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\github\pukpr\GEM-LTE\"/>
    </mc:Choice>
  </mc:AlternateContent>
  <xr:revisionPtr revIDLastSave="0" documentId="8_{5A0E51DD-3E91-4536-AF77-AB8AE98EEDF0}" xr6:coauthVersionLast="47" xr6:coauthVersionMax="47" xr10:uidLastSave="{00000000-0000-0000-0000-000000000000}"/>
  <bookViews>
    <workbookView xWindow="20160" yWindow="7020" windowWidth="30650" windowHeight="11300" activeTab="1" xr2:uid="{00000000-000D-0000-FFFF-FFFF00000000}"/>
  </bookViews>
  <sheets>
    <sheet name="Fine" sheetId="1" r:id="rId1"/>
    <sheet name="FT Results" sheetId="2" r:id="rId2"/>
    <sheet name="0to5" sheetId="5" r:id="rId3"/>
    <sheet name="sidebands" sheetId="4" r:id="rId4"/>
    <sheet name="Symmetry" sheetId="3" r:id="rId5"/>
    <sheet name="5to1" sheetId="6" r:id="rId6"/>
    <sheet name="1to15" sheetId="7" r:id="rId7"/>
  </sheets>
  <definedNames>
    <definedName name="lte_results" localSheetId="1">'FT Results'!$F$1:$M$1740</definedName>
    <definedName name="lte_results" localSheetId="4">Symmetry!$W$2:$AD$1741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77" i="2" l="1"/>
  <c r="BE77" i="2"/>
  <c r="BF76" i="2"/>
  <c r="BE76" i="2"/>
  <c r="BF75" i="2"/>
  <c r="BE75" i="2"/>
  <c r="BF74" i="2"/>
  <c r="BE74" i="2"/>
  <c r="BF73" i="2"/>
  <c r="BE73" i="2"/>
  <c r="BF72" i="2"/>
  <c r="BE72" i="2"/>
  <c r="BF71" i="2"/>
  <c r="BE71" i="2"/>
  <c r="BF70" i="2"/>
  <c r="BE70" i="2"/>
  <c r="BF69" i="2"/>
  <c r="BE69" i="2"/>
  <c r="BF68" i="2"/>
  <c r="BE68" i="2"/>
  <c r="BF67" i="2"/>
  <c r="BE67" i="2"/>
  <c r="BF66" i="2"/>
  <c r="BE66" i="2"/>
  <c r="BF65" i="2"/>
  <c r="BE65" i="2"/>
  <c r="BF64" i="2"/>
  <c r="BE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BE63" i="2"/>
  <c r="BE62" i="2"/>
  <c r="BE61" i="2"/>
  <c r="BE60" i="2"/>
  <c r="BE59" i="2"/>
  <c r="BE58" i="2"/>
  <c r="BE57" i="2"/>
  <c r="BE56" i="2"/>
  <c r="BE55" i="2"/>
  <c r="BE54" i="2"/>
  <c r="BE53" i="2"/>
  <c r="BE52" i="2"/>
  <c r="BE51" i="2"/>
  <c r="BE50" i="2"/>
  <c r="BE49" i="2"/>
  <c r="BE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BE2" i="2"/>
  <c r="D149" i="5" l="1"/>
  <c r="C149" i="5"/>
  <c r="D314" i="5"/>
  <c r="C314" i="5"/>
  <c r="D301" i="5"/>
  <c r="C301" i="5"/>
  <c r="D270" i="5"/>
  <c r="C270" i="5"/>
  <c r="D260" i="5"/>
  <c r="C260" i="5"/>
  <c r="D249" i="5"/>
  <c r="C249" i="5"/>
  <c r="D238" i="5"/>
  <c r="C238" i="5"/>
  <c r="D218" i="5"/>
  <c r="C218" i="5"/>
  <c r="D208" i="5"/>
  <c r="C208" i="5"/>
  <c r="D197" i="5"/>
  <c r="C197" i="5"/>
  <c r="D181" i="5"/>
  <c r="C181" i="5"/>
  <c r="D159" i="5"/>
  <c r="C159" i="5"/>
  <c r="D140" i="5"/>
  <c r="C140" i="5"/>
  <c r="D128" i="5"/>
  <c r="C128" i="5"/>
  <c r="D117" i="5"/>
  <c r="C117" i="5"/>
  <c r="D105" i="5"/>
  <c r="C105" i="5"/>
  <c r="D96" i="5"/>
  <c r="C96" i="5"/>
  <c r="D85" i="5"/>
  <c r="C85" i="5"/>
  <c r="D76" i="5"/>
  <c r="C76" i="5"/>
  <c r="D54" i="5"/>
  <c r="C54" i="5"/>
  <c r="D43" i="5"/>
  <c r="C43" i="5"/>
  <c r="D21" i="5"/>
  <c r="C21" i="5"/>
  <c r="D286" i="5"/>
  <c r="C286" i="5"/>
  <c r="D66" i="5"/>
  <c r="C66" i="5"/>
  <c r="D30" i="5"/>
  <c r="C30" i="5"/>
  <c r="F7" i="5"/>
  <c r="E7" i="5"/>
  <c r="D7" i="5"/>
  <c r="C7" i="5"/>
  <c r="F5" i="5"/>
  <c r="F6" i="5"/>
  <c r="E6" i="5"/>
  <c r="D6" i="5"/>
  <c r="E5" i="5"/>
  <c r="D5" i="5"/>
  <c r="D4" i="5"/>
  <c r="D68" i="7"/>
  <c r="C68" i="7"/>
  <c r="D273" i="7"/>
  <c r="C273" i="7"/>
  <c r="D241" i="7"/>
  <c r="C241" i="7"/>
  <c r="D227" i="7"/>
  <c r="C227" i="7"/>
  <c r="D198" i="7"/>
  <c r="C198" i="7"/>
  <c r="D182" i="7"/>
  <c r="C182" i="7"/>
  <c r="D166" i="7"/>
  <c r="C166" i="7"/>
  <c r="D155" i="7"/>
  <c r="C155" i="7"/>
  <c r="D142" i="7"/>
  <c r="E142" i="7" s="1"/>
  <c r="C142" i="7"/>
  <c r="D125" i="7"/>
  <c r="E125" i="7" s="1"/>
  <c r="C125" i="7"/>
  <c r="D111" i="7"/>
  <c r="C111" i="7"/>
  <c r="D101" i="7"/>
  <c r="C101" i="7"/>
  <c r="D77" i="7"/>
  <c r="C77" i="7"/>
  <c r="D49" i="7"/>
  <c r="C49" i="7"/>
  <c r="E44" i="7"/>
  <c r="D44" i="7"/>
  <c r="C44" i="7"/>
  <c r="D28" i="7"/>
  <c r="C28" i="7"/>
  <c r="D18" i="7"/>
  <c r="C18" i="7"/>
  <c r="D259" i="7"/>
  <c r="C259" i="7"/>
  <c r="D217" i="7"/>
  <c r="C217" i="7"/>
  <c r="D90" i="7"/>
  <c r="C90" i="7"/>
  <c r="D59" i="7"/>
  <c r="C59" i="7"/>
  <c r="E313" i="7"/>
  <c r="E290" i="7"/>
  <c r="E280" i="7"/>
  <c r="E266" i="7"/>
  <c r="E261" i="7"/>
  <c r="E248" i="7"/>
  <c r="E238" i="7"/>
  <c r="E230" i="7"/>
  <c r="E220" i="7"/>
  <c r="E206" i="7"/>
  <c r="E199" i="7"/>
  <c r="E190" i="7"/>
  <c r="E169" i="7"/>
  <c r="E135" i="7"/>
  <c r="E103" i="7"/>
  <c r="E99" i="7"/>
  <c r="E85" i="7"/>
  <c r="E57" i="7"/>
  <c r="E28" i="7"/>
  <c r="E18" i="7"/>
  <c r="D230" i="6"/>
  <c r="E230" i="6" s="1"/>
  <c r="C230" i="6"/>
  <c r="E313" i="6"/>
  <c r="E290" i="6"/>
  <c r="E280" i="6"/>
  <c r="E266" i="6"/>
  <c r="E261" i="6"/>
  <c r="E248" i="6"/>
  <c r="E238" i="6"/>
  <c r="E220" i="6"/>
  <c r="E206" i="6"/>
  <c r="E199" i="6"/>
  <c r="E190" i="6"/>
  <c r="E169" i="6"/>
  <c r="E145" i="6"/>
  <c r="E135" i="6"/>
  <c r="E122" i="6"/>
  <c r="E103" i="6"/>
  <c r="E99" i="6"/>
  <c r="E85" i="6"/>
  <c r="E57" i="6"/>
  <c r="E46" i="6"/>
  <c r="E30" i="6"/>
  <c r="E10" i="6"/>
  <c r="D103" i="6"/>
  <c r="C103" i="6"/>
  <c r="D199" i="6"/>
  <c r="C199" i="6"/>
  <c r="D266" i="6"/>
  <c r="C266" i="6"/>
  <c r="D248" i="6"/>
  <c r="C248" i="6"/>
  <c r="D313" i="6"/>
  <c r="C313" i="6"/>
  <c r="D290" i="6"/>
  <c r="C290" i="6"/>
  <c r="D280" i="6"/>
  <c r="C280" i="6"/>
  <c r="D261" i="6"/>
  <c r="C261" i="6"/>
  <c r="D238" i="6"/>
  <c r="C238" i="6"/>
  <c r="D220" i="6"/>
  <c r="C220" i="6"/>
  <c r="D206" i="6"/>
  <c r="C206" i="6"/>
  <c r="D190" i="6"/>
  <c r="C190" i="6"/>
  <c r="D169" i="6"/>
  <c r="C169" i="6"/>
  <c r="D135" i="6"/>
  <c r="C135" i="6"/>
  <c r="D122" i="6"/>
  <c r="C122" i="6"/>
  <c r="D99" i="6"/>
  <c r="C99" i="6"/>
  <c r="D57" i="6"/>
  <c r="C57" i="6"/>
  <c r="D145" i="6"/>
  <c r="C145" i="6"/>
  <c r="D85" i="6"/>
  <c r="C85" i="6"/>
  <c r="D46" i="6"/>
  <c r="C46" i="6"/>
  <c r="D30" i="6"/>
  <c r="C30" i="6"/>
  <c r="D10" i="6"/>
  <c r="C10" i="6"/>
  <c r="C11" i="2"/>
  <c r="AD9" i="2" l="1"/>
  <c r="AB6" i="2" l="1"/>
  <c r="AB5" i="2"/>
  <c r="AB4" i="2"/>
  <c r="AB3" i="2"/>
  <c r="AP10" i="2"/>
  <c r="AP9" i="2"/>
  <c r="AQ9" i="2" s="1"/>
  <c r="AP8" i="2"/>
  <c r="AQ8" i="2" s="1"/>
  <c r="AP7" i="2"/>
  <c r="AQ7" i="2" s="1"/>
  <c r="AX5" i="2"/>
  <c r="AW8" i="2"/>
  <c r="AW7" i="2"/>
  <c r="AW6" i="2"/>
  <c r="AW5" i="2"/>
  <c r="AW4" i="2"/>
  <c r="AW3" i="2"/>
  <c r="AW2" i="2"/>
  <c r="AW1" i="2"/>
  <c r="AV8" i="2"/>
  <c r="AV7" i="2"/>
  <c r="AV6" i="2"/>
  <c r="AV5" i="2"/>
  <c r="AV4" i="2"/>
  <c r="AV3" i="2"/>
  <c r="AV2" i="2"/>
  <c r="AV1" i="2"/>
  <c r="AP6" i="2"/>
  <c r="AO4" i="2"/>
  <c r="AN4" i="2"/>
  <c r="AR6" i="2" s="1"/>
  <c r="AQ6" i="2" l="1"/>
  <c r="AL6" i="2"/>
  <c r="C867" i="2" l="1"/>
  <c r="B867" i="2"/>
  <c r="A867" i="2"/>
  <c r="C866" i="2"/>
  <c r="B866" i="2"/>
  <c r="A866" i="2"/>
  <c r="C865" i="2"/>
  <c r="B865" i="2"/>
  <c r="A865" i="2"/>
  <c r="C864" i="2"/>
  <c r="B864" i="2"/>
  <c r="A864" i="2"/>
  <c r="C863" i="2"/>
  <c r="B863" i="2"/>
  <c r="A863" i="2"/>
  <c r="C862" i="2"/>
  <c r="B862" i="2"/>
  <c r="A862" i="2"/>
  <c r="C861" i="2"/>
  <c r="B861" i="2"/>
  <c r="A861" i="2"/>
  <c r="C860" i="2"/>
  <c r="B860" i="2"/>
  <c r="A860" i="2"/>
  <c r="C859" i="2"/>
  <c r="B859" i="2"/>
  <c r="A859" i="2"/>
  <c r="C858" i="2"/>
  <c r="B858" i="2"/>
  <c r="A858" i="2"/>
  <c r="C857" i="2"/>
  <c r="B857" i="2"/>
  <c r="A857" i="2"/>
  <c r="C856" i="2"/>
  <c r="B856" i="2"/>
  <c r="A856" i="2"/>
  <c r="C855" i="2"/>
  <c r="B855" i="2"/>
  <c r="A855" i="2"/>
  <c r="C854" i="2"/>
  <c r="B854" i="2"/>
  <c r="A854" i="2"/>
  <c r="C853" i="2"/>
  <c r="B853" i="2"/>
  <c r="A853" i="2"/>
  <c r="C852" i="2"/>
  <c r="B852" i="2"/>
  <c r="A852" i="2"/>
  <c r="C851" i="2"/>
  <c r="B851" i="2"/>
  <c r="A851" i="2"/>
  <c r="C850" i="2"/>
  <c r="B850" i="2"/>
  <c r="A850" i="2"/>
  <c r="C849" i="2"/>
  <c r="B849" i="2"/>
  <c r="A849" i="2"/>
  <c r="C848" i="2"/>
  <c r="B848" i="2"/>
  <c r="A848" i="2"/>
  <c r="C847" i="2"/>
  <c r="B847" i="2"/>
  <c r="A847" i="2"/>
  <c r="C846" i="2"/>
  <c r="B846" i="2"/>
  <c r="A846" i="2"/>
  <c r="C845" i="2"/>
  <c r="B845" i="2"/>
  <c r="A845" i="2"/>
  <c r="C844" i="2"/>
  <c r="B844" i="2"/>
  <c r="A844" i="2"/>
  <c r="C843" i="2"/>
  <c r="B843" i="2"/>
  <c r="A843" i="2"/>
  <c r="C842" i="2"/>
  <c r="B842" i="2"/>
  <c r="A842" i="2"/>
  <c r="C841" i="2"/>
  <c r="B841" i="2"/>
  <c r="A841" i="2"/>
  <c r="C840" i="2"/>
  <c r="B840" i="2"/>
  <c r="A840" i="2"/>
  <c r="C839" i="2"/>
  <c r="B839" i="2"/>
  <c r="A839" i="2"/>
  <c r="C838" i="2"/>
  <c r="B838" i="2"/>
  <c r="A838" i="2"/>
  <c r="C837" i="2"/>
  <c r="B837" i="2"/>
  <c r="A837" i="2"/>
  <c r="C836" i="2"/>
  <c r="B836" i="2"/>
  <c r="A836" i="2"/>
  <c r="C835" i="2"/>
  <c r="B835" i="2"/>
  <c r="A835" i="2"/>
  <c r="C834" i="2"/>
  <c r="B834" i="2"/>
  <c r="A834" i="2"/>
  <c r="C833" i="2"/>
  <c r="B833" i="2"/>
  <c r="A833" i="2"/>
  <c r="C832" i="2"/>
  <c r="B832" i="2"/>
  <c r="A832" i="2"/>
  <c r="C831" i="2"/>
  <c r="B831" i="2"/>
  <c r="A831" i="2"/>
  <c r="C830" i="2"/>
  <c r="B830" i="2"/>
  <c r="A830" i="2"/>
  <c r="C829" i="2"/>
  <c r="B829" i="2"/>
  <c r="A829" i="2"/>
  <c r="C828" i="2"/>
  <c r="B828" i="2"/>
  <c r="A828" i="2"/>
  <c r="C827" i="2"/>
  <c r="B827" i="2"/>
  <c r="A827" i="2"/>
  <c r="C826" i="2"/>
  <c r="B826" i="2"/>
  <c r="A826" i="2"/>
  <c r="C825" i="2"/>
  <c r="B825" i="2"/>
  <c r="A825" i="2"/>
  <c r="C824" i="2"/>
  <c r="B824" i="2"/>
  <c r="A824" i="2"/>
  <c r="C823" i="2"/>
  <c r="B823" i="2"/>
  <c r="A823" i="2"/>
  <c r="C822" i="2"/>
  <c r="B822" i="2"/>
  <c r="A822" i="2"/>
  <c r="C821" i="2"/>
  <c r="B821" i="2"/>
  <c r="A821" i="2"/>
  <c r="C820" i="2"/>
  <c r="B820" i="2"/>
  <c r="A820" i="2"/>
  <c r="C819" i="2"/>
  <c r="B819" i="2"/>
  <c r="A819" i="2"/>
  <c r="C818" i="2"/>
  <c r="B818" i="2"/>
  <c r="A818" i="2"/>
  <c r="C817" i="2"/>
  <c r="B817" i="2"/>
  <c r="A817" i="2"/>
  <c r="C816" i="2"/>
  <c r="B816" i="2"/>
  <c r="A816" i="2"/>
  <c r="C815" i="2"/>
  <c r="B815" i="2"/>
  <c r="A815" i="2"/>
  <c r="C814" i="2"/>
  <c r="B814" i="2"/>
  <c r="A814" i="2"/>
  <c r="C813" i="2"/>
  <c r="B813" i="2"/>
  <c r="A813" i="2"/>
  <c r="C812" i="2"/>
  <c r="B812" i="2"/>
  <c r="A812" i="2"/>
  <c r="C811" i="2"/>
  <c r="B811" i="2"/>
  <c r="A811" i="2"/>
  <c r="C810" i="2"/>
  <c r="B810" i="2"/>
  <c r="A810" i="2"/>
  <c r="C809" i="2"/>
  <c r="B809" i="2"/>
  <c r="A809" i="2"/>
  <c r="C808" i="2"/>
  <c r="B808" i="2"/>
  <c r="A808" i="2"/>
  <c r="C807" i="2"/>
  <c r="B807" i="2"/>
  <c r="A807" i="2"/>
  <c r="C806" i="2"/>
  <c r="B806" i="2"/>
  <c r="A806" i="2"/>
  <c r="C805" i="2"/>
  <c r="B805" i="2"/>
  <c r="A805" i="2"/>
  <c r="C804" i="2"/>
  <c r="B804" i="2"/>
  <c r="A804" i="2"/>
  <c r="C803" i="2"/>
  <c r="B803" i="2"/>
  <c r="A803" i="2"/>
  <c r="C802" i="2"/>
  <c r="B802" i="2"/>
  <c r="A802" i="2"/>
  <c r="C801" i="2"/>
  <c r="B801" i="2"/>
  <c r="A801" i="2"/>
  <c r="C800" i="2"/>
  <c r="B800" i="2"/>
  <c r="A800" i="2"/>
  <c r="C799" i="2"/>
  <c r="B799" i="2"/>
  <c r="A799" i="2"/>
  <c r="C798" i="2"/>
  <c r="B798" i="2"/>
  <c r="A798" i="2"/>
  <c r="C797" i="2"/>
  <c r="B797" i="2"/>
  <c r="A797" i="2"/>
  <c r="C796" i="2"/>
  <c r="B796" i="2"/>
  <c r="A796" i="2"/>
  <c r="C795" i="2"/>
  <c r="B795" i="2"/>
  <c r="A795" i="2"/>
  <c r="C794" i="2"/>
  <c r="B794" i="2"/>
  <c r="A794" i="2"/>
  <c r="C793" i="2"/>
  <c r="B793" i="2"/>
  <c r="A793" i="2"/>
  <c r="C792" i="2"/>
  <c r="B792" i="2"/>
  <c r="A792" i="2"/>
  <c r="C791" i="2"/>
  <c r="B791" i="2"/>
  <c r="A791" i="2"/>
  <c r="C790" i="2"/>
  <c r="B790" i="2"/>
  <c r="A790" i="2"/>
  <c r="C789" i="2"/>
  <c r="B789" i="2"/>
  <c r="A789" i="2"/>
  <c r="C788" i="2"/>
  <c r="B788" i="2"/>
  <c r="A788" i="2"/>
  <c r="C787" i="2"/>
  <c r="B787" i="2"/>
  <c r="A787" i="2"/>
  <c r="C786" i="2"/>
  <c r="B786" i="2"/>
  <c r="A786" i="2"/>
  <c r="C785" i="2"/>
  <c r="B785" i="2"/>
  <c r="A785" i="2"/>
  <c r="C784" i="2"/>
  <c r="B784" i="2"/>
  <c r="A784" i="2"/>
  <c r="C783" i="2"/>
  <c r="B783" i="2"/>
  <c r="A783" i="2"/>
  <c r="C782" i="2"/>
  <c r="B782" i="2"/>
  <c r="A782" i="2"/>
  <c r="C781" i="2"/>
  <c r="B781" i="2"/>
  <c r="A781" i="2"/>
  <c r="C780" i="2"/>
  <c r="B780" i="2"/>
  <c r="A780" i="2"/>
  <c r="C779" i="2"/>
  <c r="B779" i="2"/>
  <c r="A779" i="2"/>
  <c r="C778" i="2"/>
  <c r="B778" i="2"/>
  <c r="A778" i="2"/>
  <c r="C777" i="2"/>
  <c r="B777" i="2"/>
  <c r="A777" i="2"/>
  <c r="C776" i="2"/>
  <c r="B776" i="2"/>
  <c r="A776" i="2"/>
  <c r="C775" i="2"/>
  <c r="B775" i="2"/>
  <c r="A775" i="2"/>
  <c r="C774" i="2"/>
  <c r="B774" i="2"/>
  <c r="A774" i="2"/>
  <c r="C773" i="2"/>
  <c r="B773" i="2"/>
  <c r="A773" i="2"/>
  <c r="C772" i="2"/>
  <c r="B772" i="2"/>
  <c r="A772" i="2"/>
  <c r="C771" i="2"/>
  <c r="B771" i="2"/>
  <c r="A771" i="2"/>
  <c r="C770" i="2"/>
  <c r="B770" i="2"/>
  <c r="A770" i="2"/>
  <c r="C769" i="2"/>
  <c r="B769" i="2"/>
  <c r="A769" i="2"/>
  <c r="C768" i="2"/>
  <c r="B768" i="2"/>
  <c r="A768" i="2"/>
  <c r="C767" i="2"/>
  <c r="B767" i="2"/>
  <c r="A767" i="2"/>
  <c r="C766" i="2"/>
  <c r="B766" i="2"/>
  <c r="A766" i="2"/>
  <c r="C765" i="2"/>
  <c r="B765" i="2"/>
  <c r="A765" i="2"/>
  <c r="C764" i="2"/>
  <c r="B764" i="2"/>
  <c r="A764" i="2"/>
  <c r="C763" i="2"/>
  <c r="B763" i="2"/>
  <c r="A763" i="2"/>
  <c r="C762" i="2"/>
  <c r="B762" i="2"/>
  <c r="A762" i="2"/>
  <c r="C761" i="2"/>
  <c r="B761" i="2"/>
  <c r="A761" i="2"/>
  <c r="C760" i="2"/>
  <c r="B760" i="2"/>
  <c r="A760" i="2"/>
  <c r="C759" i="2"/>
  <c r="B759" i="2"/>
  <c r="A759" i="2"/>
  <c r="C758" i="2"/>
  <c r="B758" i="2"/>
  <c r="A758" i="2"/>
  <c r="C757" i="2"/>
  <c r="B757" i="2"/>
  <c r="A757" i="2"/>
  <c r="C756" i="2"/>
  <c r="B756" i="2"/>
  <c r="A756" i="2"/>
  <c r="C755" i="2"/>
  <c r="B755" i="2"/>
  <c r="A755" i="2"/>
  <c r="C754" i="2"/>
  <c r="B754" i="2"/>
  <c r="A754" i="2"/>
  <c r="C753" i="2"/>
  <c r="B753" i="2"/>
  <c r="A753" i="2"/>
  <c r="C752" i="2"/>
  <c r="B752" i="2"/>
  <c r="A752" i="2"/>
  <c r="C751" i="2"/>
  <c r="B751" i="2"/>
  <c r="A751" i="2"/>
  <c r="C750" i="2"/>
  <c r="B750" i="2"/>
  <c r="A750" i="2"/>
  <c r="C749" i="2"/>
  <c r="B749" i="2"/>
  <c r="A749" i="2"/>
  <c r="C748" i="2"/>
  <c r="B748" i="2"/>
  <c r="A748" i="2"/>
  <c r="C747" i="2"/>
  <c r="B747" i="2"/>
  <c r="A747" i="2"/>
  <c r="C746" i="2"/>
  <c r="B746" i="2"/>
  <c r="A746" i="2"/>
  <c r="C745" i="2"/>
  <c r="B745" i="2"/>
  <c r="A745" i="2"/>
  <c r="C744" i="2"/>
  <c r="B744" i="2"/>
  <c r="A744" i="2"/>
  <c r="C743" i="2"/>
  <c r="B743" i="2"/>
  <c r="A743" i="2"/>
  <c r="C742" i="2"/>
  <c r="B742" i="2"/>
  <c r="A742" i="2"/>
  <c r="C741" i="2"/>
  <c r="B741" i="2"/>
  <c r="A741" i="2"/>
  <c r="C740" i="2"/>
  <c r="B740" i="2"/>
  <c r="A740" i="2"/>
  <c r="C739" i="2"/>
  <c r="B739" i="2"/>
  <c r="A739" i="2"/>
  <c r="C738" i="2"/>
  <c r="B738" i="2"/>
  <c r="A738" i="2"/>
  <c r="C737" i="2"/>
  <c r="B737" i="2"/>
  <c r="A737" i="2"/>
  <c r="C736" i="2"/>
  <c r="B736" i="2"/>
  <c r="A736" i="2"/>
  <c r="C735" i="2"/>
  <c r="B735" i="2"/>
  <c r="A735" i="2"/>
  <c r="C734" i="2"/>
  <c r="B734" i="2"/>
  <c r="A734" i="2"/>
  <c r="C733" i="2"/>
  <c r="B733" i="2"/>
  <c r="A733" i="2"/>
  <c r="C732" i="2"/>
  <c r="B732" i="2"/>
  <c r="A732" i="2"/>
  <c r="C731" i="2"/>
  <c r="B731" i="2"/>
  <c r="A731" i="2"/>
  <c r="C730" i="2"/>
  <c r="B730" i="2"/>
  <c r="A730" i="2"/>
  <c r="C729" i="2"/>
  <c r="B729" i="2"/>
  <c r="A729" i="2"/>
  <c r="C728" i="2"/>
  <c r="B728" i="2"/>
  <c r="A728" i="2"/>
  <c r="C727" i="2"/>
  <c r="B727" i="2"/>
  <c r="A727" i="2"/>
  <c r="C726" i="2"/>
  <c r="B726" i="2"/>
  <c r="A726" i="2"/>
  <c r="C725" i="2"/>
  <c r="B725" i="2"/>
  <c r="A725" i="2"/>
  <c r="C724" i="2"/>
  <c r="B724" i="2"/>
  <c r="A724" i="2"/>
  <c r="C723" i="2"/>
  <c r="B723" i="2"/>
  <c r="A723" i="2"/>
  <c r="C722" i="2"/>
  <c r="B722" i="2"/>
  <c r="A722" i="2"/>
  <c r="C721" i="2"/>
  <c r="B721" i="2"/>
  <c r="A721" i="2"/>
  <c r="C720" i="2"/>
  <c r="B720" i="2"/>
  <c r="A720" i="2"/>
  <c r="C719" i="2"/>
  <c r="B719" i="2"/>
  <c r="A719" i="2"/>
  <c r="C718" i="2"/>
  <c r="B718" i="2"/>
  <c r="A718" i="2"/>
  <c r="C717" i="2"/>
  <c r="B717" i="2"/>
  <c r="A717" i="2"/>
  <c r="C716" i="2"/>
  <c r="B716" i="2"/>
  <c r="A716" i="2"/>
  <c r="C715" i="2"/>
  <c r="B715" i="2"/>
  <c r="A715" i="2"/>
  <c r="C714" i="2"/>
  <c r="B714" i="2"/>
  <c r="A714" i="2"/>
  <c r="C713" i="2"/>
  <c r="B713" i="2"/>
  <c r="A713" i="2"/>
  <c r="C712" i="2"/>
  <c r="B712" i="2"/>
  <c r="A712" i="2"/>
  <c r="C711" i="2"/>
  <c r="B711" i="2"/>
  <c r="A711" i="2"/>
  <c r="C710" i="2"/>
  <c r="B710" i="2"/>
  <c r="A710" i="2"/>
  <c r="C709" i="2"/>
  <c r="B709" i="2"/>
  <c r="A709" i="2"/>
  <c r="C708" i="2"/>
  <c r="B708" i="2"/>
  <c r="A708" i="2"/>
  <c r="C707" i="2"/>
  <c r="B707" i="2"/>
  <c r="A707" i="2"/>
  <c r="C706" i="2"/>
  <c r="B706" i="2"/>
  <c r="A706" i="2"/>
  <c r="C705" i="2"/>
  <c r="B705" i="2"/>
  <c r="A705" i="2"/>
  <c r="C704" i="2"/>
  <c r="B704" i="2"/>
  <c r="A704" i="2"/>
  <c r="C703" i="2"/>
  <c r="B703" i="2"/>
  <c r="A703" i="2"/>
  <c r="C702" i="2"/>
  <c r="B702" i="2"/>
  <c r="A702" i="2"/>
  <c r="C701" i="2"/>
  <c r="B701" i="2"/>
  <c r="A701" i="2"/>
  <c r="C700" i="2"/>
  <c r="B700" i="2"/>
  <c r="A700" i="2"/>
  <c r="C699" i="2"/>
  <c r="B699" i="2"/>
  <c r="A699" i="2"/>
  <c r="C698" i="2"/>
  <c r="B698" i="2"/>
  <c r="A698" i="2"/>
  <c r="C697" i="2"/>
  <c r="B697" i="2"/>
  <c r="A697" i="2"/>
  <c r="C696" i="2"/>
  <c r="B696" i="2"/>
  <c r="A696" i="2"/>
  <c r="C695" i="2"/>
  <c r="B695" i="2"/>
  <c r="A695" i="2"/>
  <c r="C694" i="2"/>
  <c r="B694" i="2"/>
  <c r="A694" i="2"/>
  <c r="C693" i="2"/>
  <c r="B693" i="2"/>
  <c r="A693" i="2"/>
  <c r="C692" i="2"/>
  <c r="B692" i="2"/>
  <c r="A692" i="2"/>
  <c r="C691" i="2"/>
  <c r="B691" i="2"/>
  <c r="A691" i="2"/>
  <c r="C690" i="2"/>
  <c r="B690" i="2"/>
  <c r="A690" i="2"/>
  <c r="C689" i="2"/>
  <c r="B689" i="2"/>
  <c r="A689" i="2"/>
  <c r="C688" i="2"/>
  <c r="B688" i="2"/>
  <c r="A688" i="2"/>
  <c r="C687" i="2"/>
  <c r="B687" i="2"/>
  <c r="A687" i="2"/>
  <c r="C686" i="2"/>
  <c r="B686" i="2"/>
  <c r="A686" i="2"/>
  <c r="C685" i="2"/>
  <c r="B685" i="2"/>
  <c r="A685" i="2"/>
  <c r="C684" i="2"/>
  <c r="B684" i="2"/>
  <c r="A684" i="2"/>
  <c r="C683" i="2"/>
  <c r="B683" i="2"/>
  <c r="A683" i="2"/>
  <c r="C682" i="2"/>
  <c r="B682" i="2"/>
  <c r="A682" i="2"/>
  <c r="C681" i="2"/>
  <c r="B681" i="2"/>
  <c r="A681" i="2"/>
  <c r="C680" i="2"/>
  <c r="B680" i="2"/>
  <c r="A680" i="2"/>
  <c r="C679" i="2"/>
  <c r="B679" i="2"/>
  <c r="A679" i="2"/>
  <c r="C678" i="2"/>
  <c r="B678" i="2"/>
  <c r="A678" i="2"/>
  <c r="C677" i="2"/>
  <c r="B677" i="2"/>
  <c r="A677" i="2"/>
  <c r="C676" i="2"/>
  <c r="B676" i="2"/>
  <c r="A676" i="2"/>
  <c r="C675" i="2"/>
  <c r="B675" i="2"/>
  <c r="A675" i="2"/>
  <c r="C674" i="2"/>
  <c r="B674" i="2"/>
  <c r="A674" i="2"/>
  <c r="C673" i="2"/>
  <c r="B673" i="2"/>
  <c r="A673" i="2"/>
  <c r="C672" i="2"/>
  <c r="B672" i="2"/>
  <c r="A672" i="2"/>
  <c r="C671" i="2"/>
  <c r="B671" i="2"/>
  <c r="A671" i="2"/>
  <c r="C670" i="2"/>
  <c r="B670" i="2"/>
  <c r="A670" i="2"/>
  <c r="C669" i="2"/>
  <c r="B669" i="2"/>
  <c r="A669" i="2"/>
  <c r="C668" i="2"/>
  <c r="B668" i="2"/>
  <c r="A668" i="2"/>
  <c r="C667" i="2"/>
  <c r="B667" i="2"/>
  <c r="A667" i="2"/>
  <c r="C666" i="2"/>
  <c r="B666" i="2"/>
  <c r="A666" i="2"/>
  <c r="C665" i="2"/>
  <c r="B665" i="2"/>
  <c r="A665" i="2"/>
  <c r="C664" i="2"/>
  <c r="B664" i="2"/>
  <c r="A664" i="2"/>
  <c r="C663" i="2"/>
  <c r="B663" i="2"/>
  <c r="A663" i="2"/>
  <c r="C662" i="2"/>
  <c r="B662" i="2"/>
  <c r="A662" i="2"/>
  <c r="C661" i="2"/>
  <c r="B661" i="2"/>
  <c r="A661" i="2"/>
  <c r="C660" i="2"/>
  <c r="B660" i="2"/>
  <c r="A660" i="2"/>
  <c r="C659" i="2"/>
  <c r="B659" i="2"/>
  <c r="A659" i="2"/>
  <c r="C658" i="2"/>
  <c r="B658" i="2"/>
  <c r="A658" i="2"/>
  <c r="C657" i="2"/>
  <c r="B657" i="2"/>
  <c r="A657" i="2"/>
  <c r="C656" i="2"/>
  <c r="B656" i="2"/>
  <c r="A656" i="2"/>
  <c r="C655" i="2"/>
  <c r="B655" i="2"/>
  <c r="A655" i="2"/>
  <c r="C654" i="2"/>
  <c r="B654" i="2"/>
  <c r="A654" i="2"/>
  <c r="C653" i="2"/>
  <c r="B653" i="2"/>
  <c r="A653" i="2"/>
  <c r="C652" i="2"/>
  <c r="B652" i="2"/>
  <c r="A652" i="2"/>
  <c r="C651" i="2"/>
  <c r="B651" i="2"/>
  <c r="A651" i="2"/>
  <c r="C650" i="2"/>
  <c r="B650" i="2"/>
  <c r="A650" i="2"/>
  <c r="C649" i="2"/>
  <c r="B649" i="2"/>
  <c r="A649" i="2"/>
  <c r="C648" i="2"/>
  <c r="B648" i="2"/>
  <c r="A648" i="2"/>
  <c r="C647" i="2"/>
  <c r="B647" i="2"/>
  <c r="A647" i="2"/>
  <c r="C646" i="2"/>
  <c r="B646" i="2"/>
  <c r="A646" i="2"/>
  <c r="C645" i="2"/>
  <c r="B645" i="2"/>
  <c r="A645" i="2"/>
  <c r="C644" i="2"/>
  <c r="B644" i="2"/>
  <c r="A644" i="2"/>
  <c r="C643" i="2"/>
  <c r="B643" i="2"/>
  <c r="A643" i="2"/>
  <c r="C642" i="2"/>
  <c r="B642" i="2"/>
  <c r="A642" i="2"/>
  <c r="C641" i="2"/>
  <c r="B641" i="2"/>
  <c r="A641" i="2"/>
  <c r="C640" i="2"/>
  <c r="B640" i="2"/>
  <c r="A640" i="2"/>
  <c r="C639" i="2"/>
  <c r="B639" i="2"/>
  <c r="A639" i="2"/>
  <c r="C638" i="2"/>
  <c r="B638" i="2"/>
  <c r="A638" i="2"/>
  <c r="C637" i="2"/>
  <c r="B637" i="2"/>
  <c r="A637" i="2"/>
  <c r="C636" i="2"/>
  <c r="B636" i="2"/>
  <c r="A636" i="2"/>
  <c r="C635" i="2"/>
  <c r="B635" i="2"/>
  <c r="A635" i="2"/>
  <c r="C634" i="2"/>
  <c r="B634" i="2"/>
  <c r="A634" i="2"/>
  <c r="C633" i="2"/>
  <c r="B633" i="2"/>
  <c r="A633" i="2"/>
  <c r="C632" i="2"/>
  <c r="B632" i="2"/>
  <c r="A632" i="2"/>
  <c r="C631" i="2"/>
  <c r="B631" i="2"/>
  <c r="A631" i="2"/>
  <c r="C630" i="2"/>
  <c r="B630" i="2"/>
  <c r="A630" i="2"/>
  <c r="C629" i="2"/>
  <c r="B629" i="2"/>
  <c r="A629" i="2"/>
  <c r="C628" i="2"/>
  <c r="B628" i="2"/>
  <c r="A628" i="2"/>
  <c r="C627" i="2"/>
  <c r="B627" i="2"/>
  <c r="A627" i="2"/>
  <c r="C626" i="2"/>
  <c r="B626" i="2"/>
  <c r="A626" i="2"/>
  <c r="C625" i="2"/>
  <c r="B625" i="2"/>
  <c r="A625" i="2"/>
  <c r="C624" i="2"/>
  <c r="B624" i="2"/>
  <c r="A624" i="2"/>
  <c r="C623" i="2"/>
  <c r="B623" i="2"/>
  <c r="A623" i="2"/>
  <c r="C622" i="2"/>
  <c r="B622" i="2"/>
  <c r="A622" i="2"/>
  <c r="C621" i="2"/>
  <c r="B621" i="2"/>
  <c r="A621" i="2"/>
  <c r="C620" i="2"/>
  <c r="B620" i="2"/>
  <c r="A620" i="2"/>
  <c r="C619" i="2"/>
  <c r="B619" i="2"/>
  <c r="A619" i="2"/>
  <c r="C618" i="2"/>
  <c r="B618" i="2"/>
  <c r="A618" i="2"/>
  <c r="C617" i="2"/>
  <c r="B617" i="2"/>
  <c r="A617" i="2"/>
  <c r="C616" i="2"/>
  <c r="B616" i="2"/>
  <c r="A616" i="2"/>
  <c r="C615" i="2"/>
  <c r="B615" i="2"/>
  <c r="A615" i="2"/>
  <c r="C614" i="2"/>
  <c r="B614" i="2"/>
  <c r="A614" i="2"/>
  <c r="C613" i="2"/>
  <c r="B613" i="2"/>
  <c r="A613" i="2"/>
  <c r="C612" i="2"/>
  <c r="B612" i="2"/>
  <c r="A612" i="2"/>
  <c r="C611" i="2"/>
  <c r="B611" i="2"/>
  <c r="A611" i="2"/>
  <c r="C610" i="2"/>
  <c r="B610" i="2"/>
  <c r="A610" i="2"/>
  <c r="C609" i="2"/>
  <c r="B609" i="2"/>
  <c r="A609" i="2"/>
  <c r="C608" i="2"/>
  <c r="B608" i="2"/>
  <c r="A608" i="2"/>
  <c r="C607" i="2"/>
  <c r="B607" i="2"/>
  <c r="A607" i="2"/>
  <c r="C606" i="2"/>
  <c r="B606" i="2"/>
  <c r="A606" i="2"/>
  <c r="C605" i="2"/>
  <c r="B605" i="2"/>
  <c r="A605" i="2"/>
  <c r="C604" i="2"/>
  <c r="B604" i="2"/>
  <c r="A604" i="2"/>
  <c r="C603" i="2"/>
  <c r="B603" i="2"/>
  <c r="A603" i="2"/>
  <c r="C602" i="2"/>
  <c r="B602" i="2"/>
  <c r="A602" i="2"/>
  <c r="C601" i="2"/>
  <c r="B601" i="2"/>
  <c r="A601" i="2"/>
  <c r="C600" i="2"/>
  <c r="B600" i="2"/>
  <c r="A600" i="2"/>
  <c r="C599" i="2"/>
  <c r="B599" i="2"/>
  <c r="A599" i="2"/>
  <c r="C598" i="2"/>
  <c r="B598" i="2"/>
  <c r="A598" i="2"/>
  <c r="C597" i="2"/>
  <c r="B597" i="2"/>
  <c r="A597" i="2"/>
  <c r="C596" i="2"/>
  <c r="B596" i="2"/>
  <c r="A596" i="2"/>
  <c r="C595" i="2"/>
  <c r="B595" i="2"/>
  <c r="A595" i="2"/>
  <c r="C594" i="2"/>
  <c r="B594" i="2"/>
  <c r="A594" i="2"/>
  <c r="C593" i="2"/>
  <c r="B593" i="2"/>
  <c r="A593" i="2"/>
  <c r="C592" i="2"/>
  <c r="B592" i="2"/>
  <c r="A592" i="2"/>
  <c r="C591" i="2"/>
  <c r="B591" i="2"/>
  <c r="A591" i="2"/>
  <c r="C590" i="2"/>
  <c r="B590" i="2"/>
  <c r="A590" i="2"/>
  <c r="C589" i="2"/>
  <c r="B589" i="2"/>
  <c r="A589" i="2"/>
  <c r="C588" i="2"/>
  <c r="B588" i="2"/>
  <c r="A588" i="2"/>
  <c r="C587" i="2"/>
  <c r="B587" i="2"/>
  <c r="A587" i="2"/>
  <c r="C586" i="2"/>
  <c r="B586" i="2"/>
  <c r="A586" i="2"/>
  <c r="C585" i="2"/>
  <c r="B585" i="2"/>
  <c r="A585" i="2"/>
  <c r="C584" i="2"/>
  <c r="B584" i="2"/>
  <c r="A584" i="2"/>
  <c r="C583" i="2"/>
  <c r="B583" i="2"/>
  <c r="A583" i="2"/>
  <c r="C582" i="2"/>
  <c r="B582" i="2"/>
  <c r="A582" i="2"/>
  <c r="C581" i="2"/>
  <c r="B581" i="2"/>
  <c r="A581" i="2"/>
  <c r="C580" i="2"/>
  <c r="B580" i="2"/>
  <c r="A580" i="2"/>
  <c r="C579" i="2"/>
  <c r="B579" i="2"/>
  <c r="A579" i="2"/>
  <c r="C578" i="2"/>
  <c r="B578" i="2"/>
  <c r="A578" i="2"/>
  <c r="C577" i="2"/>
  <c r="B577" i="2"/>
  <c r="A577" i="2"/>
  <c r="C576" i="2"/>
  <c r="B576" i="2"/>
  <c r="A576" i="2"/>
  <c r="C575" i="2"/>
  <c r="B575" i="2"/>
  <c r="A575" i="2"/>
  <c r="C574" i="2"/>
  <c r="B574" i="2"/>
  <c r="A574" i="2"/>
  <c r="C573" i="2"/>
  <c r="B573" i="2"/>
  <c r="A573" i="2"/>
  <c r="C572" i="2"/>
  <c r="B572" i="2"/>
  <c r="A572" i="2"/>
  <c r="C571" i="2"/>
  <c r="B571" i="2"/>
  <c r="A571" i="2"/>
  <c r="C570" i="2"/>
  <c r="B570" i="2"/>
  <c r="A570" i="2"/>
  <c r="C569" i="2"/>
  <c r="B569" i="2"/>
  <c r="A569" i="2"/>
  <c r="C568" i="2"/>
  <c r="B568" i="2"/>
  <c r="A568" i="2"/>
  <c r="C567" i="2"/>
  <c r="B567" i="2"/>
  <c r="A567" i="2"/>
  <c r="C566" i="2"/>
  <c r="B566" i="2"/>
  <c r="A566" i="2"/>
  <c r="C565" i="2"/>
  <c r="B565" i="2"/>
  <c r="A565" i="2"/>
  <c r="C564" i="2"/>
  <c r="B564" i="2"/>
  <c r="A564" i="2"/>
  <c r="C563" i="2"/>
  <c r="B563" i="2"/>
  <c r="A563" i="2"/>
  <c r="C562" i="2"/>
  <c r="B562" i="2"/>
  <c r="A562" i="2"/>
  <c r="C561" i="2"/>
  <c r="B561" i="2"/>
  <c r="A561" i="2"/>
  <c r="C560" i="2"/>
  <c r="B560" i="2"/>
  <c r="A560" i="2"/>
  <c r="C559" i="2"/>
  <c r="B559" i="2"/>
  <c r="A559" i="2"/>
  <c r="C558" i="2"/>
  <c r="B558" i="2"/>
  <c r="A558" i="2"/>
  <c r="C557" i="2"/>
  <c r="B557" i="2"/>
  <c r="A557" i="2"/>
  <c r="C556" i="2"/>
  <c r="B556" i="2"/>
  <c r="A556" i="2"/>
  <c r="C555" i="2"/>
  <c r="B555" i="2"/>
  <c r="A555" i="2"/>
  <c r="C554" i="2"/>
  <c r="B554" i="2"/>
  <c r="A554" i="2"/>
  <c r="C553" i="2"/>
  <c r="B553" i="2"/>
  <c r="A553" i="2"/>
  <c r="C552" i="2"/>
  <c r="B552" i="2"/>
  <c r="A552" i="2"/>
  <c r="C551" i="2"/>
  <c r="B551" i="2"/>
  <c r="A551" i="2"/>
  <c r="C550" i="2"/>
  <c r="B550" i="2"/>
  <c r="A550" i="2"/>
  <c r="C549" i="2"/>
  <c r="B549" i="2"/>
  <c r="A549" i="2"/>
  <c r="C548" i="2"/>
  <c r="B548" i="2"/>
  <c r="A548" i="2"/>
  <c r="C547" i="2"/>
  <c r="B547" i="2"/>
  <c r="A547" i="2"/>
  <c r="C546" i="2"/>
  <c r="B546" i="2"/>
  <c r="A546" i="2"/>
  <c r="C545" i="2"/>
  <c r="B545" i="2"/>
  <c r="A545" i="2"/>
  <c r="C544" i="2"/>
  <c r="B544" i="2"/>
  <c r="A544" i="2"/>
  <c r="C543" i="2"/>
  <c r="B543" i="2"/>
  <c r="A543" i="2"/>
  <c r="C542" i="2"/>
  <c r="B542" i="2"/>
  <c r="A542" i="2"/>
  <c r="C541" i="2"/>
  <c r="B541" i="2"/>
  <c r="A541" i="2"/>
  <c r="C540" i="2"/>
  <c r="B540" i="2"/>
  <c r="A540" i="2"/>
  <c r="C539" i="2"/>
  <c r="B539" i="2"/>
  <c r="A539" i="2"/>
  <c r="C538" i="2"/>
  <c r="B538" i="2"/>
  <c r="A538" i="2"/>
  <c r="C537" i="2"/>
  <c r="B537" i="2"/>
  <c r="A537" i="2"/>
  <c r="C536" i="2"/>
  <c r="B536" i="2"/>
  <c r="A536" i="2"/>
  <c r="C535" i="2"/>
  <c r="B535" i="2"/>
  <c r="A535" i="2"/>
  <c r="C534" i="2"/>
  <c r="B534" i="2"/>
  <c r="A534" i="2"/>
  <c r="C533" i="2"/>
  <c r="B533" i="2"/>
  <c r="A533" i="2"/>
  <c r="C532" i="2"/>
  <c r="B532" i="2"/>
  <c r="A532" i="2"/>
  <c r="C531" i="2"/>
  <c r="B531" i="2"/>
  <c r="A531" i="2"/>
  <c r="C530" i="2"/>
  <c r="B530" i="2"/>
  <c r="A530" i="2"/>
  <c r="C529" i="2"/>
  <c r="B529" i="2"/>
  <c r="A529" i="2"/>
  <c r="C528" i="2"/>
  <c r="B528" i="2"/>
  <c r="A528" i="2"/>
  <c r="C527" i="2"/>
  <c r="B527" i="2"/>
  <c r="A527" i="2"/>
  <c r="C526" i="2"/>
  <c r="B526" i="2"/>
  <c r="A526" i="2"/>
  <c r="C525" i="2"/>
  <c r="B525" i="2"/>
  <c r="A525" i="2"/>
  <c r="C524" i="2"/>
  <c r="B524" i="2"/>
  <c r="A524" i="2"/>
  <c r="C523" i="2"/>
  <c r="B523" i="2"/>
  <c r="A523" i="2"/>
  <c r="C522" i="2"/>
  <c r="B522" i="2"/>
  <c r="A522" i="2"/>
  <c r="C521" i="2"/>
  <c r="B521" i="2"/>
  <c r="A521" i="2"/>
  <c r="C520" i="2"/>
  <c r="B520" i="2"/>
  <c r="A520" i="2"/>
  <c r="C519" i="2"/>
  <c r="B519" i="2"/>
  <c r="A519" i="2"/>
  <c r="C518" i="2"/>
  <c r="B518" i="2"/>
  <c r="A518" i="2"/>
  <c r="C517" i="2"/>
  <c r="B517" i="2"/>
  <c r="A517" i="2"/>
  <c r="C516" i="2"/>
  <c r="B516" i="2"/>
  <c r="A516" i="2"/>
  <c r="C515" i="2"/>
  <c r="B515" i="2"/>
  <c r="A515" i="2"/>
  <c r="C514" i="2"/>
  <c r="B514" i="2"/>
  <c r="A514" i="2"/>
  <c r="C513" i="2"/>
  <c r="B513" i="2"/>
  <c r="A513" i="2"/>
  <c r="C512" i="2"/>
  <c r="B512" i="2"/>
  <c r="A512" i="2"/>
  <c r="C511" i="2"/>
  <c r="B511" i="2"/>
  <c r="A511" i="2"/>
  <c r="C510" i="2"/>
  <c r="B510" i="2"/>
  <c r="A510" i="2"/>
  <c r="C509" i="2"/>
  <c r="B509" i="2"/>
  <c r="A509" i="2"/>
  <c r="C508" i="2"/>
  <c r="B508" i="2"/>
  <c r="A508" i="2"/>
  <c r="C507" i="2"/>
  <c r="B507" i="2"/>
  <c r="A507" i="2"/>
  <c r="C506" i="2"/>
  <c r="B506" i="2"/>
  <c r="A506" i="2"/>
  <c r="C505" i="2"/>
  <c r="B505" i="2"/>
  <c r="A505" i="2"/>
  <c r="C504" i="2"/>
  <c r="B504" i="2"/>
  <c r="A504" i="2"/>
  <c r="C503" i="2"/>
  <c r="B503" i="2"/>
  <c r="A503" i="2"/>
  <c r="C502" i="2"/>
  <c r="B502" i="2"/>
  <c r="A502" i="2"/>
  <c r="C501" i="2"/>
  <c r="B501" i="2"/>
  <c r="A501" i="2"/>
  <c r="C500" i="2"/>
  <c r="B500" i="2"/>
  <c r="A500" i="2"/>
  <c r="C499" i="2"/>
  <c r="B499" i="2"/>
  <c r="A499" i="2"/>
  <c r="C498" i="2"/>
  <c r="B498" i="2"/>
  <c r="A498" i="2"/>
  <c r="C497" i="2"/>
  <c r="B497" i="2"/>
  <c r="A497" i="2"/>
  <c r="C496" i="2"/>
  <c r="B496" i="2"/>
  <c r="A496" i="2"/>
  <c r="C495" i="2"/>
  <c r="B495" i="2"/>
  <c r="A495" i="2"/>
  <c r="C494" i="2"/>
  <c r="B494" i="2"/>
  <c r="A494" i="2"/>
  <c r="C493" i="2"/>
  <c r="B493" i="2"/>
  <c r="A493" i="2"/>
  <c r="C492" i="2"/>
  <c r="B492" i="2"/>
  <c r="A492" i="2"/>
  <c r="C491" i="2"/>
  <c r="B491" i="2"/>
  <c r="A491" i="2"/>
  <c r="C490" i="2"/>
  <c r="B490" i="2"/>
  <c r="A490" i="2"/>
  <c r="C489" i="2"/>
  <c r="B489" i="2"/>
  <c r="A489" i="2"/>
  <c r="C488" i="2"/>
  <c r="B488" i="2"/>
  <c r="A488" i="2"/>
  <c r="C487" i="2"/>
  <c r="B487" i="2"/>
  <c r="A487" i="2"/>
  <c r="C486" i="2"/>
  <c r="B486" i="2"/>
  <c r="A486" i="2"/>
  <c r="C485" i="2"/>
  <c r="B485" i="2"/>
  <c r="A485" i="2"/>
  <c r="C484" i="2"/>
  <c r="B484" i="2"/>
  <c r="A484" i="2"/>
  <c r="C483" i="2"/>
  <c r="B483" i="2"/>
  <c r="A483" i="2"/>
  <c r="C482" i="2"/>
  <c r="B482" i="2"/>
  <c r="A482" i="2"/>
  <c r="C481" i="2"/>
  <c r="B481" i="2"/>
  <c r="A481" i="2"/>
  <c r="C480" i="2"/>
  <c r="B480" i="2"/>
  <c r="A480" i="2"/>
  <c r="C479" i="2"/>
  <c r="B479" i="2"/>
  <c r="A479" i="2"/>
  <c r="C478" i="2"/>
  <c r="B478" i="2"/>
  <c r="A478" i="2"/>
  <c r="C477" i="2"/>
  <c r="B477" i="2"/>
  <c r="A477" i="2"/>
  <c r="C476" i="2"/>
  <c r="B476" i="2"/>
  <c r="A476" i="2"/>
  <c r="C475" i="2"/>
  <c r="B475" i="2"/>
  <c r="A475" i="2"/>
  <c r="C474" i="2"/>
  <c r="B474" i="2"/>
  <c r="A474" i="2"/>
  <c r="C473" i="2"/>
  <c r="B473" i="2"/>
  <c r="A473" i="2"/>
  <c r="C472" i="2"/>
  <c r="B472" i="2"/>
  <c r="A472" i="2"/>
  <c r="C471" i="2"/>
  <c r="B471" i="2"/>
  <c r="A471" i="2"/>
  <c r="C470" i="2"/>
  <c r="B470" i="2"/>
  <c r="A470" i="2"/>
  <c r="C469" i="2"/>
  <c r="B469" i="2"/>
  <c r="A469" i="2"/>
  <c r="C468" i="2"/>
  <c r="B468" i="2"/>
  <c r="A468" i="2"/>
  <c r="C467" i="2"/>
  <c r="B467" i="2"/>
  <c r="A467" i="2"/>
  <c r="C466" i="2"/>
  <c r="B466" i="2"/>
  <c r="A466" i="2"/>
  <c r="C465" i="2"/>
  <c r="B465" i="2"/>
  <c r="A465" i="2"/>
  <c r="C464" i="2"/>
  <c r="B464" i="2"/>
  <c r="A464" i="2"/>
  <c r="C463" i="2"/>
  <c r="B463" i="2"/>
  <c r="A463" i="2"/>
  <c r="C462" i="2"/>
  <c r="B462" i="2"/>
  <c r="A462" i="2"/>
  <c r="C461" i="2"/>
  <c r="B461" i="2"/>
  <c r="A461" i="2"/>
  <c r="C460" i="2"/>
  <c r="B460" i="2"/>
  <c r="A460" i="2"/>
  <c r="C459" i="2"/>
  <c r="B459" i="2"/>
  <c r="A459" i="2"/>
  <c r="C458" i="2"/>
  <c r="B458" i="2"/>
  <c r="A458" i="2"/>
  <c r="C457" i="2"/>
  <c r="B457" i="2"/>
  <c r="A457" i="2"/>
  <c r="C456" i="2"/>
  <c r="B456" i="2"/>
  <c r="A456" i="2"/>
  <c r="C455" i="2"/>
  <c r="B455" i="2"/>
  <c r="A455" i="2"/>
  <c r="C454" i="2"/>
  <c r="B454" i="2"/>
  <c r="A454" i="2"/>
  <c r="C453" i="2"/>
  <c r="B453" i="2"/>
  <c r="A453" i="2"/>
  <c r="C452" i="2"/>
  <c r="B452" i="2"/>
  <c r="A452" i="2"/>
  <c r="C451" i="2"/>
  <c r="B451" i="2"/>
  <c r="A451" i="2"/>
  <c r="C450" i="2"/>
  <c r="B450" i="2"/>
  <c r="A450" i="2"/>
  <c r="C449" i="2"/>
  <c r="B449" i="2"/>
  <c r="A449" i="2"/>
  <c r="C448" i="2"/>
  <c r="B448" i="2"/>
  <c r="A448" i="2"/>
  <c r="C447" i="2"/>
  <c r="B447" i="2"/>
  <c r="A447" i="2"/>
  <c r="C446" i="2"/>
  <c r="B446" i="2"/>
  <c r="A446" i="2"/>
  <c r="C445" i="2"/>
  <c r="B445" i="2"/>
  <c r="A445" i="2"/>
  <c r="C444" i="2"/>
  <c r="B444" i="2"/>
  <c r="A444" i="2"/>
  <c r="C443" i="2"/>
  <c r="B443" i="2"/>
  <c r="A443" i="2"/>
  <c r="C442" i="2"/>
  <c r="B442" i="2"/>
  <c r="A442" i="2"/>
  <c r="C441" i="2"/>
  <c r="B441" i="2"/>
  <c r="A441" i="2"/>
  <c r="C440" i="2"/>
  <c r="B440" i="2"/>
  <c r="A440" i="2"/>
  <c r="C439" i="2"/>
  <c r="B439" i="2"/>
  <c r="A439" i="2"/>
  <c r="C438" i="2"/>
  <c r="B438" i="2"/>
  <c r="A438" i="2"/>
  <c r="C437" i="2"/>
  <c r="B437" i="2"/>
  <c r="A437" i="2"/>
  <c r="C436" i="2"/>
  <c r="B436" i="2"/>
  <c r="A436" i="2"/>
  <c r="C435" i="2"/>
  <c r="B435" i="2"/>
  <c r="A435" i="2"/>
  <c r="C434" i="2"/>
  <c r="B434" i="2"/>
  <c r="A434" i="2"/>
  <c r="C433" i="2"/>
  <c r="B433" i="2"/>
  <c r="A433" i="2"/>
  <c r="C432" i="2"/>
  <c r="B432" i="2"/>
  <c r="A432" i="2"/>
  <c r="C431" i="2"/>
  <c r="B431" i="2"/>
  <c r="A431" i="2"/>
  <c r="C430" i="2"/>
  <c r="B430" i="2"/>
  <c r="A430" i="2"/>
  <c r="C429" i="2"/>
  <c r="B429" i="2"/>
  <c r="A429" i="2"/>
  <c r="C428" i="2"/>
  <c r="B428" i="2"/>
  <c r="A428" i="2"/>
  <c r="C427" i="2"/>
  <c r="B427" i="2"/>
  <c r="A427" i="2"/>
  <c r="C426" i="2"/>
  <c r="B426" i="2"/>
  <c r="A426" i="2"/>
  <c r="C425" i="2"/>
  <c r="B425" i="2"/>
  <c r="A425" i="2"/>
  <c r="C424" i="2"/>
  <c r="B424" i="2"/>
  <c r="A424" i="2"/>
  <c r="C423" i="2"/>
  <c r="B423" i="2"/>
  <c r="A423" i="2"/>
  <c r="C422" i="2"/>
  <c r="B422" i="2"/>
  <c r="A422" i="2"/>
  <c r="C421" i="2"/>
  <c r="B421" i="2"/>
  <c r="A421" i="2"/>
  <c r="C420" i="2"/>
  <c r="B420" i="2"/>
  <c r="A420" i="2"/>
  <c r="C419" i="2"/>
  <c r="B419" i="2"/>
  <c r="A419" i="2"/>
  <c r="C418" i="2"/>
  <c r="B418" i="2"/>
  <c r="A418" i="2"/>
  <c r="C417" i="2"/>
  <c r="B417" i="2"/>
  <c r="A417" i="2"/>
  <c r="C416" i="2"/>
  <c r="B416" i="2"/>
  <c r="A416" i="2"/>
  <c r="C415" i="2"/>
  <c r="B415" i="2"/>
  <c r="A415" i="2"/>
  <c r="C414" i="2"/>
  <c r="B414" i="2"/>
  <c r="A414" i="2"/>
  <c r="C413" i="2"/>
  <c r="B413" i="2"/>
  <c r="A413" i="2"/>
  <c r="C412" i="2"/>
  <c r="B412" i="2"/>
  <c r="A412" i="2"/>
  <c r="C411" i="2"/>
  <c r="B411" i="2"/>
  <c r="A411" i="2"/>
  <c r="C410" i="2"/>
  <c r="B410" i="2"/>
  <c r="A410" i="2"/>
  <c r="C409" i="2"/>
  <c r="B409" i="2"/>
  <c r="A409" i="2"/>
  <c r="C408" i="2"/>
  <c r="B408" i="2"/>
  <c r="A408" i="2"/>
  <c r="C407" i="2"/>
  <c r="B407" i="2"/>
  <c r="A407" i="2"/>
  <c r="C406" i="2"/>
  <c r="B406" i="2"/>
  <c r="A406" i="2"/>
  <c r="C405" i="2"/>
  <c r="B405" i="2"/>
  <c r="A405" i="2"/>
  <c r="C404" i="2"/>
  <c r="B404" i="2"/>
  <c r="A404" i="2"/>
  <c r="C403" i="2"/>
  <c r="B403" i="2"/>
  <c r="A403" i="2"/>
  <c r="C402" i="2"/>
  <c r="B402" i="2"/>
  <c r="A402" i="2"/>
  <c r="C401" i="2"/>
  <c r="B401" i="2"/>
  <c r="A401" i="2"/>
  <c r="C400" i="2"/>
  <c r="B400" i="2"/>
  <c r="A400" i="2"/>
  <c r="C399" i="2"/>
  <c r="B399" i="2"/>
  <c r="A399" i="2"/>
  <c r="C398" i="2"/>
  <c r="B398" i="2"/>
  <c r="A398" i="2"/>
  <c r="C397" i="2"/>
  <c r="B397" i="2"/>
  <c r="A397" i="2"/>
  <c r="C396" i="2"/>
  <c r="B396" i="2"/>
  <c r="A396" i="2"/>
  <c r="C395" i="2"/>
  <c r="B395" i="2"/>
  <c r="A395" i="2"/>
  <c r="C394" i="2"/>
  <c r="B394" i="2"/>
  <c r="A394" i="2"/>
  <c r="C393" i="2"/>
  <c r="B393" i="2"/>
  <c r="A393" i="2"/>
  <c r="C392" i="2"/>
  <c r="B392" i="2"/>
  <c r="A392" i="2"/>
  <c r="C391" i="2"/>
  <c r="B391" i="2"/>
  <c r="A391" i="2"/>
  <c r="C390" i="2"/>
  <c r="B390" i="2"/>
  <c r="A390" i="2"/>
  <c r="C389" i="2"/>
  <c r="B389" i="2"/>
  <c r="A389" i="2"/>
  <c r="C388" i="2"/>
  <c r="B388" i="2"/>
  <c r="A388" i="2"/>
  <c r="C387" i="2"/>
  <c r="B387" i="2"/>
  <c r="A387" i="2"/>
  <c r="C386" i="2"/>
  <c r="B386" i="2"/>
  <c r="A386" i="2"/>
  <c r="C385" i="2"/>
  <c r="B385" i="2"/>
  <c r="A385" i="2"/>
  <c r="C384" i="2"/>
  <c r="B384" i="2"/>
  <c r="A384" i="2"/>
  <c r="C383" i="2"/>
  <c r="B383" i="2"/>
  <c r="A383" i="2"/>
  <c r="C382" i="2"/>
  <c r="B382" i="2"/>
  <c r="A382" i="2"/>
  <c r="C381" i="2"/>
  <c r="B381" i="2"/>
  <c r="A381" i="2"/>
  <c r="C380" i="2"/>
  <c r="B380" i="2"/>
  <c r="A380" i="2"/>
  <c r="C379" i="2"/>
  <c r="B379" i="2"/>
  <c r="A379" i="2"/>
  <c r="C378" i="2"/>
  <c r="B378" i="2"/>
  <c r="A378" i="2"/>
  <c r="C377" i="2"/>
  <c r="B377" i="2"/>
  <c r="A377" i="2"/>
  <c r="C376" i="2"/>
  <c r="B376" i="2"/>
  <c r="A376" i="2"/>
  <c r="C375" i="2"/>
  <c r="B375" i="2"/>
  <c r="A375" i="2"/>
  <c r="C374" i="2"/>
  <c r="B374" i="2"/>
  <c r="A374" i="2"/>
  <c r="C373" i="2"/>
  <c r="B373" i="2"/>
  <c r="A373" i="2"/>
  <c r="C372" i="2"/>
  <c r="B372" i="2"/>
  <c r="A372" i="2"/>
  <c r="C371" i="2"/>
  <c r="B371" i="2"/>
  <c r="A371" i="2"/>
  <c r="C370" i="2"/>
  <c r="B370" i="2"/>
  <c r="A370" i="2"/>
  <c r="C369" i="2"/>
  <c r="B369" i="2"/>
  <c r="A369" i="2"/>
  <c r="C368" i="2"/>
  <c r="B368" i="2"/>
  <c r="A368" i="2"/>
  <c r="C367" i="2"/>
  <c r="B367" i="2"/>
  <c r="A367" i="2"/>
  <c r="C366" i="2"/>
  <c r="B366" i="2"/>
  <c r="A366" i="2"/>
  <c r="C365" i="2"/>
  <c r="B365" i="2"/>
  <c r="A365" i="2"/>
  <c r="C364" i="2"/>
  <c r="B364" i="2"/>
  <c r="A364" i="2"/>
  <c r="C363" i="2"/>
  <c r="B363" i="2"/>
  <c r="A363" i="2"/>
  <c r="C362" i="2"/>
  <c r="B362" i="2"/>
  <c r="A362" i="2"/>
  <c r="C361" i="2"/>
  <c r="B361" i="2"/>
  <c r="A361" i="2"/>
  <c r="C360" i="2"/>
  <c r="B360" i="2"/>
  <c r="A360" i="2"/>
  <c r="C359" i="2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A351" i="2"/>
  <c r="C350" i="2"/>
  <c r="B350" i="2"/>
  <c r="A350" i="2"/>
  <c r="C349" i="2"/>
  <c r="B349" i="2"/>
  <c r="A349" i="2"/>
  <c r="C348" i="2"/>
  <c r="B348" i="2"/>
  <c r="A348" i="2"/>
  <c r="C347" i="2"/>
  <c r="B347" i="2"/>
  <c r="A347" i="2"/>
  <c r="C346" i="2"/>
  <c r="B346" i="2"/>
  <c r="A346" i="2"/>
  <c r="C345" i="2"/>
  <c r="B345" i="2"/>
  <c r="A345" i="2"/>
  <c r="C344" i="2"/>
  <c r="B344" i="2"/>
  <c r="A344" i="2"/>
  <c r="C343" i="2"/>
  <c r="B343" i="2"/>
  <c r="A343" i="2"/>
  <c r="C342" i="2"/>
  <c r="B342" i="2"/>
  <c r="A342" i="2"/>
  <c r="C341" i="2"/>
  <c r="B341" i="2"/>
  <c r="A341" i="2"/>
  <c r="C340" i="2"/>
  <c r="B340" i="2"/>
  <c r="A340" i="2"/>
  <c r="C339" i="2"/>
  <c r="B339" i="2"/>
  <c r="A339" i="2"/>
  <c r="C338" i="2"/>
  <c r="B338" i="2"/>
  <c r="A338" i="2"/>
  <c r="C337" i="2"/>
  <c r="B337" i="2"/>
  <c r="A337" i="2"/>
  <c r="C336" i="2"/>
  <c r="B336" i="2"/>
  <c r="A336" i="2"/>
  <c r="C335" i="2"/>
  <c r="B335" i="2"/>
  <c r="A335" i="2"/>
  <c r="C334" i="2"/>
  <c r="B334" i="2"/>
  <c r="A334" i="2"/>
  <c r="C333" i="2"/>
  <c r="B333" i="2"/>
  <c r="A333" i="2"/>
  <c r="C332" i="2"/>
  <c r="B332" i="2"/>
  <c r="A332" i="2"/>
  <c r="C331" i="2"/>
  <c r="B331" i="2"/>
  <c r="A331" i="2"/>
  <c r="C330" i="2"/>
  <c r="B330" i="2"/>
  <c r="A330" i="2"/>
  <c r="C329" i="2"/>
  <c r="B329" i="2"/>
  <c r="A329" i="2"/>
  <c r="C328" i="2"/>
  <c r="B328" i="2"/>
  <c r="A328" i="2"/>
  <c r="C327" i="2"/>
  <c r="B327" i="2"/>
  <c r="A327" i="2"/>
  <c r="C326" i="2"/>
  <c r="B326" i="2"/>
  <c r="A326" i="2"/>
  <c r="C325" i="2"/>
  <c r="B325" i="2"/>
  <c r="A325" i="2"/>
  <c r="C324" i="2"/>
  <c r="B324" i="2"/>
  <c r="A324" i="2"/>
  <c r="C323" i="2"/>
  <c r="B323" i="2"/>
  <c r="A323" i="2"/>
  <c r="C322" i="2"/>
  <c r="B322" i="2"/>
  <c r="A322" i="2"/>
  <c r="C321" i="2"/>
  <c r="B321" i="2"/>
  <c r="A321" i="2"/>
  <c r="C320" i="2"/>
  <c r="B320" i="2"/>
  <c r="A320" i="2"/>
  <c r="C319" i="2"/>
  <c r="B319" i="2"/>
  <c r="A319" i="2"/>
  <c r="C318" i="2"/>
  <c r="B318" i="2"/>
  <c r="A318" i="2"/>
  <c r="C317" i="2"/>
  <c r="B317" i="2"/>
  <c r="A317" i="2"/>
  <c r="C316" i="2"/>
  <c r="B316" i="2"/>
  <c r="A316" i="2"/>
  <c r="C315" i="2"/>
  <c r="B315" i="2"/>
  <c r="A315" i="2"/>
  <c r="C314" i="2"/>
  <c r="B314" i="2"/>
  <c r="A314" i="2"/>
  <c r="C313" i="2"/>
  <c r="B313" i="2"/>
  <c r="A313" i="2"/>
  <c r="C312" i="2"/>
  <c r="B312" i="2"/>
  <c r="A312" i="2"/>
  <c r="C311" i="2"/>
  <c r="B311" i="2"/>
  <c r="A311" i="2"/>
  <c r="C310" i="2"/>
  <c r="B310" i="2"/>
  <c r="A310" i="2"/>
  <c r="C309" i="2"/>
  <c r="B309" i="2"/>
  <c r="A309" i="2"/>
  <c r="C308" i="2"/>
  <c r="B308" i="2"/>
  <c r="A308" i="2"/>
  <c r="C307" i="2"/>
  <c r="B307" i="2"/>
  <c r="A307" i="2"/>
  <c r="C306" i="2"/>
  <c r="B306" i="2"/>
  <c r="A306" i="2"/>
  <c r="C305" i="2"/>
  <c r="B305" i="2"/>
  <c r="A305" i="2"/>
  <c r="C304" i="2"/>
  <c r="B304" i="2"/>
  <c r="A304" i="2"/>
  <c r="C303" i="2"/>
  <c r="B303" i="2"/>
  <c r="A303" i="2"/>
  <c r="C302" i="2"/>
  <c r="B302" i="2"/>
  <c r="A302" i="2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C201" i="2"/>
  <c r="B201" i="2"/>
  <c r="A201" i="2"/>
  <c r="C200" i="2"/>
  <c r="B200" i="2"/>
  <c r="A200" i="2"/>
  <c r="C199" i="2"/>
  <c r="B199" i="2"/>
  <c r="A199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A192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C180" i="2"/>
  <c r="B180" i="2"/>
  <c r="A180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U3" i="3" l="1"/>
  <c r="U4" i="3" s="1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Q626" i="3"/>
  <c r="Q618" i="3"/>
  <c r="R629" i="3"/>
  <c r="R628" i="3"/>
  <c r="Q619" i="3"/>
  <c r="R621" i="3"/>
  <c r="Q627" i="3"/>
  <c r="Q625" i="3"/>
  <c r="Q629" i="3"/>
  <c r="R622" i="3"/>
  <c r="R626" i="3"/>
  <c r="R620" i="3"/>
  <c r="Q622" i="3"/>
  <c r="R624" i="3"/>
  <c r="R623" i="3"/>
  <c r="Q628" i="3"/>
  <c r="Q621" i="3"/>
  <c r="R618" i="3"/>
  <c r="R625" i="3"/>
  <c r="Q623" i="3"/>
  <c r="Q624" i="3"/>
  <c r="R619" i="3"/>
  <c r="R627" i="3"/>
  <c r="Q620" i="3"/>
  <c r="AG3" i="2" l="1"/>
  <c r="AG7" i="2"/>
  <c r="I2" i="1" l="1"/>
  <c r="J2" i="1"/>
  <c r="B32" i="4" l="1"/>
  <c r="J2" i="4"/>
  <c r="J1" i="4"/>
  <c r="J5" i="4" s="1"/>
  <c r="K5" i="4" s="1"/>
  <c r="K9" i="4"/>
  <c r="B20" i="4"/>
  <c r="D22" i="4"/>
  <c r="E21" i="4"/>
  <c r="C31" i="4" s="1"/>
  <c r="E20" i="4"/>
  <c r="E13" i="4"/>
  <c r="E14" i="4" s="1"/>
  <c r="J17" i="4"/>
  <c r="J19" i="4" s="1"/>
  <c r="F16" i="4" s="1"/>
  <c r="F9" i="4"/>
  <c r="F6" i="4"/>
  <c r="G6" i="4" s="1"/>
  <c r="F10" i="4"/>
  <c r="G10" i="4" s="1"/>
  <c r="F7" i="4"/>
  <c r="G7" i="4" s="1"/>
  <c r="F4" i="4"/>
  <c r="E22" i="4" l="1"/>
  <c r="J18" i="4"/>
  <c r="F15" i="4" s="1"/>
  <c r="J4" i="4"/>
  <c r="K4" i="4" s="1"/>
  <c r="G4" i="4"/>
  <c r="F13" i="4"/>
  <c r="F14" i="4" s="1"/>
  <c r="B33" i="4"/>
  <c r="C32" i="4"/>
  <c r="J6" i="4"/>
  <c r="K6" i="4" s="1"/>
  <c r="L3" i="3" a="1"/>
  <c r="B34" i="4" l="1"/>
  <c r="C33" i="4"/>
  <c r="J8" i="4"/>
  <c r="L3" i="3"/>
  <c r="K3" i="3" a="1"/>
  <c r="K3" i="3" s="1"/>
  <c r="AI6" i="2"/>
  <c r="B35" i="4" l="1"/>
  <c r="C34" i="4"/>
  <c r="AF5" i="2"/>
  <c r="AD6" i="2"/>
  <c r="AD5" i="2"/>
  <c r="T16" i="3"/>
  <c r="I4" i="3"/>
  <c r="K4" i="3" s="1" a="1"/>
  <c r="K4" i="3" s="1"/>
  <c r="J3" i="3"/>
  <c r="L2" i="3"/>
  <c r="K2" i="3"/>
  <c r="Q615" i="3"/>
  <c r="Q616" i="3"/>
  <c r="R616" i="3"/>
  <c r="Q617" i="3"/>
  <c r="R617" i="3"/>
  <c r="B36" i="4" l="1"/>
  <c r="C35" i="4"/>
  <c r="I5" i="3"/>
  <c r="J5" i="3" s="1"/>
  <c r="L4" i="3" a="1"/>
  <c r="L4" i="3" s="1"/>
  <c r="J4" i="3"/>
  <c r="R615" i="3"/>
  <c r="B37" i="4" l="1"/>
  <c r="C36" i="4"/>
  <c r="K5" i="3" a="1"/>
  <c r="K5" i="3" s="1"/>
  <c r="L5" i="3" a="1"/>
  <c r="L5" i="3" s="1"/>
  <c r="I6" i="3"/>
  <c r="Q614" i="3"/>
  <c r="R614" i="3"/>
  <c r="B38" i="4" l="1"/>
  <c r="C37" i="4"/>
  <c r="K6" i="3" a="1"/>
  <c r="K6" i="3" s="1"/>
  <c r="L6" i="3" a="1"/>
  <c r="L6" i="3" s="1"/>
  <c r="I7" i="3"/>
  <c r="J6" i="3"/>
  <c r="R613" i="3"/>
  <c r="Q613" i="3"/>
  <c r="B39" i="4" l="1"/>
  <c r="C38" i="4"/>
  <c r="K7" i="3" a="1"/>
  <c r="K7" i="3" s="1"/>
  <c r="L7" i="3" a="1"/>
  <c r="L7" i="3" s="1"/>
  <c r="J7" i="3"/>
  <c r="I8" i="3"/>
  <c r="R612" i="3"/>
  <c r="Q612" i="3"/>
  <c r="B40" i="4" l="1"/>
  <c r="C39" i="4"/>
  <c r="K8" i="3" a="1"/>
  <c r="K8" i="3" s="1"/>
  <c r="L8" i="3" a="1"/>
  <c r="L8" i="3" s="1"/>
  <c r="J8" i="3"/>
  <c r="I9" i="3"/>
  <c r="Q611" i="3"/>
  <c r="R611" i="3"/>
  <c r="B41" i="4" l="1"/>
  <c r="C40" i="4"/>
  <c r="K9" i="3" a="1"/>
  <c r="K9" i="3" s="1"/>
  <c r="L9" i="3" a="1"/>
  <c r="L9" i="3" s="1"/>
  <c r="I10" i="3"/>
  <c r="J9" i="3"/>
  <c r="Q610" i="3"/>
  <c r="R610" i="3"/>
  <c r="B42" i="4" l="1"/>
  <c r="C41" i="4"/>
  <c r="K10" i="3" a="1"/>
  <c r="K10" i="3" s="1"/>
  <c r="L10" i="3" a="1"/>
  <c r="L10" i="3" s="1"/>
  <c r="I11" i="3"/>
  <c r="J10" i="3"/>
  <c r="R609" i="3"/>
  <c r="Q609" i="3"/>
  <c r="B43" i="4" l="1"/>
  <c r="C42" i="4"/>
  <c r="L11" i="3" a="1"/>
  <c r="L11" i="3" s="1"/>
  <c r="K11" i="3" a="1"/>
  <c r="K11" i="3" s="1"/>
  <c r="J11" i="3"/>
  <c r="I12" i="3"/>
  <c r="Q608" i="3"/>
  <c r="R608" i="3"/>
  <c r="B44" i="4" l="1"/>
  <c r="C43" i="4"/>
  <c r="K12" i="3" a="1"/>
  <c r="K12" i="3" s="1"/>
  <c r="L12" i="3" a="1"/>
  <c r="L12" i="3" s="1"/>
  <c r="J12" i="3"/>
  <c r="I13" i="3"/>
  <c r="Q607" i="3"/>
  <c r="R607" i="3"/>
  <c r="B45" i="4" l="1"/>
  <c r="C44" i="4"/>
  <c r="K13" i="3" a="1"/>
  <c r="K13" i="3" s="1"/>
  <c r="L13" i="3" a="1"/>
  <c r="L13" i="3" s="1"/>
  <c r="I14" i="3"/>
  <c r="J13" i="3"/>
  <c r="R606" i="3"/>
  <c r="Q606" i="3"/>
  <c r="B46" i="4" l="1"/>
  <c r="C45" i="4"/>
  <c r="K14" i="3" a="1"/>
  <c r="K14" i="3" s="1"/>
  <c r="L14" i="3" a="1"/>
  <c r="L14" i="3" s="1"/>
  <c r="I15" i="3"/>
  <c r="J14" i="3"/>
  <c r="R605" i="3"/>
  <c r="Q605" i="3"/>
  <c r="B47" i="4" l="1"/>
  <c r="C46" i="4"/>
  <c r="K15" i="3" a="1"/>
  <c r="K15" i="3" s="1"/>
  <c r="L15" i="3" a="1"/>
  <c r="L15" i="3" s="1"/>
  <c r="J15" i="3"/>
  <c r="I16" i="3"/>
  <c r="R604" i="3"/>
  <c r="Q604" i="3"/>
  <c r="B48" i="4" l="1"/>
  <c r="C47" i="4"/>
  <c r="K16" i="3" a="1"/>
  <c r="K16" i="3" s="1"/>
  <c r="L16" i="3" a="1"/>
  <c r="L16" i="3" s="1"/>
  <c r="J16" i="3"/>
  <c r="I17" i="3"/>
  <c r="Q603" i="3"/>
  <c r="R603" i="3"/>
  <c r="B49" i="4" l="1"/>
  <c r="C48" i="4"/>
  <c r="K17" i="3" a="1"/>
  <c r="K17" i="3" s="1"/>
  <c r="L17" i="3" a="1"/>
  <c r="L17" i="3" s="1"/>
  <c r="J17" i="3"/>
  <c r="I18" i="3"/>
  <c r="R602" i="3"/>
  <c r="Q602" i="3"/>
  <c r="B50" i="4" l="1"/>
  <c r="C49" i="4"/>
  <c r="L18" i="3" a="1"/>
  <c r="L18" i="3" s="1"/>
  <c r="K18" i="3" a="1"/>
  <c r="K18" i="3" s="1"/>
  <c r="J18" i="3"/>
  <c r="I19" i="3"/>
  <c r="Q601" i="3"/>
  <c r="R601" i="3"/>
  <c r="B51" i="4" l="1"/>
  <c r="C50" i="4"/>
  <c r="K19" i="3" a="1"/>
  <c r="K19" i="3" s="1"/>
  <c r="L19" i="3" a="1"/>
  <c r="L19" i="3" s="1"/>
  <c r="J19" i="3"/>
  <c r="I20" i="3"/>
  <c r="Q600" i="3"/>
  <c r="R600" i="3"/>
  <c r="B52" i="4" l="1"/>
  <c r="C51" i="4"/>
  <c r="K20" i="3" a="1"/>
  <c r="K20" i="3" s="1"/>
  <c r="L20" i="3" a="1"/>
  <c r="L20" i="3" s="1"/>
  <c r="I21" i="3"/>
  <c r="J20" i="3"/>
  <c r="Q599" i="3"/>
  <c r="R599" i="3"/>
  <c r="B53" i="4" l="1"/>
  <c r="C52" i="4"/>
  <c r="K21" i="3" a="1"/>
  <c r="K21" i="3" s="1"/>
  <c r="L21" i="3" a="1"/>
  <c r="L21" i="3" s="1"/>
  <c r="J21" i="3"/>
  <c r="I22" i="3"/>
  <c r="R598" i="3"/>
  <c r="Q598" i="3"/>
  <c r="B54" i="4" l="1"/>
  <c r="C53" i="4"/>
  <c r="L22" i="3" a="1"/>
  <c r="L22" i="3" s="1"/>
  <c r="K22" i="3" a="1"/>
  <c r="K22" i="3" s="1"/>
  <c r="J22" i="3"/>
  <c r="I23" i="3"/>
  <c r="Q597" i="3"/>
  <c r="R597" i="3"/>
  <c r="B55" i="4" l="1"/>
  <c r="C54" i="4"/>
  <c r="K23" i="3" a="1"/>
  <c r="K23" i="3" s="1"/>
  <c r="L23" i="3" a="1"/>
  <c r="L23" i="3" s="1"/>
  <c r="J23" i="3"/>
  <c r="I24" i="3"/>
  <c r="R596" i="3"/>
  <c r="Q596" i="3"/>
  <c r="B56" i="4" l="1"/>
  <c r="C55" i="4"/>
  <c r="K24" i="3" a="1"/>
  <c r="K24" i="3" s="1"/>
  <c r="L24" i="3" a="1"/>
  <c r="L24" i="3" s="1"/>
  <c r="J24" i="3"/>
  <c r="I25" i="3"/>
  <c r="Q595" i="3"/>
  <c r="R595" i="3"/>
  <c r="B57" i="4" l="1"/>
  <c r="C56" i="4"/>
  <c r="K25" i="3" a="1"/>
  <c r="K25" i="3" s="1"/>
  <c r="L25" i="3" a="1"/>
  <c r="L25" i="3" s="1"/>
  <c r="I26" i="3"/>
  <c r="J25" i="3"/>
  <c r="Q594" i="3"/>
  <c r="R594" i="3"/>
  <c r="B58" i="4" l="1"/>
  <c r="C57" i="4"/>
  <c r="K26" i="3" a="1"/>
  <c r="K26" i="3" s="1"/>
  <c r="L26" i="3" a="1"/>
  <c r="L26" i="3" s="1"/>
  <c r="J26" i="3"/>
  <c r="I27" i="3"/>
  <c r="Q593" i="3"/>
  <c r="R593" i="3"/>
  <c r="B59" i="4" l="1"/>
  <c r="C58" i="4"/>
  <c r="K27" i="3" a="1"/>
  <c r="K27" i="3" s="1"/>
  <c r="L27" i="3" a="1"/>
  <c r="L27" i="3" s="1"/>
  <c r="I28" i="3"/>
  <c r="J27" i="3"/>
  <c r="R592" i="3"/>
  <c r="Q592" i="3"/>
  <c r="B60" i="4" l="1"/>
  <c r="C59" i="4"/>
  <c r="K28" i="3" a="1"/>
  <c r="K28" i="3" s="1"/>
  <c r="L28" i="3" a="1"/>
  <c r="L28" i="3" s="1"/>
  <c r="J28" i="3"/>
  <c r="I29" i="3"/>
  <c r="R591" i="3"/>
  <c r="Q591" i="3"/>
  <c r="B61" i="4" l="1"/>
  <c r="C60" i="4"/>
  <c r="K29" i="3" a="1"/>
  <c r="K29" i="3" s="1"/>
  <c r="L29" i="3" a="1"/>
  <c r="L29" i="3" s="1"/>
  <c r="I30" i="3"/>
  <c r="J29" i="3"/>
  <c r="R590" i="3"/>
  <c r="Q590" i="3"/>
  <c r="B62" i="4" l="1"/>
  <c r="C61" i="4"/>
  <c r="K30" i="3" a="1"/>
  <c r="K30" i="3" s="1"/>
  <c r="L30" i="3" a="1"/>
  <c r="L30" i="3" s="1"/>
  <c r="I31" i="3"/>
  <c r="J30" i="3"/>
  <c r="R589" i="3"/>
  <c r="Q589" i="3"/>
  <c r="B63" i="4" l="1"/>
  <c r="C62" i="4"/>
  <c r="K31" i="3" a="1"/>
  <c r="K31" i="3" s="1"/>
  <c r="L31" i="3" a="1"/>
  <c r="L31" i="3" s="1"/>
  <c r="I32" i="3"/>
  <c r="J31" i="3"/>
  <c r="R588" i="3"/>
  <c r="Q588" i="3"/>
  <c r="B64" i="4" l="1"/>
  <c r="C63" i="4"/>
  <c r="K32" i="3" a="1"/>
  <c r="K32" i="3" s="1"/>
  <c r="L32" i="3" a="1"/>
  <c r="L32" i="3" s="1"/>
  <c r="J32" i="3"/>
  <c r="I33" i="3"/>
  <c r="Q587" i="3"/>
  <c r="R587" i="3"/>
  <c r="B65" i="4" l="1"/>
  <c r="C64" i="4"/>
  <c r="K33" i="3" a="1"/>
  <c r="K33" i="3" s="1"/>
  <c r="L33" i="3" a="1"/>
  <c r="L33" i="3" s="1"/>
  <c r="J33" i="3"/>
  <c r="I34" i="3"/>
  <c r="R586" i="3"/>
  <c r="Q586" i="3"/>
  <c r="B66" i="4" l="1"/>
  <c r="C65" i="4"/>
  <c r="K34" i="3" a="1"/>
  <c r="K34" i="3" s="1"/>
  <c r="L34" i="3" a="1"/>
  <c r="L34" i="3" s="1"/>
  <c r="J34" i="3"/>
  <c r="I35" i="3"/>
  <c r="R585" i="3"/>
  <c r="Q585" i="3"/>
  <c r="B67" i="4" l="1"/>
  <c r="C66" i="4"/>
  <c r="K35" i="3" a="1"/>
  <c r="K35" i="3" s="1"/>
  <c r="L35" i="3" a="1"/>
  <c r="L35" i="3" s="1"/>
  <c r="J35" i="3"/>
  <c r="I36" i="3"/>
  <c r="R584" i="3"/>
  <c r="Q584" i="3"/>
  <c r="B68" i="4" l="1"/>
  <c r="C67" i="4"/>
  <c r="K36" i="3" a="1"/>
  <c r="K36" i="3" s="1"/>
  <c r="L36" i="3" a="1"/>
  <c r="L36" i="3" s="1"/>
  <c r="I37" i="3"/>
  <c r="J36" i="3"/>
  <c r="R583" i="3"/>
  <c r="Q583" i="3"/>
  <c r="B69" i="4" l="1"/>
  <c r="C68" i="4"/>
  <c r="K37" i="3" a="1"/>
  <c r="K37" i="3" s="1"/>
  <c r="L37" i="3" a="1"/>
  <c r="L37" i="3" s="1"/>
  <c r="J37" i="3"/>
  <c r="I38" i="3"/>
  <c r="Q582" i="3"/>
  <c r="R582" i="3"/>
  <c r="B70" i="4" l="1"/>
  <c r="C69" i="4"/>
  <c r="K38" i="3" a="1"/>
  <c r="K38" i="3" s="1"/>
  <c r="L38" i="3" a="1"/>
  <c r="L38" i="3" s="1"/>
  <c r="J38" i="3"/>
  <c r="I39" i="3"/>
  <c r="Q581" i="3"/>
  <c r="R581" i="3"/>
  <c r="B71" i="4" l="1"/>
  <c r="C70" i="4"/>
  <c r="K39" i="3" a="1"/>
  <c r="K39" i="3" s="1"/>
  <c r="L39" i="3" a="1"/>
  <c r="L39" i="3" s="1"/>
  <c r="J39" i="3"/>
  <c r="I40" i="3"/>
  <c r="Q580" i="3"/>
  <c r="R580" i="3"/>
  <c r="B72" i="4" l="1"/>
  <c r="C71" i="4"/>
  <c r="K40" i="3" a="1"/>
  <c r="K40" i="3" s="1"/>
  <c r="L40" i="3" a="1"/>
  <c r="L40" i="3" s="1"/>
  <c r="I41" i="3"/>
  <c r="J40" i="3"/>
  <c r="R579" i="3"/>
  <c r="Q579" i="3"/>
  <c r="B73" i="4" l="1"/>
  <c r="C72" i="4"/>
  <c r="K41" i="3" a="1"/>
  <c r="K41" i="3" s="1"/>
  <c r="L41" i="3" a="1"/>
  <c r="L41" i="3" s="1"/>
  <c r="J41" i="3"/>
  <c r="I42" i="3"/>
  <c r="R578" i="3"/>
  <c r="Q578" i="3"/>
  <c r="B74" i="4" l="1"/>
  <c r="C73" i="4"/>
  <c r="K42" i="3" a="1"/>
  <c r="K42" i="3" s="1"/>
  <c r="L42" i="3" a="1"/>
  <c r="L42" i="3" s="1"/>
  <c r="J42" i="3"/>
  <c r="I43" i="3"/>
  <c r="Q577" i="3"/>
  <c r="R577" i="3"/>
  <c r="B75" i="4" l="1"/>
  <c r="C74" i="4"/>
  <c r="K43" i="3" a="1"/>
  <c r="K43" i="3" s="1"/>
  <c r="L43" i="3" a="1"/>
  <c r="L43" i="3" s="1"/>
  <c r="I44" i="3"/>
  <c r="J43" i="3"/>
  <c r="Q576" i="3"/>
  <c r="R576" i="3"/>
  <c r="B76" i="4" l="1"/>
  <c r="C75" i="4"/>
  <c r="K44" i="3" a="1"/>
  <c r="K44" i="3" s="1"/>
  <c r="L44" i="3" a="1"/>
  <c r="L44" i="3" s="1"/>
  <c r="J44" i="3"/>
  <c r="I45" i="3"/>
  <c r="R575" i="3"/>
  <c r="Q575" i="3"/>
  <c r="B77" i="4" l="1"/>
  <c r="C76" i="4"/>
  <c r="K45" i="3" a="1"/>
  <c r="K45" i="3" s="1"/>
  <c r="L45" i="3" a="1"/>
  <c r="L45" i="3" s="1"/>
  <c r="J45" i="3"/>
  <c r="I46" i="3"/>
  <c r="Q574" i="3"/>
  <c r="R574" i="3"/>
  <c r="B78" i="4" l="1"/>
  <c r="C77" i="4"/>
  <c r="K46" i="3" a="1"/>
  <c r="K46" i="3" s="1"/>
  <c r="L46" i="3" a="1"/>
  <c r="L46" i="3" s="1"/>
  <c r="J46" i="3"/>
  <c r="I47" i="3"/>
  <c r="Q573" i="3"/>
  <c r="R573" i="3"/>
  <c r="B79" i="4" l="1"/>
  <c r="C78" i="4"/>
  <c r="K47" i="3" a="1"/>
  <c r="K47" i="3" s="1"/>
  <c r="L47" i="3" a="1"/>
  <c r="L47" i="3" s="1"/>
  <c r="I48" i="3"/>
  <c r="J47" i="3"/>
  <c r="Q572" i="3"/>
  <c r="R572" i="3"/>
  <c r="B80" i="4" l="1"/>
  <c r="C79" i="4"/>
  <c r="K48" i="3" a="1"/>
  <c r="K48" i="3" s="1"/>
  <c r="L48" i="3" a="1"/>
  <c r="L48" i="3" s="1"/>
  <c r="J48" i="3"/>
  <c r="I49" i="3"/>
  <c r="R571" i="3"/>
  <c r="Q571" i="3"/>
  <c r="B81" i="4" l="1"/>
  <c r="C80" i="4"/>
  <c r="K49" i="3" a="1"/>
  <c r="K49" i="3" s="1"/>
  <c r="L49" i="3" a="1"/>
  <c r="L49" i="3" s="1"/>
  <c r="J49" i="3"/>
  <c r="I50" i="3"/>
  <c r="Q570" i="3"/>
  <c r="R570" i="3"/>
  <c r="B82" i="4" l="1"/>
  <c r="C81" i="4"/>
  <c r="K50" i="3" a="1"/>
  <c r="K50" i="3" s="1"/>
  <c r="L50" i="3" a="1"/>
  <c r="L50" i="3" s="1"/>
  <c r="J50" i="3"/>
  <c r="I51" i="3"/>
  <c r="Q569" i="3"/>
  <c r="R569" i="3"/>
  <c r="B83" i="4" l="1"/>
  <c r="C82" i="4"/>
  <c r="K51" i="3" a="1"/>
  <c r="K51" i="3" s="1"/>
  <c r="L51" i="3" a="1"/>
  <c r="L51" i="3" s="1"/>
  <c r="I52" i="3"/>
  <c r="J51" i="3"/>
  <c r="R568" i="3"/>
  <c r="Q568" i="3"/>
  <c r="B84" i="4" l="1"/>
  <c r="C83" i="4"/>
  <c r="K52" i="3" a="1"/>
  <c r="K52" i="3" s="1"/>
  <c r="L52" i="3" a="1"/>
  <c r="L52" i="3" s="1"/>
  <c r="I53" i="3"/>
  <c r="J52" i="3"/>
  <c r="Q567" i="3"/>
  <c r="R567" i="3"/>
  <c r="B85" i="4" l="1"/>
  <c r="C84" i="4"/>
  <c r="K53" i="3" a="1"/>
  <c r="K53" i="3" s="1"/>
  <c r="L53" i="3" a="1"/>
  <c r="L53" i="3" s="1"/>
  <c r="J53" i="3"/>
  <c r="I54" i="3"/>
  <c r="Q566" i="3"/>
  <c r="R566" i="3"/>
  <c r="B86" i="4" l="1"/>
  <c r="C85" i="4"/>
  <c r="K54" i="3" a="1"/>
  <c r="K54" i="3" s="1"/>
  <c r="L54" i="3" a="1"/>
  <c r="L54" i="3" s="1"/>
  <c r="J54" i="3"/>
  <c r="I55" i="3"/>
  <c r="R565" i="3"/>
  <c r="Q565" i="3"/>
  <c r="B87" i="4" l="1"/>
  <c r="C86" i="4"/>
  <c r="K55" i="3" a="1"/>
  <c r="K55" i="3" s="1"/>
  <c r="L55" i="3" a="1"/>
  <c r="L55" i="3" s="1"/>
  <c r="I56" i="3"/>
  <c r="J55" i="3"/>
  <c r="R564" i="3"/>
  <c r="Q564" i="3"/>
  <c r="B88" i="4" l="1"/>
  <c r="C87" i="4"/>
  <c r="K56" i="3" a="1"/>
  <c r="K56" i="3" s="1"/>
  <c r="L56" i="3" a="1"/>
  <c r="L56" i="3" s="1"/>
  <c r="J56" i="3"/>
  <c r="I57" i="3"/>
  <c r="Q563" i="3"/>
  <c r="R563" i="3"/>
  <c r="B89" i="4" l="1"/>
  <c r="C88" i="4"/>
  <c r="K57" i="3" a="1"/>
  <c r="K57" i="3" s="1"/>
  <c r="L57" i="3" a="1"/>
  <c r="L57" i="3" s="1"/>
  <c r="J57" i="3"/>
  <c r="I58" i="3"/>
  <c r="Q562" i="3"/>
  <c r="R562" i="3"/>
  <c r="B90" i="4" l="1"/>
  <c r="C89" i="4"/>
  <c r="K58" i="3" a="1"/>
  <c r="K58" i="3" s="1"/>
  <c r="L58" i="3" a="1"/>
  <c r="L58" i="3" s="1"/>
  <c r="J58" i="3"/>
  <c r="I59" i="3"/>
  <c r="R561" i="3"/>
  <c r="Q561" i="3"/>
  <c r="B91" i="4" l="1"/>
  <c r="C90" i="4"/>
  <c r="K59" i="3" a="1"/>
  <c r="K59" i="3" s="1"/>
  <c r="L59" i="3" a="1"/>
  <c r="L59" i="3" s="1"/>
  <c r="J59" i="3"/>
  <c r="I60" i="3"/>
  <c r="R560" i="3"/>
  <c r="Q560" i="3"/>
  <c r="B92" i="4" l="1"/>
  <c r="C91" i="4"/>
  <c r="K60" i="3" a="1"/>
  <c r="K60" i="3" s="1"/>
  <c r="L60" i="3" a="1"/>
  <c r="L60" i="3" s="1"/>
  <c r="J60" i="3"/>
  <c r="I61" i="3"/>
  <c r="R559" i="3"/>
  <c r="Q559" i="3"/>
  <c r="B93" i="4" l="1"/>
  <c r="C92" i="4"/>
  <c r="K61" i="3" a="1"/>
  <c r="K61" i="3" s="1"/>
  <c r="L61" i="3" a="1"/>
  <c r="L61" i="3" s="1"/>
  <c r="J61" i="3"/>
  <c r="I62" i="3"/>
  <c r="Q558" i="3"/>
  <c r="R558" i="3"/>
  <c r="B94" i="4" l="1"/>
  <c r="C93" i="4"/>
  <c r="K62" i="3" a="1"/>
  <c r="K62" i="3" s="1"/>
  <c r="L62" i="3" a="1"/>
  <c r="L62" i="3" s="1"/>
  <c r="J62" i="3"/>
  <c r="I63" i="3"/>
  <c r="R557" i="3"/>
  <c r="Q557" i="3"/>
  <c r="B95" i="4" l="1"/>
  <c r="C94" i="4"/>
  <c r="K63" i="3" a="1"/>
  <c r="K63" i="3" s="1"/>
  <c r="L63" i="3" a="1"/>
  <c r="L63" i="3" s="1"/>
  <c r="I64" i="3"/>
  <c r="J63" i="3"/>
  <c r="R556" i="3"/>
  <c r="Q556" i="3"/>
  <c r="B96" i="4" l="1"/>
  <c r="C95" i="4"/>
  <c r="K64" i="3" a="1"/>
  <c r="K64" i="3" s="1"/>
  <c r="L64" i="3" a="1"/>
  <c r="L64" i="3" s="1"/>
  <c r="J64" i="3"/>
  <c r="I65" i="3"/>
  <c r="Q555" i="3"/>
  <c r="R555" i="3"/>
  <c r="B97" i="4" l="1"/>
  <c r="C96" i="4"/>
  <c r="K65" i="3" a="1"/>
  <c r="K65" i="3" s="1"/>
  <c r="L65" i="3" a="1"/>
  <c r="L65" i="3" s="1"/>
  <c r="J65" i="3"/>
  <c r="I66" i="3"/>
  <c r="R554" i="3"/>
  <c r="Q554" i="3"/>
  <c r="B98" i="4" l="1"/>
  <c r="C97" i="4"/>
  <c r="K66" i="3" a="1"/>
  <c r="K66" i="3" s="1"/>
  <c r="L66" i="3" a="1"/>
  <c r="L66" i="3" s="1"/>
  <c r="J66" i="3"/>
  <c r="I67" i="3"/>
  <c r="Q553" i="3"/>
  <c r="R553" i="3"/>
  <c r="B99" i="4" l="1"/>
  <c r="C98" i="4"/>
  <c r="K67" i="3" a="1"/>
  <c r="K67" i="3" s="1"/>
  <c r="L67" i="3" a="1"/>
  <c r="L67" i="3" s="1"/>
  <c r="J67" i="3"/>
  <c r="I68" i="3"/>
  <c r="Q552" i="3"/>
  <c r="R552" i="3"/>
  <c r="B100" i="4" l="1"/>
  <c r="C99" i="4"/>
  <c r="K68" i="3" a="1"/>
  <c r="K68" i="3" s="1"/>
  <c r="L68" i="3" a="1"/>
  <c r="L68" i="3" s="1"/>
  <c r="J68" i="3"/>
  <c r="I69" i="3"/>
  <c r="Q551" i="3"/>
  <c r="R551" i="3"/>
  <c r="B101" i="4" l="1"/>
  <c r="C100" i="4"/>
  <c r="K69" i="3" a="1"/>
  <c r="K69" i="3" s="1"/>
  <c r="L69" i="3" a="1"/>
  <c r="L69" i="3" s="1"/>
  <c r="J69" i="3"/>
  <c r="I70" i="3"/>
  <c r="Q550" i="3"/>
  <c r="R550" i="3"/>
  <c r="B102" i="4" l="1"/>
  <c r="C101" i="4"/>
  <c r="K70" i="3" a="1"/>
  <c r="K70" i="3" s="1"/>
  <c r="L70" i="3" a="1"/>
  <c r="L70" i="3" s="1"/>
  <c r="J70" i="3"/>
  <c r="I71" i="3"/>
  <c r="R549" i="3"/>
  <c r="Q549" i="3"/>
  <c r="B103" i="4" l="1"/>
  <c r="C102" i="4"/>
  <c r="K71" i="3" a="1"/>
  <c r="K71" i="3" s="1"/>
  <c r="L71" i="3" a="1"/>
  <c r="L71" i="3" s="1"/>
  <c r="J71" i="3"/>
  <c r="I72" i="3"/>
  <c r="Q548" i="3"/>
  <c r="R548" i="3"/>
  <c r="B104" i="4" l="1"/>
  <c r="C103" i="4"/>
  <c r="K72" i="3" a="1"/>
  <c r="K72" i="3" s="1"/>
  <c r="L72" i="3" a="1"/>
  <c r="L72" i="3" s="1"/>
  <c r="J72" i="3"/>
  <c r="I73" i="3"/>
  <c r="R547" i="3"/>
  <c r="Q547" i="3"/>
  <c r="B105" i="4" l="1"/>
  <c r="C104" i="4"/>
  <c r="K73" i="3" a="1"/>
  <c r="K73" i="3" s="1"/>
  <c r="L73" i="3" a="1"/>
  <c r="L73" i="3" s="1"/>
  <c r="J73" i="3"/>
  <c r="I74" i="3"/>
  <c r="R546" i="3"/>
  <c r="Q546" i="3"/>
  <c r="B106" i="4" l="1"/>
  <c r="C105" i="4"/>
  <c r="K74" i="3" a="1"/>
  <c r="K74" i="3" s="1"/>
  <c r="L74" i="3" a="1"/>
  <c r="L74" i="3" s="1"/>
  <c r="J74" i="3"/>
  <c r="I75" i="3"/>
  <c r="Q545" i="3"/>
  <c r="R545" i="3"/>
  <c r="B107" i="4" l="1"/>
  <c r="C106" i="4"/>
  <c r="K75" i="3" a="1"/>
  <c r="K75" i="3" s="1"/>
  <c r="L75" i="3" a="1"/>
  <c r="L75" i="3" s="1"/>
  <c r="J75" i="3"/>
  <c r="I76" i="3"/>
  <c r="Q544" i="3"/>
  <c r="R544" i="3"/>
  <c r="B108" i="4" l="1"/>
  <c r="C107" i="4"/>
  <c r="K76" i="3" a="1"/>
  <c r="K76" i="3" s="1"/>
  <c r="L76" i="3" a="1"/>
  <c r="L76" i="3" s="1"/>
  <c r="J76" i="3"/>
  <c r="I77" i="3"/>
  <c r="Q543" i="3"/>
  <c r="R543" i="3"/>
  <c r="B109" i="4" l="1"/>
  <c r="C108" i="4"/>
  <c r="K77" i="3" a="1"/>
  <c r="K77" i="3" s="1"/>
  <c r="L77" i="3" a="1"/>
  <c r="L77" i="3" s="1"/>
  <c r="J77" i="3"/>
  <c r="I78" i="3"/>
  <c r="R542" i="3"/>
  <c r="Q542" i="3"/>
  <c r="B110" i="4" l="1"/>
  <c r="C109" i="4"/>
  <c r="K78" i="3" a="1"/>
  <c r="K78" i="3" s="1"/>
  <c r="L78" i="3" a="1"/>
  <c r="L78" i="3" s="1"/>
  <c r="J78" i="3"/>
  <c r="I79" i="3"/>
  <c r="Q541" i="3"/>
  <c r="R541" i="3"/>
  <c r="B111" i="4" l="1"/>
  <c r="C110" i="4"/>
  <c r="K79" i="3" a="1"/>
  <c r="K79" i="3" s="1"/>
  <c r="L79" i="3" a="1"/>
  <c r="L79" i="3" s="1"/>
  <c r="I80" i="3"/>
  <c r="J79" i="3"/>
  <c r="R540" i="3"/>
  <c r="Q540" i="3"/>
  <c r="C111" i="4" l="1"/>
  <c r="B112" i="4"/>
  <c r="L80" i="3" a="1"/>
  <c r="L80" i="3" s="1"/>
  <c r="K80" i="3" a="1"/>
  <c r="K80" i="3" s="1"/>
  <c r="J80" i="3"/>
  <c r="I81" i="3"/>
  <c r="Q539" i="3"/>
  <c r="R539" i="3"/>
  <c r="B113" i="4" l="1"/>
  <c r="C112" i="4"/>
  <c r="K81" i="3" a="1"/>
  <c r="K81" i="3" s="1"/>
  <c r="L81" i="3" a="1"/>
  <c r="L81" i="3" s="1"/>
  <c r="J81" i="3"/>
  <c r="I82" i="3"/>
  <c r="Q538" i="3"/>
  <c r="R538" i="3"/>
  <c r="B114" i="4" l="1"/>
  <c r="C113" i="4"/>
  <c r="K82" i="3" a="1"/>
  <c r="K82" i="3" s="1"/>
  <c r="L82" i="3" a="1"/>
  <c r="L82" i="3" s="1"/>
  <c r="J82" i="3"/>
  <c r="I83" i="3"/>
  <c r="R537" i="3"/>
  <c r="Q537" i="3"/>
  <c r="B115" i="4" l="1"/>
  <c r="C114" i="4"/>
  <c r="L83" i="3" a="1"/>
  <c r="L83" i="3" s="1"/>
  <c r="K83" i="3" a="1"/>
  <c r="K83" i="3" s="1"/>
  <c r="I84" i="3"/>
  <c r="J83" i="3"/>
  <c r="Q536" i="3"/>
  <c r="R536" i="3"/>
  <c r="B116" i="4" l="1"/>
  <c r="C115" i="4"/>
  <c r="K84" i="3" a="1"/>
  <c r="K84" i="3" s="1"/>
  <c r="L84" i="3" a="1"/>
  <c r="L84" i="3" s="1"/>
  <c r="J84" i="3"/>
  <c r="I85" i="3"/>
  <c r="Q535" i="3"/>
  <c r="R535" i="3"/>
  <c r="B117" i="4" l="1"/>
  <c r="C116" i="4"/>
  <c r="K85" i="3" a="1"/>
  <c r="K85" i="3" s="1"/>
  <c r="L85" i="3" a="1"/>
  <c r="L85" i="3" s="1"/>
  <c r="I86" i="3"/>
  <c r="J85" i="3"/>
  <c r="R534" i="3"/>
  <c r="Q534" i="3"/>
  <c r="B118" i="4" l="1"/>
  <c r="C117" i="4"/>
  <c r="K86" i="3" a="1"/>
  <c r="K86" i="3" s="1"/>
  <c r="L86" i="3" a="1"/>
  <c r="L86" i="3" s="1"/>
  <c r="I87" i="3"/>
  <c r="J86" i="3"/>
  <c r="R533" i="3"/>
  <c r="Q533" i="3"/>
  <c r="B119" i="4" l="1"/>
  <c r="C118" i="4"/>
  <c r="K87" i="3" a="1"/>
  <c r="K87" i="3" s="1"/>
  <c r="L87" i="3" a="1"/>
  <c r="L87" i="3" s="1"/>
  <c r="J87" i="3"/>
  <c r="I88" i="3"/>
  <c r="R532" i="3"/>
  <c r="Q532" i="3"/>
  <c r="B120" i="4" l="1"/>
  <c r="C119" i="4"/>
  <c r="K88" i="3" a="1"/>
  <c r="K88" i="3" s="1"/>
  <c r="L88" i="3" a="1"/>
  <c r="L88" i="3" s="1"/>
  <c r="I89" i="3"/>
  <c r="J88" i="3"/>
  <c r="Q531" i="3"/>
  <c r="R531" i="3"/>
  <c r="B121" i="4" l="1"/>
  <c r="C120" i="4"/>
  <c r="K89" i="3" a="1"/>
  <c r="K89" i="3" s="1"/>
  <c r="L89" i="3" a="1"/>
  <c r="L89" i="3" s="1"/>
  <c r="I90" i="3"/>
  <c r="J89" i="3"/>
  <c r="Q530" i="3"/>
  <c r="R530" i="3"/>
  <c r="B122" i="4" l="1"/>
  <c r="C121" i="4"/>
  <c r="K90" i="3" a="1"/>
  <c r="K90" i="3" s="1"/>
  <c r="L90" i="3" a="1"/>
  <c r="L90" i="3" s="1"/>
  <c r="I91" i="3"/>
  <c r="J90" i="3"/>
  <c r="R529" i="3"/>
  <c r="Q529" i="3"/>
  <c r="B123" i="4" l="1"/>
  <c r="C122" i="4"/>
  <c r="K91" i="3" a="1"/>
  <c r="K91" i="3" s="1"/>
  <c r="L91" i="3" a="1"/>
  <c r="L91" i="3" s="1"/>
  <c r="J91" i="3"/>
  <c r="I92" i="3"/>
  <c r="R528" i="3"/>
  <c r="Q528" i="3"/>
  <c r="B124" i="4" l="1"/>
  <c r="C123" i="4"/>
  <c r="K92" i="3" a="1"/>
  <c r="K92" i="3" s="1"/>
  <c r="L92" i="3" a="1"/>
  <c r="L92" i="3" s="1"/>
  <c r="I93" i="3"/>
  <c r="J92" i="3"/>
  <c r="R527" i="3"/>
  <c r="Q527" i="3"/>
  <c r="B125" i="4" l="1"/>
  <c r="C124" i="4"/>
  <c r="K93" i="3" a="1"/>
  <c r="K93" i="3" s="1"/>
  <c r="L93" i="3" a="1"/>
  <c r="L93" i="3" s="1"/>
  <c r="J93" i="3"/>
  <c r="I94" i="3"/>
  <c r="R526" i="3"/>
  <c r="Q526" i="3"/>
  <c r="B126" i="4" l="1"/>
  <c r="C125" i="4"/>
  <c r="K94" i="3" a="1"/>
  <c r="K94" i="3" s="1"/>
  <c r="L94" i="3" a="1"/>
  <c r="L94" i="3" s="1"/>
  <c r="J94" i="3"/>
  <c r="I95" i="3"/>
  <c r="R525" i="3"/>
  <c r="Q525" i="3"/>
  <c r="B127" i="4" l="1"/>
  <c r="C126" i="4"/>
  <c r="K95" i="3" a="1"/>
  <c r="K95" i="3" s="1"/>
  <c r="L95" i="3" a="1"/>
  <c r="L95" i="3" s="1"/>
  <c r="I96" i="3"/>
  <c r="J95" i="3"/>
  <c r="R524" i="3"/>
  <c r="Q524" i="3"/>
  <c r="B128" i="4" l="1"/>
  <c r="C127" i="4"/>
  <c r="L96" i="3" a="1"/>
  <c r="L96" i="3" s="1"/>
  <c r="K96" i="3" a="1"/>
  <c r="K96" i="3" s="1"/>
  <c r="J96" i="3"/>
  <c r="I97" i="3"/>
  <c r="Q523" i="3"/>
  <c r="R523" i="3"/>
  <c r="B129" i="4" l="1"/>
  <c r="C128" i="4"/>
  <c r="K97" i="3" a="1"/>
  <c r="K97" i="3" s="1"/>
  <c r="L97" i="3" a="1"/>
  <c r="L97" i="3" s="1"/>
  <c r="J97" i="3"/>
  <c r="I98" i="3"/>
  <c r="Q522" i="3"/>
  <c r="R522" i="3"/>
  <c r="B130" i="4" l="1"/>
  <c r="C129" i="4"/>
  <c r="K98" i="3" a="1"/>
  <c r="K98" i="3" s="1"/>
  <c r="L98" i="3" a="1"/>
  <c r="L98" i="3" s="1"/>
  <c r="J98" i="3"/>
  <c r="I99" i="3"/>
  <c r="R521" i="3"/>
  <c r="Q521" i="3"/>
  <c r="B131" i="4" l="1"/>
  <c r="C130" i="4"/>
  <c r="K99" i="3" a="1"/>
  <c r="K99" i="3" s="1"/>
  <c r="L99" i="3" a="1"/>
  <c r="L99" i="3" s="1"/>
  <c r="J99" i="3"/>
  <c r="I100" i="3"/>
  <c r="R520" i="3"/>
  <c r="Q520" i="3"/>
  <c r="B132" i="4" l="1"/>
  <c r="C131" i="4"/>
  <c r="K100" i="3" a="1"/>
  <c r="K100" i="3" s="1"/>
  <c r="L100" i="3" a="1"/>
  <c r="L100" i="3" s="1"/>
  <c r="I101" i="3"/>
  <c r="J100" i="3"/>
  <c r="Q519" i="3"/>
  <c r="R519" i="3"/>
  <c r="B133" i="4" l="1"/>
  <c r="C132" i="4"/>
  <c r="K101" i="3" a="1"/>
  <c r="K101" i="3" s="1"/>
  <c r="L101" i="3" a="1"/>
  <c r="L101" i="3" s="1"/>
  <c r="I102" i="3"/>
  <c r="J101" i="3"/>
  <c r="Q518" i="3"/>
  <c r="R518" i="3"/>
  <c r="B134" i="4" l="1"/>
  <c r="C133" i="4"/>
  <c r="L102" i="3" a="1"/>
  <c r="L102" i="3" s="1"/>
  <c r="K102" i="3" a="1"/>
  <c r="K102" i="3" s="1"/>
  <c r="I103" i="3"/>
  <c r="J102" i="3"/>
  <c r="Q517" i="3"/>
  <c r="R517" i="3"/>
  <c r="B135" i="4" l="1"/>
  <c r="C134" i="4"/>
  <c r="K103" i="3" a="1"/>
  <c r="K103" i="3" s="1"/>
  <c r="L103" i="3" a="1"/>
  <c r="L103" i="3" s="1"/>
  <c r="J103" i="3"/>
  <c r="I104" i="3"/>
  <c r="Q516" i="3"/>
  <c r="R516" i="3"/>
  <c r="B136" i="4" l="1"/>
  <c r="C135" i="4"/>
  <c r="K104" i="3" a="1"/>
  <c r="K104" i="3" s="1"/>
  <c r="L104" i="3" a="1"/>
  <c r="L104" i="3" s="1"/>
  <c r="J104" i="3"/>
  <c r="I105" i="3"/>
  <c r="Q515" i="3"/>
  <c r="R515" i="3"/>
  <c r="B137" i="4" l="1"/>
  <c r="C136" i="4"/>
  <c r="L105" i="3" a="1"/>
  <c r="L105" i="3" s="1"/>
  <c r="K105" i="3" a="1"/>
  <c r="K105" i="3" s="1"/>
  <c r="I106" i="3"/>
  <c r="J105" i="3"/>
  <c r="Q514" i="3"/>
  <c r="R514" i="3"/>
  <c r="B138" i="4" l="1"/>
  <c r="C137" i="4"/>
  <c r="K106" i="3" a="1"/>
  <c r="K106" i="3" s="1"/>
  <c r="L106" i="3" a="1"/>
  <c r="L106" i="3" s="1"/>
  <c r="J106" i="3"/>
  <c r="I107" i="3"/>
  <c r="R513" i="3"/>
  <c r="Q513" i="3"/>
  <c r="B139" i="4" l="1"/>
  <c r="C138" i="4"/>
  <c r="K107" i="3" a="1"/>
  <c r="K107" i="3" s="1"/>
  <c r="L107" i="3" a="1"/>
  <c r="L107" i="3" s="1"/>
  <c r="J107" i="3"/>
  <c r="I108" i="3"/>
  <c r="Q512" i="3"/>
  <c r="R512" i="3"/>
  <c r="B140" i="4" l="1"/>
  <c r="C139" i="4"/>
  <c r="K108" i="3" a="1"/>
  <c r="K108" i="3" s="1"/>
  <c r="L108" i="3" a="1"/>
  <c r="L108" i="3" s="1"/>
  <c r="J108" i="3"/>
  <c r="I109" i="3"/>
  <c r="R511" i="3"/>
  <c r="Q511" i="3"/>
  <c r="B141" i="4" l="1"/>
  <c r="C140" i="4"/>
  <c r="K109" i="3" a="1"/>
  <c r="K109" i="3" s="1"/>
  <c r="L109" i="3" a="1"/>
  <c r="L109" i="3" s="1"/>
  <c r="J109" i="3"/>
  <c r="I110" i="3"/>
  <c r="Q510" i="3"/>
  <c r="R510" i="3"/>
  <c r="B142" i="4" l="1"/>
  <c r="C141" i="4"/>
  <c r="K110" i="3" a="1"/>
  <c r="K110" i="3" s="1"/>
  <c r="L110" i="3" a="1"/>
  <c r="L110" i="3" s="1"/>
  <c r="I111" i="3"/>
  <c r="J110" i="3"/>
  <c r="R509" i="3"/>
  <c r="Q509" i="3"/>
  <c r="B143" i="4" l="1"/>
  <c r="C142" i="4"/>
  <c r="K111" i="3" a="1"/>
  <c r="K111" i="3" s="1"/>
  <c r="L111" i="3" a="1"/>
  <c r="L111" i="3" s="1"/>
  <c r="I112" i="3"/>
  <c r="J111" i="3"/>
  <c r="R508" i="3"/>
  <c r="Q508" i="3"/>
  <c r="B144" i="4" l="1"/>
  <c r="C143" i="4"/>
  <c r="K112" i="3" a="1"/>
  <c r="K112" i="3" s="1"/>
  <c r="L112" i="3" a="1"/>
  <c r="L112" i="3" s="1"/>
  <c r="J112" i="3"/>
  <c r="I113" i="3"/>
  <c r="R507" i="3"/>
  <c r="Q507" i="3"/>
  <c r="B145" i="4" l="1"/>
  <c r="C144" i="4"/>
  <c r="K113" i="3" a="1"/>
  <c r="K113" i="3" s="1"/>
  <c r="L113" i="3" a="1"/>
  <c r="L113" i="3" s="1"/>
  <c r="J113" i="3"/>
  <c r="I114" i="3"/>
  <c r="Q506" i="3"/>
  <c r="R506" i="3"/>
  <c r="B146" i="4" l="1"/>
  <c r="C145" i="4"/>
  <c r="L114" i="3" a="1"/>
  <c r="L114" i="3" s="1"/>
  <c r="K114" i="3" a="1"/>
  <c r="K114" i="3" s="1"/>
  <c r="I115" i="3"/>
  <c r="J114" i="3"/>
  <c r="R505" i="3"/>
  <c r="Q505" i="3"/>
  <c r="B147" i="4" l="1"/>
  <c r="C146" i="4"/>
  <c r="K115" i="3" a="1"/>
  <c r="K115" i="3" s="1"/>
  <c r="L115" i="3" a="1"/>
  <c r="L115" i="3" s="1"/>
  <c r="I116" i="3"/>
  <c r="J115" i="3"/>
  <c r="R504" i="3"/>
  <c r="Q504" i="3"/>
  <c r="B148" i="4" l="1"/>
  <c r="C147" i="4"/>
  <c r="K116" i="3" a="1"/>
  <c r="K116" i="3" s="1"/>
  <c r="L116" i="3" a="1"/>
  <c r="L116" i="3" s="1"/>
  <c r="J116" i="3"/>
  <c r="I117" i="3"/>
  <c r="Q503" i="3"/>
  <c r="R503" i="3"/>
  <c r="B149" i="4" l="1"/>
  <c r="C148" i="4"/>
  <c r="L117" i="3" a="1"/>
  <c r="L117" i="3" s="1"/>
  <c r="K117" i="3" a="1"/>
  <c r="K117" i="3" s="1"/>
  <c r="J117" i="3"/>
  <c r="I118" i="3"/>
  <c r="R502" i="3"/>
  <c r="Q502" i="3"/>
  <c r="B150" i="4" l="1"/>
  <c r="C149" i="4"/>
  <c r="K118" i="3" a="1"/>
  <c r="K118" i="3" s="1"/>
  <c r="L118" i="3" a="1"/>
  <c r="L118" i="3" s="1"/>
  <c r="I119" i="3"/>
  <c r="J118" i="3"/>
  <c r="Q501" i="3"/>
  <c r="R501" i="3"/>
  <c r="C150" i="4" l="1"/>
  <c r="B151" i="4"/>
  <c r="C151" i="4" s="1"/>
  <c r="K119" i="3" a="1"/>
  <c r="K119" i="3" s="1"/>
  <c r="L119" i="3" a="1"/>
  <c r="L119" i="3" s="1"/>
  <c r="I120" i="3"/>
  <c r="J119" i="3"/>
  <c r="Q500" i="3"/>
  <c r="R500" i="3"/>
  <c r="K120" i="3" l="1" a="1"/>
  <c r="K120" i="3" s="1"/>
  <c r="L120" i="3" a="1"/>
  <c r="L120" i="3" s="1"/>
  <c r="J120" i="3"/>
  <c r="I121" i="3"/>
  <c r="R499" i="3"/>
  <c r="Q499" i="3"/>
  <c r="K121" i="3" l="1" a="1"/>
  <c r="K121" i="3" s="1"/>
  <c r="L121" i="3" a="1"/>
  <c r="L121" i="3" s="1"/>
  <c r="J121" i="3"/>
  <c r="I122" i="3"/>
  <c r="Q498" i="3"/>
  <c r="R498" i="3"/>
  <c r="K122" i="3" l="1" a="1"/>
  <c r="K122" i="3" s="1"/>
  <c r="L122" i="3" a="1"/>
  <c r="L122" i="3" s="1"/>
  <c r="I123" i="3"/>
  <c r="J122" i="3"/>
  <c r="Q497" i="3"/>
  <c r="R497" i="3"/>
  <c r="L123" i="3" l="1" a="1"/>
  <c r="L123" i="3" s="1"/>
  <c r="K123" i="3" a="1"/>
  <c r="K123" i="3" s="1"/>
  <c r="I124" i="3"/>
  <c r="J123" i="3"/>
  <c r="Q496" i="3"/>
  <c r="R496" i="3"/>
  <c r="K124" i="3" l="1" a="1"/>
  <c r="K124" i="3" s="1"/>
  <c r="L124" i="3" a="1"/>
  <c r="L124" i="3" s="1"/>
  <c r="J124" i="3"/>
  <c r="I125" i="3"/>
  <c r="R495" i="3"/>
  <c r="Q495" i="3"/>
  <c r="K125" i="3" l="1" a="1"/>
  <c r="K125" i="3" s="1"/>
  <c r="L125" i="3" a="1"/>
  <c r="L125" i="3" s="1"/>
  <c r="J125" i="3"/>
  <c r="I126" i="3"/>
  <c r="R494" i="3"/>
  <c r="Q494" i="3"/>
  <c r="K126" i="3" l="1" a="1"/>
  <c r="K126" i="3" s="1"/>
  <c r="L126" i="3" a="1"/>
  <c r="L126" i="3" s="1"/>
  <c r="I127" i="3"/>
  <c r="J126" i="3"/>
  <c r="R493" i="3"/>
  <c r="Q493" i="3"/>
  <c r="K127" i="3" l="1" a="1"/>
  <c r="K127" i="3" s="1"/>
  <c r="L127" i="3" a="1"/>
  <c r="L127" i="3" s="1"/>
  <c r="I128" i="3"/>
  <c r="J127" i="3"/>
  <c r="Q492" i="3"/>
  <c r="R492" i="3"/>
  <c r="K128" i="3" l="1" a="1"/>
  <c r="K128" i="3" s="1"/>
  <c r="L128" i="3" a="1"/>
  <c r="L128" i="3" s="1"/>
  <c r="J128" i="3"/>
  <c r="I129" i="3"/>
  <c r="R491" i="3"/>
  <c r="Q491" i="3"/>
  <c r="K129" i="3" l="1" a="1"/>
  <c r="K129" i="3" s="1"/>
  <c r="L129" i="3" a="1"/>
  <c r="L129" i="3" s="1"/>
  <c r="J129" i="3"/>
  <c r="I130" i="3"/>
  <c r="R490" i="3"/>
  <c r="Q490" i="3"/>
  <c r="K130" i="3" l="1" a="1"/>
  <c r="K130" i="3" s="1"/>
  <c r="L130" i="3" a="1"/>
  <c r="L130" i="3" s="1"/>
  <c r="I131" i="3"/>
  <c r="J130" i="3"/>
  <c r="R489" i="3"/>
  <c r="Q489" i="3"/>
  <c r="K131" i="3" l="1" a="1"/>
  <c r="K131" i="3" s="1"/>
  <c r="L131" i="3" a="1"/>
  <c r="L131" i="3" s="1"/>
  <c r="I132" i="3"/>
  <c r="J131" i="3"/>
  <c r="Q488" i="3"/>
  <c r="R488" i="3"/>
  <c r="L132" i="3" l="1" a="1"/>
  <c r="L132" i="3" s="1"/>
  <c r="K132" i="3" a="1"/>
  <c r="K132" i="3" s="1"/>
  <c r="J132" i="3"/>
  <c r="I133" i="3"/>
  <c r="R487" i="3"/>
  <c r="Q487" i="3"/>
  <c r="K133" i="3" l="1" a="1"/>
  <c r="K133" i="3" s="1"/>
  <c r="L133" i="3" a="1"/>
  <c r="L133" i="3" s="1"/>
  <c r="J133" i="3"/>
  <c r="I134" i="3"/>
  <c r="R486" i="3"/>
  <c r="Q486" i="3"/>
  <c r="K134" i="3" l="1" a="1"/>
  <c r="K134" i="3" s="1"/>
  <c r="L134" i="3" a="1"/>
  <c r="L134" i="3" s="1"/>
  <c r="I135" i="3"/>
  <c r="J134" i="3"/>
  <c r="Q485" i="3"/>
  <c r="R485" i="3"/>
  <c r="K135" i="3" l="1" a="1"/>
  <c r="K135" i="3" s="1"/>
  <c r="L135" i="3" a="1"/>
  <c r="L135" i="3" s="1"/>
  <c r="I136" i="3"/>
  <c r="J135" i="3"/>
  <c r="Q484" i="3"/>
  <c r="R484" i="3"/>
  <c r="K136" i="3" l="1" a="1"/>
  <c r="K136" i="3" s="1"/>
  <c r="L136" i="3" a="1"/>
  <c r="L136" i="3" s="1"/>
  <c r="J136" i="3"/>
  <c r="I137" i="3"/>
  <c r="Q483" i="3"/>
  <c r="R483" i="3"/>
  <c r="K137" i="3" l="1" a="1"/>
  <c r="K137" i="3" s="1"/>
  <c r="L137" i="3" a="1"/>
  <c r="L137" i="3" s="1"/>
  <c r="J137" i="3"/>
  <c r="I138" i="3"/>
  <c r="Q482" i="3"/>
  <c r="R482" i="3"/>
  <c r="K138" i="3" l="1" a="1"/>
  <c r="K138" i="3" s="1"/>
  <c r="L138" i="3" a="1"/>
  <c r="L138" i="3" s="1"/>
  <c r="I139" i="3"/>
  <c r="J138" i="3"/>
  <c r="Q481" i="3"/>
  <c r="R481" i="3"/>
  <c r="K139" i="3" l="1" a="1"/>
  <c r="K139" i="3" s="1"/>
  <c r="L139" i="3" a="1"/>
  <c r="L139" i="3" s="1"/>
  <c r="I140" i="3"/>
  <c r="J139" i="3"/>
  <c r="R480" i="3"/>
  <c r="Q480" i="3"/>
  <c r="K140" i="3" l="1" a="1"/>
  <c r="K140" i="3" s="1"/>
  <c r="L140" i="3" a="1"/>
  <c r="L140" i="3" s="1"/>
  <c r="J140" i="3"/>
  <c r="I141" i="3"/>
  <c r="R479" i="3"/>
  <c r="Q479" i="3"/>
  <c r="K141" i="3" l="1" a="1"/>
  <c r="K141" i="3" s="1"/>
  <c r="L141" i="3" a="1"/>
  <c r="L141" i="3" s="1"/>
  <c r="J141" i="3"/>
  <c r="I142" i="3"/>
  <c r="Q478" i="3"/>
  <c r="R478" i="3"/>
  <c r="K142" i="3" l="1" a="1"/>
  <c r="K142" i="3" s="1"/>
  <c r="L142" i="3" a="1"/>
  <c r="L142" i="3" s="1"/>
  <c r="I143" i="3"/>
  <c r="J142" i="3"/>
  <c r="Q477" i="3"/>
  <c r="R477" i="3"/>
  <c r="K143" i="3" l="1" a="1"/>
  <c r="K143" i="3" s="1"/>
  <c r="L143" i="3" a="1"/>
  <c r="L143" i="3" s="1"/>
  <c r="I144" i="3"/>
  <c r="J143" i="3"/>
  <c r="Q476" i="3"/>
  <c r="R476" i="3"/>
  <c r="K144" i="3" l="1" a="1"/>
  <c r="K144" i="3" s="1"/>
  <c r="L144" i="3" a="1"/>
  <c r="L144" i="3" s="1"/>
  <c r="J144" i="3"/>
  <c r="I145" i="3"/>
  <c r="Q475" i="3"/>
  <c r="R475" i="3"/>
  <c r="K145" i="3" l="1" a="1"/>
  <c r="K145" i="3" s="1"/>
  <c r="L145" i="3" a="1"/>
  <c r="L145" i="3" s="1"/>
  <c r="J145" i="3"/>
  <c r="I146" i="3"/>
  <c r="R474" i="3"/>
  <c r="Q474" i="3"/>
  <c r="K146" i="3" l="1" a="1"/>
  <c r="K146" i="3" s="1"/>
  <c r="L146" i="3" a="1"/>
  <c r="L146" i="3" s="1"/>
  <c r="I147" i="3"/>
  <c r="J146" i="3"/>
  <c r="Q473" i="3"/>
  <c r="R473" i="3"/>
  <c r="K147" i="3" l="1" a="1"/>
  <c r="K147" i="3" s="1"/>
  <c r="L147" i="3" a="1"/>
  <c r="L147" i="3" s="1"/>
  <c r="I148" i="3"/>
  <c r="J147" i="3"/>
  <c r="Q472" i="3"/>
  <c r="R472" i="3"/>
  <c r="K148" i="3" l="1" a="1"/>
  <c r="K148" i="3" s="1"/>
  <c r="L148" i="3" a="1"/>
  <c r="L148" i="3" s="1"/>
  <c r="J148" i="3"/>
  <c r="I149" i="3"/>
  <c r="Q471" i="3"/>
  <c r="R471" i="3"/>
  <c r="K149" i="3" l="1" a="1"/>
  <c r="K149" i="3" s="1"/>
  <c r="L149" i="3" a="1"/>
  <c r="L149" i="3" s="1"/>
  <c r="J149" i="3"/>
  <c r="I150" i="3"/>
  <c r="R470" i="3"/>
  <c r="Q470" i="3"/>
  <c r="K150" i="3" l="1" a="1"/>
  <c r="K150" i="3" s="1"/>
  <c r="L150" i="3" a="1"/>
  <c r="L150" i="3" s="1"/>
  <c r="I151" i="3"/>
  <c r="J150" i="3"/>
  <c r="R469" i="3"/>
  <c r="Q469" i="3"/>
  <c r="L151" i="3" l="1" a="1"/>
  <c r="L151" i="3" s="1"/>
  <c r="K151" i="3" a="1"/>
  <c r="K151" i="3" s="1"/>
  <c r="I152" i="3"/>
  <c r="J151" i="3"/>
  <c r="Q468" i="3"/>
  <c r="R468" i="3"/>
  <c r="K152" i="3" l="1" a="1"/>
  <c r="K152" i="3" s="1"/>
  <c r="L152" i="3" a="1"/>
  <c r="L152" i="3" s="1"/>
  <c r="J152" i="3"/>
  <c r="I153" i="3"/>
  <c r="Q467" i="3"/>
  <c r="R467" i="3"/>
  <c r="K153" i="3" l="1" a="1"/>
  <c r="K153" i="3" s="1"/>
  <c r="L153" i="3" a="1"/>
  <c r="L153" i="3" s="1"/>
  <c r="J153" i="3"/>
  <c r="I154" i="3"/>
  <c r="R466" i="3"/>
  <c r="Q466" i="3"/>
  <c r="K154" i="3" l="1" a="1"/>
  <c r="K154" i="3" s="1"/>
  <c r="L154" i="3" a="1"/>
  <c r="L154" i="3" s="1"/>
  <c r="I155" i="3"/>
  <c r="J154" i="3"/>
  <c r="R465" i="3"/>
  <c r="Q465" i="3"/>
  <c r="K155" i="3" l="1" a="1"/>
  <c r="K155" i="3" s="1"/>
  <c r="L155" i="3" a="1"/>
  <c r="L155" i="3" s="1"/>
  <c r="I156" i="3"/>
  <c r="J155" i="3"/>
  <c r="Q464" i="3"/>
  <c r="R464" i="3"/>
  <c r="K156" i="3" l="1" a="1"/>
  <c r="K156" i="3" s="1"/>
  <c r="L156" i="3" a="1"/>
  <c r="L156" i="3" s="1"/>
  <c r="J156" i="3"/>
  <c r="I157" i="3"/>
  <c r="R463" i="3"/>
  <c r="Q463" i="3"/>
  <c r="K157" i="3" l="1" a="1"/>
  <c r="K157" i="3" s="1"/>
  <c r="L157" i="3" a="1"/>
  <c r="L157" i="3" s="1"/>
  <c r="J157" i="3"/>
  <c r="I158" i="3"/>
  <c r="Q462" i="3"/>
  <c r="R462" i="3"/>
  <c r="K158" i="3" l="1" a="1"/>
  <c r="K158" i="3" s="1"/>
  <c r="L158" i="3" a="1"/>
  <c r="L158" i="3" s="1"/>
  <c r="I159" i="3"/>
  <c r="J158" i="3"/>
  <c r="Q461" i="3"/>
  <c r="R461" i="3"/>
  <c r="K159" i="3" l="1" a="1"/>
  <c r="K159" i="3" s="1"/>
  <c r="L159" i="3" a="1"/>
  <c r="L159" i="3" s="1"/>
  <c r="I160" i="3"/>
  <c r="J159" i="3"/>
  <c r="Q460" i="3"/>
  <c r="R460" i="3"/>
  <c r="L160" i="3" l="1" a="1"/>
  <c r="L160" i="3" s="1"/>
  <c r="K160" i="3" a="1"/>
  <c r="K160" i="3" s="1"/>
  <c r="J160" i="3"/>
  <c r="I161" i="3"/>
  <c r="Q459" i="3"/>
  <c r="R459" i="3"/>
  <c r="K161" i="3" l="1" a="1"/>
  <c r="K161" i="3" s="1"/>
  <c r="L161" i="3" a="1"/>
  <c r="L161" i="3" s="1"/>
  <c r="J161" i="3"/>
  <c r="I162" i="3"/>
  <c r="Q458" i="3"/>
  <c r="R458" i="3"/>
  <c r="K162" i="3" l="1" a="1"/>
  <c r="K162" i="3" s="1"/>
  <c r="L162" i="3" a="1"/>
  <c r="L162" i="3" s="1"/>
  <c r="I163" i="3"/>
  <c r="J162" i="3"/>
  <c r="Q457" i="3"/>
  <c r="R457" i="3"/>
  <c r="K163" i="3" l="1" a="1"/>
  <c r="K163" i="3" s="1"/>
  <c r="L163" i="3" a="1"/>
  <c r="L163" i="3" s="1"/>
  <c r="I164" i="3"/>
  <c r="J163" i="3"/>
  <c r="R456" i="3"/>
  <c r="Q456" i="3"/>
  <c r="K164" i="3" l="1" a="1"/>
  <c r="K164" i="3" s="1"/>
  <c r="L164" i="3" a="1"/>
  <c r="L164" i="3" s="1"/>
  <c r="J164" i="3"/>
  <c r="I165" i="3"/>
  <c r="Q455" i="3"/>
  <c r="R455" i="3"/>
  <c r="K165" i="3" l="1" a="1"/>
  <c r="K165" i="3" s="1"/>
  <c r="L165" i="3" a="1"/>
  <c r="L165" i="3" s="1"/>
  <c r="J165" i="3"/>
  <c r="I166" i="3"/>
  <c r="Q454" i="3"/>
  <c r="R454" i="3"/>
  <c r="L166" i="3" l="1" a="1"/>
  <c r="L166" i="3" s="1"/>
  <c r="K166" i="3" a="1"/>
  <c r="K166" i="3" s="1"/>
  <c r="I167" i="3"/>
  <c r="J166" i="3"/>
  <c r="R453" i="3"/>
  <c r="Q453" i="3"/>
  <c r="K167" i="3" l="1" a="1"/>
  <c r="K167" i="3" s="1"/>
  <c r="L167" i="3" a="1"/>
  <c r="L167" i="3" s="1"/>
  <c r="I168" i="3"/>
  <c r="J167" i="3"/>
  <c r="Q452" i="3"/>
  <c r="R452" i="3"/>
  <c r="K168" i="3" l="1" a="1"/>
  <c r="K168" i="3" s="1"/>
  <c r="L168" i="3" a="1"/>
  <c r="L168" i="3" s="1"/>
  <c r="J168" i="3"/>
  <c r="I169" i="3"/>
  <c r="Q451" i="3"/>
  <c r="R451" i="3"/>
  <c r="K169" i="3" l="1" a="1"/>
  <c r="K169" i="3" s="1"/>
  <c r="L169" i="3" a="1"/>
  <c r="L169" i="3" s="1"/>
  <c r="J169" i="3"/>
  <c r="I170" i="3"/>
  <c r="Q450" i="3"/>
  <c r="R450" i="3"/>
  <c r="K170" i="3" l="1" a="1"/>
  <c r="K170" i="3" s="1"/>
  <c r="L170" i="3" a="1"/>
  <c r="L170" i="3" s="1"/>
  <c r="I171" i="3"/>
  <c r="J170" i="3"/>
  <c r="Q449" i="3"/>
  <c r="R449" i="3"/>
  <c r="K171" i="3" l="1" a="1"/>
  <c r="K171" i="3" s="1"/>
  <c r="L171" i="3" a="1"/>
  <c r="L171" i="3" s="1"/>
  <c r="I172" i="3"/>
  <c r="J171" i="3"/>
  <c r="R448" i="3"/>
  <c r="Q448" i="3"/>
  <c r="L172" i="3" l="1" a="1"/>
  <c r="L172" i="3" s="1"/>
  <c r="K172" i="3" a="1"/>
  <c r="K172" i="3" s="1"/>
  <c r="J172" i="3"/>
  <c r="I173" i="3"/>
  <c r="Q447" i="3"/>
  <c r="R447" i="3"/>
  <c r="K173" i="3" l="1" a="1"/>
  <c r="K173" i="3" s="1"/>
  <c r="L173" i="3" a="1"/>
  <c r="L173" i="3" s="1"/>
  <c r="J173" i="3"/>
  <c r="I174" i="3"/>
  <c r="Q446" i="3"/>
  <c r="R446" i="3"/>
  <c r="K174" i="3" l="1" a="1"/>
  <c r="K174" i="3" s="1"/>
  <c r="L174" i="3" a="1"/>
  <c r="L174" i="3" s="1"/>
  <c r="I175" i="3"/>
  <c r="J174" i="3"/>
  <c r="R445" i="3"/>
  <c r="Q445" i="3"/>
  <c r="K175" i="3" l="1" a="1"/>
  <c r="K175" i="3" s="1"/>
  <c r="L175" i="3" a="1"/>
  <c r="L175" i="3" s="1"/>
  <c r="I176" i="3"/>
  <c r="J175" i="3"/>
  <c r="R444" i="3"/>
  <c r="Q444" i="3"/>
  <c r="K176" i="3" l="1" a="1"/>
  <c r="K176" i="3" s="1"/>
  <c r="L176" i="3" a="1"/>
  <c r="L176" i="3" s="1"/>
  <c r="J176" i="3"/>
  <c r="I177" i="3"/>
  <c r="R443" i="3"/>
  <c r="Q443" i="3"/>
  <c r="K177" i="3" l="1" a="1"/>
  <c r="K177" i="3" s="1"/>
  <c r="L177" i="3" a="1"/>
  <c r="L177" i="3" s="1"/>
  <c r="J177" i="3"/>
  <c r="I178" i="3"/>
  <c r="R442" i="3"/>
  <c r="Q442" i="3"/>
  <c r="K178" i="3" l="1" a="1"/>
  <c r="K178" i="3" s="1"/>
  <c r="L178" i="3" a="1"/>
  <c r="L178" i="3" s="1"/>
  <c r="I179" i="3"/>
  <c r="J178" i="3"/>
  <c r="R441" i="3"/>
  <c r="Q441" i="3"/>
  <c r="K179" i="3" l="1" a="1"/>
  <c r="K179" i="3" s="1"/>
  <c r="L179" i="3" a="1"/>
  <c r="L179" i="3" s="1"/>
  <c r="I180" i="3"/>
  <c r="J179" i="3"/>
  <c r="Q440" i="3"/>
  <c r="R440" i="3"/>
  <c r="K180" i="3" l="1" a="1"/>
  <c r="K180" i="3" s="1"/>
  <c r="L180" i="3" a="1"/>
  <c r="L180" i="3" s="1"/>
  <c r="J180" i="3"/>
  <c r="I181" i="3"/>
  <c r="R439" i="3"/>
  <c r="Q439" i="3"/>
  <c r="K181" i="3" l="1" a="1"/>
  <c r="K181" i="3" s="1"/>
  <c r="L181" i="3" a="1"/>
  <c r="L181" i="3" s="1"/>
  <c r="J181" i="3"/>
  <c r="I182" i="3"/>
  <c r="Q438" i="3"/>
  <c r="R438" i="3"/>
  <c r="K182" i="3" l="1" a="1"/>
  <c r="K182" i="3" s="1"/>
  <c r="L182" i="3" a="1"/>
  <c r="L182" i="3" s="1"/>
  <c r="I183" i="3"/>
  <c r="J182" i="3"/>
  <c r="R437" i="3"/>
  <c r="Q437" i="3"/>
  <c r="K183" i="3" l="1" a="1"/>
  <c r="K183" i="3" s="1"/>
  <c r="L183" i="3" a="1"/>
  <c r="L183" i="3" s="1"/>
  <c r="I184" i="3"/>
  <c r="J183" i="3"/>
  <c r="Q436" i="3"/>
  <c r="R436" i="3"/>
  <c r="K184" i="3" l="1" a="1"/>
  <c r="K184" i="3" s="1"/>
  <c r="L184" i="3" a="1"/>
  <c r="L184" i="3" s="1"/>
  <c r="J184" i="3"/>
  <c r="I185" i="3"/>
  <c r="Q435" i="3"/>
  <c r="R435" i="3"/>
  <c r="L185" i="3" l="1" a="1"/>
  <c r="L185" i="3" s="1"/>
  <c r="K185" i="3" a="1"/>
  <c r="K185" i="3" s="1"/>
  <c r="J185" i="3"/>
  <c r="I186" i="3"/>
  <c r="R434" i="3"/>
  <c r="Q434" i="3"/>
  <c r="K186" i="3" l="1" a="1"/>
  <c r="K186" i="3" s="1"/>
  <c r="L186" i="3" a="1"/>
  <c r="L186" i="3" s="1"/>
  <c r="I187" i="3"/>
  <c r="J186" i="3"/>
  <c r="R433" i="3"/>
  <c r="Q433" i="3"/>
  <c r="K187" i="3" l="1" a="1"/>
  <c r="K187" i="3" s="1"/>
  <c r="L187" i="3" a="1"/>
  <c r="L187" i="3" s="1"/>
  <c r="I188" i="3"/>
  <c r="J187" i="3"/>
  <c r="Q432" i="3"/>
  <c r="R432" i="3"/>
  <c r="L188" i="3" l="1" a="1"/>
  <c r="L188" i="3" s="1"/>
  <c r="K188" i="3" a="1"/>
  <c r="K188" i="3" s="1"/>
  <c r="J188" i="3"/>
  <c r="I189" i="3"/>
  <c r="R431" i="3"/>
  <c r="Q431" i="3"/>
  <c r="K189" i="3" l="1" a="1"/>
  <c r="K189" i="3" s="1"/>
  <c r="L189" i="3" a="1"/>
  <c r="L189" i="3" s="1"/>
  <c r="J189" i="3"/>
  <c r="I190" i="3"/>
  <c r="R430" i="3"/>
  <c r="Q430" i="3"/>
  <c r="K190" i="3" l="1" a="1"/>
  <c r="K190" i="3" s="1"/>
  <c r="L190" i="3" a="1"/>
  <c r="L190" i="3" s="1"/>
  <c r="I191" i="3"/>
  <c r="J190" i="3"/>
  <c r="R429" i="3"/>
  <c r="Q429" i="3"/>
  <c r="L191" i="3" l="1" a="1"/>
  <c r="L191" i="3" s="1"/>
  <c r="K191" i="3" a="1"/>
  <c r="K191" i="3" s="1"/>
  <c r="I192" i="3"/>
  <c r="J191" i="3"/>
  <c r="Q428" i="3"/>
  <c r="R428" i="3"/>
  <c r="K192" i="3" l="1" a="1"/>
  <c r="K192" i="3" s="1"/>
  <c r="L192" i="3" a="1"/>
  <c r="L192" i="3" s="1"/>
  <c r="J192" i="3"/>
  <c r="I193" i="3"/>
  <c r="Q427" i="3"/>
  <c r="R427" i="3"/>
  <c r="K193" i="3" l="1" a="1"/>
  <c r="K193" i="3" s="1"/>
  <c r="L193" i="3" a="1"/>
  <c r="L193" i="3" s="1"/>
  <c r="J193" i="3"/>
  <c r="I194" i="3"/>
  <c r="R426" i="3"/>
  <c r="Q426" i="3"/>
  <c r="L194" i="3" l="1" a="1"/>
  <c r="L194" i="3" s="1"/>
  <c r="K194" i="3" a="1"/>
  <c r="K194" i="3" s="1"/>
  <c r="I195" i="3"/>
  <c r="J194" i="3"/>
  <c r="Q425" i="3"/>
  <c r="R425" i="3"/>
  <c r="K195" i="3" l="1" a="1"/>
  <c r="K195" i="3" s="1"/>
  <c r="L195" i="3" a="1"/>
  <c r="L195" i="3" s="1"/>
  <c r="I196" i="3"/>
  <c r="J195" i="3"/>
  <c r="Q424" i="3"/>
  <c r="R424" i="3"/>
  <c r="K196" i="3" l="1" a="1"/>
  <c r="K196" i="3" s="1"/>
  <c r="L196" i="3" a="1"/>
  <c r="L196" i="3" s="1"/>
  <c r="J196" i="3"/>
  <c r="I197" i="3"/>
  <c r="Q423" i="3"/>
  <c r="R423" i="3"/>
  <c r="L197" i="3" l="1" a="1"/>
  <c r="L197" i="3" s="1"/>
  <c r="K197" i="3" a="1"/>
  <c r="K197" i="3" s="1"/>
  <c r="J197" i="3"/>
  <c r="I198" i="3"/>
  <c r="Q422" i="3"/>
  <c r="R422" i="3"/>
  <c r="K198" i="3" l="1" a="1"/>
  <c r="K198" i="3" s="1"/>
  <c r="L198" i="3" a="1"/>
  <c r="L198" i="3" s="1"/>
  <c r="I199" i="3"/>
  <c r="J198" i="3"/>
  <c r="Q421" i="3"/>
  <c r="R421" i="3"/>
  <c r="K199" i="3" l="1" a="1"/>
  <c r="K199" i="3" s="1"/>
  <c r="L199" i="3" a="1"/>
  <c r="L199" i="3" s="1"/>
  <c r="I200" i="3"/>
  <c r="J199" i="3"/>
  <c r="Q420" i="3"/>
  <c r="R420" i="3"/>
  <c r="K200" i="3" l="1" a="1"/>
  <c r="K200" i="3" s="1"/>
  <c r="L200" i="3" a="1"/>
  <c r="L200" i="3" s="1"/>
  <c r="J200" i="3"/>
  <c r="I201" i="3"/>
  <c r="R419" i="3"/>
  <c r="Q419" i="3"/>
  <c r="K201" i="3" l="1" a="1"/>
  <c r="K201" i="3" s="1"/>
  <c r="L201" i="3" a="1"/>
  <c r="L201" i="3" s="1"/>
  <c r="J201" i="3"/>
  <c r="I202" i="3"/>
  <c r="Q418" i="3"/>
  <c r="R418" i="3"/>
  <c r="K202" i="3" l="1" a="1"/>
  <c r="K202" i="3" s="1"/>
  <c r="L202" i="3" a="1"/>
  <c r="L202" i="3" s="1"/>
  <c r="I203" i="3"/>
  <c r="J202" i="3"/>
  <c r="Q417" i="3"/>
  <c r="R417" i="3"/>
  <c r="K203" i="3" l="1" a="1"/>
  <c r="K203" i="3" s="1"/>
  <c r="L203" i="3" a="1"/>
  <c r="L203" i="3" s="1"/>
  <c r="I204" i="3"/>
  <c r="J203" i="3"/>
  <c r="Q416" i="3"/>
  <c r="R416" i="3"/>
  <c r="K204" i="3" l="1" a="1"/>
  <c r="K204" i="3" s="1"/>
  <c r="L204" i="3" a="1"/>
  <c r="L204" i="3" s="1"/>
  <c r="J204" i="3"/>
  <c r="I205" i="3"/>
  <c r="R415" i="3"/>
  <c r="Q415" i="3"/>
  <c r="K205" i="3" l="1" a="1"/>
  <c r="K205" i="3" s="1"/>
  <c r="L205" i="3" a="1"/>
  <c r="L205" i="3" s="1"/>
  <c r="J205" i="3"/>
  <c r="I206" i="3"/>
  <c r="Q414" i="3"/>
  <c r="R414" i="3"/>
  <c r="K206" i="3" l="1" a="1"/>
  <c r="K206" i="3" s="1"/>
  <c r="L206" i="3" a="1"/>
  <c r="L206" i="3" s="1"/>
  <c r="I207" i="3"/>
  <c r="J206" i="3"/>
  <c r="R413" i="3"/>
  <c r="Q413" i="3"/>
  <c r="K207" i="3" l="1" a="1"/>
  <c r="K207" i="3" s="1"/>
  <c r="L207" i="3" a="1"/>
  <c r="L207" i="3" s="1"/>
  <c r="I208" i="3"/>
  <c r="J207" i="3"/>
  <c r="Q412" i="3"/>
  <c r="R412" i="3"/>
  <c r="K208" i="3" l="1" a="1"/>
  <c r="K208" i="3" s="1"/>
  <c r="L208" i="3" a="1"/>
  <c r="L208" i="3" s="1"/>
  <c r="J208" i="3"/>
  <c r="I209" i="3"/>
  <c r="Q411" i="3"/>
  <c r="R411" i="3"/>
  <c r="K209" i="3" l="1" a="1"/>
  <c r="K209" i="3" s="1"/>
  <c r="L209" i="3" a="1"/>
  <c r="L209" i="3" s="1"/>
  <c r="J209" i="3"/>
  <c r="I210" i="3"/>
  <c r="R410" i="3"/>
  <c r="Q410" i="3"/>
  <c r="L210" i="3" l="1" a="1"/>
  <c r="L210" i="3" s="1"/>
  <c r="K210" i="3" a="1"/>
  <c r="K210" i="3" s="1"/>
  <c r="I211" i="3"/>
  <c r="J210" i="3"/>
  <c r="R409" i="3"/>
  <c r="Q409" i="3"/>
  <c r="K211" i="3" l="1" a="1"/>
  <c r="K211" i="3" s="1"/>
  <c r="L211" i="3" a="1"/>
  <c r="L211" i="3" s="1"/>
  <c r="I212" i="3"/>
  <c r="J211" i="3"/>
  <c r="Q408" i="3"/>
  <c r="R408" i="3"/>
  <c r="K212" i="3" l="1" a="1"/>
  <c r="K212" i="3" s="1"/>
  <c r="L212" i="3" a="1"/>
  <c r="L212" i="3" s="1"/>
  <c r="J212" i="3"/>
  <c r="I213" i="3"/>
  <c r="Q407" i="3"/>
  <c r="R407" i="3"/>
  <c r="L213" i="3" l="1" a="1"/>
  <c r="L213" i="3" s="1"/>
  <c r="K213" i="3" a="1"/>
  <c r="K213" i="3" s="1"/>
  <c r="J213" i="3"/>
  <c r="I214" i="3"/>
  <c r="Q406" i="3"/>
  <c r="R406" i="3"/>
  <c r="K214" i="3" l="1" a="1"/>
  <c r="K214" i="3" s="1"/>
  <c r="L214" i="3" a="1"/>
  <c r="L214" i="3" s="1"/>
  <c r="I215" i="3"/>
  <c r="J214" i="3"/>
  <c r="R405" i="3"/>
  <c r="Q405" i="3"/>
  <c r="K215" i="3" l="1" a="1"/>
  <c r="K215" i="3" s="1"/>
  <c r="L215" i="3" a="1"/>
  <c r="L215" i="3" s="1"/>
  <c r="I216" i="3"/>
  <c r="J215" i="3"/>
  <c r="R404" i="3"/>
  <c r="Q404" i="3"/>
  <c r="L216" i="3" l="1" a="1"/>
  <c r="L216" i="3" s="1"/>
  <c r="K216" i="3" a="1"/>
  <c r="K216" i="3" s="1"/>
  <c r="J216" i="3"/>
  <c r="I217" i="3"/>
  <c r="Q403" i="3"/>
  <c r="R403" i="3"/>
  <c r="K217" i="3" l="1" a="1"/>
  <c r="K217" i="3" s="1"/>
  <c r="L217" i="3" a="1"/>
  <c r="L217" i="3" s="1"/>
  <c r="J217" i="3"/>
  <c r="I218" i="3"/>
  <c r="R402" i="3"/>
  <c r="Q402" i="3"/>
  <c r="K218" i="3" l="1" a="1"/>
  <c r="K218" i="3" s="1"/>
  <c r="L218" i="3" a="1"/>
  <c r="L218" i="3" s="1"/>
  <c r="I219" i="3"/>
  <c r="J218" i="3"/>
  <c r="R401" i="3"/>
  <c r="Q401" i="3"/>
  <c r="L219" i="3" l="1" a="1"/>
  <c r="L219" i="3" s="1"/>
  <c r="K219" i="3" a="1"/>
  <c r="K219" i="3" s="1"/>
  <c r="I220" i="3"/>
  <c r="J219" i="3"/>
  <c r="Q400" i="3"/>
  <c r="R400" i="3"/>
  <c r="K220" i="3" l="1" a="1"/>
  <c r="K220" i="3" s="1"/>
  <c r="L220" i="3" a="1"/>
  <c r="L220" i="3" s="1"/>
  <c r="J220" i="3"/>
  <c r="I221" i="3"/>
  <c r="Q399" i="3"/>
  <c r="R399" i="3"/>
  <c r="K221" i="3" l="1" a="1"/>
  <c r="K221" i="3" s="1"/>
  <c r="L221" i="3" a="1"/>
  <c r="L221" i="3" s="1"/>
  <c r="J221" i="3"/>
  <c r="I222" i="3"/>
  <c r="R398" i="3"/>
  <c r="Q398" i="3"/>
  <c r="K222" i="3" l="1" a="1"/>
  <c r="K222" i="3" s="1"/>
  <c r="L222" i="3" a="1"/>
  <c r="L222" i="3" s="1"/>
  <c r="I223" i="3"/>
  <c r="J222" i="3"/>
  <c r="R397" i="3"/>
  <c r="Q397" i="3"/>
  <c r="K223" i="3" l="1" a="1"/>
  <c r="K223" i="3" s="1"/>
  <c r="L223" i="3" a="1"/>
  <c r="L223" i="3" s="1"/>
  <c r="I224" i="3"/>
  <c r="J223" i="3"/>
  <c r="R396" i="3"/>
  <c r="Q396" i="3"/>
  <c r="K224" i="3" l="1" a="1"/>
  <c r="K224" i="3" s="1"/>
  <c r="L224" i="3" a="1"/>
  <c r="L224" i="3" s="1"/>
  <c r="J224" i="3"/>
  <c r="I225" i="3"/>
  <c r="R395" i="3"/>
  <c r="Q395" i="3"/>
  <c r="K225" i="3" l="1" a="1"/>
  <c r="K225" i="3" s="1"/>
  <c r="L225" i="3" a="1"/>
  <c r="L225" i="3" s="1"/>
  <c r="J225" i="3"/>
  <c r="I226" i="3"/>
  <c r="Q394" i="3"/>
  <c r="R394" i="3"/>
  <c r="K226" i="3" l="1" a="1"/>
  <c r="K226" i="3" s="1"/>
  <c r="L226" i="3" a="1"/>
  <c r="L226" i="3" s="1"/>
  <c r="I227" i="3"/>
  <c r="J226" i="3"/>
  <c r="Q393" i="3"/>
  <c r="R393" i="3"/>
  <c r="K227" i="3" l="1" a="1"/>
  <c r="K227" i="3" s="1"/>
  <c r="L227" i="3" a="1"/>
  <c r="L227" i="3" s="1"/>
  <c r="I228" i="3"/>
  <c r="J227" i="3"/>
  <c r="R392" i="3"/>
  <c r="Q392" i="3"/>
  <c r="K228" i="3" l="1" a="1"/>
  <c r="K228" i="3" s="1"/>
  <c r="L228" i="3" a="1"/>
  <c r="L228" i="3" s="1"/>
  <c r="J228" i="3"/>
  <c r="I229" i="3"/>
  <c r="Q391" i="3"/>
  <c r="R391" i="3"/>
  <c r="K229" i="3" l="1" a="1"/>
  <c r="K229" i="3" s="1"/>
  <c r="L229" i="3" a="1"/>
  <c r="L229" i="3" s="1"/>
  <c r="J229" i="3"/>
  <c r="I230" i="3"/>
  <c r="Q390" i="3"/>
  <c r="R390" i="3"/>
  <c r="K230" i="3" l="1" a="1"/>
  <c r="K230" i="3" s="1"/>
  <c r="L230" i="3" a="1"/>
  <c r="L230" i="3" s="1"/>
  <c r="I231" i="3"/>
  <c r="J230" i="3"/>
  <c r="R389" i="3"/>
  <c r="Q389" i="3"/>
  <c r="K231" i="3" l="1" a="1"/>
  <c r="K231" i="3" s="1"/>
  <c r="L231" i="3" a="1"/>
  <c r="L231" i="3" s="1"/>
  <c r="I232" i="3"/>
  <c r="J231" i="3"/>
  <c r="R388" i="3"/>
  <c r="Q388" i="3"/>
  <c r="K232" i="3" l="1" a="1"/>
  <c r="K232" i="3" s="1"/>
  <c r="L232" i="3" a="1"/>
  <c r="L232" i="3" s="1"/>
  <c r="J232" i="3"/>
  <c r="I233" i="3"/>
  <c r="R387" i="3"/>
  <c r="Q387" i="3"/>
  <c r="K233" i="3" l="1" a="1"/>
  <c r="K233" i="3" s="1"/>
  <c r="L233" i="3" a="1"/>
  <c r="L233" i="3" s="1"/>
  <c r="J233" i="3"/>
  <c r="I234" i="3"/>
  <c r="Q386" i="3"/>
  <c r="R386" i="3"/>
  <c r="K234" i="3" l="1" a="1"/>
  <c r="K234" i="3" s="1"/>
  <c r="L234" i="3" a="1"/>
  <c r="L234" i="3" s="1"/>
  <c r="I235" i="3"/>
  <c r="J234" i="3"/>
  <c r="Q385" i="3"/>
  <c r="R385" i="3"/>
  <c r="L235" i="3" l="1" a="1"/>
  <c r="L235" i="3" s="1"/>
  <c r="K235" i="3" a="1"/>
  <c r="K235" i="3" s="1"/>
  <c r="I236" i="3"/>
  <c r="J235" i="3"/>
  <c r="R384" i="3"/>
  <c r="Q384" i="3"/>
  <c r="K236" i="3" l="1" a="1"/>
  <c r="K236" i="3" s="1"/>
  <c r="L236" i="3" a="1"/>
  <c r="L236" i="3" s="1"/>
  <c r="J236" i="3"/>
  <c r="I237" i="3"/>
  <c r="R383" i="3"/>
  <c r="Q383" i="3"/>
  <c r="K237" i="3" l="1" a="1"/>
  <c r="K237" i="3" s="1"/>
  <c r="L237" i="3" a="1"/>
  <c r="L237" i="3" s="1"/>
  <c r="J237" i="3"/>
  <c r="I238" i="3"/>
  <c r="Q382" i="3"/>
  <c r="R382" i="3"/>
  <c r="L238" i="3" l="1" a="1"/>
  <c r="L238" i="3" s="1"/>
  <c r="K238" i="3" a="1"/>
  <c r="K238" i="3" s="1"/>
  <c r="I239" i="3"/>
  <c r="J238" i="3"/>
  <c r="R381" i="3"/>
  <c r="Q381" i="3"/>
  <c r="K239" i="3" l="1" a="1"/>
  <c r="K239" i="3" s="1"/>
  <c r="L239" i="3" a="1"/>
  <c r="L239" i="3" s="1"/>
  <c r="I240" i="3"/>
  <c r="J239" i="3"/>
  <c r="Q380" i="3"/>
  <c r="R380" i="3"/>
  <c r="K240" i="3" l="1" a="1"/>
  <c r="K240" i="3" s="1"/>
  <c r="L240" i="3" a="1"/>
  <c r="L240" i="3" s="1"/>
  <c r="J240" i="3"/>
  <c r="I241" i="3"/>
  <c r="R379" i="3"/>
  <c r="Q379" i="3"/>
  <c r="L241" i="3" l="1" a="1"/>
  <c r="L241" i="3" s="1"/>
  <c r="K241" i="3" a="1"/>
  <c r="K241" i="3" s="1"/>
  <c r="J241" i="3"/>
  <c r="I242" i="3"/>
  <c r="Q378" i="3"/>
  <c r="R378" i="3"/>
  <c r="K242" i="3" l="1" a="1"/>
  <c r="K242" i="3" s="1"/>
  <c r="L242" i="3" a="1"/>
  <c r="L242" i="3" s="1"/>
  <c r="I243" i="3"/>
  <c r="J242" i="3"/>
  <c r="R377" i="3"/>
  <c r="Q377" i="3"/>
  <c r="K243" i="3" l="1" a="1"/>
  <c r="K243" i="3" s="1"/>
  <c r="L243" i="3" a="1"/>
  <c r="L243" i="3" s="1"/>
  <c r="I244" i="3"/>
  <c r="J243" i="3"/>
  <c r="R376" i="3"/>
  <c r="Q376" i="3"/>
  <c r="L244" i="3" l="1" a="1"/>
  <c r="L244" i="3" s="1"/>
  <c r="K244" i="3" a="1"/>
  <c r="K244" i="3" s="1"/>
  <c r="J244" i="3"/>
  <c r="I245" i="3"/>
  <c r="Q375" i="3"/>
  <c r="R375" i="3"/>
  <c r="K245" i="3" l="1" a="1"/>
  <c r="K245" i="3" s="1"/>
  <c r="L245" i="3" a="1"/>
  <c r="L245" i="3" s="1"/>
  <c r="J245" i="3"/>
  <c r="I246" i="3"/>
  <c r="R374" i="3"/>
  <c r="Q374" i="3"/>
  <c r="K246" i="3" l="1" a="1"/>
  <c r="K246" i="3" s="1"/>
  <c r="L246" i="3" a="1"/>
  <c r="L246" i="3" s="1"/>
  <c r="I247" i="3"/>
  <c r="J246" i="3"/>
  <c r="Q373" i="3"/>
  <c r="R373" i="3"/>
  <c r="L247" i="3" l="1" a="1"/>
  <c r="L247" i="3" s="1"/>
  <c r="K247" i="3" a="1"/>
  <c r="K247" i="3" s="1"/>
  <c r="I248" i="3"/>
  <c r="J247" i="3"/>
  <c r="Q372" i="3"/>
  <c r="R372" i="3"/>
  <c r="K248" i="3" l="1" a="1"/>
  <c r="K248" i="3" s="1"/>
  <c r="L248" i="3" a="1"/>
  <c r="L248" i="3" s="1"/>
  <c r="J248" i="3"/>
  <c r="I249" i="3"/>
  <c r="Q371" i="3"/>
  <c r="R371" i="3"/>
  <c r="K249" i="3" l="1" a="1"/>
  <c r="K249" i="3" s="1"/>
  <c r="L249" i="3" a="1"/>
  <c r="L249" i="3" s="1"/>
  <c r="J249" i="3"/>
  <c r="I250" i="3"/>
  <c r="R370" i="3"/>
  <c r="Q370" i="3"/>
  <c r="K250" i="3" l="1" a="1"/>
  <c r="K250" i="3" s="1"/>
  <c r="L250" i="3" a="1"/>
  <c r="L250" i="3" s="1"/>
  <c r="I251" i="3"/>
  <c r="J250" i="3"/>
  <c r="R369" i="3"/>
  <c r="Q369" i="3"/>
  <c r="K251" i="3" l="1" a="1"/>
  <c r="K251" i="3" s="1"/>
  <c r="L251" i="3" a="1"/>
  <c r="L251" i="3" s="1"/>
  <c r="I252" i="3"/>
  <c r="J251" i="3"/>
  <c r="R368" i="3"/>
  <c r="Q368" i="3"/>
  <c r="K252" i="3" l="1" a="1"/>
  <c r="K252" i="3" s="1"/>
  <c r="L252" i="3" a="1"/>
  <c r="L252" i="3" s="1"/>
  <c r="J252" i="3"/>
  <c r="I253" i="3"/>
  <c r="Q367" i="3"/>
  <c r="R367" i="3"/>
  <c r="K253" i="3" l="1" a="1"/>
  <c r="K253" i="3" s="1"/>
  <c r="L253" i="3" a="1"/>
  <c r="L253" i="3" s="1"/>
  <c r="J253" i="3"/>
  <c r="I254" i="3"/>
  <c r="Q366" i="3"/>
  <c r="R366" i="3"/>
  <c r="K254" i="3" l="1" a="1"/>
  <c r="K254" i="3" s="1"/>
  <c r="L254" i="3" a="1"/>
  <c r="L254" i="3" s="1"/>
  <c r="I255" i="3"/>
  <c r="J254" i="3"/>
  <c r="R365" i="3"/>
  <c r="Q365" i="3"/>
  <c r="K255" i="3" l="1" a="1"/>
  <c r="K255" i="3" s="1"/>
  <c r="L255" i="3" a="1"/>
  <c r="L255" i="3" s="1"/>
  <c r="I256" i="3"/>
  <c r="J255" i="3"/>
  <c r="R364" i="3"/>
  <c r="Q364" i="3"/>
  <c r="K256" i="3" l="1" a="1"/>
  <c r="K256" i="3" s="1"/>
  <c r="L256" i="3" a="1"/>
  <c r="L256" i="3" s="1"/>
  <c r="J256" i="3"/>
  <c r="I257" i="3"/>
  <c r="Q363" i="3"/>
  <c r="R363" i="3"/>
  <c r="K257" i="3" l="1" a="1"/>
  <c r="K257" i="3" s="1"/>
  <c r="L257" i="3" a="1"/>
  <c r="L257" i="3" s="1"/>
  <c r="J257" i="3"/>
  <c r="I258" i="3"/>
  <c r="Q362" i="3"/>
  <c r="R362" i="3"/>
  <c r="K258" i="3" l="1" a="1"/>
  <c r="K258" i="3" s="1"/>
  <c r="L258" i="3" a="1"/>
  <c r="L258" i="3" s="1"/>
  <c r="I259" i="3"/>
  <c r="J258" i="3"/>
  <c r="R361" i="3"/>
  <c r="Q361" i="3"/>
  <c r="K259" i="3" l="1" a="1"/>
  <c r="K259" i="3" s="1"/>
  <c r="L259" i="3" a="1"/>
  <c r="L259" i="3" s="1"/>
  <c r="I260" i="3"/>
  <c r="J259" i="3"/>
  <c r="Q360" i="3"/>
  <c r="R360" i="3"/>
  <c r="K260" i="3" l="1" a="1"/>
  <c r="K260" i="3" s="1"/>
  <c r="L260" i="3" a="1"/>
  <c r="L260" i="3" s="1"/>
  <c r="J260" i="3"/>
  <c r="I261" i="3"/>
  <c r="R359" i="3"/>
  <c r="Q359" i="3"/>
  <c r="K261" i="3" l="1" a="1"/>
  <c r="K261" i="3" s="1"/>
  <c r="L261" i="3" a="1"/>
  <c r="L261" i="3" s="1"/>
  <c r="J261" i="3"/>
  <c r="I262" i="3"/>
  <c r="Q358" i="3"/>
  <c r="R358" i="3"/>
  <c r="K262" i="3" l="1" a="1"/>
  <c r="K262" i="3" s="1"/>
  <c r="L262" i="3" a="1"/>
  <c r="L262" i="3" s="1"/>
  <c r="I263" i="3"/>
  <c r="J262" i="3"/>
  <c r="R357" i="3"/>
  <c r="Q357" i="3"/>
  <c r="K263" i="3" l="1" a="1"/>
  <c r="K263" i="3" s="1"/>
  <c r="L263" i="3" a="1"/>
  <c r="L263" i="3" s="1"/>
  <c r="I264" i="3"/>
  <c r="J263" i="3"/>
  <c r="Q356" i="3"/>
  <c r="R356" i="3"/>
  <c r="K264" i="3" l="1" a="1"/>
  <c r="K264" i="3" s="1"/>
  <c r="L264" i="3" a="1"/>
  <c r="L264" i="3" s="1"/>
  <c r="J264" i="3"/>
  <c r="I265" i="3"/>
  <c r="Q355" i="3"/>
  <c r="R355" i="3"/>
  <c r="K265" i="3" l="1" a="1"/>
  <c r="K265" i="3" s="1"/>
  <c r="L265" i="3" a="1"/>
  <c r="L265" i="3" s="1"/>
  <c r="J265" i="3"/>
  <c r="I266" i="3"/>
  <c r="R354" i="3"/>
  <c r="Q354" i="3"/>
  <c r="L266" i="3" l="1" a="1"/>
  <c r="L266" i="3" s="1"/>
  <c r="K266" i="3" a="1"/>
  <c r="K266" i="3" s="1"/>
  <c r="I267" i="3"/>
  <c r="J266" i="3"/>
  <c r="R353" i="3"/>
  <c r="Q353" i="3"/>
  <c r="K267" i="3" l="1" a="1"/>
  <c r="K267" i="3" s="1"/>
  <c r="L267" i="3" a="1"/>
  <c r="L267" i="3" s="1"/>
  <c r="I268" i="3"/>
  <c r="J267" i="3"/>
  <c r="Q352" i="3"/>
  <c r="R352" i="3"/>
  <c r="K268" i="3" l="1" a="1"/>
  <c r="K268" i="3" s="1"/>
  <c r="L268" i="3" a="1"/>
  <c r="L268" i="3" s="1"/>
  <c r="J268" i="3"/>
  <c r="I269" i="3"/>
  <c r="Q351" i="3"/>
  <c r="R351" i="3"/>
  <c r="L269" i="3" l="1" a="1"/>
  <c r="L269" i="3" s="1"/>
  <c r="K269" i="3" a="1"/>
  <c r="K269" i="3" s="1"/>
  <c r="J269" i="3"/>
  <c r="I270" i="3"/>
  <c r="R350" i="3"/>
  <c r="Q350" i="3"/>
  <c r="K270" i="3" l="1" a="1"/>
  <c r="K270" i="3" s="1"/>
  <c r="L270" i="3" a="1"/>
  <c r="L270" i="3" s="1"/>
  <c r="I271" i="3"/>
  <c r="J270" i="3"/>
  <c r="R349" i="3"/>
  <c r="Q349" i="3"/>
  <c r="K271" i="3" l="1" a="1"/>
  <c r="K271" i="3" s="1"/>
  <c r="L271" i="3" a="1"/>
  <c r="L271" i="3" s="1"/>
  <c r="I272" i="3"/>
  <c r="J271" i="3"/>
  <c r="Q348" i="3"/>
  <c r="R348" i="3"/>
  <c r="K272" i="3" l="1" a="1"/>
  <c r="K272" i="3" s="1"/>
  <c r="L272" i="3" a="1"/>
  <c r="L272" i="3" s="1"/>
  <c r="J272" i="3"/>
  <c r="I273" i="3"/>
  <c r="Q347" i="3"/>
  <c r="R347" i="3"/>
  <c r="K273" i="3" l="1" a="1"/>
  <c r="K273" i="3" s="1"/>
  <c r="L273" i="3" a="1"/>
  <c r="L273" i="3" s="1"/>
  <c r="J273" i="3"/>
  <c r="I274" i="3"/>
  <c r="Q346" i="3"/>
  <c r="R346" i="3"/>
  <c r="K274" i="3" l="1" a="1"/>
  <c r="K274" i="3" s="1"/>
  <c r="L274" i="3" a="1"/>
  <c r="L274" i="3" s="1"/>
  <c r="I275" i="3"/>
  <c r="J274" i="3"/>
  <c r="Q345" i="3"/>
  <c r="R345" i="3"/>
  <c r="L275" i="3" l="1" a="1"/>
  <c r="L275" i="3" s="1"/>
  <c r="K275" i="3" a="1"/>
  <c r="K275" i="3" s="1"/>
  <c r="I276" i="3"/>
  <c r="J275" i="3"/>
  <c r="R344" i="3"/>
  <c r="Q344" i="3"/>
  <c r="K276" i="3" l="1" a="1"/>
  <c r="K276" i="3" s="1"/>
  <c r="L276" i="3" a="1"/>
  <c r="L276" i="3" s="1"/>
  <c r="J276" i="3"/>
  <c r="I277" i="3"/>
  <c r="R343" i="3"/>
  <c r="Q343" i="3"/>
  <c r="K277" i="3" l="1" a="1"/>
  <c r="K277" i="3" s="1"/>
  <c r="L277" i="3" a="1"/>
  <c r="L277" i="3" s="1"/>
  <c r="J277" i="3"/>
  <c r="I278" i="3"/>
  <c r="R342" i="3"/>
  <c r="Q342" i="3"/>
  <c r="K278" i="3" l="1" a="1"/>
  <c r="K278" i="3" s="1"/>
  <c r="L278" i="3" a="1"/>
  <c r="L278" i="3" s="1"/>
  <c r="I279" i="3"/>
  <c r="J278" i="3"/>
  <c r="Q341" i="3"/>
  <c r="R341" i="3"/>
  <c r="K279" i="3" l="1" a="1"/>
  <c r="K279" i="3" s="1"/>
  <c r="L279" i="3" a="1"/>
  <c r="L279" i="3" s="1"/>
  <c r="I280" i="3"/>
  <c r="J279" i="3"/>
  <c r="Q340" i="3"/>
  <c r="R340" i="3"/>
  <c r="K280" i="3" l="1" a="1"/>
  <c r="K280" i="3" s="1"/>
  <c r="L280" i="3" a="1"/>
  <c r="L280" i="3" s="1"/>
  <c r="J280" i="3"/>
  <c r="I281" i="3"/>
  <c r="R339" i="3"/>
  <c r="Q339" i="3"/>
  <c r="K281" i="3" l="1" a="1"/>
  <c r="K281" i="3" s="1"/>
  <c r="L281" i="3" a="1"/>
  <c r="L281" i="3" s="1"/>
  <c r="J281" i="3"/>
  <c r="I282" i="3"/>
  <c r="Q338" i="3"/>
  <c r="R338" i="3"/>
  <c r="L282" i="3" l="1" a="1"/>
  <c r="L282" i="3" s="1"/>
  <c r="K282" i="3" a="1"/>
  <c r="K282" i="3" s="1"/>
  <c r="I283" i="3"/>
  <c r="J282" i="3"/>
  <c r="Q337" i="3"/>
  <c r="R337" i="3"/>
  <c r="K283" i="3" l="1" a="1"/>
  <c r="K283" i="3" s="1"/>
  <c r="L283" i="3" a="1"/>
  <c r="L283" i="3" s="1"/>
  <c r="I284" i="3"/>
  <c r="J283" i="3"/>
  <c r="Q336" i="3"/>
  <c r="R336" i="3"/>
  <c r="K284" i="3" l="1" a="1"/>
  <c r="K284" i="3" s="1"/>
  <c r="L284" i="3" a="1"/>
  <c r="L284" i="3" s="1"/>
  <c r="J284" i="3"/>
  <c r="I285" i="3"/>
  <c r="R335" i="3"/>
  <c r="Q335" i="3"/>
  <c r="K285" i="3" l="1" a="1"/>
  <c r="K285" i="3" s="1"/>
  <c r="L285" i="3" a="1"/>
  <c r="L285" i="3" s="1"/>
  <c r="J285" i="3"/>
  <c r="I286" i="3"/>
  <c r="R334" i="3"/>
  <c r="Q334" i="3"/>
  <c r="K286" i="3" l="1" a="1"/>
  <c r="K286" i="3" s="1"/>
  <c r="L286" i="3" a="1"/>
  <c r="L286" i="3" s="1"/>
  <c r="I287" i="3"/>
  <c r="J286" i="3"/>
  <c r="R333" i="3"/>
  <c r="Q333" i="3"/>
  <c r="K287" i="3" l="1" a="1"/>
  <c r="K287" i="3" s="1"/>
  <c r="L287" i="3" a="1"/>
  <c r="L287" i="3" s="1"/>
  <c r="I288" i="3"/>
  <c r="J287" i="3"/>
  <c r="R332" i="3"/>
  <c r="Q332" i="3"/>
  <c r="L288" i="3" l="1" a="1"/>
  <c r="L288" i="3" s="1"/>
  <c r="K288" i="3" a="1"/>
  <c r="K288" i="3" s="1"/>
  <c r="J288" i="3"/>
  <c r="I289" i="3"/>
  <c r="R331" i="3"/>
  <c r="Q331" i="3"/>
  <c r="K289" i="3" l="1" a="1"/>
  <c r="K289" i="3" s="1"/>
  <c r="L289" i="3" a="1"/>
  <c r="L289" i="3" s="1"/>
  <c r="J289" i="3"/>
  <c r="I290" i="3"/>
  <c r="R330" i="3"/>
  <c r="Q330" i="3"/>
  <c r="K290" i="3" l="1" a="1"/>
  <c r="K290" i="3" s="1"/>
  <c r="L290" i="3" a="1"/>
  <c r="L290" i="3" s="1"/>
  <c r="I291" i="3"/>
  <c r="J290" i="3"/>
  <c r="Q329" i="3"/>
  <c r="R329" i="3"/>
  <c r="L291" i="3" l="1" a="1"/>
  <c r="L291" i="3" s="1"/>
  <c r="K291" i="3" a="1"/>
  <c r="K291" i="3" s="1"/>
  <c r="I292" i="3"/>
  <c r="J291" i="3"/>
  <c r="R328" i="3"/>
  <c r="Q328" i="3"/>
  <c r="K292" i="3" l="1" a="1"/>
  <c r="K292" i="3" s="1"/>
  <c r="L292" i="3" a="1"/>
  <c r="L292" i="3" s="1"/>
  <c r="J292" i="3"/>
  <c r="I293" i="3"/>
  <c r="Q327" i="3"/>
  <c r="R327" i="3"/>
  <c r="K293" i="3" l="1" a="1"/>
  <c r="K293" i="3" s="1"/>
  <c r="L293" i="3" a="1"/>
  <c r="L293" i="3" s="1"/>
  <c r="J293" i="3"/>
  <c r="I294" i="3"/>
  <c r="R326" i="3"/>
  <c r="Q326" i="3"/>
  <c r="L294" i="3" l="1" a="1"/>
  <c r="L294" i="3" s="1"/>
  <c r="K294" i="3" a="1"/>
  <c r="K294" i="3" s="1"/>
  <c r="I295" i="3"/>
  <c r="J294" i="3"/>
  <c r="Q325" i="3"/>
  <c r="R325" i="3"/>
  <c r="K295" i="3" l="1" a="1"/>
  <c r="K295" i="3" s="1"/>
  <c r="L295" i="3" a="1"/>
  <c r="L295" i="3" s="1"/>
  <c r="I296" i="3"/>
  <c r="J295" i="3"/>
  <c r="R324" i="3"/>
  <c r="Q324" i="3"/>
  <c r="K296" i="3" l="1" a="1"/>
  <c r="K296" i="3" s="1"/>
  <c r="L296" i="3" a="1"/>
  <c r="L296" i="3" s="1"/>
  <c r="J296" i="3"/>
  <c r="I297" i="3"/>
  <c r="R323" i="3"/>
  <c r="Q323" i="3"/>
  <c r="K297" i="3" l="1" a="1"/>
  <c r="K297" i="3" s="1"/>
  <c r="L297" i="3" a="1"/>
  <c r="L297" i="3" s="1"/>
  <c r="J297" i="3"/>
  <c r="I298" i="3"/>
  <c r="R322" i="3"/>
  <c r="Q322" i="3"/>
  <c r="K298" i="3" l="1" a="1"/>
  <c r="K298" i="3" s="1"/>
  <c r="L298" i="3" a="1"/>
  <c r="L298" i="3" s="1"/>
  <c r="I299" i="3"/>
  <c r="J298" i="3"/>
  <c r="R321" i="3"/>
  <c r="Q321" i="3"/>
  <c r="K299" i="3" l="1" a="1"/>
  <c r="K299" i="3" s="1"/>
  <c r="L299" i="3" a="1"/>
  <c r="L299" i="3" s="1"/>
  <c r="I300" i="3"/>
  <c r="J299" i="3"/>
  <c r="R320" i="3"/>
  <c r="Q320" i="3"/>
  <c r="L300" i="3" l="1" a="1"/>
  <c r="L300" i="3" s="1"/>
  <c r="K300" i="3" a="1"/>
  <c r="K300" i="3" s="1"/>
  <c r="J300" i="3"/>
  <c r="I301" i="3"/>
  <c r="Q319" i="3"/>
  <c r="R319" i="3"/>
  <c r="K301" i="3" l="1" a="1"/>
  <c r="K301" i="3" s="1"/>
  <c r="L301" i="3" a="1"/>
  <c r="L301" i="3" s="1"/>
  <c r="J301" i="3"/>
  <c r="I302" i="3"/>
  <c r="Q318" i="3"/>
  <c r="R318" i="3"/>
  <c r="K302" i="3" l="1" a="1"/>
  <c r="K302" i="3" s="1"/>
  <c r="L302" i="3" a="1"/>
  <c r="L302" i="3" s="1"/>
  <c r="I303" i="3"/>
  <c r="J302" i="3"/>
  <c r="Q317" i="3"/>
  <c r="R317" i="3"/>
  <c r="K303" i="3" l="1" a="1"/>
  <c r="K303" i="3" s="1"/>
  <c r="L303" i="3" a="1"/>
  <c r="L303" i="3" s="1"/>
  <c r="I304" i="3"/>
  <c r="J303" i="3"/>
  <c r="Q316" i="3"/>
  <c r="R316" i="3"/>
  <c r="K304" i="3" l="1" a="1"/>
  <c r="K304" i="3" s="1"/>
  <c r="L304" i="3" a="1"/>
  <c r="L304" i="3" s="1"/>
  <c r="J304" i="3"/>
  <c r="I305" i="3"/>
  <c r="R315" i="3"/>
  <c r="Q315" i="3"/>
  <c r="K305" i="3" l="1" a="1"/>
  <c r="K305" i="3" s="1"/>
  <c r="L305" i="3" a="1"/>
  <c r="L305" i="3" s="1"/>
  <c r="I306" i="3"/>
  <c r="J305" i="3"/>
  <c r="R314" i="3"/>
  <c r="Q314" i="3"/>
  <c r="K306" i="3" l="1" a="1"/>
  <c r="K306" i="3" s="1"/>
  <c r="L306" i="3" a="1"/>
  <c r="L306" i="3" s="1"/>
  <c r="I307" i="3"/>
  <c r="J306" i="3"/>
  <c r="Q313" i="3"/>
  <c r="R313" i="3"/>
  <c r="K307" i="3" l="1" a="1"/>
  <c r="K307" i="3" s="1"/>
  <c r="L307" i="3" a="1"/>
  <c r="L307" i="3" s="1"/>
  <c r="I308" i="3"/>
  <c r="J307" i="3"/>
  <c r="R312" i="3"/>
  <c r="Q312" i="3"/>
  <c r="K308" i="3" l="1" a="1"/>
  <c r="K308" i="3" s="1"/>
  <c r="L308" i="3" a="1"/>
  <c r="L308" i="3" s="1"/>
  <c r="J308" i="3"/>
  <c r="I309" i="3"/>
  <c r="Q311" i="3"/>
  <c r="R311" i="3"/>
  <c r="K309" i="3" l="1" a="1"/>
  <c r="K309" i="3" s="1"/>
  <c r="L309" i="3" a="1"/>
  <c r="L309" i="3" s="1"/>
  <c r="J309" i="3"/>
  <c r="I310" i="3"/>
  <c r="Q310" i="3"/>
  <c r="R310" i="3"/>
  <c r="K310" i="3" l="1" a="1"/>
  <c r="K310" i="3" s="1"/>
  <c r="L310" i="3" a="1"/>
  <c r="L310" i="3" s="1"/>
  <c r="I311" i="3"/>
  <c r="J310" i="3"/>
  <c r="R309" i="3"/>
  <c r="Q309" i="3"/>
  <c r="K311" i="3" l="1" a="1"/>
  <c r="K311" i="3" s="1"/>
  <c r="L311" i="3" a="1"/>
  <c r="L311" i="3" s="1"/>
  <c r="I312" i="3"/>
  <c r="J311" i="3"/>
  <c r="R308" i="3"/>
  <c r="Q308" i="3"/>
  <c r="K312" i="3" l="1" a="1"/>
  <c r="K312" i="3" s="1"/>
  <c r="L312" i="3" a="1"/>
  <c r="L312" i="3" s="1"/>
  <c r="J312" i="3"/>
  <c r="I313" i="3"/>
  <c r="Q307" i="3"/>
  <c r="R307" i="3"/>
  <c r="L313" i="3" l="1" a="1"/>
  <c r="L313" i="3" s="1"/>
  <c r="K313" i="3" a="1"/>
  <c r="K313" i="3" s="1"/>
  <c r="J313" i="3"/>
  <c r="I314" i="3"/>
  <c r="Q306" i="3"/>
  <c r="R306" i="3"/>
  <c r="K314" i="3" l="1" a="1"/>
  <c r="K314" i="3" s="1"/>
  <c r="L314" i="3" a="1"/>
  <c r="L314" i="3" s="1"/>
  <c r="I315" i="3"/>
  <c r="J314" i="3"/>
  <c r="Q305" i="3"/>
  <c r="R305" i="3"/>
  <c r="K315" i="3" l="1" a="1"/>
  <c r="K315" i="3" s="1"/>
  <c r="L315" i="3" a="1"/>
  <c r="L315" i="3" s="1"/>
  <c r="I316" i="3"/>
  <c r="J315" i="3"/>
  <c r="Q304" i="3"/>
  <c r="R304" i="3"/>
  <c r="L316" i="3" l="1" a="1"/>
  <c r="L316" i="3" s="1"/>
  <c r="K316" i="3" a="1"/>
  <c r="K316" i="3" s="1"/>
  <c r="J316" i="3"/>
  <c r="I317" i="3"/>
  <c r="Q303" i="3"/>
  <c r="R303" i="3"/>
  <c r="K317" i="3" l="1" a="1"/>
  <c r="K317" i="3" s="1"/>
  <c r="L317" i="3" a="1"/>
  <c r="L317" i="3" s="1"/>
  <c r="J317" i="3"/>
  <c r="I318" i="3"/>
  <c r="R302" i="3"/>
  <c r="Q302" i="3"/>
  <c r="K318" i="3" l="1" a="1"/>
  <c r="K318" i="3" s="1"/>
  <c r="L318" i="3" a="1"/>
  <c r="L318" i="3" s="1"/>
  <c r="I319" i="3"/>
  <c r="J318" i="3"/>
  <c r="R301" i="3"/>
  <c r="Q301" i="3"/>
  <c r="K319" i="3" l="1" a="1"/>
  <c r="K319" i="3" s="1"/>
  <c r="L319" i="3" a="1"/>
  <c r="L319" i="3" s="1"/>
  <c r="I320" i="3"/>
  <c r="J319" i="3"/>
  <c r="R300" i="3"/>
  <c r="Q300" i="3"/>
  <c r="K320" i="3" l="1" a="1"/>
  <c r="K320" i="3" s="1"/>
  <c r="L320" i="3" a="1"/>
  <c r="L320" i="3" s="1"/>
  <c r="J320" i="3"/>
  <c r="I321" i="3"/>
  <c r="R299" i="3"/>
  <c r="Q299" i="3"/>
  <c r="K321" i="3" l="1" a="1"/>
  <c r="K321" i="3" s="1"/>
  <c r="L321" i="3" a="1"/>
  <c r="L321" i="3" s="1"/>
  <c r="J321" i="3"/>
  <c r="I322" i="3"/>
  <c r="Q298" i="3"/>
  <c r="R298" i="3"/>
  <c r="K322" i="3" l="1" a="1"/>
  <c r="K322" i="3" s="1"/>
  <c r="L322" i="3" a="1"/>
  <c r="L322" i="3" s="1"/>
  <c r="I323" i="3"/>
  <c r="J322" i="3"/>
  <c r="Q297" i="3"/>
  <c r="R297" i="3"/>
  <c r="K323" i="3" l="1" a="1"/>
  <c r="K323" i="3" s="1"/>
  <c r="L323" i="3" a="1"/>
  <c r="L323" i="3" s="1"/>
  <c r="I324" i="3"/>
  <c r="J323" i="3"/>
  <c r="Q296" i="3"/>
  <c r="R296" i="3"/>
  <c r="K324" i="3" l="1" a="1"/>
  <c r="K324" i="3" s="1"/>
  <c r="L324" i="3" a="1"/>
  <c r="L324" i="3" s="1"/>
  <c r="J324" i="3"/>
  <c r="I325" i="3"/>
  <c r="Q295" i="3"/>
  <c r="R295" i="3"/>
  <c r="L325" i="3" l="1" a="1"/>
  <c r="L325" i="3" s="1"/>
  <c r="K325" i="3" a="1"/>
  <c r="K325" i="3" s="1"/>
  <c r="J325" i="3"/>
  <c r="I326" i="3"/>
  <c r="R294" i="3"/>
  <c r="Q294" i="3"/>
  <c r="K326" i="3" l="1" a="1"/>
  <c r="K326" i="3" s="1"/>
  <c r="L326" i="3" a="1"/>
  <c r="L326" i="3" s="1"/>
  <c r="I327" i="3"/>
  <c r="J326" i="3"/>
  <c r="Q293" i="3"/>
  <c r="R293" i="3"/>
  <c r="K327" i="3" l="1" a="1"/>
  <c r="K327" i="3" s="1"/>
  <c r="L327" i="3" a="1"/>
  <c r="L327" i="3" s="1"/>
  <c r="I328" i="3"/>
  <c r="J327" i="3"/>
  <c r="R292" i="3"/>
  <c r="Q292" i="3"/>
  <c r="L328" i="3" l="1" a="1"/>
  <c r="L328" i="3" s="1"/>
  <c r="K328" i="3" a="1"/>
  <c r="K328" i="3" s="1"/>
  <c r="J328" i="3"/>
  <c r="I329" i="3"/>
  <c r="R291" i="3"/>
  <c r="Q291" i="3"/>
  <c r="K329" i="3" l="1" a="1"/>
  <c r="K329" i="3" s="1"/>
  <c r="L329" i="3" a="1"/>
  <c r="L329" i="3" s="1"/>
  <c r="J329" i="3"/>
  <c r="I330" i="3"/>
  <c r="R290" i="3"/>
  <c r="Q290" i="3"/>
  <c r="K330" i="3" l="1" a="1"/>
  <c r="K330" i="3" s="1"/>
  <c r="L330" i="3" a="1"/>
  <c r="L330" i="3" s="1"/>
  <c r="I331" i="3"/>
  <c r="J330" i="3"/>
  <c r="Q289" i="3"/>
  <c r="R289" i="3"/>
  <c r="L331" i="3" l="1" a="1"/>
  <c r="L331" i="3" s="1"/>
  <c r="K331" i="3" a="1"/>
  <c r="K331" i="3" s="1"/>
  <c r="I332" i="3"/>
  <c r="J331" i="3"/>
  <c r="Q288" i="3"/>
  <c r="R288" i="3"/>
  <c r="K332" i="3" l="1" a="1"/>
  <c r="K332" i="3" s="1"/>
  <c r="L332" i="3" a="1"/>
  <c r="L332" i="3" s="1"/>
  <c r="J332" i="3"/>
  <c r="I333" i="3"/>
  <c r="R287" i="3"/>
  <c r="Q287" i="3"/>
  <c r="K333" i="3" l="1" a="1"/>
  <c r="K333" i="3" s="1"/>
  <c r="L333" i="3" a="1"/>
  <c r="L333" i="3" s="1"/>
  <c r="J333" i="3"/>
  <c r="I334" i="3"/>
  <c r="Q286" i="3"/>
  <c r="R286" i="3"/>
  <c r="L334" i="3" l="1" a="1"/>
  <c r="L334" i="3" s="1"/>
  <c r="K334" i="3" a="1"/>
  <c r="K334" i="3" s="1"/>
  <c r="I335" i="3"/>
  <c r="J334" i="3"/>
  <c r="Q285" i="3"/>
  <c r="R285" i="3"/>
  <c r="K335" i="3" l="1" a="1"/>
  <c r="K335" i="3" s="1"/>
  <c r="L335" i="3" a="1"/>
  <c r="L335" i="3" s="1"/>
  <c r="I336" i="3"/>
  <c r="J335" i="3"/>
  <c r="Q284" i="3"/>
  <c r="R284" i="3"/>
  <c r="K336" i="3" l="1" a="1"/>
  <c r="K336" i="3" s="1"/>
  <c r="L336" i="3" a="1"/>
  <c r="L336" i="3" s="1"/>
  <c r="J336" i="3"/>
  <c r="I337" i="3"/>
  <c r="R283" i="3"/>
  <c r="Q283" i="3"/>
  <c r="K337" i="3" l="1" a="1"/>
  <c r="K337" i="3" s="1"/>
  <c r="L337" i="3" a="1"/>
  <c r="L337" i="3" s="1"/>
  <c r="J337" i="3"/>
  <c r="I338" i="3"/>
  <c r="R282" i="3"/>
  <c r="Q282" i="3"/>
  <c r="K338" i="3" l="1" a="1"/>
  <c r="K338" i="3" s="1"/>
  <c r="L338" i="3" a="1"/>
  <c r="L338" i="3" s="1"/>
  <c r="I339" i="3"/>
  <c r="J338" i="3"/>
  <c r="R281" i="3"/>
  <c r="Q281" i="3"/>
  <c r="K339" i="3" l="1" a="1"/>
  <c r="K339" i="3" s="1"/>
  <c r="L339" i="3" a="1"/>
  <c r="L339" i="3" s="1"/>
  <c r="I340" i="3"/>
  <c r="J339" i="3"/>
  <c r="Q280" i="3"/>
  <c r="R280" i="3"/>
  <c r="L340" i="3" l="1" a="1"/>
  <c r="L340" i="3" s="1"/>
  <c r="K340" i="3" a="1"/>
  <c r="K340" i="3" s="1"/>
  <c r="J340" i="3"/>
  <c r="I341" i="3"/>
  <c r="R279" i="3"/>
  <c r="Q279" i="3"/>
  <c r="K341" i="3" l="1" a="1"/>
  <c r="K341" i="3" s="1"/>
  <c r="L341" i="3" a="1"/>
  <c r="L341" i="3" s="1"/>
  <c r="J341" i="3"/>
  <c r="I342" i="3"/>
  <c r="Q278" i="3"/>
  <c r="R278" i="3"/>
  <c r="K342" i="3" l="1" a="1"/>
  <c r="K342" i="3" s="1"/>
  <c r="L342" i="3" a="1"/>
  <c r="L342" i="3" s="1"/>
  <c r="I343" i="3"/>
  <c r="J342" i="3"/>
  <c r="Q277" i="3"/>
  <c r="R277" i="3"/>
  <c r="K343" i="3" l="1" a="1"/>
  <c r="K343" i="3" s="1"/>
  <c r="L343" i="3" a="1"/>
  <c r="L343" i="3" s="1"/>
  <c r="I344" i="3"/>
  <c r="J343" i="3"/>
  <c r="R276" i="3"/>
  <c r="Q276" i="3"/>
  <c r="K344" i="3" l="1" a="1"/>
  <c r="K344" i="3" s="1"/>
  <c r="L344" i="3" a="1"/>
  <c r="L344" i="3" s="1"/>
  <c r="J344" i="3"/>
  <c r="I345" i="3"/>
  <c r="Q275" i="3"/>
  <c r="R275" i="3"/>
  <c r="K345" i="3" l="1" a="1"/>
  <c r="K345" i="3" s="1"/>
  <c r="L345" i="3" a="1"/>
  <c r="L345" i="3" s="1"/>
  <c r="J345" i="3"/>
  <c r="I346" i="3"/>
  <c r="R274" i="3"/>
  <c r="Q274" i="3"/>
  <c r="K346" i="3" l="1" a="1"/>
  <c r="K346" i="3" s="1"/>
  <c r="L346" i="3" a="1"/>
  <c r="L346" i="3" s="1"/>
  <c r="I347" i="3"/>
  <c r="J346" i="3"/>
  <c r="Q273" i="3"/>
  <c r="R273" i="3"/>
  <c r="K347" i="3" l="1" a="1"/>
  <c r="K347" i="3" s="1"/>
  <c r="L347" i="3" a="1"/>
  <c r="L347" i="3" s="1"/>
  <c r="I348" i="3"/>
  <c r="J347" i="3"/>
  <c r="R272" i="3"/>
  <c r="Q272" i="3"/>
  <c r="K348" i="3" l="1" a="1"/>
  <c r="K348" i="3" s="1"/>
  <c r="L348" i="3" a="1"/>
  <c r="L348" i="3" s="1"/>
  <c r="J348" i="3"/>
  <c r="I349" i="3"/>
  <c r="R271" i="3"/>
  <c r="Q271" i="3"/>
  <c r="K349" i="3" l="1" a="1"/>
  <c r="K349" i="3" s="1"/>
  <c r="L349" i="3" a="1"/>
  <c r="L349" i="3" s="1"/>
  <c r="J349" i="3"/>
  <c r="I350" i="3"/>
  <c r="Q270" i="3"/>
  <c r="R270" i="3"/>
  <c r="K350" i="3" l="1" a="1"/>
  <c r="K350" i="3" s="1"/>
  <c r="L350" i="3" a="1"/>
  <c r="L350" i="3" s="1"/>
  <c r="I351" i="3"/>
  <c r="J350" i="3"/>
  <c r="R269" i="3"/>
  <c r="Q269" i="3"/>
  <c r="K351" i="3" l="1" a="1"/>
  <c r="K351" i="3" s="1"/>
  <c r="L351" i="3" a="1"/>
  <c r="L351" i="3" s="1"/>
  <c r="I352" i="3"/>
  <c r="J351" i="3"/>
  <c r="R268" i="3"/>
  <c r="Q268" i="3"/>
  <c r="K352" i="3" l="1" a="1"/>
  <c r="K352" i="3" s="1"/>
  <c r="L352" i="3" a="1"/>
  <c r="L352" i="3" s="1"/>
  <c r="J352" i="3"/>
  <c r="I353" i="3"/>
  <c r="R267" i="3"/>
  <c r="Q267" i="3"/>
  <c r="K353" i="3" l="1" a="1"/>
  <c r="K353" i="3" s="1"/>
  <c r="L353" i="3" a="1"/>
  <c r="L353" i="3" s="1"/>
  <c r="J353" i="3"/>
  <c r="I354" i="3"/>
  <c r="Q266" i="3"/>
  <c r="R266" i="3"/>
  <c r="K354" i="3" l="1" a="1"/>
  <c r="K354" i="3" s="1"/>
  <c r="L354" i="3" a="1"/>
  <c r="L354" i="3" s="1"/>
  <c r="I355" i="3"/>
  <c r="J354" i="3"/>
  <c r="Q265" i="3"/>
  <c r="R265" i="3"/>
  <c r="K355" i="3" l="1" a="1"/>
  <c r="K355" i="3" s="1"/>
  <c r="L355" i="3" a="1"/>
  <c r="L355" i="3" s="1"/>
  <c r="I356" i="3"/>
  <c r="J355" i="3"/>
  <c r="Q264" i="3"/>
  <c r="R264" i="3"/>
  <c r="K356" i="3" l="1" a="1"/>
  <c r="K356" i="3" s="1"/>
  <c r="L356" i="3" a="1"/>
  <c r="L356" i="3" s="1"/>
  <c r="J356" i="3"/>
  <c r="I357" i="3"/>
  <c r="Q263" i="3"/>
  <c r="R263" i="3"/>
  <c r="L357" i="3" l="1" a="1"/>
  <c r="L357" i="3" s="1"/>
  <c r="K357" i="3" a="1"/>
  <c r="K357" i="3" s="1"/>
  <c r="J357" i="3"/>
  <c r="I358" i="3"/>
  <c r="R262" i="3"/>
  <c r="Q262" i="3"/>
  <c r="K358" i="3" l="1" a="1"/>
  <c r="K358" i="3" s="1"/>
  <c r="L358" i="3" a="1"/>
  <c r="L358" i="3" s="1"/>
  <c r="I359" i="3"/>
  <c r="J358" i="3"/>
  <c r="R261" i="3"/>
  <c r="Q261" i="3"/>
  <c r="K359" i="3" l="1" a="1"/>
  <c r="K359" i="3" s="1"/>
  <c r="L359" i="3" a="1"/>
  <c r="L359" i="3" s="1"/>
  <c r="I360" i="3"/>
  <c r="J359" i="3"/>
  <c r="R260" i="3"/>
  <c r="Q260" i="3"/>
  <c r="L360" i="3" l="1" a="1"/>
  <c r="L360" i="3" s="1"/>
  <c r="K360" i="3" a="1"/>
  <c r="K360" i="3" s="1"/>
  <c r="J360" i="3"/>
  <c r="I361" i="3"/>
  <c r="Q259" i="3"/>
  <c r="R259" i="3"/>
  <c r="K361" i="3" l="1" a="1"/>
  <c r="K361" i="3" s="1"/>
  <c r="L361" i="3" a="1"/>
  <c r="L361" i="3" s="1"/>
  <c r="J361" i="3"/>
  <c r="I362" i="3"/>
  <c r="R258" i="3"/>
  <c r="Q258" i="3"/>
  <c r="K362" i="3" l="1" a="1"/>
  <c r="K362" i="3" s="1"/>
  <c r="L362" i="3" a="1"/>
  <c r="L362" i="3" s="1"/>
  <c r="I363" i="3"/>
  <c r="J362" i="3"/>
  <c r="Q257" i="3"/>
  <c r="R257" i="3"/>
  <c r="L363" i="3" l="1" a="1"/>
  <c r="L363" i="3" s="1"/>
  <c r="K363" i="3" a="1"/>
  <c r="K363" i="3" s="1"/>
  <c r="I364" i="3"/>
  <c r="J363" i="3"/>
  <c r="R256" i="3"/>
  <c r="Q256" i="3"/>
  <c r="K364" i="3" l="1" a="1"/>
  <c r="K364" i="3" s="1"/>
  <c r="L364" i="3" a="1"/>
  <c r="L364" i="3" s="1"/>
  <c r="J364" i="3"/>
  <c r="I365" i="3"/>
  <c r="Q255" i="3"/>
  <c r="R255" i="3"/>
  <c r="K365" i="3" l="1" a="1"/>
  <c r="K365" i="3" s="1"/>
  <c r="L365" i="3" a="1"/>
  <c r="L365" i="3" s="1"/>
  <c r="J365" i="3"/>
  <c r="I366" i="3"/>
  <c r="R254" i="3"/>
  <c r="Q254" i="3"/>
  <c r="L366" i="3" l="1" a="1"/>
  <c r="L366" i="3" s="1"/>
  <c r="K366" i="3" a="1"/>
  <c r="K366" i="3" s="1"/>
  <c r="I367" i="3"/>
  <c r="J366" i="3"/>
  <c r="R253" i="3"/>
  <c r="Q253" i="3"/>
  <c r="K367" i="3" l="1" a="1"/>
  <c r="K367" i="3" s="1"/>
  <c r="L367" i="3" a="1"/>
  <c r="L367" i="3" s="1"/>
  <c r="I368" i="3"/>
  <c r="J367" i="3"/>
  <c r="Q252" i="3"/>
  <c r="R252" i="3"/>
  <c r="K368" i="3" l="1" a="1"/>
  <c r="K368" i="3" s="1"/>
  <c r="L368" i="3" a="1"/>
  <c r="L368" i="3" s="1"/>
  <c r="J368" i="3"/>
  <c r="I369" i="3"/>
  <c r="R251" i="3"/>
  <c r="Q251" i="3"/>
  <c r="L369" i="3" l="1" a="1"/>
  <c r="L369" i="3" s="1"/>
  <c r="K369" i="3" a="1"/>
  <c r="K369" i="3" s="1"/>
  <c r="J369" i="3"/>
  <c r="I370" i="3"/>
  <c r="Q250" i="3"/>
  <c r="R250" i="3"/>
  <c r="K370" i="3" l="1" a="1"/>
  <c r="K370" i="3" s="1"/>
  <c r="L370" i="3" a="1"/>
  <c r="L370" i="3" s="1"/>
  <c r="I371" i="3"/>
  <c r="J370" i="3"/>
  <c r="Q249" i="3"/>
  <c r="R249" i="3"/>
  <c r="K371" i="3" l="1" a="1"/>
  <c r="K371" i="3" s="1"/>
  <c r="L371" i="3" a="1"/>
  <c r="L371" i="3" s="1"/>
  <c r="I372" i="3"/>
  <c r="J371" i="3"/>
  <c r="Q248" i="3"/>
  <c r="R248" i="3"/>
  <c r="L372" i="3" l="1" a="1"/>
  <c r="L372" i="3" s="1"/>
  <c r="K372" i="3" a="1"/>
  <c r="K372" i="3" s="1"/>
  <c r="J372" i="3"/>
  <c r="I373" i="3"/>
  <c r="R247" i="3"/>
  <c r="Q247" i="3"/>
  <c r="K373" i="3" l="1" a="1"/>
  <c r="K373" i="3" s="1"/>
  <c r="L373" i="3" a="1"/>
  <c r="L373" i="3" s="1"/>
  <c r="J373" i="3"/>
  <c r="I374" i="3"/>
  <c r="R246" i="3"/>
  <c r="Q246" i="3"/>
  <c r="K374" i="3" l="1" a="1"/>
  <c r="K374" i="3" s="1"/>
  <c r="L374" i="3" a="1"/>
  <c r="L374" i="3" s="1"/>
  <c r="I375" i="3"/>
  <c r="J374" i="3"/>
  <c r="Q245" i="3"/>
  <c r="R245" i="3"/>
  <c r="K375" i="3" l="1" a="1"/>
  <c r="K375" i="3" s="1"/>
  <c r="L375" i="3" a="1"/>
  <c r="L375" i="3" s="1"/>
  <c r="I376" i="3"/>
  <c r="J375" i="3"/>
  <c r="R244" i="3"/>
  <c r="Q244" i="3"/>
  <c r="K376" i="3" l="1" a="1"/>
  <c r="K376" i="3" s="1"/>
  <c r="L376" i="3" a="1"/>
  <c r="L376" i="3" s="1"/>
  <c r="J376" i="3"/>
  <c r="I377" i="3"/>
  <c r="Q243" i="3"/>
  <c r="R243" i="3"/>
  <c r="K377" i="3" l="1" a="1"/>
  <c r="K377" i="3" s="1"/>
  <c r="L377" i="3" a="1"/>
  <c r="L377" i="3" s="1"/>
  <c r="J377" i="3"/>
  <c r="I378" i="3"/>
  <c r="Q242" i="3"/>
  <c r="R242" i="3"/>
  <c r="K378" i="3" l="1" a="1"/>
  <c r="K378" i="3" s="1"/>
  <c r="L378" i="3" a="1"/>
  <c r="L378" i="3" s="1"/>
  <c r="I379" i="3"/>
  <c r="J378" i="3"/>
  <c r="R241" i="3"/>
  <c r="Q241" i="3"/>
  <c r="K379" i="3" l="1" a="1"/>
  <c r="K379" i="3" s="1"/>
  <c r="L379" i="3" a="1"/>
  <c r="L379" i="3" s="1"/>
  <c r="I380" i="3"/>
  <c r="J379" i="3"/>
  <c r="Q240" i="3"/>
  <c r="R240" i="3"/>
  <c r="K380" i="3" l="1" a="1"/>
  <c r="K380" i="3" s="1"/>
  <c r="L380" i="3" a="1"/>
  <c r="L380" i="3" s="1"/>
  <c r="J380" i="3"/>
  <c r="I381" i="3"/>
  <c r="Q239" i="3"/>
  <c r="R239" i="3"/>
  <c r="K381" i="3" l="1" a="1"/>
  <c r="K381" i="3" s="1"/>
  <c r="L381" i="3" a="1"/>
  <c r="L381" i="3" s="1"/>
  <c r="J381" i="3"/>
  <c r="I382" i="3"/>
  <c r="R238" i="3"/>
  <c r="Q238" i="3"/>
  <c r="K382" i="3" l="1" a="1"/>
  <c r="K382" i="3" s="1"/>
  <c r="L382" i="3" a="1"/>
  <c r="L382" i="3" s="1"/>
  <c r="I383" i="3"/>
  <c r="J382" i="3"/>
  <c r="Q237" i="3"/>
  <c r="R237" i="3"/>
  <c r="K383" i="3" l="1" a="1"/>
  <c r="K383" i="3" s="1"/>
  <c r="L383" i="3" a="1"/>
  <c r="L383" i="3" s="1"/>
  <c r="I384" i="3"/>
  <c r="J383" i="3"/>
  <c r="R236" i="3"/>
  <c r="Q236" i="3"/>
  <c r="K384" i="3" l="1" a="1"/>
  <c r="K384" i="3" s="1"/>
  <c r="L384" i="3" a="1"/>
  <c r="L384" i="3" s="1"/>
  <c r="J384" i="3"/>
  <c r="I385" i="3"/>
  <c r="R235" i="3"/>
  <c r="Q235" i="3"/>
  <c r="L385" i="3" l="1" a="1"/>
  <c r="L385" i="3" s="1"/>
  <c r="K385" i="3" a="1"/>
  <c r="K385" i="3" s="1"/>
  <c r="J385" i="3"/>
  <c r="I386" i="3"/>
  <c r="Q234" i="3"/>
  <c r="R234" i="3"/>
  <c r="K386" i="3" l="1" a="1"/>
  <c r="K386" i="3" s="1"/>
  <c r="L386" i="3" a="1"/>
  <c r="L386" i="3" s="1"/>
  <c r="I387" i="3"/>
  <c r="J386" i="3"/>
  <c r="R233" i="3"/>
  <c r="Q233" i="3"/>
  <c r="K387" i="3" l="1" a="1"/>
  <c r="K387" i="3" s="1"/>
  <c r="L387" i="3" a="1"/>
  <c r="L387" i="3" s="1"/>
  <c r="I388" i="3"/>
  <c r="J387" i="3"/>
  <c r="R232" i="3"/>
  <c r="Q232" i="3"/>
  <c r="L388" i="3" l="1" a="1"/>
  <c r="L388" i="3" s="1"/>
  <c r="K388" i="3" a="1"/>
  <c r="K388" i="3" s="1"/>
  <c r="J388" i="3"/>
  <c r="I389" i="3"/>
  <c r="R231" i="3"/>
  <c r="Q231" i="3"/>
  <c r="K389" i="3" l="1" a="1"/>
  <c r="K389" i="3" s="1"/>
  <c r="L389" i="3" a="1"/>
  <c r="L389" i="3" s="1"/>
  <c r="J389" i="3"/>
  <c r="I390" i="3"/>
  <c r="Q230" i="3"/>
  <c r="R230" i="3"/>
  <c r="K390" i="3" l="1" a="1"/>
  <c r="K390" i="3" s="1"/>
  <c r="L390" i="3" a="1"/>
  <c r="L390" i="3" s="1"/>
  <c r="I391" i="3"/>
  <c r="J390" i="3"/>
  <c r="Q229" i="3"/>
  <c r="R229" i="3"/>
  <c r="L391" i="3" l="1" a="1"/>
  <c r="L391" i="3" s="1"/>
  <c r="K391" i="3" a="1"/>
  <c r="K391" i="3" s="1"/>
  <c r="I392" i="3"/>
  <c r="J391" i="3"/>
  <c r="Q228" i="3"/>
  <c r="R228" i="3"/>
  <c r="K392" i="3" l="1" a="1"/>
  <c r="K392" i="3" s="1"/>
  <c r="L392" i="3" a="1"/>
  <c r="L392" i="3" s="1"/>
  <c r="J392" i="3"/>
  <c r="I393" i="3"/>
  <c r="Q227" i="3"/>
  <c r="R227" i="3"/>
  <c r="K393" i="3" l="1" a="1"/>
  <c r="K393" i="3" s="1"/>
  <c r="L393" i="3" a="1"/>
  <c r="L393" i="3" s="1"/>
  <c r="J393" i="3"/>
  <c r="I394" i="3"/>
  <c r="R226" i="3"/>
  <c r="Q226" i="3"/>
  <c r="K394" i="3" l="1" a="1"/>
  <c r="K394" i="3" s="1"/>
  <c r="L394" i="3" a="1"/>
  <c r="L394" i="3" s="1"/>
  <c r="J394" i="3"/>
  <c r="I395" i="3"/>
  <c r="R225" i="3"/>
  <c r="Q225" i="3"/>
  <c r="K395" i="3" l="1" a="1"/>
  <c r="K395" i="3" s="1"/>
  <c r="L395" i="3" a="1"/>
  <c r="L395" i="3" s="1"/>
  <c r="I396" i="3"/>
  <c r="J395" i="3"/>
  <c r="R224" i="3"/>
  <c r="Q224" i="3"/>
  <c r="K396" i="3" l="1" a="1"/>
  <c r="K396" i="3" s="1"/>
  <c r="L396" i="3" a="1"/>
  <c r="L396" i="3" s="1"/>
  <c r="J396" i="3"/>
  <c r="I397" i="3"/>
  <c r="Q223" i="3"/>
  <c r="R223" i="3"/>
  <c r="K397" i="3" l="1" a="1"/>
  <c r="K397" i="3" s="1"/>
  <c r="L397" i="3" a="1"/>
  <c r="L397" i="3" s="1"/>
  <c r="J397" i="3"/>
  <c r="I398" i="3"/>
  <c r="Q222" i="3"/>
  <c r="R222" i="3"/>
  <c r="K398" i="3" l="1" a="1"/>
  <c r="K398" i="3" s="1"/>
  <c r="L398" i="3" a="1"/>
  <c r="L398" i="3" s="1"/>
  <c r="J398" i="3"/>
  <c r="I399" i="3"/>
  <c r="Q221" i="3"/>
  <c r="R221" i="3"/>
  <c r="K399" i="3" l="1" a="1"/>
  <c r="K399" i="3" s="1"/>
  <c r="L399" i="3" a="1"/>
  <c r="L399" i="3" s="1"/>
  <c r="I400" i="3"/>
  <c r="J399" i="3"/>
  <c r="Q220" i="3"/>
  <c r="R220" i="3"/>
  <c r="K400" i="3" l="1" a="1"/>
  <c r="K400" i="3" s="1"/>
  <c r="L400" i="3" a="1"/>
  <c r="L400" i="3" s="1"/>
  <c r="J400" i="3"/>
  <c r="I401" i="3"/>
  <c r="R219" i="3"/>
  <c r="Q219" i="3"/>
  <c r="K401" i="3" l="1" a="1"/>
  <c r="K401" i="3" s="1"/>
  <c r="L401" i="3" a="1"/>
  <c r="L401" i="3" s="1"/>
  <c r="J401" i="3"/>
  <c r="I402" i="3"/>
  <c r="R218" i="3"/>
  <c r="Q218" i="3"/>
  <c r="K402" i="3" l="1" a="1"/>
  <c r="K402" i="3" s="1"/>
  <c r="L402" i="3" a="1"/>
  <c r="L402" i="3" s="1"/>
  <c r="J402" i="3"/>
  <c r="I403" i="3"/>
  <c r="R217" i="3"/>
  <c r="Q217" i="3"/>
  <c r="K403" i="3" l="1" a="1"/>
  <c r="K403" i="3" s="1"/>
  <c r="L403" i="3" a="1"/>
  <c r="L403" i="3" s="1"/>
  <c r="I404" i="3"/>
  <c r="J403" i="3"/>
  <c r="Q216" i="3"/>
  <c r="R216" i="3"/>
  <c r="K404" i="3" l="1" a="1"/>
  <c r="K404" i="3" s="1"/>
  <c r="L404" i="3" a="1"/>
  <c r="L404" i="3" s="1"/>
  <c r="J404" i="3"/>
  <c r="I405" i="3"/>
  <c r="R215" i="3"/>
  <c r="Q215" i="3"/>
  <c r="K405" i="3" l="1" a="1"/>
  <c r="K405" i="3" s="1"/>
  <c r="L405" i="3" a="1"/>
  <c r="L405" i="3" s="1"/>
  <c r="J405" i="3"/>
  <c r="I406" i="3"/>
  <c r="R214" i="3"/>
  <c r="Q214" i="3"/>
  <c r="K406" i="3" l="1" a="1"/>
  <c r="K406" i="3" s="1"/>
  <c r="L406" i="3" a="1"/>
  <c r="L406" i="3" s="1"/>
  <c r="J406" i="3"/>
  <c r="I407" i="3"/>
  <c r="Q213" i="3"/>
  <c r="R213" i="3"/>
  <c r="K407" i="3" l="1" a="1"/>
  <c r="K407" i="3" s="1"/>
  <c r="L407" i="3" a="1"/>
  <c r="L407" i="3" s="1"/>
  <c r="I408" i="3"/>
  <c r="J407" i="3"/>
  <c r="R212" i="3"/>
  <c r="Q212" i="3"/>
  <c r="K408" i="3" l="1" a="1"/>
  <c r="K408" i="3" s="1"/>
  <c r="L408" i="3" a="1"/>
  <c r="L408" i="3" s="1"/>
  <c r="J408" i="3"/>
  <c r="I409" i="3"/>
  <c r="R211" i="3"/>
  <c r="Q211" i="3"/>
  <c r="K409" i="3" l="1" a="1"/>
  <c r="K409" i="3" s="1"/>
  <c r="L409" i="3" a="1"/>
  <c r="L409" i="3" s="1"/>
  <c r="J409" i="3"/>
  <c r="I410" i="3"/>
  <c r="R210" i="3"/>
  <c r="Q210" i="3"/>
  <c r="K410" i="3" l="1" a="1"/>
  <c r="K410" i="3" s="1"/>
  <c r="L410" i="3" a="1"/>
  <c r="L410" i="3" s="1"/>
  <c r="J410" i="3"/>
  <c r="I411" i="3"/>
  <c r="R209" i="3"/>
  <c r="Q209" i="3"/>
  <c r="K411" i="3" l="1" a="1"/>
  <c r="K411" i="3" s="1"/>
  <c r="L411" i="3" a="1"/>
  <c r="L411" i="3" s="1"/>
  <c r="J411" i="3"/>
  <c r="I412" i="3"/>
  <c r="Q208" i="3"/>
  <c r="R208" i="3"/>
  <c r="K412" i="3" l="1" a="1"/>
  <c r="K412" i="3" s="1"/>
  <c r="L412" i="3" a="1"/>
  <c r="L412" i="3" s="1"/>
  <c r="J412" i="3"/>
  <c r="I413" i="3"/>
  <c r="R207" i="3"/>
  <c r="Q207" i="3"/>
  <c r="K413" i="3" l="1" a="1"/>
  <c r="K413" i="3" s="1"/>
  <c r="L413" i="3" a="1"/>
  <c r="L413" i="3" s="1"/>
  <c r="J413" i="3"/>
  <c r="I414" i="3"/>
  <c r="R206" i="3"/>
  <c r="Q206" i="3"/>
  <c r="K414" i="3" l="1" a="1"/>
  <c r="K414" i="3" s="1"/>
  <c r="L414" i="3" a="1"/>
  <c r="L414" i="3" s="1"/>
  <c r="J414" i="3"/>
  <c r="I415" i="3"/>
  <c r="R205" i="3"/>
  <c r="Q205" i="3"/>
  <c r="K415" i="3" l="1" a="1"/>
  <c r="K415" i="3" s="1"/>
  <c r="L415" i="3" a="1"/>
  <c r="L415" i="3" s="1"/>
  <c r="J415" i="3"/>
  <c r="I416" i="3"/>
  <c r="Q204" i="3"/>
  <c r="R204" i="3"/>
  <c r="K416" i="3" l="1" a="1"/>
  <c r="K416" i="3" s="1"/>
  <c r="L416" i="3" a="1"/>
  <c r="L416" i="3" s="1"/>
  <c r="J416" i="3"/>
  <c r="I417" i="3"/>
  <c r="R203" i="3"/>
  <c r="Q203" i="3"/>
  <c r="K417" i="3" l="1" a="1"/>
  <c r="K417" i="3" s="1"/>
  <c r="L417" i="3" a="1"/>
  <c r="L417" i="3" s="1"/>
  <c r="J417" i="3"/>
  <c r="I418" i="3"/>
  <c r="Q202" i="3"/>
  <c r="R202" i="3"/>
  <c r="K418" i="3" l="1" a="1"/>
  <c r="K418" i="3" s="1"/>
  <c r="L418" i="3" a="1"/>
  <c r="L418" i="3" s="1"/>
  <c r="J418" i="3"/>
  <c r="I419" i="3"/>
  <c r="R201" i="3"/>
  <c r="Q201" i="3"/>
  <c r="K419" i="3" l="1" a="1"/>
  <c r="K419" i="3" s="1"/>
  <c r="L419" i="3" a="1"/>
  <c r="L419" i="3" s="1"/>
  <c r="J419" i="3"/>
  <c r="I420" i="3"/>
  <c r="R200" i="3"/>
  <c r="Q200" i="3"/>
  <c r="K420" i="3" l="1" a="1"/>
  <c r="K420" i="3" s="1"/>
  <c r="L420" i="3" a="1"/>
  <c r="L420" i="3" s="1"/>
  <c r="J420" i="3"/>
  <c r="I421" i="3"/>
  <c r="R199" i="3"/>
  <c r="Q199" i="3"/>
  <c r="K421" i="3" l="1" a="1"/>
  <c r="K421" i="3" s="1"/>
  <c r="L421" i="3" a="1"/>
  <c r="L421" i="3" s="1"/>
  <c r="J421" i="3"/>
  <c r="I422" i="3"/>
  <c r="R198" i="3"/>
  <c r="Q198" i="3"/>
  <c r="K422" i="3" l="1" a="1"/>
  <c r="K422" i="3" s="1"/>
  <c r="L422" i="3" a="1"/>
  <c r="L422" i="3" s="1"/>
  <c r="J422" i="3"/>
  <c r="I423" i="3"/>
  <c r="Q197" i="3"/>
  <c r="R197" i="3"/>
  <c r="K423" i="3" l="1" a="1"/>
  <c r="K423" i="3" s="1"/>
  <c r="L423" i="3" a="1"/>
  <c r="L423" i="3" s="1"/>
  <c r="I424" i="3"/>
  <c r="J423" i="3"/>
  <c r="R196" i="3"/>
  <c r="Q196" i="3"/>
  <c r="L424" i="3" l="1" a="1"/>
  <c r="L424" i="3" s="1"/>
  <c r="K424" i="3" a="1"/>
  <c r="K424" i="3" s="1"/>
  <c r="J424" i="3"/>
  <c r="I425" i="3"/>
  <c r="R195" i="3"/>
  <c r="Q195" i="3"/>
  <c r="K425" i="3" l="1" a="1"/>
  <c r="K425" i="3" s="1"/>
  <c r="L425" i="3" a="1"/>
  <c r="L425" i="3" s="1"/>
  <c r="J425" i="3"/>
  <c r="I426" i="3"/>
  <c r="R194" i="3"/>
  <c r="Q194" i="3"/>
  <c r="K426" i="3" l="1" a="1"/>
  <c r="K426" i="3" s="1"/>
  <c r="L426" i="3" a="1"/>
  <c r="L426" i="3" s="1"/>
  <c r="J426" i="3"/>
  <c r="I427" i="3"/>
  <c r="R193" i="3"/>
  <c r="Q193" i="3"/>
  <c r="L427" i="3" l="1" a="1"/>
  <c r="L427" i="3" s="1"/>
  <c r="K427" i="3" a="1"/>
  <c r="K427" i="3" s="1"/>
  <c r="I428" i="3"/>
  <c r="J427" i="3"/>
  <c r="R192" i="3"/>
  <c r="Q192" i="3"/>
  <c r="K428" i="3" l="1" a="1"/>
  <c r="K428" i="3" s="1"/>
  <c r="L428" i="3" a="1"/>
  <c r="L428" i="3" s="1"/>
  <c r="J428" i="3"/>
  <c r="I429" i="3"/>
  <c r="Q191" i="3"/>
  <c r="R191" i="3"/>
  <c r="K429" i="3" l="1" a="1"/>
  <c r="K429" i="3" s="1"/>
  <c r="L429" i="3" a="1"/>
  <c r="L429" i="3" s="1"/>
  <c r="J429" i="3"/>
  <c r="I430" i="3"/>
  <c r="R190" i="3"/>
  <c r="Q190" i="3"/>
  <c r="L430" i="3" l="1" a="1"/>
  <c r="L430" i="3" s="1"/>
  <c r="K430" i="3" a="1"/>
  <c r="K430" i="3" s="1"/>
  <c r="J430" i="3"/>
  <c r="I431" i="3"/>
  <c r="Q189" i="3"/>
  <c r="R189" i="3"/>
  <c r="K431" i="3" l="1" a="1"/>
  <c r="K431" i="3" s="1"/>
  <c r="L431" i="3" a="1"/>
  <c r="L431" i="3" s="1"/>
  <c r="I432" i="3"/>
  <c r="J431" i="3"/>
  <c r="R188" i="3"/>
  <c r="Q188" i="3"/>
  <c r="K432" i="3" l="1" a="1"/>
  <c r="K432" i="3" s="1"/>
  <c r="L432" i="3" a="1"/>
  <c r="L432" i="3" s="1"/>
  <c r="J432" i="3"/>
  <c r="I433" i="3"/>
  <c r="Q187" i="3"/>
  <c r="R187" i="3"/>
  <c r="K433" i="3" l="1" a="1"/>
  <c r="K433" i="3" s="1"/>
  <c r="L433" i="3" a="1"/>
  <c r="L433" i="3" s="1"/>
  <c r="J433" i="3"/>
  <c r="I434" i="3"/>
  <c r="Q186" i="3"/>
  <c r="R186" i="3"/>
  <c r="K434" i="3" l="1" a="1"/>
  <c r="K434" i="3" s="1"/>
  <c r="L434" i="3" a="1"/>
  <c r="L434" i="3" s="1"/>
  <c r="J434" i="3"/>
  <c r="I435" i="3"/>
  <c r="Q185" i="3"/>
  <c r="R185" i="3"/>
  <c r="K435" i="3" l="1" a="1"/>
  <c r="K435" i="3" s="1"/>
  <c r="L435" i="3" a="1"/>
  <c r="L435" i="3" s="1"/>
  <c r="I436" i="3"/>
  <c r="J435" i="3"/>
  <c r="R184" i="3"/>
  <c r="Q184" i="3"/>
  <c r="K436" i="3" l="1" a="1"/>
  <c r="K436" i="3" s="1"/>
  <c r="L436" i="3" a="1"/>
  <c r="L436" i="3" s="1"/>
  <c r="J436" i="3"/>
  <c r="I437" i="3"/>
  <c r="R183" i="3"/>
  <c r="Q183" i="3"/>
  <c r="K437" i="3" l="1" a="1"/>
  <c r="K437" i="3" s="1"/>
  <c r="L437" i="3" a="1"/>
  <c r="L437" i="3" s="1"/>
  <c r="J437" i="3"/>
  <c r="I438" i="3"/>
  <c r="Q182" i="3"/>
  <c r="R182" i="3"/>
  <c r="K438" i="3" l="1" a="1"/>
  <c r="K438" i="3" s="1"/>
  <c r="L438" i="3" a="1"/>
  <c r="L438" i="3" s="1"/>
  <c r="J438" i="3"/>
  <c r="I439" i="3"/>
  <c r="Q181" i="3"/>
  <c r="R181" i="3"/>
  <c r="K439" i="3" l="1" a="1"/>
  <c r="K439" i="3" s="1"/>
  <c r="L439" i="3" a="1"/>
  <c r="L439" i="3" s="1"/>
  <c r="I440" i="3"/>
  <c r="J439" i="3"/>
  <c r="Q180" i="3"/>
  <c r="R180" i="3"/>
  <c r="K440" i="3" l="1" a="1"/>
  <c r="K440" i="3" s="1"/>
  <c r="L440" i="3" a="1"/>
  <c r="L440" i="3" s="1"/>
  <c r="J440" i="3"/>
  <c r="I441" i="3"/>
  <c r="R179" i="3"/>
  <c r="Q179" i="3"/>
  <c r="K441" i="3" l="1" a="1"/>
  <c r="K441" i="3" s="1"/>
  <c r="L441" i="3" a="1"/>
  <c r="L441" i="3" s="1"/>
  <c r="J441" i="3"/>
  <c r="I442" i="3"/>
  <c r="Q178" i="3"/>
  <c r="R178" i="3"/>
  <c r="K442" i="3" l="1" a="1"/>
  <c r="K442" i="3" s="1"/>
  <c r="L442" i="3" a="1"/>
  <c r="L442" i="3" s="1"/>
  <c r="J442" i="3"/>
  <c r="I443" i="3"/>
  <c r="Q177" i="3"/>
  <c r="R177" i="3"/>
  <c r="K443" i="3" l="1" a="1"/>
  <c r="K443" i="3" s="1"/>
  <c r="L443" i="3" a="1"/>
  <c r="L443" i="3" s="1"/>
  <c r="J443" i="3"/>
  <c r="I444" i="3"/>
  <c r="R176" i="3"/>
  <c r="Q176" i="3"/>
  <c r="K444" i="3" l="1" a="1"/>
  <c r="K444" i="3" s="1"/>
  <c r="L444" i="3" a="1"/>
  <c r="L444" i="3" s="1"/>
  <c r="J444" i="3"/>
  <c r="I445" i="3"/>
  <c r="R175" i="3"/>
  <c r="Q175" i="3"/>
  <c r="K445" i="3" l="1" a="1"/>
  <c r="K445" i="3" s="1"/>
  <c r="L445" i="3" a="1"/>
  <c r="L445" i="3" s="1"/>
  <c r="J445" i="3"/>
  <c r="I446" i="3"/>
  <c r="Q174" i="3"/>
  <c r="R174" i="3"/>
  <c r="L446" i="3" l="1" a="1"/>
  <c r="L446" i="3" s="1"/>
  <c r="K446" i="3" a="1"/>
  <c r="K446" i="3" s="1"/>
  <c r="I447" i="3"/>
  <c r="J446" i="3"/>
  <c r="Q173" i="3"/>
  <c r="R173" i="3"/>
  <c r="K447" i="3" l="1" a="1"/>
  <c r="K447" i="3" s="1"/>
  <c r="L447" i="3" a="1"/>
  <c r="L447" i="3" s="1"/>
  <c r="I448" i="3"/>
  <c r="J447" i="3"/>
  <c r="Q172" i="3"/>
  <c r="R172" i="3"/>
  <c r="K448" i="3" l="1" a="1"/>
  <c r="K448" i="3" s="1"/>
  <c r="L448" i="3" a="1"/>
  <c r="L448" i="3" s="1"/>
  <c r="J448" i="3"/>
  <c r="I449" i="3"/>
  <c r="R171" i="3"/>
  <c r="Q171" i="3"/>
  <c r="K449" i="3" l="1" a="1"/>
  <c r="K449" i="3" s="1"/>
  <c r="L449" i="3" a="1"/>
  <c r="L449" i="3" s="1"/>
  <c r="J449" i="3"/>
  <c r="I450" i="3"/>
  <c r="Q170" i="3"/>
  <c r="R170" i="3"/>
  <c r="K450" i="3" l="1" a="1"/>
  <c r="K450" i="3" s="1"/>
  <c r="L450" i="3" a="1"/>
  <c r="L450" i="3" s="1"/>
  <c r="I451" i="3"/>
  <c r="J450" i="3"/>
  <c r="R169" i="3"/>
  <c r="Q169" i="3"/>
  <c r="K451" i="3" l="1" a="1"/>
  <c r="K451" i="3" s="1"/>
  <c r="L451" i="3" a="1"/>
  <c r="L451" i="3" s="1"/>
  <c r="I452" i="3"/>
  <c r="J451" i="3"/>
  <c r="R168" i="3"/>
  <c r="Q168" i="3"/>
  <c r="K452" i="3" l="1" a="1"/>
  <c r="K452" i="3" s="1"/>
  <c r="L452" i="3" a="1"/>
  <c r="L452" i="3" s="1"/>
  <c r="J452" i="3"/>
  <c r="I453" i="3"/>
  <c r="R167" i="3"/>
  <c r="Q167" i="3"/>
  <c r="K453" i="3" l="1" a="1"/>
  <c r="K453" i="3" s="1"/>
  <c r="L453" i="3" a="1"/>
  <c r="L453" i="3" s="1"/>
  <c r="J453" i="3"/>
  <c r="I454" i="3"/>
  <c r="Q166" i="3"/>
  <c r="R166" i="3"/>
  <c r="L454" i="3" l="1" a="1"/>
  <c r="L454" i="3" s="1"/>
  <c r="K454" i="3" a="1"/>
  <c r="K454" i="3" s="1"/>
  <c r="I455" i="3"/>
  <c r="J454" i="3"/>
  <c r="Q165" i="3"/>
  <c r="R165" i="3"/>
  <c r="K455" i="3" l="1" a="1"/>
  <c r="K455" i="3" s="1"/>
  <c r="L455" i="3" a="1"/>
  <c r="L455" i="3" s="1"/>
  <c r="I456" i="3"/>
  <c r="J455" i="3"/>
  <c r="Q164" i="3"/>
  <c r="R164" i="3"/>
  <c r="L456" i="3" l="1" a="1"/>
  <c r="L456" i="3" s="1"/>
  <c r="K456" i="3" a="1"/>
  <c r="K456" i="3" s="1"/>
  <c r="J456" i="3"/>
  <c r="I457" i="3"/>
  <c r="Q163" i="3"/>
  <c r="R163" i="3"/>
  <c r="K457" i="3" l="1" a="1"/>
  <c r="K457" i="3" s="1"/>
  <c r="L457" i="3" a="1"/>
  <c r="L457" i="3" s="1"/>
  <c r="J457" i="3"/>
  <c r="I458" i="3"/>
  <c r="R162" i="3"/>
  <c r="Q162" i="3"/>
  <c r="K458" i="3" l="1" a="1"/>
  <c r="K458" i="3" s="1"/>
  <c r="L458" i="3" a="1"/>
  <c r="L458" i="3" s="1"/>
  <c r="I459" i="3"/>
  <c r="J458" i="3"/>
  <c r="R161" i="3"/>
  <c r="Q161" i="3"/>
  <c r="L459" i="3" l="1" a="1"/>
  <c r="L459" i="3" s="1"/>
  <c r="K459" i="3" a="1"/>
  <c r="K459" i="3" s="1"/>
  <c r="I460" i="3"/>
  <c r="J459" i="3"/>
  <c r="R160" i="3"/>
  <c r="Q160" i="3"/>
  <c r="K460" i="3" l="1" a="1"/>
  <c r="K460" i="3" s="1"/>
  <c r="L460" i="3" a="1"/>
  <c r="L460" i="3" s="1"/>
  <c r="J460" i="3"/>
  <c r="I461" i="3"/>
  <c r="R159" i="3"/>
  <c r="Q159" i="3"/>
  <c r="K461" i="3" l="1" a="1"/>
  <c r="K461" i="3" s="1"/>
  <c r="L461" i="3" a="1"/>
  <c r="L461" i="3" s="1"/>
  <c r="J461" i="3"/>
  <c r="I462" i="3"/>
  <c r="R158" i="3"/>
  <c r="Q158" i="3"/>
  <c r="L462" i="3" l="1" a="1"/>
  <c r="L462" i="3" s="1"/>
  <c r="K462" i="3" a="1"/>
  <c r="K462" i="3" s="1"/>
  <c r="I463" i="3"/>
  <c r="J462" i="3"/>
  <c r="R157" i="3"/>
  <c r="Q157" i="3"/>
  <c r="K463" i="3" l="1" a="1"/>
  <c r="K463" i="3" s="1"/>
  <c r="L463" i="3" a="1"/>
  <c r="L463" i="3" s="1"/>
  <c r="I464" i="3"/>
  <c r="J463" i="3"/>
  <c r="R156" i="3"/>
  <c r="Q156" i="3"/>
  <c r="K464" i="3" l="1" a="1"/>
  <c r="K464" i="3" s="1"/>
  <c r="L464" i="3" a="1"/>
  <c r="L464" i="3" s="1"/>
  <c r="J464" i="3"/>
  <c r="I465" i="3"/>
  <c r="Q155" i="3"/>
  <c r="R155" i="3"/>
  <c r="K465" i="3" l="1" a="1"/>
  <c r="K465" i="3" s="1"/>
  <c r="L465" i="3" a="1"/>
  <c r="L465" i="3" s="1"/>
  <c r="J465" i="3"/>
  <c r="I466" i="3"/>
  <c r="R154" i="3"/>
  <c r="Q154" i="3"/>
  <c r="L466" i="3" l="1" a="1"/>
  <c r="L466" i="3" s="1"/>
  <c r="K466" i="3" a="1"/>
  <c r="K466" i="3" s="1"/>
  <c r="I467" i="3"/>
  <c r="J466" i="3"/>
  <c r="R153" i="3"/>
  <c r="Q153" i="3"/>
  <c r="K467" i="3" l="1" a="1"/>
  <c r="K467" i="3" s="1"/>
  <c r="L467" i="3" a="1"/>
  <c r="L467" i="3" s="1"/>
  <c r="I468" i="3"/>
  <c r="J467" i="3"/>
  <c r="R152" i="3"/>
  <c r="Q152" i="3"/>
  <c r="K468" i="3" l="1" a="1"/>
  <c r="K468" i="3" s="1"/>
  <c r="L468" i="3" a="1"/>
  <c r="L468" i="3" s="1"/>
  <c r="J468" i="3"/>
  <c r="I469" i="3"/>
  <c r="R151" i="3"/>
  <c r="Q151" i="3"/>
  <c r="K469" i="3" l="1" a="1"/>
  <c r="K469" i="3" s="1"/>
  <c r="L469" i="3" a="1"/>
  <c r="L469" i="3" s="1"/>
  <c r="J469" i="3"/>
  <c r="I470" i="3"/>
  <c r="Q150" i="3"/>
  <c r="R150" i="3"/>
  <c r="K470" i="3" l="1" a="1"/>
  <c r="K470" i="3" s="1"/>
  <c r="L470" i="3" a="1"/>
  <c r="L470" i="3" s="1"/>
  <c r="I471" i="3"/>
  <c r="J470" i="3"/>
  <c r="R149" i="3"/>
  <c r="Q149" i="3"/>
  <c r="K471" i="3" l="1" a="1"/>
  <c r="K471" i="3" s="1"/>
  <c r="L471" i="3" a="1"/>
  <c r="L471" i="3" s="1"/>
  <c r="I472" i="3"/>
  <c r="J471" i="3"/>
  <c r="R148" i="3"/>
  <c r="Q148" i="3"/>
  <c r="L472" i="3" l="1" a="1"/>
  <c r="L472" i="3" s="1"/>
  <c r="K472" i="3" a="1"/>
  <c r="K472" i="3" s="1"/>
  <c r="J472" i="3"/>
  <c r="I473" i="3"/>
  <c r="Q147" i="3"/>
  <c r="R147" i="3"/>
  <c r="K473" i="3" l="1" a="1"/>
  <c r="K473" i="3" s="1"/>
  <c r="L473" i="3" a="1"/>
  <c r="L473" i="3" s="1"/>
  <c r="J473" i="3"/>
  <c r="I474" i="3"/>
  <c r="R146" i="3"/>
  <c r="Q146" i="3"/>
  <c r="K474" i="3" l="1" a="1"/>
  <c r="K474" i="3" s="1"/>
  <c r="L474" i="3" a="1"/>
  <c r="L474" i="3" s="1"/>
  <c r="I475" i="3"/>
  <c r="J474" i="3"/>
  <c r="R145" i="3"/>
  <c r="Q145" i="3"/>
  <c r="L475" i="3" l="1" a="1"/>
  <c r="L475" i="3" s="1"/>
  <c r="K475" i="3" a="1"/>
  <c r="K475" i="3" s="1"/>
  <c r="I476" i="3"/>
  <c r="J475" i="3"/>
  <c r="Q144" i="3"/>
  <c r="R144" i="3"/>
  <c r="K476" i="3" l="1" a="1"/>
  <c r="K476" i="3" s="1"/>
  <c r="L476" i="3" a="1"/>
  <c r="L476" i="3" s="1"/>
  <c r="J476" i="3"/>
  <c r="I477" i="3"/>
  <c r="Q143" i="3"/>
  <c r="R143" i="3"/>
  <c r="K477" i="3" l="1" a="1"/>
  <c r="K477" i="3" s="1"/>
  <c r="L477" i="3" a="1"/>
  <c r="L477" i="3" s="1"/>
  <c r="J477" i="3"/>
  <c r="I478" i="3"/>
  <c r="Q142" i="3"/>
  <c r="R142" i="3"/>
  <c r="L478" i="3" l="1" a="1"/>
  <c r="L478" i="3" s="1"/>
  <c r="K478" i="3" a="1"/>
  <c r="K478" i="3" s="1"/>
  <c r="I479" i="3"/>
  <c r="J478" i="3"/>
  <c r="Q141" i="3"/>
  <c r="R141" i="3"/>
  <c r="K479" i="3" l="1" a="1"/>
  <c r="K479" i="3" s="1"/>
  <c r="L479" i="3" a="1"/>
  <c r="L479" i="3" s="1"/>
  <c r="I480" i="3"/>
  <c r="J479" i="3"/>
  <c r="Q140" i="3"/>
  <c r="R140" i="3"/>
  <c r="K480" i="3" l="1" a="1"/>
  <c r="K480" i="3" s="1"/>
  <c r="L480" i="3" a="1"/>
  <c r="L480" i="3" s="1"/>
  <c r="J480" i="3"/>
  <c r="I481" i="3"/>
  <c r="Q139" i="3"/>
  <c r="R139" i="3"/>
  <c r="K481" i="3" l="1" a="1"/>
  <c r="K481" i="3" s="1"/>
  <c r="L481" i="3" a="1"/>
  <c r="L481" i="3" s="1"/>
  <c r="J481" i="3"/>
  <c r="I482" i="3"/>
  <c r="R138" i="3"/>
  <c r="Q138" i="3"/>
  <c r="K482" i="3" l="1" a="1"/>
  <c r="K482" i="3" s="1"/>
  <c r="L482" i="3" a="1"/>
  <c r="L482" i="3" s="1"/>
  <c r="I483" i="3"/>
  <c r="J482" i="3"/>
  <c r="R137" i="3"/>
  <c r="Q137" i="3"/>
  <c r="K483" i="3" l="1" a="1"/>
  <c r="K483" i="3" s="1"/>
  <c r="L483" i="3" a="1"/>
  <c r="L483" i="3" s="1"/>
  <c r="I484" i="3"/>
  <c r="J483" i="3"/>
  <c r="Q136" i="3"/>
  <c r="R136" i="3"/>
  <c r="K484" i="3" l="1" a="1"/>
  <c r="K484" i="3" s="1"/>
  <c r="L484" i="3" a="1"/>
  <c r="L484" i="3" s="1"/>
  <c r="J484" i="3"/>
  <c r="I485" i="3"/>
  <c r="Q135" i="3"/>
  <c r="R135" i="3"/>
  <c r="K485" i="3" l="1" a="1"/>
  <c r="K485" i="3" s="1"/>
  <c r="L485" i="3" a="1"/>
  <c r="L485" i="3" s="1"/>
  <c r="I486" i="3"/>
  <c r="J485" i="3"/>
  <c r="Q134" i="3"/>
  <c r="R134" i="3"/>
  <c r="K486" i="3" l="1" a="1"/>
  <c r="K486" i="3" s="1"/>
  <c r="L486" i="3" a="1"/>
  <c r="L486" i="3" s="1"/>
  <c r="I487" i="3"/>
  <c r="J486" i="3"/>
  <c r="R133" i="3"/>
  <c r="Q133" i="3"/>
  <c r="K487" i="3" l="1" a="1"/>
  <c r="K487" i="3" s="1"/>
  <c r="L487" i="3" a="1"/>
  <c r="L487" i="3" s="1"/>
  <c r="I488" i="3"/>
  <c r="J487" i="3"/>
  <c r="Q132" i="3"/>
  <c r="R132" i="3"/>
  <c r="L488" i="3" l="1" a="1"/>
  <c r="L488" i="3" s="1"/>
  <c r="K488" i="3" a="1"/>
  <c r="K488" i="3" s="1"/>
  <c r="J488" i="3"/>
  <c r="I489" i="3"/>
  <c r="R131" i="3"/>
  <c r="Q131" i="3"/>
  <c r="L489" i="3" l="1" a="1"/>
  <c r="L489" i="3" s="1"/>
  <c r="K489" i="3" a="1"/>
  <c r="K489" i="3" s="1"/>
  <c r="J489" i="3"/>
  <c r="I490" i="3"/>
  <c r="Q130" i="3"/>
  <c r="R130" i="3"/>
  <c r="K490" i="3" l="1" a="1"/>
  <c r="K490" i="3" s="1"/>
  <c r="L490" i="3" a="1"/>
  <c r="L490" i="3" s="1"/>
  <c r="I491" i="3"/>
  <c r="J490" i="3"/>
  <c r="R129" i="3"/>
  <c r="Q129" i="3"/>
  <c r="L491" i="3" l="1" a="1"/>
  <c r="L491" i="3" s="1"/>
  <c r="K491" i="3" a="1"/>
  <c r="K491" i="3" s="1"/>
  <c r="I492" i="3"/>
  <c r="J491" i="3"/>
  <c r="Q128" i="3"/>
  <c r="R128" i="3"/>
  <c r="K492" i="3" l="1" a="1"/>
  <c r="K492" i="3" s="1"/>
  <c r="L492" i="3" a="1"/>
  <c r="L492" i="3" s="1"/>
  <c r="J492" i="3"/>
  <c r="I493" i="3"/>
  <c r="Q127" i="3"/>
  <c r="R127" i="3"/>
  <c r="K493" i="3" l="1" a="1"/>
  <c r="K493" i="3" s="1"/>
  <c r="L493" i="3" a="1"/>
  <c r="L493" i="3" s="1"/>
  <c r="J493" i="3"/>
  <c r="I494" i="3"/>
  <c r="R126" i="3"/>
  <c r="Q126" i="3"/>
  <c r="L494" i="3" l="1" a="1"/>
  <c r="L494" i="3" s="1"/>
  <c r="K494" i="3" a="1"/>
  <c r="K494" i="3" s="1"/>
  <c r="I495" i="3"/>
  <c r="J494" i="3"/>
  <c r="Q125" i="3"/>
  <c r="R125" i="3"/>
  <c r="K495" i="3" l="1" a="1"/>
  <c r="K495" i="3" s="1"/>
  <c r="L495" i="3" a="1"/>
  <c r="L495" i="3" s="1"/>
  <c r="I496" i="3"/>
  <c r="J495" i="3"/>
  <c r="R124" i="3"/>
  <c r="Q124" i="3"/>
  <c r="K496" i="3" l="1" a="1"/>
  <c r="K496" i="3" s="1"/>
  <c r="L496" i="3" a="1"/>
  <c r="L496" i="3" s="1"/>
  <c r="J496" i="3"/>
  <c r="I497" i="3"/>
  <c r="R123" i="3"/>
  <c r="Q123" i="3"/>
  <c r="K497" i="3" l="1" a="1"/>
  <c r="K497" i="3" s="1"/>
  <c r="L497" i="3" a="1"/>
  <c r="L497" i="3" s="1"/>
  <c r="J497" i="3"/>
  <c r="I498" i="3"/>
  <c r="Q122" i="3"/>
  <c r="R122" i="3"/>
  <c r="K498" i="3" l="1" a="1"/>
  <c r="K498" i="3" s="1"/>
  <c r="L498" i="3" a="1"/>
  <c r="L498" i="3" s="1"/>
  <c r="I499" i="3"/>
  <c r="J498" i="3"/>
  <c r="Q121" i="3"/>
  <c r="R121" i="3"/>
  <c r="K499" i="3" l="1" a="1"/>
  <c r="K499" i="3" s="1"/>
  <c r="L499" i="3" a="1"/>
  <c r="L499" i="3" s="1"/>
  <c r="I500" i="3"/>
  <c r="J499" i="3"/>
  <c r="R120" i="3"/>
  <c r="Q120" i="3"/>
  <c r="K500" i="3" l="1" a="1"/>
  <c r="K500" i="3" s="1"/>
  <c r="L500" i="3" a="1"/>
  <c r="L500" i="3" s="1"/>
  <c r="J500" i="3"/>
  <c r="I501" i="3"/>
  <c r="R119" i="3"/>
  <c r="Q119" i="3"/>
  <c r="K501" i="3" l="1" a="1"/>
  <c r="K501" i="3" s="1"/>
  <c r="L501" i="3" a="1"/>
  <c r="L501" i="3" s="1"/>
  <c r="J501" i="3"/>
  <c r="I502" i="3"/>
  <c r="R118" i="3"/>
  <c r="Q118" i="3"/>
  <c r="K502" i="3" l="1" a="1"/>
  <c r="K502" i="3" s="1"/>
  <c r="L502" i="3" a="1"/>
  <c r="L502" i="3" s="1"/>
  <c r="I503" i="3"/>
  <c r="J502" i="3"/>
  <c r="R117" i="3"/>
  <c r="Q117" i="3"/>
  <c r="K503" i="3" l="1" a="1"/>
  <c r="K503" i="3" s="1"/>
  <c r="L503" i="3" a="1"/>
  <c r="L503" i="3" s="1"/>
  <c r="I504" i="3"/>
  <c r="J503" i="3"/>
  <c r="R116" i="3"/>
  <c r="Q116" i="3"/>
  <c r="L504" i="3" l="1" a="1"/>
  <c r="L504" i="3" s="1"/>
  <c r="K504" i="3" a="1"/>
  <c r="K504" i="3" s="1"/>
  <c r="J504" i="3"/>
  <c r="I505" i="3"/>
  <c r="R115" i="3"/>
  <c r="Q115" i="3"/>
  <c r="K505" i="3" l="1" a="1"/>
  <c r="K505" i="3" s="1"/>
  <c r="L505" i="3" a="1"/>
  <c r="L505" i="3" s="1"/>
  <c r="J505" i="3"/>
  <c r="I506" i="3"/>
  <c r="R114" i="3"/>
  <c r="Q114" i="3"/>
  <c r="K506" i="3" l="1" a="1"/>
  <c r="K506" i="3" s="1"/>
  <c r="L506" i="3" a="1"/>
  <c r="L506" i="3" s="1"/>
  <c r="I507" i="3"/>
  <c r="J506" i="3"/>
  <c r="R113" i="3"/>
  <c r="Q113" i="3"/>
  <c r="L507" i="3" l="1" a="1"/>
  <c r="L507" i="3" s="1"/>
  <c r="K507" i="3" a="1"/>
  <c r="K507" i="3" s="1"/>
  <c r="I508" i="3"/>
  <c r="J507" i="3"/>
  <c r="R112" i="3"/>
  <c r="Q112" i="3"/>
  <c r="K508" i="3" l="1" a="1"/>
  <c r="K508" i="3" s="1"/>
  <c r="L508" i="3" a="1"/>
  <c r="L508" i="3" s="1"/>
  <c r="J508" i="3"/>
  <c r="I509" i="3"/>
  <c r="R111" i="3"/>
  <c r="Q111" i="3"/>
  <c r="K509" i="3" l="1" a="1"/>
  <c r="K509" i="3" s="1"/>
  <c r="L509" i="3" a="1"/>
  <c r="L509" i="3" s="1"/>
  <c r="J509" i="3"/>
  <c r="I510" i="3"/>
  <c r="Q110" i="3"/>
  <c r="R110" i="3"/>
  <c r="L510" i="3" l="1" a="1"/>
  <c r="L510" i="3" s="1"/>
  <c r="K510" i="3" a="1"/>
  <c r="K510" i="3" s="1"/>
  <c r="I511" i="3"/>
  <c r="J510" i="3"/>
  <c r="R109" i="3"/>
  <c r="Q109" i="3"/>
  <c r="K511" i="3" l="1" a="1"/>
  <c r="K511" i="3" s="1"/>
  <c r="L511" i="3" a="1"/>
  <c r="L511" i="3" s="1"/>
  <c r="I512" i="3"/>
  <c r="J511" i="3"/>
  <c r="R108" i="3"/>
  <c r="Q108" i="3"/>
  <c r="K512" i="3" l="1" a="1"/>
  <c r="K512" i="3" s="1"/>
  <c r="L512" i="3" a="1"/>
  <c r="L512" i="3" s="1"/>
  <c r="J512" i="3"/>
  <c r="I513" i="3"/>
  <c r="Q107" i="3"/>
  <c r="R107" i="3"/>
  <c r="K513" i="3" l="1" a="1"/>
  <c r="K513" i="3" s="1"/>
  <c r="L513" i="3" a="1"/>
  <c r="L513" i="3" s="1"/>
  <c r="J513" i="3"/>
  <c r="I514" i="3"/>
  <c r="R106" i="3"/>
  <c r="Q106" i="3"/>
  <c r="K514" i="3" l="1" a="1"/>
  <c r="K514" i="3" s="1"/>
  <c r="L514" i="3" a="1"/>
  <c r="L514" i="3" s="1"/>
  <c r="I515" i="3"/>
  <c r="J514" i="3"/>
  <c r="R105" i="3"/>
  <c r="Q105" i="3"/>
  <c r="K515" i="3" l="1" a="1"/>
  <c r="K515" i="3" s="1"/>
  <c r="L515" i="3" a="1"/>
  <c r="L515" i="3" s="1"/>
  <c r="I516" i="3"/>
  <c r="J515" i="3"/>
  <c r="Q104" i="3"/>
  <c r="R104" i="3"/>
  <c r="K516" i="3" l="1" a="1"/>
  <c r="K516" i="3" s="1"/>
  <c r="L516" i="3" a="1"/>
  <c r="L516" i="3" s="1"/>
  <c r="J516" i="3"/>
  <c r="I517" i="3"/>
  <c r="Q103" i="3"/>
  <c r="R103" i="3"/>
  <c r="K517" i="3" l="1" a="1"/>
  <c r="K517" i="3" s="1"/>
  <c r="L517" i="3" a="1"/>
  <c r="L517" i="3" s="1"/>
  <c r="J517" i="3"/>
  <c r="I518" i="3"/>
  <c r="Q102" i="3"/>
  <c r="R102" i="3"/>
  <c r="K518" i="3" l="1" a="1"/>
  <c r="K518" i="3" s="1"/>
  <c r="L518" i="3" a="1"/>
  <c r="L518" i="3" s="1"/>
  <c r="I519" i="3"/>
  <c r="J518" i="3"/>
  <c r="Q101" i="3"/>
  <c r="R101" i="3"/>
  <c r="K519" i="3" l="1" a="1"/>
  <c r="K519" i="3" s="1"/>
  <c r="L519" i="3" a="1"/>
  <c r="L519" i="3" s="1"/>
  <c r="I520" i="3"/>
  <c r="J519" i="3"/>
  <c r="R100" i="3"/>
  <c r="Q100" i="3"/>
  <c r="L520" i="3" l="1" a="1"/>
  <c r="L520" i="3" s="1"/>
  <c r="K520" i="3" a="1"/>
  <c r="K520" i="3" s="1"/>
  <c r="J520" i="3"/>
  <c r="I521" i="3"/>
  <c r="R99" i="3"/>
  <c r="Q99" i="3"/>
  <c r="K521" i="3" l="1" a="1"/>
  <c r="K521" i="3" s="1"/>
  <c r="L521" i="3" a="1"/>
  <c r="L521" i="3" s="1"/>
  <c r="J521" i="3"/>
  <c r="I522" i="3"/>
  <c r="R98" i="3"/>
  <c r="Q98" i="3"/>
  <c r="K522" i="3" l="1" a="1"/>
  <c r="K522" i="3" s="1"/>
  <c r="L522" i="3" a="1"/>
  <c r="L522" i="3" s="1"/>
  <c r="I523" i="3"/>
  <c r="J522" i="3"/>
  <c r="Q97" i="3"/>
  <c r="R97" i="3"/>
  <c r="L523" i="3" l="1" a="1"/>
  <c r="L523" i="3" s="1"/>
  <c r="K523" i="3" a="1"/>
  <c r="K523" i="3" s="1"/>
  <c r="I524" i="3"/>
  <c r="J523" i="3"/>
  <c r="Q96" i="3"/>
  <c r="R96" i="3"/>
  <c r="L524" i="3" l="1" a="1"/>
  <c r="L524" i="3" s="1"/>
  <c r="K524" i="3" a="1"/>
  <c r="K524" i="3" s="1"/>
  <c r="J524" i="3"/>
  <c r="I525" i="3"/>
  <c r="R95" i="3"/>
  <c r="Q95" i="3"/>
  <c r="K525" i="3" l="1" a="1"/>
  <c r="K525" i="3" s="1"/>
  <c r="L525" i="3" a="1"/>
  <c r="L525" i="3" s="1"/>
  <c r="J525" i="3"/>
  <c r="I526" i="3"/>
  <c r="Q94" i="3"/>
  <c r="R94" i="3"/>
  <c r="K526" i="3" l="1" a="1"/>
  <c r="K526" i="3" s="1"/>
  <c r="L526" i="3" a="1"/>
  <c r="L526" i="3" s="1"/>
  <c r="I527" i="3"/>
  <c r="J526" i="3"/>
  <c r="Q93" i="3"/>
  <c r="R93" i="3"/>
  <c r="K527" i="3" l="1" a="1"/>
  <c r="K527" i="3" s="1"/>
  <c r="L527" i="3" a="1"/>
  <c r="L527" i="3" s="1"/>
  <c r="I528" i="3"/>
  <c r="J527" i="3"/>
  <c r="Q92" i="3"/>
  <c r="R92" i="3"/>
  <c r="K528" i="3" l="1" a="1"/>
  <c r="K528" i="3" s="1"/>
  <c r="L528" i="3" a="1"/>
  <c r="L528" i="3" s="1"/>
  <c r="J528" i="3"/>
  <c r="I529" i="3"/>
  <c r="Q91" i="3"/>
  <c r="R91" i="3"/>
  <c r="K529" i="3" l="1" a="1"/>
  <c r="K529" i="3" s="1"/>
  <c r="L529" i="3" a="1"/>
  <c r="L529" i="3" s="1"/>
  <c r="J529" i="3"/>
  <c r="I530" i="3"/>
  <c r="Q90" i="3"/>
  <c r="R90" i="3"/>
  <c r="K530" i="3" l="1" a="1"/>
  <c r="K530" i="3" s="1"/>
  <c r="L530" i="3" a="1"/>
  <c r="L530" i="3" s="1"/>
  <c r="I531" i="3"/>
  <c r="J530" i="3"/>
  <c r="R89" i="3"/>
  <c r="Q89" i="3"/>
  <c r="K531" i="3" l="1" a="1"/>
  <c r="K531" i="3" s="1"/>
  <c r="L531" i="3" a="1"/>
  <c r="L531" i="3" s="1"/>
  <c r="I532" i="3"/>
  <c r="J531" i="3"/>
  <c r="Q88" i="3"/>
  <c r="R88" i="3"/>
  <c r="K532" i="3" l="1" a="1"/>
  <c r="K532" i="3" s="1"/>
  <c r="L532" i="3" a="1"/>
  <c r="L532" i="3" s="1"/>
  <c r="J532" i="3"/>
  <c r="I533" i="3"/>
  <c r="Q87" i="3"/>
  <c r="R87" i="3"/>
  <c r="K533" i="3" l="1" a="1"/>
  <c r="K533" i="3" s="1"/>
  <c r="L533" i="3" a="1"/>
  <c r="L533" i="3" s="1"/>
  <c r="J533" i="3"/>
  <c r="I534" i="3"/>
  <c r="R86" i="3"/>
  <c r="Q86" i="3"/>
  <c r="K534" i="3" l="1" a="1"/>
  <c r="K534" i="3" s="1"/>
  <c r="L534" i="3" a="1"/>
  <c r="L534" i="3" s="1"/>
  <c r="I535" i="3"/>
  <c r="J534" i="3"/>
  <c r="Q85" i="3"/>
  <c r="R85" i="3"/>
  <c r="K535" i="3" l="1" a="1"/>
  <c r="K535" i="3" s="1"/>
  <c r="L535" i="3" a="1"/>
  <c r="L535" i="3" s="1"/>
  <c r="I536" i="3"/>
  <c r="J535" i="3"/>
  <c r="Q84" i="3"/>
  <c r="R84" i="3"/>
  <c r="K536" i="3" l="1" a="1"/>
  <c r="K536" i="3" s="1"/>
  <c r="L536" i="3" a="1"/>
  <c r="L536" i="3" s="1"/>
  <c r="J536" i="3"/>
  <c r="I537" i="3"/>
  <c r="R83" i="3"/>
  <c r="Q83" i="3"/>
  <c r="K537" i="3" l="1" a="1"/>
  <c r="K537" i="3" s="1"/>
  <c r="L537" i="3" a="1"/>
  <c r="L537" i="3" s="1"/>
  <c r="J537" i="3"/>
  <c r="I538" i="3"/>
  <c r="R82" i="3"/>
  <c r="Q82" i="3"/>
  <c r="K538" i="3" l="1" a="1"/>
  <c r="K538" i="3" s="1"/>
  <c r="L538" i="3" a="1"/>
  <c r="L538" i="3" s="1"/>
  <c r="I539" i="3"/>
  <c r="J538" i="3"/>
  <c r="Q81" i="3"/>
  <c r="R81" i="3"/>
  <c r="K539" i="3" l="1" a="1"/>
  <c r="K539" i="3" s="1"/>
  <c r="L539" i="3" a="1"/>
  <c r="L539" i="3" s="1"/>
  <c r="I540" i="3"/>
  <c r="J539" i="3"/>
  <c r="Q80" i="3"/>
  <c r="R80" i="3"/>
  <c r="K540" i="3" l="1" a="1"/>
  <c r="K540" i="3" s="1"/>
  <c r="L540" i="3" a="1"/>
  <c r="L540" i="3" s="1"/>
  <c r="J540" i="3"/>
  <c r="I541" i="3"/>
  <c r="R79" i="3"/>
  <c r="Q79" i="3"/>
  <c r="K541" i="3" l="1" a="1"/>
  <c r="K541" i="3" s="1"/>
  <c r="L541" i="3" a="1"/>
  <c r="L541" i="3" s="1"/>
  <c r="J541" i="3"/>
  <c r="I542" i="3"/>
  <c r="R78" i="3"/>
  <c r="Q78" i="3"/>
  <c r="K542" i="3" l="1" a="1"/>
  <c r="K542" i="3" s="1"/>
  <c r="L542" i="3" a="1"/>
  <c r="L542" i="3" s="1"/>
  <c r="I543" i="3"/>
  <c r="J542" i="3"/>
  <c r="Q77" i="3"/>
  <c r="R77" i="3"/>
  <c r="K543" i="3" l="1" a="1"/>
  <c r="K543" i="3" s="1"/>
  <c r="L543" i="3" a="1"/>
  <c r="L543" i="3" s="1"/>
  <c r="I544" i="3"/>
  <c r="J543" i="3"/>
  <c r="R76" i="3"/>
  <c r="Q76" i="3"/>
  <c r="K544" i="3" l="1" a="1"/>
  <c r="K544" i="3" s="1"/>
  <c r="L544" i="3" a="1"/>
  <c r="L544" i="3" s="1"/>
  <c r="J544" i="3"/>
  <c r="I545" i="3"/>
  <c r="Q75" i="3"/>
  <c r="R75" i="3"/>
  <c r="K545" i="3" l="1" a="1"/>
  <c r="K545" i="3" s="1"/>
  <c r="L545" i="3" a="1"/>
  <c r="L545" i="3" s="1"/>
  <c r="J545" i="3"/>
  <c r="I546" i="3"/>
  <c r="R74" i="3"/>
  <c r="Q74" i="3"/>
  <c r="K546" i="3" l="1" a="1"/>
  <c r="K546" i="3" s="1"/>
  <c r="L546" i="3" a="1"/>
  <c r="L546" i="3" s="1"/>
  <c r="I547" i="3"/>
  <c r="J546" i="3"/>
  <c r="Q73" i="3"/>
  <c r="R73" i="3"/>
  <c r="K547" i="3" l="1" a="1"/>
  <c r="K547" i="3" s="1"/>
  <c r="L547" i="3" a="1"/>
  <c r="L547" i="3" s="1"/>
  <c r="I548" i="3"/>
  <c r="J547" i="3"/>
  <c r="R72" i="3"/>
  <c r="Q72" i="3"/>
  <c r="K548" i="3" l="1" a="1"/>
  <c r="K548" i="3" s="1"/>
  <c r="L548" i="3" a="1"/>
  <c r="L548" i="3" s="1"/>
  <c r="J548" i="3"/>
  <c r="I549" i="3"/>
  <c r="Q71" i="3"/>
  <c r="R71" i="3"/>
  <c r="K549" i="3" l="1" a="1"/>
  <c r="K549" i="3" s="1"/>
  <c r="L549" i="3" a="1"/>
  <c r="L549" i="3" s="1"/>
  <c r="J549" i="3"/>
  <c r="I550" i="3"/>
  <c r="Q70" i="3"/>
  <c r="R70" i="3"/>
  <c r="K550" i="3" l="1" a="1"/>
  <c r="K550" i="3" s="1"/>
  <c r="L550" i="3" a="1"/>
  <c r="L550" i="3" s="1"/>
  <c r="I551" i="3"/>
  <c r="J550" i="3"/>
  <c r="Q69" i="3"/>
  <c r="R69" i="3"/>
  <c r="K551" i="3" l="1" a="1"/>
  <c r="K551" i="3" s="1"/>
  <c r="L551" i="3" a="1"/>
  <c r="L551" i="3" s="1"/>
  <c r="I552" i="3"/>
  <c r="J551" i="3"/>
  <c r="Q68" i="3"/>
  <c r="R68" i="3"/>
  <c r="L552" i="3" l="1" a="1"/>
  <c r="L552" i="3" s="1"/>
  <c r="K552" i="3" a="1"/>
  <c r="K552" i="3" s="1"/>
  <c r="J552" i="3"/>
  <c r="I553" i="3"/>
  <c r="Q67" i="3"/>
  <c r="R67" i="3"/>
  <c r="K553" i="3" l="1" a="1"/>
  <c r="K553" i="3" s="1"/>
  <c r="L553" i="3" a="1"/>
  <c r="L553" i="3" s="1"/>
  <c r="J553" i="3"/>
  <c r="I554" i="3"/>
  <c r="Q66" i="3"/>
  <c r="R66" i="3"/>
  <c r="K554" i="3" l="1" a="1"/>
  <c r="K554" i="3" s="1"/>
  <c r="L554" i="3" a="1"/>
  <c r="L554" i="3" s="1"/>
  <c r="I555" i="3"/>
  <c r="J554" i="3"/>
  <c r="R65" i="3"/>
  <c r="Q65" i="3"/>
  <c r="L555" i="3" l="1" a="1"/>
  <c r="L555" i="3" s="1"/>
  <c r="K555" i="3" a="1"/>
  <c r="K555" i="3" s="1"/>
  <c r="I556" i="3"/>
  <c r="J555" i="3"/>
  <c r="R64" i="3"/>
  <c r="Q64" i="3"/>
  <c r="K556" i="3" l="1" a="1"/>
  <c r="K556" i="3" s="1"/>
  <c r="L556" i="3" a="1"/>
  <c r="L556" i="3" s="1"/>
  <c r="J556" i="3"/>
  <c r="I557" i="3"/>
  <c r="Q63" i="3"/>
  <c r="R63" i="3"/>
  <c r="K557" i="3" l="1" a="1"/>
  <c r="K557" i="3" s="1"/>
  <c r="L557" i="3" a="1"/>
  <c r="L557" i="3" s="1"/>
  <c r="J557" i="3"/>
  <c r="I558" i="3"/>
  <c r="Q62" i="3"/>
  <c r="R62" i="3"/>
  <c r="L558" i="3" l="1" a="1"/>
  <c r="L558" i="3" s="1"/>
  <c r="K558" i="3" a="1"/>
  <c r="K558" i="3" s="1"/>
  <c r="I559" i="3"/>
  <c r="J558" i="3"/>
  <c r="Q61" i="3"/>
  <c r="R61" i="3"/>
  <c r="K559" i="3" l="1" a="1"/>
  <c r="K559" i="3" s="1"/>
  <c r="L559" i="3" a="1"/>
  <c r="L559" i="3" s="1"/>
  <c r="I560" i="3"/>
  <c r="J559" i="3"/>
  <c r="Q60" i="3"/>
  <c r="R60" i="3"/>
  <c r="K560" i="3" l="1" a="1"/>
  <c r="K560" i="3" s="1"/>
  <c r="L560" i="3" a="1"/>
  <c r="L560" i="3" s="1"/>
  <c r="J560" i="3"/>
  <c r="I561" i="3"/>
  <c r="Q59" i="3"/>
  <c r="R59" i="3"/>
  <c r="K561" i="3" l="1" a="1"/>
  <c r="K561" i="3" s="1"/>
  <c r="L561" i="3" a="1"/>
  <c r="L561" i="3" s="1"/>
  <c r="J561" i="3"/>
  <c r="I562" i="3"/>
  <c r="R58" i="3"/>
  <c r="Q58" i="3"/>
  <c r="K562" i="3" l="1" a="1"/>
  <c r="K562" i="3" s="1"/>
  <c r="L562" i="3" a="1"/>
  <c r="L562" i="3" s="1"/>
  <c r="I563" i="3"/>
  <c r="J562" i="3"/>
  <c r="R57" i="3"/>
  <c r="Q57" i="3"/>
  <c r="K563" i="3" l="1" a="1"/>
  <c r="K563" i="3" s="1"/>
  <c r="L563" i="3" a="1"/>
  <c r="L563" i="3" s="1"/>
  <c r="I564" i="3"/>
  <c r="J563" i="3"/>
  <c r="R56" i="3"/>
  <c r="Q56" i="3"/>
  <c r="K564" i="3" l="1" a="1"/>
  <c r="K564" i="3" s="1"/>
  <c r="L564" i="3" a="1"/>
  <c r="L564" i="3" s="1"/>
  <c r="J564" i="3"/>
  <c r="I565" i="3"/>
  <c r="R55" i="3"/>
  <c r="Q55" i="3"/>
  <c r="K565" i="3" l="1" a="1"/>
  <c r="K565" i="3" s="1"/>
  <c r="L565" i="3" a="1"/>
  <c r="L565" i="3" s="1"/>
  <c r="J565" i="3"/>
  <c r="I566" i="3"/>
  <c r="R54" i="3"/>
  <c r="Q54" i="3"/>
  <c r="K566" i="3" l="1" a="1"/>
  <c r="K566" i="3" s="1"/>
  <c r="L566" i="3" a="1"/>
  <c r="L566" i="3" s="1"/>
  <c r="I567" i="3"/>
  <c r="J566" i="3"/>
  <c r="Q53" i="3"/>
  <c r="R53" i="3"/>
  <c r="K567" i="3" l="1" a="1"/>
  <c r="K567" i="3" s="1"/>
  <c r="L567" i="3" a="1"/>
  <c r="L567" i="3" s="1"/>
  <c r="I568" i="3"/>
  <c r="J567" i="3"/>
  <c r="Q52" i="3"/>
  <c r="R52" i="3"/>
  <c r="K568" i="3" l="1" a="1"/>
  <c r="K568" i="3" s="1"/>
  <c r="L568" i="3" a="1"/>
  <c r="L568" i="3" s="1"/>
  <c r="J568" i="3"/>
  <c r="I569" i="3"/>
  <c r="R51" i="3"/>
  <c r="Q51" i="3"/>
  <c r="K569" i="3" l="1" a="1"/>
  <c r="K569" i="3" s="1"/>
  <c r="L569" i="3" a="1"/>
  <c r="L569" i="3" s="1"/>
  <c r="J569" i="3"/>
  <c r="I570" i="3"/>
  <c r="R50" i="3"/>
  <c r="Q50" i="3"/>
  <c r="K570" i="3" l="1" a="1"/>
  <c r="K570" i="3" s="1"/>
  <c r="L570" i="3" a="1"/>
  <c r="L570" i="3" s="1"/>
  <c r="I571" i="3"/>
  <c r="J570" i="3"/>
  <c r="Q49" i="3"/>
  <c r="R49" i="3"/>
  <c r="K571" i="3" l="1" a="1"/>
  <c r="K571" i="3" s="1"/>
  <c r="L571" i="3" a="1"/>
  <c r="L571" i="3" s="1"/>
  <c r="I572" i="3"/>
  <c r="J571" i="3"/>
  <c r="R48" i="3"/>
  <c r="Q48" i="3"/>
  <c r="L572" i="3" l="1" a="1"/>
  <c r="L572" i="3" s="1"/>
  <c r="K572" i="3" a="1"/>
  <c r="K572" i="3" s="1"/>
  <c r="J572" i="3"/>
  <c r="I573" i="3"/>
  <c r="R47" i="3"/>
  <c r="Q47" i="3"/>
  <c r="K573" i="3" l="1" a="1"/>
  <c r="K573" i="3" s="1"/>
  <c r="L573" i="3" a="1"/>
  <c r="L573" i="3" s="1"/>
  <c r="J573" i="3"/>
  <c r="I574" i="3"/>
  <c r="R46" i="3"/>
  <c r="Q46" i="3"/>
  <c r="K574" i="3" l="1" a="1"/>
  <c r="K574" i="3" s="1"/>
  <c r="L574" i="3" a="1"/>
  <c r="L574" i="3" s="1"/>
  <c r="I575" i="3"/>
  <c r="J574" i="3"/>
  <c r="R45" i="3"/>
  <c r="Q45" i="3"/>
  <c r="K575" i="3" l="1" a="1"/>
  <c r="K575" i="3" s="1"/>
  <c r="L575" i="3" a="1"/>
  <c r="L575" i="3" s="1"/>
  <c r="I576" i="3"/>
  <c r="J575" i="3"/>
  <c r="R44" i="3"/>
  <c r="Q44" i="3"/>
  <c r="K576" i="3" l="1" a="1"/>
  <c r="K576" i="3" s="1"/>
  <c r="L576" i="3" a="1"/>
  <c r="L576" i="3" s="1"/>
  <c r="J576" i="3"/>
  <c r="I577" i="3"/>
  <c r="R43" i="3"/>
  <c r="Q43" i="3"/>
  <c r="K577" i="3" l="1" a="1"/>
  <c r="K577" i="3" s="1"/>
  <c r="L577" i="3" a="1"/>
  <c r="L577" i="3" s="1"/>
  <c r="J577" i="3"/>
  <c r="I578" i="3"/>
  <c r="R42" i="3"/>
  <c r="Q42" i="3"/>
  <c r="K578" i="3" l="1" a="1"/>
  <c r="K578" i="3" s="1"/>
  <c r="L578" i="3" a="1"/>
  <c r="L578" i="3" s="1"/>
  <c r="I579" i="3"/>
  <c r="J578" i="3"/>
  <c r="Q41" i="3"/>
  <c r="R41" i="3"/>
  <c r="K579" i="3" l="1" a="1"/>
  <c r="K579" i="3" s="1"/>
  <c r="L579" i="3" a="1"/>
  <c r="L579" i="3" s="1"/>
  <c r="I580" i="3"/>
  <c r="J579" i="3"/>
  <c r="R40" i="3"/>
  <c r="Q40" i="3"/>
  <c r="L580" i="3" l="1" a="1"/>
  <c r="L580" i="3" s="1"/>
  <c r="K580" i="3" a="1"/>
  <c r="K580" i="3" s="1"/>
  <c r="J580" i="3"/>
  <c r="I581" i="3"/>
  <c r="Q39" i="3"/>
  <c r="R39" i="3"/>
  <c r="K581" i="3" l="1" a="1"/>
  <c r="K581" i="3" s="1"/>
  <c r="L581" i="3" a="1"/>
  <c r="L581" i="3" s="1"/>
  <c r="J581" i="3"/>
  <c r="I582" i="3"/>
  <c r="R38" i="3"/>
  <c r="Q38" i="3"/>
  <c r="K582" i="3" l="1" a="1"/>
  <c r="K582" i="3" s="1"/>
  <c r="L582" i="3" a="1"/>
  <c r="L582" i="3" s="1"/>
  <c r="I583" i="3"/>
  <c r="J582" i="3"/>
  <c r="Q37" i="3"/>
  <c r="R37" i="3"/>
  <c r="L583" i="3" l="1" a="1"/>
  <c r="L583" i="3" s="1"/>
  <c r="K583" i="3" a="1"/>
  <c r="K583" i="3" s="1"/>
  <c r="I584" i="3"/>
  <c r="J583" i="3"/>
  <c r="R36" i="3"/>
  <c r="Q36" i="3"/>
  <c r="K584" i="3" l="1" a="1"/>
  <c r="K584" i="3" s="1"/>
  <c r="L584" i="3" a="1"/>
  <c r="L584" i="3" s="1"/>
  <c r="J584" i="3"/>
  <c r="I585" i="3"/>
  <c r="R35" i="3"/>
  <c r="Q35" i="3"/>
  <c r="K585" i="3" l="1" a="1"/>
  <c r="K585" i="3" s="1"/>
  <c r="L585" i="3" a="1"/>
  <c r="L585" i="3" s="1"/>
  <c r="J585" i="3"/>
  <c r="I586" i="3"/>
  <c r="Q34" i="3"/>
  <c r="R34" i="3"/>
  <c r="K586" i="3" l="1" a="1"/>
  <c r="K586" i="3" s="1"/>
  <c r="L586" i="3" a="1"/>
  <c r="L586" i="3" s="1"/>
  <c r="I587" i="3"/>
  <c r="J586" i="3"/>
  <c r="Q33" i="3"/>
  <c r="R33" i="3"/>
  <c r="K587" i="3" l="1" a="1"/>
  <c r="K587" i="3" s="1"/>
  <c r="L587" i="3" a="1"/>
  <c r="L587" i="3" s="1"/>
  <c r="I588" i="3"/>
  <c r="J587" i="3"/>
  <c r="Q32" i="3"/>
  <c r="R32" i="3"/>
  <c r="K588" i="3" l="1" a="1"/>
  <c r="K588" i="3" s="1"/>
  <c r="L588" i="3" a="1"/>
  <c r="L588" i="3" s="1"/>
  <c r="J588" i="3"/>
  <c r="I589" i="3"/>
  <c r="R31" i="3"/>
  <c r="Q31" i="3"/>
  <c r="K589" i="3" l="1" a="1"/>
  <c r="K589" i="3" s="1"/>
  <c r="L589" i="3" a="1"/>
  <c r="L589" i="3" s="1"/>
  <c r="J589" i="3"/>
  <c r="I590" i="3"/>
  <c r="Q30" i="3"/>
  <c r="R30" i="3"/>
  <c r="K590" i="3" l="1" a="1"/>
  <c r="K590" i="3" s="1"/>
  <c r="L590" i="3" a="1"/>
  <c r="L590" i="3" s="1"/>
  <c r="I591" i="3"/>
  <c r="J590" i="3"/>
  <c r="Q29" i="3"/>
  <c r="R29" i="3"/>
  <c r="L591" i="3" l="1" a="1"/>
  <c r="L591" i="3" s="1"/>
  <c r="K591" i="3" a="1"/>
  <c r="K591" i="3" s="1"/>
  <c r="I592" i="3"/>
  <c r="J591" i="3"/>
  <c r="Q28" i="3"/>
  <c r="R28" i="3"/>
  <c r="K592" i="3" l="1" a="1"/>
  <c r="K592" i="3" s="1"/>
  <c r="L592" i="3" a="1"/>
  <c r="L592" i="3" s="1"/>
  <c r="J592" i="3"/>
  <c r="I593" i="3"/>
  <c r="R27" i="3"/>
  <c r="Q27" i="3"/>
  <c r="K593" i="3" l="1" a="1"/>
  <c r="K593" i="3" s="1"/>
  <c r="L593" i="3" a="1"/>
  <c r="L593" i="3" s="1"/>
  <c r="J593" i="3"/>
  <c r="I594" i="3"/>
  <c r="Q26" i="3"/>
  <c r="R26" i="3"/>
  <c r="L594" i="3" l="1" a="1"/>
  <c r="L594" i="3" s="1"/>
  <c r="K594" i="3" a="1"/>
  <c r="K594" i="3" s="1"/>
  <c r="I595" i="3"/>
  <c r="J594" i="3"/>
  <c r="R25" i="3"/>
  <c r="Q25" i="3"/>
  <c r="K595" i="3" l="1" a="1"/>
  <c r="K595" i="3" s="1"/>
  <c r="L595" i="3" a="1"/>
  <c r="L595" i="3" s="1"/>
  <c r="I596" i="3"/>
  <c r="J595" i="3"/>
  <c r="Q24" i="3"/>
  <c r="R24" i="3"/>
  <c r="K596" i="3" l="1" a="1"/>
  <c r="K596" i="3" s="1"/>
  <c r="L596" i="3" a="1"/>
  <c r="L596" i="3" s="1"/>
  <c r="J596" i="3"/>
  <c r="I597" i="3"/>
  <c r="R23" i="3"/>
  <c r="Q23" i="3"/>
  <c r="K597" i="3" l="1" a="1"/>
  <c r="K597" i="3" s="1"/>
  <c r="L597" i="3" a="1"/>
  <c r="L597" i="3" s="1"/>
  <c r="J597" i="3"/>
  <c r="I598" i="3"/>
  <c r="Q22" i="3"/>
  <c r="R22" i="3"/>
  <c r="K598" i="3" l="1" a="1"/>
  <c r="K598" i="3" s="1"/>
  <c r="L598" i="3" a="1"/>
  <c r="L598" i="3" s="1"/>
  <c r="I599" i="3"/>
  <c r="J598" i="3"/>
  <c r="Q21" i="3"/>
  <c r="R21" i="3"/>
  <c r="K599" i="3" l="1" a="1"/>
  <c r="K599" i="3" s="1"/>
  <c r="L599" i="3" a="1"/>
  <c r="L599" i="3" s="1"/>
  <c r="I600" i="3"/>
  <c r="J599" i="3"/>
  <c r="Q20" i="3"/>
  <c r="R20" i="3"/>
  <c r="L600" i="3" l="1" a="1"/>
  <c r="L600" i="3" s="1"/>
  <c r="K600" i="3" a="1"/>
  <c r="K600" i="3" s="1"/>
  <c r="J600" i="3"/>
  <c r="I601" i="3"/>
  <c r="R19" i="3"/>
  <c r="Q19" i="3"/>
  <c r="K601" i="3" l="1" a="1"/>
  <c r="K601" i="3" s="1"/>
  <c r="L601" i="3" a="1"/>
  <c r="L601" i="3" s="1"/>
  <c r="J601" i="3"/>
  <c r="I602" i="3"/>
  <c r="R18" i="3"/>
  <c r="Q18" i="3"/>
  <c r="L602" i="3" l="1" a="1"/>
  <c r="L602" i="3" s="1"/>
  <c r="K602" i="3" a="1"/>
  <c r="K602" i="3" s="1"/>
  <c r="I603" i="3"/>
  <c r="J602" i="3"/>
  <c r="R17" i="3"/>
  <c r="Q17" i="3"/>
  <c r="K603" i="3" l="1" a="1"/>
  <c r="K603" i="3" s="1"/>
  <c r="L603" i="3" a="1"/>
  <c r="L603" i="3" s="1"/>
  <c r="I604" i="3"/>
  <c r="J603" i="3"/>
  <c r="Q16" i="3"/>
  <c r="R16" i="3"/>
  <c r="K604" i="3" l="1" a="1"/>
  <c r="K604" i="3" s="1"/>
  <c r="L604" i="3" a="1"/>
  <c r="L604" i="3" s="1"/>
  <c r="J604" i="3"/>
  <c r="I605" i="3"/>
  <c r="R15" i="3"/>
  <c r="Q15" i="3"/>
  <c r="K605" i="3" l="1" a="1"/>
  <c r="K605" i="3" s="1"/>
  <c r="L605" i="3" a="1"/>
  <c r="L605" i="3" s="1"/>
  <c r="J605" i="3"/>
  <c r="I606" i="3"/>
  <c r="Q14" i="3"/>
  <c r="R14" i="3"/>
  <c r="K606" i="3" l="1" a="1"/>
  <c r="K606" i="3" s="1"/>
  <c r="L606" i="3" a="1"/>
  <c r="L606" i="3" s="1"/>
  <c r="I607" i="3"/>
  <c r="J606" i="3"/>
  <c r="R13" i="3"/>
  <c r="Q13" i="3"/>
  <c r="K607" i="3" l="1" a="1"/>
  <c r="K607" i="3" s="1"/>
  <c r="L607" i="3" a="1"/>
  <c r="L607" i="3" s="1"/>
  <c r="I608" i="3"/>
  <c r="J607" i="3"/>
  <c r="R12" i="3"/>
  <c r="Q12" i="3"/>
  <c r="K608" i="3" l="1" a="1"/>
  <c r="K608" i="3" s="1"/>
  <c r="L608" i="3" a="1"/>
  <c r="L608" i="3" s="1"/>
  <c r="J608" i="3"/>
  <c r="I609" i="3"/>
  <c r="R11" i="3"/>
  <c r="Q11" i="3"/>
  <c r="L609" i="3" l="1" a="1"/>
  <c r="L609" i="3" s="1"/>
  <c r="K609" i="3" a="1"/>
  <c r="K609" i="3" s="1"/>
  <c r="J609" i="3"/>
  <c r="I610" i="3"/>
  <c r="R10" i="3"/>
  <c r="Q10" i="3"/>
  <c r="K610" i="3" l="1" a="1"/>
  <c r="K610" i="3" s="1"/>
  <c r="L610" i="3" a="1"/>
  <c r="L610" i="3" s="1"/>
  <c r="I611" i="3"/>
  <c r="J610" i="3"/>
  <c r="Q9" i="3"/>
  <c r="R9" i="3"/>
  <c r="K611" i="3" l="1" a="1"/>
  <c r="K611" i="3" s="1"/>
  <c r="L611" i="3" a="1"/>
  <c r="L611" i="3" s="1"/>
  <c r="I612" i="3"/>
  <c r="J611" i="3"/>
  <c r="Q8" i="3"/>
  <c r="R8" i="3"/>
  <c r="K612" i="3" l="1" a="1"/>
  <c r="K612" i="3" s="1"/>
  <c r="L612" i="3" a="1"/>
  <c r="L612" i="3" s="1"/>
  <c r="J612" i="3"/>
  <c r="I613" i="3"/>
  <c r="R7" i="3"/>
  <c r="Q7" i="3"/>
  <c r="K613" i="3" l="1" a="1"/>
  <c r="K613" i="3" s="1"/>
  <c r="L613" i="3" a="1"/>
  <c r="L613" i="3" s="1"/>
  <c r="J613" i="3"/>
  <c r="I614" i="3"/>
  <c r="R6" i="3"/>
  <c r="Q6" i="3"/>
  <c r="K614" i="3" l="1" a="1"/>
  <c r="K614" i="3" s="1"/>
  <c r="L614" i="3" a="1"/>
  <c r="L614" i="3" s="1"/>
  <c r="I615" i="3"/>
  <c r="J614" i="3"/>
  <c r="R5" i="3"/>
  <c r="Q5" i="3"/>
  <c r="K615" i="3" l="1" a="1"/>
  <c r="K615" i="3" s="1"/>
  <c r="L615" i="3" a="1"/>
  <c r="L615" i="3" s="1"/>
  <c r="I616" i="3"/>
  <c r="J615" i="3"/>
  <c r="Q4" i="3"/>
  <c r="R4" i="3"/>
  <c r="L616" i="3" l="1" a="1"/>
  <c r="L616" i="3" s="1"/>
  <c r="K616" i="3" a="1"/>
  <c r="K616" i="3" s="1"/>
  <c r="J616" i="3"/>
  <c r="I617" i="3"/>
  <c r="Q3" i="3"/>
  <c r="R3" i="3"/>
  <c r="Q1" i="3" l="1"/>
  <c r="R1" i="3"/>
  <c r="K617" i="3" a="1"/>
  <c r="K617" i="3" s="1"/>
  <c r="L617" i="3" a="1"/>
  <c r="L617" i="3" s="1"/>
  <c r="J617" i="3"/>
  <c r="I618" i="3"/>
  <c r="K618" i="3" l="1" a="1"/>
  <c r="K618" i="3" s="1"/>
  <c r="L618" i="3" a="1"/>
  <c r="L618" i="3" s="1"/>
  <c r="I619" i="3"/>
  <c r="J618" i="3"/>
  <c r="K619" i="3" l="1" a="1"/>
  <c r="K619" i="3" s="1"/>
  <c r="L619" i="3" a="1"/>
  <c r="L619" i="3" s="1"/>
  <c r="I620" i="3"/>
  <c r="J619" i="3"/>
  <c r="L620" i="3" l="1" a="1"/>
  <c r="L620" i="3" s="1"/>
  <c r="K620" i="3" a="1"/>
  <c r="K620" i="3" s="1"/>
  <c r="J620" i="3"/>
  <c r="I621" i="3"/>
  <c r="K621" i="3" l="1" a="1"/>
  <c r="K621" i="3" s="1"/>
  <c r="L621" i="3" a="1"/>
  <c r="L621" i="3" s="1"/>
  <c r="J621" i="3"/>
  <c r="I622" i="3"/>
  <c r="K622" i="3" l="1" a="1"/>
  <c r="K622" i="3" s="1"/>
  <c r="L622" i="3" a="1"/>
  <c r="L622" i="3" s="1"/>
  <c r="I623" i="3"/>
  <c r="J622" i="3"/>
  <c r="L623" i="3" l="1" a="1"/>
  <c r="L623" i="3" s="1"/>
  <c r="K623" i="3" a="1"/>
  <c r="K623" i="3" s="1"/>
  <c r="I624" i="3"/>
  <c r="J623" i="3"/>
  <c r="L624" i="3" l="1" a="1"/>
  <c r="L624" i="3" s="1"/>
  <c r="K624" i="3" a="1"/>
  <c r="K624" i="3" s="1"/>
  <c r="J624" i="3"/>
  <c r="I625" i="3"/>
  <c r="K625" i="3" l="1" a="1"/>
  <c r="K625" i="3" s="1"/>
  <c r="L625" i="3" a="1"/>
  <c r="L625" i="3" s="1"/>
  <c r="J625" i="3"/>
  <c r="I626" i="3"/>
  <c r="K626" i="3" l="1" a="1"/>
  <c r="K626" i="3" s="1"/>
  <c r="L626" i="3" a="1"/>
  <c r="L626" i="3" s="1"/>
  <c r="I627" i="3"/>
  <c r="J626" i="3"/>
  <c r="K627" i="3" l="1" a="1"/>
  <c r="K627" i="3" s="1"/>
  <c r="L627" i="3" a="1"/>
  <c r="L627" i="3" s="1"/>
  <c r="I628" i="3"/>
  <c r="J627" i="3"/>
  <c r="L628" i="3" l="1" a="1"/>
  <c r="L628" i="3" s="1"/>
  <c r="K628" i="3" a="1"/>
  <c r="K628" i="3" s="1"/>
  <c r="J628" i="3"/>
  <c r="I629" i="3"/>
  <c r="K629" i="3" l="1" a="1"/>
  <c r="K629" i="3" s="1"/>
  <c r="L629" i="3" a="1"/>
  <c r="L629" i="3" s="1"/>
  <c r="J629" i="3"/>
  <c r="I630" i="3"/>
  <c r="L630" i="3" l="1" a="1"/>
  <c r="L630" i="3" s="1"/>
  <c r="K630" i="3" a="1"/>
  <c r="K630" i="3" s="1"/>
  <c r="I631" i="3"/>
  <c r="J630" i="3"/>
  <c r="L631" i="3" l="1" a="1"/>
  <c r="L631" i="3" s="1"/>
  <c r="K631" i="3" a="1"/>
  <c r="K631" i="3" s="1"/>
  <c r="J631" i="3"/>
  <c r="I632" i="3"/>
  <c r="K632" i="3" l="1" a="1"/>
  <c r="K632" i="3" s="1"/>
  <c r="L632" i="3" a="1"/>
  <c r="L632" i="3" s="1"/>
  <c r="J632" i="3"/>
  <c r="I633" i="3"/>
  <c r="K633" i="3" l="1" a="1"/>
  <c r="K633" i="3" s="1"/>
  <c r="L633" i="3" a="1"/>
  <c r="L633" i="3" s="1"/>
  <c r="J633" i="3"/>
  <c r="I634" i="3"/>
  <c r="K634" i="3" l="1" a="1"/>
  <c r="K634" i="3" s="1"/>
  <c r="L634" i="3" a="1"/>
  <c r="L634" i="3" s="1"/>
  <c r="I635" i="3"/>
  <c r="J634" i="3"/>
  <c r="K635" i="3" l="1" a="1"/>
  <c r="K635" i="3" s="1"/>
  <c r="L635" i="3" a="1"/>
  <c r="L635" i="3" s="1"/>
  <c r="I636" i="3"/>
  <c r="J635" i="3"/>
  <c r="K636" i="3" l="1" a="1"/>
  <c r="K636" i="3" s="1"/>
  <c r="L636" i="3" a="1"/>
  <c r="L636" i="3" s="1"/>
  <c r="J636" i="3"/>
  <c r="I637" i="3"/>
  <c r="L637" i="3" l="1" a="1"/>
  <c r="L637" i="3" s="1"/>
  <c r="K637" i="3" a="1"/>
  <c r="K637" i="3" s="1"/>
  <c r="J637" i="3"/>
  <c r="I638" i="3"/>
  <c r="L638" i="3" l="1" a="1"/>
  <c r="L638" i="3" s="1"/>
  <c r="K638" i="3" a="1"/>
  <c r="K638" i="3" s="1"/>
  <c r="I639" i="3"/>
  <c r="J638" i="3"/>
  <c r="K639" i="3" l="1" a="1"/>
  <c r="K639" i="3" s="1"/>
  <c r="L639" i="3" a="1"/>
  <c r="L639" i="3" s="1"/>
  <c r="I640" i="3"/>
  <c r="J639" i="3"/>
  <c r="L640" i="3" l="1" a="1"/>
  <c r="L640" i="3" s="1"/>
  <c r="K640" i="3" a="1"/>
  <c r="K640" i="3" s="1"/>
  <c r="J640" i="3"/>
  <c r="I641" i="3"/>
  <c r="K641" i="3" l="1" a="1"/>
  <c r="K641" i="3" s="1"/>
  <c r="L641" i="3" a="1"/>
  <c r="L641" i="3" s="1"/>
  <c r="J641" i="3"/>
  <c r="I642" i="3"/>
  <c r="K642" i="3" l="1" a="1"/>
  <c r="K642" i="3" s="1"/>
  <c r="L642" i="3" a="1"/>
  <c r="L642" i="3" s="1"/>
  <c r="I643" i="3"/>
  <c r="J642" i="3"/>
  <c r="K643" i="3" l="1" a="1"/>
  <c r="K643" i="3" s="1"/>
  <c r="L643" i="3" a="1"/>
  <c r="L643" i="3" s="1"/>
  <c r="I644" i="3"/>
  <c r="J643" i="3"/>
  <c r="K644" i="3" l="1" a="1"/>
  <c r="K644" i="3" s="1"/>
  <c r="L644" i="3" a="1"/>
  <c r="L644" i="3" s="1"/>
  <c r="J644" i="3"/>
  <c r="I645" i="3"/>
  <c r="L645" i="3" l="1" a="1"/>
  <c r="L645" i="3" s="1"/>
  <c r="K645" i="3" a="1"/>
  <c r="K645" i="3" s="1"/>
  <c r="J645" i="3"/>
  <c r="I646" i="3"/>
  <c r="K646" i="3" l="1" a="1"/>
  <c r="K646" i="3" s="1"/>
  <c r="L646" i="3" a="1"/>
  <c r="L646" i="3" s="1"/>
  <c r="I647" i="3"/>
  <c r="J646" i="3"/>
  <c r="L647" i="3" l="1" a="1"/>
  <c r="L647" i="3" s="1"/>
  <c r="K647" i="3" a="1"/>
  <c r="K647" i="3" s="1"/>
  <c r="I648" i="3"/>
  <c r="J647" i="3"/>
  <c r="K648" i="3" l="1" a="1"/>
  <c r="K648" i="3" s="1"/>
  <c r="L648" i="3" a="1"/>
  <c r="L648" i="3" s="1"/>
  <c r="J648" i="3"/>
  <c r="I649" i="3"/>
  <c r="K649" i="3" l="1" a="1"/>
  <c r="K649" i="3" s="1"/>
  <c r="L649" i="3" a="1"/>
  <c r="L649" i="3" s="1"/>
  <c r="J649" i="3"/>
  <c r="I650" i="3"/>
  <c r="L650" i="3" l="1" a="1"/>
  <c r="L650" i="3" s="1"/>
  <c r="K650" i="3" a="1"/>
  <c r="K650" i="3" s="1"/>
  <c r="I651" i="3"/>
  <c r="J650" i="3"/>
  <c r="L651" i="3" l="1" a="1"/>
  <c r="L651" i="3" s="1"/>
  <c r="K651" i="3" a="1"/>
  <c r="K651" i="3" s="1"/>
  <c r="I652" i="3"/>
  <c r="J651" i="3"/>
  <c r="K652" i="3" l="1" a="1"/>
  <c r="K652" i="3" s="1"/>
  <c r="L652" i="3" a="1"/>
  <c r="L652" i="3" s="1"/>
  <c r="J652" i="3"/>
  <c r="I653" i="3"/>
  <c r="K653" i="3" l="1" a="1"/>
  <c r="K653" i="3" s="1"/>
  <c r="L653" i="3" a="1"/>
  <c r="L653" i="3" s="1"/>
  <c r="J653" i="3"/>
  <c r="I654" i="3"/>
  <c r="K654" i="3" l="1" a="1"/>
  <c r="K654" i="3" s="1"/>
  <c r="L654" i="3" a="1"/>
  <c r="L654" i="3" s="1"/>
  <c r="I655" i="3"/>
  <c r="J654" i="3"/>
  <c r="K655" i="3" l="1" a="1"/>
  <c r="K655" i="3" s="1"/>
  <c r="L655" i="3" a="1"/>
  <c r="L655" i="3" s="1"/>
  <c r="I656" i="3"/>
  <c r="J655" i="3"/>
  <c r="K656" i="3" l="1" a="1"/>
  <c r="K656" i="3" s="1"/>
  <c r="L656" i="3" a="1"/>
  <c r="L656" i="3" s="1"/>
  <c r="J656" i="3"/>
  <c r="I657" i="3"/>
  <c r="K657" i="3" l="1" a="1"/>
  <c r="K657" i="3" s="1"/>
  <c r="L657" i="3" a="1"/>
  <c r="L657" i="3" s="1"/>
  <c r="J657" i="3"/>
  <c r="I658" i="3"/>
  <c r="L658" i="3" l="1" a="1"/>
  <c r="L658" i="3" s="1"/>
  <c r="K658" i="3" a="1"/>
  <c r="K658" i="3" s="1"/>
  <c r="I659" i="3"/>
  <c r="J658" i="3"/>
  <c r="K659" i="3" l="1" a="1"/>
  <c r="K659" i="3" s="1"/>
  <c r="L659" i="3" a="1"/>
  <c r="L659" i="3" s="1"/>
  <c r="I660" i="3"/>
  <c r="J659" i="3"/>
  <c r="L660" i="3" l="1" a="1"/>
  <c r="L660" i="3" s="1"/>
  <c r="K660" i="3" a="1"/>
  <c r="K660" i="3" s="1"/>
  <c r="J660" i="3"/>
  <c r="I661" i="3"/>
  <c r="K661" i="3" l="1" a="1"/>
  <c r="K661" i="3" s="1"/>
  <c r="L661" i="3" a="1"/>
  <c r="L661" i="3" s="1"/>
  <c r="J661" i="3"/>
  <c r="I662" i="3"/>
  <c r="K662" i="3" l="1" a="1"/>
  <c r="K662" i="3" s="1"/>
  <c r="L662" i="3" a="1"/>
  <c r="L662" i="3" s="1"/>
  <c r="I663" i="3"/>
  <c r="J662" i="3"/>
  <c r="K663" i="3" l="1" a="1"/>
  <c r="K663" i="3" s="1"/>
  <c r="L663" i="3" a="1"/>
  <c r="L663" i="3" s="1"/>
  <c r="I664" i="3"/>
  <c r="J663" i="3"/>
  <c r="L664" i="3" l="1" a="1"/>
  <c r="L664" i="3" s="1"/>
  <c r="K664" i="3" a="1"/>
  <c r="K664" i="3" s="1"/>
  <c r="J664" i="3"/>
  <c r="I665" i="3"/>
  <c r="K665" i="3" l="1" a="1"/>
  <c r="K665" i="3" s="1"/>
  <c r="L665" i="3" a="1"/>
  <c r="L665" i="3" s="1"/>
  <c r="J665" i="3"/>
  <c r="I666" i="3"/>
  <c r="L666" i="3" l="1" a="1"/>
  <c r="L666" i="3" s="1"/>
  <c r="K666" i="3" a="1"/>
  <c r="K666" i="3" s="1"/>
  <c r="I667" i="3"/>
  <c r="J666" i="3"/>
  <c r="K667" i="3" l="1" a="1"/>
  <c r="K667" i="3" s="1"/>
  <c r="L667" i="3" a="1"/>
  <c r="L667" i="3" s="1"/>
  <c r="J667" i="3"/>
  <c r="I668" i="3"/>
  <c r="K668" i="3" l="1" a="1"/>
  <c r="K668" i="3" s="1"/>
  <c r="L668" i="3" a="1"/>
  <c r="L668" i="3" s="1"/>
  <c r="J668" i="3"/>
  <c r="I669" i="3"/>
  <c r="K669" i="3" l="1" a="1"/>
  <c r="K669" i="3" s="1"/>
  <c r="L669" i="3" a="1"/>
  <c r="L669" i="3" s="1"/>
  <c r="J669" i="3"/>
  <c r="I670" i="3"/>
  <c r="K670" i="3" l="1" a="1"/>
  <c r="K670" i="3" s="1"/>
  <c r="L670" i="3" a="1"/>
  <c r="L670" i="3" s="1"/>
  <c r="J670" i="3"/>
  <c r="I671" i="3"/>
  <c r="K671" i="3" l="1" a="1"/>
  <c r="K671" i="3" s="1"/>
  <c r="L671" i="3" a="1"/>
  <c r="L671" i="3" s="1"/>
  <c r="J671" i="3"/>
  <c r="I672" i="3"/>
  <c r="K672" i="3" l="1" a="1"/>
  <c r="K672" i="3" s="1"/>
  <c r="L672" i="3" a="1"/>
  <c r="L672" i="3" s="1"/>
  <c r="J672" i="3"/>
  <c r="I673" i="3"/>
  <c r="L673" i="3" l="1" a="1"/>
  <c r="L673" i="3" s="1"/>
  <c r="K673" i="3" a="1"/>
  <c r="K673" i="3" s="1"/>
  <c r="J673" i="3"/>
  <c r="I674" i="3"/>
  <c r="K674" i="3" l="1" a="1"/>
  <c r="K674" i="3" s="1"/>
  <c r="L674" i="3" a="1"/>
  <c r="L674" i="3" s="1"/>
  <c r="J674" i="3"/>
  <c r="I675" i="3"/>
  <c r="K675" i="3" l="1" a="1"/>
  <c r="K675" i="3" s="1"/>
  <c r="L675" i="3" a="1"/>
  <c r="L675" i="3" s="1"/>
  <c r="I676" i="3"/>
  <c r="J675" i="3"/>
  <c r="K676" i="3" l="1" a="1"/>
  <c r="K676" i="3" s="1"/>
  <c r="L676" i="3" a="1"/>
  <c r="L676" i="3" s="1"/>
  <c r="J676" i="3"/>
  <c r="I677" i="3"/>
  <c r="L677" i="3" l="1" a="1"/>
  <c r="L677" i="3" s="1"/>
  <c r="K677" i="3" a="1"/>
  <c r="K677" i="3" s="1"/>
  <c r="J677" i="3"/>
  <c r="I678" i="3"/>
  <c r="K678" i="3" l="1" a="1"/>
  <c r="K678" i="3" s="1"/>
  <c r="L678" i="3" a="1"/>
  <c r="L678" i="3" s="1"/>
  <c r="J678" i="3"/>
  <c r="I679" i="3"/>
  <c r="K679" i="3" l="1" a="1"/>
  <c r="K679" i="3" s="1"/>
  <c r="L679" i="3" a="1"/>
  <c r="L679" i="3" s="1"/>
  <c r="I680" i="3"/>
  <c r="J679" i="3"/>
  <c r="K680" i="3" l="1" a="1"/>
  <c r="K680" i="3" s="1"/>
  <c r="L680" i="3" a="1"/>
  <c r="L680" i="3" s="1"/>
  <c r="J680" i="3"/>
  <c r="I681" i="3"/>
  <c r="L681" i="3" l="1" a="1"/>
  <c r="L681" i="3" s="1"/>
  <c r="K681" i="3" a="1"/>
  <c r="K681" i="3" s="1"/>
  <c r="J681" i="3"/>
  <c r="I682" i="3"/>
  <c r="K682" i="3" l="1" a="1"/>
  <c r="K682" i="3" s="1"/>
  <c r="L682" i="3" a="1"/>
  <c r="L682" i="3" s="1"/>
  <c r="J682" i="3"/>
  <c r="I683" i="3"/>
  <c r="L683" i="3" l="1" a="1"/>
  <c r="L683" i="3" s="1"/>
  <c r="K683" i="3" a="1"/>
  <c r="K683" i="3" s="1"/>
  <c r="I684" i="3"/>
  <c r="J683" i="3"/>
  <c r="L684" i="3" l="1" a="1"/>
  <c r="L684" i="3" s="1"/>
  <c r="K684" i="3" a="1"/>
  <c r="K684" i="3" s="1"/>
  <c r="J684" i="3"/>
  <c r="I685" i="3"/>
  <c r="K685" i="3" l="1" a="1"/>
  <c r="K685" i="3" s="1"/>
  <c r="L685" i="3" a="1"/>
  <c r="L685" i="3" s="1"/>
  <c r="J685" i="3"/>
  <c r="I686" i="3"/>
  <c r="K686" i="3" l="1" a="1"/>
  <c r="K686" i="3" s="1"/>
  <c r="L686" i="3" a="1"/>
  <c r="L686" i="3" s="1"/>
  <c r="J686" i="3"/>
  <c r="I687" i="3"/>
  <c r="K687" i="3" l="1" a="1"/>
  <c r="K687" i="3" s="1"/>
  <c r="L687" i="3" a="1"/>
  <c r="L687" i="3" s="1"/>
  <c r="I688" i="3"/>
  <c r="J687" i="3"/>
  <c r="K688" i="3" l="1" a="1"/>
  <c r="K688" i="3" s="1"/>
  <c r="L688" i="3" a="1"/>
  <c r="L688" i="3" s="1"/>
  <c r="I689" i="3"/>
  <c r="J688" i="3"/>
  <c r="K689" i="3" l="1" a="1"/>
  <c r="K689" i="3" s="1"/>
  <c r="L689" i="3" a="1"/>
  <c r="L689" i="3" s="1"/>
  <c r="J689" i="3"/>
  <c r="I690" i="3"/>
  <c r="L690" i="3" l="1" a="1"/>
  <c r="L690" i="3" s="1"/>
  <c r="K690" i="3" a="1"/>
  <c r="K690" i="3" s="1"/>
  <c r="J690" i="3"/>
  <c r="I691" i="3"/>
  <c r="L691" i="3" l="1" a="1"/>
  <c r="L691" i="3" s="1"/>
  <c r="K691" i="3" a="1"/>
  <c r="K691" i="3" s="1"/>
  <c r="I692" i="3"/>
  <c r="J691" i="3"/>
  <c r="K692" i="3" l="1" a="1"/>
  <c r="K692" i="3" s="1"/>
  <c r="L692" i="3" a="1"/>
  <c r="L692" i="3" s="1"/>
  <c r="I693" i="3"/>
  <c r="J692" i="3"/>
  <c r="L693" i="3" l="1" a="1"/>
  <c r="L693" i="3" s="1"/>
  <c r="K693" i="3" a="1"/>
  <c r="K693" i="3" s="1"/>
  <c r="J693" i="3"/>
  <c r="I694" i="3"/>
  <c r="K694" i="3" l="1" a="1"/>
  <c r="K694" i="3" s="1"/>
  <c r="L694" i="3" a="1"/>
  <c r="L694" i="3" s="1"/>
  <c r="J694" i="3"/>
  <c r="I695" i="3"/>
  <c r="K695" i="3" l="1" a="1"/>
  <c r="K695" i="3" s="1"/>
  <c r="L695" i="3" a="1"/>
  <c r="L695" i="3" s="1"/>
  <c r="I696" i="3"/>
  <c r="J695" i="3"/>
  <c r="K696" i="3" l="1" a="1"/>
  <c r="K696" i="3" s="1"/>
  <c r="L696" i="3" a="1"/>
  <c r="L696" i="3" s="1"/>
  <c r="I697" i="3"/>
  <c r="J696" i="3"/>
  <c r="K697" i="3" l="1" a="1"/>
  <c r="K697" i="3" s="1"/>
  <c r="L697" i="3" a="1"/>
  <c r="L697" i="3" s="1"/>
  <c r="J697" i="3"/>
  <c r="I698" i="3"/>
  <c r="K698" i="3" l="1" a="1"/>
  <c r="K698" i="3" s="1"/>
  <c r="L698" i="3" a="1"/>
  <c r="L698" i="3" s="1"/>
  <c r="J698" i="3"/>
  <c r="I699" i="3"/>
  <c r="K699" i="3" l="1" a="1"/>
  <c r="K699" i="3" s="1"/>
  <c r="L699" i="3" a="1"/>
  <c r="L699" i="3" s="1"/>
  <c r="I700" i="3"/>
  <c r="J699" i="3"/>
  <c r="L700" i="3" l="1" a="1"/>
  <c r="L700" i="3" s="1"/>
  <c r="K700" i="3" a="1"/>
  <c r="K700" i="3" s="1"/>
  <c r="I701" i="3"/>
  <c r="J700" i="3"/>
  <c r="K701" i="3" l="1" a="1"/>
  <c r="K701" i="3" s="1"/>
  <c r="L701" i="3" a="1"/>
  <c r="L701" i="3" s="1"/>
  <c r="J701" i="3"/>
  <c r="I702" i="3"/>
  <c r="K702" i="3" l="1" a="1"/>
  <c r="K702" i="3" s="1"/>
  <c r="L702" i="3" a="1"/>
  <c r="L702" i="3" s="1"/>
  <c r="J702" i="3"/>
  <c r="I703" i="3"/>
  <c r="L703" i="3" l="1" a="1"/>
  <c r="L703" i="3" s="1"/>
  <c r="K703" i="3" a="1"/>
  <c r="K703" i="3" s="1"/>
  <c r="I704" i="3"/>
  <c r="J703" i="3"/>
  <c r="L704" i="3" l="1" a="1"/>
  <c r="L704" i="3" s="1"/>
  <c r="K704" i="3" a="1"/>
  <c r="K704" i="3" s="1"/>
  <c r="I705" i="3"/>
  <c r="J704" i="3"/>
  <c r="K705" i="3" l="1" a="1"/>
  <c r="K705" i="3" s="1"/>
  <c r="L705" i="3" a="1"/>
  <c r="L705" i="3" s="1"/>
  <c r="J705" i="3"/>
  <c r="I706" i="3"/>
  <c r="K706" i="3" l="1" a="1"/>
  <c r="K706" i="3" s="1"/>
  <c r="L706" i="3" a="1"/>
  <c r="L706" i="3" s="1"/>
  <c r="J706" i="3"/>
  <c r="I707" i="3"/>
  <c r="K707" i="3" l="1" a="1"/>
  <c r="K707" i="3" s="1"/>
  <c r="L707" i="3" a="1"/>
  <c r="L707" i="3" s="1"/>
  <c r="I708" i="3"/>
  <c r="J707" i="3"/>
  <c r="L708" i="3" l="1" a="1"/>
  <c r="L708" i="3" s="1"/>
  <c r="K708" i="3" a="1"/>
  <c r="K708" i="3" s="1"/>
  <c r="I709" i="3"/>
  <c r="J708" i="3"/>
  <c r="K709" i="3" l="1" a="1"/>
  <c r="K709" i="3" s="1"/>
  <c r="L709" i="3" a="1"/>
  <c r="L709" i="3" s="1"/>
  <c r="J709" i="3"/>
  <c r="I710" i="3"/>
  <c r="L710" i="3" l="1" a="1"/>
  <c r="L710" i="3" s="1"/>
  <c r="K710" i="3" a="1"/>
  <c r="K710" i="3" s="1"/>
  <c r="J710" i="3"/>
  <c r="I711" i="3"/>
  <c r="L711" i="3" l="1" a="1"/>
  <c r="L711" i="3" s="1"/>
  <c r="K711" i="3" a="1"/>
  <c r="K711" i="3" s="1"/>
  <c r="J711" i="3"/>
  <c r="I712" i="3"/>
  <c r="K712" i="3" l="1" a="1"/>
  <c r="K712" i="3" s="1"/>
  <c r="L712" i="3" a="1"/>
  <c r="L712" i="3" s="1"/>
  <c r="J712" i="3"/>
  <c r="I713" i="3"/>
  <c r="L713" i="3" l="1" a="1"/>
  <c r="L713" i="3" s="1"/>
  <c r="K713" i="3" a="1"/>
  <c r="K713" i="3" s="1"/>
  <c r="I714" i="3"/>
  <c r="J713" i="3"/>
  <c r="K714" i="3" l="1" a="1"/>
  <c r="K714" i="3" s="1"/>
  <c r="L714" i="3" a="1"/>
  <c r="L714" i="3" s="1"/>
  <c r="J714" i="3"/>
  <c r="I715" i="3"/>
  <c r="K715" i="3" l="1" a="1"/>
  <c r="K715" i="3" s="1"/>
  <c r="L715" i="3" a="1"/>
  <c r="L715" i="3" s="1"/>
  <c r="J715" i="3"/>
  <c r="I716" i="3"/>
  <c r="K716" i="3" l="1" a="1"/>
  <c r="K716" i="3" s="1"/>
  <c r="L716" i="3" a="1"/>
  <c r="L716" i="3" s="1"/>
  <c r="J716" i="3"/>
  <c r="I717" i="3"/>
  <c r="L717" i="3" l="1" a="1"/>
  <c r="L717" i="3" s="1"/>
  <c r="K717" i="3" a="1"/>
  <c r="K717" i="3" s="1"/>
  <c r="I718" i="3"/>
  <c r="J717" i="3"/>
  <c r="L718" i="3" l="1" a="1"/>
  <c r="L718" i="3" s="1"/>
  <c r="K718" i="3" a="1"/>
  <c r="K718" i="3" s="1"/>
  <c r="J718" i="3"/>
  <c r="I719" i="3"/>
  <c r="K719" i="3" l="1" a="1"/>
  <c r="K719" i="3" s="1"/>
  <c r="L719" i="3" a="1"/>
  <c r="L719" i="3" s="1"/>
  <c r="J719" i="3"/>
  <c r="I720" i="3"/>
  <c r="L720" i="3" l="1" a="1"/>
  <c r="L720" i="3" s="1"/>
  <c r="K720" i="3" a="1"/>
  <c r="K720" i="3" s="1"/>
  <c r="J720" i="3"/>
  <c r="I721" i="3"/>
  <c r="K721" i="3" l="1" a="1"/>
  <c r="K721" i="3" s="1"/>
  <c r="L721" i="3" a="1"/>
  <c r="L721" i="3" s="1"/>
  <c r="J721" i="3"/>
  <c r="I722" i="3"/>
  <c r="K722" i="3" l="1" a="1"/>
  <c r="K722" i="3" s="1"/>
  <c r="L722" i="3" a="1"/>
  <c r="L722" i="3" s="1"/>
  <c r="J722" i="3"/>
  <c r="I723" i="3"/>
  <c r="K723" i="3" l="1" a="1"/>
  <c r="K723" i="3" s="1"/>
  <c r="L723" i="3" a="1"/>
  <c r="L723" i="3" s="1"/>
  <c r="J723" i="3"/>
  <c r="I724" i="3"/>
  <c r="K724" i="3" l="1" a="1"/>
  <c r="K724" i="3" s="1"/>
  <c r="L724" i="3" a="1"/>
  <c r="L724" i="3" s="1"/>
  <c r="J724" i="3"/>
  <c r="I725" i="3"/>
  <c r="K725" i="3" l="1" a="1"/>
  <c r="K725" i="3" s="1"/>
  <c r="L725" i="3" a="1"/>
  <c r="L725" i="3" s="1"/>
  <c r="I726" i="3"/>
  <c r="J725" i="3"/>
  <c r="K726" i="3" l="1" a="1"/>
  <c r="K726" i="3" s="1"/>
  <c r="L726" i="3" a="1"/>
  <c r="L726" i="3" s="1"/>
  <c r="J726" i="3"/>
  <c r="I727" i="3"/>
  <c r="K727" i="3" l="1" a="1"/>
  <c r="K727" i="3" s="1"/>
  <c r="L727" i="3" a="1"/>
  <c r="L727" i="3" s="1"/>
  <c r="J727" i="3"/>
  <c r="I728" i="3"/>
  <c r="K728" i="3" l="1" a="1"/>
  <c r="K728" i="3" s="1"/>
  <c r="L728" i="3" a="1"/>
  <c r="L728" i="3" s="1"/>
  <c r="J728" i="3"/>
  <c r="I729" i="3"/>
  <c r="K729" i="3" l="1" a="1"/>
  <c r="K729" i="3" s="1"/>
  <c r="L729" i="3" a="1"/>
  <c r="L729" i="3" s="1"/>
  <c r="J729" i="3"/>
  <c r="I730" i="3"/>
  <c r="K730" i="3" l="1" a="1"/>
  <c r="K730" i="3" s="1"/>
  <c r="L730" i="3" a="1"/>
  <c r="L730" i="3" s="1"/>
  <c r="J730" i="3"/>
  <c r="I731" i="3"/>
  <c r="L731" i="3" l="1" a="1"/>
  <c r="L731" i="3" s="1"/>
  <c r="K731" i="3" a="1"/>
  <c r="K731" i="3" s="1"/>
  <c r="J731" i="3"/>
  <c r="I732" i="3"/>
  <c r="K732" i="3" l="1" a="1"/>
  <c r="K732" i="3" s="1"/>
  <c r="L732" i="3" a="1"/>
  <c r="L732" i="3" s="1"/>
  <c r="J732" i="3"/>
  <c r="I733" i="3"/>
  <c r="L733" i="3" l="1" a="1"/>
  <c r="L733" i="3" s="1"/>
  <c r="K733" i="3" a="1"/>
  <c r="K733" i="3" s="1"/>
  <c r="J733" i="3"/>
  <c r="I734" i="3"/>
  <c r="L734" i="3" l="1" a="1"/>
  <c r="L734" i="3" s="1"/>
  <c r="K734" i="3" a="1"/>
  <c r="K734" i="3" s="1"/>
  <c r="J734" i="3"/>
  <c r="I735" i="3"/>
  <c r="K735" i="3" l="1" a="1"/>
  <c r="K735" i="3" s="1"/>
  <c r="L735" i="3" a="1"/>
  <c r="L735" i="3" s="1"/>
  <c r="J735" i="3"/>
  <c r="I736" i="3"/>
  <c r="K736" i="3" l="1" a="1"/>
  <c r="K736" i="3" s="1"/>
  <c r="L736" i="3" a="1"/>
  <c r="L736" i="3" s="1"/>
  <c r="J736" i="3"/>
  <c r="I737" i="3"/>
  <c r="L737" i="3" l="1" a="1"/>
  <c r="L737" i="3" s="1"/>
  <c r="K737" i="3" a="1"/>
  <c r="K737" i="3" s="1"/>
  <c r="J737" i="3"/>
  <c r="I738" i="3"/>
  <c r="K738" i="3" l="1" a="1"/>
  <c r="K738" i="3" s="1"/>
  <c r="L738" i="3" a="1"/>
  <c r="L738" i="3" s="1"/>
  <c r="J738" i="3"/>
  <c r="I739" i="3"/>
  <c r="L739" i="3" l="1" a="1"/>
  <c r="L739" i="3" s="1"/>
  <c r="K739" i="3" a="1"/>
  <c r="K739" i="3" s="1"/>
  <c r="J739" i="3"/>
  <c r="I740" i="3"/>
  <c r="K740" i="3" l="1" a="1"/>
  <c r="K740" i="3" s="1"/>
  <c r="L740" i="3" a="1"/>
  <c r="L740" i="3" s="1"/>
  <c r="I741" i="3"/>
  <c r="J740" i="3"/>
  <c r="K741" i="3" l="1" a="1"/>
  <c r="K741" i="3" s="1"/>
  <c r="L741" i="3" a="1"/>
  <c r="L741" i="3" s="1"/>
  <c r="I742" i="3"/>
  <c r="J741" i="3"/>
  <c r="K742" i="3" l="1" a="1"/>
  <c r="K742" i="3" s="1"/>
  <c r="L742" i="3" a="1"/>
  <c r="L742" i="3" s="1"/>
  <c r="J742" i="3"/>
  <c r="I743" i="3"/>
  <c r="L743" i="3" l="1" a="1"/>
  <c r="L743" i="3" s="1"/>
  <c r="K743" i="3" a="1"/>
  <c r="K743" i="3" s="1"/>
  <c r="J743" i="3"/>
  <c r="I744" i="3"/>
  <c r="K744" i="3" l="1" a="1"/>
  <c r="K744" i="3" s="1"/>
  <c r="L744" i="3" a="1"/>
  <c r="L744" i="3" s="1"/>
  <c r="I745" i="3"/>
  <c r="J744" i="3"/>
  <c r="L745" i="3" l="1" a="1"/>
  <c r="L745" i="3" s="1"/>
  <c r="K745" i="3" a="1"/>
  <c r="K745" i="3" s="1"/>
  <c r="I746" i="3"/>
  <c r="J745" i="3"/>
  <c r="K746" i="3" l="1" a="1"/>
  <c r="K746" i="3" s="1"/>
  <c r="L746" i="3" a="1"/>
  <c r="L746" i="3" s="1"/>
  <c r="J746" i="3"/>
  <c r="I747" i="3"/>
  <c r="K747" i="3" l="1" a="1"/>
  <c r="K747" i="3" s="1"/>
  <c r="L747" i="3" a="1"/>
  <c r="L747" i="3" s="1"/>
  <c r="J747" i="3"/>
  <c r="I748" i="3"/>
  <c r="L748" i="3" l="1" a="1"/>
  <c r="L748" i="3" s="1"/>
  <c r="K748" i="3" a="1"/>
  <c r="K748" i="3" s="1"/>
  <c r="I749" i="3"/>
  <c r="J748" i="3"/>
  <c r="L749" i="3" l="1" a="1"/>
  <c r="L749" i="3" s="1"/>
  <c r="K749" i="3" a="1"/>
  <c r="K749" i="3" s="1"/>
  <c r="I750" i="3"/>
  <c r="J749" i="3"/>
  <c r="K750" i="3" l="1" a="1"/>
  <c r="K750" i="3" s="1"/>
  <c r="L750" i="3" a="1"/>
  <c r="L750" i="3" s="1"/>
  <c r="J750" i="3"/>
  <c r="I751" i="3"/>
  <c r="L751" i="3" l="1" a="1"/>
  <c r="L751" i="3" s="1"/>
  <c r="K751" i="3" a="1"/>
  <c r="K751" i="3" s="1"/>
  <c r="J751" i="3"/>
  <c r="I752" i="3"/>
  <c r="L752" i="3" l="1" a="1"/>
  <c r="L752" i="3" s="1"/>
  <c r="K752" i="3" a="1"/>
  <c r="K752" i="3" s="1"/>
  <c r="I753" i="3"/>
  <c r="J752" i="3"/>
  <c r="K753" i="3" l="1" a="1"/>
  <c r="K753" i="3" s="1"/>
  <c r="L753" i="3" a="1"/>
  <c r="L753" i="3" s="1"/>
  <c r="I754" i="3"/>
  <c r="J753" i="3"/>
  <c r="K754" i="3" l="1" a="1"/>
  <c r="K754" i="3" s="1"/>
  <c r="L754" i="3" a="1"/>
  <c r="L754" i="3" s="1"/>
  <c r="J754" i="3"/>
  <c r="I755" i="3"/>
  <c r="L755" i="3" l="1" a="1"/>
  <c r="L755" i="3" s="1"/>
  <c r="K755" i="3" a="1"/>
  <c r="K755" i="3" s="1"/>
  <c r="J755" i="3"/>
  <c r="I756" i="3"/>
  <c r="K756" i="3" l="1" a="1"/>
  <c r="K756" i="3" s="1"/>
  <c r="L756" i="3" a="1"/>
  <c r="L756" i="3" s="1"/>
  <c r="I757" i="3"/>
  <c r="J756" i="3"/>
  <c r="K757" i="3" l="1" a="1"/>
  <c r="K757" i="3" s="1"/>
  <c r="L757" i="3" a="1"/>
  <c r="L757" i="3" s="1"/>
  <c r="I758" i="3"/>
  <c r="J757" i="3"/>
  <c r="K758" i="3" l="1" a="1"/>
  <c r="K758" i="3" s="1"/>
  <c r="L758" i="3" a="1"/>
  <c r="L758" i="3" s="1"/>
  <c r="J758" i="3"/>
  <c r="I759" i="3"/>
  <c r="K759" i="3" l="1" a="1"/>
  <c r="K759" i="3" s="1"/>
  <c r="L759" i="3" a="1"/>
  <c r="L759" i="3" s="1"/>
  <c r="J759" i="3"/>
  <c r="I760" i="3"/>
  <c r="L760" i="3" l="1" a="1"/>
  <c r="L760" i="3" s="1"/>
  <c r="K760" i="3" a="1"/>
  <c r="K760" i="3" s="1"/>
  <c r="I761" i="3"/>
  <c r="J760" i="3"/>
  <c r="L761" i="3" l="1" a="1"/>
  <c r="L761" i="3" s="1"/>
  <c r="K761" i="3" a="1"/>
  <c r="K761" i="3" s="1"/>
  <c r="I762" i="3"/>
  <c r="J761" i="3"/>
  <c r="K762" i="3" l="1" a="1"/>
  <c r="K762" i="3" s="1"/>
  <c r="L762" i="3" a="1"/>
  <c r="L762" i="3" s="1"/>
  <c r="J762" i="3"/>
  <c r="I763" i="3"/>
  <c r="K763" i="3" l="1" a="1"/>
  <c r="K763" i="3" s="1"/>
  <c r="L763" i="3" a="1"/>
  <c r="L763" i="3" s="1"/>
  <c r="J763" i="3"/>
  <c r="I764" i="3"/>
  <c r="K764" i="3" l="1" a="1"/>
  <c r="K764" i="3" s="1"/>
  <c r="L764" i="3" a="1"/>
  <c r="L764" i="3" s="1"/>
  <c r="I765" i="3"/>
  <c r="J764" i="3"/>
  <c r="K765" i="3" l="1" a="1"/>
  <c r="K765" i="3" s="1"/>
  <c r="L765" i="3" a="1"/>
  <c r="L765" i="3" s="1"/>
  <c r="I766" i="3"/>
  <c r="J765" i="3"/>
  <c r="K766" i="3" l="1" a="1"/>
  <c r="K766" i="3" s="1"/>
  <c r="L766" i="3" a="1"/>
  <c r="L766" i="3" s="1"/>
  <c r="J766" i="3"/>
  <c r="I767" i="3"/>
  <c r="K767" i="3" l="1" a="1"/>
  <c r="K767" i="3" s="1"/>
  <c r="L767" i="3" a="1"/>
  <c r="L767" i="3" s="1"/>
  <c r="J767" i="3"/>
  <c r="I768" i="3"/>
  <c r="K768" i="3" l="1" a="1"/>
  <c r="K768" i="3" s="1"/>
  <c r="L768" i="3" a="1"/>
  <c r="L768" i="3" s="1"/>
  <c r="I769" i="3"/>
  <c r="J768" i="3"/>
  <c r="K769" i="3" l="1" a="1"/>
  <c r="K769" i="3" s="1"/>
  <c r="L769" i="3" a="1"/>
  <c r="L769" i="3" s="1"/>
  <c r="I770" i="3"/>
  <c r="J769" i="3"/>
  <c r="K770" i="3" l="1" a="1"/>
  <c r="K770" i="3" s="1"/>
  <c r="L770" i="3" a="1"/>
  <c r="L770" i="3" s="1"/>
  <c r="J770" i="3"/>
  <c r="I771" i="3"/>
  <c r="K771" i="3" l="1" a="1"/>
  <c r="K771" i="3" s="1"/>
  <c r="L771" i="3" a="1"/>
  <c r="L771" i="3" s="1"/>
  <c r="J771" i="3"/>
  <c r="I772" i="3"/>
  <c r="K772" i="3" l="1" a="1"/>
  <c r="K772" i="3" s="1"/>
  <c r="L772" i="3" a="1"/>
  <c r="L772" i="3" s="1"/>
  <c r="I773" i="3"/>
  <c r="J772" i="3"/>
  <c r="K773" i="3" l="1" a="1"/>
  <c r="K773" i="3" s="1"/>
  <c r="L773" i="3" a="1"/>
  <c r="L773" i="3" s="1"/>
  <c r="I774" i="3"/>
  <c r="J773" i="3"/>
  <c r="K774" i="3" l="1" a="1"/>
  <c r="K774" i="3" s="1"/>
  <c r="L774" i="3" a="1"/>
  <c r="L774" i="3" s="1"/>
  <c r="J774" i="3"/>
  <c r="I775" i="3"/>
  <c r="L775" i="3" l="1" a="1"/>
  <c r="L775" i="3" s="1"/>
  <c r="K775" i="3" a="1"/>
  <c r="K775" i="3" s="1"/>
  <c r="J775" i="3"/>
  <c r="I776" i="3"/>
  <c r="K776" i="3" l="1" a="1"/>
  <c r="K776" i="3" s="1"/>
  <c r="L776" i="3" a="1"/>
  <c r="L776" i="3" s="1"/>
  <c r="I777" i="3"/>
  <c r="J776" i="3"/>
  <c r="K777" i="3" l="1" a="1"/>
  <c r="K777" i="3" s="1"/>
  <c r="L777" i="3" a="1"/>
  <c r="L777" i="3" s="1"/>
  <c r="I778" i="3"/>
  <c r="J777" i="3"/>
  <c r="L778" i="3" l="1" a="1"/>
  <c r="L778" i="3" s="1"/>
  <c r="K778" i="3" a="1"/>
  <c r="K778" i="3" s="1"/>
  <c r="J778" i="3"/>
  <c r="I779" i="3"/>
  <c r="K779" i="3" l="1" a="1"/>
  <c r="K779" i="3" s="1"/>
  <c r="L779" i="3" a="1"/>
  <c r="L779" i="3" s="1"/>
  <c r="J779" i="3"/>
  <c r="I780" i="3"/>
  <c r="K780" i="3" l="1" a="1"/>
  <c r="K780" i="3" s="1"/>
  <c r="L780" i="3" a="1"/>
  <c r="L780" i="3" s="1"/>
  <c r="I781" i="3"/>
  <c r="J780" i="3"/>
  <c r="L781" i="3" l="1" a="1"/>
  <c r="L781" i="3" s="1"/>
  <c r="K781" i="3" a="1"/>
  <c r="K781" i="3" s="1"/>
  <c r="I782" i="3"/>
  <c r="J781" i="3"/>
  <c r="K782" i="3" l="1" a="1"/>
  <c r="K782" i="3" s="1"/>
  <c r="L782" i="3" a="1"/>
  <c r="L782" i="3" s="1"/>
  <c r="J782" i="3"/>
  <c r="I783" i="3"/>
  <c r="K783" i="3" l="1" a="1"/>
  <c r="K783" i="3" s="1"/>
  <c r="L783" i="3" a="1"/>
  <c r="L783" i="3" s="1"/>
  <c r="J783" i="3"/>
  <c r="I784" i="3"/>
  <c r="L784" i="3" l="1" a="1"/>
  <c r="L784" i="3" s="1"/>
  <c r="K784" i="3" a="1"/>
  <c r="K784" i="3" s="1"/>
  <c r="I785" i="3"/>
  <c r="J784" i="3"/>
  <c r="K785" i="3" l="1" a="1"/>
  <c r="K785" i="3" s="1"/>
  <c r="L785" i="3" a="1"/>
  <c r="L785" i="3" s="1"/>
  <c r="I786" i="3"/>
  <c r="J785" i="3"/>
  <c r="K786" i="3" l="1" a="1"/>
  <c r="K786" i="3" s="1"/>
  <c r="L786" i="3" a="1"/>
  <c r="L786" i="3" s="1"/>
  <c r="J786" i="3"/>
  <c r="I787" i="3"/>
  <c r="L787" i="3" l="1" a="1"/>
  <c r="L787" i="3" s="1"/>
  <c r="K787" i="3" a="1"/>
  <c r="K787" i="3" s="1"/>
  <c r="J787" i="3"/>
  <c r="I788" i="3"/>
  <c r="K788" i="3" l="1" a="1"/>
  <c r="K788" i="3" s="1"/>
  <c r="L788" i="3" a="1"/>
  <c r="L788" i="3" s="1"/>
  <c r="I789" i="3"/>
  <c r="J788" i="3"/>
  <c r="K789" i="3" l="1" a="1"/>
  <c r="K789" i="3" s="1"/>
  <c r="L789" i="3" a="1"/>
  <c r="L789" i="3" s="1"/>
  <c r="I790" i="3"/>
  <c r="J789" i="3"/>
  <c r="K790" i="3" l="1" a="1"/>
  <c r="K790" i="3" s="1"/>
  <c r="L790" i="3" a="1"/>
  <c r="L790" i="3" s="1"/>
  <c r="J790" i="3"/>
  <c r="I791" i="3"/>
  <c r="K791" i="3" l="1" a="1"/>
  <c r="K791" i="3" s="1"/>
  <c r="L791" i="3" a="1"/>
  <c r="L791" i="3" s="1"/>
  <c r="J791" i="3"/>
  <c r="I792" i="3"/>
  <c r="K792" i="3" l="1" a="1"/>
  <c r="K792" i="3" s="1"/>
  <c r="L792" i="3" a="1"/>
  <c r="L792" i="3" s="1"/>
  <c r="I793" i="3"/>
  <c r="J792" i="3"/>
  <c r="K793" i="3" l="1" a="1"/>
  <c r="K793" i="3" s="1"/>
  <c r="L793" i="3" a="1"/>
  <c r="L793" i="3" s="1"/>
  <c r="I794" i="3"/>
  <c r="J793" i="3"/>
  <c r="K794" i="3" l="1" a="1"/>
  <c r="K794" i="3" s="1"/>
  <c r="L794" i="3" a="1"/>
  <c r="L794" i="3" s="1"/>
  <c r="J794" i="3"/>
  <c r="I795" i="3"/>
  <c r="K795" i="3" l="1" a="1"/>
  <c r="K795" i="3" s="1"/>
  <c r="L795" i="3" a="1"/>
  <c r="L795" i="3" s="1"/>
  <c r="J795" i="3"/>
  <c r="I796" i="3"/>
  <c r="K796" i="3" l="1" a="1"/>
  <c r="K796" i="3" s="1"/>
  <c r="L796" i="3" a="1"/>
  <c r="L796" i="3" s="1"/>
  <c r="I797" i="3"/>
  <c r="J796" i="3"/>
  <c r="K797" i="3" l="1" a="1"/>
  <c r="K797" i="3" s="1"/>
  <c r="L797" i="3" a="1"/>
  <c r="L797" i="3" s="1"/>
  <c r="I798" i="3"/>
  <c r="J797" i="3"/>
  <c r="K798" i="3" l="1" a="1"/>
  <c r="K798" i="3" s="1"/>
  <c r="L798" i="3" a="1"/>
  <c r="L798" i="3" s="1"/>
  <c r="J798" i="3"/>
  <c r="I799" i="3"/>
  <c r="K799" i="3" l="1" a="1"/>
  <c r="K799" i="3" s="1"/>
  <c r="L799" i="3" a="1"/>
  <c r="L799" i="3" s="1"/>
  <c r="J799" i="3"/>
  <c r="I800" i="3"/>
  <c r="K800" i="3" l="1" a="1"/>
  <c r="K800" i="3" s="1"/>
  <c r="L800" i="3" a="1"/>
  <c r="L800" i="3" s="1"/>
  <c r="I801" i="3"/>
  <c r="J800" i="3"/>
  <c r="K801" i="3" l="1" a="1"/>
  <c r="K801" i="3" s="1"/>
  <c r="L801" i="3" a="1"/>
  <c r="L801" i="3" s="1"/>
  <c r="I802" i="3"/>
  <c r="J801" i="3"/>
  <c r="K802" i="3" l="1" a="1"/>
  <c r="K802" i="3" s="1"/>
  <c r="L802" i="3" a="1"/>
  <c r="L802" i="3" s="1"/>
  <c r="J802" i="3"/>
  <c r="I803" i="3"/>
  <c r="L803" i="3" l="1" a="1"/>
  <c r="L803" i="3" s="1"/>
  <c r="K803" i="3" a="1"/>
  <c r="K803" i="3" s="1"/>
  <c r="J803" i="3"/>
  <c r="I804" i="3"/>
  <c r="K804" i="3" l="1" a="1"/>
  <c r="K804" i="3" s="1"/>
  <c r="L804" i="3" a="1"/>
  <c r="L804" i="3" s="1"/>
  <c r="I805" i="3"/>
  <c r="J804" i="3"/>
  <c r="K805" i="3" l="1" a="1"/>
  <c r="K805" i="3" s="1"/>
  <c r="L805" i="3" a="1"/>
  <c r="L805" i="3" s="1"/>
  <c r="I806" i="3"/>
  <c r="J805" i="3"/>
  <c r="K806" i="3" l="1" a="1"/>
  <c r="K806" i="3" s="1"/>
  <c r="L806" i="3" a="1"/>
  <c r="L806" i="3" s="1"/>
  <c r="J806" i="3"/>
  <c r="I807" i="3"/>
  <c r="K807" i="3" l="1" a="1"/>
  <c r="K807" i="3" s="1"/>
  <c r="L807" i="3" a="1"/>
  <c r="L807" i="3" s="1"/>
  <c r="J807" i="3"/>
  <c r="I808" i="3"/>
  <c r="K808" i="3" l="1" a="1"/>
  <c r="K808" i="3" s="1"/>
  <c r="L808" i="3" a="1"/>
  <c r="L808" i="3" s="1"/>
  <c r="I809" i="3"/>
  <c r="J808" i="3"/>
  <c r="L809" i="3" l="1" a="1"/>
  <c r="L809" i="3" s="1"/>
  <c r="K809" i="3" a="1"/>
  <c r="K809" i="3" s="1"/>
  <c r="I810" i="3"/>
  <c r="J809" i="3"/>
  <c r="K810" i="3" l="1" a="1"/>
  <c r="K810" i="3" s="1"/>
  <c r="L810" i="3" a="1"/>
  <c r="L810" i="3" s="1"/>
  <c r="J810" i="3"/>
  <c r="I811" i="3"/>
  <c r="K811" i="3" l="1" a="1"/>
  <c r="K811" i="3" s="1"/>
  <c r="L811" i="3" a="1"/>
  <c r="L811" i="3" s="1"/>
  <c r="J811" i="3"/>
  <c r="I812" i="3"/>
  <c r="L812" i="3" l="1" a="1"/>
  <c r="L812" i="3" s="1"/>
  <c r="K812" i="3" a="1"/>
  <c r="K812" i="3" s="1"/>
  <c r="I813" i="3"/>
  <c r="J812" i="3"/>
  <c r="K813" i="3" l="1" a="1"/>
  <c r="K813" i="3" s="1"/>
  <c r="L813" i="3" a="1"/>
  <c r="L813" i="3" s="1"/>
  <c r="I814" i="3"/>
  <c r="J813" i="3"/>
  <c r="K814" i="3" l="1" a="1"/>
  <c r="K814" i="3" s="1"/>
  <c r="L814" i="3" a="1"/>
  <c r="L814" i="3" s="1"/>
  <c r="J814" i="3"/>
  <c r="I815" i="3"/>
  <c r="K815" i="3" l="1" a="1"/>
  <c r="K815" i="3" s="1"/>
  <c r="L815" i="3" a="1"/>
  <c r="L815" i="3" s="1"/>
  <c r="J815" i="3"/>
  <c r="I816" i="3"/>
  <c r="K816" i="3" l="1" a="1"/>
  <c r="K816" i="3" s="1"/>
  <c r="L816" i="3" a="1"/>
  <c r="L816" i="3" s="1"/>
  <c r="I817" i="3"/>
  <c r="J816" i="3"/>
  <c r="K817" i="3" l="1" a="1"/>
  <c r="K817" i="3" s="1"/>
  <c r="L817" i="3" a="1"/>
  <c r="L817" i="3" s="1"/>
  <c r="I818" i="3"/>
  <c r="J817" i="3"/>
  <c r="K818" i="3" l="1" a="1"/>
  <c r="K818" i="3" s="1"/>
  <c r="L818" i="3" a="1"/>
  <c r="L818" i="3" s="1"/>
  <c r="J818" i="3"/>
  <c r="I819" i="3"/>
  <c r="K819" i="3" l="1" a="1"/>
  <c r="K819" i="3" s="1"/>
  <c r="L819" i="3" a="1"/>
  <c r="L819" i="3" s="1"/>
  <c r="J819" i="3"/>
  <c r="I820" i="3"/>
  <c r="K820" i="3" l="1" a="1"/>
  <c r="K820" i="3" s="1"/>
  <c r="L820" i="3" a="1"/>
  <c r="L820" i="3" s="1"/>
  <c r="I821" i="3"/>
  <c r="J820" i="3"/>
  <c r="K821" i="3" l="1" a="1"/>
  <c r="K821" i="3" s="1"/>
  <c r="L821" i="3" a="1"/>
  <c r="L821" i="3" s="1"/>
  <c r="I822" i="3"/>
  <c r="J821" i="3"/>
  <c r="L822" i="3" l="1" a="1"/>
  <c r="L822" i="3" s="1"/>
  <c r="K822" i="3" a="1"/>
  <c r="K822" i="3" s="1"/>
  <c r="J822" i="3"/>
  <c r="I823" i="3"/>
  <c r="K823" i="3" l="1" a="1"/>
  <c r="K823" i="3" s="1"/>
  <c r="L823" i="3" a="1"/>
  <c r="L823" i="3" s="1"/>
  <c r="J823" i="3"/>
  <c r="I824" i="3"/>
  <c r="K824" i="3" l="1" a="1"/>
  <c r="K824" i="3" s="1"/>
  <c r="L824" i="3" a="1"/>
  <c r="L824" i="3" s="1"/>
  <c r="I825" i="3"/>
  <c r="J824" i="3"/>
  <c r="K825" i="3" l="1" a="1"/>
  <c r="K825" i="3" s="1"/>
  <c r="L825" i="3" a="1"/>
  <c r="L825" i="3" s="1"/>
  <c r="I826" i="3"/>
  <c r="J825" i="3"/>
  <c r="L826" i="3" l="1" a="1"/>
  <c r="L826" i="3" s="1"/>
  <c r="K826" i="3" a="1"/>
  <c r="K826" i="3" s="1"/>
  <c r="J826" i="3"/>
  <c r="I827" i="3"/>
  <c r="K827" i="3" l="1" a="1"/>
  <c r="K827" i="3" s="1"/>
  <c r="L827" i="3" a="1"/>
  <c r="L827" i="3" s="1"/>
  <c r="J827" i="3"/>
  <c r="I828" i="3"/>
  <c r="K828" i="3" l="1" a="1"/>
  <c r="K828" i="3" s="1"/>
  <c r="L828" i="3" a="1"/>
  <c r="L828" i="3" s="1"/>
  <c r="I829" i="3"/>
  <c r="J828" i="3"/>
  <c r="K829" i="3" l="1" a="1"/>
  <c r="K829" i="3" s="1"/>
  <c r="L829" i="3" a="1"/>
  <c r="L829" i="3" s="1"/>
  <c r="I830" i="3"/>
  <c r="J829" i="3"/>
  <c r="K830" i="3" l="1" a="1"/>
  <c r="K830" i="3" s="1"/>
  <c r="L830" i="3" a="1"/>
  <c r="L830" i="3" s="1"/>
  <c r="J830" i="3"/>
  <c r="I831" i="3"/>
  <c r="L831" i="3" l="1" a="1"/>
  <c r="L831" i="3" s="1"/>
  <c r="K831" i="3" a="1"/>
  <c r="K831" i="3" s="1"/>
  <c r="J831" i="3"/>
  <c r="I832" i="3"/>
  <c r="K832" i="3" l="1" a="1"/>
  <c r="K832" i="3" s="1"/>
  <c r="L832" i="3" a="1"/>
  <c r="L832" i="3" s="1"/>
  <c r="I833" i="3"/>
  <c r="J832" i="3"/>
  <c r="K833" i="3" l="1" a="1"/>
  <c r="K833" i="3" s="1"/>
  <c r="L833" i="3" a="1"/>
  <c r="L833" i="3" s="1"/>
  <c r="I834" i="3"/>
  <c r="J833" i="3"/>
  <c r="K834" i="3" l="1" a="1"/>
  <c r="K834" i="3" s="1"/>
  <c r="L834" i="3" a="1"/>
  <c r="L834" i="3" s="1"/>
  <c r="J834" i="3"/>
  <c r="I835" i="3"/>
  <c r="L835" i="3" l="1" a="1"/>
  <c r="L835" i="3" s="1"/>
  <c r="K835" i="3" a="1"/>
  <c r="K835" i="3" s="1"/>
  <c r="J835" i="3"/>
  <c r="I836" i="3"/>
  <c r="K836" i="3" l="1" a="1"/>
  <c r="K836" i="3" s="1"/>
  <c r="L836" i="3" a="1"/>
  <c r="L836" i="3" s="1"/>
  <c r="I837" i="3"/>
  <c r="J836" i="3"/>
  <c r="K837" i="3" l="1" a="1"/>
  <c r="K837" i="3" s="1"/>
  <c r="L837" i="3" a="1"/>
  <c r="L837" i="3" s="1"/>
  <c r="I838" i="3"/>
  <c r="J837" i="3"/>
  <c r="K838" i="3" l="1" a="1"/>
  <c r="K838" i="3" s="1"/>
  <c r="L838" i="3" a="1"/>
  <c r="L838" i="3" s="1"/>
  <c r="J838" i="3"/>
  <c r="I839" i="3"/>
  <c r="K839" i="3" l="1" a="1"/>
  <c r="K839" i="3" s="1"/>
  <c r="L839" i="3" a="1"/>
  <c r="L839" i="3" s="1"/>
  <c r="J839" i="3"/>
  <c r="I840" i="3"/>
  <c r="L840" i="3" l="1" a="1"/>
  <c r="L840" i="3" s="1"/>
  <c r="K840" i="3" a="1"/>
  <c r="K840" i="3" s="1"/>
  <c r="I841" i="3"/>
  <c r="J840" i="3"/>
  <c r="K841" i="3" l="1" a="1"/>
  <c r="K841" i="3" s="1"/>
  <c r="L841" i="3" a="1"/>
  <c r="L841" i="3" s="1"/>
  <c r="I842" i="3"/>
  <c r="J841" i="3"/>
  <c r="L842" i="3" l="1" a="1"/>
  <c r="L842" i="3" s="1"/>
  <c r="K842" i="3" a="1"/>
  <c r="K842" i="3" s="1"/>
  <c r="J842" i="3"/>
  <c r="I843" i="3"/>
  <c r="L843" i="3" l="1" a="1"/>
  <c r="L843" i="3" s="1"/>
  <c r="K843" i="3" a="1"/>
  <c r="K843" i="3" s="1"/>
  <c r="J843" i="3"/>
  <c r="I844" i="3"/>
  <c r="K844" i="3" l="1" a="1"/>
  <c r="K844" i="3" s="1"/>
  <c r="L844" i="3" a="1"/>
  <c r="L844" i="3" s="1"/>
  <c r="I845" i="3"/>
  <c r="J844" i="3"/>
  <c r="L845" i="3" l="1" a="1"/>
  <c r="L845" i="3" s="1"/>
  <c r="K845" i="3" a="1"/>
  <c r="K845" i="3" s="1"/>
  <c r="I846" i="3"/>
  <c r="J845" i="3"/>
  <c r="L846" i="3" l="1" a="1"/>
  <c r="L846" i="3" s="1"/>
  <c r="K846" i="3" a="1"/>
  <c r="K846" i="3" s="1"/>
  <c r="J846" i="3"/>
  <c r="I847" i="3"/>
  <c r="K847" i="3" l="1" a="1"/>
  <c r="K847" i="3" s="1"/>
  <c r="L847" i="3" a="1"/>
  <c r="L847" i="3" s="1"/>
  <c r="J847" i="3"/>
  <c r="I848" i="3"/>
  <c r="L848" i="3" l="1" a="1"/>
  <c r="L848" i="3" s="1"/>
  <c r="K848" i="3" a="1"/>
  <c r="K848" i="3" s="1"/>
  <c r="I849" i="3"/>
  <c r="J848" i="3"/>
  <c r="L849" i="3" l="1" a="1"/>
  <c r="L849" i="3" s="1"/>
  <c r="K849" i="3" a="1"/>
  <c r="K849" i="3" s="1"/>
  <c r="I850" i="3"/>
  <c r="J849" i="3"/>
  <c r="L850" i="3" l="1" a="1"/>
  <c r="L850" i="3" s="1"/>
  <c r="K850" i="3" a="1"/>
  <c r="K850" i="3" s="1"/>
  <c r="J850" i="3"/>
  <c r="I851" i="3"/>
  <c r="L851" i="3" l="1" a="1"/>
  <c r="L851" i="3" s="1"/>
  <c r="K851" i="3" a="1"/>
  <c r="K851" i="3" s="1"/>
  <c r="J851" i="3"/>
  <c r="I852" i="3"/>
  <c r="L852" i="3" l="1" a="1"/>
  <c r="L852" i="3" s="1"/>
  <c r="K852" i="3" a="1"/>
  <c r="K852" i="3" s="1"/>
  <c r="I853" i="3"/>
  <c r="J852" i="3"/>
  <c r="L853" i="3" l="1" a="1"/>
  <c r="L853" i="3" s="1"/>
  <c r="K853" i="3" a="1"/>
  <c r="K853" i="3" s="1"/>
  <c r="I854" i="3"/>
  <c r="J853" i="3"/>
  <c r="K854" i="3" l="1" a="1"/>
  <c r="K854" i="3" s="1"/>
  <c r="L854" i="3" a="1"/>
  <c r="L854" i="3" s="1"/>
  <c r="J854" i="3"/>
  <c r="I855" i="3"/>
  <c r="K855" i="3" l="1" a="1"/>
  <c r="K855" i="3" s="1"/>
  <c r="L855" i="3" a="1"/>
  <c r="L855" i="3" s="1"/>
  <c r="J855" i="3"/>
  <c r="I856" i="3"/>
  <c r="K856" i="3" l="1" a="1"/>
  <c r="K856" i="3" s="1"/>
  <c r="L856" i="3" a="1"/>
  <c r="L856" i="3" s="1"/>
  <c r="I857" i="3"/>
  <c r="J856" i="3"/>
  <c r="K857" i="3" l="1" a="1"/>
  <c r="K857" i="3" s="1"/>
  <c r="L857" i="3" a="1"/>
  <c r="L857" i="3" s="1"/>
  <c r="I858" i="3"/>
  <c r="J857" i="3"/>
  <c r="K858" i="3" l="1" a="1"/>
  <c r="K858" i="3" s="1"/>
  <c r="L858" i="3" a="1"/>
  <c r="L858" i="3" s="1"/>
  <c r="J858" i="3"/>
  <c r="I859" i="3"/>
  <c r="L859" i="3" l="1" a="1"/>
  <c r="L859" i="3" s="1"/>
  <c r="K859" i="3" a="1"/>
  <c r="K859" i="3" s="1"/>
  <c r="J859" i="3"/>
  <c r="I860" i="3"/>
  <c r="L860" i="3" l="1" a="1"/>
  <c r="L860" i="3" s="1"/>
  <c r="K860" i="3" a="1"/>
  <c r="K860" i="3" s="1"/>
  <c r="I861" i="3"/>
  <c r="J860" i="3"/>
  <c r="K861" i="3" l="1" a="1"/>
  <c r="K861" i="3" s="1"/>
  <c r="L861" i="3" a="1"/>
  <c r="L861" i="3" s="1"/>
  <c r="I862" i="3"/>
  <c r="J861" i="3"/>
  <c r="K862" i="3" l="1" a="1"/>
  <c r="K862" i="3" s="1"/>
  <c r="L862" i="3" a="1"/>
  <c r="L862" i="3" s="1"/>
  <c r="J862" i="3"/>
  <c r="I863" i="3"/>
  <c r="K863" i="3" l="1" a="1"/>
  <c r="K863" i="3" s="1"/>
  <c r="L863" i="3" a="1"/>
  <c r="L863" i="3" s="1"/>
  <c r="J863" i="3"/>
  <c r="I864" i="3"/>
  <c r="K864" i="3" l="1" a="1"/>
  <c r="K864" i="3" s="1"/>
  <c r="L864" i="3" a="1"/>
  <c r="L864" i="3" s="1"/>
  <c r="I865" i="3"/>
  <c r="J864" i="3"/>
  <c r="K865" i="3" l="1" a="1"/>
  <c r="K865" i="3" s="1"/>
  <c r="L865" i="3" a="1"/>
  <c r="L865" i="3" s="1"/>
  <c r="I866" i="3"/>
  <c r="J865" i="3"/>
  <c r="K866" i="3" l="1" a="1"/>
  <c r="K866" i="3" s="1"/>
  <c r="L866" i="3" a="1"/>
  <c r="L866" i="3" s="1"/>
  <c r="J866" i="3"/>
  <c r="I867" i="3"/>
  <c r="K867" i="3" l="1" a="1"/>
  <c r="K867" i="3" s="1"/>
  <c r="L867" i="3" a="1"/>
  <c r="L867" i="3" s="1"/>
  <c r="J867" i="3"/>
  <c r="I868" i="3"/>
  <c r="K868" i="3" l="1" a="1"/>
  <c r="K868" i="3" s="1"/>
  <c r="L868" i="3" a="1"/>
  <c r="L868" i="3" s="1"/>
  <c r="I869" i="3"/>
  <c r="J868" i="3"/>
  <c r="K869" i="3" l="1" a="1"/>
  <c r="K869" i="3" s="1"/>
  <c r="L869" i="3" a="1"/>
  <c r="L869" i="3" s="1"/>
  <c r="I870" i="3"/>
  <c r="J869" i="3"/>
  <c r="K870" i="3" l="1" a="1"/>
  <c r="K870" i="3" s="1"/>
  <c r="L870" i="3" a="1"/>
  <c r="L870" i="3" s="1"/>
  <c r="J870" i="3"/>
  <c r="I871" i="3"/>
  <c r="L871" i="3" l="1" a="1"/>
  <c r="L871" i="3" s="1"/>
  <c r="K871" i="3" a="1"/>
  <c r="K871" i="3" s="1"/>
  <c r="J871" i="3"/>
  <c r="I872" i="3"/>
  <c r="K872" i="3" l="1" a="1"/>
  <c r="K872" i="3" s="1"/>
  <c r="L872" i="3" a="1"/>
  <c r="L872" i="3" s="1"/>
  <c r="I873" i="3"/>
  <c r="J872" i="3"/>
  <c r="L873" i="3" l="1" a="1"/>
  <c r="L873" i="3" s="1"/>
  <c r="K873" i="3" a="1"/>
  <c r="K873" i="3" s="1"/>
  <c r="I874" i="3"/>
  <c r="J873" i="3"/>
  <c r="L874" i="3" l="1" a="1"/>
  <c r="L874" i="3" s="1"/>
  <c r="K874" i="3" a="1"/>
  <c r="K874" i="3" s="1"/>
  <c r="J874" i="3"/>
  <c r="I875" i="3"/>
  <c r="K875" i="3" l="1" a="1"/>
  <c r="K875" i="3" s="1"/>
  <c r="L875" i="3" a="1"/>
  <c r="L875" i="3" s="1"/>
  <c r="I876" i="3"/>
  <c r="J875" i="3"/>
  <c r="L876" i="3" l="1" a="1"/>
  <c r="L876" i="3" s="1"/>
  <c r="K876" i="3" a="1"/>
  <c r="K876" i="3" s="1"/>
  <c r="J876" i="3"/>
  <c r="I877" i="3"/>
  <c r="L877" i="3" l="1" a="1"/>
  <c r="L877" i="3" s="1"/>
  <c r="K877" i="3" a="1"/>
  <c r="K877" i="3" s="1"/>
  <c r="I878" i="3"/>
  <c r="J877" i="3"/>
  <c r="L878" i="3" l="1" a="1"/>
  <c r="L878" i="3" s="1"/>
  <c r="K878" i="3" a="1"/>
  <c r="K878" i="3" s="1"/>
  <c r="J878" i="3"/>
  <c r="I879" i="3"/>
  <c r="L879" i="3" l="1" a="1"/>
  <c r="L879" i="3" s="1"/>
  <c r="K879" i="3" a="1"/>
  <c r="K879" i="3" s="1"/>
  <c r="J879" i="3"/>
  <c r="I880" i="3"/>
  <c r="L880" i="3" l="1" a="1"/>
  <c r="L880" i="3" s="1"/>
  <c r="K880" i="3" a="1"/>
  <c r="K880" i="3" s="1"/>
  <c r="J880" i="3"/>
  <c r="I881" i="3"/>
  <c r="L881" i="3" l="1" a="1"/>
  <c r="L881" i="3" s="1"/>
  <c r="K881" i="3" a="1"/>
  <c r="K881" i="3" s="1"/>
  <c r="I882" i="3"/>
  <c r="J881" i="3"/>
  <c r="K882" i="3" l="1" a="1"/>
  <c r="K882" i="3" s="1"/>
  <c r="L882" i="3" a="1"/>
  <c r="L882" i="3" s="1"/>
  <c r="J882" i="3"/>
  <c r="I883" i="3"/>
  <c r="K883" i="3" l="1" a="1"/>
  <c r="K883" i="3" s="1"/>
  <c r="L883" i="3" a="1"/>
  <c r="L883" i="3" s="1"/>
  <c r="J883" i="3"/>
  <c r="I884" i="3"/>
  <c r="L884" i="3" l="1" a="1"/>
  <c r="L884" i="3" s="1"/>
  <c r="K884" i="3" a="1"/>
  <c r="K884" i="3" s="1"/>
  <c r="J884" i="3"/>
  <c r="I885" i="3"/>
  <c r="K885" i="3" l="1" a="1"/>
  <c r="K885" i="3" s="1"/>
  <c r="L885" i="3" a="1"/>
  <c r="L885" i="3" s="1"/>
  <c r="I886" i="3"/>
  <c r="J885" i="3"/>
  <c r="L886" i="3" l="1" a="1"/>
  <c r="L886" i="3" s="1"/>
  <c r="K886" i="3" a="1"/>
  <c r="K886" i="3" s="1"/>
  <c r="J886" i="3"/>
  <c r="I887" i="3"/>
  <c r="L887" i="3" l="1" a="1"/>
  <c r="L887" i="3" s="1"/>
  <c r="K887" i="3" a="1"/>
  <c r="K887" i="3" s="1"/>
  <c r="J887" i="3"/>
  <c r="I888" i="3"/>
  <c r="K888" i="3" l="1" a="1"/>
  <c r="K888" i="3" s="1"/>
  <c r="L888" i="3" a="1"/>
  <c r="L888" i="3" s="1"/>
  <c r="J888" i="3"/>
  <c r="I889" i="3"/>
  <c r="K889" i="3" l="1" a="1"/>
  <c r="K889" i="3" s="1"/>
  <c r="L889" i="3" a="1"/>
  <c r="L889" i="3" s="1"/>
  <c r="I890" i="3"/>
  <c r="J889" i="3"/>
  <c r="K890" i="3" l="1" a="1"/>
  <c r="K890" i="3" s="1"/>
  <c r="L890" i="3" a="1"/>
  <c r="L890" i="3" s="1"/>
  <c r="J890" i="3"/>
  <c r="I891" i="3"/>
  <c r="K891" i="3" l="1" a="1"/>
  <c r="K891" i="3" s="1"/>
  <c r="L891" i="3" a="1"/>
  <c r="L891" i="3" s="1"/>
  <c r="J891" i="3"/>
  <c r="I892" i="3"/>
  <c r="K892" i="3" l="1" a="1"/>
  <c r="K892" i="3" s="1"/>
  <c r="L892" i="3" a="1"/>
  <c r="L892" i="3" s="1"/>
  <c r="J892" i="3"/>
  <c r="I893" i="3"/>
  <c r="K893" i="3" l="1" a="1"/>
  <c r="K893" i="3" s="1"/>
  <c r="L893" i="3" a="1"/>
  <c r="L893" i="3" s="1"/>
  <c r="I894" i="3"/>
  <c r="J893" i="3"/>
  <c r="K894" i="3" l="1" a="1"/>
  <c r="K894" i="3" s="1"/>
  <c r="L894" i="3" a="1"/>
  <c r="L894" i="3" s="1"/>
  <c r="J894" i="3"/>
  <c r="I895" i="3"/>
  <c r="L895" i="3" l="1" a="1"/>
  <c r="L895" i="3" s="1"/>
  <c r="K895" i="3" a="1"/>
  <c r="K895" i="3" s="1"/>
  <c r="J895" i="3"/>
  <c r="I896" i="3"/>
  <c r="K896" i="3" l="1" a="1"/>
  <c r="K896" i="3" s="1"/>
  <c r="L896" i="3" a="1"/>
  <c r="L896" i="3" s="1"/>
  <c r="I897" i="3"/>
  <c r="J896" i="3"/>
  <c r="K897" i="3" l="1" a="1"/>
  <c r="K897" i="3" s="1"/>
  <c r="L897" i="3" a="1"/>
  <c r="L897" i="3" s="1"/>
  <c r="I898" i="3"/>
  <c r="J897" i="3"/>
  <c r="L898" i="3" l="1" a="1"/>
  <c r="L898" i="3" s="1"/>
  <c r="K898" i="3" a="1"/>
  <c r="K898" i="3" s="1"/>
  <c r="J898" i="3"/>
  <c r="I899" i="3"/>
  <c r="L899" i="3" l="1" a="1"/>
  <c r="L899" i="3" s="1"/>
  <c r="K899" i="3" a="1"/>
  <c r="K899" i="3" s="1"/>
  <c r="J899" i="3"/>
  <c r="I900" i="3"/>
  <c r="K900" i="3" l="1" a="1"/>
  <c r="K900" i="3" s="1"/>
  <c r="L900" i="3" a="1"/>
  <c r="L900" i="3" s="1"/>
  <c r="J900" i="3"/>
  <c r="I901" i="3"/>
  <c r="K901" i="3" l="1" a="1"/>
  <c r="K901" i="3" s="1"/>
  <c r="L901" i="3" a="1"/>
  <c r="L901" i="3" s="1"/>
  <c r="J901" i="3"/>
  <c r="I902" i="3"/>
  <c r="K902" i="3" l="1" a="1"/>
  <c r="K902" i="3" s="1"/>
  <c r="L902" i="3" a="1"/>
  <c r="L902" i="3" s="1"/>
  <c r="J902" i="3"/>
  <c r="I903" i="3"/>
  <c r="K903" i="3" l="1" a="1"/>
  <c r="K903" i="3" s="1"/>
  <c r="L903" i="3" a="1"/>
  <c r="L903" i="3" s="1"/>
  <c r="J903" i="3"/>
  <c r="I904" i="3"/>
  <c r="L904" i="3" l="1" a="1"/>
  <c r="L904" i="3" s="1"/>
  <c r="K904" i="3" a="1"/>
  <c r="K904" i="3" s="1"/>
  <c r="J904" i="3"/>
  <c r="I905" i="3"/>
  <c r="L905" i="3" l="1" a="1"/>
  <c r="L905" i="3" s="1"/>
  <c r="K905" i="3" a="1"/>
  <c r="K905" i="3" s="1"/>
  <c r="I906" i="3"/>
  <c r="J905" i="3"/>
  <c r="L906" i="3" l="1" a="1"/>
  <c r="L906" i="3" s="1"/>
  <c r="K906" i="3" a="1"/>
  <c r="K906" i="3" s="1"/>
  <c r="J906" i="3"/>
  <c r="I907" i="3"/>
  <c r="K907" i="3" l="1" a="1"/>
  <c r="K907" i="3" s="1"/>
  <c r="L907" i="3" a="1"/>
  <c r="L907" i="3" s="1"/>
  <c r="J907" i="3"/>
  <c r="I908" i="3"/>
  <c r="L908" i="3" l="1" a="1"/>
  <c r="L908" i="3" s="1"/>
  <c r="K908" i="3" a="1"/>
  <c r="K908" i="3" s="1"/>
  <c r="J908" i="3"/>
  <c r="I909" i="3"/>
  <c r="L909" i="3" l="1" a="1"/>
  <c r="L909" i="3" s="1"/>
  <c r="K909" i="3" a="1"/>
  <c r="K909" i="3" s="1"/>
  <c r="I910" i="3"/>
  <c r="J909" i="3"/>
  <c r="K910" i="3" l="1" a="1"/>
  <c r="K910" i="3" s="1"/>
  <c r="L910" i="3" a="1"/>
  <c r="L910" i="3" s="1"/>
  <c r="J910" i="3"/>
  <c r="I911" i="3"/>
  <c r="K911" i="3" l="1" a="1"/>
  <c r="K911" i="3" s="1"/>
  <c r="L911" i="3" a="1"/>
  <c r="L911" i="3" s="1"/>
  <c r="J911" i="3"/>
  <c r="I912" i="3"/>
  <c r="L912" i="3" l="1" a="1"/>
  <c r="L912" i="3" s="1"/>
  <c r="K912" i="3" a="1"/>
  <c r="K912" i="3" s="1"/>
  <c r="J912" i="3"/>
  <c r="I913" i="3"/>
  <c r="K913" i="3" l="1" a="1"/>
  <c r="K913" i="3" s="1"/>
  <c r="L913" i="3" a="1"/>
  <c r="L913" i="3" s="1"/>
  <c r="J913" i="3"/>
  <c r="I914" i="3"/>
  <c r="L914" i="3" l="1" a="1"/>
  <c r="L914" i="3" s="1"/>
  <c r="K914" i="3" a="1"/>
  <c r="K914" i="3" s="1"/>
  <c r="J914" i="3"/>
  <c r="I915" i="3"/>
  <c r="L915" i="3" l="1" a="1"/>
  <c r="L915" i="3" s="1"/>
  <c r="K915" i="3" a="1"/>
  <c r="K915" i="3" s="1"/>
  <c r="J915" i="3"/>
  <c r="I916" i="3"/>
  <c r="K916" i="3" l="1" a="1"/>
  <c r="K916" i="3" s="1"/>
  <c r="L916" i="3" a="1"/>
  <c r="L916" i="3" s="1"/>
  <c r="J916" i="3"/>
  <c r="I917" i="3"/>
  <c r="L917" i="3" l="1" a="1"/>
  <c r="L917" i="3" s="1"/>
  <c r="K917" i="3" a="1"/>
  <c r="K917" i="3" s="1"/>
  <c r="I918" i="3"/>
  <c r="J917" i="3"/>
  <c r="L918" i="3" l="1" a="1"/>
  <c r="L918" i="3" s="1"/>
  <c r="K918" i="3" a="1"/>
  <c r="K918" i="3" s="1"/>
  <c r="J918" i="3"/>
  <c r="I919" i="3"/>
  <c r="K919" i="3" l="1" a="1"/>
  <c r="K919" i="3" s="1"/>
  <c r="L919" i="3" a="1"/>
  <c r="L919" i="3" s="1"/>
  <c r="J919" i="3"/>
  <c r="I920" i="3"/>
  <c r="K920" i="3" l="1" a="1"/>
  <c r="K920" i="3" s="1"/>
  <c r="L920" i="3" a="1"/>
  <c r="L920" i="3" s="1"/>
  <c r="J920" i="3"/>
  <c r="I921" i="3"/>
  <c r="K921" i="3" l="1" a="1"/>
  <c r="K921" i="3" s="1"/>
  <c r="L921" i="3" a="1"/>
  <c r="L921" i="3" s="1"/>
  <c r="I922" i="3"/>
  <c r="J921" i="3"/>
  <c r="K922" i="3" l="1" a="1"/>
  <c r="K922" i="3" s="1"/>
  <c r="L922" i="3" a="1"/>
  <c r="L922" i="3" s="1"/>
  <c r="J922" i="3"/>
  <c r="I923" i="3"/>
  <c r="K923" i="3" l="1" a="1"/>
  <c r="K923" i="3" s="1"/>
  <c r="L923" i="3" a="1"/>
  <c r="L923" i="3" s="1"/>
  <c r="J923" i="3"/>
  <c r="I924" i="3"/>
  <c r="K924" i="3" l="1" a="1"/>
  <c r="K924" i="3" s="1"/>
  <c r="L924" i="3" a="1"/>
  <c r="L924" i="3" s="1"/>
  <c r="J924" i="3"/>
  <c r="I925" i="3"/>
  <c r="K925" i="3" l="1" a="1"/>
  <c r="K925" i="3" s="1"/>
  <c r="L925" i="3" a="1"/>
  <c r="L925" i="3" s="1"/>
  <c r="I926" i="3"/>
  <c r="J925" i="3"/>
  <c r="K926" i="3" l="1" a="1"/>
  <c r="K926" i="3" s="1"/>
  <c r="L926" i="3" a="1"/>
  <c r="L926" i="3" s="1"/>
  <c r="J926" i="3"/>
  <c r="I927" i="3"/>
  <c r="L927" i="3" l="1" a="1"/>
  <c r="L927" i="3" s="1"/>
  <c r="K927" i="3" a="1"/>
  <c r="K927" i="3" s="1"/>
  <c r="J927" i="3"/>
  <c r="I928" i="3"/>
  <c r="K928" i="3" l="1" a="1"/>
  <c r="K928" i="3" s="1"/>
  <c r="L928" i="3" a="1"/>
  <c r="L928" i="3" s="1"/>
  <c r="J928" i="3"/>
  <c r="I929" i="3"/>
  <c r="K929" i="3" l="1" a="1"/>
  <c r="K929" i="3" s="1"/>
  <c r="L929" i="3" a="1"/>
  <c r="L929" i="3" s="1"/>
  <c r="I930" i="3"/>
  <c r="J929" i="3"/>
  <c r="K930" i="3" l="1" a="1"/>
  <c r="K930" i="3" s="1"/>
  <c r="L930" i="3" a="1"/>
  <c r="L930" i="3" s="1"/>
  <c r="J930" i="3"/>
  <c r="I931" i="3"/>
  <c r="K931" i="3" l="1" a="1"/>
  <c r="K931" i="3" s="1"/>
  <c r="L931" i="3" a="1"/>
  <c r="L931" i="3" s="1"/>
  <c r="J931" i="3"/>
  <c r="I932" i="3"/>
  <c r="K932" i="3" l="1" a="1"/>
  <c r="K932" i="3" s="1"/>
  <c r="L932" i="3" a="1"/>
  <c r="L932" i="3" s="1"/>
  <c r="J932" i="3"/>
  <c r="I933" i="3"/>
  <c r="K933" i="3" l="1" a="1"/>
  <c r="K933" i="3" s="1"/>
  <c r="L933" i="3" a="1"/>
  <c r="L933" i="3" s="1"/>
  <c r="I934" i="3"/>
  <c r="J933" i="3"/>
  <c r="K934" i="3" l="1" a="1"/>
  <c r="K934" i="3" s="1"/>
  <c r="L934" i="3" a="1"/>
  <c r="L934" i="3" s="1"/>
  <c r="J934" i="3"/>
  <c r="I935" i="3"/>
  <c r="K935" i="3" l="1" a="1"/>
  <c r="K935" i="3" s="1"/>
  <c r="L935" i="3" a="1"/>
  <c r="L935" i="3" s="1"/>
  <c r="J935" i="3"/>
  <c r="I936" i="3"/>
  <c r="L936" i="3" l="1" a="1"/>
  <c r="L936" i="3" s="1"/>
  <c r="K936" i="3" a="1"/>
  <c r="K936" i="3" s="1"/>
  <c r="J936" i="3"/>
  <c r="I937" i="3"/>
  <c r="K937" i="3" l="1" a="1"/>
  <c r="K937" i="3" s="1"/>
  <c r="L937" i="3" a="1"/>
  <c r="L937" i="3" s="1"/>
  <c r="I938" i="3"/>
  <c r="J937" i="3"/>
  <c r="L938" i="3" l="1" a="1"/>
  <c r="L938" i="3" s="1"/>
  <c r="K938" i="3" a="1"/>
  <c r="K938" i="3" s="1"/>
  <c r="J938" i="3"/>
  <c r="I939" i="3"/>
  <c r="K939" i="3" l="1" a="1"/>
  <c r="K939" i="3" s="1"/>
  <c r="L939" i="3" a="1"/>
  <c r="L939" i="3" s="1"/>
  <c r="J939" i="3"/>
  <c r="I940" i="3"/>
  <c r="K940" i="3" l="1" a="1"/>
  <c r="K940" i="3" s="1"/>
  <c r="L940" i="3" a="1"/>
  <c r="L940" i="3" s="1"/>
  <c r="J940" i="3"/>
  <c r="I941" i="3"/>
  <c r="K941" i="3" l="1" a="1"/>
  <c r="K941" i="3" s="1"/>
  <c r="L941" i="3" a="1"/>
  <c r="L941" i="3" s="1"/>
  <c r="I942" i="3"/>
  <c r="J941" i="3"/>
  <c r="L942" i="3" l="1" a="1"/>
  <c r="L942" i="3" s="1"/>
  <c r="K942" i="3" a="1"/>
  <c r="K942" i="3" s="1"/>
  <c r="J942" i="3"/>
  <c r="I943" i="3"/>
  <c r="K943" i="3" l="1" a="1"/>
  <c r="K943" i="3" s="1"/>
  <c r="L943" i="3" a="1"/>
  <c r="L943" i="3" s="1"/>
  <c r="J943" i="3"/>
  <c r="I944" i="3"/>
  <c r="K944" i="3" l="1" a="1"/>
  <c r="K944" i="3" s="1"/>
  <c r="L944" i="3" a="1"/>
  <c r="L944" i="3" s="1"/>
  <c r="J944" i="3"/>
  <c r="I945" i="3"/>
  <c r="K945" i="3" l="1" a="1"/>
  <c r="K945" i="3" s="1"/>
  <c r="L945" i="3" a="1"/>
  <c r="L945" i="3" s="1"/>
  <c r="I946" i="3"/>
  <c r="J945" i="3"/>
  <c r="L946" i="3" l="1" a="1"/>
  <c r="L946" i="3" s="1"/>
  <c r="K946" i="3" a="1"/>
  <c r="K946" i="3" s="1"/>
  <c r="J946" i="3"/>
  <c r="I947" i="3"/>
  <c r="K947" i="3" l="1" a="1"/>
  <c r="K947" i="3" s="1"/>
  <c r="L947" i="3" a="1"/>
  <c r="L947" i="3" s="1"/>
  <c r="J947" i="3"/>
  <c r="I948" i="3"/>
  <c r="K948" i="3" l="1" a="1"/>
  <c r="K948" i="3" s="1"/>
  <c r="L948" i="3" a="1"/>
  <c r="L948" i="3" s="1"/>
  <c r="J948" i="3"/>
  <c r="I949" i="3"/>
  <c r="L949" i="3" l="1" a="1"/>
  <c r="L949" i="3" s="1"/>
  <c r="K949" i="3" a="1"/>
  <c r="K949" i="3" s="1"/>
  <c r="I950" i="3"/>
  <c r="J949" i="3"/>
  <c r="K950" i="3" l="1" a="1"/>
  <c r="K950" i="3" s="1"/>
  <c r="L950" i="3" a="1"/>
  <c r="L950" i="3" s="1"/>
  <c r="J950" i="3"/>
  <c r="I951" i="3"/>
  <c r="K951" i="3" l="1" a="1"/>
  <c r="K951" i="3" s="1"/>
  <c r="L951" i="3" a="1"/>
  <c r="L951" i="3" s="1"/>
  <c r="J951" i="3"/>
  <c r="I952" i="3"/>
  <c r="K952" i="3" l="1" a="1"/>
  <c r="K952" i="3" s="1"/>
  <c r="L952" i="3" a="1"/>
  <c r="L952" i="3" s="1"/>
  <c r="J952" i="3"/>
  <c r="I953" i="3"/>
  <c r="K953" i="3" l="1" a="1"/>
  <c r="K953" i="3" s="1"/>
  <c r="L953" i="3" a="1"/>
  <c r="L953" i="3" s="1"/>
  <c r="I954" i="3"/>
  <c r="J953" i="3"/>
  <c r="K954" i="3" l="1" a="1"/>
  <c r="K954" i="3" s="1"/>
  <c r="L954" i="3" a="1"/>
  <c r="L954" i="3" s="1"/>
  <c r="J954" i="3"/>
  <c r="I955" i="3"/>
  <c r="L955" i="3" l="1" a="1"/>
  <c r="L955" i="3" s="1"/>
  <c r="K955" i="3" a="1"/>
  <c r="K955" i="3" s="1"/>
  <c r="J955" i="3"/>
  <c r="I956" i="3"/>
  <c r="K956" i="3" l="1" a="1"/>
  <c r="K956" i="3" s="1"/>
  <c r="L956" i="3" a="1"/>
  <c r="L956" i="3" s="1"/>
  <c r="J956" i="3"/>
  <c r="I957" i="3"/>
  <c r="K957" i="3" l="1" a="1"/>
  <c r="K957" i="3" s="1"/>
  <c r="L957" i="3" a="1"/>
  <c r="L957" i="3" s="1"/>
  <c r="I958" i="3"/>
  <c r="J957" i="3"/>
  <c r="K958" i="3" l="1" a="1"/>
  <c r="K958" i="3" s="1"/>
  <c r="L958" i="3" a="1"/>
  <c r="L958" i="3" s="1"/>
  <c r="J958" i="3"/>
  <c r="I959" i="3"/>
  <c r="K959" i="3" l="1" a="1"/>
  <c r="K959" i="3" s="1"/>
  <c r="L959" i="3" a="1"/>
  <c r="L959" i="3" s="1"/>
  <c r="J959" i="3"/>
  <c r="I960" i="3"/>
  <c r="K960" i="3" l="1" a="1"/>
  <c r="K960" i="3" s="1"/>
  <c r="L960" i="3" a="1"/>
  <c r="L960" i="3" s="1"/>
  <c r="J960" i="3"/>
  <c r="I961" i="3"/>
  <c r="K961" i="3" l="1" a="1"/>
  <c r="K961" i="3" s="1"/>
  <c r="L961" i="3" a="1"/>
  <c r="L961" i="3" s="1"/>
  <c r="I962" i="3"/>
  <c r="J961" i="3"/>
  <c r="K962" i="3" l="1" a="1"/>
  <c r="K962" i="3" s="1"/>
  <c r="L962" i="3" a="1"/>
  <c r="L962" i="3" s="1"/>
  <c r="J962" i="3"/>
  <c r="I963" i="3"/>
  <c r="L963" i="3" l="1" a="1"/>
  <c r="L963" i="3" s="1"/>
  <c r="K963" i="3" a="1"/>
  <c r="K963" i="3" s="1"/>
  <c r="J963" i="3"/>
  <c r="I964" i="3"/>
  <c r="K964" i="3" l="1" a="1"/>
  <c r="K964" i="3" s="1"/>
  <c r="L964" i="3" a="1"/>
  <c r="L964" i="3" s="1"/>
  <c r="J964" i="3"/>
  <c r="I965" i="3"/>
  <c r="K965" i="3" l="1" a="1"/>
  <c r="K965" i="3" s="1"/>
  <c r="L965" i="3" a="1"/>
  <c r="L965" i="3" s="1"/>
  <c r="I966" i="3"/>
  <c r="J965" i="3"/>
  <c r="K966" i="3" l="1" a="1"/>
  <c r="K966" i="3" s="1"/>
  <c r="L966" i="3" a="1"/>
  <c r="L966" i="3" s="1"/>
  <c r="J966" i="3"/>
  <c r="I967" i="3"/>
  <c r="K967" i="3" l="1" a="1"/>
  <c r="K967" i="3" s="1"/>
  <c r="L967" i="3" a="1"/>
  <c r="L967" i="3" s="1"/>
  <c r="J967" i="3"/>
  <c r="I968" i="3"/>
  <c r="K968" i="3" l="1" a="1"/>
  <c r="K968" i="3" s="1"/>
  <c r="L968" i="3" a="1"/>
  <c r="L968" i="3" s="1"/>
  <c r="J968" i="3"/>
  <c r="I969" i="3"/>
  <c r="L969" i="3" l="1" a="1"/>
  <c r="L969" i="3" s="1"/>
  <c r="K969" i="3" a="1"/>
  <c r="K969" i="3" s="1"/>
  <c r="I970" i="3"/>
  <c r="J969" i="3"/>
  <c r="K970" i="3" l="1" a="1"/>
  <c r="K970" i="3" s="1"/>
  <c r="L970" i="3" a="1"/>
  <c r="L970" i="3" s="1"/>
  <c r="J970" i="3"/>
  <c r="I971" i="3"/>
  <c r="K971" i="3" l="1" a="1"/>
  <c r="K971" i="3" s="1"/>
  <c r="L971" i="3" a="1"/>
  <c r="L971" i="3" s="1"/>
  <c r="J971" i="3"/>
  <c r="I972" i="3"/>
  <c r="L972" i="3" l="1" a="1"/>
  <c r="L972" i="3" s="1"/>
  <c r="K972" i="3" a="1"/>
  <c r="K972" i="3" s="1"/>
  <c r="J972" i="3"/>
  <c r="I973" i="3"/>
  <c r="K973" i="3" l="1" a="1"/>
  <c r="K973" i="3" s="1"/>
  <c r="L973" i="3" a="1"/>
  <c r="L973" i="3" s="1"/>
  <c r="I974" i="3"/>
  <c r="J973" i="3"/>
  <c r="K974" i="3" l="1" a="1"/>
  <c r="K974" i="3" s="1"/>
  <c r="L974" i="3" a="1"/>
  <c r="L974" i="3" s="1"/>
  <c r="J974" i="3"/>
  <c r="I975" i="3"/>
  <c r="L975" i="3" l="1" a="1"/>
  <c r="L975" i="3" s="1"/>
  <c r="K975" i="3" a="1"/>
  <c r="K975" i="3" s="1"/>
  <c r="J975" i="3"/>
  <c r="I976" i="3"/>
  <c r="K976" i="3" l="1" a="1"/>
  <c r="K976" i="3" s="1"/>
  <c r="L976" i="3" a="1"/>
  <c r="L976" i="3" s="1"/>
  <c r="J976" i="3"/>
  <c r="I977" i="3"/>
  <c r="K977" i="3" l="1" a="1"/>
  <c r="K977" i="3" s="1"/>
  <c r="L977" i="3" a="1"/>
  <c r="L977" i="3" s="1"/>
  <c r="I978" i="3"/>
  <c r="J977" i="3"/>
  <c r="L978" i="3" l="1" a="1"/>
  <c r="L978" i="3" s="1"/>
  <c r="K978" i="3" a="1"/>
  <c r="K978" i="3" s="1"/>
  <c r="J978" i="3"/>
  <c r="I979" i="3"/>
  <c r="K979" i="3" l="1" a="1"/>
  <c r="K979" i="3" s="1"/>
  <c r="L979" i="3" a="1"/>
  <c r="L979" i="3" s="1"/>
  <c r="J979" i="3"/>
  <c r="I980" i="3"/>
  <c r="K980" i="3" l="1" a="1"/>
  <c r="K980" i="3" s="1"/>
  <c r="L980" i="3" a="1"/>
  <c r="L980" i="3" s="1"/>
  <c r="J980" i="3"/>
  <c r="I981" i="3"/>
  <c r="K981" i="3" l="1" a="1"/>
  <c r="K981" i="3" s="1"/>
  <c r="L981" i="3" a="1"/>
  <c r="L981" i="3" s="1"/>
  <c r="I982" i="3"/>
  <c r="J981" i="3"/>
  <c r="K982" i="3" l="1" a="1"/>
  <c r="K982" i="3" s="1"/>
  <c r="L982" i="3" a="1"/>
  <c r="L982" i="3" s="1"/>
  <c r="J982" i="3"/>
  <c r="I983" i="3"/>
  <c r="K983" i="3" l="1" a="1"/>
  <c r="K983" i="3" s="1"/>
  <c r="L983" i="3" a="1"/>
  <c r="L983" i="3" s="1"/>
  <c r="J983" i="3"/>
  <c r="I984" i="3"/>
  <c r="L984" i="3" l="1" a="1"/>
  <c r="L984" i="3" s="1"/>
  <c r="K984" i="3" a="1"/>
  <c r="K984" i="3" s="1"/>
  <c r="J984" i="3"/>
  <c r="I985" i="3"/>
  <c r="K985" i="3" l="1" a="1"/>
  <c r="K985" i="3" s="1"/>
  <c r="L985" i="3" a="1"/>
  <c r="L985" i="3" s="1"/>
  <c r="I986" i="3"/>
  <c r="J985" i="3"/>
  <c r="K986" i="3" l="1" a="1"/>
  <c r="K986" i="3" s="1"/>
  <c r="L986" i="3" a="1"/>
  <c r="L986" i="3" s="1"/>
  <c r="J986" i="3"/>
  <c r="I987" i="3"/>
  <c r="K987" i="3" l="1" a="1"/>
  <c r="K987" i="3" s="1"/>
  <c r="L987" i="3" a="1"/>
  <c r="L987" i="3" s="1"/>
  <c r="J987" i="3"/>
  <c r="I988" i="3"/>
  <c r="K988" i="3" l="1" a="1"/>
  <c r="K988" i="3" s="1"/>
  <c r="L988" i="3" a="1"/>
  <c r="L988" i="3" s="1"/>
  <c r="J988" i="3"/>
  <c r="I989" i="3"/>
  <c r="K989" i="3" l="1" a="1"/>
  <c r="K989" i="3" s="1"/>
  <c r="L989" i="3" a="1"/>
  <c r="L989" i="3" s="1"/>
  <c r="I990" i="3"/>
  <c r="J989" i="3"/>
  <c r="K990" i="3" l="1" a="1"/>
  <c r="K990" i="3" s="1"/>
  <c r="L990" i="3" a="1"/>
  <c r="L990" i="3" s="1"/>
  <c r="J990" i="3"/>
  <c r="I991" i="3"/>
  <c r="L991" i="3" l="1" a="1"/>
  <c r="L991" i="3" s="1"/>
  <c r="K991" i="3" a="1"/>
  <c r="K991" i="3" s="1"/>
  <c r="J991" i="3"/>
  <c r="I992" i="3"/>
  <c r="K992" i="3" l="1" a="1"/>
  <c r="K992" i="3" s="1"/>
  <c r="L992" i="3" a="1"/>
  <c r="L992" i="3" s="1"/>
  <c r="J992" i="3"/>
  <c r="I993" i="3"/>
  <c r="K993" i="3" l="1" a="1"/>
  <c r="K993" i="3" s="1"/>
  <c r="L993" i="3" a="1"/>
  <c r="L993" i="3" s="1"/>
  <c r="I994" i="3"/>
  <c r="J993" i="3"/>
  <c r="L994" i="3" l="1" a="1"/>
  <c r="L994" i="3" s="1"/>
  <c r="K994" i="3" a="1"/>
  <c r="K994" i="3" s="1"/>
  <c r="J994" i="3"/>
  <c r="I995" i="3"/>
  <c r="K995" i="3" l="1" a="1"/>
  <c r="K995" i="3" s="1"/>
  <c r="L995" i="3" a="1"/>
  <c r="L995" i="3" s="1"/>
  <c r="J995" i="3"/>
  <c r="I996" i="3"/>
  <c r="K996" i="3" l="1" a="1"/>
  <c r="K996" i="3" s="1"/>
  <c r="L996" i="3" a="1"/>
  <c r="L996" i="3" s="1"/>
  <c r="J996" i="3"/>
  <c r="I997" i="3"/>
  <c r="K997" i="3" l="1" a="1"/>
  <c r="K997" i="3" s="1"/>
  <c r="L997" i="3" a="1"/>
  <c r="L997" i="3" s="1"/>
  <c r="I998" i="3"/>
  <c r="J997" i="3"/>
  <c r="K998" i="3" l="1" a="1"/>
  <c r="K998" i="3" s="1"/>
  <c r="L998" i="3" a="1"/>
  <c r="L998" i="3" s="1"/>
  <c r="J998" i="3"/>
  <c r="I999" i="3"/>
  <c r="K999" i="3" l="1" a="1"/>
  <c r="K999" i="3" s="1"/>
  <c r="L999" i="3" a="1"/>
  <c r="L999" i="3" s="1"/>
  <c r="J999" i="3"/>
  <c r="I1000" i="3"/>
  <c r="K1000" i="3" l="1" a="1"/>
  <c r="K1000" i="3" s="1"/>
  <c r="L1000" i="3" a="1"/>
  <c r="L1000" i="3" s="1"/>
  <c r="J1000" i="3"/>
  <c r="I1001" i="3"/>
  <c r="K1001" i="3" l="1" a="1"/>
  <c r="K1001" i="3" s="1"/>
  <c r="L1001" i="3" a="1"/>
  <c r="L1001" i="3" s="1"/>
  <c r="I1002" i="3"/>
  <c r="J1001" i="3"/>
  <c r="K1002" i="3" l="1" a="1"/>
  <c r="K1002" i="3" s="1"/>
  <c r="L1002" i="3" a="1"/>
  <c r="L1002" i="3" s="1"/>
  <c r="J1002" i="3"/>
  <c r="I1003" i="3"/>
  <c r="K1003" i="3" l="1" a="1"/>
  <c r="K1003" i="3" s="1"/>
  <c r="L1003" i="3" a="1"/>
  <c r="L1003" i="3" s="1"/>
  <c r="J1003" i="3"/>
  <c r="I1004" i="3"/>
  <c r="L1004" i="3" l="1" a="1"/>
  <c r="L1004" i="3" s="1"/>
  <c r="K1004" i="3" a="1"/>
  <c r="K1004" i="3" s="1"/>
  <c r="J1004" i="3"/>
  <c r="I1005" i="3"/>
  <c r="K1005" i="3" l="1" a="1"/>
  <c r="K1005" i="3" s="1"/>
  <c r="L1005" i="3" a="1"/>
  <c r="L1005" i="3" s="1"/>
  <c r="I1006" i="3"/>
  <c r="J1005" i="3"/>
  <c r="K1006" i="3" l="1" a="1"/>
  <c r="K1006" i="3" s="1"/>
  <c r="L1006" i="3" a="1"/>
  <c r="L1006" i="3" s="1"/>
  <c r="J1006" i="3"/>
  <c r="I1007" i="3"/>
  <c r="K1007" i="3" l="1" a="1"/>
  <c r="K1007" i="3" s="1"/>
  <c r="L1007" i="3" a="1"/>
  <c r="L1007" i="3" s="1"/>
  <c r="J1007" i="3"/>
  <c r="I1008" i="3"/>
  <c r="K1008" i="3" l="1" a="1"/>
  <c r="K1008" i="3" s="1"/>
  <c r="L1008" i="3" a="1"/>
  <c r="L1008" i="3" s="1"/>
  <c r="J1008" i="3"/>
  <c r="I1009" i="3"/>
  <c r="K1009" i="3" l="1" a="1"/>
  <c r="K1009" i="3" s="1"/>
  <c r="L1009" i="3" a="1"/>
  <c r="L1009" i="3" s="1"/>
  <c r="I1010" i="3"/>
  <c r="J1009" i="3"/>
  <c r="K1010" i="3" l="1" a="1"/>
  <c r="K1010" i="3" s="1"/>
  <c r="L1010" i="3" a="1"/>
  <c r="L1010" i="3" s="1"/>
  <c r="J1010" i="3"/>
  <c r="I1011" i="3"/>
  <c r="L1011" i="3" l="1" a="1"/>
  <c r="L1011" i="3" s="1"/>
  <c r="K1011" i="3" a="1"/>
  <c r="K1011" i="3" s="1"/>
  <c r="J1011" i="3"/>
  <c r="I1012" i="3"/>
  <c r="K1012" i="3" l="1" a="1"/>
  <c r="K1012" i="3" s="1"/>
  <c r="L1012" i="3" a="1"/>
  <c r="L1012" i="3" s="1"/>
  <c r="J1012" i="3"/>
  <c r="I1013" i="3"/>
  <c r="K1013" i="3" l="1" a="1"/>
  <c r="K1013" i="3" s="1"/>
  <c r="L1013" i="3" a="1"/>
  <c r="L1013" i="3" s="1"/>
  <c r="I1014" i="3"/>
  <c r="J1013" i="3"/>
  <c r="K1014" i="3" l="1" a="1"/>
  <c r="K1014" i="3" s="1"/>
  <c r="L1014" i="3" a="1"/>
  <c r="L1014" i="3" s="1"/>
  <c r="J1014" i="3"/>
  <c r="I1015" i="3"/>
  <c r="K1015" i="3" l="1" a="1"/>
  <c r="K1015" i="3" s="1"/>
  <c r="L1015" i="3" a="1"/>
  <c r="L1015" i="3" s="1"/>
  <c r="J1015" i="3"/>
  <c r="I1016" i="3"/>
  <c r="K1016" i="3" l="1" a="1"/>
  <c r="K1016" i="3" s="1"/>
  <c r="L1016" i="3" a="1"/>
  <c r="L1016" i="3" s="1"/>
  <c r="J1016" i="3"/>
  <c r="I1017" i="3"/>
  <c r="K1017" i="3" l="1" a="1"/>
  <c r="K1017" i="3" s="1"/>
  <c r="L1017" i="3" a="1"/>
  <c r="L1017" i="3" s="1"/>
  <c r="I1018" i="3"/>
  <c r="J1017" i="3"/>
  <c r="K1018" i="3" l="1" a="1"/>
  <c r="K1018" i="3" s="1"/>
  <c r="L1018" i="3" a="1"/>
  <c r="L1018" i="3" s="1"/>
  <c r="J1018" i="3"/>
  <c r="I1019" i="3"/>
  <c r="K1019" i="3" l="1" a="1"/>
  <c r="K1019" i="3" s="1"/>
  <c r="L1019" i="3" a="1"/>
  <c r="L1019" i="3" s="1"/>
  <c r="J1019" i="3"/>
  <c r="I1020" i="3"/>
  <c r="K1020" i="3" l="1" a="1"/>
  <c r="K1020" i="3" s="1"/>
  <c r="L1020" i="3" a="1"/>
  <c r="L1020" i="3" s="1"/>
  <c r="J1020" i="3"/>
  <c r="I1021" i="3"/>
  <c r="L1021" i="3" l="1" a="1"/>
  <c r="L1021" i="3" s="1"/>
  <c r="K1021" i="3" a="1"/>
  <c r="K1021" i="3" s="1"/>
  <c r="I1022" i="3"/>
  <c r="J1021" i="3"/>
  <c r="K1022" i="3" l="1" a="1"/>
  <c r="K1022" i="3" s="1"/>
  <c r="L1022" i="3" a="1"/>
  <c r="L1022" i="3" s="1"/>
  <c r="J1022" i="3"/>
  <c r="I1023" i="3"/>
  <c r="K1023" i="3" l="1" a="1"/>
  <c r="K1023" i="3" s="1"/>
  <c r="L1023" i="3" a="1"/>
  <c r="L1023" i="3" s="1"/>
  <c r="J1023" i="3"/>
  <c r="I1024" i="3"/>
  <c r="K1024" i="3" l="1" a="1"/>
  <c r="K1024" i="3" s="1"/>
  <c r="L1024" i="3" a="1"/>
  <c r="L1024" i="3" s="1"/>
  <c r="J1024" i="3"/>
  <c r="I1025" i="3"/>
  <c r="K1025" i="3" l="1" a="1"/>
  <c r="K1025" i="3" s="1"/>
  <c r="L1025" i="3" a="1"/>
  <c r="L1025" i="3" s="1"/>
  <c r="I1026" i="3"/>
  <c r="J1025" i="3"/>
  <c r="K1026" i="3" l="1" a="1"/>
  <c r="K1026" i="3" s="1"/>
  <c r="L1026" i="3" a="1"/>
  <c r="L1026" i="3" s="1"/>
  <c r="J1026" i="3"/>
  <c r="I1027" i="3"/>
  <c r="K1027" i="3" l="1" a="1"/>
  <c r="K1027" i="3" s="1"/>
  <c r="L1027" i="3" a="1"/>
  <c r="L1027" i="3" s="1"/>
  <c r="J1027" i="3"/>
  <c r="I1028" i="3"/>
  <c r="L1028" i="3" l="1" a="1"/>
  <c r="L1028" i="3" s="1"/>
  <c r="K1028" i="3" a="1"/>
  <c r="K1028" i="3" s="1"/>
  <c r="J1028" i="3"/>
  <c r="I1029" i="3"/>
  <c r="K1029" i="3" l="1" a="1"/>
  <c r="K1029" i="3" s="1"/>
  <c r="L1029" i="3" a="1"/>
  <c r="L1029" i="3" s="1"/>
  <c r="I1030" i="3"/>
  <c r="J1029" i="3"/>
  <c r="K1030" i="3" l="1" a="1"/>
  <c r="K1030" i="3" s="1"/>
  <c r="L1030" i="3" a="1"/>
  <c r="L1030" i="3" s="1"/>
  <c r="J1030" i="3"/>
  <c r="I1031" i="3"/>
  <c r="K1031" i="3" l="1" a="1"/>
  <c r="K1031" i="3" s="1"/>
  <c r="L1031" i="3" a="1"/>
  <c r="L1031" i="3" s="1"/>
  <c r="J1031" i="3"/>
  <c r="I1032" i="3"/>
  <c r="K1032" i="3" l="1" a="1"/>
  <c r="K1032" i="3" s="1"/>
  <c r="L1032" i="3" a="1"/>
  <c r="L1032" i="3" s="1"/>
  <c r="J1032" i="3"/>
  <c r="I1033" i="3"/>
  <c r="K1033" i="3" l="1" a="1"/>
  <c r="K1033" i="3" s="1"/>
  <c r="L1033" i="3" a="1"/>
  <c r="L1033" i="3" s="1"/>
  <c r="I1034" i="3"/>
  <c r="J1033" i="3"/>
  <c r="K1034" i="3" l="1" a="1"/>
  <c r="K1034" i="3" s="1"/>
  <c r="L1034" i="3" a="1"/>
  <c r="L1034" i="3" s="1"/>
  <c r="J1034" i="3"/>
  <c r="I1035" i="3"/>
  <c r="K1035" i="3" l="1" a="1"/>
  <c r="K1035" i="3" s="1"/>
  <c r="L1035" i="3" a="1"/>
  <c r="L1035" i="3" s="1"/>
  <c r="J1035" i="3"/>
  <c r="I1036" i="3"/>
  <c r="K1036" i="3" l="1" a="1"/>
  <c r="K1036" i="3" s="1"/>
  <c r="L1036" i="3" a="1"/>
  <c r="L1036" i="3" s="1"/>
  <c r="J1036" i="3"/>
  <c r="I1037" i="3"/>
  <c r="K1037" i="3" l="1" a="1"/>
  <c r="K1037" i="3" s="1"/>
  <c r="L1037" i="3" a="1"/>
  <c r="L1037" i="3" s="1"/>
  <c r="I1038" i="3"/>
  <c r="J1037" i="3"/>
  <c r="L1038" i="3" l="1" a="1"/>
  <c r="L1038" i="3" s="1"/>
  <c r="K1038" i="3" a="1"/>
  <c r="K1038" i="3" s="1"/>
  <c r="J1038" i="3"/>
  <c r="I1039" i="3"/>
  <c r="K1039" i="3" l="1" a="1"/>
  <c r="K1039" i="3" s="1"/>
  <c r="L1039" i="3" a="1"/>
  <c r="L1039" i="3" s="1"/>
  <c r="J1039" i="3"/>
  <c r="I1040" i="3"/>
  <c r="K1040" i="3" l="1" a="1"/>
  <c r="K1040" i="3" s="1"/>
  <c r="L1040" i="3" a="1"/>
  <c r="L1040" i="3" s="1"/>
  <c r="J1040" i="3"/>
  <c r="I1041" i="3"/>
  <c r="L1041" i="3" l="1" a="1"/>
  <c r="L1041" i="3" s="1"/>
  <c r="K1041" i="3" a="1"/>
  <c r="K1041" i="3" s="1"/>
  <c r="I1042" i="3"/>
  <c r="J1041" i="3"/>
  <c r="K1042" i="3" l="1" a="1"/>
  <c r="K1042" i="3" s="1"/>
  <c r="L1042" i="3" a="1"/>
  <c r="L1042" i="3" s="1"/>
  <c r="J1042" i="3"/>
  <c r="I1043" i="3"/>
  <c r="K1043" i="3" l="1" a="1"/>
  <c r="K1043" i="3" s="1"/>
  <c r="L1043" i="3" a="1"/>
  <c r="L1043" i="3" s="1"/>
  <c r="I1044" i="3"/>
  <c r="J1043" i="3"/>
  <c r="K1044" i="3" l="1" a="1"/>
  <c r="K1044" i="3" s="1"/>
  <c r="L1044" i="3" a="1"/>
  <c r="L1044" i="3" s="1"/>
  <c r="J1044" i="3"/>
  <c r="I1045" i="3"/>
  <c r="K1045" i="3" l="1" a="1"/>
  <c r="K1045" i="3" s="1"/>
  <c r="L1045" i="3" a="1"/>
  <c r="L1045" i="3" s="1"/>
  <c r="J1045" i="3"/>
  <c r="I1046" i="3"/>
  <c r="K1046" i="3" l="1" a="1"/>
  <c r="K1046" i="3" s="1"/>
  <c r="L1046" i="3" a="1"/>
  <c r="L1046" i="3" s="1"/>
  <c r="J1046" i="3"/>
  <c r="I1047" i="3"/>
  <c r="K1047" i="3" l="1" a="1"/>
  <c r="K1047" i="3" s="1"/>
  <c r="L1047" i="3" a="1"/>
  <c r="L1047" i="3" s="1"/>
  <c r="J1047" i="3"/>
  <c r="I1048" i="3"/>
  <c r="L1048" i="3" l="1" a="1"/>
  <c r="L1048" i="3" s="1"/>
  <c r="K1048" i="3" a="1"/>
  <c r="K1048" i="3" s="1"/>
  <c r="J1048" i="3"/>
  <c r="I1049" i="3"/>
  <c r="K1049" i="3" l="1" a="1"/>
  <c r="K1049" i="3" s="1"/>
  <c r="L1049" i="3" a="1"/>
  <c r="L1049" i="3" s="1"/>
  <c r="J1049" i="3"/>
  <c r="I1050" i="3"/>
  <c r="K1050" i="3" l="1" a="1"/>
  <c r="K1050" i="3" s="1"/>
  <c r="L1050" i="3" a="1"/>
  <c r="L1050" i="3" s="1"/>
  <c r="J1050" i="3"/>
  <c r="I1051" i="3"/>
  <c r="K1051" i="3" l="1" a="1"/>
  <c r="K1051" i="3" s="1"/>
  <c r="L1051" i="3" a="1"/>
  <c r="L1051" i="3" s="1"/>
  <c r="J1051" i="3"/>
  <c r="I1052" i="3"/>
  <c r="K1052" i="3" l="1" a="1"/>
  <c r="K1052" i="3" s="1"/>
  <c r="L1052" i="3" a="1"/>
  <c r="L1052" i="3" s="1"/>
  <c r="J1052" i="3"/>
  <c r="I1053" i="3"/>
  <c r="K1053" i="3" l="1" a="1"/>
  <c r="K1053" i="3" s="1"/>
  <c r="L1053" i="3" a="1"/>
  <c r="L1053" i="3" s="1"/>
  <c r="J1053" i="3"/>
  <c r="I1054" i="3"/>
  <c r="K1054" i="3" l="1" a="1"/>
  <c r="K1054" i="3" s="1"/>
  <c r="L1054" i="3" a="1"/>
  <c r="L1054" i="3" s="1"/>
  <c r="I1055" i="3"/>
  <c r="J1054" i="3"/>
  <c r="L1055" i="3" l="1" a="1"/>
  <c r="L1055" i="3" s="1"/>
  <c r="K1055" i="3" a="1"/>
  <c r="K1055" i="3" s="1"/>
  <c r="I1056" i="3"/>
  <c r="J1055" i="3"/>
  <c r="K1056" i="3" l="1" a="1"/>
  <c r="K1056" i="3" s="1"/>
  <c r="L1056" i="3" a="1"/>
  <c r="L1056" i="3" s="1"/>
  <c r="J1056" i="3"/>
  <c r="I1057" i="3"/>
  <c r="K1057" i="3" l="1" a="1"/>
  <c r="K1057" i="3" s="1"/>
  <c r="L1057" i="3" a="1"/>
  <c r="L1057" i="3" s="1"/>
  <c r="J1057" i="3"/>
  <c r="I1058" i="3"/>
  <c r="L1058" i="3" l="1" a="1"/>
  <c r="L1058" i="3" s="1"/>
  <c r="K1058" i="3" a="1"/>
  <c r="K1058" i="3" s="1"/>
  <c r="I1059" i="3"/>
  <c r="J1058" i="3"/>
  <c r="K1059" i="3" l="1" a="1"/>
  <c r="K1059" i="3" s="1"/>
  <c r="L1059" i="3" a="1"/>
  <c r="L1059" i="3" s="1"/>
  <c r="I1060" i="3"/>
  <c r="J1059" i="3"/>
  <c r="K1060" i="3" l="1" a="1"/>
  <c r="K1060" i="3" s="1"/>
  <c r="L1060" i="3" a="1"/>
  <c r="L1060" i="3" s="1"/>
  <c r="J1060" i="3"/>
  <c r="I1061" i="3"/>
  <c r="K1061" i="3" l="1" a="1"/>
  <c r="K1061" i="3" s="1"/>
  <c r="L1061" i="3" a="1"/>
  <c r="L1061" i="3" s="1"/>
  <c r="J1061" i="3"/>
  <c r="I1062" i="3"/>
  <c r="K1062" i="3" l="1" a="1"/>
  <c r="K1062" i="3" s="1"/>
  <c r="L1062" i="3" a="1"/>
  <c r="L1062" i="3" s="1"/>
  <c r="I1063" i="3"/>
  <c r="J1062" i="3"/>
  <c r="K1063" i="3" l="1" a="1"/>
  <c r="K1063" i="3" s="1"/>
  <c r="L1063" i="3" a="1"/>
  <c r="L1063" i="3" s="1"/>
  <c r="I1064" i="3"/>
  <c r="J1063" i="3"/>
  <c r="K1064" i="3" l="1" a="1"/>
  <c r="K1064" i="3" s="1"/>
  <c r="L1064" i="3" a="1"/>
  <c r="L1064" i="3" s="1"/>
  <c r="J1064" i="3"/>
  <c r="I1065" i="3"/>
  <c r="K1065" i="3" l="1" a="1"/>
  <c r="K1065" i="3" s="1"/>
  <c r="L1065" i="3" a="1"/>
  <c r="L1065" i="3" s="1"/>
  <c r="J1065" i="3"/>
  <c r="I1066" i="3"/>
  <c r="K1066" i="3" l="1" a="1"/>
  <c r="K1066" i="3" s="1"/>
  <c r="L1066" i="3" a="1"/>
  <c r="L1066" i="3" s="1"/>
  <c r="I1067" i="3"/>
  <c r="J1066" i="3"/>
  <c r="K1067" i="3" l="1" a="1"/>
  <c r="K1067" i="3" s="1"/>
  <c r="L1067" i="3" a="1"/>
  <c r="L1067" i="3" s="1"/>
  <c r="I1068" i="3"/>
  <c r="J1067" i="3"/>
  <c r="L1068" i="3" l="1" a="1"/>
  <c r="L1068" i="3" s="1"/>
  <c r="K1068" i="3" a="1"/>
  <c r="K1068" i="3" s="1"/>
  <c r="J1068" i="3"/>
  <c r="I1069" i="3"/>
  <c r="K1069" i="3" l="1" a="1"/>
  <c r="K1069" i="3" s="1"/>
  <c r="L1069" i="3" a="1"/>
  <c r="L1069" i="3" s="1"/>
  <c r="J1069" i="3"/>
  <c r="I1070" i="3"/>
  <c r="K1070" i="3" l="1" a="1"/>
  <c r="K1070" i="3" s="1"/>
  <c r="L1070" i="3" a="1"/>
  <c r="L1070" i="3" s="1"/>
  <c r="I1071" i="3"/>
  <c r="J1070" i="3"/>
  <c r="K1071" i="3" l="1" a="1"/>
  <c r="K1071" i="3" s="1"/>
  <c r="L1071" i="3" a="1"/>
  <c r="L1071" i="3" s="1"/>
  <c r="I1072" i="3"/>
  <c r="J1071" i="3"/>
  <c r="K1072" i="3" l="1" a="1"/>
  <c r="K1072" i="3" s="1"/>
  <c r="L1072" i="3" a="1"/>
  <c r="L1072" i="3" s="1"/>
  <c r="J1072" i="3"/>
  <c r="I1073" i="3"/>
  <c r="K1073" i="3" l="1" a="1"/>
  <c r="K1073" i="3" s="1"/>
  <c r="L1073" i="3" a="1"/>
  <c r="L1073" i="3" s="1"/>
  <c r="J1073" i="3"/>
  <c r="I1074" i="3"/>
  <c r="K1074" i="3" l="1" a="1"/>
  <c r="K1074" i="3" s="1"/>
  <c r="L1074" i="3" a="1"/>
  <c r="L1074" i="3" s="1"/>
  <c r="I1075" i="3"/>
  <c r="J1074" i="3"/>
  <c r="L1075" i="3" l="1" a="1"/>
  <c r="L1075" i="3" s="1"/>
  <c r="K1075" i="3" a="1"/>
  <c r="K1075" i="3" s="1"/>
  <c r="I1076" i="3"/>
  <c r="J1075" i="3"/>
  <c r="K1076" i="3" l="1" a="1"/>
  <c r="K1076" i="3" s="1"/>
  <c r="L1076" i="3" a="1"/>
  <c r="L1076" i="3" s="1"/>
  <c r="J1076" i="3"/>
  <c r="I1077" i="3"/>
  <c r="K1077" i="3" l="1" a="1"/>
  <c r="K1077" i="3" s="1"/>
  <c r="L1077" i="3" a="1"/>
  <c r="L1077" i="3" s="1"/>
  <c r="J1077" i="3"/>
  <c r="I1078" i="3"/>
  <c r="K1078" i="3" l="1" a="1"/>
  <c r="K1078" i="3" s="1"/>
  <c r="L1078" i="3" a="1"/>
  <c r="L1078" i="3" s="1"/>
  <c r="I1079" i="3"/>
  <c r="J1078" i="3"/>
  <c r="K1079" i="3" l="1" a="1"/>
  <c r="K1079" i="3" s="1"/>
  <c r="L1079" i="3" a="1"/>
  <c r="L1079" i="3" s="1"/>
  <c r="I1080" i="3"/>
  <c r="J1079" i="3"/>
  <c r="K1080" i="3" l="1" a="1"/>
  <c r="K1080" i="3" s="1"/>
  <c r="L1080" i="3" a="1"/>
  <c r="L1080" i="3" s="1"/>
  <c r="J1080" i="3"/>
  <c r="I1081" i="3"/>
  <c r="K1081" i="3" l="1" a="1"/>
  <c r="K1081" i="3" s="1"/>
  <c r="L1081" i="3" a="1"/>
  <c r="L1081" i="3" s="1"/>
  <c r="J1081" i="3"/>
  <c r="I1082" i="3"/>
  <c r="L1082" i="3" l="1" a="1"/>
  <c r="L1082" i="3" s="1"/>
  <c r="K1082" i="3" a="1"/>
  <c r="K1082" i="3" s="1"/>
  <c r="I1083" i="3"/>
  <c r="J1082" i="3"/>
  <c r="K1083" i="3" l="1" a="1"/>
  <c r="K1083" i="3" s="1"/>
  <c r="L1083" i="3" a="1"/>
  <c r="L1083" i="3" s="1"/>
  <c r="I1084" i="3"/>
  <c r="J1083" i="3"/>
  <c r="K1084" i="3" l="1" a="1"/>
  <c r="K1084" i="3" s="1"/>
  <c r="L1084" i="3" a="1"/>
  <c r="L1084" i="3" s="1"/>
  <c r="J1084" i="3"/>
  <c r="I1085" i="3"/>
  <c r="K1085" i="3" l="1" a="1"/>
  <c r="K1085" i="3" s="1"/>
  <c r="L1085" i="3" a="1"/>
  <c r="L1085" i="3" s="1"/>
  <c r="J1085" i="3"/>
  <c r="I1086" i="3"/>
  <c r="K1086" i="3" l="1" a="1"/>
  <c r="K1086" i="3" s="1"/>
  <c r="L1086" i="3" a="1"/>
  <c r="L1086" i="3" s="1"/>
  <c r="I1087" i="3"/>
  <c r="J1086" i="3"/>
  <c r="K1087" i="3" l="1" a="1"/>
  <c r="K1087" i="3" s="1"/>
  <c r="L1087" i="3" a="1"/>
  <c r="L1087" i="3" s="1"/>
  <c r="I1088" i="3"/>
  <c r="J1087" i="3"/>
  <c r="K1088" i="3" l="1" a="1"/>
  <c r="K1088" i="3" s="1"/>
  <c r="L1088" i="3" a="1"/>
  <c r="L1088" i="3" s="1"/>
  <c r="J1088" i="3"/>
  <c r="I1089" i="3"/>
  <c r="K1089" i="3" l="1" a="1"/>
  <c r="K1089" i="3" s="1"/>
  <c r="L1089" i="3" a="1"/>
  <c r="L1089" i="3" s="1"/>
  <c r="J1089" i="3"/>
  <c r="I1090" i="3"/>
  <c r="K1090" i="3" l="1" a="1"/>
  <c r="K1090" i="3" s="1"/>
  <c r="L1090" i="3" a="1"/>
  <c r="L1090" i="3" s="1"/>
  <c r="I1091" i="3"/>
  <c r="J1090" i="3"/>
  <c r="L1091" i="3" l="1" a="1"/>
  <c r="L1091" i="3" s="1"/>
  <c r="K1091" i="3" a="1"/>
  <c r="K1091" i="3" s="1"/>
  <c r="I1092" i="3"/>
  <c r="J1091" i="3"/>
  <c r="L1092" i="3" l="1" a="1"/>
  <c r="L1092" i="3" s="1"/>
  <c r="K1092" i="3" a="1"/>
  <c r="K1092" i="3" s="1"/>
  <c r="J1092" i="3"/>
  <c r="I1093" i="3"/>
  <c r="K1093" i="3" l="1" a="1"/>
  <c r="K1093" i="3" s="1"/>
  <c r="L1093" i="3" a="1"/>
  <c r="L1093" i="3" s="1"/>
  <c r="J1093" i="3"/>
  <c r="I1094" i="3"/>
  <c r="K1094" i="3" l="1" a="1"/>
  <c r="K1094" i="3" s="1"/>
  <c r="L1094" i="3" a="1"/>
  <c r="L1094" i="3" s="1"/>
  <c r="I1095" i="3"/>
  <c r="J1094" i="3"/>
  <c r="K1095" i="3" l="1" a="1"/>
  <c r="K1095" i="3" s="1"/>
  <c r="L1095" i="3" a="1"/>
  <c r="L1095" i="3" s="1"/>
  <c r="I1096" i="3"/>
  <c r="J1095" i="3"/>
  <c r="K1096" i="3" l="1" a="1"/>
  <c r="K1096" i="3" s="1"/>
  <c r="L1096" i="3" a="1"/>
  <c r="L1096" i="3" s="1"/>
  <c r="J1096" i="3"/>
  <c r="I1097" i="3"/>
  <c r="K1097" i="3" l="1" a="1"/>
  <c r="K1097" i="3" s="1"/>
  <c r="L1097" i="3" a="1"/>
  <c r="L1097" i="3" s="1"/>
  <c r="J1097" i="3"/>
  <c r="I1098" i="3"/>
  <c r="K1098" i="3" l="1" a="1"/>
  <c r="K1098" i="3" s="1"/>
  <c r="L1098" i="3" a="1"/>
  <c r="L1098" i="3" s="1"/>
  <c r="I1099" i="3"/>
  <c r="J1098" i="3"/>
  <c r="L1099" i="3" l="1" a="1"/>
  <c r="L1099" i="3" s="1"/>
  <c r="K1099" i="3" a="1"/>
  <c r="K1099" i="3" s="1"/>
  <c r="I1100" i="3"/>
  <c r="J1099" i="3"/>
  <c r="K1100" i="3" l="1" a="1"/>
  <c r="K1100" i="3" s="1"/>
  <c r="L1100" i="3" a="1"/>
  <c r="L1100" i="3" s="1"/>
  <c r="J1100" i="3"/>
  <c r="I1101" i="3"/>
  <c r="L1101" i="3" l="1" a="1"/>
  <c r="L1101" i="3" s="1"/>
  <c r="K1101" i="3" a="1"/>
  <c r="K1101" i="3" s="1"/>
  <c r="J1101" i="3"/>
  <c r="I1102" i="3"/>
  <c r="K1102" i="3" l="1" a="1"/>
  <c r="K1102" i="3" s="1"/>
  <c r="L1102" i="3" a="1"/>
  <c r="L1102" i="3" s="1"/>
  <c r="I1103" i="3"/>
  <c r="J1102" i="3"/>
  <c r="K1103" i="3" l="1" a="1"/>
  <c r="K1103" i="3" s="1"/>
  <c r="L1103" i="3" a="1"/>
  <c r="L1103" i="3" s="1"/>
  <c r="I1104" i="3"/>
  <c r="J1103" i="3"/>
  <c r="K1104" i="3" l="1" a="1"/>
  <c r="K1104" i="3" s="1"/>
  <c r="L1104" i="3" a="1"/>
  <c r="L1104" i="3" s="1"/>
  <c r="J1104" i="3"/>
  <c r="I1105" i="3"/>
  <c r="K1105" i="3" l="1" a="1"/>
  <c r="K1105" i="3" s="1"/>
  <c r="L1105" i="3" a="1"/>
  <c r="L1105" i="3" s="1"/>
  <c r="J1105" i="3"/>
  <c r="I1106" i="3"/>
  <c r="K1106" i="3" l="1" a="1"/>
  <c r="K1106" i="3" s="1"/>
  <c r="L1106" i="3" a="1"/>
  <c r="L1106" i="3" s="1"/>
  <c r="I1107" i="3"/>
  <c r="J1106" i="3"/>
  <c r="K1107" i="3" l="1" a="1"/>
  <c r="K1107" i="3" s="1"/>
  <c r="L1107" i="3" a="1"/>
  <c r="L1107" i="3" s="1"/>
  <c r="I1108" i="3"/>
  <c r="J1107" i="3"/>
  <c r="L1108" i="3" l="1" a="1"/>
  <c r="L1108" i="3" s="1"/>
  <c r="K1108" i="3" a="1"/>
  <c r="K1108" i="3" s="1"/>
  <c r="J1108" i="3"/>
  <c r="I1109" i="3"/>
  <c r="L1109" i="3" l="1" a="1"/>
  <c r="L1109" i="3" s="1"/>
  <c r="K1109" i="3" a="1"/>
  <c r="K1109" i="3" s="1"/>
  <c r="J1109" i="3"/>
  <c r="I1110" i="3"/>
  <c r="K1110" i="3" l="1" a="1"/>
  <c r="K1110" i="3" s="1"/>
  <c r="L1110" i="3" a="1"/>
  <c r="L1110" i="3" s="1"/>
  <c r="I1111" i="3"/>
  <c r="J1110" i="3"/>
  <c r="K1111" i="3" l="1" a="1"/>
  <c r="K1111" i="3" s="1"/>
  <c r="L1111" i="3" a="1"/>
  <c r="L1111" i="3" s="1"/>
  <c r="I1112" i="3"/>
  <c r="J1111" i="3"/>
  <c r="K1112" i="3" l="1" a="1"/>
  <c r="K1112" i="3" s="1"/>
  <c r="L1112" i="3" a="1"/>
  <c r="L1112" i="3" s="1"/>
  <c r="J1112" i="3"/>
  <c r="I1113" i="3"/>
  <c r="K1113" i="3" l="1" a="1"/>
  <c r="K1113" i="3" s="1"/>
  <c r="L1113" i="3" a="1"/>
  <c r="L1113" i="3" s="1"/>
  <c r="J1113" i="3"/>
  <c r="I1114" i="3"/>
  <c r="K1114" i="3" l="1" a="1"/>
  <c r="K1114" i="3" s="1"/>
  <c r="L1114" i="3" a="1"/>
  <c r="L1114" i="3" s="1"/>
  <c r="I1115" i="3"/>
  <c r="J1114" i="3"/>
  <c r="K1115" i="3" l="1" a="1"/>
  <c r="K1115" i="3" s="1"/>
  <c r="L1115" i="3" a="1"/>
  <c r="L1115" i="3" s="1"/>
  <c r="I1116" i="3"/>
  <c r="J1115" i="3"/>
  <c r="K1116" i="3" l="1" a="1"/>
  <c r="K1116" i="3" s="1"/>
  <c r="L1116" i="3" a="1"/>
  <c r="L1116" i="3" s="1"/>
  <c r="J1116" i="3"/>
  <c r="I1117" i="3"/>
  <c r="K1117" i="3" l="1" a="1"/>
  <c r="K1117" i="3" s="1"/>
  <c r="L1117" i="3" a="1"/>
  <c r="L1117" i="3" s="1"/>
  <c r="J1117" i="3"/>
  <c r="I1118" i="3"/>
  <c r="K1118" i="3" l="1" a="1"/>
  <c r="K1118" i="3" s="1"/>
  <c r="L1118" i="3" a="1"/>
  <c r="L1118" i="3" s="1"/>
  <c r="I1119" i="3"/>
  <c r="J1118" i="3"/>
  <c r="K1119" i="3" l="1" a="1"/>
  <c r="K1119" i="3" s="1"/>
  <c r="L1119" i="3" a="1"/>
  <c r="L1119" i="3" s="1"/>
  <c r="I1120" i="3"/>
  <c r="J1119" i="3"/>
  <c r="K1120" i="3" l="1" a="1"/>
  <c r="K1120" i="3" s="1"/>
  <c r="L1120" i="3" a="1"/>
  <c r="L1120" i="3" s="1"/>
  <c r="I1121" i="3"/>
  <c r="J1120" i="3"/>
  <c r="K1121" i="3" l="1" a="1"/>
  <c r="K1121" i="3" s="1"/>
  <c r="L1121" i="3" a="1"/>
  <c r="L1121" i="3" s="1"/>
  <c r="J1121" i="3"/>
  <c r="I1122" i="3"/>
  <c r="L1122" i="3" l="1" a="1"/>
  <c r="L1122" i="3" s="1"/>
  <c r="K1122" i="3" a="1"/>
  <c r="K1122" i="3" s="1"/>
  <c r="I1123" i="3"/>
  <c r="J1122" i="3"/>
  <c r="K1123" i="3" l="1" a="1"/>
  <c r="K1123" i="3" s="1"/>
  <c r="L1123" i="3" a="1"/>
  <c r="L1123" i="3" s="1"/>
  <c r="I1124" i="3"/>
  <c r="J1123" i="3"/>
  <c r="K1124" i="3" l="1" a="1"/>
  <c r="K1124" i="3" s="1"/>
  <c r="L1124" i="3" a="1"/>
  <c r="L1124" i="3" s="1"/>
  <c r="J1124" i="3"/>
  <c r="I1125" i="3"/>
  <c r="K1125" i="3" l="1" a="1"/>
  <c r="K1125" i="3" s="1"/>
  <c r="L1125" i="3" a="1"/>
  <c r="L1125" i="3" s="1"/>
  <c r="J1125" i="3"/>
  <c r="I1126" i="3"/>
  <c r="L1126" i="3" l="1" a="1"/>
  <c r="L1126" i="3" s="1"/>
  <c r="K1126" i="3" a="1"/>
  <c r="K1126" i="3" s="1"/>
  <c r="I1127" i="3"/>
  <c r="J1126" i="3"/>
  <c r="K1127" i="3" l="1" a="1"/>
  <c r="K1127" i="3" s="1"/>
  <c r="L1127" i="3" a="1"/>
  <c r="L1127" i="3" s="1"/>
  <c r="I1128" i="3"/>
  <c r="J1127" i="3"/>
  <c r="L1128" i="3" l="1" a="1"/>
  <c r="L1128" i="3" s="1"/>
  <c r="K1128" i="3" a="1"/>
  <c r="K1128" i="3" s="1"/>
  <c r="J1128" i="3"/>
  <c r="I1129" i="3"/>
  <c r="L1129" i="3" l="1" a="1"/>
  <c r="L1129" i="3" s="1"/>
  <c r="K1129" i="3" a="1"/>
  <c r="K1129" i="3" s="1"/>
  <c r="J1129" i="3"/>
  <c r="I1130" i="3"/>
  <c r="K1130" i="3" l="1" a="1"/>
  <c r="K1130" i="3" s="1"/>
  <c r="L1130" i="3" a="1"/>
  <c r="L1130" i="3" s="1"/>
  <c r="I1131" i="3"/>
  <c r="J1130" i="3"/>
  <c r="K1131" i="3" l="1" a="1"/>
  <c r="K1131" i="3" s="1"/>
  <c r="L1131" i="3" a="1"/>
  <c r="L1131" i="3" s="1"/>
  <c r="I1132" i="3"/>
  <c r="J1131" i="3"/>
  <c r="L1132" i="3" l="1" a="1"/>
  <c r="L1132" i="3" s="1"/>
  <c r="K1132" i="3" a="1"/>
  <c r="K1132" i="3" s="1"/>
  <c r="J1132" i="3"/>
  <c r="I1133" i="3"/>
  <c r="K1133" i="3" l="1" a="1"/>
  <c r="K1133" i="3" s="1"/>
  <c r="L1133" i="3" a="1"/>
  <c r="L1133" i="3" s="1"/>
  <c r="J1133" i="3"/>
  <c r="I1134" i="3"/>
  <c r="L1134" i="3" l="1" a="1"/>
  <c r="L1134" i="3" s="1"/>
  <c r="K1134" i="3" a="1"/>
  <c r="K1134" i="3" s="1"/>
  <c r="I1135" i="3"/>
  <c r="J1134" i="3"/>
  <c r="L1135" i="3" l="1" a="1"/>
  <c r="L1135" i="3" s="1"/>
  <c r="K1135" i="3" a="1"/>
  <c r="K1135" i="3" s="1"/>
  <c r="I1136" i="3"/>
  <c r="J1135" i="3"/>
  <c r="K1136" i="3" l="1" a="1"/>
  <c r="K1136" i="3" s="1"/>
  <c r="L1136" i="3" a="1"/>
  <c r="L1136" i="3" s="1"/>
  <c r="J1136" i="3"/>
  <c r="I1137" i="3"/>
  <c r="K1137" i="3" l="1" a="1"/>
  <c r="K1137" i="3" s="1"/>
  <c r="L1137" i="3" a="1"/>
  <c r="L1137" i="3" s="1"/>
  <c r="J1137" i="3"/>
  <c r="I1138" i="3"/>
  <c r="K1138" i="3" l="1" a="1"/>
  <c r="K1138" i="3" s="1"/>
  <c r="L1138" i="3" a="1"/>
  <c r="L1138" i="3" s="1"/>
  <c r="I1139" i="3"/>
  <c r="J1138" i="3"/>
  <c r="K1139" i="3" l="1" a="1"/>
  <c r="K1139" i="3" s="1"/>
  <c r="L1139" i="3" a="1"/>
  <c r="L1139" i="3" s="1"/>
  <c r="I1140" i="3"/>
  <c r="J1139" i="3"/>
  <c r="L1140" i="3" l="1" a="1"/>
  <c r="L1140" i="3" s="1"/>
  <c r="K1140" i="3" a="1"/>
  <c r="K1140" i="3" s="1"/>
  <c r="J1140" i="3"/>
  <c r="I1141" i="3"/>
  <c r="L1141" i="3" l="1" a="1"/>
  <c r="L1141" i="3" s="1"/>
  <c r="K1141" i="3" a="1"/>
  <c r="K1141" i="3" s="1"/>
  <c r="J1141" i="3"/>
  <c r="I1142" i="3"/>
  <c r="K1142" i="3" l="1" a="1"/>
  <c r="K1142" i="3" s="1"/>
  <c r="L1142" i="3" a="1"/>
  <c r="L1142" i="3" s="1"/>
  <c r="I1143" i="3"/>
  <c r="J1142" i="3"/>
  <c r="K1143" i="3" l="1" a="1"/>
  <c r="K1143" i="3" s="1"/>
  <c r="L1143" i="3" a="1"/>
  <c r="L1143" i="3" s="1"/>
  <c r="I1144" i="3"/>
  <c r="J1143" i="3"/>
  <c r="K1144" i="3" l="1" a="1"/>
  <c r="K1144" i="3" s="1"/>
  <c r="L1144" i="3" a="1"/>
  <c r="L1144" i="3" s="1"/>
  <c r="J1144" i="3"/>
  <c r="I1145" i="3"/>
  <c r="K1145" i="3" l="1" a="1"/>
  <c r="K1145" i="3" s="1"/>
  <c r="L1145" i="3" a="1"/>
  <c r="L1145" i="3" s="1"/>
  <c r="J1145" i="3"/>
  <c r="I1146" i="3"/>
  <c r="K1146" i="3" l="1" a="1"/>
  <c r="K1146" i="3" s="1"/>
  <c r="L1146" i="3" a="1"/>
  <c r="L1146" i="3" s="1"/>
  <c r="I1147" i="3"/>
  <c r="J1146" i="3"/>
  <c r="K1147" i="3" l="1" a="1"/>
  <c r="K1147" i="3" s="1"/>
  <c r="L1147" i="3" a="1"/>
  <c r="L1147" i="3" s="1"/>
  <c r="I1148" i="3"/>
  <c r="J1147" i="3"/>
  <c r="K1148" i="3" l="1" a="1"/>
  <c r="K1148" i="3" s="1"/>
  <c r="L1148" i="3" a="1"/>
  <c r="L1148" i="3" s="1"/>
  <c r="J1148" i="3"/>
  <c r="I1149" i="3"/>
  <c r="K1149" i="3" l="1" a="1"/>
  <c r="K1149" i="3" s="1"/>
  <c r="L1149" i="3" a="1"/>
  <c r="L1149" i="3" s="1"/>
  <c r="J1149" i="3"/>
  <c r="I1150" i="3"/>
  <c r="K1150" i="3" l="1" a="1"/>
  <c r="K1150" i="3" s="1"/>
  <c r="L1150" i="3" a="1"/>
  <c r="L1150" i="3" s="1"/>
  <c r="I1151" i="3"/>
  <c r="J1150" i="3"/>
  <c r="K1151" i="3" l="1" a="1"/>
  <c r="K1151" i="3" s="1"/>
  <c r="L1151" i="3" a="1"/>
  <c r="L1151" i="3" s="1"/>
  <c r="I1152" i="3"/>
  <c r="J1151" i="3"/>
  <c r="K1152" i="3" l="1" a="1"/>
  <c r="K1152" i="3" s="1"/>
  <c r="L1152" i="3" a="1"/>
  <c r="L1152" i="3" s="1"/>
  <c r="J1152" i="3"/>
  <c r="I1153" i="3"/>
  <c r="L1153" i="3" l="1" a="1"/>
  <c r="L1153" i="3" s="1"/>
  <c r="K1153" i="3" a="1"/>
  <c r="K1153" i="3" s="1"/>
  <c r="J1153" i="3"/>
  <c r="I1154" i="3"/>
  <c r="K1154" i="3" l="1" a="1"/>
  <c r="K1154" i="3" s="1"/>
  <c r="L1154" i="3" a="1"/>
  <c r="L1154" i="3" s="1"/>
  <c r="I1155" i="3"/>
  <c r="J1154" i="3"/>
  <c r="K1155" i="3" l="1" a="1"/>
  <c r="K1155" i="3" s="1"/>
  <c r="L1155" i="3" a="1"/>
  <c r="L1155" i="3" s="1"/>
  <c r="I1156" i="3"/>
  <c r="J1155" i="3"/>
  <c r="K1156" i="3" l="1" a="1"/>
  <c r="K1156" i="3" s="1"/>
  <c r="L1156" i="3" a="1"/>
  <c r="L1156" i="3" s="1"/>
  <c r="J1156" i="3"/>
  <c r="I1157" i="3"/>
  <c r="K1157" i="3" l="1" a="1"/>
  <c r="K1157" i="3" s="1"/>
  <c r="L1157" i="3" a="1"/>
  <c r="L1157" i="3" s="1"/>
  <c r="J1157" i="3"/>
  <c r="I1158" i="3"/>
  <c r="K1158" i="3" l="1" a="1"/>
  <c r="K1158" i="3" s="1"/>
  <c r="L1158" i="3" a="1"/>
  <c r="L1158" i="3" s="1"/>
  <c r="I1159" i="3"/>
  <c r="J1158" i="3"/>
  <c r="L1159" i="3" l="1" a="1"/>
  <c r="L1159" i="3" s="1"/>
  <c r="K1159" i="3" a="1"/>
  <c r="K1159" i="3" s="1"/>
  <c r="I1160" i="3"/>
  <c r="J1159" i="3"/>
  <c r="K1160" i="3" l="1" a="1"/>
  <c r="K1160" i="3" s="1"/>
  <c r="L1160" i="3" a="1"/>
  <c r="L1160" i="3" s="1"/>
  <c r="J1160" i="3"/>
  <c r="I1161" i="3"/>
  <c r="K1161" i="3" l="1" a="1"/>
  <c r="K1161" i="3" s="1"/>
  <c r="L1161" i="3" a="1"/>
  <c r="L1161" i="3" s="1"/>
  <c r="J1161" i="3"/>
  <c r="I1162" i="3"/>
  <c r="K1162" i="3" l="1" a="1"/>
  <c r="K1162" i="3" s="1"/>
  <c r="L1162" i="3" a="1"/>
  <c r="L1162" i="3" s="1"/>
  <c r="I1163" i="3"/>
  <c r="J1162" i="3"/>
  <c r="K1163" i="3" l="1" a="1"/>
  <c r="K1163" i="3" s="1"/>
  <c r="L1163" i="3" a="1"/>
  <c r="L1163" i="3" s="1"/>
  <c r="I1164" i="3"/>
  <c r="J1163" i="3"/>
  <c r="K1164" i="3" l="1" a="1"/>
  <c r="K1164" i="3" s="1"/>
  <c r="L1164" i="3" a="1"/>
  <c r="L1164" i="3" s="1"/>
  <c r="J1164" i="3"/>
  <c r="I1165" i="3"/>
  <c r="K1165" i="3" l="1" a="1"/>
  <c r="K1165" i="3" s="1"/>
  <c r="L1165" i="3" a="1"/>
  <c r="L1165" i="3" s="1"/>
  <c r="J1165" i="3"/>
  <c r="I1166" i="3"/>
  <c r="K1166" i="3" l="1" a="1"/>
  <c r="K1166" i="3" s="1"/>
  <c r="L1166" i="3" a="1"/>
  <c r="L1166" i="3" s="1"/>
  <c r="I1167" i="3"/>
  <c r="J1166" i="3"/>
  <c r="K1167" i="3" l="1" a="1"/>
  <c r="K1167" i="3" s="1"/>
  <c r="L1167" i="3" a="1"/>
  <c r="L1167" i="3" s="1"/>
  <c r="I1168" i="3"/>
  <c r="J1167" i="3"/>
  <c r="K1168" i="3" l="1" a="1"/>
  <c r="K1168" i="3" s="1"/>
  <c r="L1168" i="3" a="1"/>
  <c r="L1168" i="3" s="1"/>
  <c r="J1168" i="3"/>
  <c r="I1169" i="3"/>
  <c r="L1169" i="3" l="1" a="1"/>
  <c r="L1169" i="3" s="1"/>
  <c r="K1169" i="3" a="1"/>
  <c r="K1169" i="3" s="1"/>
  <c r="J1169" i="3"/>
  <c r="I1170" i="3"/>
  <c r="K1170" i="3" l="1" a="1"/>
  <c r="K1170" i="3" s="1"/>
  <c r="L1170" i="3" a="1"/>
  <c r="L1170" i="3" s="1"/>
  <c r="I1171" i="3"/>
  <c r="J1170" i="3"/>
  <c r="K1171" i="3" l="1" a="1"/>
  <c r="K1171" i="3" s="1"/>
  <c r="L1171" i="3" a="1"/>
  <c r="L1171" i="3" s="1"/>
  <c r="I1172" i="3"/>
  <c r="J1171" i="3"/>
  <c r="K1172" i="3" l="1" a="1"/>
  <c r="K1172" i="3" s="1"/>
  <c r="L1172" i="3" a="1"/>
  <c r="L1172" i="3" s="1"/>
  <c r="J1172" i="3"/>
  <c r="I1173" i="3"/>
  <c r="K1173" i="3" l="1" a="1"/>
  <c r="K1173" i="3" s="1"/>
  <c r="L1173" i="3" a="1"/>
  <c r="L1173" i="3" s="1"/>
  <c r="J1173" i="3"/>
  <c r="I1174" i="3"/>
  <c r="K1174" i="3" l="1" a="1"/>
  <c r="K1174" i="3" s="1"/>
  <c r="L1174" i="3" a="1"/>
  <c r="L1174" i="3" s="1"/>
  <c r="I1175" i="3"/>
  <c r="J1174" i="3"/>
  <c r="K1175" i="3" l="1" a="1"/>
  <c r="K1175" i="3" s="1"/>
  <c r="L1175" i="3" a="1"/>
  <c r="L1175" i="3" s="1"/>
  <c r="I1176" i="3"/>
  <c r="J1175" i="3"/>
  <c r="L1176" i="3" l="1" a="1"/>
  <c r="L1176" i="3" s="1"/>
  <c r="K1176" i="3" a="1"/>
  <c r="K1176" i="3" s="1"/>
  <c r="J1176" i="3"/>
  <c r="I1177" i="3"/>
  <c r="K1177" i="3" l="1" a="1"/>
  <c r="K1177" i="3" s="1"/>
  <c r="L1177" i="3" a="1"/>
  <c r="L1177" i="3" s="1"/>
  <c r="J1177" i="3"/>
  <c r="I1178" i="3"/>
  <c r="K1178" i="3" l="1" a="1"/>
  <c r="K1178" i="3" s="1"/>
  <c r="L1178" i="3" a="1"/>
  <c r="L1178" i="3" s="1"/>
  <c r="I1179" i="3"/>
  <c r="J1178" i="3"/>
  <c r="L1179" i="3" l="1" a="1"/>
  <c r="L1179" i="3" s="1"/>
  <c r="K1179" i="3" a="1"/>
  <c r="K1179" i="3" s="1"/>
  <c r="I1180" i="3"/>
  <c r="J1179" i="3"/>
  <c r="K1180" i="3" l="1" a="1"/>
  <c r="K1180" i="3" s="1"/>
  <c r="L1180" i="3" a="1"/>
  <c r="L1180" i="3" s="1"/>
  <c r="J1180" i="3"/>
  <c r="I1181" i="3"/>
  <c r="K1181" i="3" l="1" a="1"/>
  <c r="K1181" i="3" s="1"/>
  <c r="L1181" i="3" a="1"/>
  <c r="L1181" i="3" s="1"/>
  <c r="J1181" i="3"/>
  <c r="I1182" i="3"/>
  <c r="K1182" i="3" l="1" a="1"/>
  <c r="K1182" i="3" s="1"/>
  <c r="L1182" i="3" a="1"/>
  <c r="L1182" i="3" s="1"/>
  <c r="I1183" i="3"/>
  <c r="J1182" i="3"/>
  <c r="K1183" i="3" l="1" a="1"/>
  <c r="K1183" i="3" s="1"/>
  <c r="L1183" i="3" a="1"/>
  <c r="L1183" i="3" s="1"/>
  <c r="I1184" i="3"/>
  <c r="J1183" i="3"/>
  <c r="K1184" i="3" l="1" a="1"/>
  <c r="K1184" i="3" s="1"/>
  <c r="L1184" i="3" a="1"/>
  <c r="L1184" i="3" s="1"/>
  <c r="J1184" i="3"/>
  <c r="I1185" i="3"/>
  <c r="K1185" i="3" l="1" a="1"/>
  <c r="K1185" i="3" s="1"/>
  <c r="L1185" i="3" a="1"/>
  <c r="L1185" i="3" s="1"/>
  <c r="J1185" i="3"/>
  <c r="I1186" i="3"/>
  <c r="L1186" i="3" l="1" a="1"/>
  <c r="L1186" i="3" s="1"/>
  <c r="K1186" i="3" a="1"/>
  <c r="K1186" i="3" s="1"/>
  <c r="I1187" i="3"/>
  <c r="J1186" i="3"/>
  <c r="K1187" i="3" l="1" a="1"/>
  <c r="K1187" i="3" s="1"/>
  <c r="L1187" i="3" a="1"/>
  <c r="L1187" i="3" s="1"/>
  <c r="I1188" i="3"/>
  <c r="J1187" i="3"/>
  <c r="K1188" i="3" l="1" a="1"/>
  <c r="K1188" i="3" s="1"/>
  <c r="L1188" i="3" a="1"/>
  <c r="L1188" i="3" s="1"/>
  <c r="J1188" i="3"/>
  <c r="I1189" i="3"/>
  <c r="L1189" i="3" l="1" a="1"/>
  <c r="L1189" i="3" s="1"/>
  <c r="K1189" i="3" a="1"/>
  <c r="K1189" i="3" s="1"/>
  <c r="J1189" i="3"/>
  <c r="I1190" i="3"/>
  <c r="K1190" i="3" l="1" a="1"/>
  <c r="K1190" i="3" s="1"/>
  <c r="L1190" i="3" a="1"/>
  <c r="L1190" i="3" s="1"/>
  <c r="I1191" i="3"/>
  <c r="J1190" i="3"/>
  <c r="K1191" i="3" l="1" a="1"/>
  <c r="K1191" i="3" s="1"/>
  <c r="L1191" i="3" a="1"/>
  <c r="L1191" i="3" s="1"/>
  <c r="I1192" i="3"/>
  <c r="J1191" i="3"/>
  <c r="K1192" i="3" l="1" a="1"/>
  <c r="K1192" i="3" s="1"/>
  <c r="L1192" i="3" a="1"/>
  <c r="L1192" i="3" s="1"/>
  <c r="J1192" i="3"/>
  <c r="I1193" i="3"/>
  <c r="L1193" i="3" l="1" a="1"/>
  <c r="L1193" i="3" s="1"/>
  <c r="K1193" i="3" a="1"/>
  <c r="K1193" i="3" s="1"/>
  <c r="J1193" i="3"/>
  <c r="I1194" i="3"/>
  <c r="K1194" i="3" l="1" a="1"/>
  <c r="K1194" i="3" s="1"/>
  <c r="L1194" i="3" a="1"/>
  <c r="L1194" i="3" s="1"/>
  <c r="I1195" i="3"/>
  <c r="J1194" i="3"/>
  <c r="K1195" i="3" l="1" a="1"/>
  <c r="K1195" i="3" s="1"/>
  <c r="L1195" i="3" a="1"/>
  <c r="L1195" i="3" s="1"/>
  <c r="I1196" i="3"/>
  <c r="J1195" i="3"/>
  <c r="L1196" i="3" l="1" a="1"/>
  <c r="L1196" i="3" s="1"/>
  <c r="K1196" i="3" a="1"/>
  <c r="K1196" i="3" s="1"/>
  <c r="J1196" i="3"/>
  <c r="I1197" i="3"/>
  <c r="K1197" i="3" l="1" a="1"/>
  <c r="K1197" i="3" s="1"/>
  <c r="L1197" i="3" a="1"/>
  <c r="L1197" i="3" s="1"/>
  <c r="J1197" i="3"/>
  <c r="I1198" i="3"/>
  <c r="K1198" i="3" l="1" a="1"/>
  <c r="K1198" i="3" s="1"/>
  <c r="L1198" i="3" a="1"/>
  <c r="L1198" i="3" s="1"/>
  <c r="I1199" i="3"/>
  <c r="J1198" i="3"/>
  <c r="L1199" i="3" l="1" a="1"/>
  <c r="L1199" i="3" s="1"/>
  <c r="K1199" i="3" a="1"/>
  <c r="K1199" i="3" s="1"/>
  <c r="J1199" i="3"/>
  <c r="I1200" i="3"/>
  <c r="K1200" i="3" l="1" a="1"/>
  <c r="K1200" i="3" s="1"/>
  <c r="L1200" i="3" a="1"/>
  <c r="L1200" i="3" s="1"/>
  <c r="I1201" i="3"/>
  <c r="J1200" i="3"/>
  <c r="K1201" i="3" l="1" a="1"/>
  <c r="K1201" i="3" s="1"/>
  <c r="L1201" i="3" a="1"/>
  <c r="L1201" i="3" s="1"/>
  <c r="J1201" i="3"/>
  <c r="I1202" i="3"/>
  <c r="K1202" i="3" l="1" a="1"/>
  <c r="K1202" i="3" s="1"/>
  <c r="L1202" i="3" a="1"/>
  <c r="L1202" i="3" s="1"/>
  <c r="J1202" i="3"/>
  <c r="I1203" i="3"/>
  <c r="L1203" i="3" l="1" a="1"/>
  <c r="L1203" i="3" s="1"/>
  <c r="K1203" i="3" a="1"/>
  <c r="K1203" i="3" s="1"/>
  <c r="J1203" i="3"/>
  <c r="I1204" i="3"/>
  <c r="K1204" i="3" l="1" a="1"/>
  <c r="K1204" i="3" s="1"/>
  <c r="L1204" i="3" a="1"/>
  <c r="L1204" i="3" s="1"/>
  <c r="I1205" i="3"/>
  <c r="J1204" i="3"/>
  <c r="K1205" i="3" l="1" a="1"/>
  <c r="K1205" i="3" s="1"/>
  <c r="L1205" i="3" a="1"/>
  <c r="L1205" i="3" s="1"/>
  <c r="J1205" i="3"/>
  <c r="I1206" i="3"/>
  <c r="L1206" i="3" l="1" a="1"/>
  <c r="L1206" i="3" s="1"/>
  <c r="K1206" i="3" a="1"/>
  <c r="K1206" i="3" s="1"/>
  <c r="J1206" i="3"/>
  <c r="I1207" i="3"/>
  <c r="K1207" i="3" l="1" a="1"/>
  <c r="K1207" i="3" s="1"/>
  <c r="L1207" i="3" a="1"/>
  <c r="L1207" i="3" s="1"/>
  <c r="J1207" i="3"/>
  <c r="I1208" i="3"/>
  <c r="K1208" i="3" l="1" a="1"/>
  <c r="K1208" i="3" s="1"/>
  <c r="L1208" i="3" a="1"/>
  <c r="L1208" i="3" s="1"/>
  <c r="I1209" i="3"/>
  <c r="J1208" i="3"/>
  <c r="K1209" i="3" l="1" a="1"/>
  <c r="K1209" i="3" s="1"/>
  <c r="L1209" i="3" a="1"/>
  <c r="L1209" i="3" s="1"/>
  <c r="J1209" i="3"/>
  <c r="I1210" i="3"/>
  <c r="K1210" i="3" l="1" a="1"/>
  <c r="K1210" i="3" s="1"/>
  <c r="L1210" i="3" a="1"/>
  <c r="L1210" i="3" s="1"/>
  <c r="J1210" i="3"/>
  <c r="I1211" i="3"/>
  <c r="K1211" i="3" l="1" a="1"/>
  <c r="K1211" i="3" s="1"/>
  <c r="L1211" i="3" a="1"/>
  <c r="L1211" i="3" s="1"/>
  <c r="J1211" i="3"/>
  <c r="I1212" i="3"/>
  <c r="K1212" i="3" l="1" a="1"/>
  <c r="K1212" i="3" s="1"/>
  <c r="L1212" i="3" a="1"/>
  <c r="L1212" i="3" s="1"/>
  <c r="I1213" i="3"/>
  <c r="J1212" i="3"/>
  <c r="L1213" i="3" l="1" a="1"/>
  <c r="L1213" i="3" s="1"/>
  <c r="K1213" i="3" a="1"/>
  <c r="K1213" i="3" s="1"/>
  <c r="J1213" i="3"/>
  <c r="I1214" i="3"/>
  <c r="K1214" i="3" l="1" a="1"/>
  <c r="K1214" i="3" s="1"/>
  <c r="L1214" i="3" a="1"/>
  <c r="L1214" i="3" s="1"/>
  <c r="J1214" i="3"/>
  <c r="I1215" i="3"/>
  <c r="K1215" i="3" l="1" a="1"/>
  <c r="K1215" i="3" s="1"/>
  <c r="L1215" i="3" a="1"/>
  <c r="L1215" i="3" s="1"/>
  <c r="J1215" i="3"/>
  <c r="I1216" i="3"/>
  <c r="L1216" i="3" l="1" a="1"/>
  <c r="L1216" i="3" s="1"/>
  <c r="K1216" i="3" a="1"/>
  <c r="K1216" i="3" s="1"/>
  <c r="J1216" i="3"/>
  <c r="I1217" i="3"/>
  <c r="K1217" i="3" l="1" a="1"/>
  <c r="K1217" i="3" s="1"/>
  <c r="L1217" i="3" a="1"/>
  <c r="L1217" i="3" s="1"/>
  <c r="J1217" i="3"/>
  <c r="I1218" i="3"/>
  <c r="K1218" i="3" l="1" a="1"/>
  <c r="K1218" i="3" s="1"/>
  <c r="L1218" i="3" a="1"/>
  <c r="L1218" i="3" s="1"/>
  <c r="J1218" i="3"/>
  <c r="I1219" i="3"/>
  <c r="K1219" i="3" l="1" a="1"/>
  <c r="K1219" i="3" s="1"/>
  <c r="L1219" i="3" a="1"/>
  <c r="L1219" i="3" s="1"/>
  <c r="J1219" i="3"/>
  <c r="I1220" i="3"/>
  <c r="K1220" i="3" l="1" a="1"/>
  <c r="K1220" i="3" s="1"/>
  <c r="L1220" i="3" a="1"/>
  <c r="L1220" i="3" s="1"/>
  <c r="J1220" i="3"/>
  <c r="I1221" i="3"/>
  <c r="K1221" i="3" l="1" a="1"/>
  <c r="K1221" i="3" s="1"/>
  <c r="L1221" i="3" a="1"/>
  <c r="L1221" i="3" s="1"/>
  <c r="J1221" i="3"/>
  <c r="I1222" i="3"/>
  <c r="K1222" i="3" l="1" a="1"/>
  <c r="K1222" i="3" s="1"/>
  <c r="L1222" i="3" a="1"/>
  <c r="L1222" i="3" s="1"/>
  <c r="J1222" i="3"/>
  <c r="I1223" i="3"/>
  <c r="L1223" i="3" l="1" a="1"/>
  <c r="L1223" i="3" s="1"/>
  <c r="K1223" i="3" a="1"/>
  <c r="K1223" i="3" s="1"/>
  <c r="J1223" i="3"/>
  <c r="I1224" i="3"/>
  <c r="K1224" i="3" l="1" a="1"/>
  <c r="K1224" i="3" s="1"/>
  <c r="L1224" i="3" a="1"/>
  <c r="L1224" i="3" s="1"/>
  <c r="J1224" i="3"/>
  <c r="I1225" i="3"/>
  <c r="K1225" i="3" l="1" a="1"/>
  <c r="K1225" i="3" s="1"/>
  <c r="L1225" i="3" a="1"/>
  <c r="L1225" i="3" s="1"/>
  <c r="J1225" i="3"/>
  <c r="I1226" i="3"/>
  <c r="K1226" i="3" l="1" a="1"/>
  <c r="K1226" i="3" s="1"/>
  <c r="L1226" i="3" a="1"/>
  <c r="L1226" i="3" s="1"/>
  <c r="J1226" i="3"/>
  <c r="I1227" i="3"/>
  <c r="K1227" i="3" l="1" a="1"/>
  <c r="K1227" i="3" s="1"/>
  <c r="L1227" i="3" a="1"/>
  <c r="L1227" i="3" s="1"/>
  <c r="J1227" i="3"/>
  <c r="I1228" i="3"/>
  <c r="K1228" i="3" l="1" a="1"/>
  <c r="K1228" i="3" s="1"/>
  <c r="L1228" i="3" a="1"/>
  <c r="L1228" i="3" s="1"/>
  <c r="I1229" i="3"/>
  <c r="J1228" i="3"/>
  <c r="K1229" i="3" l="1" a="1"/>
  <c r="K1229" i="3" s="1"/>
  <c r="L1229" i="3" a="1"/>
  <c r="L1229" i="3" s="1"/>
  <c r="J1229" i="3"/>
  <c r="I1230" i="3"/>
  <c r="K1230" i="3" l="1" a="1"/>
  <c r="K1230" i="3" s="1"/>
  <c r="L1230" i="3" a="1"/>
  <c r="L1230" i="3" s="1"/>
  <c r="J1230" i="3"/>
  <c r="I1231" i="3"/>
  <c r="K1231" i="3" l="1" a="1"/>
  <c r="K1231" i="3" s="1"/>
  <c r="L1231" i="3" a="1"/>
  <c r="L1231" i="3" s="1"/>
  <c r="I1232" i="3"/>
  <c r="J1231" i="3"/>
  <c r="K1232" i="3" l="1" a="1"/>
  <c r="K1232" i="3" s="1"/>
  <c r="L1232" i="3" a="1"/>
  <c r="L1232" i="3" s="1"/>
  <c r="I1233" i="3"/>
  <c r="J1232" i="3"/>
  <c r="L1233" i="3" l="1" a="1"/>
  <c r="L1233" i="3" s="1"/>
  <c r="K1233" i="3" a="1"/>
  <c r="K1233" i="3" s="1"/>
  <c r="J1233" i="3"/>
  <c r="I1234" i="3"/>
  <c r="K1234" i="3" l="1" a="1"/>
  <c r="K1234" i="3" s="1"/>
  <c r="L1234" i="3" a="1"/>
  <c r="L1234" i="3" s="1"/>
  <c r="J1234" i="3"/>
  <c r="I1235" i="3"/>
  <c r="K1235" i="3" l="1" a="1"/>
  <c r="K1235" i="3" s="1"/>
  <c r="L1235" i="3" a="1"/>
  <c r="L1235" i="3" s="1"/>
  <c r="I1236" i="3"/>
  <c r="J1235" i="3"/>
  <c r="K1236" i="3" l="1" a="1"/>
  <c r="K1236" i="3" s="1"/>
  <c r="L1236" i="3" a="1"/>
  <c r="L1236" i="3" s="1"/>
  <c r="I1237" i="3"/>
  <c r="J1236" i="3"/>
  <c r="K1237" i="3" l="1" a="1"/>
  <c r="K1237" i="3" s="1"/>
  <c r="L1237" i="3" a="1"/>
  <c r="L1237" i="3" s="1"/>
  <c r="J1237" i="3"/>
  <c r="I1238" i="3"/>
  <c r="K1238" i="3" l="1" a="1"/>
  <c r="K1238" i="3" s="1"/>
  <c r="L1238" i="3" a="1"/>
  <c r="L1238" i="3" s="1"/>
  <c r="J1238" i="3"/>
  <c r="I1239" i="3"/>
  <c r="K1239" i="3" l="1" a="1"/>
  <c r="K1239" i="3" s="1"/>
  <c r="L1239" i="3" a="1"/>
  <c r="L1239" i="3" s="1"/>
  <c r="I1240" i="3"/>
  <c r="J1239" i="3"/>
  <c r="L1240" i="3" l="1" a="1"/>
  <c r="L1240" i="3" s="1"/>
  <c r="K1240" i="3" a="1"/>
  <c r="K1240" i="3" s="1"/>
  <c r="I1241" i="3"/>
  <c r="J1240" i="3"/>
  <c r="K1241" i="3" l="1" a="1"/>
  <c r="K1241" i="3" s="1"/>
  <c r="L1241" i="3" a="1"/>
  <c r="L1241" i="3" s="1"/>
  <c r="J1241" i="3"/>
  <c r="I1242" i="3"/>
  <c r="K1242" i="3" l="1" a="1"/>
  <c r="K1242" i="3" s="1"/>
  <c r="L1242" i="3" a="1"/>
  <c r="L1242" i="3" s="1"/>
  <c r="J1242" i="3"/>
  <c r="I1243" i="3"/>
  <c r="L1243" i="3" l="1" a="1"/>
  <c r="L1243" i="3" s="1"/>
  <c r="K1243" i="3" a="1"/>
  <c r="K1243" i="3" s="1"/>
  <c r="I1244" i="3"/>
  <c r="J1243" i="3"/>
  <c r="K1244" i="3" l="1" a="1"/>
  <c r="K1244" i="3" s="1"/>
  <c r="L1244" i="3" a="1"/>
  <c r="L1244" i="3" s="1"/>
  <c r="I1245" i="3"/>
  <c r="J1244" i="3"/>
  <c r="K1245" i="3" l="1" a="1"/>
  <c r="K1245" i="3" s="1"/>
  <c r="L1245" i="3" a="1"/>
  <c r="L1245" i="3" s="1"/>
  <c r="J1245" i="3"/>
  <c r="I1246" i="3"/>
  <c r="K1246" i="3" l="1" a="1"/>
  <c r="K1246" i="3" s="1"/>
  <c r="L1246" i="3" a="1"/>
  <c r="L1246" i="3" s="1"/>
  <c r="J1246" i="3"/>
  <c r="I1247" i="3"/>
  <c r="K1247" i="3" l="1" a="1"/>
  <c r="K1247" i="3" s="1"/>
  <c r="L1247" i="3" a="1"/>
  <c r="L1247" i="3" s="1"/>
  <c r="I1248" i="3"/>
  <c r="J1247" i="3"/>
  <c r="K1248" i="3" l="1" a="1"/>
  <c r="K1248" i="3" s="1"/>
  <c r="L1248" i="3" a="1"/>
  <c r="L1248" i="3" s="1"/>
  <c r="I1249" i="3"/>
  <c r="J1248" i="3"/>
  <c r="K1249" i="3" l="1" a="1"/>
  <c r="K1249" i="3" s="1"/>
  <c r="L1249" i="3" a="1"/>
  <c r="L1249" i="3" s="1"/>
  <c r="J1249" i="3"/>
  <c r="I1250" i="3"/>
  <c r="K1250" i="3" l="1" a="1"/>
  <c r="K1250" i="3" s="1"/>
  <c r="L1250" i="3" a="1"/>
  <c r="L1250" i="3" s="1"/>
  <c r="J1250" i="3"/>
  <c r="I1251" i="3"/>
  <c r="K1251" i="3" l="1" a="1"/>
  <c r="K1251" i="3" s="1"/>
  <c r="L1251" i="3" a="1"/>
  <c r="L1251" i="3" s="1"/>
  <c r="I1252" i="3"/>
  <c r="J1251" i="3"/>
  <c r="K1252" i="3" l="1" a="1"/>
  <c r="K1252" i="3" s="1"/>
  <c r="L1252" i="3" a="1"/>
  <c r="L1252" i="3" s="1"/>
  <c r="I1253" i="3"/>
  <c r="J1252" i="3"/>
  <c r="L1253" i="3" l="1" a="1"/>
  <c r="L1253" i="3" s="1"/>
  <c r="K1253" i="3" a="1"/>
  <c r="K1253" i="3" s="1"/>
  <c r="J1253" i="3"/>
  <c r="I1254" i="3"/>
  <c r="K1254" i="3" l="1" a="1"/>
  <c r="K1254" i="3" s="1"/>
  <c r="L1254" i="3" a="1"/>
  <c r="L1254" i="3" s="1"/>
  <c r="J1254" i="3"/>
  <c r="I1255" i="3"/>
  <c r="K1255" i="3" l="1" a="1"/>
  <c r="K1255" i="3" s="1"/>
  <c r="L1255" i="3" a="1"/>
  <c r="L1255" i="3" s="1"/>
  <c r="I1256" i="3"/>
  <c r="J1255" i="3"/>
  <c r="K1256" i="3" l="1" a="1"/>
  <c r="K1256" i="3" s="1"/>
  <c r="L1256" i="3" a="1"/>
  <c r="L1256" i="3" s="1"/>
  <c r="I1257" i="3"/>
  <c r="J1256" i="3"/>
  <c r="K1257" i="3" l="1" a="1"/>
  <c r="K1257" i="3" s="1"/>
  <c r="L1257" i="3" a="1"/>
  <c r="L1257" i="3" s="1"/>
  <c r="J1257" i="3"/>
  <c r="I1258" i="3"/>
  <c r="K1258" i="3" l="1" a="1"/>
  <c r="K1258" i="3" s="1"/>
  <c r="L1258" i="3" a="1"/>
  <c r="L1258" i="3" s="1"/>
  <c r="J1258" i="3"/>
  <c r="I1259" i="3"/>
  <c r="K1259" i="3" l="1" a="1"/>
  <c r="K1259" i="3" s="1"/>
  <c r="L1259" i="3" a="1"/>
  <c r="L1259" i="3" s="1"/>
  <c r="I1260" i="3"/>
  <c r="J1259" i="3"/>
  <c r="K1260" i="3" l="1" a="1"/>
  <c r="K1260" i="3" s="1"/>
  <c r="L1260" i="3" a="1"/>
  <c r="L1260" i="3" s="1"/>
  <c r="I1261" i="3"/>
  <c r="J1260" i="3"/>
  <c r="K1261" i="3" l="1" a="1"/>
  <c r="K1261" i="3" s="1"/>
  <c r="L1261" i="3" a="1"/>
  <c r="L1261" i="3" s="1"/>
  <c r="J1261" i="3"/>
  <c r="I1262" i="3"/>
  <c r="L1262" i="3" l="1" a="1"/>
  <c r="L1262" i="3" s="1"/>
  <c r="K1262" i="3" a="1"/>
  <c r="K1262" i="3" s="1"/>
  <c r="J1262" i="3"/>
  <c r="I1263" i="3"/>
  <c r="K1263" i="3" l="1" a="1"/>
  <c r="K1263" i="3" s="1"/>
  <c r="L1263" i="3" a="1"/>
  <c r="L1263" i="3" s="1"/>
  <c r="I1264" i="3"/>
  <c r="J1263" i="3"/>
  <c r="K1264" i="3" l="1" a="1"/>
  <c r="K1264" i="3" s="1"/>
  <c r="L1264" i="3" a="1"/>
  <c r="L1264" i="3" s="1"/>
  <c r="I1265" i="3"/>
  <c r="J1264" i="3"/>
  <c r="K1265" i="3" l="1" a="1"/>
  <c r="K1265" i="3" s="1"/>
  <c r="L1265" i="3" a="1"/>
  <c r="L1265" i="3" s="1"/>
  <c r="J1265" i="3"/>
  <c r="I1266" i="3"/>
  <c r="K1266" i="3" l="1" a="1"/>
  <c r="K1266" i="3" s="1"/>
  <c r="L1266" i="3" a="1"/>
  <c r="L1266" i="3" s="1"/>
  <c r="J1266" i="3"/>
  <c r="I1267" i="3"/>
  <c r="K1267" i="3" l="1" a="1"/>
  <c r="K1267" i="3" s="1"/>
  <c r="L1267" i="3" a="1"/>
  <c r="L1267" i="3" s="1"/>
  <c r="I1268" i="3"/>
  <c r="J1267" i="3"/>
  <c r="K1268" i="3" l="1" a="1"/>
  <c r="K1268" i="3" s="1"/>
  <c r="L1268" i="3" a="1"/>
  <c r="L1268" i="3" s="1"/>
  <c r="I1269" i="3"/>
  <c r="J1268" i="3"/>
  <c r="L1269" i="3" l="1" a="1"/>
  <c r="L1269" i="3" s="1"/>
  <c r="K1269" i="3" a="1"/>
  <c r="K1269" i="3" s="1"/>
  <c r="J1269" i="3"/>
  <c r="I1270" i="3"/>
  <c r="K1270" i="3" l="1" a="1"/>
  <c r="K1270" i="3" s="1"/>
  <c r="L1270" i="3" a="1"/>
  <c r="L1270" i="3" s="1"/>
  <c r="J1270" i="3"/>
  <c r="I1271" i="3"/>
  <c r="K1271" i="3" l="1" a="1"/>
  <c r="K1271" i="3" s="1"/>
  <c r="L1271" i="3" a="1"/>
  <c r="L1271" i="3" s="1"/>
  <c r="I1272" i="3"/>
  <c r="J1271" i="3"/>
  <c r="L1272" i="3" l="1" a="1"/>
  <c r="L1272" i="3" s="1"/>
  <c r="K1272" i="3" a="1"/>
  <c r="K1272" i="3" s="1"/>
  <c r="I1273" i="3"/>
  <c r="J1272" i="3"/>
  <c r="K1273" i="3" l="1" a="1"/>
  <c r="K1273" i="3" s="1"/>
  <c r="L1273" i="3" a="1"/>
  <c r="L1273" i="3" s="1"/>
  <c r="J1273" i="3"/>
  <c r="I1274" i="3"/>
  <c r="L1274" i="3" l="1" a="1"/>
  <c r="L1274" i="3" s="1"/>
  <c r="K1274" i="3" a="1"/>
  <c r="K1274" i="3" s="1"/>
  <c r="J1274" i="3"/>
  <c r="I1275" i="3"/>
  <c r="K1275" i="3" l="1" a="1"/>
  <c r="K1275" i="3" s="1"/>
  <c r="L1275" i="3" a="1"/>
  <c r="L1275" i="3" s="1"/>
  <c r="I1276" i="3"/>
  <c r="J1275" i="3"/>
  <c r="K1276" i="3" l="1" a="1"/>
  <c r="K1276" i="3" s="1"/>
  <c r="L1276" i="3" a="1"/>
  <c r="L1276" i="3" s="1"/>
  <c r="I1277" i="3"/>
  <c r="J1276" i="3"/>
  <c r="K1277" i="3" l="1" a="1"/>
  <c r="K1277" i="3" s="1"/>
  <c r="L1277" i="3" a="1"/>
  <c r="L1277" i="3" s="1"/>
  <c r="J1277" i="3"/>
  <c r="I1278" i="3"/>
  <c r="K1278" i="3" l="1" a="1"/>
  <c r="K1278" i="3" s="1"/>
  <c r="L1278" i="3" a="1"/>
  <c r="L1278" i="3" s="1"/>
  <c r="J1278" i="3"/>
  <c r="I1279" i="3"/>
  <c r="L1279" i="3" l="1" a="1"/>
  <c r="L1279" i="3" s="1"/>
  <c r="K1279" i="3" a="1"/>
  <c r="K1279" i="3" s="1"/>
  <c r="I1280" i="3"/>
  <c r="J1279" i="3"/>
  <c r="L1280" i="3" l="1" a="1"/>
  <c r="L1280" i="3" s="1"/>
  <c r="K1280" i="3" a="1"/>
  <c r="K1280" i="3" s="1"/>
  <c r="I1281" i="3"/>
  <c r="J1280" i="3"/>
  <c r="K1281" i="3" l="1" a="1"/>
  <c r="K1281" i="3" s="1"/>
  <c r="L1281" i="3" a="1"/>
  <c r="L1281" i="3" s="1"/>
  <c r="J1281" i="3"/>
  <c r="I1282" i="3"/>
  <c r="L1282" i="3" l="1" a="1"/>
  <c r="L1282" i="3" s="1"/>
  <c r="K1282" i="3" a="1"/>
  <c r="K1282" i="3" s="1"/>
  <c r="J1282" i="3"/>
  <c r="I1283" i="3"/>
  <c r="L1283" i="3" l="1" a="1"/>
  <c r="L1283" i="3" s="1"/>
  <c r="K1283" i="3" a="1"/>
  <c r="K1283" i="3" s="1"/>
  <c r="I1284" i="3"/>
  <c r="J1283" i="3"/>
  <c r="K1284" i="3" l="1" a="1"/>
  <c r="K1284" i="3" s="1"/>
  <c r="L1284" i="3" a="1"/>
  <c r="L1284" i="3" s="1"/>
  <c r="I1285" i="3"/>
  <c r="J1284" i="3"/>
  <c r="K1285" i="3" l="1" a="1"/>
  <c r="K1285" i="3" s="1"/>
  <c r="L1285" i="3" a="1"/>
  <c r="L1285" i="3" s="1"/>
  <c r="J1285" i="3"/>
  <c r="I1286" i="3"/>
  <c r="K1286" i="3" l="1" a="1"/>
  <c r="K1286" i="3" s="1"/>
  <c r="L1286" i="3" a="1"/>
  <c r="L1286" i="3" s="1"/>
  <c r="J1286" i="3"/>
  <c r="I1287" i="3"/>
  <c r="K1287" i="3" l="1" a="1"/>
  <c r="K1287" i="3" s="1"/>
  <c r="L1287" i="3" a="1"/>
  <c r="L1287" i="3" s="1"/>
  <c r="I1288" i="3"/>
  <c r="J1287" i="3"/>
  <c r="K1288" i="3" l="1" a="1"/>
  <c r="K1288" i="3" s="1"/>
  <c r="L1288" i="3" a="1"/>
  <c r="L1288" i="3" s="1"/>
  <c r="I1289" i="3"/>
  <c r="J1288" i="3"/>
  <c r="K1289" i="3" l="1" a="1"/>
  <c r="K1289" i="3" s="1"/>
  <c r="L1289" i="3" a="1"/>
  <c r="L1289" i="3" s="1"/>
  <c r="J1289" i="3"/>
  <c r="I1290" i="3"/>
  <c r="L1290" i="3" l="1" a="1"/>
  <c r="L1290" i="3" s="1"/>
  <c r="K1290" i="3" a="1"/>
  <c r="K1290" i="3" s="1"/>
  <c r="J1290" i="3"/>
  <c r="I1291" i="3"/>
  <c r="L1291" i="3" l="1" a="1"/>
  <c r="L1291" i="3" s="1"/>
  <c r="K1291" i="3" a="1"/>
  <c r="K1291" i="3" s="1"/>
  <c r="I1292" i="3"/>
  <c r="J1291" i="3"/>
  <c r="K1292" i="3" l="1" a="1"/>
  <c r="K1292" i="3" s="1"/>
  <c r="L1292" i="3" a="1"/>
  <c r="L1292" i="3" s="1"/>
  <c r="I1293" i="3"/>
  <c r="J1292" i="3"/>
  <c r="L1293" i="3" l="1" a="1"/>
  <c r="L1293" i="3" s="1"/>
  <c r="K1293" i="3" a="1"/>
  <c r="K1293" i="3" s="1"/>
  <c r="J1293" i="3"/>
  <c r="I1294" i="3"/>
  <c r="K1294" i="3" l="1" a="1"/>
  <c r="K1294" i="3" s="1"/>
  <c r="L1294" i="3" a="1"/>
  <c r="L1294" i="3" s="1"/>
  <c r="J1294" i="3"/>
  <c r="I1295" i="3"/>
  <c r="K1295" i="3" l="1" a="1"/>
  <c r="K1295" i="3" s="1"/>
  <c r="L1295" i="3" a="1"/>
  <c r="L1295" i="3" s="1"/>
  <c r="I1296" i="3"/>
  <c r="J1295" i="3"/>
  <c r="K1296" i="3" l="1" a="1"/>
  <c r="K1296" i="3" s="1"/>
  <c r="L1296" i="3" a="1"/>
  <c r="L1296" i="3" s="1"/>
  <c r="I1297" i="3"/>
  <c r="J1296" i="3"/>
  <c r="K1297" i="3" l="1" a="1"/>
  <c r="K1297" i="3" s="1"/>
  <c r="L1297" i="3" a="1"/>
  <c r="L1297" i="3" s="1"/>
  <c r="J1297" i="3"/>
  <c r="I1298" i="3"/>
  <c r="K1298" i="3" l="1" a="1"/>
  <c r="K1298" i="3" s="1"/>
  <c r="L1298" i="3" a="1"/>
  <c r="L1298" i="3" s="1"/>
  <c r="J1298" i="3"/>
  <c r="I1299" i="3"/>
  <c r="K1299" i="3" l="1" a="1"/>
  <c r="K1299" i="3" s="1"/>
  <c r="L1299" i="3" a="1"/>
  <c r="L1299" i="3" s="1"/>
  <c r="I1300" i="3"/>
  <c r="J1299" i="3"/>
  <c r="K1300" i="3" l="1" a="1"/>
  <c r="K1300" i="3" s="1"/>
  <c r="L1300" i="3" a="1"/>
  <c r="L1300" i="3" s="1"/>
  <c r="I1301" i="3"/>
  <c r="J1300" i="3"/>
  <c r="L1301" i="3" l="1" a="1"/>
  <c r="L1301" i="3" s="1"/>
  <c r="K1301" i="3" a="1"/>
  <c r="K1301" i="3" s="1"/>
  <c r="J1301" i="3"/>
  <c r="I1302" i="3"/>
  <c r="L1302" i="3" l="1" a="1"/>
  <c r="L1302" i="3" s="1"/>
  <c r="K1302" i="3" a="1"/>
  <c r="K1302" i="3" s="1"/>
  <c r="J1302" i="3"/>
  <c r="I1303" i="3"/>
  <c r="K1303" i="3" l="1" a="1"/>
  <c r="K1303" i="3" s="1"/>
  <c r="L1303" i="3" a="1"/>
  <c r="L1303" i="3" s="1"/>
  <c r="I1304" i="3"/>
  <c r="J1303" i="3"/>
  <c r="L1304" i="3" l="1" a="1"/>
  <c r="L1304" i="3" s="1"/>
  <c r="K1304" i="3" a="1"/>
  <c r="K1304" i="3" s="1"/>
  <c r="I1305" i="3"/>
  <c r="J1304" i="3"/>
  <c r="K1305" i="3" l="1" a="1"/>
  <c r="K1305" i="3" s="1"/>
  <c r="L1305" i="3" a="1"/>
  <c r="L1305" i="3" s="1"/>
  <c r="J1305" i="3"/>
  <c r="I1306" i="3"/>
  <c r="K1306" i="3" l="1" a="1"/>
  <c r="K1306" i="3" s="1"/>
  <c r="L1306" i="3" a="1"/>
  <c r="L1306" i="3" s="1"/>
  <c r="J1306" i="3"/>
  <c r="I1307" i="3"/>
  <c r="K1307" i="3" l="1" a="1"/>
  <c r="K1307" i="3" s="1"/>
  <c r="L1307" i="3" a="1"/>
  <c r="L1307" i="3" s="1"/>
  <c r="I1308" i="3"/>
  <c r="J1307" i="3"/>
  <c r="K1308" i="3" l="1" a="1"/>
  <c r="K1308" i="3" s="1"/>
  <c r="L1308" i="3" a="1"/>
  <c r="L1308" i="3" s="1"/>
  <c r="I1309" i="3"/>
  <c r="J1308" i="3"/>
  <c r="K1309" i="3" l="1" a="1"/>
  <c r="K1309" i="3" s="1"/>
  <c r="L1309" i="3" a="1"/>
  <c r="L1309" i="3" s="1"/>
  <c r="J1309" i="3"/>
  <c r="I1310" i="3"/>
  <c r="L1310" i="3" l="1" a="1"/>
  <c r="L1310" i="3" s="1"/>
  <c r="K1310" i="3" a="1"/>
  <c r="K1310" i="3" s="1"/>
  <c r="J1310" i="3"/>
  <c r="I1311" i="3"/>
  <c r="K1311" i="3" l="1" a="1"/>
  <c r="K1311" i="3" s="1"/>
  <c r="L1311" i="3" a="1"/>
  <c r="L1311" i="3" s="1"/>
  <c r="I1312" i="3"/>
  <c r="J1311" i="3"/>
  <c r="L1312" i="3" l="1" a="1"/>
  <c r="L1312" i="3" s="1"/>
  <c r="K1312" i="3" a="1"/>
  <c r="K1312" i="3" s="1"/>
  <c r="I1313" i="3"/>
  <c r="J1312" i="3"/>
  <c r="L1313" i="3" l="1" a="1"/>
  <c r="L1313" i="3" s="1"/>
  <c r="K1313" i="3" a="1"/>
  <c r="K1313" i="3" s="1"/>
  <c r="J1313" i="3"/>
  <c r="I1314" i="3"/>
  <c r="K1314" i="3" l="1" a="1"/>
  <c r="K1314" i="3" s="1"/>
  <c r="L1314" i="3" a="1"/>
  <c r="L1314" i="3" s="1"/>
  <c r="J1314" i="3"/>
  <c r="I1315" i="3"/>
  <c r="L1315" i="3" l="1" a="1"/>
  <c r="L1315" i="3" s="1"/>
  <c r="K1315" i="3" a="1"/>
  <c r="K1315" i="3" s="1"/>
  <c r="I1316" i="3"/>
  <c r="J1315" i="3"/>
  <c r="K1316" i="3" l="1" a="1"/>
  <c r="K1316" i="3" s="1"/>
  <c r="L1316" i="3" a="1"/>
  <c r="L1316" i="3" s="1"/>
  <c r="I1317" i="3"/>
  <c r="J1316" i="3"/>
  <c r="K1317" i="3" l="1" a="1"/>
  <c r="K1317" i="3" s="1"/>
  <c r="L1317" i="3" a="1"/>
  <c r="L1317" i="3" s="1"/>
  <c r="J1317" i="3"/>
  <c r="I1318" i="3"/>
  <c r="L1318" i="3" l="1" a="1"/>
  <c r="L1318" i="3" s="1"/>
  <c r="K1318" i="3" a="1"/>
  <c r="K1318" i="3" s="1"/>
  <c r="J1318" i="3"/>
  <c r="I1319" i="3"/>
  <c r="L1319" i="3" l="1" a="1"/>
  <c r="L1319" i="3" s="1"/>
  <c r="K1319" i="3" a="1"/>
  <c r="K1319" i="3" s="1"/>
  <c r="I1320" i="3"/>
  <c r="J1319" i="3"/>
  <c r="K1320" i="3" l="1" a="1"/>
  <c r="K1320" i="3" s="1"/>
  <c r="L1320" i="3" a="1"/>
  <c r="L1320" i="3" s="1"/>
  <c r="I1321" i="3"/>
  <c r="J1320" i="3"/>
  <c r="K1321" i="3" l="1" a="1"/>
  <c r="K1321" i="3" s="1"/>
  <c r="L1321" i="3" a="1"/>
  <c r="L1321" i="3" s="1"/>
  <c r="J1321" i="3"/>
  <c r="I1322" i="3"/>
  <c r="K1322" i="3" l="1" a="1"/>
  <c r="K1322" i="3" s="1"/>
  <c r="L1322" i="3" a="1"/>
  <c r="L1322" i="3" s="1"/>
  <c r="J1322" i="3"/>
  <c r="I1323" i="3"/>
  <c r="K1323" i="3" l="1" a="1"/>
  <c r="K1323" i="3" s="1"/>
  <c r="L1323" i="3" a="1"/>
  <c r="L1323" i="3" s="1"/>
  <c r="I1324" i="3"/>
  <c r="J1323" i="3"/>
  <c r="K1324" i="3" l="1" a="1"/>
  <c r="K1324" i="3" s="1"/>
  <c r="L1324" i="3" a="1"/>
  <c r="L1324" i="3" s="1"/>
  <c r="I1325" i="3"/>
  <c r="J1324" i="3"/>
  <c r="K1325" i="3" l="1" a="1"/>
  <c r="K1325" i="3" s="1"/>
  <c r="L1325" i="3" a="1"/>
  <c r="L1325" i="3" s="1"/>
  <c r="J1325" i="3"/>
  <c r="I1326" i="3"/>
  <c r="K1326" i="3" l="1" a="1"/>
  <c r="K1326" i="3" s="1"/>
  <c r="L1326" i="3" a="1"/>
  <c r="L1326" i="3" s="1"/>
  <c r="J1326" i="3"/>
  <c r="I1327" i="3"/>
  <c r="K1327" i="3" l="1" a="1"/>
  <c r="K1327" i="3" s="1"/>
  <c r="L1327" i="3" a="1"/>
  <c r="L1327" i="3" s="1"/>
  <c r="I1328" i="3"/>
  <c r="J1327" i="3"/>
  <c r="K1328" i="3" l="1" a="1"/>
  <c r="K1328" i="3" s="1"/>
  <c r="L1328" i="3" a="1"/>
  <c r="L1328" i="3" s="1"/>
  <c r="I1329" i="3"/>
  <c r="J1328" i="3"/>
  <c r="K1329" i="3" l="1" a="1"/>
  <c r="K1329" i="3" s="1"/>
  <c r="L1329" i="3" a="1"/>
  <c r="L1329" i="3" s="1"/>
  <c r="J1329" i="3"/>
  <c r="I1330" i="3"/>
  <c r="L1330" i="3" l="1" a="1"/>
  <c r="L1330" i="3" s="1"/>
  <c r="K1330" i="3" a="1"/>
  <c r="K1330" i="3" s="1"/>
  <c r="J1330" i="3"/>
  <c r="I1331" i="3"/>
  <c r="K1331" i="3" l="1" a="1"/>
  <c r="K1331" i="3" s="1"/>
  <c r="L1331" i="3" a="1"/>
  <c r="L1331" i="3" s="1"/>
  <c r="I1332" i="3"/>
  <c r="J1331" i="3"/>
  <c r="L1332" i="3" l="1" a="1"/>
  <c r="L1332" i="3" s="1"/>
  <c r="K1332" i="3" a="1"/>
  <c r="K1332" i="3" s="1"/>
  <c r="I1333" i="3"/>
  <c r="J1332" i="3"/>
  <c r="L1333" i="3" l="1" a="1"/>
  <c r="L1333" i="3" s="1"/>
  <c r="K1333" i="3" a="1"/>
  <c r="K1333" i="3" s="1"/>
  <c r="J1333" i="3"/>
  <c r="I1334" i="3"/>
  <c r="K1334" i="3" l="1" a="1"/>
  <c r="K1334" i="3" s="1"/>
  <c r="L1334" i="3" a="1"/>
  <c r="L1334" i="3" s="1"/>
  <c r="J1334" i="3"/>
  <c r="I1335" i="3"/>
  <c r="K1335" i="3" l="1" a="1"/>
  <c r="K1335" i="3" s="1"/>
  <c r="L1335" i="3" a="1"/>
  <c r="L1335" i="3" s="1"/>
  <c r="I1336" i="3"/>
  <c r="J1335" i="3"/>
  <c r="L1336" i="3" l="1" a="1"/>
  <c r="L1336" i="3" s="1"/>
  <c r="K1336" i="3" a="1"/>
  <c r="K1336" i="3" s="1"/>
  <c r="I1337" i="3"/>
  <c r="J1336" i="3"/>
  <c r="K1337" i="3" l="1" a="1"/>
  <c r="K1337" i="3" s="1"/>
  <c r="L1337" i="3" a="1"/>
  <c r="L1337" i="3" s="1"/>
  <c r="J1337" i="3"/>
  <c r="I1338" i="3"/>
  <c r="L1338" i="3" l="1" a="1"/>
  <c r="L1338" i="3" s="1"/>
  <c r="K1338" i="3" a="1"/>
  <c r="K1338" i="3" s="1"/>
  <c r="J1338" i="3"/>
  <c r="I1339" i="3"/>
  <c r="L1339" i="3" l="1" a="1"/>
  <c r="L1339" i="3" s="1"/>
  <c r="K1339" i="3" a="1"/>
  <c r="K1339" i="3" s="1"/>
  <c r="I1340" i="3"/>
  <c r="J1339" i="3"/>
  <c r="K1340" i="3" l="1" a="1"/>
  <c r="K1340" i="3" s="1"/>
  <c r="L1340" i="3" a="1"/>
  <c r="L1340" i="3" s="1"/>
  <c r="I1341" i="3"/>
  <c r="J1340" i="3"/>
  <c r="L1341" i="3" l="1" a="1"/>
  <c r="L1341" i="3" s="1"/>
  <c r="K1341" i="3" a="1"/>
  <c r="K1341" i="3" s="1"/>
  <c r="J1341" i="3"/>
  <c r="I1342" i="3"/>
  <c r="L1342" i="3" l="1" a="1"/>
  <c r="L1342" i="3" s="1"/>
  <c r="K1342" i="3" a="1"/>
  <c r="K1342" i="3" s="1"/>
  <c r="J1342" i="3"/>
  <c r="I1343" i="3"/>
  <c r="K1343" i="3" l="1" a="1"/>
  <c r="K1343" i="3" s="1"/>
  <c r="L1343" i="3" a="1"/>
  <c r="L1343" i="3" s="1"/>
  <c r="I1344" i="3"/>
  <c r="J1343" i="3"/>
  <c r="L1344" i="3" l="1" a="1"/>
  <c r="L1344" i="3" s="1"/>
  <c r="K1344" i="3" a="1"/>
  <c r="K1344" i="3" s="1"/>
  <c r="I1345" i="3"/>
  <c r="J1344" i="3"/>
  <c r="L1345" i="3" l="1" a="1"/>
  <c r="L1345" i="3" s="1"/>
  <c r="K1345" i="3" a="1"/>
  <c r="K1345" i="3" s="1"/>
  <c r="J1345" i="3"/>
  <c r="I1346" i="3"/>
  <c r="K1346" i="3" l="1" a="1"/>
  <c r="K1346" i="3" s="1"/>
  <c r="L1346" i="3" a="1"/>
  <c r="L1346" i="3" s="1"/>
  <c r="J1346" i="3"/>
  <c r="I1347" i="3"/>
  <c r="L1347" i="3" l="1" a="1"/>
  <c r="L1347" i="3" s="1"/>
  <c r="K1347" i="3" a="1"/>
  <c r="K1347" i="3" s="1"/>
  <c r="I1348" i="3"/>
  <c r="J1347" i="3"/>
  <c r="K1348" i="3" l="1" a="1"/>
  <c r="K1348" i="3" s="1"/>
  <c r="L1348" i="3" a="1"/>
  <c r="L1348" i="3" s="1"/>
  <c r="I1349" i="3"/>
  <c r="J1348" i="3"/>
  <c r="K1349" i="3" l="1" a="1"/>
  <c r="K1349" i="3" s="1"/>
  <c r="L1349" i="3" a="1"/>
  <c r="L1349" i="3" s="1"/>
  <c r="J1349" i="3"/>
  <c r="I1350" i="3"/>
  <c r="L1350" i="3" l="1" a="1"/>
  <c r="L1350" i="3" s="1"/>
  <c r="K1350" i="3" a="1"/>
  <c r="K1350" i="3" s="1"/>
  <c r="J1350" i="3"/>
  <c r="I1351" i="3"/>
  <c r="L1351" i="3" l="1" a="1"/>
  <c r="L1351" i="3" s="1"/>
  <c r="K1351" i="3" a="1"/>
  <c r="K1351" i="3" s="1"/>
  <c r="I1352" i="3"/>
  <c r="J1351" i="3"/>
  <c r="K1352" i="3" l="1" a="1"/>
  <c r="K1352" i="3" s="1"/>
  <c r="L1352" i="3" a="1"/>
  <c r="L1352" i="3" s="1"/>
  <c r="I1353" i="3"/>
  <c r="J1352" i="3"/>
  <c r="K1353" i="3" l="1" a="1"/>
  <c r="K1353" i="3" s="1"/>
  <c r="L1353" i="3" a="1"/>
  <c r="L1353" i="3" s="1"/>
  <c r="J1353" i="3"/>
  <c r="I1354" i="3"/>
  <c r="K1354" i="3" l="1" a="1"/>
  <c r="K1354" i="3" s="1"/>
  <c r="L1354" i="3" a="1"/>
  <c r="L1354" i="3" s="1"/>
  <c r="J1354" i="3"/>
  <c r="I1355" i="3"/>
  <c r="K1355" i="3" l="1" a="1"/>
  <c r="K1355" i="3" s="1"/>
  <c r="L1355" i="3" a="1"/>
  <c r="L1355" i="3" s="1"/>
  <c r="J1355" i="3"/>
  <c r="I1356" i="3"/>
  <c r="K1356" i="3" l="1" a="1"/>
  <c r="K1356" i="3" s="1"/>
  <c r="L1356" i="3" a="1"/>
  <c r="L1356" i="3" s="1"/>
  <c r="J1356" i="3"/>
  <c r="I1357" i="3"/>
  <c r="K1357" i="3" l="1" a="1"/>
  <c r="K1357" i="3" s="1"/>
  <c r="L1357" i="3" a="1"/>
  <c r="L1357" i="3" s="1"/>
  <c r="J1357" i="3"/>
  <c r="I1358" i="3"/>
  <c r="K1358" i="3" l="1" a="1"/>
  <c r="K1358" i="3" s="1"/>
  <c r="L1358" i="3" a="1"/>
  <c r="L1358" i="3" s="1"/>
  <c r="J1358" i="3"/>
  <c r="I1359" i="3"/>
  <c r="K1359" i="3" l="1" a="1"/>
  <c r="K1359" i="3" s="1"/>
  <c r="L1359" i="3" a="1"/>
  <c r="L1359" i="3" s="1"/>
  <c r="J1359" i="3"/>
  <c r="I1360" i="3"/>
  <c r="K1360" i="3" l="1" a="1"/>
  <c r="K1360" i="3" s="1"/>
  <c r="L1360" i="3" a="1"/>
  <c r="L1360" i="3" s="1"/>
  <c r="J1360" i="3"/>
  <c r="I1361" i="3"/>
  <c r="K1361" i="3" l="1" a="1"/>
  <c r="K1361" i="3" s="1"/>
  <c r="L1361" i="3" a="1"/>
  <c r="L1361" i="3" s="1"/>
  <c r="J1361" i="3"/>
  <c r="I1362" i="3"/>
  <c r="L1362" i="3" l="1" a="1"/>
  <c r="L1362" i="3" s="1"/>
  <c r="K1362" i="3" a="1"/>
  <c r="K1362" i="3" s="1"/>
  <c r="J1362" i="3"/>
  <c r="I1363" i="3"/>
  <c r="K1363" i="3" l="1" a="1"/>
  <c r="K1363" i="3" s="1"/>
  <c r="L1363" i="3" a="1"/>
  <c r="L1363" i="3" s="1"/>
  <c r="J1363" i="3"/>
  <c r="I1364" i="3"/>
  <c r="L1364" i="3" l="1" a="1"/>
  <c r="L1364" i="3" s="1"/>
  <c r="K1364" i="3" a="1"/>
  <c r="K1364" i="3" s="1"/>
  <c r="J1364" i="3"/>
  <c r="I1365" i="3"/>
  <c r="L1365" i="3" l="1" a="1"/>
  <c r="L1365" i="3" s="1"/>
  <c r="K1365" i="3" a="1"/>
  <c r="K1365" i="3" s="1"/>
  <c r="J1365" i="3"/>
  <c r="I1366" i="3"/>
  <c r="K1366" i="3" l="1" a="1"/>
  <c r="K1366" i="3" s="1"/>
  <c r="L1366" i="3" a="1"/>
  <c r="L1366" i="3" s="1"/>
  <c r="J1366" i="3"/>
  <c r="I1367" i="3"/>
  <c r="K1367" i="3" l="1" a="1"/>
  <c r="K1367" i="3" s="1"/>
  <c r="L1367" i="3" a="1"/>
  <c r="L1367" i="3" s="1"/>
  <c r="I1368" i="3"/>
  <c r="J1367" i="3"/>
  <c r="L1368" i="3" l="1" a="1"/>
  <c r="L1368" i="3" s="1"/>
  <c r="K1368" i="3" a="1"/>
  <c r="K1368" i="3" s="1"/>
  <c r="J1368" i="3"/>
  <c r="I1369" i="3"/>
  <c r="K1369" i="3" l="1" a="1"/>
  <c r="K1369" i="3" s="1"/>
  <c r="L1369" i="3" a="1"/>
  <c r="L1369" i="3" s="1"/>
  <c r="J1369" i="3"/>
  <c r="I1370" i="3"/>
  <c r="L1370" i="3" l="1" a="1"/>
  <c r="L1370" i="3" s="1"/>
  <c r="K1370" i="3" a="1"/>
  <c r="K1370" i="3" s="1"/>
  <c r="J1370" i="3"/>
  <c r="I1371" i="3"/>
  <c r="L1371" i="3" l="1" a="1"/>
  <c r="L1371" i="3" s="1"/>
  <c r="K1371" i="3" a="1"/>
  <c r="K1371" i="3" s="1"/>
  <c r="I1372" i="3"/>
  <c r="J1371" i="3"/>
  <c r="K1372" i="3" l="1" a="1"/>
  <c r="K1372" i="3" s="1"/>
  <c r="L1372" i="3" a="1"/>
  <c r="L1372" i="3" s="1"/>
  <c r="J1372" i="3"/>
  <c r="I1373" i="3"/>
  <c r="L1373" i="3" l="1" a="1"/>
  <c r="L1373" i="3" s="1"/>
  <c r="K1373" i="3" a="1"/>
  <c r="K1373" i="3" s="1"/>
  <c r="J1373" i="3"/>
  <c r="I1374" i="3"/>
  <c r="L1374" i="3" l="1" a="1"/>
  <c r="L1374" i="3" s="1"/>
  <c r="K1374" i="3" a="1"/>
  <c r="K1374" i="3" s="1"/>
  <c r="J1374" i="3"/>
  <c r="I1375" i="3"/>
  <c r="K1375" i="3" l="1" a="1"/>
  <c r="K1375" i="3" s="1"/>
  <c r="L1375" i="3" a="1"/>
  <c r="L1375" i="3" s="1"/>
  <c r="I1376" i="3"/>
  <c r="J1375" i="3"/>
  <c r="L1376" i="3" l="1" a="1"/>
  <c r="L1376" i="3" s="1"/>
  <c r="K1376" i="3" a="1"/>
  <c r="K1376" i="3" s="1"/>
  <c r="J1376" i="3"/>
  <c r="I1377" i="3"/>
  <c r="L1377" i="3" l="1" a="1"/>
  <c r="L1377" i="3" s="1"/>
  <c r="K1377" i="3" a="1"/>
  <c r="K1377" i="3" s="1"/>
  <c r="J1377" i="3"/>
  <c r="I1378" i="3"/>
  <c r="K1378" i="3" l="1" a="1"/>
  <c r="K1378" i="3" s="1"/>
  <c r="L1378" i="3" a="1"/>
  <c r="L1378" i="3" s="1"/>
  <c r="J1378" i="3"/>
  <c r="I1379" i="3"/>
  <c r="L1379" i="3" l="1" a="1"/>
  <c r="L1379" i="3" s="1"/>
  <c r="K1379" i="3" a="1"/>
  <c r="K1379" i="3" s="1"/>
  <c r="I1380" i="3"/>
  <c r="J1379" i="3"/>
  <c r="K1380" i="3" l="1" a="1"/>
  <c r="K1380" i="3" s="1"/>
  <c r="L1380" i="3" a="1"/>
  <c r="L1380" i="3" s="1"/>
  <c r="J1380" i="3"/>
  <c r="I1381" i="3"/>
  <c r="K1381" i="3" l="1" a="1"/>
  <c r="K1381" i="3" s="1"/>
  <c r="L1381" i="3" a="1"/>
  <c r="L1381" i="3" s="1"/>
  <c r="J1381" i="3"/>
  <c r="I1382" i="3"/>
  <c r="L1382" i="3" l="1" a="1"/>
  <c r="L1382" i="3" s="1"/>
  <c r="K1382" i="3" a="1"/>
  <c r="K1382" i="3" s="1"/>
  <c r="J1382" i="3"/>
  <c r="I1383" i="3"/>
  <c r="L1383" i="3" l="1" a="1"/>
  <c r="L1383" i="3" s="1"/>
  <c r="K1383" i="3" a="1"/>
  <c r="K1383" i="3" s="1"/>
  <c r="I1384" i="3"/>
  <c r="J1383" i="3"/>
  <c r="K1384" i="3" l="1" a="1"/>
  <c r="K1384" i="3" s="1"/>
  <c r="L1384" i="3" a="1"/>
  <c r="L1384" i="3" s="1"/>
  <c r="J1384" i="3"/>
  <c r="I1385" i="3"/>
  <c r="L1385" i="3" l="1" a="1"/>
  <c r="L1385" i="3" s="1"/>
  <c r="K1385" i="3" a="1"/>
  <c r="K1385" i="3" s="1"/>
  <c r="J1385" i="3"/>
  <c r="I1386" i="3"/>
  <c r="L1386" i="3" l="1" a="1"/>
  <c r="L1386" i="3" s="1"/>
  <c r="K1386" i="3" a="1"/>
  <c r="K1386" i="3" s="1"/>
  <c r="J1386" i="3"/>
  <c r="I1387" i="3"/>
  <c r="K1387" i="3" l="1" a="1"/>
  <c r="K1387" i="3" s="1"/>
  <c r="L1387" i="3" a="1"/>
  <c r="L1387" i="3" s="1"/>
  <c r="J1387" i="3"/>
  <c r="I1388" i="3"/>
  <c r="L1388" i="3" l="1" a="1"/>
  <c r="L1388" i="3" s="1"/>
  <c r="K1388" i="3" a="1"/>
  <c r="K1388" i="3" s="1"/>
  <c r="J1388" i="3"/>
  <c r="I1389" i="3"/>
  <c r="K1389" i="3" l="1" a="1"/>
  <c r="K1389" i="3" s="1"/>
  <c r="L1389" i="3" a="1"/>
  <c r="L1389" i="3" s="1"/>
  <c r="J1389" i="3"/>
  <c r="I1390" i="3"/>
  <c r="K1390" i="3" l="1" a="1"/>
  <c r="K1390" i="3" s="1"/>
  <c r="L1390" i="3" a="1"/>
  <c r="L1390" i="3" s="1"/>
  <c r="J1390" i="3"/>
  <c r="I1391" i="3"/>
  <c r="K1391" i="3" l="1" a="1"/>
  <c r="K1391" i="3" s="1"/>
  <c r="L1391" i="3" a="1"/>
  <c r="L1391" i="3" s="1"/>
  <c r="J1391" i="3"/>
  <c r="I1392" i="3"/>
  <c r="K1392" i="3" l="1" a="1"/>
  <c r="K1392" i="3" s="1"/>
  <c r="L1392" i="3" a="1"/>
  <c r="L1392" i="3" s="1"/>
  <c r="J1392" i="3"/>
  <c r="I1393" i="3"/>
  <c r="K1393" i="3" l="1" a="1"/>
  <c r="K1393" i="3" s="1"/>
  <c r="L1393" i="3" a="1"/>
  <c r="L1393" i="3" s="1"/>
  <c r="J1393" i="3"/>
  <c r="I1394" i="3"/>
  <c r="K1394" i="3" l="1" a="1"/>
  <c r="K1394" i="3" s="1"/>
  <c r="L1394" i="3" a="1"/>
  <c r="L1394" i="3" s="1"/>
  <c r="J1394" i="3"/>
  <c r="I1395" i="3"/>
  <c r="K1395" i="3" l="1" a="1"/>
  <c r="K1395" i="3" s="1"/>
  <c r="L1395" i="3" a="1"/>
  <c r="L1395" i="3" s="1"/>
  <c r="I1396" i="3"/>
  <c r="J1395" i="3"/>
  <c r="K1396" i="3" l="1" a="1"/>
  <c r="K1396" i="3" s="1"/>
  <c r="L1396" i="3" a="1"/>
  <c r="L1396" i="3" s="1"/>
  <c r="J1396" i="3"/>
  <c r="I1397" i="3"/>
  <c r="K1397" i="3" l="1" a="1"/>
  <c r="K1397" i="3" s="1"/>
  <c r="L1397" i="3" a="1"/>
  <c r="L1397" i="3" s="1"/>
  <c r="J1397" i="3"/>
  <c r="I1398" i="3"/>
  <c r="K1398" i="3" l="1" a="1"/>
  <c r="K1398" i="3" s="1"/>
  <c r="L1398" i="3" a="1"/>
  <c r="L1398" i="3" s="1"/>
  <c r="J1398" i="3"/>
  <c r="I1399" i="3"/>
  <c r="L1399" i="3" l="1" a="1"/>
  <c r="L1399" i="3" s="1"/>
  <c r="K1399" i="3" a="1"/>
  <c r="K1399" i="3" s="1"/>
  <c r="I1400" i="3"/>
  <c r="J1399" i="3"/>
  <c r="K1400" i="3" l="1" a="1"/>
  <c r="K1400" i="3" s="1"/>
  <c r="L1400" i="3" a="1"/>
  <c r="L1400" i="3" s="1"/>
  <c r="J1400" i="3"/>
  <c r="I1401" i="3"/>
  <c r="K1401" i="3" l="1" a="1"/>
  <c r="K1401" i="3" s="1"/>
  <c r="L1401" i="3" a="1"/>
  <c r="L1401" i="3" s="1"/>
  <c r="J1401" i="3"/>
  <c r="I1402" i="3"/>
  <c r="L1402" i="3" l="1" a="1"/>
  <c r="L1402" i="3" s="1"/>
  <c r="K1402" i="3" a="1"/>
  <c r="K1402" i="3" s="1"/>
  <c r="J1402" i="3"/>
  <c r="I1403" i="3"/>
  <c r="K1403" i="3" l="1" a="1"/>
  <c r="K1403" i="3" s="1"/>
  <c r="L1403" i="3" a="1"/>
  <c r="L1403" i="3" s="1"/>
  <c r="I1404" i="3"/>
  <c r="J1403" i="3"/>
  <c r="K1404" i="3" l="1" a="1"/>
  <c r="K1404" i="3" s="1"/>
  <c r="L1404" i="3" a="1"/>
  <c r="L1404" i="3" s="1"/>
  <c r="J1404" i="3"/>
  <c r="I1405" i="3"/>
  <c r="K1405" i="3" l="1" a="1"/>
  <c r="K1405" i="3" s="1"/>
  <c r="L1405" i="3" a="1"/>
  <c r="L1405" i="3" s="1"/>
  <c r="J1405" i="3"/>
  <c r="I1406" i="3"/>
  <c r="K1406" i="3" l="1" a="1"/>
  <c r="K1406" i="3" s="1"/>
  <c r="L1406" i="3" a="1"/>
  <c r="L1406" i="3" s="1"/>
  <c r="J1406" i="3"/>
  <c r="I1407" i="3"/>
  <c r="K1407" i="3" l="1" a="1"/>
  <c r="K1407" i="3" s="1"/>
  <c r="L1407" i="3" a="1"/>
  <c r="L1407" i="3" s="1"/>
  <c r="I1408" i="3"/>
  <c r="J1407" i="3"/>
  <c r="K1408" i="3" l="1" a="1"/>
  <c r="K1408" i="3" s="1"/>
  <c r="L1408" i="3" a="1"/>
  <c r="L1408" i="3" s="1"/>
  <c r="J1408" i="3"/>
  <c r="I1409" i="3"/>
  <c r="K1409" i="3" l="1" a="1"/>
  <c r="K1409" i="3" s="1"/>
  <c r="L1409" i="3" a="1"/>
  <c r="L1409" i="3" s="1"/>
  <c r="J1409" i="3"/>
  <c r="I1410" i="3"/>
  <c r="K1410" i="3" l="1" a="1"/>
  <c r="K1410" i="3" s="1"/>
  <c r="L1410" i="3" a="1"/>
  <c r="L1410" i="3" s="1"/>
  <c r="J1410" i="3"/>
  <c r="I1411" i="3"/>
  <c r="K1411" i="3" l="1" a="1"/>
  <c r="K1411" i="3" s="1"/>
  <c r="L1411" i="3" a="1"/>
  <c r="L1411" i="3" s="1"/>
  <c r="I1412" i="3"/>
  <c r="J1411" i="3"/>
  <c r="K1412" i="3" l="1" a="1"/>
  <c r="K1412" i="3" s="1"/>
  <c r="L1412" i="3" a="1"/>
  <c r="L1412" i="3" s="1"/>
  <c r="J1412" i="3"/>
  <c r="I1413" i="3"/>
  <c r="K1413" i="3" l="1" a="1"/>
  <c r="K1413" i="3" s="1"/>
  <c r="L1413" i="3" a="1"/>
  <c r="L1413" i="3" s="1"/>
  <c r="J1413" i="3"/>
  <c r="I1414" i="3"/>
  <c r="K1414" i="3" l="1" a="1"/>
  <c r="K1414" i="3" s="1"/>
  <c r="L1414" i="3" a="1"/>
  <c r="L1414" i="3" s="1"/>
  <c r="J1414" i="3"/>
  <c r="I1415" i="3"/>
  <c r="K1415" i="3" l="1" a="1"/>
  <c r="K1415" i="3" s="1"/>
  <c r="L1415" i="3" a="1"/>
  <c r="L1415" i="3" s="1"/>
  <c r="I1416" i="3"/>
  <c r="J1415" i="3"/>
  <c r="L1416" i="3" l="1" a="1"/>
  <c r="L1416" i="3" s="1"/>
  <c r="K1416" i="3" a="1"/>
  <c r="K1416" i="3" s="1"/>
  <c r="J1416" i="3"/>
  <c r="I1417" i="3"/>
  <c r="K1417" i="3" l="1" a="1"/>
  <c r="K1417" i="3" s="1"/>
  <c r="L1417" i="3" a="1"/>
  <c r="L1417" i="3" s="1"/>
  <c r="J1417" i="3"/>
  <c r="I1418" i="3"/>
  <c r="K1418" i="3" l="1" a="1"/>
  <c r="K1418" i="3" s="1"/>
  <c r="L1418" i="3" a="1"/>
  <c r="L1418" i="3" s="1"/>
  <c r="J1418" i="3"/>
  <c r="I1419" i="3"/>
  <c r="K1419" i="3" l="1" a="1"/>
  <c r="K1419" i="3" s="1"/>
  <c r="L1419" i="3" a="1"/>
  <c r="L1419" i="3" s="1"/>
  <c r="I1420" i="3"/>
  <c r="J1419" i="3"/>
  <c r="K1420" i="3" l="1" a="1"/>
  <c r="K1420" i="3" s="1"/>
  <c r="L1420" i="3" a="1"/>
  <c r="L1420" i="3" s="1"/>
  <c r="J1420" i="3"/>
  <c r="I1421" i="3"/>
  <c r="K1421" i="3" l="1" a="1"/>
  <c r="K1421" i="3" s="1"/>
  <c r="L1421" i="3" a="1"/>
  <c r="L1421" i="3" s="1"/>
  <c r="J1421" i="3"/>
  <c r="I1422" i="3"/>
  <c r="L1422" i="3" l="1" a="1"/>
  <c r="L1422" i="3" s="1"/>
  <c r="K1422" i="3" a="1"/>
  <c r="K1422" i="3" s="1"/>
  <c r="J1422" i="3"/>
  <c r="I1423" i="3"/>
  <c r="K1423" i="3" l="1" a="1"/>
  <c r="K1423" i="3" s="1"/>
  <c r="L1423" i="3" a="1"/>
  <c r="L1423" i="3" s="1"/>
  <c r="I1424" i="3"/>
  <c r="J1423" i="3"/>
  <c r="K1424" i="3" l="1" a="1"/>
  <c r="K1424" i="3" s="1"/>
  <c r="L1424" i="3" a="1"/>
  <c r="L1424" i="3" s="1"/>
  <c r="J1424" i="3"/>
  <c r="I1425" i="3"/>
  <c r="L1425" i="3" l="1" a="1"/>
  <c r="L1425" i="3" s="1"/>
  <c r="K1425" i="3" a="1"/>
  <c r="K1425" i="3" s="1"/>
  <c r="J1425" i="3"/>
  <c r="I1426" i="3"/>
  <c r="K1426" i="3" l="1" a="1"/>
  <c r="K1426" i="3" s="1"/>
  <c r="L1426" i="3" a="1"/>
  <c r="L1426" i="3" s="1"/>
  <c r="J1426" i="3"/>
  <c r="I1427" i="3"/>
  <c r="K1427" i="3" l="1" a="1"/>
  <c r="K1427" i="3" s="1"/>
  <c r="L1427" i="3" a="1"/>
  <c r="L1427" i="3" s="1"/>
  <c r="I1428" i="3"/>
  <c r="J1427" i="3"/>
  <c r="L1428" i="3" l="1" a="1"/>
  <c r="L1428" i="3" s="1"/>
  <c r="K1428" i="3" a="1"/>
  <c r="K1428" i="3" s="1"/>
  <c r="J1428" i="3"/>
  <c r="I1429" i="3"/>
  <c r="K1429" i="3" l="1" a="1"/>
  <c r="K1429" i="3" s="1"/>
  <c r="L1429" i="3" a="1"/>
  <c r="L1429" i="3" s="1"/>
  <c r="J1429" i="3"/>
  <c r="I1430" i="3"/>
  <c r="K1430" i="3" l="1" a="1"/>
  <c r="K1430" i="3" s="1"/>
  <c r="L1430" i="3" a="1"/>
  <c r="L1430" i="3" s="1"/>
  <c r="J1430" i="3"/>
  <c r="I1431" i="3"/>
  <c r="K1431" i="3" l="1" a="1"/>
  <c r="K1431" i="3" s="1"/>
  <c r="L1431" i="3" a="1"/>
  <c r="L1431" i="3" s="1"/>
  <c r="I1432" i="3"/>
  <c r="J1431" i="3"/>
  <c r="K1432" i="3" l="1" a="1"/>
  <c r="K1432" i="3" s="1"/>
  <c r="L1432" i="3" a="1"/>
  <c r="L1432" i="3" s="1"/>
  <c r="J1432" i="3"/>
  <c r="I1433" i="3"/>
  <c r="K1433" i="3" l="1" a="1"/>
  <c r="K1433" i="3" s="1"/>
  <c r="L1433" i="3" a="1"/>
  <c r="L1433" i="3" s="1"/>
  <c r="J1433" i="3"/>
  <c r="I1434" i="3"/>
  <c r="L1434" i="3" l="1" a="1"/>
  <c r="L1434" i="3" s="1"/>
  <c r="K1434" i="3" a="1"/>
  <c r="K1434" i="3" s="1"/>
  <c r="J1434" i="3"/>
  <c r="I1435" i="3"/>
  <c r="K1435" i="3" l="1" a="1"/>
  <c r="K1435" i="3" s="1"/>
  <c r="L1435" i="3" a="1"/>
  <c r="L1435" i="3" s="1"/>
  <c r="I1436" i="3"/>
  <c r="J1435" i="3"/>
  <c r="K1436" i="3" l="1" a="1"/>
  <c r="K1436" i="3" s="1"/>
  <c r="L1436" i="3" a="1"/>
  <c r="L1436" i="3" s="1"/>
  <c r="J1436" i="3"/>
  <c r="I1437" i="3"/>
  <c r="K1437" i="3" l="1" a="1"/>
  <c r="K1437" i="3" s="1"/>
  <c r="L1437" i="3" a="1"/>
  <c r="L1437" i="3" s="1"/>
  <c r="J1437" i="3"/>
  <c r="I1438" i="3"/>
  <c r="K1438" i="3" l="1" a="1"/>
  <c r="K1438" i="3" s="1"/>
  <c r="L1438" i="3" a="1"/>
  <c r="L1438" i="3" s="1"/>
  <c r="J1438" i="3"/>
  <c r="I1439" i="3"/>
  <c r="K1439" i="3" l="1" a="1"/>
  <c r="K1439" i="3" s="1"/>
  <c r="L1439" i="3" a="1"/>
  <c r="L1439" i="3" s="1"/>
  <c r="I1440" i="3"/>
  <c r="J1439" i="3"/>
  <c r="K1440" i="3" l="1" a="1"/>
  <c r="K1440" i="3" s="1"/>
  <c r="L1440" i="3" a="1"/>
  <c r="L1440" i="3" s="1"/>
  <c r="J1440" i="3"/>
  <c r="I1441" i="3"/>
  <c r="K1441" i="3" l="1" a="1"/>
  <c r="K1441" i="3" s="1"/>
  <c r="L1441" i="3" a="1"/>
  <c r="L1441" i="3" s="1"/>
  <c r="J1441" i="3"/>
  <c r="I1442" i="3"/>
  <c r="K1442" i="3" l="1" a="1"/>
  <c r="K1442" i="3" s="1"/>
  <c r="L1442" i="3" a="1"/>
  <c r="L1442" i="3" s="1"/>
  <c r="J1442" i="3"/>
  <c r="I1443" i="3"/>
  <c r="K1443" i="3" l="1" a="1"/>
  <c r="K1443" i="3" s="1"/>
  <c r="L1443" i="3" a="1"/>
  <c r="L1443" i="3" s="1"/>
  <c r="I1444" i="3"/>
  <c r="J1443" i="3"/>
  <c r="K1444" i="3" l="1" a="1"/>
  <c r="K1444" i="3" s="1"/>
  <c r="L1444" i="3" a="1"/>
  <c r="L1444" i="3" s="1"/>
  <c r="J1444" i="3"/>
  <c r="I1445" i="3"/>
  <c r="K1445" i="3" l="1" a="1"/>
  <c r="K1445" i="3" s="1"/>
  <c r="L1445" i="3" a="1"/>
  <c r="L1445" i="3" s="1"/>
  <c r="J1445" i="3"/>
  <c r="I1446" i="3"/>
  <c r="K1446" i="3" l="1" a="1"/>
  <c r="K1446" i="3" s="1"/>
  <c r="L1446" i="3" a="1"/>
  <c r="L1446" i="3" s="1"/>
  <c r="J1446" i="3"/>
  <c r="I1447" i="3"/>
  <c r="K1447" i="3" l="1" a="1"/>
  <c r="K1447" i="3" s="1"/>
  <c r="L1447" i="3" a="1"/>
  <c r="L1447" i="3" s="1"/>
  <c r="I1448" i="3"/>
  <c r="J1447" i="3"/>
  <c r="L1448" i="3" l="1" a="1"/>
  <c r="L1448" i="3" s="1"/>
  <c r="K1448" i="3" a="1"/>
  <c r="K1448" i="3" s="1"/>
  <c r="J1448" i="3"/>
  <c r="I1449" i="3"/>
  <c r="K1449" i="3" l="1" a="1"/>
  <c r="K1449" i="3" s="1"/>
  <c r="L1449" i="3" a="1"/>
  <c r="L1449" i="3" s="1"/>
  <c r="J1449" i="3"/>
  <c r="I1450" i="3"/>
  <c r="K1450" i="3" l="1" a="1"/>
  <c r="K1450" i="3" s="1"/>
  <c r="L1450" i="3" a="1"/>
  <c r="L1450" i="3" s="1"/>
  <c r="J1450" i="3"/>
  <c r="I1451" i="3"/>
  <c r="K1451" i="3" l="1" a="1"/>
  <c r="K1451" i="3" s="1"/>
  <c r="L1451" i="3" a="1"/>
  <c r="L1451" i="3" s="1"/>
  <c r="I1452" i="3"/>
  <c r="J1451" i="3"/>
  <c r="K1452" i="3" l="1" a="1"/>
  <c r="K1452" i="3" s="1"/>
  <c r="L1452" i="3" a="1"/>
  <c r="L1452" i="3" s="1"/>
  <c r="J1452" i="3"/>
  <c r="I1453" i="3"/>
  <c r="K1453" i="3" l="1" a="1"/>
  <c r="K1453" i="3" s="1"/>
  <c r="L1453" i="3" a="1"/>
  <c r="L1453" i="3" s="1"/>
  <c r="J1453" i="3"/>
  <c r="I1454" i="3"/>
  <c r="L1454" i="3" l="1" a="1"/>
  <c r="L1454" i="3" s="1"/>
  <c r="K1454" i="3" a="1"/>
  <c r="K1454" i="3" s="1"/>
  <c r="J1454" i="3"/>
  <c r="I1455" i="3"/>
  <c r="K1455" i="3" l="1" a="1"/>
  <c r="K1455" i="3" s="1"/>
  <c r="L1455" i="3" a="1"/>
  <c r="L1455" i="3" s="1"/>
  <c r="I1456" i="3"/>
  <c r="J1455" i="3"/>
  <c r="K1456" i="3" l="1" a="1"/>
  <c r="K1456" i="3" s="1"/>
  <c r="L1456" i="3" a="1"/>
  <c r="L1456" i="3" s="1"/>
  <c r="J1456" i="3"/>
  <c r="I1457" i="3"/>
  <c r="L1457" i="3" l="1" a="1"/>
  <c r="L1457" i="3" s="1"/>
  <c r="K1457" i="3" a="1"/>
  <c r="K1457" i="3" s="1"/>
  <c r="J1457" i="3"/>
  <c r="I1458" i="3"/>
  <c r="K1458" i="3" l="1" a="1"/>
  <c r="K1458" i="3" s="1"/>
  <c r="L1458" i="3" a="1"/>
  <c r="L1458" i="3" s="1"/>
  <c r="J1458" i="3"/>
  <c r="I1459" i="3"/>
  <c r="K1459" i="3" l="1" a="1"/>
  <c r="K1459" i="3" s="1"/>
  <c r="L1459" i="3" a="1"/>
  <c r="L1459" i="3" s="1"/>
  <c r="I1460" i="3"/>
  <c r="J1459" i="3"/>
  <c r="L1460" i="3" l="1" a="1"/>
  <c r="L1460" i="3" s="1"/>
  <c r="K1460" i="3" a="1"/>
  <c r="K1460" i="3" s="1"/>
  <c r="J1460" i="3"/>
  <c r="I1461" i="3"/>
  <c r="K1461" i="3" l="1" a="1"/>
  <c r="K1461" i="3" s="1"/>
  <c r="L1461" i="3" a="1"/>
  <c r="L1461" i="3" s="1"/>
  <c r="J1461" i="3"/>
  <c r="I1462" i="3"/>
  <c r="K1462" i="3" l="1" a="1"/>
  <c r="K1462" i="3" s="1"/>
  <c r="L1462" i="3" a="1"/>
  <c r="L1462" i="3" s="1"/>
  <c r="J1462" i="3"/>
  <c r="I1463" i="3"/>
  <c r="K1463" i="3" l="1" a="1"/>
  <c r="K1463" i="3" s="1"/>
  <c r="L1463" i="3" a="1"/>
  <c r="L1463" i="3" s="1"/>
  <c r="I1464" i="3"/>
  <c r="J1463" i="3"/>
  <c r="K1464" i="3" l="1" a="1"/>
  <c r="K1464" i="3" s="1"/>
  <c r="L1464" i="3" a="1"/>
  <c r="L1464" i="3" s="1"/>
  <c r="J1464" i="3"/>
  <c r="I1465" i="3"/>
  <c r="K1465" i="3" l="1" a="1"/>
  <c r="K1465" i="3" s="1"/>
  <c r="L1465" i="3" a="1"/>
  <c r="L1465" i="3" s="1"/>
  <c r="J1465" i="3"/>
  <c r="I1466" i="3"/>
  <c r="L1466" i="3" l="1" a="1"/>
  <c r="L1466" i="3" s="1"/>
  <c r="K1466" i="3" a="1"/>
  <c r="K1466" i="3" s="1"/>
  <c r="J1466" i="3"/>
  <c r="I1467" i="3"/>
  <c r="K1467" i="3" l="1" a="1"/>
  <c r="K1467" i="3" s="1"/>
  <c r="L1467" i="3" a="1"/>
  <c r="L1467" i="3" s="1"/>
  <c r="I1468" i="3"/>
  <c r="J1467" i="3"/>
  <c r="K1468" i="3" l="1" a="1"/>
  <c r="K1468" i="3" s="1"/>
  <c r="L1468" i="3" a="1"/>
  <c r="L1468" i="3" s="1"/>
  <c r="J1468" i="3"/>
  <c r="I1469" i="3"/>
  <c r="K1469" i="3" l="1" a="1"/>
  <c r="K1469" i="3" s="1"/>
  <c r="L1469" i="3" a="1"/>
  <c r="L1469" i="3" s="1"/>
  <c r="J1469" i="3"/>
  <c r="I1470" i="3"/>
  <c r="K1470" i="3" l="1" a="1"/>
  <c r="K1470" i="3" s="1"/>
  <c r="L1470" i="3" a="1"/>
  <c r="L1470" i="3" s="1"/>
  <c r="J1470" i="3"/>
  <c r="I1471" i="3"/>
  <c r="K1471" i="3" l="1" a="1"/>
  <c r="K1471" i="3" s="1"/>
  <c r="L1471" i="3" a="1"/>
  <c r="L1471" i="3" s="1"/>
  <c r="I1472" i="3"/>
  <c r="J1471" i="3"/>
  <c r="K1472" i="3" l="1" a="1"/>
  <c r="K1472" i="3" s="1"/>
  <c r="L1472" i="3" a="1"/>
  <c r="L1472" i="3" s="1"/>
  <c r="J1472" i="3"/>
  <c r="I1473" i="3"/>
  <c r="K1473" i="3" l="1" a="1"/>
  <c r="K1473" i="3" s="1"/>
  <c r="L1473" i="3" a="1"/>
  <c r="L1473" i="3" s="1"/>
  <c r="J1473" i="3"/>
  <c r="I1474" i="3"/>
  <c r="K1474" i="3" l="1" a="1"/>
  <c r="K1474" i="3" s="1"/>
  <c r="L1474" i="3" a="1"/>
  <c r="L1474" i="3" s="1"/>
  <c r="J1474" i="3"/>
  <c r="I1475" i="3"/>
  <c r="K1475" i="3" l="1" a="1"/>
  <c r="K1475" i="3" s="1"/>
  <c r="L1475" i="3" a="1"/>
  <c r="L1475" i="3" s="1"/>
  <c r="I1476" i="3"/>
  <c r="J1475" i="3"/>
  <c r="K1476" i="3" l="1" a="1"/>
  <c r="K1476" i="3" s="1"/>
  <c r="L1476" i="3" a="1"/>
  <c r="L1476" i="3" s="1"/>
  <c r="J1476" i="3"/>
  <c r="I1477" i="3"/>
  <c r="K1477" i="3" l="1" a="1"/>
  <c r="K1477" i="3" s="1"/>
  <c r="L1477" i="3" a="1"/>
  <c r="L1477" i="3" s="1"/>
  <c r="J1477" i="3"/>
  <c r="I1478" i="3"/>
  <c r="K1478" i="3" l="1" a="1"/>
  <c r="K1478" i="3" s="1"/>
  <c r="L1478" i="3" a="1"/>
  <c r="L1478" i="3" s="1"/>
  <c r="J1478" i="3"/>
  <c r="I1479" i="3"/>
  <c r="K1479" i="3" l="1" a="1"/>
  <c r="K1479" i="3" s="1"/>
  <c r="L1479" i="3" a="1"/>
  <c r="L1479" i="3" s="1"/>
  <c r="I1480" i="3"/>
  <c r="J1479" i="3"/>
  <c r="L1480" i="3" l="1" a="1"/>
  <c r="L1480" i="3" s="1"/>
  <c r="K1480" i="3" a="1"/>
  <c r="K1480" i="3" s="1"/>
  <c r="J1480" i="3"/>
  <c r="I1481" i="3"/>
  <c r="K1481" i="3" l="1" a="1"/>
  <c r="K1481" i="3" s="1"/>
  <c r="L1481" i="3" a="1"/>
  <c r="L1481" i="3" s="1"/>
  <c r="J1481" i="3"/>
  <c r="I1482" i="3"/>
  <c r="K1482" i="3" l="1" a="1"/>
  <c r="K1482" i="3" s="1"/>
  <c r="L1482" i="3" a="1"/>
  <c r="L1482" i="3" s="1"/>
  <c r="J1482" i="3"/>
  <c r="I1483" i="3"/>
  <c r="K1483" i="3" l="1" a="1"/>
  <c r="K1483" i="3" s="1"/>
  <c r="L1483" i="3" a="1"/>
  <c r="L1483" i="3" s="1"/>
  <c r="I1484" i="3"/>
  <c r="J1483" i="3"/>
  <c r="K1484" i="3" l="1" a="1"/>
  <c r="K1484" i="3" s="1"/>
  <c r="L1484" i="3" a="1"/>
  <c r="L1484" i="3" s="1"/>
  <c r="J1484" i="3"/>
  <c r="I1485" i="3"/>
  <c r="K1485" i="3" l="1" a="1"/>
  <c r="K1485" i="3" s="1"/>
  <c r="L1485" i="3" a="1"/>
  <c r="L1485" i="3" s="1"/>
  <c r="J1485" i="3"/>
  <c r="I1486" i="3"/>
  <c r="L1486" i="3" l="1" a="1"/>
  <c r="L1486" i="3" s="1"/>
  <c r="K1486" i="3" a="1"/>
  <c r="K1486" i="3" s="1"/>
  <c r="J1486" i="3"/>
  <c r="I1487" i="3"/>
  <c r="K1487" i="3" l="1" a="1"/>
  <c r="K1487" i="3" s="1"/>
  <c r="L1487" i="3" a="1"/>
  <c r="L1487" i="3" s="1"/>
  <c r="I1488" i="3"/>
  <c r="J1487" i="3"/>
  <c r="K1488" i="3" l="1" a="1"/>
  <c r="K1488" i="3" s="1"/>
  <c r="L1488" i="3" a="1"/>
  <c r="L1488" i="3" s="1"/>
  <c r="J1488" i="3"/>
  <c r="I1489" i="3"/>
  <c r="L1489" i="3" l="1" a="1"/>
  <c r="L1489" i="3" s="1"/>
  <c r="K1489" i="3" a="1"/>
  <c r="K1489" i="3" s="1"/>
  <c r="J1489" i="3"/>
  <c r="I1490" i="3"/>
  <c r="K1490" i="3" l="1" a="1"/>
  <c r="K1490" i="3" s="1"/>
  <c r="L1490" i="3" a="1"/>
  <c r="L1490" i="3" s="1"/>
  <c r="J1490" i="3"/>
  <c r="I1491" i="3"/>
  <c r="K1491" i="3" l="1" a="1"/>
  <c r="K1491" i="3" s="1"/>
  <c r="L1491" i="3" a="1"/>
  <c r="L1491" i="3" s="1"/>
  <c r="I1492" i="3"/>
  <c r="J1491" i="3"/>
  <c r="L1492" i="3" l="1" a="1"/>
  <c r="L1492" i="3" s="1"/>
  <c r="K1492" i="3" a="1"/>
  <c r="K1492" i="3" s="1"/>
  <c r="J1492" i="3"/>
  <c r="I1493" i="3"/>
  <c r="K1493" i="3" l="1" a="1"/>
  <c r="K1493" i="3" s="1"/>
  <c r="L1493" i="3" a="1"/>
  <c r="L1493" i="3" s="1"/>
  <c r="J1493" i="3"/>
  <c r="I1494" i="3"/>
  <c r="K1494" i="3" l="1" a="1"/>
  <c r="K1494" i="3" s="1"/>
  <c r="L1494" i="3" a="1"/>
  <c r="L1494" i="3" s="1"/>
  <c r="J1494" i="3"/>
  <c r="I1495" i="3"/>
  <c r="K1495" i="3" l="1" a="1"/>
  <c r="K1495" i="3" s="1"/>
  <c r="L1495" i="3" a="1"/>
  <c r="L1495" i="3" s="1"/>
  <c r="I1496" i="3"/>
  <c r="J1495" i="3"/>
  <c r="K1496" i="3" l="1" a="1"/>
  <c r="K1496" i="3" s="1"/>
  <c r="L1496" i="3" a="1"/>
  <c r="L1496" i="3" s="1"/>
  <c r="J1496" i="3"/>
  <c r="I1497" i="3"/>
  <c r="K1497" i="3" l="1" a="1"/>
  <c r="K1497" i="3" s="1"/>
  <c r="L1497" i="3" a="1"/>
  <c r="L1497" i="3" s="1"/>
  <c r="J1497" i="3"/>
  <c r="I1498" i="3"/>
  <c r="L1498" i="3" l="1" a="1"/>
  <c r="L1498" i="3" s="1"/>
  <c r="K1498" i="3" a="1"/>
  <c r="K1498" i="3" s="1"/>
  <c r="J1498" i="3"/>
  <c r="I1499" i="3"/>
  <c r="K1499" i="3" l="1" a="1"/>
  <c r="K1499" i="3" s="1"/>
  <c r="L1499" i="3" a="1"/>
  <c r="L1499" i="3" s="1"/>
  <c r="I1500" i="3"/>
  <c r="J1499" i="3"/>
  <c r="K1500" i="3" l="1" a="1"/>
  <c r="K1500" i="3" s="1"/>
  <c r="L1500" i="3" a="1"/>
  <c r="L1500" i="3" s="1"/>
  <c r="J1500" i="3"/>
  <c r="I1501" i="3"/>
  <c r="K1501" i="3" l="1" a="1"/>
  <c r="K1501" i="3" s="1"/>
  <c r="L1501" i="3" a="1"/>
  <c r="L1501" i="3" s="1"/>
  <c r="J1501" i="3"/>
  <c r="I1502" i="3"/>
  <c r="K1502" i="3" l="1" a="1"/>
  <c r="K1502" i="3" s="1"/>
  <c r="L1502" i="3" a="1"/>
  <c r="L1502" i="3" s="1"/>
  <c r="J1502" i="3"/>
  <c r="I1503" i="3"/>
  <c r="K1503" i="3" l="1" a="1"/>
  <c r="K1503" i="3" s="1"/>
  <c r="L1503" i="3" a="1"/>
  <c r="L1503" i="3" s="1"/>
  <c r="I1504" i="3"/>
  <c r="J1503" i="3"/>
  <c r="K1504" i="3" l="1" a="1"/>
  <c r="K1504" i="3" s="1"/>
  <c r="L1504" i="3" a="1"/>
  <c r="L1504" i="3" s="1"/>
  <c r="J1504" i="3"/>
  <c r="I1505" i="3"/>
  <c r="K1505" i="3" l="1" a="1"/>
  <c r="K1505" i="3" s="1"/>
  <c r="L1505" i="3" a="1"/>
  <c r="L1505" i="3" s="1"/>
  <c r="J1505" i="3"/>
  <c r="I1506" i="3"/>
  <c r="K1506" i="3" l="1" a="1"/>
  <c r="K1506" i="3" s="1"/>
  <c r="L1506" i="3" a="1"/>
  <c r="L1506" i="3" s="1"/>
  <c r="J1506" i="3"/>
  <c r="I1507" i="3"/>
  <c r="K1507" i="3" l="1" a="1"/>
  <c r="K1507" i="3" s="1"/>
  <c r="L1507" i="3" a="1"/>
  <c r="L1507" i="3" s="1"/>
  <c r="I1508" i="3"/>
  <c r="J1507" i="3"/>
  <c r="K1508" i="3" l="1" a="1"/>
  <c r="K1508" i="3" s="1"/>
  <c r="L1508" i="3" a="1"/>
  <c r="L1508" i="3" s="1"/>
  <c r="J1508" i="3"/>
  <c r="I1509" i="3"/>
  <c r="K1509" i="3" l="1" a="1"/>
  <c r="K1509" i="3" s="1"/>
  <c r="L1509" i="3" a="1"/>
  <c r="L1509" i="3" s="1"/>
  <c r="J1509" i="3"/>
  <c r="I1510" i="3"/>
  <c r="K1510" i="3" l="1" a="1"/>
  <c r="K1510" i="3" s="1"/>
  <c r="L1510" i="3" a="1"/>
  <c r="L1510" i="3" s="1"/>
  <c r="J1510" i="3"/>
  <c r="I1511" i="3"/>
  <c r="K1511" i="3" l="1" a="1"/>
  <c r="K1511" i="3" s="1"/>
  <c r="L1511" i="3" a="1"/>
  <c r="L1511" i="3" s="1"/>
  <c r="I1512" i="3"/>
  <c r="J1511" i="3"/>
  <c r="L1512" i="3" l="1" a="1"/>
  <c r="L1512" i="3" s="1"/>
  <c r="K1512" i="3" a="1"/>
  <c r="K1512" i="3" s="1"/>
  <c r="J1512" i="3"/>
  <c r="I1513" i="3"/>
  <c r="K1513" i="3" l="1" a="1"/>
  <c r="K1513" i="3" s="1"/>
  <c r="L1513" i="3" a="1"/>
  <c r="L1513" i="3" s="1"/>
  <c r="J1513" i="3"/>
  <c r="I1514" i="3"/>
  <c r="K1514" i="3" l="1" a="1"/>
  <c r="K1514" i="3" s="1"/>
  <c r="L1514" i="3" a="1"/>
  <c r="L1514" i="3" s="1"/>
  <c r="J1514" i="3"/>
  <c r="I1515" i="3"/>
  <c r="K1515" i="3" l="1" a="1"/>
  <c r="K1515" i="3" s="1"/>
  <c r="L1515" i="3" a="1"/>
  <c r="L1515" i="3" s="1"/>
  <c r="I1516" i="3"/>
  <c r="J1515" i="3"/>
  <c r="K1516" i="3" l="1" a="1"/>
  <c r="K1516" i="3" s="1"/>
  <c r="L1516" i="3" a="1"/>
  <c r="L1516" i="3" s="1"/>
  <c r="J1516" i="3"/>
  <c r="I1517" i="3"/>
  <c r="K1517" i="3" l="1" a="1"/>
  <c r="K1517" i="3" s="1"/>
  <c r="L1517" i="3" a="1"/>
  <c r="L1517" i="3" s="1"/>
  <c r="J1517" i="3"/>
  <c r="I1518" i="3"/>
  <c r="L1518" i="3" l="1" a="1"/>
  <c r="L1518" i="3" s="1"/>
  <c r="K1518" i="3" a="1"/>
  <c r="K1518" i="3" s="1"/>
  <c r="J1518" i="3"/>
  <c r="I1519" i="3"/>
  <c r="K1519" i="3" l="1" a="1"/>
  <c r="K1519" i="3" s="1"/>
  <c r="L1519" i="3" a="1"/>
  <c r="L1519" i="3" s="1"/>
  <c r="I1520" i="3"/>
  <c r="J1519" i="3"/>
  <c r="K1520" i="3" l="1" a="1"/>
  <c r="K1520" i="3" s="1"/>
  <c r="L1520" i="3" a="1"/>
  <c r="L1520" i="3" s="1"/>
  <c r="J1520" i="3"/>
  <c r="I1521" i="3"/>
  <c r="L1521" i="3" l="1" a="1"/>
  <c r="L1521" i="3" s="1"/>
  <c r="K1521" i="3" a="1"/>
  <c r="K1521" i="3" s="1"/>
  <c r="J1521" i="3"/>
  <c r="I1522" i="3"/>
  <c r="K1522" i="3" l="1" a="1"/>
  <c r="K1522" i="3" s="1"/>
  <c r="L1522" i="3" a="1"/>
  <c r="L1522" i="3" s="1"/>
  <c r="J1522" i="3"/>
  <c r="I1523" i="3"/>
  <c r="K1523" i="3" l="1" a="1"/>
  <c r="K1523" i="3" s="1"/>
  <c r="L1523" i="3" a="1"/>
  <c r="L1523" i="3" s="1"/>
  <c r="I1524" i="3"/>
  <c r="J1523" i="3"/>
  <c r="L1524" i="3" l="1" a="1"/>
  <c r="L1524" i="3" s="1"/>
  <c r="K1524" i="3" a="1"/>
  <c r="K1524" i="3" s="1"/>
  <c r="J1524" i="3"/>
  <c r="I1525" i="3"/>
  <c r="K1525" i="3" l="1" a="1"/>
  <c r="K1525" i="3" s="1"/>
  <c r="L1525" i="3" a="1"/>
  <c r="L1525" i="3" s="1"/>
  <c r="J1525" i="3"/>
  <c r="I1526" i="3"/>
  <c r="K1526" i="3" l="1" a="1"/>
  <c r="K1526" i="3" s="1"/>
  <c r="L1526" i="3" a="1"/>
  <c r="L1526" i="3" s="1"/>
  <c r="J1526" i="3"/>
  <c r="I1527" i="3"/>
  <c r="K1527" i="3" l="1" a="1"/>
  <c r="K1527" i="3" s="1"/>
  <c r="L1527" i="3" a="1"/>
  <c r="L1527" i="3" s="1"/>
  <c r="I1528" i="3"/>
  <c r="J1527" i="3"/>
  <c r="K1528" i="3" l="1" a="1"/>
  <c r="K1528" i="3" s="1"/>
  <c r="L1528" i="3" a="1"/>
  <c r="L1528" i="3" s="1"/>
  <c r="J1528" i="3"/>
  <c r="I1529" i="3"/>
  <c r="K1529" i="3" l="1" a="1"/>
  <c r="K1529" i="3" s="1"/>
  <c r="L1529" i="3" a="1"/>
  <c r="L1529" i="3" s="1"/>
  <c r="J1529" i="3"/>
  <c r="I1530" i="3"/>
  <c r="L1530" i="3" l="1" a="1"/>
  <c r="L1530" i="3" s="1"/>
  <c r="K1530" i="3" a="1"/>
  <c r="K1530" i="3" s="1"/>
  <c r="J1530" i="3"/>
  <c r="I1531" i="3"/>
  <c r="K1531" i="3" l="1" a="1"/>
  <c r="K1531" i="3" s="1"/>
  <c r="L1531" i="3" a="1"/>
  <c r="L1531" i="3" s="1"/>
  <c r="I1532" i="3"/>
  <c r="J1531" i="3"/>
  <c r="K1532" i="3" l="1" a="1"/>
  <c r="K1532" i="3" s="1"/>
  <c r="L1532" i="3" a="1"/>
  <c r="L1532" i="3" s="1"/>
  <c r="J1532" i="3"/>
  <c r="I1533" i="3"/>
  <c r="K1533" i="3" l="1" a="1"/>
  <c r="K1533" i="3" s="1"/>
  <c r="L1533" i="3" a="1"/>
  <c r="L1533" i="3" s="1"/>
  <c r="J1533" i="3"/>
  <c r="I1534" i="3"/>
  <c r="K1534" i="3" l="1" a="1"/>
  <c r="K1534" i="3" s="1"/>
  <c r="L1534" i="3" a="1"/>
  <c r="L1534" i="3" s="1"/>
  <c r="J1534" i="3"/>
  <c r="I1535" i="3"/>
  <c r="K1535" i="3" l="1" a="1"/>
  <c r="K1535" i="3" s="1"/>
  <c r="L1535" i="3" a="1"/>
  <c r="L1535" i="3" s="1"/>
  <c r="I1536" i="3"/>
  <c r="J1535" i="3"/>
  <c r="K1536" i="3" l="1" a="1"/>
  <c r="K1536" i="3" s="1"/>
  <c r="L1536" i="3" a="1"/>
  <c r="L1536" i="3" s="1"/>
  <c r="J1536" i="3"/>
  <c r="I1537" i="3"/>
  <c r="K1537" i="3" l="1" a="1"/>
  <c r="K1537" i="3" s="1"/>
  <c r="L1537" i="3" a="1"/>
  <c r="L1537" i="3" s="1"/>
  <c r="J1537" i="3"/>
  <c r="I1538" i="3"/>
  <c r="K1538" i="3" l="1" a="1"/>
  <c r="K1538" i="3" s="1"/>
  <c r="L1538" i="3" a="1"/>
  <c r="L1538" i="3" s="1"/>
  <c r="J1538" i="3"/>
  <c r="I1539" i="3"/>
  <c r="K1539" i="3" l="1" a="1"/>
  <c r="K1539" i="3" s="1"/>
  <c r="L1539" i="3" a="1"/>
  <c r="L1539" i="3" s="1"/>
  <c r="I1540" i="3"/>
  <c r="J1539" i="3"/>
  <c r="K1540" i="3" l="1" a="1"/>
  <c r="K1540" i="3" s="1"/>
  <c r="L1540" i="3" a="1"/>
  <c r="L1540" i="3" s="1"/>
  <c r="J1540" i="3"/>
  <c r="I1541" i="3"/>
  <c r="K1541" i="3" l="1" a="1"/>
  <c r="K1541" i="3" s="1"/>
  <c r="L1541" i="3" a="1"/>
  <c r="L1541" i="3" s="1"/>
  <c r="J1541" i="3"/>
  <c r="I1542" i="3"/>
  <c r="K1542" i="3" l="1" a="1"/>
  <c r="K1542" i="3" s="1"/>
  <c r="L1542" i="3" a="1"/>
  <c r="L1542" i="3" s="1"/>
  <c r="J1542" i="3"/>
  <c r="I1543" i="3"/>
  <c r="K1543" i="3" l="1" a="1"/>
  <c r="K1543" i="3" s="1"/>
  <c r="L1543" i="3" a="1"/>
  <c r="L1543" i="3" s="1"/>
  <c r="I1544" i="3"/>
  <c r="J1543" i="3"/>
  <c r="L1544" i="3" l="1" a="1"/>
  <c r="L1544" i="3" s="1"/>
  <c r="K1544" i="3" a="1"/>
  <c r="K1544" i="3" s="1"/>
  <c r="J1544" i="3"/>
  <c r="I1545" i="3"/>
  <c r="K1545" i="3" l="1" a="1"/>
  <c r="K1545" i="3" s="1"/>
  <c r="L1545" i="3" a="1"/>
  <c r="L1545" i="3" s="1"/>
  <c r="J1545" i="3"/>
  <c r="I1546" i="3"/>
  <c r="K1546" i="3" l="1" a="1"/>
  <c r="K1546" i="3" s="1"/>
  <c r="L1546" i="3" a="1"/>
  <c r="L1546" i="3" s="1"/>
  <c r="J1546" i="3"/>
  <c r="I1547" i="3"/>
  <c r="K1547" i="3" l="1" a="1"/>
  <c r="K1547" i="3" s="1"/>
  <c r="L1547" i="3" a="1"/>
  <c r="L1547" i="3" s="1"/>
  <c r="J1547" i="3"/>
  <c r="I1548" i="3"/>
  <c r="K1548" i="3" l="1" a="1"/>
  <c r="K1548" i="3" s="1"/>
  <c r="L1548" i="3" a="1"/>
  <c r="L1548" i="3" s="1"/>
  <c r="I1549" i="3"/>
  <c r="J1548" i="3"/>
  <c r="K1549" i="3" l="1" a="1"/>
  <c r="K1549" i="3" s="1"/>
  <c r="L1549" i="3" a="1"/>
  <c r="L1549" i="3" s="1"/>
  <c r="J1549" i="3"/>
  <c r="I1550" i="3"/>
  <c r="L1550" i="3" l="1" a="1"/>
  <c r="L1550" i="3" s="1"/>
  <c r="K1550" i="3" a="1"/>
  <c r="K1550" i="3" s="1"/>
  <c r="J1550" i="3"/>
  <c r="I1551" i="3"/>
  <c r="K1551" i="3" l="1" a="1"/>
  <c r="K1551" i="3" s="1"/>
  <c r="L1551" i="3" a="1"/>
  <c r="L1551" i="3" s="1"/>
  <c r="J1551" i="3"/>
  <c r="I1552" i="3"/>
  <c r="K1552" i="3" l="1" a="1"/>
  <c r="K1552" i="3" s="1"/>
  <c r="L1552" i="3" a="1"/>
  <c r="L1552" i="3" s="1"/>
  <c r="I1553" i="3"/>
  <c r="J1552" i="3"/>
  <c r="L1553" i="3" l="1" a="1"/>
  <c r="L1553" i="3" s="1"/>
  <c r="K1553" i="3" a="1"/>
  <c r="K1553" i="3" s="1"/>
  <c r="J1553" i="3"/>
  <c r="I1554" i="3"/>
  <c r="K1554" i="3" l="1" a="1"/>
  <c r="K1554" i="3" s="1"/>
  <c r="L1554" i="3" a="1"/>
  <c r="L1554" i="3" s="1"/>
  <c r="J1554" i="3"/>
  <c r="I1555" i="3"/>
  <c r="K1555" i="3" l="1" a="1"/>
  <c r="K1555" i="3" s="1"/>
  <c r="L1555" i="3" a="1"/>
  <c r="L1555" i="3" s="1"/>
  <c r="J1555" i="3"/>
  <c r="I1556" i="3"/>
  <c r="L1556" i="3" l="1" a="1"/>
  <c r="L1556" i="3" s="1"/>
  <c r="K1556" i="3" a="1"/>
  <c r="K1556" i="3" s="1"/>
  <c r="J1556" i="3"/>
  <c r="I1557" i="3"/>
  <c r="K1557" i="3" l="1" a="1"/>
  <c r="K1557" i="3" s="1"/>
  <c r="L1557" i="3" a="1"/>
  <c r="L1557" i="3" s="1"/>
  <c r="J1557" i="3"/>
  <c r="I1558" i="3"/>
  <c r="K1558" i="3" l="1" a="1"/>
  <c r="K1558" i="3" s="1"/>
  <c r="L1558" i="3" a="1"/>
  <c r="L1558" i="3" s="1"/>
  <c r="J1558" i="3"/>
  <c r="I1559" i="3"/>
  <c r="K1559" i="3" l="1" a="1"/>
  <c r="K1559" i="3" s="1"/>
  <c r="L1559" i="3" a="1"/>
  <c r="L1559" i="3" s="1"/>
  <c r="J1559" i="3"/>
  <c r="I1560" i="3"/>
  <c r="K1560" i="3" l="1" a="1"/>
  <c r="K1560" i="3" s="1"/>
  <c r="L1560" i="3" a="1"/>
  <c r="L1560" i="3" s="1"/>
  <c r="J1560" i="3"/>
  <c r="I1561" i="3"/>
  <c r="K1561" i="3" l="1" a="1"/>
  <c r="K1561" i="3" s="1"/>
  <c r="L1561" i="3" a="1"/>
  <c r="L1561" i="3" s="1"/>
  <c r="J1561" i="3"/>
  <c r="I1562" i="3"/>
  <c r="L1562" i="3" l="1" a="1"/>
  <c r="L1562" i="3" s="1"/>
  <c r="K1562" i="3" a="1"/>
  <c r="K1562" i="3" s="1"/>
  <c r="J1562" i="3"/>
  <c r="I1563" i="3"/>
  <c r="K1563" i="3" l="1" a="1"/>
  <c r="K1563" i="3" s="1"/>
  <c r="L1563" i="3" a="1"/>
  <c r="L1563" i="3" s="1"/>
  <c r="J1563" i="3"/>
  <c r="I1564" i="3"/>
  <c r="K1564" i="3" l="1" a="1"/>
  <c r="K1564" i="3" s="1"/>
  <c r="L1564" i="3" a="1"/>
  <c r="L1564" i="3" s="1"/>
  <c r="I1565" i="3"/>
  <c r="J1564" i="3"/>
  <c r="K1565" i="3" l="1" a="1"/>
  <c r="K1565" i="3" s="1"/>
  <c r="L1565" i="3" a="1"/>
  <c r="L1565" i="3" s="1"/>
  <c r="J1565" i="3"/>
  <c r="I1566" i="3"/>
  <c r="K1566" i="3" l="1" a="1"/>
  <c r="K1566" i="3" s="1"/>
  <c r="L1566" i="3" a="1"/>
  <c r="L1566" i="3" s="1"/>
  <c r="J1566" i="3"/>
  <c r="I1567" i="3"/>
  <c r="K1567" i="3" l="1" a="1"/>
  <c r="K1567" i="3" s="1"/>
  <c r="L1567" i="3" a="1"/>
  <c r="L1567" i="3" s="1"/>
  <c r="J1567" i="3"/>
  <c r="I1568" i="3"/>
  <c r="K1568" i="3" l="1" a="1"/>
  <c r="K1568" i="3" s="1"/>
  <c r="L1568" i="3" a="1"/>
  <c r="L1568" i="3" s="1"/>
  <c r="I1569" i="3"/>
  <c r="J1568" i="3"/>
  <c r="K1569" i="3" l="1" a="1"/>
  <c r="K1569" i="3" s="1"/>
  <c r="L1569" i="3" a="1"/>
  <c r="L1569" i="3" s="1"/>
  <c r="J1569" i="3"/>
  <c r="I1570" i="3"/>
  <c r="K1570" i="3" l="1" a="1"/>
  <c r="K1570" i="3" s="1"/>
  <c r="L1570" i="3" a="1"/>
  <c r="L1570" i="3" s="1"/>
  <c r="J1570" i="3"/>
  <c r="I1571" i="3"/>
  <c r="K1571" i="3" l="1" a="1"/>
  <c r="K1571" i="3" s="1"/>
  <c r="L1571" i="3" a="1"/>
  <c r="L1571" i="3" s="1"/>
  <c r="J1571" i="3"/>
  <c r="I1572" i="3"/>
  <c r="K1572" i="3" l="1" a="1"/>
  <c r="K1572" i="3" s="1"/>
  <c r="L1572" i="3" a="1"/>
  <c r="L1572" i="3" s="1"/>
  <c r="I1573" i="3"/>
  <c r="J1572" i="3"/>
  <c r="K1573" i="3" l="1" a="1"/>
  <c r="K1573" i="3" s="1"/>
  <c r="L1573" i="3" a="1"/>
  <c r="L1573" i="3" s="1"/>
  <c r="J1573" i="3"/>
  <c r="I1574" i="3"/>
  <c r="K1574" i="3" l="1" a="1"/>
  <c r="K1574" i="3" s="1"/>
  <c r="L1574" i="3" a="1"/>
  <c r="L1574" i="3" s="1"/>
  <c r="J1574" i="3"/>
  <c r="I1575" i="3"/>
  <c r="K1575" i="3" l="1" a="1"/>
  <c r="K1575" i="3" s="1"/>
  <c r="L1575" i="3" a="1"/>
  <c r="L1575" i="3" s="1"/>
  <c r="J1575" i="3"/>
  <c r="I1576" i="3"/>
  <c r="L1576" i="3" l="1" a="1"/>
  <c r="L1576" i="3" s="1"/>
  <c r="K1576" i="3" a="1"/>
  <c r="K1576" i="3" s="1"/>
  <c r="I1577" i="3"/>
  <c r="J1576" i="3"/>
  <c r="K1577" i="3" l="1" a="1"/>
  <c r="K1577" i="3" s="1"/>
  <c r="L1577" i="3" a="1"/>
  <c r="L1577" i="3" s="1"/>
  <c r="J1577" i="3"/>
  <c r="I1578" i="3"/>
  <c r="K1578" i="3" l="1" a="1"/>
  <c r="K1578" i="3" s="1"/>
  <c r="L1578" i="3" a="1"/>
  <c r="L1578" i="3" s="1"/>
  <c r="J1578" i="3"/>
  <c r="I1579" i="3"/>
  <c r="K1579" i="3" l="1" a="1"/>
  <c r="K1579" i="3" s="1"/>
  <c r="L1579" i="3" a="1"/>
  <c r="L1579" i="3" s="1"/>
  <c r="J1579" i="3"/>
  <c r="I1580" i="3"/>
  <c r="K1580" i="3" l="1" a="1"/>
  <c r="K1580" i="3" s="1"/>
  <c r="L1580" i="3" a="1"/>
  <c r="L1580" i="3" s="1"/>
  <c r="I1581" i="3"/>
  <c r="J1580" i="3"/>
  <c r="K1581" i="3" l="1" a="1"/>
  <c r="K1581" i="3" s="1"/>
  <c r="L1581" i="3" a="1"/>
  <c r="L1581" i="3" s="1"/>
  <c r="J1581" i="3"/>
  <c r="I1582" i="3"/>
  <c r="L1582" i="3" l="1" a="1"/>
  <c r="L1582" i="3" s="1"/>
  <c r="K1582" i="3" a="1"/>
  <c r="K1582" i="3" s="1"/>
  <c r="J1582" i="3"/>
  <c r="I1583" i="3"/>
  <c r="K1583" i="3" l="1" a="1"/>
  <c r="K1583" i="3" s="1"/>
  <c r="L1583" i="3" a="1"/>
  <c r="L1583" i="3" s="1"/>
  <c r="J1583" i="3"/>
  <c r="I1584" i="3"/>
  <c r="K1584" i="3" l="1" a="1"/>
  <c r="K1584" i="3" s="1"/>
  <c r="L1584" i="3" a="1"/>
  <c r="L1584" i="3" s="1"/>
  <c r="I1585" i="3"/>
  <c r="J1584" i="3"/>
  <c r="L1585" i="3" l="1" a="1"/>
  <c r="L1585" i="3" s="1"/>
  <c r="K1585" i="3" a="1"/>
  <c r="K1585" i="3" s="1"/>
  <c r="J1585" i="3"/>
  <c r="I1586" i="3"/>
  <c r="K1586" i="3" l="1" a="1"/>
  <c r="K1586" i="3" s="1"/>
  <c r="L1586" i="3" a="1"/>
  <c r="L1586" i="3" s="1"/>
  <c r="J1586" i="3"/>
  <c r="I1587" i="3"/>
  <c r="K1587" i="3" l="1" a="1"/>
  <c r="K1587" i="3" s="1"/>
  <c r="L1587" i="3" a="1"/>
  <c r="L1587" i="3" s="1"/>
  <c r="J1587" i="3"/>
  <c r="I1588" i="3"/>
  <c r="L1588" i="3" l="1" a="1"/>
  <c r="L1588" i="3" s="1"/>
  <c r="K1588" i="3" a="1"/>
  <c r="K1588" i="3" s="1"/>
  <c r="I1589" i="3"/>
  <c r="J1588" i="3"/>
  <c r="K1589" i="3" l="1" a="1"/>
  <c r="K1589" i="3" s="1"/>
  <c r="L1589" i="3" a="1"/>
  <c r="L1589" i="3" s="1"/>
  <c r="J1589" i="3"/>
  <c r="I1590" i="3"/>
  <c r="K1590" i="3" l="1" a="1"/>
  <c r="K1590" i="3" s="1"/>
  <c r="L1590" i="3" a="1"/>
  <c r="L1590" i="3" s="1"/>
  <c r="J1590" i="3"/>
  <c r="I1591" i="3"/>
  <c r="K1591" i="3" l="1" a="1"/>
  <c r="K1591" i="3" s="1"/>
  <c r="L1591" i="3" a="1"/>
  <c r="L1591" i="3" s="1"/>
  <c r="J1591" i="3"/>
  <c r="I1592" i="3"/>
  <c r="K1592" i="3" l="1" a="1"/>
  <c r="K1592" i="3" s="1"/>
  <c r="L1592" i="3" a="1"/>
  <c r="L1592" i="3" s="1"/>
  <c r="I1593" i="3"/>
  <c r="J1592" i="3"/>
  <c r="K1593" i="3" l="1" a="1"/>
  <c r="K1593" i="3" s="1"/>
  <c r="L1593" i="3" a="1"/>
  <c r="L1593" i="3" s="1"/>
  <c r="J1593" i="3"/>
  <c r="I1594" i="3"/>
  <c r="L1594" i="3" l="1" a="1"/>
  <c r="L1594" i="3" s="1"/>
  <c r="K1594" i="3" a="1"/>
  <c r="K1594" i="3" s="1"/>
  <c r="J1594" i="3"/>
  <c r="I1595" i="3"/>
  <c r="K1595" i="3" l="1" a="1"/>
  <c r="K1595" i="3" s="1"/>
  <c r="L1595" i="3" a="1"/>
  <c r="L1595" i="3" s="1"/>
  <c r="J1595" i="3"/>
  <c r="I1596" i="3"/>
  <c r="K1596" i="3" l="1" a="1"/>
  <c r="K1596" i="3" s="1"/>
  <c r="L1596" i="3" a="1"/>
  <c r="L1596" i="3" s="1"/>
  <c r="I1597" i="3"/>
  <c r="J1596" i="3"/>
  <c r="K1597" i="3" l="1" a="1"/>
  <c r="K1597" i="3" s="1"/>
  <c r="L1597" i="3" a="1"/>
  <c r="L1597" i="3" s="1"/>
  <c r="J1597" i="3"/>
  <c r="I1598" i="3"/>
  <c r="K1598" i="3" l="1" a="1"/>
  <c r="K1598" i="3" s="1"/>
  <c r="L1598" i="3" a="1"/>
  <c r="L1598" i="3" s="1"/>
  <c r="J1598" i="3"/>
  <c r="I1599" i="3"/>
  <c r="K1599" i="3" l="1" a="1"/>
  <c r="K1599" i="3" s="1"/>
  <c r="L1599" i="3" a="1"/>
  <c r="L1599" i="3" s="1"/>
  <c r="J1599" i="3"/>
  <c r="I1600" i="3"/>
  <c r="K1600" i="3" l="1" a="1"/>
  <c r="K1600" i="3" s="1"/>
  <c r="L1600" i="3" a="1"/>
  <c r="L1600" i="3" s="1"/>
  <c r="I1601" i="3"/>
  <c r="J1600" i="3"/>
  <c r="K1601" i="3" l="1" a="1"/>
  <c r="K1601" i="3" s="1"/>
  <c r="L1601" i="3" a="1"/>
  <c r="L1601" i="3" s="1"/>
  <c r="J1601" i="3"/>
  <c r="I1602" i="3"/>
  <c r="K1602" i="3" l="1" a="1"/>
  <c r="K1602" i="3" s="1"/>
  <c r="L1602" i="3" a="1"/>
  <c r="L1602" i="3" s="1"/>
  <c r="J1602" i="3"/>
  <c r="I1603" i="3"/>
  <c r="K1603" i="3" l="1" a="1"/>
  <c r="K1603" i="3" s="1"/>
  <c r="L1603" i="3" a="1"/>
  <c r="L1603" i="3" s="1"/>
  <c r="J1603" i="3"/>
  <c r="I1604" i="3"/>
  <c r="K1604" i="3" l="1" a="1"/>
  <c r="K1604" i="3" s="1"/>
  <c r="L1604" i="3" a="1"/>
  <c r="L1604" i="3" s="1"/>
  <c r="I1605" i="3"/>
  <c r="J1604" i="3"/>
  <c r="K1605" i="3" l="1" a="1"/>
  <c r="K1605" i="3" s="1"/>
  <c r="L1605" i="3" a="1"/>
  <c r="L1605" i="3" s="1"/>
  <c r="J1605" i="3"/>
  <c r="I1606" i="3"/>
  <c r="K1606" i="3" l="1" a="1"/>
  <c r="K1606" i="3" s="1"/>
  <c r="L1606" i="3" a="1"/>
  <c r="L1606" i="3" s="1"/>
  <c r="J1606" i="3"/>
  <c r="I1607" i="3"/>
  <c r="K1607" i="3" l="1" a="1"/>
  <c r="K1607" i="3" s="1"/>
  <c r="L1607" i="3" a="1"/>
  <c r="L1607" i="3" s="1"/>
  <c r="J1607" i="3"/>
  <c r="I1608" i="3"/>
  <c r="L1608" i="3" l="1" a="1"/>
  <c r="L1608" i="3" s="1"/>
  <c r="K1608" i="3" a="1"/>
  <c r="K1608" i="3" s="1"/>
  <c r="I1609" i="3"/>
  <c r="J1608" i="3"/>
  <c r="K1609" i="3" l="1" a="1"/>
  <c r="K1609" i="3" s="1"/>
  <c r="L1609" i="3" a="1"/>
  <c r="L1609" i="3" s="1"/>
  <c r="J1609" i="3"/>
  <c r="I1610" i="3"/>
  <c r="K1610" i="3" l="1" a="1"/>
  <c r="K1610" i="3" s="1"/>
  <c r="L1610" i="3" a="1"/>
  <c r="L1610" i="3" s="1"/>
  <c r="J1610" i="3"/>
  <c r="I1611" i="3"/>
  <c r="K1611" i="3" l="1" a="1"/>
  <c r="K1611" i="3" s="1"/>
  <c r="L1611" i="3" a="1"/>
  <c r="L1611" i="3" s="1"/>
  <c r="J1611" i="3"/>
  <c r="I1612" i="3"/>
  <c r="K1612" i="3" l="1" a="1"/>
  <c r="K1612" i="3" s="1"/>
  <c r="L1612" i="3" a="1"/>
  <c r="L1612" i="3" s="1"/>
  <c r="I1613" i="3"/>
  <c r="J1612" i="3"/>
  <c r="K1613" i="3" l="1" a="1"/>
  <c r="K1613" i="3" s="1"/>
  <c r="L1613" i="3" a="1"/>
  <c r="L1613" i="3" s="1"/>
  <c r="J1613" i="3"/>
  <c r="I1614" i="3"/>
  <c r="L1614" i="3" l="1" a="1"/>
  <c r="L1614" i="3" s="1"/>
  <c r="K1614" i="3" a="1"/>
  <c r="K1614" i="3" s="1"/>
  <c r="J1614" i="3"/>
  <c r="I1615" i="3"/>
  <c r="K1615" i="3" l="1" a="1"/>
  <c r="K1615" i="3" s="1"/>
  <c r="L1615" i="3" a="1"/>
  <c r="L1615" i="3" s="1"/>
  <c r="J1615" i="3"/>
  <c r="I1616" i="3"/>
  <c r="K1616" i="3" l="1" a="1"/>
  <c r="K1616" i="3" s="1"/>
  <c r="L1616" i="3" a="1"/>
  <c r="L1616" i="3" s="1"/>
  <c r="I1617" i="3"/>
  <c r="J1616" i="3"/>
  <c r="L1617" i="3" l="1" a="1"/>
  <c r="L1617" i="3" s="1"/>
  <c r="K1617" i="3" a="1"/>
  <c r="K1617" i="3" s="1"/>
  <c r="J1617" i="3"/>
  <c r="I1618" i="3"/>
  <c r="K1618" i="3" l="1" a="1"/>
  <c r="K1618" i="3" s="1"/>
  <c r="L1618" i="3" a="1"/>
  <c r="L1618" i="3" s="1"/>
  <c r="J1618" i="3"/>
  <c r="I1619" i="3"/>
  <c r="K1619" i="3" l="1" a="1"/>
  <c r="K1619" i="3" s="1"/>
  <c r="L1619" i="3" a="1"/>
  <c r="L1619" i="3" s="1"/>
  <c r="J1619" i="3"/>
  <c r="I1620" i="3"/>
  <c r="L1620" i="3" l="1" a="1"/>
  <c r="L1620" i="3" s="1"/>
  <c r="K1620" i="3" a="1"/>
  <c r="K1620" i="3" s="1"/>
  <c r="I1621" i="3"/>
  <c r="J1620" i="3"/>
  <c r="K1621" i="3" l="1" a="1"/>
  <c r="K1621" i="3" s="1"/>
  <c r="L1621" i="3" a="1"/>
  <c r="L1621" i="3" s="1"/>
  <c r="J1621" i="3"/>
  <c r="I1622" i="3"/>
  <c r="K1622" i="3" l="1" a="1"/>
  <c r="K1622" i="3" s="1"/>
  <c r="L1622" i="3" a="1"/>
  <c r="L1622" i="3" s="1"/>
  <c r="J1622" i="3"/>
  <c r="I1623" i="3"/>
  <c r="K1623" i="3" l="1" a="1"/>
  <c r="K1623" i="3" s="1"/>
  <c r="L1623" i="3" a="1"/>
  <c r="L1623" i="3" s="1"/>
  <c r="J1623" i="3"/>
  <c r="I1624" i="3"/>
  <c r="K1624" i="3" l="1" a="1"/>
  <c r="K1624" i="3" s="1"/>
  <c r="L1624" i="3" a="1"/>
  <c r="L1624" i="3" s="1"/>
  <c r="I1625" i="3"/>
  <c r="J1624" i="3"/>
  <c r="K1625" i="3" l="1" a="1"/>
  <c r="K1625" i="3" s="1"/>
  <c r="L1625" i="3" a="1"/>
  <c r="L1625" i="3" s="1"/>
  <c r="J1625" i="3"/>
  <c r="I1626" i="3"/>
  <c r="L1626" i="3" l="1" a="1"/>
  <c r="L1626" i="3" s="1"/>
  <c r="K1626" i="3" a="1"/>
  <c r="K1626" i="3" s="1"/>
  <c r="J1626" i="3"/>
  <c r="I1627" i="3"/>
  <c r="K1627" i="3" l="1" a="1"/>
  <c r="K1627" i="3" s="1"/>
  <c r="L1627" i="3" a="1"/>
  <c r="L1627" i="3" s="1"/>
  <c r="J1627" i="3"/>
  <c r="I1628" i="3"/>
  <c r="K1628" i="3" l="1" a="1"/>
  <c r="K1628" i="3" s="1"/>
  <c r="L1628" i="3" a="1"/>
  <c r="L1628" i="3" s="1"/>
  <c r="I1629" i="3"/>
  <c r="J1628" i="3"/>
  <c r="K1629" i="3" l="1" a="1"/>
  <c r="K1629" i="3" s="1"/>
  <c r="L1629" i="3" a="1"/>
  <c r="L1629" i="3" s="1"/>
  <c r="J1629" i="3"/>
  <c r="I1630" i="3"/>
  <c r="K1630" i="3" l="1" a="1"/>
  <c r="K1630" i="3" s="1"/>
  <c r="L1630" i="3" a="1"/>
  <c r="L1630" i="3" s="1"/>
  <c r="J1630" i="3"/>
  <c r="I1631" i="3"/>
  <c r="K1631" i="3" l="1" a="1"/>
  <c r="K1631" i="3" s="1"/>
  <c r="L1631" i="3" a="1"/>
  <c r="L1631" i="3" s="1"/>
  <c r="J1631" i="3"/>
  <c r="I1632" i="3"/>
  <c r="K1632" i="3" l="1" a="1"/>
  <c r="K1632" i="3" s="1"/>
  <c r="L1632" i="3" a="1"/>
  <c r="L1632" i="3" s="1"/>
  <c r="I1633" i="3"/>
  <c r="J1632" i="3"/>
  <c r="K1633" i="3" l="1" a="1"/>
  <c r="K1633" i="3" s="1"/>
  <c r="L1633" i="3" a="1"/>
  <c r="L1633" i="3" s="1"/>
  <c r="J1633" i="3"/>
  <c r="I1634" i="3"/>
  <c r="K1634" i="3" l="1" a="1"/>
  <c r="K1634" i="3" s="1"/>
  <c r="L1634" i="3" a="1"/>
  <c r="L1634" i="3" s="1"/>
  <c r="J1634" i="3"/>
  <c r="I1635" i="3"/>
  <c r="K1635" i="3" l="1" a="1"/>
  <c r="K1635" i="3" s="1"/>
  <c r="L1635" i="3" a="1"/>
  <c r="L1635" i="3" s="1"/>
  <c r="I1636" i="3"/>
  <c r="J1635" i="3"/>
  <c r="K1636" i="3" l="1" a="1"/>
  <c r="K1636" i="3" s="1"/>
  <c r="L1636" i="3" a="1"/>
  <c r="L1636" i="3" s="1"/>
  <c r="I1637" i="3"/>
  <c r="J1636" i="3"/>
  <c r="K1637" i="3" l="1" a="1"/>
  <c r="K1637" i="3" s="1"/>
  <c r="L1637" i="3" a="1"/>
  <c r="L1637" i="3" s="1"/>
  <c r="J1637" i="3"/>
  <c r="I1638" i="3"/>
  <c r="K1638" i="3" l="1" a="1"/>
  <c r="K1638" i="3" s="1"/>
  <c r="L1638" i="3" a="1"/>
  <c r="L1638" i="3" s="1"/>
  <c r="J1638" i="3"/>
  <c r="I1639" i="3"/>
  <c r="K1639" i="3" l="1" a="1"/>
  <c r="K1639" i="3" s="1"/>
  <c r="L1639" i="3" a="1"/>
  <c r="L1639" i="3" s="1"/>
  <c r="I1640" i="3"/>
  <c r="J1639" i="3"/>
  <c r="L1640" i="3" l="1" a="1"/>
  <c r="L1640" i="3" s="1"/>
  <c r="K1640" i="3" a="1"/>
  <c r="K1640" i="3" s="1"/>
  <c r="I1641" i="3"/>
  <c r="J1640" i="3"/>
  <c r="K1641" i="3" l="1" a="1"/>
  <c r="K1641" i="3" s="1"/>
  <c r="L1641" i="3" a="1"/>
  <c r="L1641" i="3" s="1"/>
  <c r="J1641" i="3"/>
  <c r="I1642" i="3"/>
  <c r="K1642" i="3" l="1" a="1"/>
  <c r="K1642" i="3" s="1"/>
  <c r="L1642" i="3" a="1"/>
  <c r="L1642" i="3" s="1"/>
  <c r="J1642" i="3"/>
  <c r="I1643" i="3"/>
  <c r="K1643" i="3" l="1" a="1"/>
  <c r="K1643" i="3" s="1"/>
  <c r="L1643" i="3" a="1"/>
  <c r="L1643" i="3" s="1"/>
  <c r="I1644" i="3"/>
  <c r="J1643" i="3"/>
  <c r="K1644" i="3" l="1" a="1"/>
  <c r="K1644" i="3" s="1"/>
  <c r="L1644" i="3" a="1"/>
  <c r="L1644" i="3" s="1"/>
  <c r="I1645" i="3"/>
  <c r="J1644" i="3"/>
  <c r="K1645" i="3" l="1" a="1"/>
  <c r="K1645" i="3" s="1"/>
  <c r="L1645" i="3" a="1"/>
  <c r="L1645" i="3" s="1"/>
  <c r="J1645" i="3"/>
  <c r="I1646" i="3"/>
  <c r="L1646" i="3" l="1" a="1"/>
  <c r="L1646" i="3" s="1"/>
  <c r="K1646" i="3" a="1"/>
  <c r="K1646" i="3" s="1"/>
  <c r="J1646" i="3"/>
  <c r="I1647" i="3"/>
  <c r="K1647" i="3" l="1" a="1"/>
  <c r="K1647" i="3" s="1"/>
  <c r="L1647" i="3" a="1"/>
  <c r="L1647" i="3" s="1"/>
  <c r="I1648" i="3"/>
  <c r="J1647" i="3"/>
  <c r="K1648" i="3" l="1" a="1"/>
  <c r="K1648" i="3" s="1"/>
  <c r="L1648" i="3" a="1"/>
  <c r="L1648" i="3" s="1"/>
  <c r="I1649" i="3"/>
  <c r="J1648" i="3"/>
  <c r="L1649" i="3" l="1" a="1"/>
  <c r="L1649" i="3" s="1"/>
  <c r="K1649" i="3" a="1"/>
  <c r="K1649" i="3" s="1"/>
  <c r="J1649" i="3"/>
  <c r="I1650" i="3"/>
  <c r="K1650" i="3" l="1" a="1"/>
  <c r="K1650" i="3" s="1"/>
  <c r="L1650" i="3" a="1"/>
  <c r="L1650" i="3" s="1"/>
  <c r="J1650" i="3"/>
  <c r="I1651" i="3"/>
  <c r="K1651" i="3" l="1" a="1"/>
  <c r="K1651" i="3" s="1"/>
  <c r="L1651" i="3" a="1"/>
  <c r="L1651" i="3" s="1"/>
  <c r="I1652" i="3"/>
  <c r="J1651" i="3"/>
  <c r="L1652" i="3" l="1" a="1"/>
  <c r="L1652" i="3" s="1"/>
  <c r="K1652" i="3" a="1"/>
  <c r="K1652" i="3" s="1"/>
  <c r="I1653" i="3"/>
  <c r="J1652" i="3"/>
  <c r="K1653" i="3" l="1" a="1"/>
  <c r="K1653" i="3" s="1"/>
  <c r="L1653" i="3" a="1"/>
  <c r="L1653" i="3" s="1"/>
  <c r="J1653" i="3"/>
  <c r="I1654" i="3"/>
  <c r="K1654" i="3" l="1" a="1"/>
  <c r="K1654" i="3" s="1"/>
  <c r="L1654" i="3" a="1"/>
  <c r="L1654" i="3" s="1"/>
  <c r="J1654" i="3"/>
  <c r="I1655" i="3"/>
  <c r="K1655" i="3" l="1" a="1"/>
  <c r="K1655" i="3" s="1"/>
  <c r="L1655" i="3" a="1"/>
  <c r="L1655" i="3" s="1"/>
  <c r="I1656" i="3"/>
  <c r="J1655" i="3"/>
  <c r="K1656" i="3" l="1" a="1"/>
  <c r="K1656" i="3" s="1"/>
  <c r="L1656" i="3" a="1"/>
  <c r="L1656" i="3" s="1"/>
  <c r="I1657" i="3"/>
  <c r="J1656" i="3"/>
  <c r="K1657" i="3" l="1" a="1"/>
  <c r="K1657" i="3" s="1"/>
  <c r="L1657" i="3" a="1"/>
  <c r="L1657" i="3" s="1"/>
  <c r="J1657" i="3"/>
  <c r="I1658" i="3"/>
  <c r="L1658" i="3" l="1" a="1"/>
  <c r="L1658" i="3" s="1"/>
  <c r="K1658" i="3" a="1"/>
  <c r="K1658" i="3" s="1"/>
  <c r="J1658" i="3"/>
  <c r="I1659" i="3"/>
  <c r="K1659" i="3" l="1" a="1"/>
  <c r="K1659" i="3" s="1"/>
  <c r="L1659" i="3" a="1"/>
  <c r="L1659" i="3" s="1"/>
  <c r="I1660" i="3"/>
  <c r="J1659" i="3"/>
  <c r="K1660" i="3" l="1" a="1"/>
  <c r="K1660" i="3" s="1"/>
  <c r="L1660" i="3" a="1"/>
  <c r="L1660" i="3" s="1"/>
  <c r="I1661" i="3"/>
  <c r="J1660" i="3"/>
  <c r="K1661" i="3" l="1" a="1"/>
  <c r="K1661" i="3" s="1"/>
  <c r="L1661" i="3" a="1"/>
  <c r="L1661" i="3" s="1"/>
  <c r="J1661" i="3"/>
  <c r="I1662" i="3"/>
  <c r="K1662" i="3" l="1" a="1"/>
  <c r="K1662" i="3" s="1"/>
  <c r="L1662" i="3" a="1"/>
  <c r="L1662" i="3" s="1"/>
  <c r="J1662" i="3"/>
  <c r="I1663" i="3"/>
  <c r="K1663" i="3" l="1" a="1"/>
  <c r="K1663" i="3" s="1"/>
  <c r="L1663" i="3" a="1"/>
  <c r="L1663" i="3" s="1"/>
  <c r="I1664" i="3"/>
  <c r="J1663" i="3"/>
  <c r="K1664" i="3" l="1" a="1"/>
  <c r="K1664" i="3" s="1"/>
  <c r="L1664" i="3" a="1"/>
  <c r="L1664" i="3" s="1"/>
  <c r="I1665" i="3"/>
  <c r="J1664" i="3"/>
  <c r="K1665" i="3" l="1" a="1"/>
  <c r="K1665" i="3" s="1"/>
  <c r="L1665" i="3" a="1"/>
  <c r="L1665" i="3" s="1"/>
  <c r="J1665" i="3"/>
  <c r="I1666" i="3"/>
  <c r="K1666" i="3" l="1" a="1"/>
  <c r="K1666" i="3" s="1"/>
  <c r="L1666" i="3" a="1"/>
  <c r="L1666" i="3" s="1"/>
  <c r="J1666" i="3"/>
  <c r="I1667" i="3"/>
  <c r="K1667" i="3" l="1" a="1"/>
  <c r="K1667" i="3" s="1"/>
  <c r="L1667" i="3" a="1"/>
  <c r="L1667" i="3" s="1"/>
  <c r="I1668" i="3"/>
  <c r="J1667" i="3"/>
  <c r="K1668" i="3" l="1" a="1"/>
  <c r="K1668" i="3" s="1"/>
  <c r="L1668" i="3" a="1"/>
  <c r="L1668" i="3" s="1"/>
  <c r="I1669" i="3"/>
  <c r="J1668" i="3"/>
  <c r="K1669" i="3" l="1" a="1"/>
  <c r="K1669" i="3" s="1"/>
  <c r="L1669" i="3" a="1"/>
  <c r="L1669" i="3" s="1"/>
  <c r="J1669" i="3"/>
  <c r="I1670" i="3"/>
  <c r="K1670" i="3" l="1" a="1"/>
  <c r="K1670" i="3" s="1"/>
  <c r="L1670" i="3" a="1"/>
  <c r="L1670" i="3" s="1"/>
  <c r="J1670" i="3"/>
  <c r="I1671" i="3"/>
  <c r="K1671" i="3" l="1" a="1"/>
  <c r="K1671" i="3" s="1"/>
  <c r="L1671" i="3" a="1"/>
  <c r="L1671" i="3" s="1"/>
  <c r="J1671" i="3"/>
  <c r="I1672" i="3"/>
  <c r="L1672" i="3" l="1" a="1"/>
  <c r="L1672" i="3" s="1"/>
  <c r="K1672" i="3" a="1"/>
  <c r="K1672" i="3" s="1"/>
  <c r="I1673" i="3"/>
  <c r="J1672" i="3"/>
  <c r="K1673" i="3" l="1" a="1"/>
  <c r="K1673" i="3" s="1"/>
  <c r="L1673" i="3" a="1"/>
  <c r="L1673" i="3" s="1"/>
  <c r="J1673" i="3"/>
  <c r="I1674" i="3"/>
  <c r="K1674" i="3" l="1" a="1"/>
  <c r="K1674" i="3" s="1"/>
  <c r="L1674" i="3" a="1"/>
  <c r="L1674" i="3" s="1"/>
  <c r="J1674" i="3"/>
  <c r="I1675" i="3"/>
  <c r="K1675" i="3" l="1" a="1"/>
  <c r="K1675" i="3" s="1"/>
  <c r="L1675" i="3" a="1"/>
  <c r="L1675" i="3" s="1"/>
  <c r="I1676" i="3"/>
  <c r="J1675" i="3"/>
  <c r="K1676" i="3" l="1" a="1"/>
  <c r="K1676" i="3" s="1"/>
  <c r="L1676" i="3" a="1"/>
  <c r="L1676" i="3" s="1"/>
  <c r="J1676" i="3"/>
  <c r="I1677" i="3"/>
  <c r="K1677" i="3" l="1" a="1"/>
  <c r="K1677" i="3" s="1"/>
  <c r="L1677" i="3" a="1"/>
  <c r="L1677" i="3" s="1"/>
  <c r="J1677" i="3"/>
  <c r="I1678" i="3"/>
  <c r="K1678" i="3" l="1" a="1"/>
  <c r="K1678" i="3" s="1"/>
  <c r="L1678" i="3" a="1"/>
  <c r="L1678" i="3" s="1"/>
  <c r="J1678" i="3"/>
  <c r="I1679" i="3"/>
  <c r="K1679" i="3" l="1" a="1"/>
  <c r="K1679" i="3" s="1"/>
  <c r="L1679" i="3" a="1"/>
  <c r="L1679" i="3" s="1"/>
  <c r="I1680" i="3"/>
  <c r="J1679" i="3"/>
  <c r="K1680" i="3" l="1" a="1"/>
  <c r="K1680" i="3" s="1"/>
  <c r="L1680" i="3" a="1"/>
  <c r="L1680" i="3" s="1"/>
  <c r="J1680" i="3"/>
  <c r="I1681" i="3"/>
  <c r="K1681" i="3" l="1" a="1"/>
  <c r="K1681" i="3" s="1"/>
  <c r="L1681" i="3" a="1"/>
  <c r="L1681" i="3" s="1"/>
  <c r="J1681" i="3"/>
  <c r="I1682" i="3"/>
  <c r="K1682" i="3" l="1" a="1"/>
  <c r="K1682" i="3" s="1"/>
  <c r="L1682" i="3" a="1"/>
  <c r="L1682" i="3" s="1"/>
  <c r="J1682" i="3"/>
  <c r="I1683" i="3"/>
  <c r="K1683" i="3" l="1" a="1"/>
  <c r="K1683" i="3" s="1"/>
  <c r="L1683" i="3" a="1"/>
  <c r="L1683" i="3" s="1"/>
  <c r="J1683" i="3"/>
  <c r="I1684" i="3"/>
  <c r="K1684" i="3" l="1" a="1"/>
  <c r="K1684" i="3" s="1"/>
  <c r="L1684" i="3" a="1"/>
  <c r="L1684" i="3" s="1"/>
  <c r="I1685" i="3"/>
  <c r="J1684" i="3"/>
  <c r="L1685" i="3" l="1" a="1"/>
  <c r="L1685" i="3" s="1"/>
  <c r="K1685" i="3" a="1"/>
  <c r="K1685" i="3" s="1"/>
  <c r="J1685" i="3"/>
  <c r="I1686" i="3"/>
  <c r="K1686" i="3" l="1" a="1"/>
  <c r="K1686" i="3" s="1"/>
  <c r="L1686" i="3" a="1"/>
  <c r="L1686" i="3" s="1"/>
  <c r="J1686" i="3"/>
  <c r="I1687" i="3"/>
  <c r="K1687" i="3" l="1" a="1"/>
  <c r="K1687" i="3" s="1"/>
  <c r="L1687" i="3" a="1"/>
  <c r="L1687" i="3" s="1"/>
  <c r="J1687" i="3"/>
  <c r="I1688" i="3"/>
  <c r="K1688" i="3" l="1" a="1"/>
  <c r="K1688" i="3" s="1"/>
  <c r="L1688" i="3" a="1"/>
  <c r="L1688" i="3" s="1"/>
  <c r="I1689" i="3"/>
  <c r="J1688" i="3"/>
  <c r="K1689" i="3" l="1" a="1"/>
  <c r="K1689" i="3" s="1"/>
  <c r="L1689" i="3" a="1"/>
  <c r="L1689" i="3" s="1"/>
  <c r="J1689" i="3"/>
  <c r="I1690" i="3"/>
  <c r="K1690" i="3" l="1" a="1"/>
  <c r="K1690" i="3" s="1"/>
  <c r="L1690" i="3" a="1"/>
  <c r="L1690" i="3" s="1"/>
  <c r="J1690" i="3"/>
  <c r="I1691" i="3"/>
  <c r="K1691" i="3" l="1" a="1"/>
  <c r="K1691" i="3" s="1"/>
  <c r="L1691" i="3" a="1"/>
  <c r="L1691" i="3" s="1"/>
  <c r="I1692" i="3"/>
  <c r="J1691" i="3"/>
  <c r="K1692" i="3" l="1" a="1"/>
  <c r="K1692" i="3" s="1"/>
  <c r="L1692" i="3" a="1"/>
  <c r="L1692" i="3" s="1"/>
  <c r="I1693" i="3"/>
  <c r="J1692" i="3"/>
  <c r="K1693" i="3" l="1" a="1"/>
  <c r="K1693" i="3" s="1"/>
  <c r="L1693" i="3" a="1"/>
  <c r="L1693" i="3" s="1"/>
  <c r="J1693" i="3"/>
  <c r="I1694" i="3"/>
  <c r="K1694" i="3" l="1" a="1"/>
  <c r="K1694" i="3" s="1"/>
  <c r="L1694" i="3" a="1"/>
  <c r="L1694" i="3" s="1"/>
  <c r="J1694" i="3"/>
  <c r="I1695" i="3"/>
  <c r="L1695" i="3" l="1" a="1"/>
  <c r="L1695" i="3" s="1"/>
  <c r="K1695" i="3" a="1"/>
  <c r="K1695" i="3" s="1"/>
  <c r="J1695" i="3"/>
  <c r="I1696" i="3"/>
  <c r="K1696" i="3" l="1" a="1"/>
  <c r="K1696" i="3" s="1"/>
  <c r="L1696" i="3" a="1"/>
  <c r="L1696" i="3" s="1"/>
  <c r="I1697" i="3"/>
  <c r="J1696" i="3"/>
  <c r="K1697" i="3" l="1" a="1"/>
  <c r="K1697" i="3" s="1"/>
  <c r="L1697" i="3" a="1"/>
  <c r="L1697" i="3" s="1"/>
  <c r="J1697" i="3"/>
  <c r="I1698" i="3"/>
  <c r="L1698" i="3" l="1" a="1"/>
  <c r="L1698" i="3" s="1"/>
  <c r="K1698" i="3" a="1"/>
  <c r="K1698" i="3" s="1"/>
  <c r="J1698" i="3"/>
  <c r="I1699" i="3"/>
  <c r="K1699" i="3" l="1" a="1"/>
  <c r="K1699" i="3" s="1"/>
  <c r="L1699" i="3" a="1"/>
  <c r="L1699" i="3" s="1"/>
  <c r="I1700" i="3"/>
  <c r="J1699" i="3"/>
  <c r="K1700" i="3" l="1" a="1"/>
  <c r="K1700" i="3" s="1"/>
  <c r="L1700" i="3" a="1"/>
  <c r="L1700" i="3" s="1"/>
  <c r="I1701" i="3"/>
  <c r="J1700" i="3"/>
  <c r="K1701" i="3" l="1" a="1"/>
  <c r="K1701" i="3" s="1"/>
  <c r="L1701" i="3" a="1"/>
  <c r="L1701" i="3" s="1"/>
  <c r="J1701" i="3"/>
  <c r="I1702" i="3"/>
  <c r="K1702" i="3" l="1" a="1"/>
  <c r="K1702" i="3" s="1"/>
  <c r="L1702" i="3" a="1"/>
  <c r="L1702" i="3" s="1"/>
  <c r="J1702" i="3"/>
  <c r="I1703" i="3"/>
  <c r="K1703" i="3" l="1" a="1"/>
  <c r="K1703" i="3" s="1"/>
  <c r="L1703" i="3" a="1"/>
  <c r="L1703" i="3" s="1"/>
  <c r="J1703" i="3"/>
  <c r="I1704" i="3"/>
  <c r="K1704" i="3" l="1" a="1"/>
  <c r="K1704" i="3" s="1"/>
  <c r="L1704" i="3" a="1"/>
  <c r="L1704" i="3" s="1"/>
  <c r="I1705" i="3"/>
  <c r="J1704" i="3"/>
  <c r="K1705" i="3" l="1" a="1"/>
  <c r="K1705" i="3" s="1"/>
  <c r="L1705" i="3" a="1"/>
  <c r="L1705" i="3" s="1"/>
  <c r="J1705" i="3"/>
  <c r="I1706" i="3"/>
  <c r="K1706" i="3" l="1" a="1"/>
  <c r="K1706" i="3" s="1"/>
  <c r="L1706" i="3" a="1"/>
  <c r="L1706" i="3" s="1"/>
  <c r="J1706" i="3"/>
  <c r="I1707" i="3"/>
  <c r="K1707" i="3" l="1" a="1"/>
  <c r="K1707" i="3" s="1"/>
  <c r="L1707" i="3" a="1"/>
  <c r="L1707" i="3" s="1"/>
  <c r="I1708" i="3"/>
  <c r="J1707" i="3"/>
  <c r="K1708" i="3" l="1" a="1"/>
  <c r="K1708" i="3" s="1"/>
  <c r="L1708" i="3" a="1"/>
  <c r="L1708" i="3" s="1"/>
  <c r="I1709" i="3"/>
  <c r="J1708" i="3"/>
  <c r="K1709" i="3" l="1" a="1"/>
  <c r="K1709" i="3" s="1"/>
  <c r="L1709" i="3" a="1"/>
  <c r="L1709" i="3" s="1"/>
  <c r="J1709" i="3"/>
  <c r="I1710" i="3"/>
  <c r="K1710" i="3" l="1" a="1"/>
  <c r="K1710" i="3" s="1"/>
  <c r="L1710" i="3" a="1"/>
  <c r="L1710" i="3" s="1"/>
  <c r="J1710" i="3"/>
  <c r="I1711" i="3"/>
  <c r="L1711" i="3" l="1" a="1"/>
  <c r="L1711" i="3" s="1"/>
  <c r="K1711" i="3" a="1"/>
  <c r="K1711" i="3" s="1"/>
  <c r="J1711" i="3"/>
  <c r="I1712" i="3"/>
  <c r="K1712" i="3" l="1" a="1"/>
  <c r="K1712" i="3" s="1"/>
  <c r="L1712" i="3" a="1"/>
  <c r="L1712" i="3" s="1"/>
  <c r="I1713" i="3"/>
  <c r="J1712" i="3"/>
  <c r="K1713" i="3" l="1" a="1"/>
  <c r="K1713" i="3" s="1"/>
  <c r="L1713" i="3" a="1"/>
  <c r="L1713" i="3" s="1"/>
  <c r="J1713" i="3"/>
  <c r="I1714" i="3"/>
  <c r="L1714" i="3" l="1" a="1"/>
  <c r="L1714" i="3" s="1"/>
  <c r="K1714" i="3" a="1"/>
  <c r="K1714" i="3" s="1"/>
  <c r="J1714" i="3"/>
  <c r="I1715" i="3"/>
  <c r="K1715" i="3" l="1" a="1"/>
  <c r="K1715" i="3" s="1"/>
  <c r="L1715" i="3" a="1"/>
  <c r="L1715" i="3" s="1"/>
  <c r="I1716" i="3"/>
  <c r="J1715" i="3"/>
  <c r="K1716" i="3" l="1" a="1"/>
  <c r="K1716" i="3" s="1"/>
  <c r="L1716" i="3" a="1"/>
  <c r="L1716" i="3" s="1"/>
  <c r="I1717" i="3"/>
  <c r="J1716" i="3"/>
  <c r="K1717" i="3" l="1" a="1"/>
  <c r="K1717" i="3" s="1"/>
  <c r="L1717" i="3" a="1"/>
  <c r="L1717" i="3" s="1"/>
  <c r="J1717" i="3"/>
  <c r="I1718" i="3"/>
  <c r="K1718" i="3" l="1" a="1"/>
  <c r="K1718" i="3" s="1"/>
  <c r="L1718" i="3" a="1"/>
  <c r="L1718" i="3" s="1"/>
  <c r="J1718" i="3"/>
  <c r="I1719" i="3"/>
  <c r="K1719" i="3" l="1" a="1"/>
  <c r="K1719" i="3" s="1"/>
  <c r="L1719" i="3" a="1"/>
  <c r="L1719" i="3" s="1"/>
  <c r="J1719" i="3"/>
  <c r="I1720" i="3"/>
  <c r="K1720" i="3" l="1" a="1"/>
  <c r="K1720" i="3" s="1"/>
  <c r="L1720" i="3" a="1"/>
  <c r="L1720" i="3" s="1"/>
  <c r="I1721" i="3"/>
  <c r="J1720" i="3"/>
  <c r="K1721" i="3" l="1" a="1"/>
  <c r="K1721" i="3" s="1"/>
  <c r="L1721" i="3" a="1"/>
  <c r="L1721" i="3" s="1"/>
  <c r="J1721" i="3"/>
  <c r="I1722" i="3"/>
  <c r="K1722" i="3" l="1" a="1"/>
  <c r="K1722" i="3" s="1"/>
  <c r="L1722" i="3" a="1"/>
  <c r="L1722" i="3" s="1"/>
  <c r="I1723" i="3"/>
  <c r="J1722" i="3"/>
  <c r="K1723" i="3" l="1" a="1"/>
  <c r="K1723" i="3" s="1"/>
  <c r="L1723" i="3" a="1"/>
  <c r="L1723" i="3" s="1"/>
  <c r="I1724" i="3"/>
  <c r="J1723" i="3"/>
  <c r="K1724" i="3" l="1" a="1"/>
  <c r="K1724" i="3" s="1"/>
  <c r="L1724" i="3" a="1"/>
  <c r="L1724" i="3" s="1"/>
  <c r="I1725" i="3"/>
  <c r="J1724" i="3"/>
  <c r="K1725" i="3" l="1" a="1"/>
  <c r="K1725" i="3" s="1"/>
  <c r="L1725" i="3" a="1"/>
  <c r="L1725" i="3" s="1"/>
  <c r="J1725" i="3"/>
  <c r="I1726" i="3"/>
  <c r="K1726" i="3" l="1" a="1"/>
  <c r="K1726" i="3" s="1"/>
  <c r="L1726" i="3" a="1"/>
  <c r="L1726" i="3" s="1"/>
  <c r="J1726" i="3"/>
  <c r="I1727" i="3"/>
  <c r="L1727" i="3" l="1" a="1"/>
  <c r="L1727" i="3" s="1"/>
  <c r="K1727" i="3" a="1"/>
  <c r="K1727" i="3" s="1"/>
  <c r="J1727" i="3"/>
  <c r="I1728" i="3"/>
  <c r="K1728" i="3" l="1" a="1"/>
  <c r="K1728" i="3" s="1"/>
  <c r="L1728" i="3" a="1"/>
  <c r="L1728" i="3" s="1"/>
  <c r="I1729" i="3"/>
  <c r="J1728" i="3"/>
  <c r="K1729" i="3" l="1" a="1"/>
  <c r="K1729" i="3" s="1"/>
  <c r="L1729" i="3" a="1"/>
  <c r="L1729" i="3" s="1"/>
  <c r="J1729" i="3"/>
  <c r="I1730" i="3"/>
  <c r="K1730" i="3" l="1" a="1"/>
  <c r="K1730" i="3" s="1"/>
  <c r="L1730" i="3" a="1"/>
  <c r="L1730" i="3" s="1"/>
  <c r="J1730" i="3"/>
  <c r="I1731" i="3"/>
  <c r="K1731" i="3" l="1" a="1"/>
  <c r="K1731" i="3" s="1"/>
  <c r="L1731" i="3" a="1"/>
  <c r="L1731" i="3" s="1"/>
  <c r="J1731" i="3"/>
  <c r="I1732" i="3"/>
  <c r="K1732" i="3" l="1" a="1"/>
  <c r="K1732" i="3" s="1"/>
  <c r="L1732" i="3" a="1"/>
  <c r="L1732" i="3" s="1"/>
  <c r="I1733" i="3"/>
  <c r="J1732" i="3"/>
  <c r="K1733" i="3" l="1" a="1"/>
  <c r="K1733" i="3" s="1"/>
  <c r="L1733" i="3" a="1"/>
  <c r="L1733" i="3" s="1"/>
  <c r="J1733" i="3"/>
  <c r="I1734" i="3"/>
  <c r="L1734" i="3" l="1" a="1"/>
  <c r="L1734" i="3" s="1"/>
  <c r="K1734" i="3" a="1"/>
  <c r="K1734" i="3" s="1"/>
  <c r="J1734" i="3"/>
  <c r="I1735" i="3"/>
  <c r="K1735" i="3" l="1" a="1"/>
  <c r="K1735" i="3" s="1"/>
  <c r="L1735" i="3" a="1"/>
  <c r="L1735" i="3" s="1"/>
  <c r="J1735" i="3"/>
  <c r="I1736" i="3"/>
  <c r="K1736" i="3" l="1" a="1"/>
  <c r="K1736" i="3" s="1"/>
  <c r="L1736" i="3" a="1"/>
  <c r="L1736" i="3" s="1"/>
  <c r="I1737" i="3"/>
  <c r="J1736" i="3"/>
  <c r="L1737" i="3" l="1" a="1"/>
  <c r="L1737" i="3" s="1"/>
  <c r="K1737" i="3" a="1"/>
  <c r="K1737" i="3" s="1"/>
  <c r="J1737" i="3"/>
  <c r="I1738" i="3"/>
  <c r="K1738" i="3" l="1" a="1"/>
  <c r="K1738" i="3" s="1"/>
  <c r="L1738" i="3" a="1"/>
  <c r="L1738" i="3" s="1"/>
  <c r="J1738" i="3"/>
  <c r="I1739" i="3"/>
  <c r="K1739" i="3" l="1" a="1"/>
  <c r="K1739" i="3" s="1"/>
  <c r="L1739" i="3" a="1"/>
  <c r="L1739" i="3" s="1"/>
  <c r="I1740" i="3"/>
  <c r="J1739" i="3"/>
  <c r="K1740" i="3" l="1" a="1"/>
  <c r="K1740" i="3" s="1"/>
  <c r="L1740" i="3" a="1"/>
  <c r="L1740" i="3" s="1"/>
  <c r="I1741" i="3"/>
  <c r="J1740" i="3"/>
  <c r="K1741" i="3" l="1" a="1"/>
  <c r="K1741" i="3" s="1"/>
  <c r="L1741" i="3" a="1"/>
  <c r="L1741" i="3" s="1"/>
  <c r="J1741" i="3"/>
  <c r="I1742" i="3"/>
  <c r="K1742" i="3" l="1" a="1"/>
  <c r="K1742" i="3" s="1"/>
  <c r="L1742" i="3" a="1"/>
  <c r="L1742" i="3" s="1"/>
  <c r="J1742" i="3"/>
  <c r="I1743" i="3"/>
  <c r="K1743" i="3" l="1" a="1"/>
  <c r="K1743" i="3" s="1"/>
  <c r="L1743" i="3" a="1"/>
  <c r="L1743" i="3" s="1"/>
  <c r="J1743" i="3"/>
  <c r="I1744" i="3"/>
  <c r="L1744" i="3" l="1" a="1"/>
  <c r="L1744" i="3" s="1"/>
  <c r="K1744" i="3" a="1"/>
  <c r="K1744" i="3" s="1"/>
  <c r="I1745" i="3"/>
  <c r="J1744" i="3"/>
  <c r="K1745" i="3" l="1" a="1"/>
  <c r="K1745" i="3" s="1"/>
  <c r="L1745" i="3" a="1"/>
  <c r="L1745" i="3" s="1"/>
  <c r="J1745" i="3"/>
  <c r="I1746" i="3"/>
  <c r="K1746" i="3" l="1" a="1"/>
  <c r="K1746" i="3" s="1"/>
  <c r="L1746" i="3" a="1"/>
  <c r="L1746" i="3" s="1"/>
  <c r="J1746" i="3"/>
  <c r="I1747" i="3"/>
  <c r="L1747" i="3" l="1" a="1"/>
  <c r="L1747" i="3" s="1"/>
  <c r="K1747" i="3" a="1"/>
  <c r="K1747" i="3" s="1"/>
  <c r="I1748" i="3"/>
  <c r="J1747" i="3"/>
  <c r="K1748" i="3" l="1" a="1"/>
  <c r="K1748" i="3" s="1"/>
  <c r="L1748" i="3" a="1"/>
  <c r="L1748" i="3" s="1"/>
  <c r="I1749" i="3"/>
  <c r="J1748" i="3"/>
  <c r="K1749" i="3" l="1" a="1"/>
  <c r="K1749" i="3" s="1"/>
  <c r="L1749" i="3" a="1"/>
  <c r="L1749" i="3" s="1"/>
  <c r="J1749" i="3"/>
  <c r="I1750" i="3"/>
  <c r="K1750" i="3" l="1" a="1"/>
  <c r="K1750" i="3" s="1"/>
  <c r="L1750" i="3" a="1"/>
  <c r="L1750" i="3" s="1"/>
  <c r="J1750" i="3"/>
  <c r="I1751" i="3"/>
  <c r="K1751" i="3" l="1" a="1"/>
  <c r="K1751" i="3" s="1"/>
  <c r="L1751" i="3" a="1"/>
  <c r="L1751" i="3" s="1"/>
  <c r="J1751" i="3"/>
  <c r="I1752" i="3"/>
  <c r="K1752" i="3" l="1" a="1"/>
  <c r="K1752" i="3" s="1"/>
  <c r="L1752" i="3" a="1"/>
  <c r="L1752" i="3" s="1"/>
  <c r="I1753" i="3"/>
  <c r="J1752" i="3"/>
  <c r="K1753" i="3" l="1" a="1"/>
  <c r="K1753" i="3" s="1"/>
  <c r="L1753" i="3" a="1"/>
  <c r="L1753" i="3" s="1"/>
  <c r="J1753" i="3"/>
  <c r="I1754" i="3"/>
  <c r="L1754" i="3" l="1" a="1"/>
  <c r="L1754" i="3" s="1"/>
  <c r="K1754" i="3" a="1"/>
  <c r="K1754" i="3" s="1"/>
  <c r="J1754" i="3"/>
  <c r="I1755" i="3"/>
  <c r="K1755" i="3" l="1" a="1"/>
  <c r="K1755" i="3" s="1"/>
  <c r="L1755" i="3" a="1"/>
  <c r="L1755" i="3" s="1"/>
  <c r="I1756" i="3"/>
  <c r="J1755" i="3"/>
  <c r="K1756" i="3" l="1" a="1"/>
  <c r="K1756" i="3" s="1"/>
  <c r="L1756" i="3" a="1"/>
  <c r="L1756" i="3" s="1"/>
  <c r="I1757" i="3"/>
  <c r="J1756" i="3"/>
  <c r="K1757" i="3" l="1" a="1"/>
  <c r="K1757" i="3" s="1"/>
  <c r="L1757" i="3" a="1"/>
  <c r="L1757" i="3" s="1"/>
  <c r="J1757" i="3"/>
  <c r="I1758" i="3"/>
  <c r="K1758" i="3" l="1" a="1"/>
  <c r="K1758" i="3" s="1"/>
  <c r="L1758" i="3" a="1"/>
  <c r="L1758" i="3" s="1"/>
  <c r="J1758" i="3"/>
  <c r="I1759" i="3"/>
  <c r="K1759" i="3" l="1" a="1"/>
  <c r="K1759" i="3" s="1"/>
  <c r="L1759" i="3" a="1"/>
  <c r="L1759" i="3" s="1"/>
  <c r="I1760" i="3"/>
  <c r="J1759" i="3"/>
  <c r="K1760" i="3" l="1" a="1"/>
  <c r="K1760" i="3" s="1"/>
  <c r="L1760" i="3" a="1"/>
  <c r="L1760" i="3" s="1"/>
  <c r="J1760" i="3"/>
  <c r="I1761" i="3"/>
  <c r="K1761" i="3" l="1" a="1"/>
  <c r="K1761" i="3" s="1"/>
  <c r="L1761" i="3" a="1"/>
  <c r="L1761" i="3" s="1"/>
  <c r="J1761" i="3"/>
  <c r="I1762" i="3"/>
  <c r="K1762" i="3" l="1" a="1"/>
  <c r="K1762" i="3" s="1"/>
  <c r="L1762" i="3" a="1"/>
  <c r="L1762" i="3" s="1"/>
  <c r="J1762" i="3"/>
  <c r="I1763" i="3"/>
  <c r="K1763" i="3" l="1" a="1"/>
  <c r="K1763" i="3" s="1"/>
  <c r="L1763" i="3" a="1"/>
  <c r="L1763" i="3" s="1"/>
  <c r="J1763" i="3"/>
  <c r="I1764" i="3"/>
  <c r="L1764" i="3" l="1" a="1"/>
  <c r="L1764" i="3" s="1"/>
  <c r="K1764" i="3" a="1"/>
  <c r="K1764" i="3" s="1"/>
  <c r="J1764" i="3"/>
  <c r="I1765" i="3"/>
  <c r="K1765" i="3" l="1" a="1"/>
  <c r="K1765" i="3" s="1"/>
  <c r="L1765" i="3" a="1"/>
  <c r="L1765" i="3" s="1"/>
  <c r="J1765" i="3"/>
  <c r="I1766" i="3"/>
  <c r="K1766" i="3" l="1" a="1"/>
  <c r="K1766" i="3" s="1"/>
  <c r="L1766" i="3" a="1"/>
  <c r="L1766" i="3" s="1"/>
  <c r="J1766" i="3"/>
  <c r="I1767" i="3"/>
  <c r="K1767" i="3" l="1" a="1"/>
  <c r="K1767" i="3" s="1"/>
  <c r="L1767" i="3" a="1"/>
  <c r="L1767" i="3" s="1"/>
  <c r="J1767" i="3"/>
  <c r="I1768" i="3"/>
  <c r="K1768" i="3" l="1" a="1"/>
  <c r="K1768" i="3" s="1"/>
  <c r="L1768" i="3" a="1"/>
  <c r="L1768" i="3" s="1"/>
  <c r="J1768" i="3"/>
  <c r="I1769" i="3"/>
  <c r="K1769" i="3" l="1" a="1"/>
  <c r="K1769" i="3" s="1"/>
  <c r="L1769" i="3" a="1"/>
  <c r="L1769" i="3" s="1"/>
  <c r="J1769" i="3"/>
  <c r="I1770" i="3"/>
  <c r="K1770" i="3" l="1" a="1"/>
  <c r="K1770" i="3" s="1"/>
  <c r="L1770" i="3" a="1"/>
  <c r="L1770" i="3" s="1"/>
  <c r="J1770" i="3"/>
  <c r="I1771" i="3"/>
  <c r="K1771" i="3" l="1" a="1"/>
  <c r="K1771" i="3" s="1"/>
  <c r="L1771" i="3" a="1"/>
  <c r="L1771" i="3" s="1"/>
  <c r="J1771" i="3"/>
  <c r="I1772" i="3"/>
  <c r="K1772" i="3" l="1" a="1"/>
  <c r="K1772" i="3" s="1"/>
  <c r="L1772" i="3" a="1"/>
  <c r="L1772" i="3" s="1"/>
  <c r="J1772" i="3"/>
  <c r="I1773" i="3"/>
  <c r="K1773" i="3" l="1" a="1"/>
  <c r="K1773" i="3" s="1"/>
  <c r="L1773" i="3" a="1"/>
  <c r="L1773" i="3" s="1"/>
  <c r="J1773" i="3"/>
  <c r="I1774" i="3"/>
  <c r="K1774" i="3" l="1" a="1"/>
  <c r="K1774" i="3" s="1"/>
  <c r="L1774" i="3" a="1"/>
  <c r="L1774" i="3" s="1"/>
  <c r="I1775" i="3"/>
  <c r="J1774" i="3"/>
  <c r="K1775" i="3" l="1" a="1"/>
  <c r="K1775" i="3" s="1"/>
  <c r="L1775" i="3" a="1"/>
  <c r="L1775" i="3" s="1"/>
  <c r="I1776" i="3"/>
  <c r="J1775" i="3"/>
  <c r="K1776" i="3" l="1" a="1"/>
  <c r="K1776" i="3" s="1"/>
  <c r="L1776" i="3" a="1"/>
  <c r="L1776" i="3" s="1"/>
  <c r="J1776" i="3"/>
  <c r="I1777" i="3"/>
  <c r="K1777" i="3" l="1" a="1"/>
  <c r="K1777" i="3" s="1"/>
  <c r="L1777" i="3" a="1"/>
  <c r="L1777" i="3" s="1"/>
  <c r="J1777" i="3"/>
  <c r="I1778" i="3"/>
  <c r="K1778" i="3" l="1" a="1"/>
  <c r="K1778" i="3" s="1"/>
  <c r="L1778" i="3" a="1"/>
  <c r="L1778" i="3" s="1"/>
  <c r="I1779" i="3"/>
  <c r="J1778" i="3"/>
  <c r="K1779" i="3" l="1" a="1"/>
  <c r="K1779" i="3" s="1"/>
  <c r="L1779" i="3" a="1"/>
  <c r="L1779" i="3" s="1"/>
  <c r="J1779" i="3"/>
  <c r="I1780" i="3"/>
  <c r="K1780" i="3" l="1" a="1"/>
  <c r="K1780" i="3" s="1"/>
  <c r="L1780" i="3" a="1"/>
  <c r="L1780" i="3" s="1"/>
  <c r="J1780" i="3"/>
  <c r="I1781" i="3"/>
  <c r="L1781" i="3" l="1" a="1"/>
  <c r="L1781" i="3" s="1"/>
  <c r="K1781" i="3" a="1"/>
  <c r="K1781" i="3" s="1"/>
  <c r="J1781" i="3"/>
  <c r="I1782" i="3"/>
  <c r="K1782" i="3" l="1" a="1"/>
  <c r="K1782" i="3" s="1"/>
  <c r="L1782" i="3" a="1"/>
  <c r="L1782" i="3" s="1"/>
  <c r="I1783" i="3"/>
  <c r="J1782" i="3"/>
  <c r="K1783" i="3" l="1" a="1"/>
  <c r="K1783" i="3" s="1"/>
  <c r="L1783" i="3" a="1"/>
  <c r="L1783" i="3" s="1"/>
  <c r="I1784" i="3"/>
  <c r="J1783" i="3"/>
  <c r="K1784" i="3" l="1" a="1"/>
  <c r="K1784" i="3" s="1"/>
  <c r="L1784" i="3" a="1"/>
  <c r="L1784" i="3" s="1"/>
  <c r="J1784" i="3"/>
  <c r="I1785" i="3"/>
  <c r="K1785" i="3" l="1" a="1"/>
  <c r="K1785" i="3" s="1"/>
  <c r="L1785" i="3" a="1"/>
  <c r="L1785" i="3" s="1"/>
  <c r="I1786" i="3"/>
  <c r="J1785" i="3"/>
  <c r="K1786" i="3" l="1" a="1"/>
  <c r="K1786" i="3" s="1"/>
  <c r="L1786" i="3" a="1"/>
  <c r="L1786" i="3" s="1"/>
  <c r="I1787" i="3"/>
  <c r="J1786" i="3"/>
  <c r="K1787" i="3" l="1" a="1"/>
  <c r="K1787" i="3" s="1"/>
  <c r="L1787" i="3" a="1"/>
  <c r="L1787" i="3" s="1"/>
  <c r="I1788" i="3"/>
  <c r="J1787" i="3"/>
  <c r="K1788" i="3" l="1" a="1"/>
  <c r="K1788" i="3" s="1"/>
  <c r="L1788" i="3" a="1"/>
  <c r="L1788" i="3" s="1"/>
  <c r="I1789" i="3"/>
  <c r="J1788" i="3"/>
  <c r="K1789" i="3" l="1" a="1"/>
  <c r="K1789" i="3" s="1"/>
  <c r="L1789" i="3" a="1"/>
  <c r="L1789" i="3" s="1"/>
  <c r="J1789" i="3"/>
  <c r="I1790" i="3"/>
  <c r="K1790" i="3" l="1" a="1"/>
  <c r="K1790" i="3" s="1"/>
  <c r="L1790" i="3" a="1"/>
  <c r="L1790" i="3" s="1"/>
  <c r="J1790" i="3"/>
  <c r="I1791" i="3"/>
  <c r="L1791" i="3" l="1" a="1"/>
  <c r="L1791" i="3" s="1"/>
  <c r="K1791" i="3" a="1"/>
  <c r="K1791" i="3" s="1"/>
  <c r="I1792" i="3"/>
  <c r="J1791" i="3"/>
  <c r="K1792" i="3" l="1" a="1"/>
  <c r="K1792" i="3" s="1"/>
  <c r="L1792" i="3" a="1"/>
  <c r="L1792" i="3" s="1"/>
  <c r="J1792" i="3"/>
  <c r="I1793" i="3"/>
  <c r="K1793" i="3" l="1" a="1"/>
  <c r="K1793" i="3" s="1"/>
  <c r="L1793" i="3" a="1"/>
  <c r="L1793" i="3" s="1"/>
  <c r="J1793" i="3"/>
  <c r="I1794" i="3"/>
  <c r="K1794" i="3" l="1" a="1"/>
  <c r="K1794" i="3" s="1"/>
  <c r="L1794" i="3" a="1"/>
  <c r="L1794" i="3" s="1"/>
  <c r="I1795" i="3"/>
  <c r="J1794" i="3"/>
  <c r="K1795" i="3" l="1" a="1"/>
  <c r="K1795" i="3" s="1"/>
  <c r="L1795" i="3" a="1"/>
  <c r="L1795" i="3" s="1"/>
  <c r="I1796" i="3"/>
  <c r="J1795" i="3"/>
  <c r="K1796" i="3" l="1" a="1"/>
  <c r="K1796" i="3" s="1"/>
  <c r="L1796" i="3" a="1"/>
  <c r="L1796" i="3" s="1"/>
  <c r="J1796" i="3"/>
  <c r="I1797" i="3"/>
  <c r="K1797" i="3" l="1" a="1"/>
  <c r="K1797" i="3" s="1"/>
  <c r="L1797" i="3" a="1"/>
  <c r="L1797" i="3" s="1"/>
  <c r="J1797" i="3"/>
  <c r="I1798" i="3"/>
  <c r="L1798" i="3" l="1" a="1"/>
  <c r="L1798" i="3" s="1"/>
  <c r="K1798" i="3" a="1"/>
  <c r="K1798" i="3" s="1"/>
  <c r="I1799" i="3"/>
  <c r="J1798" i="3"/>
  <c r="K1799" i="3" l="1" a="1"/>
  <c r="K1799" i="3" s="1"/>
  <c r="L1799" i="3" a="1"/>
  <c r="L1799" i="3" s="1"/>
  <c r="I1800" i="3"/>
  <c r="J1799" i="3"/>
  <c r="K1800" i="3" l="1" a="1"/>
  <c r="K1800" i="3" s="1"/>
  <c r="L1800" i="3" a="1"/>
  <c r="L1800" i="3" s="1"/>
  <c r="J1800" i="3"/>
  <c r="I1801" i="3"/>
  <c r="K1801" i="3" l="1" a="1"/>
  <c r="K1801" i="3" s="1"/>
  <c r="L1801" i="3" a="1"/>
  <c r="L1801" i="3" s="1"/>
  <c r="J1801" i="3"/>
  <c r="I1802" i="3"/>
  <c r="K1802" i="3" l="1" a="1"/>
  <c r="K1802" i="3" s="1"/>
  <c r="L1802" i="3" a="1"/>
  <c r="L1802" i="3" s="1"/>
  <c r="I1803" i="3"/>
  <c r="J1802" i="3"/>
  <c r="K1803" i="3" l="1" a="1"/>
  <c r="K1803" i="3" s="1"/>
  <c r="L1803" i="3" a="1"/>
  <c r="L1803" i="3" s="1"/>
  <c r="I1804" i="3"/>
  <c r="J1803" i="3"/>
  <c r="K1804" i="3" l="1" a="1"/>
  <c r="K1804" i="3" s="1"/>
  <c r="L1804" i="3" a="1"/>
  <c r="L1804" i="3" s="1"/>
  <c r="J1804" i="3"/>
  <c r="I1805" i="3"/>
  <c r="K1805" i="3" l="1" a="1"/>
  <c r="K1805" i="3" s="1"/>
  <c r="L1805" i="3" a="1"/>
  <c r="L1805" i="3" s="1"/>
  <c r="J1805" i="3"/>
  <c r="I1806" i="3"/>
  <c r="K1806" i="3" l="1" a="1"/>
  <c r="K1806" i="3" s="1"/>
  <c r="L1806" i="3" a="1"/>
  <c r="L1806" i="3" s="1"/>
  <c r="J1806" i="3"/>
  <c r="I1807" i="3"/>
  <c r="K1807" i="3" l="1" a="1"/>
  <c r="K1807" i="3" s="1"/>
  <c r="L1807" i="3" a="1"/>
  <c r="L1807" i="3" s="1"/>
  <c r="I1808" i="3"/>
  <c r="J1807" i="3"/>
  <c r="K1808" i="3" l="1" a="1"/>
  <c r="K1808" i="3" s="1"/>
  <c r="L1808" i="3" a="1"/>
  <c r="L1808" i="3" s="1"/>
  <c r="J1808" i="3"/>
  <c r="I1809" i="3"/>
  <c r="K1809" i="3" l="1" a="1"/>
  <c r="K1809" i="3" s="1"/>
  <c r="L1809" i="3" a="1"/>
  <c r="L1809" i="3" s="1"/>
  <c r="I1810" i="3"/>
  <c r="J1809" i="3"/>
  <c r="K1810" i="3" l="1" a="1"/>
  <c r="K1810" i="3" s="1"/>
  <c r="L1810" i="3" a="1"/>
  <c r="L1810" i="3" s="1"/>
  <c r="I1811" i="3"/>
  <c r="J1810" i="3"/>
  <c r="K1811" i="3" l="1" a="1"/>
  <c r="K1811" i="3" s="1"/>
  <c r="L1811" i="3" a="1"/>
  <c r="L1811" i="3" s="1"/>
  <c r="I1812" i="3"/>
  <c r="J1811" i="3"/>
  <c r="K1812" i="3" l="1" a="1"/>
  <c r="K1812" i="3" s="1"/>
  <c r="L1812" i="3" a="1"/>
  <c r="L1812" i="3" s="1"/>
  <c r="J1812" i="3"/>
  <c r="I1813" i="3"/>
  <c r="K1813" i="3" l="1" a="1"/>
  <c r="K1813" i="3" s="1"/>
  <c r="L1813" i="3" a="1"/>
  <c r="L1813" i="3" s="1"/>
  <c r="J1813" i="3"/>
  <c r="I1814" i="3"/>
  <c r="K1814" i="3" l="1" a="1"/>
  <c r="K1814" i="3" s="1"/>
  <c r="L1814" i="3" a="1"/>
  <c r="L1814" i="3" s="1"/>
  <c r="I1815" i="3"/>
  <c r="J1814" i="3"/>
  <c r="K1815" i="3" l="1" a="1"/>
  <c r="K1815" i="3" s="1"/>
  <c r="L1815" i="3" a="1"/>
  <c r="L1815" i="3" s="1"/>
  <c r="I1816" i="3"/>
  <c r="J1815" i="3"/>
  <c r="K1816" i="3" l="1" a="1"/>
  <c r="K1816" i="3" s="1"/>
  <c r="L1816" i="3" a="1"/>
  <c r="L1816" i="3" s="1"/>
  <c r="J1816" i="3"/>
  <c r="I1817" i="3"/>
  <c r="K1817" i="3" l="1" a="1"/>
  <c r="K1817" i="3" s="1"/>
  <c r="L1817" i="3" a="1"/>
  <c r="L1817" i="3" s="1"/>
  <c r="J1817" i="3"/>
  <c r="I1818" i="3"/>
  <c r="K1818" i="3" l="1" a="1"/>
  <c r="K1818" i="3" s="1"/>
  <c r="L1818" i="3" a="1"/>
  <c r="L1818" i="3" s="1"/>
  <c r="I1819" i="3"/>
  <c r="J1818" i="3"/>
  <c r="K1819" i="3" l="1" a="1"/>
  <c r="K1819" i="3" s="1"/>
  <c r="L1819" i="3" a="1"/>
  <c r="L1819" i="3" s="1"/>
  <c r="I1820" i="3"/>
  <c r="J1819" i="3"/>
  <c r="K1820" i="3" l="1" a="1"/>
  <c r="K1820" i="3" s="1"/>
  <c r="L1820" i="3" a="1"/>
  <c r="L1820" i="3" s="1"/>
  <c r="J1820" i="3"/>
  <c r="I1821" i="3"/>
  <c r="K1821" i="3" l="1" a="1"/>
  <c r="K1821" i="3" s="1"/>
  <c r="L1821" i="3" a="1"/>
  <c r="L1821" i="3" s="1"/>
  <c r="J1821" i="3"/>
  <c r="I1822" i="3"/>
  <c r="K1822" i="3" l="1" a="1"/>
  <c r="K1822" i="3" s="1"/>
  <c r="L1822" i="3" a="1"/>
  <c r="L1822" i="3" s="1"/>
  <c r="I1823" i="3"/>
  <c r="J1822" i="3"/>
  <c r="K1823" i="3" l="1" a="1"/>
  <c r="K1823" i="3" s="1"/>
  <c r="L1823" i="3" a="1"/>
  <c r="L1823" i="3" s="1"/>
  <c r="I1824" i="3"/>
  <c r="J1823" i="3"/>
  <c r="K1824" i="3" l="1" a="1"/>
  <c r="K1824" i="3" s="1"/>
  <c r="L1824" i="3" a="1"/>
  <c r="L1824" i="3" s="1"/>
  <c r="J1824" i="3"/>
  <c r="I1825" i="3"/>
  <c r="K1825" i="3" l="1" a="1"/>
  <c r="K1825" i="3" s="1"/>
  <c r="L1825" i="3" a="1"/>
  <c r="L1825" i="3" s="1"/>
  <c r="J1825" i="3"/>
  <c r="I1826" i="3"/>
  <c r="K1826" i="3" l="1" a="1"/>
  <c r="K1826" i="3" s="1"/>
  <c r="L1826" i="3" a="1"/>
  <c r="L1826" i="3" s="1"/>
  <c r="I1827" i="3"/>
  <c r="J1826" i="3"/>
  <c r="K1827" i="3" l="1" a="1"/>
  <c r="K1827" i="3" s="1"/>
  <c r="L1827" i="3" a="1"/>
  <c r="L1827" i="3" s="1"/>
  <c r="J1827" i="3"/>
  <c r="I1828" i="3"/>
  <c r="K1828" i="3" l="1" a="1"/>
  <c r="K1828" i="3" s="1"/>
  <c r="L1828" i="3" a="1"/>
  <c r="L1828" i="3" s="1"/>
  <c r="I1829" i="3"/>
  <c r="J1828" i="3"/>
  <c r="K1829" i="3" l="1" a="1"/>
  <c r="K1829" i="3" s="1"/>
  <c r="L1829" i="3" a="1"/>
  <c r="L1829" i="3" s="1"/>
  <c r="J1829" i="3"/>
  <c r="I1830" i="3"/>
  <c r="L1830" i="3" l="1" a="1"/>
  <c r="L1830" i="3" s="1"/>
  <c r="K1830" i="3" a="1"/>
  <c r="K1830" i="3" s="1"/>
  <c r="J1830" i="3"/>
  <c r="I1831" i="3"/>
  <c r="K1831" i="3" l="1" a="1"/>
  <c r="K1831" i="3" s="1"/>
  <c r="L1831" i="3" a="1"/>
  <c r="L1831" i="3" s="1"/>
  <c r="J1831" i="3"/>
  <c r="I1832" i="3"/>
  <c r="K1832" i="3" l="1" a="1"/>
  <c r="K1832" i="3" s="1"/>
  <c r="L1832" i="3" a="1"/>
  <c r="L1832" i="3" s="1"/>
  <c r="J1832" i="3"/>
  <c r="I1833" i="3"/>
  <c r="K1833" i="3" l="1" a="1"/>
  <c r="K1833" i="3" s="1"/>
  <c r="L1833" i="3" a="1"/>
  <c r="L1833" i="3" s="1"/>
  <c r="I1834" i="3"/>
  <c r="J1833" i="3"/>
  <c r="K1834" i="3" l="1" a="1"/>
  <c r="K1834" i="3" s="1"/>
  <c r="L1834" i="3" a="1"/>
  <c r="L1834" i="3" s="1"/>
  <c r="J1834" i="3"/>
  <c r="I1835" i="3"/>
  <c r="K1835" i="3" l="1" a="1"/>
  <c r="K1835" i="3" s="1"/>
  <c r="L1835" i="3" a="1"/>
  <c r="L1835" i="3" s="1"/>
  <c r="J1835" i="3"/>
  <c r="I1836" i="3"/>
  <c r="K1836" i="3" l="1" a="1"/>
  <c r="K1836" i="3" s="1"/>
  <c r="L1836" i="3" a="1"/>
  <c r="L1836" i="3" s="1"/>
  <c r="I1837" i="3"/>
  <c r="J1836" i="3"/>
  <c r="K1837" i="3" l="1" a="1"/>
  <c r="K1837" i="3" s="1"/>
  <c r="L1837" i="3" a="1"/>
  <c r="L1837" i="3" s="1"/>
  <c r="I1838" i="3"/>
  <c r="J1837" i="3"/>
  <c r="K1838" i="3" l="1" a="1"/>
  <c r="K1838" i="3" s="1"/>
  <c r="L1838" i="3" a="1"/>
  <c r="L1838" i="3" s="1"/>
  <c r="J1838" i="3"/>
  <c r="I1839" i="3"/>
  <c r="K1839" i="3" l="1" a="1"/>
  <c r="K1839" i="3" s="1"/>
  <c r="L1839" i="3" a="1"/>
  <c r="L1839" i="3" s="1"/>
  <c r="J1839" i="3"/>
  <c r="I1840" i="3"/>
  <c r="K1840" i="3" l="1" a="1"/>
  <c r="K1840" i="3" s="1"/>
  <c r="L1840" i="3" a="1"/>
  <c r="L1840" i="3" s="1"/>
  <c r="I1841" i="3"/>
  <c r="J1840" i="3"/>
  <c r="K1841" i="3" l="1" a="1"/>
  <c r="K1841" i="3" s="1"/>
  <c r="L1841" i="3" a="1"/>
  <c r="L1841" i="3" s="1"/>
  <c r="I1842" i="3"/>
  <c r="J1841" i="3"/>
  <c r="K1842" i="3" l="1" a="1"/>
  <c r="K1842" i="3" s="1"/>
  <c r="L1842" i="3" a="1"/>
  <c r="L1842" i="3" s="1"/>
  <c r="J1842" i="3"/>
  <c r="I1843" i="3"/>
  <c r="K1843" i="3" l="1" a="1"/>
  <c r="K1843" i="3" s="1"/>
  <c r="L1843" i="3" a="1"/>
  <c r="L1843" i="3" s="1"/>
  <c r="J1843" i="3"/>
  <c r="I1844" i="3"/>
  <c r="K1844" i="3" l="1" a="1"/>
  <c r="K1844" i="3" s="1"/>
  <c r="L1844" i="3" a="1"/>
  <c r="L1844" i="3" s="1"/>
  <c r="I1845" i="3"/>
  <c r="J1844" i="3"/>
  <c r="K1845" i="3" l="1" a="1"/>
  <c r="K1845" i="3" s="1"/>
  <c r="L1845" i="3" a="1"/>
  <c r="L1845" i="3" s="1"/>
  <c r="I1846" i="3"/>
  <c r="J1845" i="3"/>
  <c r="K1846" i="3" l="1" a="1"/>
  <c r="K1846" i="3" s="1"/>
  <c r="L1846" i="3" a="1"/>
  <c r="L1846" i="3" s="1"/>
  <c r="J1846" i="3"/>
  <c r="I1847" i="3"/>
  <c r="K1847" i="3" l="1" a="1"/>
  <c r="K1847" i="3" s="1"/>
  <c r="L1847" i="3" a="1"/>
  <c r="L1847" i="3" s="1"/>
  <c r="J1847" i="3"/>
  <c r="I1848" i="3"/>
  <c r="K1848" i="3" l="1" a="1"/>
  <c r="K1848" i="3" s="1"/>
  <c r="L1848" i="3" a="1"/>
  <c r="L1848" i="3" s="1"/>
  <c r="I1849" i="3"/>
  <c r="J1848" i="3"/>
  <c r="K1849" i="3" l="1" a="1"/>
  <c r="K1849" i="3" s="1"/>
  <c r="L1849" i="3" a="1"/>
  <c r="L1849" i="3" s="1"/>
  <c r="I1850" i="3"/>
  <c r="J1849" i="3"/>
  <c r="K1850" i="3" l="1" a="1"/>
  <c r="K1850" i="3" s="1"/>
  <c r="L1850" i="3" a="1"/>
  <c r="L1850" i="3" s="1"/>
  <c r="J1850" i="3"/>
  <c r="I1851" i="3"/>
  <c r="K1851" i="3" l="1" a="1"/>
  <c r="K1851" i="3" s="1"/>
  <c r="L1851" i="3" a="1"/>
  <c r="L1851" i="3" s="1"/>
  <c r="J1851" i="3"/>
  <c r="I1852" i="3"/>
  <c r="K1852" i="3" l="1" a="1"/>
  <c r="K1852" i="3" s="1"/>
  <c r="L1852" i="3" a="1"/>
  <c r="L1852" i="3" s="1"/>
  <c r="J1852" i="3"/>
  <c r="I1853" i="3"/>
  <c r="K1853" i="3" l="1" a="1"/>
  <c r="K1853" i="3" s="1"/>
  <c r="L1853" i="3" a="1"/>
  <c r="L1853" i="3" s="1"/>
  <c r="I1854" i="3"/>
  <c r="J1853" i="3"/>
  <c r="K1854" i="3" l="1" a="1"/>
  <c r="K1854" i="3" s="1"/>
  <c r="L1854" i="3" a="1"/>
  <c r="L1854" i="3" s="1"/>
  <c r="J1854" i="3"/>
  <c r="I1855" i="3"/>
  <c r="K1855" i="3" l="1" a="1"/>
  <c r="K1855" i="3" s="1"/>
  <c r="L1855" i="3" a="1"/>
  <c r="L1855" i="3" s="1"/>
  <c r="J1855" i="3"/>
  <c r="I1856" i="3"/>
  <c r="K1856" i="3" l="1" a="1"/>
  <c r="K1856" i="3" s="1"/>
  <c r="L1856" i="3" a="1"/>
  <c r="L1856" i="3" s="1"/>
  <c r="I1857" i="3"/>
  <c r="J1856" i="3"/>
  <c r="K1857" i="3" l="1" a="1"/>
  <c r="K1857" i="3" s="1"/>
  <c r="L1857" i="3" a="1"/>
  <c r="L1857" i="3" s="1"/>
  <c r="I1858" i="3"/>
  <c r="J1857" i="3"/>
  <c r="K1858" i="3" l="1" a="1"/>
  <c r="K1858" i="3" s="1"/>
  <c r="L1858" i="3" a="1"/>
  <c r="L1858" i="3" s="1"/>
  <c r="J1858" i="3"/>
  <c r="I1859" i="3"/>
  <c r="K1859" i="3" l="1" a="1"/>
  <c r="K1859" i="3" s="1"/>
  <c r="L1859" i="3" a="1"/>
  <c r="L1859" i="3" s="1"/>
  <c r="J1859" i="3"/>
  <c r="I1860" i="3"/>
  <c r="K1860" i="3" l="1" a="1"/>
  <c r="K1860" i="3" s="1"/>
  <c r="L1860" i="3" a="1"/>
  <c r="L1860" i="3" s="1"/>
  <c r="I1861" i="3"/>
  <c r="J1860" i="3"/>
  <c r="K1861" i="3" l="1" a="1"/>
  <c r="K1861" i="3" s="1"/>
  <c r="L1861" i="3" a="1"/>
  <c r="L1861" i="3" s="1"/>
  <c r="I1862" i="3"/>
  <c r="J1861" i="3"/>
  <c r="L1862" i="3" l="1" a="1"/>
  <c r="L1862" i="3" s="1"/>
  <c r="K1862" i="3" a="1"/>
  <c r="K1862" i="3" s="1"/>
  <c r="J1862" i="3"/>
  <c r="I1863" i="3"/>
  <c r="K1863" i="3" l="1" a="1"/>
  <c r="K1863" i="3" s="1"/>
  <c r="L1863" i="3" a="1"/>
  <c r="L1863" i="3" s="1"/>
  <c r="J1863" i="3"/>
  <c r="I1864" i="3"/>
  <c r="K1864" i="3" l="1" a="1"/>
  <c r="K1864" i="3" s="1"/>
  <c r="L1864" i="3" a="1"/>
  <c r="L1864" i="3" s="1"/>
  <c r="J1864" i="3"/>
  <c r="I1865" i="3"/>
  <c r="K1865" i="3" l="1" a="1"/>
  <c r="K1865" i="3" s="1"/>
  <c r="L1865" i="3" a="1"/>
  <c r="L1865" i="3" s="1"/>
  <c r="I1866" i="3"/>
  <c r="J1865" i="3"/>
  <c r="K1866" i="3" l="1" a="1"/>
  <c r="K1866" i="3" s="1"/>
  <c r="L1866" i="3" a="1"/>
  <c r="L1866" i="3" s="1"/>
  <c r="J1866" i="3"/>
  <c r="I1867" i="3"/>
  <c r="K1867" i="3" l="1" a="1"/>
  <c r="K1867" i="3" s="1"/>
  <c r="L1867" i="3" a="1"/>
  <c r="L1867" i="3" s="1"/>
  <c r="J1867" i="3"/>
  <c r="I1868" i="3"/>
  <c r="K1868" i="3" l="1" a="1"/>
  <c r="K1868" i="3" s="1"/>
  <c r="L1868" i="3" a="1"/>
  <c r="L1868" i="3" s="1"/>
  <c r="I1869" i="3"/>
  <c r="J1868" i="3"/>
  <c r="K1869" i="3" l="1" a="1"/>
  <c r="K1869" i="3" s="1"/>
  <c r="L1869" i="3" a="1"/>
  <c r="L1869" i="3" s="1"/>
  <c r="I1870" i="3"/>
  <c r="J1869" i="3"/>
  <c r="K1870" i="3" l="1" a="1"/>
  <c r="K1870" i="3" s="1"/>
  <c r="L1870" i="3" a="1"/>
  <c r="L1870" i="3" s="1"/>
  <c r="J1870" i="3"/>
  <c r="I1871" i="3"/>
  <c r="K1871" i="3" l="1" a="1"/>
  <c r="K1871" i="3" s="1"/>
  <c r="L1871" i="3" a="1"/>
  <c r="L1871" i="3" s="1"/>
  <c r="J1871" i="3"/>
  <c r="I1872" i="3"/>
  <c r="K1872" i="3" l="1" a="1"/>
  <c r="K1872" i="3" s="1"/>
  <c r="L1872" i="3" a="1"/>
  <c r="L1872" i="3" s="1"/>
  <c r="I1873" i="3"/>
  <c r="J1872" i="3"/>
  <c r="K1873" i="3" l="1" a="1"/>
  <c r="K1873" i="3" s="1"/>
  <c r="L1873" i="3" a="1"/>
  <c r="L1873" i="3" s="1"/>
  <c r="I1874" i="3"/>
  <c r="J1873" i="3"/>
  <c r="K1874" i="3" l="1" a="1"/>
  <c r="K1874" i="3" s="1"/>
  <c r="L1874" i="3" a="1"/>
  <c r="L1874" i="3" s="1"/>
  <c r="J1874" i="3"/>
  <c r="I1875" i="3"/>
  <c r="K1875" i="3" l="1" a="1"/>
  <c r="K1875" i="3" s="1"/>
  <c r="L1875" i="3" a="1"/>
  <c r="L1875" i="3" s="1"/>
  <c r="J1875" i="3"/>
  <c r="I1876" i="3"/>
  <c r="K1876" i="3" l="1" a="1"/>
  <c r="K1876" i="3" s="1"/>
  <c r="L1876" i="3" a="1"/>
  <c r="L1876" i="3" s="1"/>
  <c r="I1877" i="3"/>
  <c r="J1876" i="3"/>
  <c r="K1877" i="3" l="1" a="1"/>
  <c r="K1877" i="3" s="1"/>
  <c r="L1877" i="3" a="1"/>
  <c r="L1877" i="3" s="1"/>
  <c r="I1878" i="3"/>
  <c r="J1877" i="3"/>
  <c r="K1878" i="3" l="1" a="1"/>
  <c r="K1878" i="3" s="1"/>
  <c r="L1878" i="3" a="1"/>
  <c r="L1878" i="3" s="1"/>
  <c r="J1878" i="3"/>
  <c r="I1879" i="3"/>
  <c r="K1879" i="3" l="1" a="1"/>
  <c r="K1879" i="3" s="1"/>
  <c r="L1879" i="3" a="1"/>
  <c r="L1879" i="3" s="1"/>
  <c r="J1879" i="3"/>
  <c r="I1880" i="3"/>
  <c r="K1880" i="3" l="1" a="1"/>
  <c r="K1880" i="3" s="1"/>
  <c r="L1880" i="3" a="1"/>
  <c r="L1880" i="3" s="1"/>
  <c r="I1881" i="3"/>
  <c r="J1880" i="3"/>
  <c r="K1881" i="3" l="1" a="1"/>
  <c r="K1881" i="3" s="1"/>
  <c r="L1881" i="3" a="1"/>
  <c r="L1881" i="3" s="1"/>
  <c r="I1882" i="3"/>
  <c r="J1881" i="3"/>
  <c r="K1882" i="3" l="1" a="1"/>
  <c r="K1882" i="3" s="1"/>
  <c r="L1882" i="3" a="1"/>
  <c r="L1882" i="3" s="1"/>
  <c r="J1882" i="3"/>
  <c r="I1883" i="3"/>
  <c r="K1883" i="3" l="1" a="1"/>
  <c r="K1883" i="3" s="1"/>
  <c r="L1883" i="3" a="1"/>
  <c r="L1883" i="3" s="1"/>
  <c r="J1883" i="3"/>
  <c r="I1884" i="3"/>
  <c r="K1884" i="3" l="1" a="1"/>
  <c r="K1884" i="3" s="1"/>
  <c r="L1884" i="3" a="1"/>
  <c r="L1884" i="3" s="1"/>
  <c r="J1884" i="3"/>
  <c r="I1885" i="3"/>
  <c r="K1885" i="3" l="1" a="1"/>
  <c r="K1885" i="3" s="1"/>
  <c r="L1885" i="3" a="1"/>
  <c r="L1885" i="3" s="1"/>
  <c r="I1886" i="3"/>
  <c r="J1885" i="3"/>
  <c r="K1886" i="3" l="1" a="1"/>
  <c r="K1886" i="3" s="1"/>
  <c r="L1886" i="3" a="1"/>
  <c r="L1886" i="3" s="1"/>
  <c r="J1886" i="3"/>
  <c r="I1887" i="3"/>
  <c r="K1887" i="3" l="1" a="1"/>
  <c r="K1887" i="3" s="1"/>
  <c r="L1887" i="3" a="1"/>
  <c r="L1887" i="3" s="1"/>
  <c r="J1887" i="3"/>
  <c r="I1888" i="3"/>
  <c r="K1888" i="3" l="1" a="1"/>
  <c r="K1888" i="3" s="1"/>
  <c r="L1888" i="3" a="1"/>
  <c r="L1888" i="3" s="1"/>
  <c r="I1889" i="3"/>
  <c r="J1888" i="3"/>
  <c r="K1889" i="3" l="1" a="1"/>
  <c r="K1889" i="3" s="1"/>
  <c r="L1889" i="3" a="1"/>
  <c r="L1889" i="3" s="1"/>
  <c r="I1890" i="3"/>
  <c r="J1889" i="3"/>
  <c r="K1890" i="3" l="1" a="1"/>
  <c r="K1890" i="3" s="1"/>
  <c r="L1890" i="3" a="1"/>
  <c r="L1890" i="3" s="1"/>
  <c r="J1890" i="3"/>
  <c r="I1891" i="3"/>
  <c r="K1891" i="3" l="1" a="1"/>
  <c r="K1891" i="3" s="1"/>
  <c r="L1891" i="3" a="1"/>
  <c r="L1891" i="3" s="1"/>
  <c r="I1892" i="3"/>
  <c r="J1891" i="3"/>
  <c r="K1892" i="3" l="1" a="1"/>
  <c r="K1892" i="3" s="1"/>
  <c r="L1892" i="3" a="1"/>
  <c r="L1892" i="3" s="1"/>
  <c r="J1892" i="3"/>
  <c r="I1893" i="3"/>
  <c r="K1893" i="3" l="1" a="1"/>
  <c r="K1893" i="3" s="1"/>
  <c r="L1893" i="3" a="1"/>
  <c r="L1893" i="3" s="1"/>
  <c r="J1893" i="3"/>
  <c r="I1894" i="3"/>
  <c r="K1894" i="3" l="1" a="1"/>
  <c r="K1894" i="3" s="1"/>
  <c r="L1894" i="3" a="1"/>
  <c r="L1894" i="3" s="1"/>
  <c r="I1895" i="3"/>
  <c r="J1894" i="3"/>
  <c r="K1895" i="3" l="1" a="1"/>
  <c r="K1895" i="3" s="1"/>
  <c r="L1895" i="3" a="1"/>
  <c r="L1895" i="3" s="1"/>
  <c r="J1895" i="3"/>
  <c r="I1896" i="3"/>
  <c r="K1896" i="3" l="1" a="1"/>
  <c r="K1896" i="3" s="1"/>
  <c r="L1896" i="3" a="1"/>
  <c r="L1896" i="3" s="1"/>
  <c r="J1896" i="3"/>
  <c r="I1897" i="3"/>
  <c r="K1897" i="3" l="1" a="1"/>
  <c r="K1897" i="3" s="1"/>
  <c r="L1897" i="3" a="1"/>
  <c r="L1897" i="3" s="1"/>
  <c r="J1897" i="3"/>
  <c r="I1898" i="3"/>
  <c r="K1898" i="3" l="1" a="1"/>
  <c r="K1898" i="3" s="1"/>
  <c r="L1898" i="3" a="1"/>
  <c r="L1898" i="3" s="1"/>
  <c r="I1899" i="3"/>
  <c r="J1898" i="3"/>
  <c r="K1899" i="3" l="1" a="1"/>
  <c r="K1899" i="3" s="1"/>
  <c r="L1899" i="3" a="1"/>
  <c r="L1899" i="3" s="1"/>
  <c r="J1899" i="3"/>
  <c r="I1900" i="3"/>
  <c r="K1900" i="3" l="1" a="1"/>
  <c r="K1900" i="3" s="1"/>
  <c r="L1900" i="3" a="1"/>
  <c r="L1900" i="3" s="1"/>
  <c r="J1900" i="3"/>
  <c r="I1901" i="3"/>
  <c r="K1901" i="3" l="1" a="1"/>
  <c r="K1901" i="3" s="1"/>
  <c r="L1901" i="3" a="1"/>
  <c r="L1901" i="3" s="1"/>
  <c r="J1901" i="3"/>
  <c r="I1902" i="3"/>
  <c r="K1902" i="3" l="1" a="1"/>
  <c r="K1902" i="3" s="1"/>
  <c r="L1902" i="3" a="1"/>
  <c r="L1902" i="3" s="1"/>
  <c r="J1902" i="3"/>
  <c r="I1903" i="3"/>
  <c r="K1903" i="3" l="1" a="1"/>
  <c r="K1903" i="3" s="1"/>
  <c r="L1903" i="3" a="1"/>
  <c r="L1903" i="3" s="1"/>
  <c r="I1904" i="3"/>
  <c r="J1903" i="3"/>
  <c r="K1904" i="3" l="1" a="1"/>
  <c r="K1904" i="3" s="1"/>
  <c r="L1904" i="3" a="1"/>
  <c r="L1904" i="3" s="1"/>
  <c r="J1904" i="3"/>
  <c r="I1905" i="3"/>
  <c r="K1905" i="3" l="1" a="1"/>
  <c r="K1905" i="3" s="1"/>
  <c r="L1905" i="3" a="1"/>
  <c r="L1905" i="3" s="1"/>
  <c r="J1905" i="3"/>
  <c r="I1906" i="3"/>
  <c r="K1906" i="3" l="1" a="1"/>
  <c r="K1906" i="3" s="1"/>
  <c r="L1906" i="3" a="1"/>
  <c r="L1906" i="3" s="1"/>
  <c r="I1907" i="3"/>
  <c r="J1906" i="3"/>
  <c r="K1907" i="3" l="1" a="1"/>
  <c r="K1907" i="3" s="1"/>
  <c r="L1907" i="3" a="1"/>
  <c r="L1907" i="3" s="1"/>
  <c r="I1908" i="3"/>
  <c r="J1907" i="3"/>
  <c r="K1908" i="3" l="1" a="1"/>
  <c r="K1908" i="3" s="1"/>
  <c r="L1908" i="3" a="1"/>
  <c r="L1908" i="3" s="1"/>
  <c r="J1908" i="3"/>
  <c r="I1909" i="3"/>
  <c r="K1909" i="3" l="1" a="1"/>
  <c r="K1909" i="3" s="1"/>
  <c r="L1909" i="3" a="1"/>
  <c r="L1909" i="3" s="1"/>
  <c r="J1909" i="3"/>
  <c r="I1910" i="3"/>
  <c r="K1910" i="3" l="1" a="1"/>
  <c r="K1910" i="3" s="1"/>
  <c r="L1910" i="3" a="1"/>
  <c r="L1910" i="3" s="1"/>
  <c r="J1910" i="3"/>
  <c r="I1911" i="3"/>
  <c r="K1911" i="3" l="1" a="1"/>
  <c r="K1911" i="3" s="1"/>
  <c r="L1911" i="3" a="1"/>
  <c r="L1911" i="3" s="1"/>
  <c r="I1912" i="3"/>
  <c r="J1911" i="3"/>
  <c r="K1912" i="3" l="1" a="1"/>
  <c r="K1912" i="3" s="1"/>
  <c r="L1912" i="3" a="1"/>
  <c r="L1912" i="3" s="1"/>
  <c r="J1912" i="3"/>
  <c r="I1913" i="3"/>
  <c r="K1913" i="3" l="1" a="1"/>
  <c r="K1913" i="3" s="1"/>
  <c r="L1913" i="3" a="1"/>
  <c r="L1913" i="3" s="1"/>
  <c r="J1913" i="3"/>
  <c r="I1914" i="3"/>
  <c r="K1914" i="3" l="1" a="1"/>
  <c r="K1914" i="3" s="1"/>
  <c r="L1914" i="3" a="1"/>
  <c r="L1914" i="3" s="1"/>
  <c r="I1915" i="3"/>
  <c r="J1914" i="3"/>
  <c r="L1915" i="3" l="1" a="1"/>
  <c r="L1915" i="3" s="1"/>
  <c r="K1915" i="3" a="1"/>
  <c r="K1915" i="3" s="1"/>
  <c r="I1916" i="3"/>
  <c r="J1915" i="3"/>
  <c r="K1916" i="3" l="1" a="1"/>
  <c r="K1916" i="3" s="1"/>
  <c r="L1916" i="3" a="1"/>
  <c r="L1916" i="3" s="1"/>
  <c r="J1916" i="3"/>
  <c r="I1917" i="3"/>
  <c r="K1917" i="3" l="1" a="1"/>
  <c r="K1917" i="3" s="1"/>
  <c r="L1917" i="3" a="1"/>
  <c r="L1917" i="3" s="1"/>
  <c r="J1917" i="3"/>
  <c r="I1918" i="3"/>
  <c r="K1918" i="3" l="1" a="1"/>
  <c r="K1918" i="3" s="1"/>
  <c r="L1918" i="3" a="1"/>
  <c r="L1918" i="3" s="1"/>
  <c r="J1918" i="3"/>
  <c r="I1919" i="3"/>
  <c r="K1919" i="3" l="1" a="1"/>
  <c r="K1919" i="3" s="1"/>
  <c r="L1919" i="3" a="1"/>
  <c r="L1919" i="3" s="1"/>
  <c r="I1920" i="3"/>
  <c r="J1919" i="3"/>
  <c r="K1920" i="3" l="1" a="1"/>
  <c r="K1920" i="3" s="1"/>
  <c r="L1920" i="3" a="1"/>
  <c r="L1920" i="3" s="1"/>
  <c r="I1921" i="3"/>
  <c r="J1920" i="3"/>
  <c r="K1921" i="3" l="1" a="1"/>
  <c r="K1921" i="3" s="1"/>
  <c r="L1921" i="3" a="1"/>
  <c r="L1921" i="3" s="1"/>
  <c r="J1921" i="3"/>
  <c r="I1922" i="3"/>
  <c r="K1922" i="3" l="1" a="1"/>
  <c r="K1922" i="3" s="1"/>
  <c r="L1922" i="3" a="1"/>
  <c r="L1922" i="3" s="1"/>
  <c r="I1923" i="3"/>
  <c r="J1922" i="3"/>
  <c r="K1923" i="3" l="1" a="1"/>
  <c r="K1923" i="3" s="1"/>
  <c r="L1923" i="3" a="1"/>
  <c r="L1923" i="3" s="1"/>
  <c r="J1923" i="3"/>
  <c r="I1924" i="3"/>
  <c r="K1924" i="3" l="1" a="1"/>
  <c r="K1924" i="3" s="1"/>
  <c r="L1924" i="3" a="1"/>
  <c r="L1924" i="3" s="1"/>
  <c r="J1924" i="3"/>
  <c r="I1925" i="3"/>
  <c r="K1925" i="3" l="1" a="1"/>
  <c r="K1925" i="3" s="1"/>
  <c r="L1925" i="3" a="1"/>
  <c r="L1925" i="3" s="1"/>
  <c r="J1925" i="3"/>
  <c r="I1926" i="3"/>
  <c r="K1926" i="3" l="1" a="1"/>
  <c r="K1926" i="3" s="1"/>
  <c r="L1926" i="3" a="1"/>
  <c r="L1926" i="3" s="1"/>
  <c r="I1927" i="3"/>
  <c r="J1926" i="3"/>
  <c r="K1927" i="3" l="1" a="1"/>
  <c r="K1927" i="3" s="1"/>
  <c r="L1927" i="3" a="1"/>
  <c r="L1927" i="3" s="1"/>
  <c r="I1928" i="3"/>
  <c r="J1927" i="3"/>
  <c r="K1928" i="3" l="1" a="1"/>
  <c r="K1928" i="3" s="1"/>
  <c r="L1928" i="3" a="1"/>
  <c r="L1928" i="3" s="1"/>
  <c r="J1928" i="3"/>
  <c r="I1929" i="3"/>
  <c r="K1929" i="3" l="1" a="1"/>
  <c r="K1929" i="3" s="1"/>
  <c r="L1929" i="3" a="1"/>
  <c r="L1929" i="3" s="1"/>
  <c r="J1929" i="3"/>
  <c r="I1930" i="3"/>
  <c r="K1930" i="3" l="1" a="1"/>
  <c r="K1930" i="3" s="1"/>
  <c r="L1930" i="3" a="1"/>
  <c r="L1930" i="3" s="1"/>
  <c r="I1931" i="3"/>
  <c r="J1930" i="3"/>
  <c r="K1931" i="3" l="1" a="1"/>
  <c r="K1931" i="3" s="1"/>
  <c r="L1931" i="3" a="1"/>
  <c r="L1931" i="3" s="1"/>
  <c r="I1932" i="3"/>
  <c r="J1931" i="3"/>
  <c r="L1932" i="3" l="1" a="1"/>
  <c r="L1932" i="3" s="1"/>
  <c r="K1932" i="3" a="1"/>
  <c r="K1932" i="3" s="1"/>
  <c r="J1932" i="3"/>
  <c r="I1933" i="3"/>
  <c r="K1933" i="3" l="1" a="1"/>
  <c r="K1933" i="3" s="1"/>
  <c r="L1933" i="3" a="1"/>
  <c r="L1933" i="3" s="1"/>
  <c r="J1933" i="3"/>
  <c r="I1934" i="3"/>
  <c r="K1934" i="3" l="1" a="1"/>
  <c r="K1934" i="3" s="1"/>
  <c r="L1934" i="3" a="1"/>
  <c r="L1934" i="3" s="1"/>
  <c r="I1935" i="3"/>
  <c r="J1934" i="3"/>
  <c r="K1935" i="3" l="1" a="1"/>
  <c r="K1935" i="3" s="1"/>
  <c r="L1935" i="3" a="1"/>
  <c r="L1935" i="3" s="1"/>
  <c r="I1936" i="3"/>
  <c r="J1935" i="3"/>
  <c r="K1936" i="3" l="1" a="1"/>
  <c r="K1936" i="3" s="1"/>
  <c r="L1936" i="3" a="1"/>
  <c r="L1936" i="3" s="1"/>
  <c r="J1936" i="3"/>
  <c r="I1937" i="3"/>
  <c r="K1937" i="3" l="1" a="1"/>
  <c r="K1937" i="3" s="1"/>
  <c r="L1937" i="3" a="1"/>
  <c r="L1937" i="3" s="1"/>
  <c r="J1937" i="3"/>
  <c r="I1938" i="3"/>
  <c r="K1938" i="3" l="1" a="1"/>
  <c r="K1938" i="3" s="1"/>
  <c r="L1938" i="3" a="1"/>
  <c r="L1938" i="3" s="1"/>
  <c r="J1938" i="3"/>
  <c r="I1939" i="3"/>
  <c r="K1939" i="3" l="1" a="1"/>
  <c r="K1939" i="3" s="1"/>
  <c r="L1939" i="3" a="1"/>
  <c r="L1939" i="3" s="1"/>
  <c r="I1940" i="3"/>
  <c r="J1939" i="3"/>
  <c r="K1940" i="3" l="1" a="1"/>
  <c r="K1940" i="3" s="1"/>
  <c r="L1940" i="3" a="1"/>
  <c r="L1940" i="3" s="1"/>
  <c r="J1940" i="3"/>
  <c r="I1941" i="3"/>
  <c r="K1941" i="3" l="1" a="1"/>
  <c r="K1941" i="3" s="1"/>
  <c r="L1941" i="3" a="1"/>
  <c r="L1941" i="3" s="1"/>
  <c r="J1941" i="3"/>
  <c r="I1942" i="3"/>
  <c r="L1942" i="3" l="1" a="1"/>
  <c r="L1942" i="3" s="1"/>
  <c r="K1942" i="3" a="1"/>
  <c r="K1942" i="3" s="1"/>
  <c r="I1943" i="3"/>
  <c r="J1942" i="3"/>
  <c r="K1943" i="3" l="1" a="1"/>
  <c r="K1943" i="3" s="1"/>
  <c r="L1943" i="3" a="1"/>
  <c r="L1943" i="3" s="1"/>
  <c r="I1944" i="3"/>
  <c r="J1943" i="3"/>
  <c r="K1944" i="3" l="1" a="1"/>
  <c r="K1944" i="3" s="1"/>
  <c r="L1944" i="3" a="1"/>
  <c r="L1944" i="3" s="1"/>
  <c r="J1944" i="3"/>
  <c r="I1945" i="3"/>
  <c r="K1945" i="3" l="1" a="1"/>
  <c r="K1945" i="3" s="1"/>
  <c r="L1945" i="3" a="1"/>
  <c r="L1945" i="3" s="1"/>
  <c r="J1945" i="3"/>
  <c r="I1946" i="3"/>
  <c r="K1946" i="3" l="1" a="1"/>
  <c r="K1946" i="3" s="1"/>
  <c r="L1946" i="3" a="1"/>
  <c r="L1946" i="3" s="1"/>
  <c r="I1947" i="3"/>
  <c r="J1946" i="3"/>
  <c r="K1947" i="3" l="1" a="1"/>
  <c r="K1947" i="3" s="1"/>
  <c r="L1947" i="3" a="1"/>
  <c r="L1947" i="3" s="1"/>
  <c r="I1948" i="3"/>
  <c r="J1947" i="3"/>
  <c r="K1948" i="3" l="1" a="1"/>
  <c r="K1948" i="3" s="1"/>
  <c r="L1948" i="3" a="1"/>
  <c r="L1948" i="3" s="1"/>
  <c r="J1948" i="3"/>
  <c r="I1949" i="3"/>
  <c r="K1949" i="3" l="1" a="1"/>
  <c r="K1949" i="3" s="1"/>
  <c r="L1949" i="3" a="1"/>
  <c r="L1949" i="3" s="1"/>
  <c r="J1949" i="3"/>
  <c r="I1950" i="3"/>
  <c r="K1950" i="3" l="1" a="1"/>
  <c r="K1950" i="3" s="1"/>
  <c r="L1950" i="3" a="1"/>
  <c r="L1950" i="3" s="1"/>
  <c r="J1950" i="3"/>
  <c r="I1951" i="3"/>
  <c r="L1951" i="3" l="1" a="1"/>
  <c r="L1951" i="3" s="1"/>
  <c r="K1951" i="3" a="1"/>
  <c r="K1951" i="3" s="1"/>
  <c r="I1952" i="3"/>
  <c r="J1951" i="3"/>
  <c r="K1952" i="3" l="1" a="1"/>
  <c r="K1952" i="3" s="1"/>
  <c r="L1952" i="3" a="1"/>
  <c r="L1952" i="3" s="1"/>
  <c r="J1952" i="3"/>
  <c r="I1953" i="3"/>
  <c r="K1953" i="3" l="1" a="1"/>
  <c r="K1953" i="3" s="1"/>
  <c r="L1953" i="3" a="1"/>
  <c r="L1953" i="3" s="1"/>
  <c r="J1953" i="3"/>
  <c r="I1954" i="3"/>
  <c r="K1954" i="3" l="1" a="1"/>
  <c r="K1954" i="3" s="1"/>
  <c r="L1954" i="3" a="1"/>
  <c r="L1954" i="3" s="1"/>
  <c r="J1954" i="3"/>
  <c r="I1955" i="3"/>
  <c r="K1955" i="3" l="1" a="1"/>
  <c r="K1955" i="3" s="1"/>
  <c r="L1955" i="3" a="1"/>
  <c r="L1955" i="3" s="1"/>
  <c r="I1956" i="3"/>
  <c r="J1955" i="3"/>
  <c r="K1956" i="3" l="1" a="1"/>
  <c r="K1956" i="3" s="1"/>
  <c r="L1956" i="3" a="1"/>
  <c r="L1956" i="3" s="1"/>
  <c r="J1956" i="3"/>
  <c r="I1957" i="3"/>
  <c r="K1957" i="3" l="1" a="1"/>
  <c r="K1957" i="3" s="1"/>
  <c r="L1957" i="3" a="1"/>
  <c r="L1957" i="3" s="1"/>
  <c r="J1957" i="3"/>
  <c r="I1958" i="3"/>
  <c r="K1958" i="3" l="1" a="1"/>
  <c r="K1958" i="3" s="1"/>
  <c r="L1958" i="3" a="1"/>
  <c r="L1958" i="3" s="1"/>
  <c r="I1959" i="3"/>
  <c r="J1958" i="3"/>
  <c r="K1959" i="3" l="1" a="1"/>
  <c r="K1959" i="3" s="1"/>
  <c r="L1959" i="3" a="1"/>
  <c r="L1959" i="3" s="1"/>
  <c r="I1960" i="3"/>
  <c r="J1959" i="3"/>
  <c r="K1960" i="3" l="1" a="1"/>
  <c r="K1960" i="3" s="1"/>
  <c r="L1960" i="3" a="1"/>
  <c r="L1960" i="3" s="1"/>
  <c r="I1961" i="3"/>
  <c r="J1960" i="3"/>
  <c r="L1961" i="3" l="1" a="1"/>
  <c r="L1961" i="3" s="1"/>
  <c r="K1961" i="3" a="1"/>
  <c r="K1961" i="3" s="1"/>
  <c r="J1961" i="3"/>
  <c r="I1962" i="3"/>
  <c r="K1962" i="3" l="1" a="1"/>
  <c r="K1962" i="3" s="1"/>
  <c r="L1962" i="3" a="1"/>
  <c r="L1962" i="3" s="1"/>
  <c r="I1963" i="3"/>
  <c r="J1962" i="3"/>
  <c r="L1963" i="3" l="1" a="1"/>
  <c r="L1963" i="3" s="1"/>
  <c r="K1963" i="3" a="1"/>
  <c r="K1963" i="3" s="1"/>
  <c r="I1964" i="3"/>
  <c r="J1963" i="3"/>
  <c r="L1964" i="3" l="1" a="1"/>
  <c r="L1964" i="3" s="1"/>
  <c r="K1964" i="3" a="1"/>
  <c r="K1964" i="3" s="1"/>
  <c r="J1964" i="3"/>
  <c r="I1965" i="3"/>
  <c r="L1965" i="3" l="1" a="1"/>
  <c r="L1965" i="3" s="1"/>
  <c r="K1965" i="3" a="1"/>
  <c r="K1965" i="3" s="1"/>
  <c r="J1965" i="3"/>
  <c r="I1966" i="3"/>
  <c r="K1966" i="3" l="1" a="1"/>
  <c r="K1966" i="3" s="1"/>
  <c r="L1966" i="3" a="1"/>
  <c r="L1966" i="3" s="1"/>
  <c r="J1966" i="3"/>
  <c r="I1967" i="3"/>
  <c r="K1967" i="3" l="1" a="1"/>
  <c r="K1967" i="3" s="1"/>
  <c r="L1967" i="3" a="1"/>
  <c r="L1967" i="3" s="1"/>
  <c r="I1968" i="3"/>
  <c r="J1967" i="3"/>
  <c r="K1968" i="3" l="1" a="1"/>
  <c r="K1968" i="3" s="1"/>
  <c r="L1968" i="3" a="1"/>
  <c r="L1968" i="3" s="1"/>
  <c r="J1968" i="3"/>
  <c r="I1969" i="3"/>
  <c r="K1969" i="3" l="1" a="1"/>
  <c r="K1969" i="3" s="1"/>
  <c r="L1969" i="3" a="1"/>
  <c r="L1969" i="3" s="1"/>
  <c r="J1969" i="3"/>
  <c r="I1970" i="3"/>
  <c r="K1970" i="3" l="1" a="1"/>
  <c r="K1970" i="3" s="1"/>
  <c r="L1970" i="3" a="1"/>
  <c r="L1970" i="3" s="1"/>
  <c r="J1970" i="3"/>
  <c r="I1971" i="3"/>
  <c r="L1971" i="3" l="1" a="1"/>
  <c r="L1971" i="3" s="1"/>
  <c r="K1971" i="3" a="1"/>
  <c r="K1971" i="3" s="1"/>
  <c r="J1971" i="3"/>
  <c r="I1972" i="3"/>
  <c r="K1972" i="3" l="1" a="1"/>
  <c r="K1972" i="3" s="1"/>
  <c r="L1972" i="3" a="1"/>
  <c r="L1972" i="3" s="1"/>
  <c r="J1972" i="3"/>
  <c r="I1973" i="3"/>
  <c r="K1973" i="3" l="1" a="1"/>
  <c r="K1973" i="3" s="1"/>
  <c r="L1973" i="3" a="1"/>
  <c r="L1973" i="3" s="1"/>
  <c r="J1973" i="3"/>
  <c r="I1974" i="3"/>
  <c r="K1974" i="3" l="1" a="1"/>
  <c r="K1974" i="3" s="1"/>
  <c r="L1974" i="3" a="1"/>
  <c r="L1974" i="3" s="1"/>
  <c r="J1974" i="3"/>
  <c r="I1975" i="3"/>
  <c r="K1975" i="3" l="1" a="1"/>
  <c r="K1975" i="3" s="1"/>
  <c r="L1975" i="3" a="1"/>
  <c r="L1975" i="3" s="1"/>
  <c r="I1976" i="3"/>
  <c r="J1975" i="3"/>
  <c r="K1976" i="3" l="1" a="1"/>
  <c r="K1976" i="3" s="1"/>
  <c r="L1976" i="3" a="1"/>
  <c r="L1976" i="3" s="1"/>
  <c r="J1976" i="3"/>
  <c r="I1977" i="3"/>
  <c r="K1977" i="3" l="1" a="1"/>
  <c r="K1977" i="3" s="1"/>
  <c r="L1977" i="3" a="1"/>
  <c r="L1977" i="3" s="1"/>
  <c r="J1977" i="3"/>
  <c r="I1978" i="3"/>
  <c r="K1978" i="3" l="1" a="1"/>
  <c r="K1978" i="3" s="1"/>
  <c r="L1978" i="3" a="1"/>
  <c r="L1978" i="3" s="1"/>
  <c r="I1979" i="3"/>
  <c r="J1978" i="3"/>
  <c r="K1979" i="3" l="1" a="1"/>
  <c r="K1979" i="3" s="1"/>
  <c r="L1979" i="3" a="1"/>
  <c r="L1979" i="3" s="1"/>
  <c r="J1979" i="3"/>
  <c r="I1980" i="3"/>
  <c r="L1980" i="3" l="1" a="1"/>
  <c r="L1980" i="3" s="1"/>
  <c r="K1980" i="3" a="1"/>
  <c r="K1980" i="3" s="1"/>
  <c r="J1980" i="3"/>
  <c r="I1981" i="3"/>
  <c r="K1981" i="3" l="1" a="1"/>
  <c r="K1981" i="3" s="1"/>
  <c r="L1981" i="3" a="1"/>
  <c r="L1981" i="3" s="1"/>
  <c r="J1981" i="3"/>
  <c r="I1982" i="3"/>
  <c r="K1982" i="3" l="1" a="1"/>
  <c r="K1982" i="3" s="1"/>
  <c r="L1982" i="3" a="1"/>
  <c r="L1982" i="3" s="1"/>
  <c r="J1982" i="3"/>
  <c r="I1983" i="3"/>
  <c r="K1983" i="3" l="1" a="1"/>
  <c r="K1983" i="3" s="1"/>
  <c r="L1983" i="3" a="1"/>
  <c r="L1983" i="3" s="1"/>
  <c r="J1983" i="3"/>
  <c r="I1984" i="3"/>
  <c r="K1984" i="3" l="1" a="1"/>
  <c r="K1984" i="3" s="1"/>
  <c r="L1984" i="3" a="1"/>
  <c r="L1984" i="3" s="1"/>
  <c r="J1984" i="3"/>
  <c r="I1985" i="3"/>
  <c r="K1985" i="3" l="1" a="1"/>
  <c r="K1985" i="3" s="1"/>
  <c r="L1985" i="3" a="1"/>
  <c r="L1985" i="3" s="1"/>
  <c r="J1985" i="3"/>
  <c r="I1986" i="3"/>
  <c r="K1986" i="3" l="1" a="1"/>
  <c r="K1986" i="3" s="1"/>
  <c r="L1986" i="3" a="1"/>
  <c r="L1986" i="3" s="1"/>
  <c r="I1987" i="3"/>
  <c r="J1986" i="3"/>
  <c r="L1987" i="3" l="1" a="1"/>
  <c r="L1987" i="3" s="1"/>
  <c r="K1987" i="3" a="1"/>
  <c r="K1987" i="3" s="1"/>
  <c r="I1988" i="3"/>
  <c r="J1987" i="3"/>
  <c r="K1988" i="3" l="1" a="1"/>
  <c r="K1988" i="3" s="1"/>
  <c r="L1988" i="3" a="1"/>
  <c r="L1988" i="3" s="1"/>
  <c r="J1988" i="3"/>
  <c r="I1989" i="3"/>
  <c r="K1989" i="3" l="1" a="1"/>
  <c r="K1989" i="3" s="1"/>
  <c r="L1989" i="3" a="1"/>
  <c r="L1989" i="3" s="1"/>
  <c r="J1989" i="3"/>
  <c r="I1990" i="3"/>
  <c r="K1990" i="3" l="1" a="1"/>
  <c r="K1990" i="3" s="1"/>
  <c r="L1990" i="3" a="1"/>
  <c r="L1990" i="3" s="1"/>
  <c r="I1991" i="3"/>
  <c r="J1990" i="3"/>
  <c r="L1991" i="3" l="1" a="1"/>
  <c r="L1991" i="3" s="1"/>
  <c r="K1991" i="3" a="1"/>
  <c r="K1991" i="3" s="1"/>
  <c r="I1992" i="3"/>
  <c r="J1991" i="3"/>
  <c r="L1992" i="3" l="1" a="1"/>
  <c r="L1992" i="3" s="1"/>
  <c r="K1992" i="3" a="1"/>
  <c r="K1992" i="3" s="1"/>
  <c r="I1993" i="3"/>
  <c r="J1992" i="3"/>
  <c r="K1993" i="3" l="1" a="1"/>
  <c r="K1993" i="3" s="1"/>
  <c r="L1993" i="3" a="1"/>
  <c r="L1993" i="3" s="1"/>
  <c r="J1993" i="3"/>
  <c r="I1994" i="3"/>
  <c r="K1994" i="3" l="1" a="1"/>
  <c r="K1994" i="3" s="1"/>
  <c r="L1994" i="3" a="1"/>
  <c r="L1994" i="3" s="1"/>
  <c r="I1995" i="3"/>
  <c r="J1994" i="3"/>
  <c r="K1995" i="3" l="1" a="1"/>
  <c r="K1995" i="3" s="1"/>
  <c r="L1995" i="3" a="1"/>
  <c r="L1995" i="3" s="1"/>
  <c r="I1996" i="3"/>
  <c r="J1995" i="3"/>
  <c r="L1996" i="3" l="1" a="1"/>
  <c r="L1996" i="3" s="1"/>
  <c r="K1996" i="3" a="1"/>
  <c r="K1996" i="3" s="1"/>
  <c r="J1996" i="3"/>
  <c r="I1997" i="3"/>
  <c r="K1997" i="3" l="1" a="1"/>
  <c r="K1997" i="3" s="1"/>
  <c r="L1997" i="3" a="1"/>
  <c r="L1997" i="3" s="1"/>
  <c r="J1997" i="3"/>
  <c r="I1998" i="3"/>
  <c r="K1998" i="3" l="1" a="1"/>
  <c r="K1998" i="3" s="1"/>
  <c r="L1998" i="3" a="1"/>
  <c r="L1998" i="3" s="1"/>
  <c r="I1999" i="3"/>
  <c r="J1998" i="3"/>
  <c r="L1999" i="3" l="1" a="1"/>
  <c r="L1999" i="3" s="1"/>
  <c r="K1999" i="3" a="1"/>
  <c r="K1999" i="3" s="1"/>
  <c r="I2000" i="3"/>
  <c r="J1999" i="3"/>
  <c r="K2000" i="3" l="1" a="1"/>
  <c r="K2000" i="3" s="1"/>
  <c r="L2000" i="3" a="1"/>
  <c r="L2000" i="3" s="1"/>
  <c r="J2000" i="3"/>
  <c r="I2001" i="3"/>
  <c r="L2001" i="3" l="1" a="1"/>
  <c r="L2001" i="3" s="1"/>
  <c r="K2001" i="3" a="1"/>
  <c r="K2001" i="3" s="1"/>
  <c r="I2002" i="3"/>
  <c r="J2001" i="3"/>
  <c r="AG16" i="2"/>
  <c r="AE17" i="2"/>
  <c r="AE16" i="2"/>
  <c r="AE15" i="2"/>
  <c r="K2002" i="3" l="1" a="1"/>
  <c r="K2002" i="3" s="1"/>
  <c r="L2002" i="3" a="1"/>
  <c r="L2002" i="3" s="1"/>
  <c r="J2002" i="3"/>
  <c r="Y2" i="2"/>
  <c r="X2" i="2"/>
  <c r="Y3" i="2" a="1"/>
  <c r="Y3" i="2" s="1"/>
  <c r="X3" i="2" a="1"/>
  <c r="X3" i="2" s="1"/>
  <c r="V4" i="2"/>
  <c r="W3" i="2"/>
  <c r="J3" i="1" a="1"/>
  <c r="J3" i="1" s="1"/>
  <c r="I3" i="1" a="1"/>
  <c r="I3" i="1" s="1"/>
  <c r="G4" i="1"/>
  <c r="H3" i="1"/>
  <c r="Y4" i="2" l="1" a="1"/>
  <c r="Y4" i="2" s="1"/>
  <c r="X4" i="2" a="1"/>
  <c r="X4" i="2" s="1"/>
  <c r="G5" i="1"/>
  <c r="H5" i="1" s="1"/>
  <c r="I4" i="1" a="1"/>
  <c r="I4" i="1" s="1"/>
  <c r="J4" i="1" a="1"/>
  <c r="J4" i="1" s="1"/>
  <c r="W4" i="2"/>
  <c r="V5" i="2"/>
  <c r="H4" i="1"/>
  <c r="Y5" i="2" l="1" a="1"/>
  <c r="Y5" i="2" s="1"/>
  <c r="X5" i="2" a="1"/>
  <c r="X5" i="2" s="1"/>
  <c r="G6" i="1"/>
  <c r="I5" i="1" a="1"/>
  <c r="I5" i="1" s="1"/>
  <c r="J5" i="1" a="1"/>
  <c r="J5" i="1" s="1"/>
  <c r="W5" i="2"/>
  <c r="V6" i="2"/>
  <c r="Y6" i="2" l="1" a="1"/>
  <c r="Y6" i="2" s="1"/>
  <c r="X6" i="2" a="1"/>
  <c r="X6" i="2" s="1"/>
  <c r="I6" i="1" a="1"/>
  <c r="I6" i="1" s="1"/>
  <c r="J6" i="1" a="1"/>
  <c r="J6" i="1" s="1"/>
  <c r="H6" i="1"/>
  <c r="G7" i="1"/>
  <c r="V7" i="2"/>
  <c r="Y7" i="2" s="1" a="1"/>
  <c r="Y7" i="2" s="1"/>
  <c r="W6" i="2"/>
  <c r="X7" i="2" l="1" a="1"/>
  <c r="X7" i="2" s="1"/>
  <c r="J7" i="1" a="1"/>
  <c r="J7" i="1" s="1"/>
  <c r="H7" i="1"/>
  <c r="I7" i="1" a="1"/>
  <c r="I7" i="1" s="1"/>
  <c r="G8" i="1"/>
  <c r="W7" i="2"/>
  <c r="V8" i="2"/>
  <c r="Y8" i="2" l="1" a="1"/>
  <c r="Y8" i="2" s="1"/>
  <c r="X8" i="2" a="1"/>
  <c r="X8" i="2" s="1"/>
  <c r="J8" i="1" a="1"/>
  <c r="J8" i="1" s="1"/>
  <c r="G9" i="1"/>
  <c r="I8" i="1" a="1"/>
  <c r="I8" i="1" s="1"/>
  <c r="H8" i="1"/>
  <c r="W8" i="2"/>
  <c r="V9" i="2"/>
  <c r="Y9" i="2" l="1" a="1"/>
  <c r="Y9" i="2" s="1"/>
  <c r="X9" i="2" a="1"/>
  <c r="X9" i="2" s="1"/>
  <c r="J9" i="1" a="1"/>
  <c r="J9" i="1" s="1"/>
  <c r="G10" i="1"/>
  <c r="H9" i="1"/>
  <c r="I9" i="1" a="1"/>
  <c r="I9" i="1" s="1"/>
  <c r="W9" i="2"/>
  <c r="V10" i="2"/>
  <c r="Y10" i="2" l="1" a="1"/>
  <c r="Y10" i="2" s="1"/>
  <c r="X10" i="2" a="1"/>
  <c r="X10" i="2" s="1"/>
  <c r="I10" i="1" a="1"/>
  <c r="I10" i="1" s="1"/>
  <c r="H10" i="1"/>
  <c r="G11" i="1"/>
  <c r="J10" i="1" a="1"/>
  <c r="J10" i="1" s="1"/>
  <c r="V11" i="2"/>
  <c r="W10" i="2"/>
  <c r="Y11" i="2" l="1" a="1"/>
  <c r="Y11" i="2" s="1"/>
  <c r="X11" i="2" a="1"/>
  <c r="X11" i="2" s="1"/>
  <c r="I11" i="1" a="1"/>
  <c r="I11" i="1" s="1"/>
  <c r="J11" i="1" a="1"/>
  <c r="J11" i="1" s="1"/>
  <c r="G12" i="1"/>
  <c r="H11" i="1"/>
  <c r="W11" i="2"/>
  <c r="V12" i="2"/>
  <c r="Y12" i="2" l="1" a="1"/>
  <c r="Y12" i="2" s="1"/>
  <c r="X12" i="2" a="1"/>
  <c r="X12" i="2" s="1"/>
  <c r="J12" i="1" a="1"/>
  <c r="J12" i="1" s="1"/>
  <c r="I12" i="1" a="1"/>
  <c r="I12" i="1" s="1"/>
  <c r="G13" i="1"/>
  <c r="H12" i="1"/>
  <c r="W12" i="2"/>
  <c r="V13" i="2"/>
  <c r="Y13" i="2" l="1" a="1"/>
  <c r="Y13" i="2" s="1"/>
  <c r="X13" i="2" a="1"/>
  <c r="X13" i="2" s="1"/>
  <c r="J13" i="1" a="1"/>
  <c r="J13" i="1" s="1"/>
  <c r="I13" i="1" a="1"/>
  <c r="I13" i="1" s="1"/>
  <c r="G14" i="1"/>
  <c r="H13" i="1"/>
  <c r="W13" i="2"/>
  <c r="V14" i="2"/>
  <c r="Y14" i="2" l="1" a="1"/>
  <c r="Y14" i="2" s="1"/>
  <c r="X14" i="2" a="1"/>
  <c r="X14" i="2" s="1"/>
  <c r="I14" i="1" a="1"/>
  <c r="I14" i="1" s="1"/>
  <c r="J14" i="1" a="1"/>
  <c r="J14" i="1" s="1"/>
  <c r="G15" i="1"/>
  <c r="H14" i="1"/>
  <c r="V15" i="2"/>
  <c r="W14" i="2"/>
  <c r="Y15" i="2" l="1" a="1"/>
  <c r="Y15" i="2" s="1"/>
  <c r="X15" i="2" a="1"/>
  <c r="X15" i="2" s="1"/>
  <c r="J15" i="1" a="1"/>
  <c r="J15" i="1" s="1"/>
  <c r="I15" i="1" a="1"/>
  <c r="I15" i="1" s="1"/>
  <c r="G16" i="1"/>
  <c r="H15" i="1"/>
  <c r="W15" i="2"/>
  <c r="V16" i="2"/>
  <c r="X16" i="2" l="1" a="1"/>
  <c r="X16" i="2" s="1"/>
  <c r="Y16" i="2" a="1"/>
  <c r="Y16" i="2" s="1"/>
  <c r="J16" i="1" a="1"/>
  <c r="J16" i="1" s="1"/>
  <c r="I16" i="1" a="1"/>
  <c r="I16" i="1" s="1"/>
  <c r="G17" i="1"/>
  <c r="H16" i="1"/>
  <c r="W16" i="2"/>
  <c r="V17" i="2"/>
  <c r="Y17" i="2" l="1" a="1"/>
  <c r="Y17" i="2" s="1"/>
  <c r="X17" i="2" a="1"/>
  <c r="X17" i="2" s="1"/>
  <c r="J17" i="1" a="1"/>
  <c r="J17" i="1" s="1"/>
  <c r="I17" i="1" a="1"/>
  <c r="I17" i="1" s="1"/>
  <c r="G18" i="1"/>
  <c r="H17" i="1"/>
  <c r="W17" i="2"/>
  <c r="V18" i="2"/>
  <c r="Y18" i="2" l="1" a="1"/>
  <c r="Y18" i="2" s="1"/>
  <c r="X18" i="2" a="1"/>
  <c r="X18" i="2" s="1"/>
  <c r="I18" i="1" a="1"/>
  <c r="I18" i="1" s="1"/>
  <c r="J18" i="1" a="1"/>
  <c r="J18" i="1" s="1"/>
  <c r="G19" i="1"/>
  <c r="H18" i="1"/>
  <c r="V19" i="2"/>
  <c r="W18" i="2"/>
  <c r="X19" i="2" l="1" a="1"/>
  <c r="X19" i="2" s="1"/>
  <c r="Y19" i="2" a="1"/>
  <c r="Y19" i="2" s="1"/>
  <c r="J19" i="1" a="1"/>
  <c r="J19" i="1" s="1"/>
  <c r="I19" i="1" a="1"/>
  <c r="I19" i="1" s="1"/>
  <c r="H19" i="1"/>
  <c r="G20" i="1"/>
  <c r="W19" i="2"/>
  <c r="V20" i="2"/>
  <c r="Y20" i="2" l="1" a="1"/>
  <c r="Y20" i="2" s="1"/>
  <c r="X20" i="2" a="1"/>
  <c r="X20" i="2" s="1"/>
  <c r="J20" i="1" a="1"/>
  <c r="J20" i="1" s="1"/>
  <c r="I20" i="1" a="1"/>
  <c r="I20" i="1" s="1"/>
  <c r="H20" i="1"/>
  <c r="G21" i="1"/>
  <c r="W20" i="2"/>
  <c r="V21" i="2"/>
  <c r="Y21" i="2" l="1" a="1"/>
  <c r="Y21" i="2" s="1"/>
  <c r="X21" i="2" a="1"/>
  <c r="X21" i="2" s="1"/>
  <c r="I21" i="1" a="1"/>
  <c r="I21" i="1" s="1"/>
  <c r="J21" i="1" a="1"/>
  <c r="J21" i="1" s="1"/>
  <c r="G22" i="1"/>
  <c r="H21" i="1"/>
  <c r="W21" i="2"/>
  <c r="V22" i="2"/>
  <c r="X22" i="2" l="1" a="1"/>
  <c r="X22" i="2" s="1"/>
  <c r="Y22" i="2" a="1"/>
  <c r="Y22" i="2" s="1"/>
  <c r="J22" i="1" a="1"/>
  <c r="J22" i="1" s="1"/>
  <c r="I22" i="1" a="1"/>
  <c r="I22" i="1" s="1"/>
  <c r="H22" i="1"/>
  <c r="G23" i="1"/>
  <c r="V23" i="2"/>
  <c r="W22" i="2"/>
  <c r="Y23" i="2" l="1" a="1"/>
  <c r="Y23" i="2" s="1"/>
  <c r="X23" i="2" a="1"/>
  <c r="X23" i="2" s="1"/>
  <c r="J23" i="1" a="1"/>
  <c r="J23" i="1" s="1"/>
  <c r="I23" i="1" a="1"/>
  <c r="I23" i="1" s="1"/>
  <c r="H23" i="1"/>
  <c r="G24" i="1"/>
  <c r="W23" i="2"/>
  <c r="V24" i="2"/>
  <c r="Y24" i="2" l="1" a="1"/>
  <c r="Y24" i="2" s="1"/>
  <c r="X24" i="2" a="1"/>
  <c r="X24" i="2" s="1"/>
  <c r="I24" i="1" a="1"/>
  <c r="I24" i="1" s="1"/>
  <c r="J24" i="1" a="1"/>
  <c r="J24" i="1" s="1"/>
  <c r="H24" i="1"/>
  <c r="G25" i="1"/>
  <c r="W24" i="2"/>
  <c r="V25" i="2"/>
  <c r="X25" i="2" l="1" a="1"/>
  <c r="X25" i="2" s="1"/>
  <c r="Y25" i="2" a="1"/>
  <c r="Y25" i="2" s="1"/>
  <c r="J25" i="1" a="1"/>
  <c r="J25" i="1" s="1"/>
  <c r="I25" i="1" a="1"/>
  <c r="I25" i="1" s="1"/>
  <c r="H25" i="1"/>
  <c r="G26" i="1"/>
  <c r="W25" i="2"/>
  <c r="V26" i="2"/>
  <c r="Y26" i="2" l="1" a="1"/>
  <c r="Y26" i="2" s="1"/>
  <c r="X26" i="2" a="1"/>
  <c r="X26" i="2" s="1"/>
  <c r="J26" i="1" a="1"/>
  <c r="J26" i="1" s="1"/>
  <c r="I26" i="1" a="1"/>
  <c r="I26" i="1" s="1"/>
  <c r="G27" i="1"/>
  <c r="H26" i="1"/>
  <c r="V27" i="2"/>
  <c r="W26" i="2"/>
  <c r="Y27" i="2" l="1" a="1"/>
  <c r="Y27" i="2" s="1"/>
  <c r="X27" i="2" a="1"/>
  <c r="X27" i="2" s="1"/>
  <c r="J27" i="1" a="1"/>
  <c r="J27" i="1" s="1"/>
  <c r="I27" i="1" a="1"/>
  <c r="I27" i="1" s="1"/>
  <c r="H27" i="1"/>
  <c r="G28" i="1"/>
  <c r="W27" i="2"/>
  <c r="V28" i="2"/>
  <c r="X28" i="2" l="1" a="1"/>
  <c r="X28" i="2" s="1"/>
  <c r="Y28" i="2" a="1"/>
  <c r="Y28" i="2" s="1"/>
  <c r="I28" i="1" a="1"/>
  <c r="I28" i="1" s="1"/>
  <c r="J28" i="1" a="1"/>
  <c r="J28" i="1" s="1"/>
  <c r="G29" i="1"/>
  <c r="H28" i="1"/>
  <c r="W28" i="2"/>
  <c r="V29" i="2"/>
  <c r="Y29" i="2" l="1" a="1"/>
  <c r="Y29" i="2" s="1"/>
  <c r="X29" i="2" a="1"/>
  <c r="X29" i="2" s="1"/>
  <c r="J29" i="1" a="1"/>
  <c r="J29" i="1" s="1"/>
  <c r="I29" i="1" a="1"/>
  <c r="I29" i="1" s="1"/>
  <c r="H29" i="1"/>
  <c r="G30" i="1"/>
  <c r="W29" i="2"/>
  <c r="V30" i="2"/>
  <c r="Y30" i="2" l="1" a="1"/>
  <c r="Y30" i="2" s="1"/>
  <c r="X30" i="2" a="1"/>
  <c r="X30" i="2" s="1"/>
  <c r="J30" i="1" a="1"/>
  <c r="J30" i="1" s="1"/>
  <c r="I30" i="1" a="1"/>
  <c r="I30" i="1" s="1"/>
  <c r="H30" i="1"/>
  <c r="G31" i="1"/>
  <c r="V31" i="2"/>
  <c r="W30" i="2"/>
  <c r="Y31" i="2" l="1" a="1"/>
  <c r="Y31" i="2" s="1"/>
  <c r="X31" i="2" a="1"/>
  <c r="X31" i="2" s="1"/>
  <c r="I31" i="1" a="1"/>
  <c r="I31" i="1" s="1"/>
  <c r="J31" i="1" a="1"/>
  <c r="J31" i="1" s="1"/>
  <c r="H31" i="1"/>
  <c r="G32" i="1"/>
  <c r="W31" i="2"/>
  <c r="V32" i="2"/>
  <c r="Y32" i="2" l="1" a="1"/>
  <c r="Y32" i="2" s="1"/>
  <c r="X32" i="2" a="1"/>
  <c r="X32" i="2" s="1"/>
  <c r="J32" i="1" a="1"/>
  <c r="J32" i="1" s="1"/>
  <c r="I32" i="1" a="1"/>
  <c r="I32" i="1" s="1"/>
  <c r="G33" i="1"/>
  <c r="H32" i="1"/>
  <c r="W32" i="2"/>
  <c r="V33" i="2"/>
  <c r="Y33" i="2" l="1" a="1"/>
  <c r="Y33" i="2" s="1"/>
  <c r="X33" i="2" a="1"/>
  <c r="X33" i="2" s="1"/>
  <c r="J33" i="1" a="1"/>
  <c r="J33" i="1" s="1"/>
  <c r="I33" i="1" a="1"/>
  <c r="I33" i="1" s="1"/>
  <c r="H33" i="1"/>
  <c r="G34" i="1"/>
  <c r="W33" i="2"/>
  <c r="V34" i="2"/>
  <c r="Y34" i="2" l="1" a="1"/>
  <c r="Y34" i="2" s="1"/>
  <c r="X34" i="2" a="1"/>
  <c r="X34" i="2" s="1"/>
  <c r="J34" i="1" a="1"/>
  <c r="J34" i="1" s="1"/>
  <c r="I34" i="1" a="1"/>
  <c r="I34" i="1" s="1"/>
  <c r="H34" i="1"/>
  <c r="G35" i="1"/>
  <c r="V35" i="2"/>
  <c r="W34" i="2"/>
  <c r="Y35" i="2" l="1" a="1"/>
  <c r="Y35" i="2" s="1"/>
  <c r="X35" i="2" a="1"/>
  <c r="X35" i="2" s="1"/>
  <c r="J35" i="1" a="1"/>
  <c r="J35" i="1" s="1"/>
  <c r="I35" i="1" a="1"/>
  <c r="I35" i="1" s="1"/>
  <c r="G36" i="1"/>
  <c r="H35" i="1"/>
  <c r="W35" i="2"/>
  <c r="V36" i="2"/>
  <c r="Y36" i="2" l="1" a="1"/>
  <c r="Y36" i="2" s="1"/>
  <c r="X36" i="2" a="1"/>
  <c r="X36" i="2" s="1"/>
  <c r="J36" i="1" a="1"/>
  <c r="J36" i="1" s="1"/>
  <c r="I36" i="1" a="1"/>
  <c r="I36" i="1" s="1"/>
  <c r="H36" i="1"/>
  <c r="G37" i="1"/>
  <c r="W36" i="2"/>
  <c r="V37" i="2"/>
  <c r="Y37" i="2" l="1" a="1"/>
  <c r="Y37" i="2" s="1"/>
  <c r="X37" i="2" a="1"/>
  <c r="X37" i="2" s="1"/>
  <c r="J37" i="1" a="1"/>
  <c r="J37" i="1" s="1"/>
  <c r="I37" i="1" a="1"/>
  <c r="I37" i="1" s="1"/>
  <c r="G38" i="1"/>
  <c r="H37" i="1"/>
  <c r="W37" i="2"/>
  <c r="V38" i="2"/>
  <c r="Y38" i="2" l="1" a="1"/>
  <c r="Y38" i="2" s="1"/>
  <c r="X38" i="2" a="1"/>
  <c r="X38" i="2" s="1"/>
  <c r="J38" i="1" a="1"/>
  <c r="J38" i="1" s="1"/>
  <c r="I38" i="1" a="1"/>
  <c r="I38" i="1" s="1"/>
  <c r="H38" i="1"/>
  <c r="G39" i="1"/>
  <c r="V39" i="2"/>
  <c r="W38" i="2"/>
  <c r="Y39" i="2" l="1" a="1"/>
  <c r="Y39" i="2" s="1"/>
  <c r="X39" i="2" a="1"/>
  <c r="X39" i="2" s="1"/>
  <c r="I39" i="1" a="1"/>
  <c r="I39" i="1" s="1"/>
  <c r="J39" i="1" a="1"/>
  <c r="J39" i="1" s="1"/>
  <c r="H39" i="1"/>
  <c r="G40" i="1"/>
  <c r="W39" i="2"/>
  <c r="V40" i="2"/>
  <c r="Y40" i="2" l="1" a="1"/>
  <c r="Y40" i="2" s="1"/>
  <c r="X40" i="2" a="1"/>
  <c r="X40" i="2" s="1"/>
  <c r="J40" i="1" a="1"/>
  <c r="J40" i="1" s="1"/>
  <c r="I40" i="1" a="1"/>
  <c r="I40" i="1" s="1"/>
  <c r="H40" i="1"/>
  <c r="G41" i="1"/>
  <c r="W40" i="2"/>
  <c r="V41" i="2"/>
  <c r="X41" i="2" l="1" a="1"/>
  <c r="X41" i="2" s="1"/>
  <c r="Y41" i="2" a="1"/>
  <c r="Y41" i="2" s="1"/>
  <c r="J41" i="1" a="1"/>
  <c r="J41" i="1" s="1"/>
  <c r="I41" i="1" a="1"/>
  <c r="I41" i="1" s="1"/>
  <c r="H41" i="1"/>
  <c r="G42" i="1"/>
  <c r="W41" i="2"/>
  <c r="V42" i="2"/>
  <c r="Y42" i="2" l="1" a="1"/>
  <c r="Y42" i="2" s="1"/>
  <c r="X42" i="2" a="1"/>
  <c r="X42" i="2" s="1"/>
  <c r="I42" i="1" a="1"/>
  <c r="I42" i="1" s="1"/>
  <c r="J42" i="1" a="1"/>
  <c r="J42" i="1" s="1"/>
  <c r="H42" i="1"/>
  <c r="G43" i="1"/>
  <c r="V43" i="2"/>
  <c r="W42" i="2"/>
  <c r="Y43" i="2" l="1" a="1"/>
  <c r="Y43" i="2" s="1"/>
  <c r="X43" i="2" a="1"/>
  <c r="X43" i="2" s="1"/>
  <c r="J43" i="1" a="1"/>
  <c r="J43" i="1" s="1"/>
  <c r="I43" i="1" a="1"/>
  <c r="I43" i="1" s="1"/>
  <c r="G44" i="1"/>
  <c r="H43" i="1"/>
  <c r="W43" i="2"/>
  <c r="V44" i="2"/>
  <c r="X44" i="2" l="1" a="1"/>
  <c r="X44" i="2" s="1"/>
  <c r="Y44" i="2" a="1"/>
  <c r="Y44" i="2" s="1"/>
  <c r="J44" i="1" a="1"/>
  <c r="J44" i="1" s="1"/>
  <c r="I44" i="1" a="1"/>
  <c r="I44" i="1" s="1"/>
  <c r="G45" i="1"/>
  <c r="H44" i="1"/>
  <c r="W44" i="2"/>
  <c r="V45" i="2"/>
  <c r="Y45" i="2" l="1" a="1"/>
  <c r="Y45" i="2" s="1"/>
  <c r="X45" i="2" a="1"/>
  <c r="X45" i="2" s="1"/>
  <c r="I45" i="1" a="1"/>
  <c r="I45" i="1" s="1"/>
  <c r="J45" i="1" a="1"/>
  <c r="J45" i="1" s="1"/>
  <c r="G46" i="1"/>
  <c r="H45" i="1"/>
  <c r="W45" i="2"/>
  <c r="V46" i="2"/>
  <c r="Y46" i="2" l="1" a="1"/>
  <c r="Y46" i="2" s="1"/>
  <c r="X46" i="2" a="1"/>
  <c r="X46" i="2" s="1"/>
  <c r="J46" i="1" a="1"/>
  <c r="J46" i="1" s="1"/>
  <c r="I46" i="1" a="1"/>
  <c r="I46" i="1" s="1"/>
  <c r="H46" i="1"/>
  <c r="G47" i="1"/>
  <c r="V47" i="2"/>
  <c r="W46" i="2"/>
  <c r="X47" i="2" l="1" a="1"/>
  <c r="X47" i="2" s="1"/>
  <c r="Y47" i="2" a="1"/>
  <c r="Y47" i="2" s="1"/>
  <c r="J47" i="1" a="1"/>
  <c r="J47" i="1" s="1"/>
  <c r="I47" i="1" a="1"/>
  <c r="I47" i="1" s="1"/>
  <c r="G48" i="1"/>
  <c r="H47" i="1"/>
  <c r="W47" i="2"/>
  <c r="V48" i="2"/>
  <c r="Y48" i="2" l="1" a="1"/>
  <c r="Y48" i="2" s="1"/>
  <c r="X48" i="2" a="1"/>
  <c r="X48" i="2" s="1"/>
  <c r="J48" i="1" a="1"/>
  <c r="J48" i="1" s="1"/>
  <c r="I48" i="1" a="1"/>
  <c r="I48" i="1" s="1"/>
  <c r="H48" i="1"/>
  <c r="G49" i="1"/>
  <c r="W48" i="2"/>
  <c r="V49" i="2"/>
  <c r="Y49" i="2" l="1" a="1"/>
  <c r="Y49" i="2" s="1"/>
  <c r="X49" i="2" a="1"/>
  <c r="X49" i="2" s="1"/>
  <c r="I49" i="1" a="1"/>
  <c r="I49" i="1" s="1"/>
  <c r="J49" i="1" a="1"/>
  <c r="J49" i="1" s="1"/>
  <c r="G50" i="1"/>
  <c r="H49" i="1"/>
  <c r="W49" i="2"/>
  <c r="V50" i="2"/>
  <c r="X50" i="2" l="1" a="1"/>
  <c r="X50" i="2" s="1"/>
  <c r="Y50" i="2" a="1"/>
  <c r="Y50" i="2" s="1"/>
  <c r="J50" i="1" a="1"/>
  <c r="J50" i="1" s="1"/>
  <c r="I50" i="1" a="1"/>
  <c r="I50" i="1" s="1"/>
  <c r="G51" i="1"/>
  <c r="H50" i="1"/>
  <c r="V51" i="2"/>
  <c r="W50" i="2"/>
  <c r="Y51" i="2" l="1" a="1"/>
  <c r="Y51" i="2" s="1"/>
  <c r="X51" i="2" a="1"/>
  <c r="X51" i="2" s="1"/>
  <c r="J51" i="1" a="1"/>
  <c r="J51" i="1" s="1"/>
  <c r="I51" i="1" a="1"/>
  <c r="I51" i="1" s="1"/>
  <c r="H51" i="1"/>
  <c r="G52" i="1"/>
  <c r="W51" i="2"/>
  <c r="V52" i="2"/>
  <c r="Y52" i="2" l="1" a="1"/>
  <c r="Y52" i="2" s="1"/>
  <c r="X52" i="2" a="1"/>
  <c r="X52" i="2" s="1"/>
  <c r="J52" i="1" a="1"/>
  <c r="J52" i="1" s="1"/>
  <c r="I52" i="1" a="1"/>
  <c r="I52" i="1" s="1"/>
  <c r="G53" i="1"/>
  <c r="H52" i="1"/>
  <c r="W52" i="2"/>
  <c r="V53" i="2"/>
  <c r="X53" i="2" l="1" a="1"/>
  <c r="X53" i="2" s="1"/>
  <c r="Y53" i="2" a="1"/>
  <c r="Y53" i="2" s="1"/>
  <c r="J53" i="1" a="1"/>
  <c r="J53" i="1" s="1"/>
  <c r="I53" i="1" a="1"/>
  <c r="I53" i="1" s="1"/>
  <c r="H53" i="1"/>
  <c r="G54" i="1"/>
  <c r="W53" i="2"/>
  <c r="V54" i="2"/>
  <c r="Y54" i="2" l="1" a="1"/>
  <c r="Y54" i="2" s="1"/>
  <c r="X54" i="2" a="1"/>
  <c r="X54" i="2" s="1"/>
  <c r="J54" i="1" a="1"/>
  <c r="J54" i="1" s="1"/>
  <c r="I54" i="1" a="1"/>
  <c r="I54" i="1" s="1"/>
  <c r="H54" i="1"/>
  <c r="G55" i="1"/>
  <c r="V55" i="2"/>
  <c r="W54" i="2"/>
  <c r="Y55" i="2" l="1" a="1"/>
  <c r="Y55" i="2" s="1"/>
  <c r="X55" i="2" a="1"/>
  <c r="X55" i="2" s="1"/>
  <c r="J55" i="1" a="1"/>
  <c r="J55" i="1" s="1"/>
  <c r="I55" i="1" a="1"/>
  <c r="I55" i="1" s="1"/>
  <c r="G56" i="1"/>
  <c r="H55" i="1"/>
  <c r="W55" i="2"/>
  <c r="V56" i="2"/>
  <c r="Y56" i="2" l="1" a="1"/>
  <c r="Y56" i="2" s="1"/>
  <c r="X56" i="2" a="1"/>
  <c r="X56" i="2" s="1"/>
  <c r="I56" i="1" a="1"/>
  <c r="I56" i="1" s="1"/>
  <c r="J56" i="1" a="1"/>
  <c r="J56" i="1" s="1"/>
  <c r="H56" i="1"/>
  <c r="G57" i="1"/>
  <c r="W56" i="2"/>
  <c r="V57" i="2"/>
  <c r="Y57" i="2" l="1" a="1"/>
  <c r="Y57" i="2" s="1"/>
  <c r="X57" i="2" a="1"/>
  <c r="X57" i="2" s="1"/>
  <c r="J57" i="1" a="1"/>
  <c r="J57" i="1" s="1"/>
  <c r="I57" i="1" a="1"/>
  <c r="I57" i="1" s="1"/>
  <c r="H57" i="1"/>
  <c r="G58" i="1"/>
  <c r="W57" i="2"/>
  <c r="V58" i="2"/>
  <c r="Y58" i="2" l="1" a="1"/>
  <c r="Y58" i="2" s="1"/>
  <c r="X58" i="2" a="1"/>
  <c r="X58" i="2" s="1"/>
  <c r="J58" i="1" a="1"/>
  <c r="J58" i="1" s="1"/>
  <c r="I58" i="1" a="1"/>
  <c r="I58" i="1" s="1"/>
  <c r="H58" i="1"/>
  <c r="G59" i="1"/>
  <c r="V59" i="2"/>
  <c r="W58" i="2"/>
  <c r="Y59" i="2" l="1" a="1"/>
  <c r="Y59" i="2" s="1"/>
  <c r="X59" i="2" a="1"/>
  <c r="X59" i="2" s="1"/>
  <c r="I59" i="1" a="1"/>
  <c r="I59" i="1" s="1"/>
  <c r="J59" i="1" a="1"/>
  <c r="J59" i="1" s="1"/>
  <c r="H59" i="1"/>
  <c r="G60" i="1"/>
  <c r="W59" i="2"/>
  <c r="V60" i="2"/>
  <c r="Y60" i="2" l="1" a="1"/>
  <c r="Y60" i="2" s="1"/>
  <c r="X60" i="2" a="1"/>
  <c r="X60" i="2" s="1"/>
  <c r="J60" i="1" a="1"/>
  <c r="J60" i="1" s="1"/>
  <c r="I60" i="1" a="1"/>
  <c r="I60" i="1" s="1"/>
  <c r="H60" i="1"/>
  <c r="G61" i="1"/>
  <c r="W60" i="2"/>
  <c r="V61" i="2"/>
  <c r="Y61" i="2" l="1" a="1"/>
  <c r="Y61" i="2" s="1"/>
  <c r="X61" i="2" a="1"/>
  <c r="X61" i="2" s="1"/>
  <c r="J61" i="1" a="1"/>
  <c r="J61" i="1" s="1"/>
  <c r="I61" i="1" a="1"/>
  <c r="I61" i="1" s="1"/>
  <c r="G62" i="1"/>
  <c r="H61" i="1"/>
  <c r="W61" i="2"/>
  <c r="V62" i="2"/>
  <c r="Y62" i="2" l="1" a="1"/>
  <c r="Y62" i="2" s="1"/>
  <c r="X62" i="2" a="1"/>
  <c r="X62" i="2" s="1"/>
  <c r="J62" i="1" a="1"/>
  <c r="J62" i="1" s="1"/>
  <c r="I62" i="1" a="1"/>
  <c r="I62" i="1" s="1"/>
  <c r="H62" i="1"/>
  <c r="G63" i="1"/>
  <c r="V63" i="2"/>
  <c r="W62" i="2"/>
  <c r="X63" i="2" l="1" a="1"/>
  <c r="X63" i="2" s="1"/>
  <c r="Y63" i="2" a="1"/>
  <c r="Y63" i="2" s="1"/>
  <c r="I63" i="1" a="1"/>
  <c r="I63" i="1" s="1"/>
  <c r="J63" i="1" a="1"/>
  <c r="J63" i="1" s="1"/>
  <c r="H63" i="1"/>
  <c r="G64" i="1"/>
  <c r="W63" i="2"/>
  <c r="V64" i="2"/>
  <c r="Y64" i="2" l="1" a="1"/>
  <c r="Y64" i="2" s="1"/>
  <c r="X64" i="2" a="1"/>
  <c r="X64" i="2" s="1"/>
  <c r="J64" i="1" a="1"/>
  <c r="J64" i="1" s="1"/>
  <c r="I64" i="1" a="1"/>
  <c r="I64" i="1" s="1"/>
  <c r="H64" i="1"/>
  <c r="G65" i="1"/>
  <c r="W64" i="2"/>
  <c r="V65" i="2"/>
  <c r="Y65" i="2" l="1" a="1"/>
  <c r="Y65" i="2" s="1"/>
  <c r="X65" i="2" a="1"/>
  <c r="X65" i="2" s="1"/>
  <c r="J65" i="1" a="1"/>
  <c r="J65" i="1" s="1"/>
  <c r="I65" i="1" a="1"/>
  <c r="I65" i="1" s="1"/>
  <c r="H65" i="1"/>
  <c r="G66" i="1"/>
  <c r="W65" i="2"/>
  <c r="V66" i="2"/>
  <c r="Y66" i="2" l="1" a="1"/>
  <c r="Y66" i="2" s="1"/>
  <c r="X66" i="2" a="1"/>
  <c r="X66" i="2" s="1"/>
  <c r="I66" i="1" a="1"/>
  <c r="I66" i="1" s="1"/>
  <c r="J66" i="1" a="1"/>
  <c r="J66" i="1" s="1"/>
  <c r="H66" i="1"/>
  <c r="G67" i="1"/>
  <c r="V67" i="2"/>
  <c r="W66" i="2"/>
  <c r="Y67" i="2" l="1" a="1"/>
  <c r="Y67" i="2" s="1"/>
  <c r="X67" i="2" a="1"/>
  <c r="X67" i="2" s="1"/>
  <c r="J67" i="1" a="1"/>
  <c r="J67" i="1" s="1"/>
  <c r="I67" i="1" a="1"/>
  <c r="I67" i="1" s="1"/>
  <c r="H67" i="1"/>
  <c r="G68" i="1"/>
  <c r="W67" i="2"/>
  <c r="V68" i="2"/>
  <c r="Y68" i="2" l="1" a="1"/>
  <c r="Y68" i="2" s="1"/>
  <c r="X68" i="2" a="1"/>
  <c r="X68" i="2" s="1"/>
  <c r="J68" i="1" a="1"/>
  <c r="J68" i="1" s="1"/>
  <c r="I68" i="1" a="1"/>
  <c r="I68" i="1" s="1"/>
  <c r="G69" i="1"/>
  <c r="H68" i="1"/>
  <c r="W68" i="2"/>
  <c r="V69" i="2"/>
  <c r="X69" i="2" l="1" a="1"/>
  <c r="X69" i="2" s="1"/>
  <c r="Y69" i="2" a="1"/>
  <c r="Y69" i="2" s="1"/>
  <c r="J69" i="1" a="1"/>
  <c r="J69" i="1" s="1"/>
  <c r="I69" i="1" a="1"/>
  <c r="I69" i="1" s="1"/>
  <c r="G70" i="1"/>
  <c r="H69" i="1"/>
  <c r="W69" i="2"/>
  <c r="V70" i="2"/>
  <c r="Y70" i="2" l="1" a="1"/>
  <c r="Y70" i="2" s="1"/>
  <c r="X70" i="2" a="1"/>
  <c r="X70" i="2" s="1"/>
  <c r="I70" i="1" a="1"/>
  <c r="I70" i="1" s="1"/>
  <c r="J70" i="1" a="1"/>
  <c r="J70" i="1" s="1"/>
  <c r="H70" i="1"/>
  <c r="G71" i="1"/>
  <c r="V71" i="2"/>
  <c r="W70" i="2"/>
  <c r="Y71" i="2" l="1" a="1"/>
  <c r="Y71" i="2" s="1"/>
  <c r="X71" i="2" a="1"/>
  <c r="X71" i="2" s="1"/>
  <c r="J71" i="1" a="1"/>
  <c r="J71" i="1" s="1"/>
  <c r="I71" i="1" a="1"/>
  <c r="I71" i="1" s="1"/>
  <c r="G72" i="1"/>
  <c r="H71" i="1"/>
  <c r="W71" i="2"/>
  <c r="V72" i="2"/>
  <c r="X72" i="2" l="1" a="1"/>
  <c r="X72" i="2" s="1"/>
  <c r="Y72" i="2" a="1"/>
  <c r="Y72" i="2" s="1"/>
  <c r="J72" i="1" a="1"/>
  <c r="J72" i="1" s="1"/>
  <c r="I72" i="1" a="1"/>
  <c r="I72" i="1" s="1"/>
  <c r="H72" i="1"/>
  <c r="G73" i="1"/>
  <c r="W72" i="2"/>
  <c r="V73" i="2"/>
  <c r="Y73" i="2" l="1" a="1"/>
  <c r="Y73" i="2" s="1"/>
  <c r="X73" i="2" a="1"/>
  <c r="X73" i="2" s="1"/>
  <c r="I73" i="1" a="1"/>
  <c r="I73" i="1" s="1"/>
  <c r="J73" i="1" a="1"/>
  <c r="J73" i="1" s="1"/>
  <c r="G74" i="1"/>
  <c r="H73" i="1"/>
  <c r="W73" i="2"/>
  <c r="V74" i="2"/>
  <c r="Y74" i="2" l="1" a="1"/>
  <c r="Y74" i="2" s="1"/>
  <c r="X74" i="2" a="1"/>
  <c r="X74" i="2" s="1"/>
  <c r="J74" i="1" a="1"/>
  <c r="J74" i="1" s="1"/>
  <c r="I74" i="1" a="1"/>
  <c r="I74" i="1" s="1"/>
  <c r="H74" i="1"/>
  <c r="G75" i="1"/>
  <c r="V75" i="2"/>
  <c r="W74" i="2"/>
  <c r="X75" i="2" l="1" a="1"/>
  <c r="X75" i="2" s="1"/>
  <c r="Y75" i="2" a="1"/>
  <c r="Y75" i="2" s="1"/>
  <c r="J75" i="1" a="1"/>
  <c r="J75" i="1" s="1"/>
  <c r="I75" i="1" a="1"/>
  <c r="I75" i="1" s="1"/>
  <c r="H75" i="1"/>
  <c r="G76" i="1"/>
  <c r="W75" i="2"/>
  <c r="V76" i="2"/>
  <c r="Y76" i="2" l="1" a="1"/>
  <c r="Y76" i="2" s="1"/>
  <c r="X76" i="2" a="1"/>
  <c r="X76" i="2" s="1"/>
  <c r="J76" i="1" a="1"/>
  <c r="J76" i="1" s="1"/>
  <c r="I76" i="1" a="1"/>
  <c r="I76" i="1" s="1"/>
  <c r="H76" i="1"/>
  <c r="G77" i="1"/>
  <c r="W76" i="2"/>
  <c r="V77" i="2"/>
  <c r="Y77" i="2" l="1" a="1"/>
  <c r="Y77" i="2" s="1"/>
  <c r="X77" i="2" a="1"/>
  <c r="X77" i="2" s="1"/>
  <c r="J77" i="1" a="1"/>
  <c r="J77" i="1" s="1"/>
  <c r="I77" i="1" a="1"/>
  <c r="I77" i="1" s="1"/>
  <c r="H77" i="1"/>
  <c r="G78" i="1"/>
  <c r="W77" i="2"/>
  <c r="V78" i="2"/>
  <c r="Y78" i="2" l="1" a="1"/>
  <c r="Y78" i="2" s="1"/>
  <c r="X78" i="2" a="1"/>
  <c r="X78" i="2" s="1"/>
  <c r="J78" i="1" a="1"/>
  <c r="J78" i="1" s="1"/>
  <c r="I78" i="1" a="1"/>
  <c r="I78" i="1" s="1"/>
  <c r="G79" i="1"/>
  <c r="H78" i="1"/>
  <c r="V79" i="2"/>
  <c r="W78" i="2"/>
  <c r="Y79" i="2" l="1" a="1"/>
  <c r="Y79" i="2" s="1"/>
  <c r="X79" i="2" a="1"/>
  <c r="X79" i="2" s="1"/>
  <c r="J79" i="1" a="1"/>
  <c r="J79" i="1" s="1"/>
  <c r="I79" i="1" a="1"/>
  <c r="I79" i="1" s="1"/>
  <c r="H79" i="1"/>
  <c r="G80" i="1"/>
  <c r="W79" i="2"/>
  <c r="V80" i="2"/>
  <c r="Y80" i="2" l="1" a="1"/>
  <c r="Y80" i="2" s="1"/>
  <c r="X80" i="2" a="1"/>
  <c r="X80" i="2" s="1"/>
  <c r="I80" i="1" a="1"/>
  <c r="I80" i="1" s="1"/>
  <c r="J80" i="1" a="1"/>
  <c r="J80" i="1" s="1"/>
  <c r="H80" i="1"/>
  <c r="G81" i="1"/>
  <c r="W80" i="2"/>
  <c r="V81" i="2"/>
  <c r="X81" i="2" l="1" a="1"/>
  <c r="X81" i="2" s="1"/>
  <c r="Y81" i="2" a="1"/>
  <c r="Y81" i="2" s="1"/>
  <c r="J81" i="1" a="1"/>
  <c r="J81" i="1" s="1"/>
  <c r="I81" i="1" a="1"/>
  <c r="I81" i="1" s="1"/>
  <c r="H81" i="1"/>
  <c r="G82" i="1"/>
  <c r="W81" i="2"/>
  <c r="V82" i="2"/>
  <c r="Y82" i="2" l="1" a="1"/>
  <c r="Y82" i="2" s="1"/>
  <c r="X82" i="2" a="1"/>
  <c r="X82" i="2" s="1"/>
  <c r="J82" i="1" a="1"/>
  <c r="J82" i="1" s="1"/>
  <c r="I82" i="1" a="1"/>
  <c r="I82" i="1" s="1"/>
  <c r="H82" i="1"/>
  <c r="G83" i="1"/>
  <c r="V83" i="2"/>
  <c r="W82" i="2"/>
  <c r="Y83" i="2" l="1" a="1"/>
  <c r="Y83" i="2" s="1"/>
  <c r="X83" i="2" a="1"/>
  <c r="X83" i="2" s="1"/>
  <c r="J83" i="1" a="1"/>
  <c r="J83" i="1" s="1"/>
  <c r="I83" i="1" a="1"/>
  <c r="I83" i="1" s="1"/>
  <c r="H83" i="1"/>
  <c r="G84" i="1"/>
  <c r="W83" i="2"/>
  <c r="V84" i="2"/>
  <c r="Y84" i="2" l="1" a="1"/>
  <c r="Y84" i="2" s="1"/>
  <c r="X84" i="2" a="1"/>
  <c r="X84" i="2" s="1"/>
  <c r="I84" i="1" a="1"/>
  <c r="I84" i="1" s="1"/>
  <c r="J84" i="1" a="1"/>
  <c r="J84" i="1" s="1"/>
  <c r="H84" i="1"/>
  <c r="G85" i="1"/>
  <c r="W84" i="2"/>
  <c r="V85" i="2"/>
  <c r="Y85" i="2" l="1" a="1"/>
  <c r="Y85" i="2" s="1"/>
  <c r="X85" i="2" a="1"/>
  <c r="X85" i="2" s="1"/>
  <c r="J85" i="1" a="1"/>
  <c r="J85" i="1" s="1"/>
  <c r="I85" i="1" a="1"/>
  <c r="I85" i="1" s="1"/>
  <c r="H85" i="1"/>
  <c r="G86" i="1"/>
  <c r="W85" i="2"/>
  <c r="V86" i="2"/>
  <c r="Y86" i="2" l="1" a="1"/>
  <c r="Y86" i="2" s="1"/>
  <c r="X86" i="2" a="1"/>
  <c r="X86" i="2" s="1"/>
  <c r="J86" i="1" a="1"/>
  <c r="J86" i="1" s="1"/>
  <c r="I86" i="1" a="1"/>
  <c r="I86" i="1" s="1"/>
  <c r="H86" i="1"/>
  <c r="G87" i="1"/>
  <c r="V87" i="2"/>
  <c r="W86" i="2"/>
  <c r="Y87" i="2" l="1" a="1"/>
  <c r="Y87" i="2" s="1"/>
  <c r="X87" i="2" a="1"/>
  <c r="X87" i="2" s="1"/>
  <c r="I87" i="1" a="1"/>
  <c r="I87" i="1" s="1"/>
  <c r="J87" i="1" a="1"/>
  <c r="J87" i="1" s="1"/>
  <c r="H87" i="1"/>
  <c r="G88" i="1"/>
  <c r="W87" i="2"/>
  <c r="V88" i="2"/>
  <c r="Y88" i="2" l="1" a="1"/>
  <c r="Y88" i="2" s="1"/>
  <c r="X88" i="2" a="1"/>
  <c r="X88" i="2" s="1"/>
  <c r="J88" i="1" a="1"/>
  <c r="J88" i="1" s="1"/>
  <c r="I88" i="1" a="1"/>
  <c r="I88" i="1" s="1"/>
  <c r="H88" i="1"/>
  <c r="G89" i="1"/>
  <c r="W88" i="2"/>
  <c r="V89" i="2"/>
  <c r="Y89" i="2" l="1" a="1"/>
  <c r="Y89" i="2" s="1"/>
  <c r="X89" i="2" a="1"/>
  <c r="X89" i="2" s="1"/>
  <c r="J89" i="1" a="1"/>
  <c r="J89" i="1" s="1"/>
  <c r="I89" i="1" a="1"/>
  <c r="I89" i="1" s="1"/>
  <c r="G90" i="1"/>
  <c r="H89" i="1"/>
  <c r="W89" i="2"/>
  <c r="V90" i="2"/>
  <c r="Y90" i="2" l="1" a="1"/>
  <c r="Y90" i="2" s="1"/>
  <c r="X90" i="2" a="1"/>
  <c r="X90" i="2" s="1"/>
  <c r="J90" i="1" a="1"/>
  <c r="J90" i="1" s="1"/>
  <c r="I90" i="1" a="1"/>
  <c r="I90" i="1" s="1"/>
  <c r="G91" i="1"/>
  <c r="H90" i="1"/>
  <c r="V91" i="2"/>
  <c r="W90" i="2"/>
  <c r="Y91" i="2" l="1" a="1"/>
  <c r="Y91" i="2" s="1"/>
  <c r="X91" i="2" a="1"/>
  <c r="X91" i="2" s="1"/>
  <c r="J91" i="1" a="1"/>
  <c r="J91" i="1" s="1"/>
  <c r="I91" i="1" a="1"/>
  <c r="I91" i="1" s="1"/>
  <c r="G92" i="1"/>
  <c r="H91" i="1"/>
  <c r="W91" i="2"/>
  <c r="V92" i="2"/>
  <c r="Y92" i="2" l="1" a="1"/>
  <c r="Y92" i="2" s="1"/>
  <c r="X92" i="2" a="1"/>
  <c r="X92" i="2" s="1"/>
  <c r="J92" i="1" a="1"/>
  <c r="J92" i="1" s="1"/>
  <c r="I92" i="1" a="1"/>
  <c r="I92" i="1" s="1"/>
  <c r="H92" i="1"/>
  <c r="G93" i="1"/>
  <c r="W92" i="2"/>
  <c r="V93" i="2"/>
  <c r="Y93" i="2" l="1" a="1"/>
  <c r="Y93" i="2" s="1"/>
  <c r="X93" i="2" a="1"/>
  <c r="X93" i="2" s="1"/>
  <c r="J93" i="1" a="1"/>
  <c r="J93" i="1" s="1"/>
  <c r="I93" i="1" a="1"/>
  <c r="I93" i="1" s="1"/>
  <c r="H93" i="1"/>
  <c r="G94" i="1"/>
  <c r="W93" i="2"/>
  <c r="V94" i="2"/>
  <c r="Y94" i="2" l="1" a="1"/>
  <c r="Y94" i="2" s="1"/>
  <c r="X94" i="2" a="1"/>
  <c r="X94" i="2" s="1"/>
  <c r="I94" i="1" a="1"/>
  <c r="I94" i="1" s="1"/>
  <c r="J94" i="1" a="1"/>
  <c r="J94" i="1" s="1"/>
  <c r="H94" i="1"/>
  <c r="G95" i="1"/>
  <c r="V95" i="2"/>
  <c r="W94" i="2"/>
  <c r="Y95" i="2" l="1" a="1"/>
  <c r="Y95" i="2" s="1"/>
  <c r="X95" i="2" a="1"/>
  <c r="X95" i="2" s="1"/>
  <c r="J95" i="1" a="1"/>
  <c r="J95" i="1" s="1"/>
  <c r="I95" i="1" a="1"/>
  <c r="I95" i="1" s="1"/>
  <c r="G96" i="1"/>
  <c r="H95" i="1"/>
  <c r="W95" i="2"/>
  <c r="V96" i="2"/>
  <c r="Y96" i="2" l="1" a="1"/>
  <c r="Y96" i="2" s="1"/>
  <c r="X96" i="2" a="1"/>
  <c r="X96" i="2" s="1"/>
  <c r="J96" i="1" a="1"/>
  <c r="J96" i="1" s="1"/>
  <c r="I96" i="1" a="1"/>
  <c r="I96" i="1" s="1"/>
  <c r="G97" i="1"/>
  <c r="H96" i="1"/>
  <c r="W96" i="2"/>
  <c r="V97" i="2"/>
  <c r="Y97" i="2" l="1" a="1"/>
  <c r="Y97" i="2" s="1"/>
  <c r="X97" i="2" a="1"/>
  <c r="X97" i="2" s="1"/>
  <c r="I97" i="1" a="1"/>
  <c r="I97" i="1" s="1"/>
  <c r="J97" i="1" a="1"/>
  <c r="J97" i="1" s="1"/>
  <c r="H97" i="1"/>
  <c r="G98" i="1"/>
  <c r="W97" i="2"/>
  <c r="V98" i="2"/>
  <c r="Y98" i="2" l="1" a="1"/>
  <c r="Y98" i="2" s="1"/>
  <c r="X98" i="2" a="1"/>
  <c r="X98" i="2" s="1"/>
  <c r="J98" i="1" a="1"/>
  <c r="J98" i="1" s="1"/>
  <c r="I98" i="1" a="1"/>
  <c r="I98" i="1" s="1"/>
  <c r="H98" i="1"/>
  <c r="G99" i="1"/>
  <c r="V99" i="2"/>
  <c r="W98" i="2"/>
  <c r="Y99" i="2" l="1" a="1"/>
  <c r="Y99" i="2" s="1"/>
  <c r="X99" i="2" a="1"/>
  <c r="X99" i="2" s="1"/>
  <c r="J99" i="1" a="1"/>
  <c r="J99" i="1" s="1"/>
  <c r="I99" i="1" a="1"/>
  <c r="I99" i="1" s="1"/>
  <c r="H99" i="1"/>
  <c r="G100" i="1"/>
  <c r="W99" i="2"/>
  <c r="V100" i="2"/>
  <c r="X100" i="2" l="1" a="1"/>
  <c r="X100" i="2" s="1"/>
  <c r="Y100" i="2" a="1"/>
  <c r="Y100" i="2" s="1"/>
  <c r="J100" i="1" a="1"/>
  <c r="J100" i="1" s="1"/>
  <c r="I100" i="1" a="1"/>
  <c r="I100" i="1" s="1"/>
  <c r="H100" i="1"/>
  <c r="G101" i="1"/>
  <c r="W100" i="2"/>
  <c r="V101" i="2"/>
  <c r="X101" i="2" l="1" a="1"/>
  <c r="X101" i="2" s="1"/>
  <c r="Y101" i="2" a="1"/>
  <c r="Y101" i="2" s="1"/>
  <c r="I101" i="1" a="1"/>
  <c r="I101" i="1" s="1"/>
  <c r="J101" i="1" a="1"/>
  <c r="J101" i="1" s="1"/>
  <c r="G102" i="1"/>
  <c r="H101" i="1"/>
  <c r="W101" i="2"/>
  <c r="V102" i="2"/>
  <c r="Y102" i="2" l="1" a="1"/>
  <c r="Y102" i="2" s="1"/>
  <c r="X102" i="2" a="1"/>
  <c r="X102" i="2" s="1"/>
  <c r="J102" i="1" a="1"/>
  <c r="J102" i="1" s="1"/>
  <c r="I102" i="1" a="1"/>
  <c r="I102" i="1" s="1"/>
  <c r="G103" i="1"/>
  <c r="H102" i="1"/>
  <c r="V103" i="2"/>
  <c r="W102" i="2"/>
  <c r="Y103" i="2" l="1" a="1"/>
  <c r="Y103" i="2" s="1"/>
  <c r="X103" i="2" a="1"/>
  <c r="X103" i="2" s="1"/>
  <c r="J103" i="1" a="1"/>
  <c r="J103" i="1" s="1"/>
  <c r="I103" i="1" a="1"/>
  <c r="I103" i="1" s="1"/>
  <c r="H103" i="1"/>
  <c r="G104" i="1"/>
  <c r="W103" i="2"/>
  <c r="V104" i="2"/>
  <c r="X104" i="2" l="1" a="1"/>
  <c r="X104" i="2" s="1"/>
  <c r="Y104" i="2" a="1"/>
  <c r="Y104" i="2" s="1"/>
  <c r="J104" i="1" a="1"/>
  <c r="J104" i="1" s="1"/>
  <c r="I104" i="1" a="1"/>
  <c r="I104" i="1" s="1"/>
  <c r="G105" i="1"/>
  <c r="H104" i="1"/>
  <c r="W104" i="2"/>
  <c r="V105" i="2"/>
  <c r="Y105" i="2" l="1" a="1"/>
  <c r="Y105" i="2" s="1"/>
  <c r="X105" i="2" a="1"/>
  <c r="X105" i="2" s="1"/>
  <c r="J105" i="1" a="1"/>
  <c r="J105" i="1" s="1"/>
  <c r="I105" i="1" a="1"/>
  <c r="I105" i="1" s="1"/>
  <c r="G106" i="1"/>
  <c r="H105" i="1"/>
  <c r="W105" i="2"/>
  <c r="V106" i="2"/>
  <c r="Y106" i="2" l="1" a="1"/>
  <c r="Y106" i="2" s="1"/>
  <c r="X106" i="2" a="1"/>
  <c r="X106" i="2" s="1"/>
  <c r="J106" i="1" a="1"/>
  <c r="J106" i="1" s="1"/>
  <c r="I106" i="1" a="1"/>
  <c r="I106" i="1" s="1"/>
  <c r="G107" i="1"/>
  <c r="H106" i="1"/>
  <c r="V107" i="2"/>
  <c r="W106" i="2"/>
  <c r="X107" i="2" l="1" a="1"/>
  <c r="X107" i="2" s="1"/>
  <c r="Y107" i="2" a="1"/>
  <c r="Y107" i="2" s="1"/>
  <c r="J107" i="1" a="1"/>
  <c r="J107" i="1" s="1"/>
  <c r="I107" i="1" a="1"/>
  <c r="I107" i="1" s="1"/>
  <c r="H107" i="1"/>
  <c r="G108" i="1"/>
  <c r="W107" i="2"/>
  <c r="V108" i="2"/>
  <c r="Y108" i="2" l="1" a="1"/>
  <c r="Y108" i="2" s="1"/>
  <c r="X108" i="2" a="1"/>
  <c r="X108" i="2" s="1"/>
  <c r="I108" i="1" a="1"/>
  <c r="I108" i="1" s="1"/>
  <c r="J108" i="1" a="1"/>
  <c r="J108" i="1" s="1"/>
  <c r="G109" i="1"/>
  <c r="H108" i="1"/>
  <c r="W108" i="2"/>
  <c r="V109" i="2"/>
  <c r="Y109" i="2" l="1" a="1"/>
  <c r="Y109" i="2" s="1"/>
  <c r="X109" i="2" a="1"/>
  <c r="X109" i="2" s="1"/>
  <c r="J109" i="1" a="1"/>
  <c r="J109" i="1" s="1"/>
  <c r="I109" i="1" a="1"/>
  <c r="I109" i="1" s="1"/>
  <c r="G110" i="1"/>
  <c r="H109" i="1"/>
  <c r="W109" i="2"/>
  <c r="V110" i="2"/>
  <c r="X110" i="2" l="1" a="1"/>
  <c r="X110" i="2" s="1"/>
  <c r="Y110" i="2" a="1"/>
  <c r="Y110" i="2" s="1"/>
  <c r="J110" i="1" a="1"/>
  <c r="J110" i="1" s="1"/>
  <c r="I110" i="1" a="1"/>
  <c r="I110" i="1" s="1"/>
  <c r="H110" i="1"/>
  <c r="G111" i="1"/>
  <c r="V111" i="2"/>
  <c r="W110" i="2"/>
  <c r="Y111" i="2" l="1" a="1"/>
  <c r="Y111" i="2" s="1"/>
  <c r="X111" i="2" a="1"/>
  <c r="X111" i="2" s="1"/>
  <c r="I111" i="1" a="1"/>
  <c r="I111" i="1" s="1"/>
  <c r="J111" i="1" a="1"/>
  <c r="J111" i="1" s="1"/>
  <c r="G112" i="1"/>
  <c r="H111" i="1"/>
  <c r="W111" i="2"/>
  <c r="V112" i="2"/>
  <c r="Y112" i="2" l="1" a="1"/>
  <c r="Y112" i="2" s="1"/>
  <c r="X112" i="2" a="1"/>
  <c r="X112" i="2" s="1"/>
  <c r="J112" i="1" a="1"/>
  <c r="J112" i="1" s="1"/>
  <c r="I112" i="1" a="1"/>
  <c r="I112" i="1" s="1"/>
  <c r="H112" i="1"/>
  <c r="G113" i="1"/>
  <c r="W112" i="2"/>
  <c r="V113" i="2"/>
  <c r="X113" i="2" l="1" a="1"/>
  <c r="X113" i="2" s="1"/>
  <c r="Y113" i="2" a="1"/>
  <c r="Y113" i="2" s="1"/>
  <c r="J113" i="1" a="1"/>
  <c r="J113" i="1" s="1"/>
  <c r="I113" i="1" a="1"/>
  <c r="I113" i="1" s="1"/>
  <c r="G114" i="1"/>
  <c r="H113" i="1"/>
  <c r="W113" i="2"/>
  <c r="V114" i="2"/>
  <c r="Y114" i="2" l="1" a="1"/>
  <c r="Y114" i="2" s="1"/>
  <c r="X114" i="2" a="1"/>
  <c r="X114" i="2" s="1"/>
  <c r="J114" i="1" a="1"/>
  <c r="J114" i="1" s="1"/>
  <c r="I114" i="1" a="1"/>
  <c r="I114" i="1" s="1"/>
  <c r="G115" i="1"/>
  <c r="H114" i="1"/>
  <c r="V115" i="2"/>
  <c r="W114" i="2"/>
  <c r="Y115" i="2" l="1" a="1"/>
  <c r="Y115" i="2" s="1"/>
  <c r="X115" i="2" a="1"/>
  <c r="X115" i="2" s="1"/>
  <c r="I115" i="1" a="1"/>
  <c r="I115" i="1" s="1"/>
  <c r="J115" i="1" a="1"/>
  <c r="J115" i="1" s="1"/>
  <c r="H115" i="1"/>
  <c r="G116" i="1"/>
  <c r="W115" i="2"/>
  <c r="V116" i="2"/>
  <c r="X116" i="2" l="1" a="1"/>
  <c r="X116" i="2" s="1"/>
  <c r="Y116" i="2" a="1"/>
  <c r="Y116" i="2" s="1"/>
  <c r="J116" i="1" a="1"/>
  <c r="J116" i="1" s="1"/>
  <c r="I116" i="1" a="1"/>
  <c r="I116" i="1" s="1"/>
  <c r="G117" i="1"/>
  <c r="H116" i="1"/>
  <c r="W116" i="2"/>
  <c r="V117" i="2"/>
  <c r="Y117" i="2" l="1" a="1"/>
  <c r="Y117" i="2" s="1"/>
  <c r="X117" i="2" a="1"/>
  <c r="X117" i="2" s="1"/>
  <c r="J117" i="1" a="1"/>
  <c r="J117" i="1" s="1"/>
  <c r="I117" i="1" a="1"/>
  <c r="I117" i="1" s="1"/>
  <c r="H117" i="1"/>
  <c r="G118" i="1"/>
  <c r="W117" i="2"/>
  <c r="V118" i="2"/>
  <c r="Y118" i="2" l="1" a="1"/>
  <c r="Y118" i="2" s="1"/>
  <c r="X118" i="2" a="1"/>
  <c r="X118" i="2" s="1"/>
  <c r="J118" i="1" a="1"/>
  <c r="J118" i="1" s="1"/>
  <c r="I118" i="1" a="1"/>
  <c r="I118" i="1" s="1"/>
  <c r="G119" i="1"/>
  <c r="H118" i="1"/>
  <c r="V119" i="2"/>
  <c r="W118" i="2"/>
  <c r="X119" i="2" l="1" a="1"/>
  <c r="X119" i="2" s="1"/>
  <c r="Y119" i="2" a="1"/>
  <c r="Y119" i="2" s="1"/>
  <c r="J119" i="1" a="1"/>
  <c r="J119" i="1" s="1"/>
  <c r="I119" i="1" a="1"/>
  <c r="I119" i="1" s="1"/>
  <c r="H119" i="1"/>
  <c r="G120" i="1"/>
  <c r="W119" i="2"/>
  <c r="V120" i="2"/>
  <c r="Y120" i="2" l="1" a="1"/>
  <c r="Y120" i="2" s="1"/>
  <c r="X120" i="2" a="1"/>
  <c r="X120" i="2" s="1"/>
  <c r="J120" i="1" a="1"/>
  <c r="J120" i="1" s="1"/>
  <c r="I120" i="1" a="1"/>
  <c r="I120" i="1" s="1"/>
  <c r="H120" i="1"/>
  <c r="G121" i="1"/>
  <c r="W120" i="2"/>
  <c r="V121" i="2"/>
  <c r="Y121" i="2" l="1" a="1"/>
  <c r="Y121" i="2" s="1"/>
  <c r="X121" i="2" a="1"/>
  <c r="X121" i="2" s="1"/>
  <c r="J121" i="1" a="1"/>
  <c r="J121" i="1" s="1"/>
  <c r="I121" i="1" a="1"/>
  <c r="I121" i="1" s="1"/>
  <c r="G122" i="1"/>
  <c r="H121" i="1"/>
  <c r="W121" i="2"/>
  <c r="V122" i="2"/>
  <c r="X122" i="2" l="1" a="1"/>
  <c r="X122" i="2" s="1"/>
  <c r="Y122" i="2" a="1"/>
  <c r="Y122" i="2" s="1"/>
  <c r="I122" i="1" a="1"/>
  <c r="I122" i="1" s="1"/>
  <c r="J122" i="1" a="1"/>
  <c r="J122" i="1" s="1"/>
  <c r="G123" i="1"/>
  <c r="H122" i="1"/>
  <c r="V123" i="2"/>
  <c r="W122" i="2"/>
  <c r="Y123" i="2" l="1" a="1"/>
  <c r="Y123" i="2" s="1"/>
  <c r="X123" i="2" a="1"/>
  <c r="X123" i="2" s="1"/>
  <c r="J123" i="1" a="1"/>
  <c r="J123" i="1" s="1"/>
  <c r="I123" i="1" a="1"/>
  <c r="I123" i="1" s="1"/>
  <c r="G124" i="1"/>
  <c r="H123" i="1"/>
  <c r="W123" i="2"/>
  <c r="V124" i="2"/>
  <c r="Y124" i="2" l="1" a="1"/>
  <c r="Y124" i="2" s="1"/>
  <c r="X124" i="2" a="1"/>
  <c r="X124" i="2" s="1"/>
  <c r="J124" i="1" a="1"/>
  <c r="J124" i="1" s="1"/>
  <c r="I124" i="1" a="1"/>
  <c r="I124" i="1" s="1"/>
  <c r="H124" i="1"/>
  <c r="G125" i="1"/>
  <c r="W124" i="2"/>
  <c r="V125" i="2"/>
  <c r="X125" i="2" l="1" a="1"/>
  <c r="X125" i="2" s="1"/>
  <c r="Y125" i="2" a="1"/>
  <c r="Y125" i="2" s="1"/>
  <c r="I125" i="1" a="1"/>
  <c r="I125" i="1" s="1"/>
  <c r="J125" i="1" a="1"/>
  <c r="J125" i="1" s="1"/>
  <c r="G126" i="1"/>
  <c r="H125" i="1"/>
  <c r="W125" i="2"/>
  <c r="V126" i="2"/>
  <c r="Y126" i="2" l="1" a="1"/>
  <c r="Y126" i="2" s="1"/>
  <c r="X126" i="2" a="1"/>
  <c r="X126" i="2" s="1"/>
  <c r="J126" i="1" a="1"/>
  <c r="J126" i="1" s="1"/>
  <c r="I126" i="1" a="1"/>
  <c r="I126" i="1" s="1"/>
  <c r="H126" i="1"/>
  <c r="G127" i="1"/>
  <c r="V127" i="2"/>
  <c r="W126" i="2"/>
  <c r="Y127" i="2" l="1" a="1"/>
  <c r="Y127" i="2" s="1"/>
  <c r="X127" i="2" a="1"/>
  <c r="X127" i="2" s="1"/>
  <c r="J127" i="1" a="1"/>
  <c r="J127" i="1" s="1"/>
  <c r="I127" i="1" a="1"/>
  <c r="I127" i="1" s="1"/>
  <c r="H127" i="1"/>
  <c r="G128" i="1"/>
  <c r="W127" i="2"/>
  <c r="V128" i="2"/>
  <c r="X128" i="2" l="1" a="1"/>
  <c r="X128" i="2" s="1"/>
  <c r="Y128" i="2" a="1"/>
  <c r="Y128" i="2" s="1"/>
  <c r="J128" i="1" a="1"/>
  <c r="J128" i="1" s="1"/>
  <c r="I128" i="1" a="1"/>
  <c r="I128" i="1" s="1"/>
  <c r="G129" i="1"/>
  <c r="H128" i="1"/>
  <c r="W128" i="2"/>
  <c r="V129" i="2"/>
  <c r="Y129" i="2" l="1" a="1"/>
  <c r="Y129" i="2" s="1"/>
  <c r="X129" i="2" a="1"/>
  <c r="X129" i="2" s="1"/>
  <c r="I129" i="1" a="1"/>
  <c r="I129" i="1" s="1"/>
  <c r="J129" i="1" a="1"/>
  <c r="J129" i="1" s="1"/>
  <c r="H129" i="1"/>
  <c r="G130" i="1"/>
  <c r="W129" i="2"/>
  <c r="V130" i="2"/>
  <c r="Y130" i="2" l="1" a="1"/>
  <c r="Y130" i="2" s="1"/>
  <c r="X130" i="2" a="1"/>
  <c r="X130" i="2" s="1"/>
  <c r="J130" i="1" a="1"/>
  <c r="J130" i="1" s="1"/>
  <c r="I130" i="1" a="1"/>
  <c r="I130" i="1" s="1"/>
  <c r="H130" i="1"/>
  <c r="G131" i="1"/>
  <c r="V131" i="2"/>
  <c r="W130" i="2"/>
  <c r="Y131" i="2" l="1" a="1"/>
  <c r="Y131" i="2" s="1"/>
  <c r="X131" i="2" a="1"/>
  <c r="X131" i="2" s="1"/>
  <c r="J131" i="1" a="1"/>
  <c r="J131" i="1" s="1"/>
  <c r="I131" i="1" a="1"/>
  <c r="I131" i="1" s="1"/>
  <c r="G132" i="1"/>
  <c r="H131" i="1"/>
  <c r="W131" i="2"/>
  <c r="V132" i="2"/>
  <c r="X132" i="2" l="1" a="1"/>
  <c r="X132" i="2" s="1"/>
  <c r="Y132" i="2" a="1"/>
  <c r="Y132" i="2" s="1"/>
  <c r="J132" i="1" a="1"/>
  <c r="J132" i="1" s="1"/>
  <c r="I132" i="1" a="1"/>
  <c r="I132" i="1" s="1"/>
  <c r="G133" i="1"/>
  <c r="H132" i="1"/>
  <c r="W132" i="2"/>
  <c r="V133" i="2"/>
  <c r="Y133" i="2" l="1" a="1"/>
  <c r="Y133" i="2" s="1"/>
  <c r="X133" i="2" a="1"/>
  <c r="X133" i="2" s="1"/>
  <c r="I133" i="1" a="1"/>
  <c r="I133" i="1" s="1"/>
  <c r="J133" i="1" a="1"/>
  <c r="J133" i="1" s="1"/>
  <c r="G134" i="1"/>
  <c r="H133" i="1"/>
  <c r="W133" i="2"/>
  <c r="V134" i="2"/>
  <c r="Y134" i="2" l="1" a="1"/>
  <c r="Y134" i="2" s="1"/>
  <c r="X134" i="2" a="1"/>
  <c r="X134" i="2" s="1"/>
  <c r="J134" i="1" a="1"/>
  <c r="J134" i="1" s="1"/>
  <c r="I134" i="1" a="1"/>
  <c r="I134" i="1" s="1"/>
  <c r="G135" i="1"/>
  <c r="H134" i="1"/>
  <c r="V135" i="2"/>
  <c r="W134" i="2"/>
  <c r="X135" i="2" l="1" a="1"/>
  <c r="X135" i="2" s="1"/>
  <c r="Y135" i="2" a="1"/>
  <c r="Y135" i="2" s="1"/>
  <c r="J135" i="1" a="1"/>
  <c r="J135" i="1" s="1"/>
  <c r="I135" i="1" a="1"/>
  <c r="I135" i="1" s="1"/>
  <c r="H135" i="1"/>
  <c r="G136" i="1"/>
  <c r="W135" i="2"/>
  <c r="V136" i="2"/>
  <c r="Y136" i="2" l="1" a="1"/>
  <c r="Y136" i="2" s="1"/>
  <c r="X136" i="2" a="1"/>
  <c r="X136" i="2" s="1"/>
  <c r="J136" i="1" a="1"/>
  <c r="J136" i="1" s="1"/>
  <c r="I136" i="1" a="1"/>
  <c r="I136" i="1" s="1"/>
  <c r="G137" i="1"/>
  <c r="H136" i="1"/>
  <c r="W136" i="2"/>
  <c r="V137" i="2"/>
  <c r="Y137" i="2" l="1" a="1"/>
  <c r="Y137" i="2" s="1"/>
  <c r="X137" i="2" a="1"/>
  <c r="X137" i="2" s="1"/>
  <c r="J137" i="1" a="1"/>
  <c r="J137" i="1" s="1"/>
  <c r="I137" i="1" a="1"/>
  <c r="I137" i="1" s="1"/>
  <c r="H137" i="1"/>
  <c r="G138" i="1"/>
  <c r="W137" i="2"/>
  <c r="V138" i="2"/>
  <c r="X138" i="2" l="1" a="1"/>
  <c r="X138" i="2" s="1"/>
  <c r="Y138" i="2" a="1"/>
  <c r="Y138" i="2" s="1"/>
  <c r="J138" i="1" a="1"/>
  <c r="J138" i="1" s="1"/>
  <c r="I138" i="1" a="1"/>
  <c r="I138" i="1" s="1"/>
  <c r="G139" i="1"/>
  <c r="H138" i="1"/>
  <c r="V139" i="2"/>
  <c r="W138" i="2"/>
  <c r="Y139" i="2" l="1" a="1"/>
  <c r="Y139" i="2" s="1"/>
  <c r="X139" i="2" a="1"/>
  <c r="X139" i="2" s="1"/>
  <c r="J139" i="1" a="1"/>
  <c r="J139" i="1" s="1"/>
  <c r="I139" i="1" a="1"/>
  <c r="I139" i="1" s="1"/>
  <c r="G140" i="1"/>
  <c r="H139" i="1"/>
  <c r="W139" i="2"/>
  <c r="V140" i="2"/>
  <c r="Y140" i="2" l="1" a="1"/>
  <c r="Y140" i="2" s="1"/>
  <c r="X140" i="2" a="1"/>
  <c r="X140" i="2" s="1"/>
  <c r="I140" i="1" a="1"/>
  <c r="I140" i="1" s="1"/>
  <c r="J140" i="1" a="1"/>
  <c r="J140" i="1" s="1"/>
  <c r="H140" i="1"/>
  <c r="G141" i="1"/>
  <c r="W140" i="2"/>
  <c r="V141" i="2"/>
  <c r="X141" i="2" l="1" a="1"/>
  <c r="X141" i="2" s="1"/>
  <c r="Y141" i="2" a="1"/>
  <c r="Y141" i="2" s="1"/>
  <c r="J141" i="1" a="1"/>
  <c r="J141" i="1" s="1"/>
  <c r="I141" i="1" a="1"/>
  <c r="I141" i="1" s="1"/>
  <c r="G142" i="1"/>
  <c r="H141" i="1"/>
  <c r="W141" i="2"/>
  <c r="V142" i="2"/>
  <c r="Y142" i="2" l="1" a="1"/>
  <c r="Y142" i="2" s="1"/>
  <c r="X142" i="2" a="1"/>
  <c r="X142" i="2" s="1"/>
  <c r="J142" i="1" a="1"/>
  <c r="J142" i="1" s="1"/>
  <c r="I142" i="1" a="1"/>
  <c r="I142" i="1" s="1"/>
  <c r="H142" i="1"/>
  <c r="G143" i="1"/>
  <c r="V143" i="2"/>
  <c r="W142" i="2"/>
  <c r="Y143" i="2" l="1" a="1"/>
  <c r="Y143" i="2" s="1"/>
  <c r="X143" i="2" a="1"/>
  <c r="X143" i="2" s="1"/>
  <c r="I143" i="1" a="1"/>
  <c r="I143" i="1" s="1"/>
  <c r="J143" i="1" a="1"/>
  <c r="J143" i="1" s="1"/>
  <c r="H143" i="1"/>
  <c r="G144" i="1"/>
  <c r="W143" i="2"/>
  <c r="V144" i="2"/>
  <c r="X144" i="2" l="1" a="1"/>
  <c r="X144" i="2" s="1"/>
  <c r="Y144" i="2" a="1"/>
  <c r="Y144" i="2" s="1"/>
  <c r="J144" i="1" a="1"/>
  <c r="J144" i="1" s="1"/>
  <c r="I144" i="1" a="1"/>
  <c r="I144" i="1" s="1"/>
  <c r="H144" i="1"/>
  <c r="G145" i="1"/>
  <c r="W144" i="2"/>
  <c r="V145" i="2"/>
  <c r="Y145" i="2" l="1" a="1"/>
  <c r="Y145" i="2" s="1"/>
  <c r="X145" i="2" a="1"/>
  <c r="X145" i="2" s="1"/>
  <c r="J145" i="1" a="1"/>
  <c r="J145" i="1" s="1"/>
  <c r="I145" i="1" a="1"/>
  <c r="I145" i="1" s="1"/>
  <c r="H145" i="1"/>
  <c r="G146" i="1"/>
  <c r="W145" i="2"/>
  <c r="V146" i="2"/>
  <c r="Y146" i="2" l="1" a="1"/>
  <c r="Y146" i="2" s="1"/>
  <c r="X146" i="2" a="1"/>
  <c r="X146" i="2" s="1"/>
  <c r="J146" i="1" a="1"/>
  <c r="J146" i="1" s="1"/>
  <c r="I146" i="1" a="1"/>
  <c r="I146" i="1" s="1"/>
  <c r="H146" i="1"/>
  <c r="G147" i="1"/>
  <c r="V147" i="2"/>
  <c r="W146" i="2"/>
  <c r="Y147" i="2" l="1" a="1"/>
  <c r="Y147" i="2" s="1"/>
  <c r="X147" i="2" a="1"/>
  <c r="X147" i="2" s="1"/>
  <c r="J147" i="1" a="1"/>
  <c r="J147" i="1" s="1"/>
  <c r="I147" i="1" a="1"/>
  <c r="I147" i="1" s="1"/>
  <c r="H147" i="1"/>
  <c r="G148" i="1"/>
  <c r="W147" i="2"/>
  <c r="V148" i="2"/>
  <c r="Y148" i="2" l="1" a="1"/>
  <c r="Y148" i="2" s="1"/>
  <c r="X148" i="2" a="1"/>
  <c r="X148" i="2" s="1"/>
  <c r="J148" i="1" a="1"/>
  <c r="J148" i="1" s="1"/>
  <c r="I148" i="1" a="1"/>
  <c r="I148" i="1" s="1"/>
  <c r="H148" i="1"/>
  <c r="G149" i="1"/>
  <c r="W148" i="2"/>
  <c r="V149" i="2"/>
  <c r="Y149" i="2" l="1" a="1"/>
  <c r="Y149" i="2" s="1"/>
  <c r="X149" i="2" a="1"/>
  <c r="X149" i="2" s="1"/>
  <c r="J149" i="1" a="1"/>
  <c r="J149" i="1" s="1"/>
  <c r="I149" i="1" a="1"/>
  <c r="I149" i="1" s="1"/>
  <c r="H149" i="1"/>
  <c r="G150" i="1"/>
  <c r="W149" i="2"/>
  <c r="V150" i="2"/>
  <c r="X150" i="2" l="1" a="1"/>
  <c r="X150" i="2" s="1"/>
  <c r="Y150" i="2" a="1"/>
  <c r="Y150" i="2" s="1"/>
  <c r="J150" i="1" a="1"/>
  <c r="J150" i="1" s="1"/>
  <c r="I150" i="1" a="1"/>
  <c r="I150" i="1" s="1"/>
  <c r="G151" i="1"/>
  <c r="H150" i="1"/>
  <c r="V151" i="2"/>
  <c r="W150" i="2"/>
  <c r="Y151" i="2" l="1" a="1"/>
  <c r="Y151" i="2" s="1"/>
  <c r="X151" i="2" a="1"/>
  <c r="X151" i="2" s="1"/>
  <c r="I151" i="1" a="1"/>
  <c r="I151" i="1" s="1"/>
  <c r="J151" i="1" a="1"/>
  <c r="J151" i="1" s="1"/>
  <c r="G152" i="1"/>
  <c r="H151" i="1"/>
  <c r="W151" i="2"/>
  <c r="V152" i="2"/>
  <c r="Y152" i="2" l="1" a="1"/>
  <c r="Y152" i="2" s="1"/>
  <c r="X152" i="2" a="1"/>
  <c r="X152" i="2" s="1"/>
  <c r="J152" i="1" a="1"/>
  <c r="J152" i="1" s="1"/>
  <c r="I152" i="1" a="1"/>
  <c r="I152" i="1" s="1"/>
  <c r="G153" i="1"/>
  <c r="H152" i="1"/>
  <c r="W152" i="2"/>
  <c r="V153" i="2"/>
  <c r="X153" i="2" l="1" a="1"/>
  <c r="X153" i="2" s="1"/>
  <c r="Y153" i="2" a="1"/>
  <c r="Y153" i="2" s="1"/>
  <c r="J153" i="1" a="1"/>
  <c r="J153" i="1" s="1"/>
  <c r="I153" i="1" a="1"/>
  <c r="I153" i="1" s="1"/>
  <c r="H153" i="1"/>
  <c r="G154" i="1"/>
  <c r="W153" i="2"/>
  <c r="V154" i="2"/>
  <c r="Y154" i="2" l="1" a="1"/>
  <c r="Y154" i="2" s="1"/>
  <c r="X154" i="2" a="1"/>
  <c r="X154" i="2" s="1"/>
  <c r="I154" i="1" a="1"/>
  <c r="I154" i="1" s="1"/>
  <c r="J154" i="1" a="1"/>
  <c r="J154" i="1" s="1"/>
  <c r="H154" i="1"/>
  <c r="G155" i="1"/>
  <c r="V155" i="2"/>
  <c r="W154" i="2"/>
  <c r="Y155" i="2" l="1" a="1"/>
  <c r="Y155" i="2" s="1"/>
  <c r="X155" i="2" a="1"/>
  <c r="X155" i="2" s="1"/>
  <c r="J155" i="1" a="1"/>
  <c r="J155" i="1" s="1"/>
  <c r="I155" i="1" a="1"/>
  <c r="I155" i="1" s="1"/>
  <c r="G156" i="1"/>
  <c r="H155" i="1"/>
  <c r="W155" i="2"/>
  <c r="V156" i="2"/>
  <c r="X156" i="2" l="1" a="1"/>
  <c r="X156" i="2" s="1"/>
  <c r="Y156" i="2" a="1"/>
  <c r="Y156" i="2" s="1"/>
  <c r="J156" i="1" a="1"/>
  <c r="J156" i="1" s="1"/>
  <c r="I156" i="1" a="1"/>
  <c r="I156" i="1" s="1"/>
  <c r="H156" i="1"/>
  <c r="G157" i="1"/>
  <c r="W156" i="2"/>
  <c r="V157" i="2"/>
  <c r="Y157" i="2" l="1" a="1"/>
  <c r="Y157" i="2" s="1"/>
  <c r="X157" i="2" a="1"/>
  <c r="X157" i="2" s="1"/>
  <c r="I157" i="1" a="1"/>
  <c r="I157" i="1" s="1"/>
  <c r="J157" i="1" a="1"/>
  <c r="J157" i="1" s="1"/>
  <c r="G158" i="1"/>
  <c r="H157" i="1"/>
  <c r="W157" i="2"/>
  <c r="V158" i="2"/>
  <c r="Y158" i="2" l="1" a="1"/>
  <c r="Y158" i="2" s="1"/>
  <c r="X158" i="2" a="1"/>
  <c r="X158" i="2" s="1"/>
  <c r="J158" i="1" a="1"/>
  <c r="J158" i="1" s="1"/>
  <c r="I158" i="1" a="1"/>
  <c r="I158" i="1" s="1"/>
  <c r="H158" i="1"/>
  <c r="G159" i="1"/>
  <c r="V159" i="2"/>
  <c r="W158" i="2"/>
  <c r="X159" i="2" l="1" a="1"/>
  <c r="X159" i="2" s="1"/>
  <c r="Y159" i="2" a="1"/>
  <c r="Y159" i="2" s="1"/>
  <c r="J159" i="1" a="1"/>
  <c r="J159" i="1" s="1"/>
  <c r="I159" i="1" a="1"/>
  <c r="I159" i="1" s="1"/>
  <c r="G160" i="1"/>
  <c r="H159" i="1"/>
  <c r="W159" i="2"/>
  <c r="V160" i="2"/>
  <c r="Y160" i="2" l="1" a="1"/>
  <c r="Y160" i="2" s="1"/>
  <c r="X160" i="2" a="1"/>
  <c r="X160" i="2" s="1"/>
  <c r="J160" i="1" a="1"/>
  <c r="J160" i="1" s="1"/>
  <c r="I160" i="1" a="1"/>
  <c r="I160" i="1" s="1"/>
  <c r="G161" i="1"/>
  <c r="H160" i="1"/>
  <c r="W160" i="2"/>
  <c r="V161" i="2"/>
  <c r="Y161" i="2" l="1" a="1"/>
  <c r="Y161" i="2" s="1"/>
  <c r="X161" i="2" a="1"/>
  <c r="X161" i="2" s="1"/>
  <c r="I161" i="1" a="1"/>
  <c r="I161" i="1" s="1"/>
  <c r="J161" i="1" a="1"/>
  <c r="J161" i="1" s="1"/>
  <c r="G162" i="1"/>
  <c r="H161" i="1"/>
  <c r="W161" i="2"/>
  <c r="V162" i="2"/>
  <c r="X162" i="2" l="1" a="1"/>
  <c r="X162" i="2" s="1"/>
  <c r="Y162" i="2" a="1"/>
  <c r="Y162" i="2" s="1"/>
  <c r="J162" i="1" a="1"/>
  <c r="J162" i="1" s="1"/>
  <c r="I162" i="1" a="1"/>
  <c r="I162" i="1" s="1"/>
  <c r="G163" i="1"/>
  <c r="H162" i="1"/>
  <c r="V163" i="2"/>
  <c r="W162" i="2"/>
  <c r="Y163" i="2" l="1" a="1"/>
  <c r="Y163" i="2" s="1"/>
  <c r="X163" i="2" a="1"/>
  <c r="X163" i="2" s="1"/>
  <c r="J163" i="1" a="1"/>
  <c r="J163" i="1" s="1"/>
  <c r="I163" i="1" a="1"/>
  <c r="I163" i="1" s="1"/>
  <c r="H163" i="1"/>
  <c r="G164" i="1"/>
  <c r="W163" i="2"/>
  <c r="V164" i="2"/>
  <c r="Y164" i="2" l="1" a="1"/>
  <c r="Y164" i="2" s="1"/>
  <c r="X164" i="2" a="1"/>
  <c r="X164" i="2" s="1"/>
  <c r="J164" i="1" a="1"/>
  <c r="J164" i="1" s="1"/>
  <c r="I164" i="1" a="1"/>
  <c r="I164" i="1" s="1"/>
  <c r="G165" i="1"/>
  <c r="H164" i="1"/>
  <c r="W164" i="2"/>
  <c r="V165" i="2"/>
  <c r="X165" i="2" l="1" a="1"/>
  <c r="X165" i="2" s="1"/>
  <c r="Y165" i="2" a="1"/>
  <c r="Y165" i="2" s="1"/>
  <c r="I165" i="1" a="1"/>
  <c r="I165" i="1" s="1"/>
  <c r="J165" i="1" a="1"/>
  <c r="J165" i="1" s="1"/>
  <c r="G166" i="1"/>
  <c r="H165" i="1"/>
  <c r="W165" i="2"/>
  <c r="V166" i="2"/>
  <c r="Y166" i="2" l="1" a="1"/>
  <c r="Y166" i="2" s="1"/>
  <c r="X166" i="2" a="1"/>
  <c r="X166" i="2" s="1"/>
  <c r="J166" i="1" a="1"/>
  <c r="J166" i="1" s="1"/>
  <c r="I166" i="1" a="1"/>
  <c r="I166" i="1" s="1"/>
  <c r="H166" i="1"/>
  <c r="G167" i="1"/>
  <c r="V167" i="2"/>
  <c r="W166" i="2"/>
  <c r="Y167" i="2" l="1" a="1"/>
  <c r="Y167" i="2" s="1"/>
  <c r="X167" i="2" a="1"/>
  <c r="X167" i="2" s="1"/>
  <c r="J167" i="1" a="1"/>
  <c r="J167" i="1" s="1"/>
  <c r="I167" i="1" a="1"/>
  <c r="I167" i="1" s="1"/>
  <c r="H167" i="1"/>
  <c r="G168" i="1"/>
  <c r="W167" i="2"/>
  <c r="V168" i="2"/>
  <c r="X168" i="2" l="1" a="1"/>
  <c r="X168" i="2" s="1"/>
  <c r="Y168" i="2" a="1"/>
  <c r="Y168" i="2" s="1"/>
  <c r="J168" i="1" a="1"/>
  <c r="J168" i="1" s="1"/>
  <c r="I168" i="1" a="1"/>
  <c r="I168" i="1" s="1"/>
  <c r="H168" i="1"/>
  <c r="G169" i="1"/>
  <c r="W168" i="2"/>
  <c r="V169" i="2"/>
  <c r="Y169" i="2" l="1" a="1"/>
  <c r="Y169" i="2" s="1"/>
  <c r="X169" i="2" a="1"/>
  <c r="X169" i="2" s="1"/>
  <c r="J169" i="1" a="1"/>
  <c r="J169" i="1" s="1"/>
  <c r="I169" i="1" a="1"/>
  <c r="I169" i="1" s="1"/>
  <c r="H169" i="1"/>
  <c r="G170" i="1"/>
  <c r="W169" i="2"/>
  <c r="V170" i="2"/>
  <c r="Y170" i="2" l="1" a="1"/>
  <c r="Y170" i="2" s="1"/>
  <c r="X170" i="2" a="1"/>
  <c r="X170" i="2" s="1"/>
  <c r="J170" i="1" a="1"/>
  <c r="J170" i="1" s="1"/>
  <c r="I170" i="1" a="1"/>
  <c r="I170" i="1" s="1"/>
  <c r="H170" i="1"/>
  <c r="G171" i="1"/>
  <c r="V171" i="2"/>
  <c r="W170" i="2"/>
  <c r="X171" i="2" l="1" a="1"/>
  <c r="X171" i="2" s="1"/>
  <c r="Y171" i="2" a="1"/>
  <c r="Y171" i="2" s="1"/>
  <c r="J171" i="1" a="1"/>
  <c r="J171" i="1" s="1"/>
  <c r="I171" i="1" a="1"/>
  <c r="I171" i="1" s="1"/>
  <c r="G172" i="1"/>
  <c r="H171" i="1"/>
  <c r="W171" i="2"/>
  <c r="V172" i="2"/>
  <c r="Y172" i="2" l="1" a="1"/>
  <c r="Y172" i="2" s="1"/>
  <c r="X172" i="2" a="1"/>
  <c r="X172" i="2" s="1"/>
  <c r="I172" i="1" a="1"/>
  <c r="I172" i="1" s="1"/>
  <c r="J172" i="1" a="1"/>
  <c r="J172" i="1" s="1"/>
  <c r="H172" i="1"/>
  <c r="G173" i="1"/>
  <c r="W172" i="2"/>
  <c r="V173" i="2"/>
  <c r="Y173" i="2" l="1" a="1"/>
  <c r="Y173" i="2" s="1"/>
  <c r="X173" i="2" a="1"/>
  <c r="X173" i="2" s="1"/>
  <c r="J173" i="1" a="1"/>
  <c r="J173" i="1" s="1"/>
  <c r="I173" i="1" a="1"/>
  <c r="I173" i="1" s="1"/>
  <c r="H173" i="1"/>
  <c r="G174" i="1"/>
  <c r="W173" i="2"/>
  <c r="V174" i="2"/>
  <c r="X174" i="2" l="1" a="1"/>
  <c r="X174" i="2" s="1"/>
  <c r="Y174" i="2" a="1"/>
  <c r="Y174" i="2" s="1"/>
  <c r="J174" i="1" a="1"/>
  <c r="J174" i="1" s="1"/>
  <c r="I174" i="1" a="1"/>
  <c r="I174" i="1" s="1"/>
  <c r="G175" i="1"/>
  <c r="H174" i="1"/>
  <c r="V175" i="2"/>
  <c r="W174" i="2"/>
  <c r="Y175" i="2" l="1" a="1"/>
  <c r="Y175" i="2" s="1"/>
  <c r="X175" i="2" a="1"/>
  <c r="X175" i="2" s="1"/>
  <c r="J175" i="1" a="1"/>
  <c r="J175" i="1" s="1"/>
  <c r="I175" i="1" a="1"/>
  <c r="I175" i="1" s="1"/>
  <c r="H175" i="1"/>
  <c r="G176" i="1"/>
  <c r="W175" i="2"/>
  <c r="V176" i="2"/>
  <c r="Y176" i="2" l="1" a="1"/>
  <c r="Y176" i="2" s="1"/>
  <c r="X176" i="2" a="1"/>
  <c r="X176" i="2" s="1"/>
  <c r="I176" i="1" a="1"/>
  <c r="I176" i="1" s="1"/>
  <c r="J176" i="1" a="1"/>
  <c r="J176" i="1" s="1"/>
  <c r="G177" i="1"/>
  <c r="H176" i="1"/>
  <c r="W176" i="2"/>
  <c r="V177" i="2"/>
  <c r="Y177" i="2" l="1" a="1"/>
  <c r="Y177" i="2" s="1"/>
  <c r="X177" i="2" a="1"/>
  <c r="X177" i="2" s="1"/>
  <c r="J177" i="1" a="1"/>
  <c r="J177" i="1" s="1"/>
  <c r="I177" i="1" a="1"/>
  <c r="I177" i="1" s="1"/>
  <c r="H177" i="1"/>
  <c r="G178" i="1"/>
  <c r="W177" i="2"/>
  <c r="V178" i="2"/>
  <c r="Y178" i="2" l="1" a="1"/>
  <c r="Y178" i="2" s="1"/>
  <c r="X178" i="2" a="1"/>
  <c r="X178" i="2" s="1"/>
  <c r="J178" i="1" a="1"/>
  <c r="J178" i="1" s="1"/>
  <c r="I178" i="1" a="1"/>
  <c r="I178" i="1" s="1"/>
  <c r="G179" i="1"/>
  <c r="H178" i="1"/>
  <c r="V179" i="2"/>
  <c r="W178" i="2"/>
  <c r="Y179" i="2" l="1" a="1"/>
  <c r="Y179" i="2" s="1"/>
  <c r="X179" i="2" a="1"/>
  <c r="X179" i="2" s="1"/>
  <c r="I179" i="1" a="1"/>
  <c r="I179" i="1" s="1"/>
  <c r="J179" i="1" a="1"/>
  <c r="J179" i="1" s="1"/>
  <c r="G180" i="1"/>
  <c r="H179" i="1"/>
  <c r="W179" i="2"/>
  <c r="V180" i="2"/>
  <c r="X180" i="2" l="1" a="1"/>
  <c r="X180" i="2" s="1"/>
  <c r="Y180" i="2" a="1"/>
  <c r="Y180" i="2" s="1"/>
  <c r="J180" i="1" a="1"/>
  <c r="J180" i="1" s="1"/>
  <c r="I180" i="1" a="1"/>
  <c r="I180" i="1" s="1"/>
  <c r="H180" i="1"/>
  <c r="G181" i="1"/>
  <c r="W180" i="2"/>
  <c r="V181" i="2"/>
  <c r="Y181" i="2" l="1" a="1"/>
  <c r="Y181" i="2" s="1"/>
  <c r="X181" i="2" a="1"/>
  <c r="X181" i="2" s="1"/>
  <c r="J181" i="1" a="1"/>
  <c r="J181" i="1" s="1"/>
  <c r="I181" i="1" a="1"/>
  <c r="I181" i="1" s="1"/>
  <c r="H181" i="1"/>
  <c r="G182" i="1"/>
  <c r="W181" i="2"/>
  <c r="V182" i="2"/>
  <c r="X182" i="2" l="1" a="1"/>
  <c r="X182" i="2" s="1"/>
  <c r="Y182" i="2" a="1"/>
  <c r="Y182" i="2" s="1"/>
  <c r="J182" i="1" a="1"/>
  <c r="J182" i="1" s="1"/>
  <c r="I182" i="1" a="1"/>
  <c r="I182" i="1" s="1"/>
  <c r="H182" i="1"/>
  <c r="G183" i="1"/>
  <c r="V183" i="2"/>
  <c r="W182" i="2"/>
  <c r="Y183" i="2" l="1" a="1"/>
  <c r="Y183" i="2" s="1"/>
  <c r="X183" i="2" a="1"/>
  <c r="X183" i="2" s="1"/>
  <c r="I183" i="1" a="1"/>
  <c r="I183" i="1" s="1"/>
  <c r="J183" i="1" a="1"/>
  <c r="J183" i="1" s="1"/>
  <c r="H183" i="1"/>
  <c r="G184" i="1"/>
  <c r="W183" i="2"/>
  <c r="V184" i="2"/>
  <c r="Y184" i="2" l="1" a="1"/>
  <c r="Y184" i="2" s="1"/>
  <c r="X184" i="2" a="1"/>
  <c r="X184" i="2" s="1"/>
  <c r="J184" i="1" a="1"/>
  <c r="J184" i="1" s="1"/>
  <c r="I184" i="1" a="1"/>
  <c r="I184" i="1" s="1"/>
  <c r="G185" i="1"/>
  <c r="H184" i="1"/>
  <c r="W184" i="2"/>
  <c r="V185" i="2"/>
  <c r="X185" i="2" l="1" a="1"/>
  <c r="X185" i="2" s="1"/>
  <c r="Y185" i="2" a="1"/>
  <c r="Y185" i="2" s="1"/>
  <c r="J185" i="1" a="1"/>
  <c r="J185" i="1" s="1"/>
  <c r="I185" i="1" a="1"/>
  <c r="I185" i="1" s="1"/>
  <c r="H185" i="1"/>
  <c r="G186" i="1"/>
  <c r="W185" i="2"/>
  <c r="V186" i="2"/>
  <c r="Y186" i="2" l="1" a="1"/>
  <c r="Y186" i="2" s="1"/>
  <c r="X186" i="2" a="1"/>
  <c r="X186" i="2" s="1"/>
  <c r="J186" i="1" a="1"/>
  <c r="J186" i="1" s="1"/>
  <c r="I186" i="1" a="1"/>
  <c r="I186" i="1" s="1"/>
  <c r="G187" i="1"/>
  <c r="H186" i="1"/>
  <c r="V187" i="2"/>
  <c r="W186" i="2"/>
  <c r="Y187" i="2" l="1" a="1"/>
  <c r="Y187" i="2" s="1"/>
  <c r="X187" i="2" a="1"/>
  <c r="X187" i="2" s="1"/>
  <c r="J187" i="1" a="1"/>
  <c r="J187" i="1" s="1"/>
  <c r="I187" i="1" a="1"/>
  <c r="I187" i="1" s="1"/>
  <c r="G188" i="1"/>
  <c r="H187" i="1"/>
  <c r="W187" i="2"/>
  <c r="V188" i="2"/>
  <c r="X188" i="2" l="1" a="1"/>
  <c r="X188" i="2" s="1"/>
  <c r="Y188" i="2" a="1"/>
  <c r="Y188" i="2" s="1"/>
  <c r="J188" i="1" a="1"/>
  <c r="J188" i="1" s="1"/>
  <c r="I188" i="1" a="1"/>
  <c r="I188" i="1" s="1"/>
  <c r="G189" i="1"/>
  <c r="H188" i="1"/>
  <c r="W188" i="2"/>
  <c r="V189" i="2"/>
  <c r="Y189" i="2" l="1" a="1"/>
  <c r="Y189" i="2" s="1"/>
  <c r="X189" i="2" a="1"/>
  <c r="X189" i="2" s="1"/>
  <c r="J189" i="1" a="1"/>
  <c r="J189" i="1" s="1"/>
  <c r="I189" i="1" a="1"/>
  <c r="I189" i="1" s="1"/>
  <c r="G190" i="1"/>
  <c r="H189" i="1"/>
  <c r="W189" i="2"/>
  <c r="V190" i="2"/>
  <c r="Y190" i="2" l="1" a="1"/>
  <c r="Y190" i="2" s="1"/>
  <c r="X190" i="2" a="1"/>
  <c r="X190" i="2" s="1"/>
  <c r="I190" i="1" a="1"/>
  <c r="I190" i="1" s="1"/>
  <c r="J190" i="1" a="1"/>
  <c r="J190" i="1" s="1"/>
  <c r="G191" i="1"/>
  <c r="H190" i="1"/>
  <c r="V191" i="2"/>
  <c r="W190" i="2"/>
  <c r="X191" i="2" l="1" a="1"/>
  <c r="X191" i="2" s="1"/>
  <c r="Y191" i="2" a="1"/>
  <c r="Y191" i="2" s="1"/>
  <c r="J191" i="1" a="1"/>
  <c r="J191" i="1" s="1"/>
  <c r="I191" i="1" a="1"/>
  <c r="I191" i="1" s="1"/>
  <c r="G192" i="1"/>
  <c r="H191" i="1"/>
  <c r="W191" i="2"/>
  <c r="V192" i="2"/>
  <c r="Y192" i="2" l="1" a="1"/>
  <c r="Y192" i="2" s="1"/>
  <c r="X192" i="2" a="1"/>
  <c r="X192" i="2" s="1"/>
  <c r="J192" i="1" a="1"/>
  <c r="J192" i="1" s="1"/>
  <c r="I192" i="1" a="1"/>
  <c r="I192" i="1" s="1"/>
  <c r="G193" i="1"/>
  <c r="H192" i="1"/>
  <c r="W192" i="2"/>
  <c r="V193" i="2"/>
  <c r="Y193" i="2" l="1" a="1"/>
  <c r="Y193" i="2" s="1"/>
  <c r="X193" i="2" a="1"/>
  <c r="X193" i="2" s="1"/>
  <c r="I193" i="1" a="1"/>
  <c r="I193" i="1" s="1"/>
  <c r="J193" i="1" a="1"/>
  <c r="J193" i="1" s="1"/>
  <c r="H193" i="1"/>
  <c r="G194" i="1"/>
  <c r="W193" i="2"/>
  <c r="V194" i="2"/>
  <c r="X194" i="2" l="1" a="1"/>
  <c r="X194" i="2" s="1"/>
  <c r="Y194" i="2" a="1"/>
  <c r="Y194" i="2" s="1"/>
  <c r="J194" i="1" a="1"/>
  <c r="J194" i="1" s="1"/>
  <c r="I194" i="1" a="1"/>
  <c r="I194" i="1" s="1"/>
  <c r="G195" i="1"/>
  <c r="H194" i="1"/>
  <c r="V195" i="2"/>
  <c r="W194" i="2"/>
  <c r="Y195" i="2" l="1" a="1"/>
  <c r="Y195" i="2" s="1"/>
  <c r="X195" i="2" a="1"/>
  <c r="X195" i="2" s="1"/>
  <c r="J195" i="1" a="1"/>
  <c r="J195" i="1" s="1"/>
  <c r="I195" i="1" a="1"/>
  <c r="I195" i="1" s="1"/>
  <c r="G196" i="1"/>
  <c r="H195" i="1"/>
  <c r="W195" i="2"/>
  <c r="V196" i="2"/>
  <c r="Y196" i="2" l="1" a="1"/>
  <c r="Y196" i="2" s="1"/>
  <c r="X196" i="2" a="1"/>
  <c r="X196" i="2" s="1"/>
  <c r="J196" i="1" a="1"/>
  <c r="J196" i="1" s="1"/>
  <c r="I196" i="1" a="1"/>
  <c r="I196" i="1" s="1"/>
  <c r="G197" i="1"/>
  <c r="H196" i="1"/>
  <c r="W196" i="2"/>
  <c r="V197" i="2"/>
  <c r="X197" i="2" l="1" a="1"/>
  <c r="X197" i="2" s="1"/>
  <c r="Y197" i="2" a="1"/>
  <c r="Y197" i="2" s="1"/>
  <c r="I197" i="1" a="1"/>
  <c r="I197" i="1" s="1"/>
  <c r="J197" i="1" a="1"/>
  <c r="J197" i="1" s="1"/>
  <c r="H197" i="1"/>
  <c r="G198" i="1"/>
  <c r="W197" i="2"/>
  <c r="V198" i="2"/>
  <c r="Y198" i="2" l="1" a="1"/>
  <c r="Y198" i="2" s="1"/>
  <c r="X198" i="2" a="1"/>
  <c r="X198" i="2" s="1"/>
  <c r="J198" i="1" a="1"/>
  <c r="J198" i="1" s="1"/>
  <c r="I198" i="1" a="1"/>
  <c r="I198" i="1" s="1"/>
  <c r="G199" i="1"/>
  <c r="H198" i="1"/>
  <c r="V199" i="2"/>
  <c r="W198" i="2"/>
  <c r="Y199" i="2" l="1" a="1"/>
  <c r="Y199" i="2" s="1"/>
  <c r="X199" i="2" a="1"/>
  <c r="X199" i="2" s="1"/>
  <c r="J199" i="1" a="1"/>
  <c r="J199" i="1" s="1"/>
  <c r="I199" i="1" a="1"/>
  <c r="I199" i="1" s="1"/>
  <c r="G200" i="1"/>
  <c r="H199" i="1"/>
  <c r="W199" i="2"/>
  <c r="V200" i="2"/>
  <c r="Y200" i="2" l="1" a="1"/>
  <c r="Y200" i="2" s="1"/>
  <c r="X200" i="2" a="1"/>
  <c r="X200" i="2" s="1"/>
  <c r="J200" i="1" a="1"/>
  <c r="J200" i="1" s="1"/>
  <c r="I200" i="1" a="1"/>
  <c r="I200" i="1" s="1"/>
  <c r="G201" i="1"/>
  <c r="H200" i="1"/>
  <c r="W200" i="2"/>
  <c r="V201" i="2"/>
  <c r="Y201" i="2" l="1" a="1"/>
  <c r="Y201" i="2" s="1"/>
  <c r="X201" i="2" a="1"/>
  <c r="X201" i="2" s="1"/>
  <c r="I201" i="1" a="1"/>
  <c r="I201" i="1" s="1"/>
  <c r="J201" i="1" a="1"/>
  <c r="J201" i="1" s="1"/>
  <c r="H201" i="1"/>
  <c r="G202" i="1"/>
  <c r="W201" i="2"/>
  <c r="V202" i="2"/>
  <c r="Y202" i="2" l="1" a="1"/>
  <c r="Y202" i="2" s="1"/>
  <c r="X202" i="2" a="1"/>
  <c r="X202" i="2" s="1"/>
  <c r="J202" i="1" a="1"/>
  <c r="J202" i="1" s="1"/>
  <c r="I202" i="1" a="1"/>
  <c r="I202" i="1" s="1"/>
  <c r="H202" i="1"/>
  <c r="G203" i="1"/>
  <c r="V203" i="2"/>
  <c r="W202" i="2"/>
  <c r="X203" i="2" l="1" a="1"/>
  <c r="X203" i="2" s="1"/>
  <c r="Y203" i="2" a="1"/>
  <c r="Y203" i="2" s="1"/>
  <c r="J203" i="1" a="1"/>
  <c r="J203" i="1" s="1"/>
  <c r="I203" i="1" a="1"/>
  <c r="I203" i="1" s="1"/>
  <c r="G204" i="1"/>
  <c r="H203" i="1"/>
  <c r="W203" i="2"/>
  <c r="V204" i="2"/>
  <c r="Y204" i="2" l="1" a="1"/>
  <c r="Y204" i="2" s="1"/>
  <c r="X204" i="2" a="1"/>
  <c r="X204" i="2" s="1"/>
  <c r="I204" i="1" a="1"/>
  <c r="I204" i="1" s="1"/>
  <c r="J204" i="1" a="1"/>
  <c r="J204" i="1" s="1"/>
  <c r="H204" i="1"/>
  <c r="G205" i="1"/>
  <c r="W204" i="2"/>
  <c r="V205" i="2"/>
  <c r="Y205" i="2" l="1" a="1"/>
  <c r="Y205" i="2" s="1"/>
  <c r="X205" i="2" a="1"/>
  <c r="X205" i="2" s="1"/>
  <c r="J205" i="1" a="1"/>
  <c r="J205" i="1" s="1"/>
  <c r="I205" i="1" a="1"/>
  <c r="I205" i="1" s="1"/>
  <c r="H205" i="1"/>
  <c r="G206" i="1"/>
  <c r="W205" i="2"/>
  <c r="V206" i="2"/>
  <c r="X206" i="2" l="1" a="1"/>
  <c r="X206" i="2" s="1"/>
  <c r="Y206" i="2" a="1"/>
  <c r="Y206" i="2" s="1"/>
  <c r="J206" i="1" a="1"/>
  <c r="J206" i="1" s="1"/>
  <c r="I206" i="1" a="1"/>
  <c r="I206" i="1" s="1"/>
  <c r="H206" i="1"/>
  <c r="G207" i="1"/>
  <c r="V207" i="2"/>
  <c r="W206" i="2"/>
  <c r="Y207" i="2" l="1" a="1"/>
  <c r="Y207" i="2" s="1"/>
  <c r="X207" i="2" a="1"/>
  <c r="X207" i="2" s="1"/>
  <c r="J207" i="1" a="1"/>
  <c r="J207" i="1" s="1"/>
  <c r="I207" i="1" a="1"/>
  <c r="I207" i="1" s="1"/>
  <c r="H207" i="1"/>
  <c r="G208" i="1"/>
  <c r="W207" i="2"/>
  <c r="V208" i="2"/>
  <c r="Y208" i="2" l="1" a="1"/>
  <c r="Y208" i="2" s="1"/>
  <c r="X208" i="2" a="1"/>
  <c r="X208" i="2" s="1"/>
  <c r="I208" i="1" a="1"/>
  <c r="I208" i="1" s="1"/>
  <c r="J208" i="1" a="1"/>
  <c r="J208" i="1" s="1"/>
  <c r="H208" i="1"/>
  <c r="G209" i="1"/>
  <c r="W208" i="2"/>
  <c r="V209" i="2"/>
  <c r="Y209" i="2" l="1" a="1"/>
  <c r="Y209" i="2" s="1"/>
  <c r="X209" i="2" a="1"/>
  <c r="X209" i="2" s="1"/>
  <c r="J209" i="1" a="1"/>
  <c r="J209" i="1" s="1"/>
  <c r="I209" i="1" a="1"/>
  <c r="I209" i="1" s="1"/>
  <c r="G210" i="1"/>
  <c r="H209" i="1"/>
  <c r="W209" i="2"/>
  <c r="V210" i="2"/>
  <c r="Y210" i="2" l="1" a="1"/>
  <c r="Y210" i="2" s="1"/>
  <c r="X210" i="2" a="1"/>
  <c r="X210" i="2" s="1"/>
  <c r="J210" i="1" a="1"/>
  <c r="J210" i="1" s="1"/>
  <c r="I210" i="1" a="1"/>
  <c r="I210" i="1" s="1"/>
  <c r="H210" i="1"/>
  <c r="G211" i="1"/>
  <c r="V211" i="2"/>
  <c r="W210" i="2"/>
  <c r="Y211" i="2" l="1" a="1"/>
  <c r="Y211" i="2" s="1"/>
  <c r="X211" i="2" a="1"/>
  <c r="X211" i="2" s="1"/>
  <c r="I211" i="1" a="1"/>
  <c r="I211" i="1" s="1"/>
  <c r="J211" i="1" a="1"/>
  <c r="J211" i="1" s="1"/>
  <c r="H211" i="1"/>
  <c r="G212" i="1"/>
  <c r="W211" i="2"/>
  <c r="V212" i="2"/>
  <c r="X212" i="2" l="1" a="1"/>
  <c r="X212" i="2" s="1"/>
  <c r="Y212" i="2" a="1"/>
  <c r="Y212" i="2" s="1"/>
  <c r="J212" i="1" a="1"/>
  <c r="J212" i="1" s="1"/>
  <c r="I212" i="1" a="1"/>
  <c r="I212" i="1" s="1"/>
  <c r="G213" i="1"/>
  <c r="H212" i="1"/>
  <c r="W212" i="2"/>
  <c r="V213" i="2"/>
  <c r="Y213" i="2" l="1" a="1"/>
  <c r="Y213" i="2" s="1"/>
  <c r="X213" i="2" a="1"/>
  <c r="X213" i="2" s="1"/>
  <c r="J213" i="1" a="1"/>
  <c r="J213" i="1" s="1"/>
  <c r="I213" i="1" a="1"/>
  <c r="I213" i="1" s="1"/>
  <c r="G214" i="1"/>
  <c r="H213" i="1"/>
  <c r="W213" i="2"/>
  <c r="V214" i="2"/>
  <c r="Y214" i="2" l="1" a="1"/>
  <c r="Y214" i="2" s="1"/>
  <c r="X214" i="2" a="1"/>
  <c r="X214" i="2" s="1"/>
  <c r="J214" i="1" a="1"/>
  <c r="J214" i="1" s="1"/>
  <c r="I214" i="1" a="1"/>
  <c r="I214" i="1" s="1"/>
  <c r="H214" i="1"/>
  <c r="G215" i="1"/>
  <c r="V215" i="2"/>
  <c r="W214" i="2"/>
  <c r="X215" i="2" l="1" a="1"/>
  <c r="X215" i="2" s="1"/>
  <c r="Y215" i="2" a="1"/>
  <c r="Y215" i="2" s="1"/>
  <c r="S215" i="2" s="1"/>
  <c r="I215" i="1" a="1"/>
  <c r="I215" i="1" s="1"/>
  <c r="J215" i="1" a="1"/>
  <c r="J215" i="1" s="1"/>
  <c r="H215" i="1"/>
  <c r="G216" i="1"/>
  <c r="W215" i="2"/>
  <c r="V216" i="2"/>
  <c r="Y216" i="2" l="1" a="1"/>
  <c r="Y216" i="2" s="1"/>
  <c r="S216" i="2" s="1"/>
  <c r="X216" i="2" a="1"/>
  <c r="X216" i="2" s="1"/>
  <c r="Q215" i="2"/>
  <c r="N215" i="2"/>
  <c r="P215" i="2"/>
  <c r="O215" i="2"/>
  <c r="J216" i="1" a="1"/>
  <c r="J216" i="1" s="1"/>
  <c r="I216" i="1" a="1"/>
  <c r="I216" i="1" s="1"/>
  <c r="G217" i="1"/>
  <c r="H216" i="1"/>
  <c r="W216" i="2"/>
  <c r="V217" i="2"/>
  <c r="Y217" i="2" l="1" a="1"/>
  <c r="Y217" i="2" s="1"/>
  <c r="X217" i="2" a="1"/>
  <c r="X217" i="2" s="1"/>
  <c r="J217" i="1" a="1"/>
  <c r="J217" i="1" s="1"/>
  <c r="I217" i="1" a="1"/>
  <c r="I217" i="1" s="1"/>
  <c r="H217" i="1"/>
  <c r="G218" i="1"/>
  <c r="P216" i="2"/>
  <c r="O216" i="2"/>
  <c r="N216" i="2"/>
  <c r="Q216" i="2"/>
  <c r="W217" i="2"/>
  <c r="V218" i="2"/>
  <c r="Y218" i="2" l="1" a="1"/>
  <c r="Y218" i="2" s="1"/>
  <c r="X218" i="2" a="1"/>
  <c r="X218" i="2" s="1"/>
  <c r="J218" i="1" a="1"/>
  <c r="J218" i="1" s="1"/>
  <c r="I218" i="1" a="1"/>
  <c r="I218" i="1" s="1"/>
  <c r="H218" i="1"/>
  <c r="G219" i="1"/>
  <c r="V219" i="2"/>
  <c r="W218" i="2"/>
  <c r="X219" i="2" l="1" a="1"/>
  <c r="X219" i="2" s="1"/>
  <c r="Y219" i="2" a="1"/>
  <c r="Y219" i="2" s="1"/>
  <c r="J219" i="1" a="1"/>
  <c r="J219" i="1" s="1"/>
  <c r="I219" i="1" a="1"/>
  <c r="I219" i="1" s="1"/>
  <c r="H219" i="1"/>
  <c r="G220" i="1"/>
  <c r="W219" i="2"/>
  <c r="V220" i="2"/>
  <c r="Y220" i="2" l="1" a="1"/>
  <c r="Y220" i="2" s="1"/>
  <c r="X220" i="2" a="1"/>
  <c r="X220" i="2" s="1"/>
  <c r="J220" i="1" a="1"/>
  <c r="J220" i="1" s="1"/>
  <c r="I220" i="1" a="1"/>
  <c r="I220" i="1" s="1"/>
  <c r="G221" i="1"/>
  <c r="H220" i="1"/>
  <c r="W220" i="2"/>
  <c r="V221" i="2"/>
  <c r="Y221" i="2" l="1" a="1"/>
  <c r="Y221" i="2" s="1"/>
  <c r="X221" i="2" a="1"/>
  <c r="X221" i="2" s="1"/>
  <c r="J221" i="1" a="1"/>
  <c r="J221" i="1" s="1"/>
  <c r="I221" i="1" a="1"/>
  <c r="I221" i="1" s="1"/>
  <c r="H221" i="1"/>
  <c r="G222" i="1"/>
  <c r="W221" i="2"/>
  <c r="V222" i="2"/>
  <c r="X222" i="2" l="1" a="1"/>
  <c r="X222" i="2" s="1"/>
  <c r="Y222" i="2" a="1"/>
  <c r="Y222" i="2" s="1"/>
  <c r="I222" i="1" a="1"/>
  <c r="I222" i="1" s="1"/>
  <c r="J222" i="1" a="1"/>
  <c r="J222" i="1" s="1"/>
  <c r="G223" i="1"/>
  <c r="H222" i="1"/>
  <c r="V223" i="2"/>
  <c r="W222" i="2"/>
  <c r="Y223" i="2" l="1" a="1"/>
  <c r="Y223" i="2" s="1"/>
  <c r="X223" i="2" a="1"/>
  <c r="X223" i="2" s="1"/>
  <c r="J223" i="1" a="1"/>
  <c r="J223" i="1" s="1"/>
  <c r="I223" i="1" a="1"/>
  <c r="I223" i="1" s="1"/>
  <c r="G224" i="1"/>
  <c r="H223" i="1"/>
  <c r="W223" i="2"/>
  <c r="V224" i="2"/>
  <c r="Y224" i="2" l="1" a="1"/>
  <c r="Y224" i="2" s="1"/>
  <c r="X224" i="2" a="1"/>
  <c r="X224" i="2" s="1"/>
  <c r="J224" i="1" a="1"/>
  <c r="J224" i="1" s="1"/>
  <c r="I224" i="1" a="1"/>
  <c r="I224" i="1" s="1"/>
  <c r="H224" i="1"/>
  <c r="G225" i="1"/>
  <c r="W224" i="2"/>
  <c r="V225" i="2"/>
  <c r="Y225" i="2" l="1" a="1"/>
  <c r="Y225" i="2" s="1"/>
  <c r="X225" i="2" a="1"/>
  <c r="X225" i="2" s="1"/>
  <c r="I225" i="1" a="1"/>
  <c r="I225" i="1" s="1"/>
  <c r="J225" i="1" a="1"/>
  <c r="J225" i="1" s="1"/>
  <c r="H225" i="1"/>
  <c r="G226" i="1"/>
  <c r="W225" i="2"/>
  <c r="V226" i="2"/>
  <c r="X226" i="2" l="1" a="1"/>
  <c r="X226" i="2" s="1"/>
  <c r="Y226" i="2" a="1"/>
  <c r="Y226" i="2" s="1"/>
  <c r="J226" i="1" a="1"/>
  <c r="J226" i="1" s="1"/>
  <c r="I226" i="1" a="1"/>
  <c r="I226" i="1" s="1"/>
  <c r="G227" i="1"/>
  <c r="H226" i="1"/>
  <c r="V227" i="2"/>
  <c r="W226" i="2"/>
  <c r="Y227" i="2" l="1" a="1"/>
  <c r="Y227" i="2" s="1"/>
  <c r="X227" i="2" a="1"/>
  <c r="X227" i="2" s="1"/>
  <c r="J227" i="1" a="1"/>
  <c r="J227" i="1" s="1"/>
  <c r="I227" i="1" a="1"/>
  <c r="I227" i="1" s="1"/>
  <c r="H227" i="1"/>
  <c r="G228" i="1"/>
  <c r="W227" i="2"/>
  <c r="V228" i="2"/>
  <c r="Y228" i="2" l="1" a="1"/>
  <c r="Y228" i="2" s="1"/>
  <c r="S228" i="2" s="1"/>
  <c r="X228" i="2" a="1"/>
  <c r="X228" i="2" s="1"/>
  <c r="J228" i="1" a="1"/>
  <c r="J228" i="1" s="1"/>
  <c r="I228" i="1" a="1"/>
  <c r="I228" i="1" s="1"/>
  <c r="H228" i="1"/>
  <c r="G229" i="1"/>
  <c r="W228" i="2"/>
  <c r="V229" i="2"/>
  <c r="X229" i="2" l="1" a="1"/>
  <c r="X229" i="2" s="1"/>
  <c r="Y229" i="2" a="1"/>
  <c r="Y229" i="2" s="1"/>
  <c r="Q228" i="2"/>
  <c r="N228" i="2"/>
  <c r="P228" i="2"/>
  <c r="O228" i="2"/>
  <c r="I229" i="1" a="1"/>
  <c r="I229" i="1" s="1"/>
  <c r="J229" i="1" a="1"/>
  <c r="J229" i="1" s="1"/>
  <c r="G230" i="1"/>
  <c r="H229" i="1"/>
  <c r="W229" i="2"/>
  <c r="V230" i="2"/>
  <c r="Y230" i="2" l="1" a="1"/>
  <c r="Y230" i="2" s="1"/>
  <c r="X230" i="2" a="1"/>
  <c r="X230" i="2" s="1"/>
  <c r="J230" i="1" a="1"/>
  <c r="J230" i="1" s="1"/>
  <c r="I230" i="1" a="1"/>
  <c r="I230" i="1" s="1"/>
  <c r="H230" i="1"/>
  <c r="G231" i="1"/>
  <c r="V231" i="2"/>
  <c r="W230" i="2"/>
  <c r="Y231" i="2" l="1" a="1"/>
  <c r="Y231" i="2" s="1"/>
  <c r="X231" i="2" a="1"/>
  <c r="X231" i="2" s="1"/>
  <c r="J231" i="1" a="1"/>
  <c r="J231" i="1" s="1"/>
  <c r="I231" i="1" a="1"/>
  <c r="I231" i="1" s="1"/>
  <c r="H231" i="1"/>
  <c r="G232" i="1"/>
  <c r="W231" i="2"/>
  <c r="V232" i="2"/>
  <c r="X232" i="2" l="1" a="1"/>
  <c r="X232" i="2" s="1"/>
  <c r="Y232" i="2" a="1"/>
  <c r="Y232" i="2" s="1"/>
  <c r="J232" i="1" a="1"/>
  <c r="J232" i="1" s="1"/>
  <c r="I232" i="1" a="1"/>
  <c r="I232" i="1" s="1"/>
  <c r="G233" i="1"/>
  <c r="H232" i="1"/>
  <c r="W232" i="2"/>
  <c r="V233" i="2"/>
  <c r="Y233" i="2" l="1" a="1"/>
  <c r="Y233" i="2" s="1"/>
  <c r="X233" i="2" a="1"/>
  <c r="X233" i="2" s="1"/>
  <c r="I233" i="1" a="1"/>
  <c r="I233" i="1" s="1"/>
  <c r="J233" i="1" a="1"/>
  <c r="J233" i="1" s="1"/>
  <c r="H233" i="1"/>
  <c r="G234" i="1"/>
  <c r="W233" i="2"/>
  <c r="V234" i="2"/>
  <c r="Y234" i="2" l="1" a="1"/>
  <c r="Y234" i="2" s="1"/>
  <c r="X234" i="2" a="1"/>
  <c r="X234" i="2" s="1"/>
  <c r="J234" i="1" a="1"/>
  <c r="J234" i="1" s="1"/>
  <c r="I234" i="1" a="1"/>
  <c r="I234" i="1" s="1"/>
  <c r="G235" i="1"/>
  <c r="H234" i="1"/>
  <c r="V235" i="2"/>
  <c r="W234" i="2"/>
  <c r="Y235" i="2" l="1" a="1"/>
  <c r="Y235" i="2" s="1"/>
  <c r="X235" i="2" a="1"/>
  <c r="X235" i="2" s="1"/>
  <c r="J235" i="1" a="1"/>
  <c r="J235" i="1" s="1"/>
  <c r="I235" i="1" a="1"/>
  <c r="I235" i="1" s="1"/>
  <c r="G236" i="1"/>
  <c r="H235" i="1"/>
  <c r="W235" i="2"/>
  <c r="V236" i="2"/>
  <c r="X236" i="2" l="1" a="1"/>
  <c r="X236" i="2" s="1"/>
  <c r="Y236" i="2" a="1"/>
  <c r="Y236" i="2" s="1"/>
  <c r="I236" i="1" a="1"/>
  <c r="I236" i="1" s="1"/>
  <c r="J236" i="1" a="1"/>
  <c r="J236" i="1" s="1"/>
  <c r="G237" i="1"/>
  <c r="H236" i="1"/>
  <c r="W236" i="2"/>
  <c r="V237" i="2"/>
  <c r="Y237" i="2" l="1" a="1"/>
  <c r="Y237" i="2" s="1"/>
  <c r="X237" i="2" a="1"/>
  <c r="X237" i="2" s="1"/>
  <c r="J237" i="1" a="1"/>
  <c r="J237" i="1" s="1"/>
  <c r="I237" i="1" a="1"/>
  <c r="I237" i="1" s="1"/>
  <c r="G238" i="1"/>
  <c r="H237" i="1"/>
  <c r="W237" i="2"/>
  <c r="V238" i="2"/>
  <c r="Y238" i="2" l="1" a="1"/>
  <c r="Y238" i="2" s="1"/>
  <c r="X238" i="2" a="1"/>
  <c r="X238" i="2" s="1"/>
  <c r="J238" i="1" a="1"/>
  <c r="J238" i="1" s="1"/>
  <c r="I238" i="1" a="1"/>
  <c r="I238" i="1" s="1"/>
  <c r="H238" i="1"/>
  <c r="G239" i="1"/>
  <c r="V239" i="2"/>
  <c r="W238" i="2"/>
  <c r="X239" i="2" l="1" a="1"/>
  <c r="X239" i="2" s="1"/>
  <c r="Y239" i="2" a="1"/>
  <c r="Y239" i="2" s="1"/>
  <c r="J239" i="1" a="1"/>
  <c r="J239" i="1" s="1"/>
  <c r="I239" i="1" a="1"/>
  <c r="I239" i="1" s="1"/>
  <c r="G240" i="1"/>
  <c r="H239" i="1"/>
  <c r="W239" i="2"/>
  <c r="V240" i="2"/>
  <c r="Y240" i="2" l="1" a="1"/>
  <c r="Y240" i="2" s="1"/>
  <c r="X240" i="2" a="1"/>
  <c r="X240" i="2" s="1"/>
  <c r="I240" i="1" a="1"/>
  <c r="I240" i="1" s="1"/>
  <c r="J240" i="1" a="1"/>
  <c r="J240" i="1" s="1"/>
  <c r="H240" i="1"/>
  <c r="G241" i="1"/>
  <c r="W240" i="2"/>
  <c r="V241" i="2"/>
  <c r="Y241" i="2" l="1" a="1"/>
  <c r="Y241" i="2" s="1"/>
  <c r="X241" i="2" a="1"/>
  <c r="X241" i="2" s="1"/>
  <c r="J241" i="1" a="1"/>
  <c r="J241" i="1" s="1"/>
  <c r="I241" i="1" a="1"/>
  <c r="I241" i="1" s="1"/>
  <c r="G242" i="1"/>
  <c r="H241" i="1"/>
  <c r="W241" i="2"/>
  <c r="V242" i="2"/>
  <c r="Y242" i="2" l="1" a="1"/>
  <c r="Y242" i="2" s="1"/>
  <c r="X242" i="2" a="1"/>
  <c r="X242" i="2" s="1"/>
  <c r="J242" i="1" a="1"/>
  <c r="J242" i="1" s="1"/>
  <c r="I242" i="1" a="1"/>
  <c r="I242" i="1" s="1"/>
  <c r="H242" i="1"/>
  <c r="G243" i="1"/>
  <c r="V243" i="2"/>
  <c r="W242" i="2"/>
  <c r="Y243" i="2" l="1" a="1"/>
  <c r="Y243" i="2" s="1"/>
  <c r="X243" i="2" a="1"/>
  <c r="X243" i="2" s="1"/>
  <c r="I243" i="1" a="1"/>
  <c r="I243" i="1" s="1"/>
  <c r="J243" i="1" a="1"/>
  <c r="J243" i="1" s="1"/>
  <c r="H243" i="1"/>
  <c r="G244" i="1"/>
  <c r="W243" i="2"/>
  <c r="V244" i="2"/>
  <c r="Y244" i="2" l="1" a="1"/>
  <c r="Y244" i="2" s="1"/>
  <c r="S244" i="2" s="1"/>
  <c r="X244" i="2" a="1"/>
  <c r="X244" i="2" s="1"/>
  <c r="J244" i="1" a="1"/>
  <c r="J244" i="1" s="1"/>
  <c r="I244" i="1" a="1"/>
  <c r="I244" i="1" s="1"/>
  <c r="G245" i="1"/>
  <c r="H244" i="1"/>
  <c r="W244" i="2"/>
  <c r="V245" i="2"/>
  <c r="Y245" i="2" l="1" a="1"/>
  <c r="Y245" i="2" s="1"/>
  <c r="X245" i="2" a="1"/>
  <c r="X245" i="2" s="1"/>
  <c r="Q244" i="2"/>
  <c r="P244" i="2"/>
  <c r="O244" i="2"/>
  <c r="N244" i="2"/>
  <c r="J245" i="1" a="1"/>
  <c r="J245" i="1" s="1"/>
  <c r="I245" i="1" a="1"/>
  <c r="I245" i="1" s="1"/>
  <c r="H245" i="1"/>
  <c r="G246" i="1"/>
  <c r="W245" i="2"/>
  <c r="V246" i="2"/>
  <c r="X246" i="2" l="1" a="1"/>
  <c r="X246" i="2" s="1"/>
  <c r="Y246" i="2" a="1"/>
  <c r="Y246" i="2" s="1"/>
  <c r="J246" i="1" a="1"/>
  <c r="J246" i="1" s="1"/>
  <c r="I246" i="1" a="1"/>
  <c r="I246" i="1" s="1"/>
  <c r="H246" i="1"/>
  <c r="G247" i="1"/>
  <c r="V247" i="2"/>
  <c r="W246" i="2"/>
  <c r="Y247" i="2" l="1" a="1"/>
  <c r="Y247" i="2" s="1"/>
  <c r="X247" i="2" a="1"/>
  <c r="X247" i="2" s="1"/>
  <c r="I247" i="1" a="1"/>
  <c r="I247" i="1" s="1"/>
  <c r="J247" i="1" a="1"/>
  <c r="J247" i="1" s="1"/>
  <c r="H247" i="1"/>
  <c r="G248" i="1"/>
  <c r="W247" i="2"/>
  <c r="V248" i="2"/>
  <c r="Y248" i="2" l="1" a="1"/>
  <c r="Y248" i="2" s="1"/>
  <c r="X248" i="2" a="1"/>
  <c r="X248" i="2" s="1"/>
  <c r="J248" i="1" a="1"/>
  <c r="J248" i="1" s="1"/>
  <c r="I248" i="1" a="1"/>
  <c r="I248" i="1" s="1"/>
  <c r="H248" i="1"/>
  <c r="G249" i="1"/>
  <c r="W248" i="2"/>
  <c r="V249" i="2"/>
  <c r="X249" i="2" l="1" a="1"/>
  <c r="X249" i="2" s="1"/>
  <c r="Y249" i="2" a="1"/>
  <c r="Y249" i="2" s="1"/>
  <c r="J249" i="1" a="1"/>
  <c r="J249" i="1" s="1"/>
  <c r="I249" i="1" a="1"/>
  <c r="I249" i="1" s="1"/>
  <c r="G250" i="1"/>
  <c r="H249" i="1"/>
  <c r="W249" i="2"/>
  <c r="V250" i="2"/>
  <c r="Y250" i="2" l="1" a="1"/>
  <c r="Y250" i="2" s="1"/>
  <c r="X250" i="2" a="1"/>
  <c r="X250" i="2" s="1"/>
  <c r="J250" i="1" a="1"/>
  <c r="J250" i="1" s="1"/>
  <c r="I250" i="1" a="1"/>
  <c r="I250" i="1" s="1"/>
  <c r="H250" i="1"/>
  <c r="G251" i="1"/>
  <c r="V251" i="2"/>
  <c r="W250" i="2"/>
  <c r="Y251" i="2" l="1" a="1"/>
  <c r="Y251" i="2" s="1"/>
  <c r="X251" i="2" a="1"/>
  <c r="X251" i="2" s="1"/>
  <c r="J251" i="1" a="1"/>
  <c r="J251" i="1" s="1"/>
  <c r="I251" i="1" a="1"/>
  <c r="I251" i="1" s="1"/>
  <c r="G252" i="1"/>
  <c r="H251" i="1"/>
  <c r="W251" i="2"/>
  <c r="V252" i="2"/>
  <c r="Y252" i="2" l="1" a="1"/>
  <c r="Y252" i="2" s="1"/>
  <c r="X252" i="2" a="1"/>
  <c r="X252" i="2" s="1"/>
  <c r="J252" i="1" a="1"/>
  <c r="J252" i="1" s="1"/>
  <c r="I252" i="1" a="1"/>
  <c r="I252" i="1" s="1"/>
  <c r="G253" i="1"/>
  <c r="H252" i="1"/>
  <c r="W252" i="2"/>
  <c r="V253" i="2"/>
  <c r="X253" i="2" l="1" a="1"/>
  <c r="X253" i="2" s="1"/>
  <c r="Y253" i="2" a="1"/>
  <c r="Y253" i="2" s="1"/>
  <c r="J253" i="1" a="1"/>
  <c r="J253" i="1" s="1"/>
  <c r="I253" i="1" a="1"/>
  <c r="I253" i="1" s="1"/>
  <c r="H253" i="1"/>
  <c r="G254" i="1"/>
  <c r="W253" i="2"/>
  <c r="V254" i="2"/>
  <c r="Y254" i="2" l="1" a="1"/>
  <c r="Y254" i="2" s="1"/>
  <c r="X254" i="2" a="1"/>
  <c r="X254" i="2" s="1"/>
  <c r="I254" i="1" a="1"/>
  <c r="I254" i="1" s="1"/>
  <c r="J254" i="1" a="1"/>
  <c r="J254" i="1" s="1"/>
  <c r="G255" i="1"/>
  <c r="H254" i="1"/>
  <c r="V255" i="2"/>
  <c r="W254" i="2"/>
  <c r="Y255" i="2" l="1" a="1"/>
  <c r="Y255" i="2" s="1"/>
  <c r="X255" i="2" a="1"/>
  <c r="X255" i="2" s="1"/>
  <c r="J255" i="1" a="1"/>
  <c r="J255" i="1" s="1"/>
  <c r="I255" i="1" a="1"/>
  <c r="I255" i="1" s="1"/>
  <c r="H255" i="1"/>
  <c r="G256" i="1"/>
  <c r="W255" i="2"/>
  <c r="V256" i="2"/>
  <c r="X256" i="2" l="1" a="1"/>
  <c r="X256" i="2" s="1"/>
  <c r="Y256" i="2" a="1"/>
  <c r="Y256" i="2" s="1"/>
  <c r="J256" i="1" a="1"/>
  <c r="J256" i="1" s="1"/>
  <c r="I256" i="1" a="1"/>
  <c r="I256" i="1" s="1"/>
  <c r="G257" i="1"/>
  <c r="H256" i="1"/>
  <c r="W256" i="2"/>
  <c r="V257" i="2"/>
  <c r="Y257" i="2" l="1" a="1"/>
  <c r="Y257" i="2" s="1"/>
  <c r="X257" i="2" a="1"/>
  <c r="X257" i="2" s="1"/>
  <c r="I257" i="1" a="1"/>
  <c r="I257" i="1" s="1"/>
  <c r="J257" i="1" a="1"/>
  <c r="J257" i="1" s="1"/>
  <c r="G258" i="1"/>
  <c r="H257" i="1"/>
  <c r="W257" i="2"/>
  <c r="V258" i="2"/>
  <c r="Y258" i="2" l="1" a="1"/>
  <c r="Y258" i="2" s="1"/>
  <c r="X258" i="2" a="1"/>
  <c r="X258" i="2" s="1"/>
  <c r="J258" i="1" a="1"/>
  <c r="J258" i="1" s="1"/>
  <c r="I258" i="1" a="1"/>
  <c r="I258" i="1" s="1"/>
  <c r="H258" i="1"/>
  <c r="G259" i="1"/>
  <c r="V259" i="2"/>
  <c r="W258" i="2"/>
  <c r="X259" i="2" l="1" a="1"/>
  <c r="X259" i="2" s="1"/>
  <c r="Y259" i="2" a="1"/>
  <c r="Y259" i="2" s="1"/>
  <c r="J259" i="1" a="1"/>
  <c r="J259" i="1" s="1"/>
  <c r="I259" i="1" a="1"/>
  <c r="I259" i="1" s="1"/>
  <c r="H259" i="1"/>
  <c r="G260" i="1"/>
  <c r="W259" i="2"/>
  <c r="V260" i="2"/>
  <c r="Y260" i="2" l="1" a="1"/>
  <c r="Y260" i="2" s="1"/>
  <c r="X260" i="2" a="1"/>
  <c r="X260" i="2" s="1"/>
  <c r="J260" i="1" a="1"/>
  <c r="J260" i="1" s="1"/>
  <c r="I260" i="1" a="1"/>
  <c r="I260" i="1" s="1"/>
  <c r="H260" i="1"/>
  <c r="G261" i="1"/>
  <c r="W260" i="2"/>
  <c r="V261" i="2"/>
  <c r="Y261" i="2" l="1" a="1"/>
  <c r="Y261" i="2" s="1"/>
  <c r="X261" i="2" a="1"/>
  <c r="X261" i="2" s="1"/>
  <c r="I261" i="1" a="1"/>
  <c r="I261" i="1" s="1"/>
  <c r="J261" i="1" a="1"/>
  <c r="J261" i="1" s="1"/>
  <c r="G262" i="1"/>
  <c r="H261" i="1"/>
  <c r="W261" i="2"/>
  <c r="V262" i="2"/>
  <c r="Y262" i="2" l="1" a="1"/>
  <c r="Y262" i="2" s="1"/>
  <c r="X262" i="2" a="1"/>
  <c r="X262" i="2" s="1"/>
  <c r="J262" i="1" a="1"/>
  <c r="J262" i="1" s="1"/>
  <c r="I262" i="1" a="1"/>
  <c r="I262" i="1" s="1"/>
  <c r="H262" i="1"/>
  <c r="G263" i="1"/>
  <c r="V263" i="2"/>
  <c r="W262" i="2"/>
  <c r="Y263" i="2" l="1" a="1"/>
  <c r="Y263" i="2" s="1"/>
  <c r="X263" i="2" a="1"/>
  <c r="X263" i="2" s="1"/>
  <c r="J263" i="1" a="1"/>
  <c r="J263" i="1" s="1"/>
  <c r="I263" i="1" a="1"/>
  <c r="I263" i="1" s="1"/>
  <c r="H263" i="1"/>
  <c r="G264" i="1"/>
  <c r="W263" i="2"/>
  <c r="V264" i="2"/>
  <c r="Y264" i="2" l="1" a="1"/>
  <c r="Y264" i="2" s="1"/>
  <c r="X264" i="2" a="1"/>
  <c r="X264" i="2" s="1"/>
  <c r="J264" i="1" a="1"/>
  <c r="J264" i="1" s="1"/>
  <c r="I264" i="1" a="1"/>
  <c r="I264" i="1" s="1"/>
  <c r="G265" i="1"/>
  <c r="H264" i="1"/>
  <c r="W264" i="2"/>
  <c r="V265" i="2"/>
  <c r="Y265" i="2" l="1" a="1"/>
  <c r="Y265" i="2" s="1"/>
  <c r="X265" i="2" a="1"/>
  <c r="X265" i="2" s="1"/>
  <c r="I265" i="1" a="1"/>
  <c r="I265" i="1" s="1"/>
  <c r="J265" i="1" a="1"/>
  <c r="J265" i="1" s="1"/>
  <c r="G266" i="1"/>
  <c r="H265" i="1"/>
  <c r="W265" i="2"/>
  <c r="V266" i="2"/>
  <c r="X266" i="2" l="1" a="1"/>
  <c r="X266" i="2" s="1"/>
  <c r="Y266" i="2" a="1"/>
  <c r="Y266" i="2" s="1"/>
  <c r="J266" i="1" a="1"/>
  <c r="J266" i="1" s="1"/>
  <c r="I266" i="1" a="1"/>
  <c r="I266" i="1" s="1"/>
  <c r="G267" i="1"/>
  <c r="H266" i="1"/>
  <c r="V267" i="2"/>
  <c r="W266" i="2"/>
  <c r="Y267" i="2" l="1" a="1"/>
  <c r="Y267" i="2" s="1"/>
  <c r="X267" i="2" a="1"/>
  <c r="X267" i="2" s="1"/>
  <c r="J267" i="1" a="1"/>
  <c r="J267" i="1" s="1"/>
  <c r="I267" i="1" a="1"/>
  <c r="I267" i="1" s="1"/>
  <c r="H267" i="1"/>
  <c r="G268" i="1"/>
  <c r="W267" i="2"/>
  <c r="Q267" i="2" s="1"/>
  <c r="V268" i="2"/>
  <c r="Y268" i="2" l="1" a="1"/>
  <c r="Y268" i="2" s="1"/>
  <c r="X268" i="2" a="1"/>
  <c r="X268" i="2" s="1"/>
  <c r="I268" i="1" a="1"/>
  <c r="I268" i="1" s="1"/>
  <c r="J268" i="1" a="1"/>
  <c r="J268" i="1" s="1"/>
  <c r="G269" i="1"/>
  <c r="H268" i="1"/>
  <c r="W268" i="2"/>
  <c r="V269" i="2"/>
  <c r="Y269" i="2" l="1" a="1"/>
  <c r="Y269" i="2" s="1"/>
  <c r="S269" i="2" s="1"/>
  <c r="X269" i="2" a="1"/>
  <c r="X269" i="2" s="1"/>
  <c r="Q268" i="2"/>
  <c r="P268" i="2"/>
  <c r="N268" i="2"/>
  <c r="O268" i="2"/>
  <c r="J269" i="1" a="1"/>
  <c r="J269" i="1" s="1"/>
  <c r="I269" i="1" a="1"/>
  <c r="I269" i="1" s="1"/>
  <c r="G270" i="1"/>
  <c r="H269" i="1"/>
  <c r="W269" i="2"/>
  <c r="V270" i="2"/>
  <c r="Y270" i="2" l="1" a="1"/>
  <c r="Y270" i="2" s="1"/>
  <c r="X270" i="2" a="1"/>
  <c r="X270" i="2" s="1"/>
  <c r="J270" i="1" a="1"/>
  <c r="J270" i="1" s="1"/>
  <c r="I270" i="1" a="1"/>
  <c r="I270" i="1" s="1"/>
  <c r="G271" i="1"/>
  <c r="H270" i="1"/>
  <c r="Q269" i="2"/>
  <c r="P269" i="2"/>
  <c r="O269" i="2"/>
  <c r="N269" i="2"/>
  <c r="V271" i="2"/>
  <c r="W270" i="2"/>
  <c r="Y271" i="2" l="1" a="1"/>
  <c r="Y271" i="2" s="1"/>
  <c r="X271" i="2" a="1"/>
  <c r="X271" i="2" s="1"/>
  <c r="J271" i="1" a="1"/>
  <c r="J271" i="1" s="1"/>
  <c r="I271" i="1" a="1"/>
  <c r="I271" i="1" s="1"/>
  <c r="H271" i="1"/>
  <c r="G272" i="1"/>
  <c r="W271" i="2"/>
  <c r="V272" i="2"/>
  <c r="Y272" i="2" l="1" a="1"/>
  <c r="Y272" i="2" s="1"/>
  <c r="X272" i="2" a="1"/>
  <c r="X272" i="2" s="1"/>
  <c r="I272" i="1" a="1"/>
  <c r="I272" i="1" s="1"/>
  <c r="J272" i="1" a="1"/>
  <c r="J272" i="1" s="1"/>
  <c r="H272" i="1"/>
  <c r="G273" i="1"/>
  <c r="W272" i="2"/>
  <c r="V273" i="2"/>
  <c r="X273" i="2" l="1" a="1"/>
  <c r="X273" i="2" s="1"/>
  <c r="Y273" i="2" a="1"/>
  <c r="Y273" i="2" s="1"/>
  <c r="J273" i="1" a="1"/>
  <c r="J273" i="1" s="1"/>
  <c r="I273" i="1" a="1"/>
  <c r="I273" i="1" s="1"/>
  <c r="H273" i="1"/>
  <c r="G274" i="1"/>
  <c r="W273" i="2"/>
  <c r="V274" i="2"/>
  <c r="Y274" i="2" l="1" a="1"/>
  <c r="Y274" i="2" s="1"/>
  <c r="X274" i="2" a="1"/>
  <c r="X274" i="2" s="1"/>
  <c r="J274" i="1" a="1"/>
  <c r="J274" i="1" s="1"/>
  <c r="I274" i="1" a="1"/>
  <c r="I274" i="1" s="1"/>
  <c r="G275" i="1"/>
  <c r="H274" i="1"/>
  <c r="V275" i="2"/>
  <c r="W274" i="2"/>
  <c r="Y275" i="2" l="1" a="1"/>
  <c r="Y275" i="2" s="1"/>
  <c r="X275" i="2" a="1"/>
  <c r="X275" i="2" s="1"/>
  <c r="I275" i="1" a="1"/>
  <c r="I275" i="1" s="1"/>
  <c r="J275" i="1" a="1"/>
  <c r="J275" i="1" s="1"/>
  <c r="H275" i="1"/>
  <c r="G276" i="1"/>
  <c r="W275" i="2"/>
  <c r="V276" i="2"/>
  <c r="X276" i="2" l="1" a="1"/>
  <c r="X276" i="2" s="1"/>
  <c r="Y276" i="2" a="1"/>
  <c r="Y276" i="2" s="1"/>
  <c r="J276" i="1" a="1"/>
  <c r="J276" i="1" s="1"/>
  <c r="I276" i="1" a="1"/>
  <c r="I276" i="1" s="1"/>
  <c r="G277" i="1"/>
  <c r="H276" i="1"/>
  <c r="W276" i="2"/>
  <c r="V277" i="2"/>
  <c r="Y277" i="2" l="1" a="1"/>
  <c r="Y277" i="2" s="1"/>
  <c r="X277" i="2" a="1"/>
  <c r="X277" i="2" s="1"/>
  <c r="J277" i="1" a="1"/>
  <c r="J277" i="1" s="1"/>
  <c r="I277" i="1" a="1"/>
  <c r="I277" i="1" s="1"/>
  <c r="H277" i="1"/>
  <c r="G278" i="1"/>
  <c r="W277" i="2"/>
  <c r="V278" i="2"/>
  <c r="Y278" i="2" l="1" a="1"/>
  <c r="Y278" i="2" s="1"/>
  <c r="X278" i="2" a="1"/>
  <c r="X278" i="2" s="1"/>
  <c r="J278" i="1" a="1"/>
  <c r="J278" i="1" s="1"/>
  <c r="I278" i="1" a="1"/>
  <c r="I278" i="1" s="1"/>
  <c r="G279" i="1"/>
  <c r="H278" i="1"/>
  <c r="V279" i="2"/>
  <c r="W278" i="2"/>
  <c r="X279" i="2" l="1" a="1"/>
  <c r="X279" i="2" s="1"/>
  <c r="Y279" i="2" a="1"/>
  <c r="Y279" i="2" s="1"/>
  <c r="I279" i="1" a="1"/>
  <c r="I279" i="1" s="1"/>
  <c r="J279" i="1" a="1"/>
  <c r="J279" i="1" s="1"/>
  <c r="G280" i="1"/>
  <c r="H279" i="1"/>
  <c r="W279" i="2"/>
  <c r="V280" i="2"/>
  <c r="Y280" i="2" l="1" a="1"/>
  <c r="Y280" i="2" s="1"/>
  <c r="X280" i="2" a="1"/>
  <c r="X280" i="2" s="1"/>
  <c r="J280" i="1" a="1"/>
  <c r="J280" i="1" s="1"/>
  <c r="I280" i="1" a="1"/>
  <c r="I280" i="1" s="1"/>
  <c r="H280" i="1"/>
  <c r="G281" i="1"/>
  <c r="W280" i="2"/>
  <c r="V281" i="2"/>
  <c r="Y281" i="2" l="1" a="1"/>
  <c r="Y281" i="2" s="1"/>
  <c r="X281" i="2" a="1"/>
  <c r="X281" i="2" s="1"/>
  <c r="J281" i="1" a="1"/>
  <c r="J281" i="1" s="1"/>
  <c r="I281" i="1" a="1"/>
  <c r="I281" i="1" s="1"/>
  <c r="G282" i="1"/>
  <c r="H281" i="1"/>
  <c r="W281" i="2"/>
  <c r="V282" i="2"/>
  <c r="Y282" i="2" l="1" a="1"/>
  <c r="Y282" i="2" s="1"/>
  <c r="X282" i="2" a="1"/>
  <c r="X282" i="2" s="1"/>
  <c r="J282" i="1" a="1"/>
  <c r="J282" i="1" s="1"/>
  <c r="I282" i="1" a="1"/>
  <c r="I282" i="1" s="1"/>
  <c r="G283" i="1"/>
  <c r="H282" i="1"/>
  <c r="V283" i="2"/>
  <c r="W282" i="2"/>
  <c r="X283" i="2" l="1" a="1"/>
  <c r="X283" i="2" s="1"/>
  <c r="Y283" i="2" a="1"/>
  <c r="Y283" i="2" s="1"/>
  <c r="S283" i="2" s="1"/>
  <c r="J283" i="1" a="1"/>
  <c r="J283" i="1" s="1"/>
  <c r="I283" i="1" a="1"/>
  <c r="I283" i="1" s="1"/>
  <c r="G284" i="1"/>
  <c r="H283" i="1"/>
  <c r="W283" i="2"/>
  <c r="V284" i="2"/>
  <c r="Y284" i="2" l="1" a="1"/>
  <c r="Y284" i="2" s="1"/>
  <c r="S284" i="2" s="1"/>
  <c r="X284" i="2" a="1"/>
  <c r="X284" i="2" s="1"/>
  <c r="Q283" i="2"/>
  <c r="P283" i="2"/>
  <c r="O283" i="2"/>
  <c r="N283" i="2"/>
  <c r="AC283" i="2"/>
  <c r="J284" i="1" a="1"/>
  <c r="J284" i="1" s="1"/>
  <c r="I284" i="1" a="1"/>
  <c r="I284" i="1" s="1"/>
  <c r="G285" i="1"/>
  <c r="H284" i="1"/>
  <c r="W284" i="2"/>
  <c r="V285" i="2"/>
  <c r="Y285" i="2" l="1" a="1"/>
  <c r="Y285" i="2" s="1"/>
  <c r="S285" i="2" s="1"/>
  <c r="X285" i="2" a="1"/>
  <c r="X285" i="2" s="1"/>
  <c r="Q284" i="2"/>
  <c r="O284" i="2"/>
  <c r="N284" i="2"/>
  <c r="P284" i="2"/>
  <c r="J285" i="1" a="1"/>
  <c r="J285" i="1" s="1"/>
  <c r="I285" i="1" a="1"/>
  <c r="I285" i="1" s="1"/>
  <c r="H285" i="1"/>
  <c r="G286" i="1"/>
  <c r="W285" i="2"/>
  <c r="V286" i="2"/>
  <c r="X286" i="2" l="1" a="1"/>
  <c r="X286" i="2" s="1"/>
  <c r="Y286" i="2" a="1"/>
  <c r="Y286" i="2" s="1"/>
  <c r="P285" i="2"/>
  <c r="O285" i="2"/>
  <c r="N285" i="2"/>
  <c r="Q285" i="2"/>
  <c r="I286" i="1" a="1"/>
  <c r="I286" i="1" s="1"/>
  <c r="J286" i="1" a="1"/>
  <c r="J286" i="1" s="1"/>
  <c r="G287" i="1"/>
  <c r="H286" i="1"/>
  <c r="V287" i="2"/>
  <c r="W286" i="2"/>
  <c r="Y287" i="2" l="1" a="1"/>
  <c r="Y287" i="2" s="1"/>
  <c r="X287" i="2" a="1"/>
  <c r="X287" i="2" s="1"/>
  <c r="J287" i="1" a="1"/>
  <c r="J287" i="1" s="1"/>
  <c r="I287" i="1" a="1"/>
  <c r="I287" i="1" s="1"/>
  <c r="H287" i="1"/>
  <c r="G288" i="1"/>
  <c r="W287" i="2"/>
  <c r="V288" i="2"/>
  <c r="Y288" i="2" l="1" a="1"/>
  <c r="Y288" i="2" s="1"/>
  <c r="X288" i="2" a="1"/>
  <c r="X288" i="2" s="1"/>
  <c r="J288" i="1" a="1"/>
  <c r="J288" i="1" s="1"/>
  <c r="I288" i="1" a="1"/>
  <c r="I288" i="1" s="1"/>
  <c r="G289" i="1"/>
  <c r="H288" i="1"/>
  <c r="W288" i="2"/>
  <c r="V289" i="2"/>
  <c r="Y289" i="2" l="1" a="1"/>
  <c r="Y289" i="2" s="1"/>
  <c r="X289" i="2" a="1"/>
  <c r="X289" i="2" s="1"/>
  <c r="I289" i="1" a="1"/>
  <c r="I289" i="1" s="1"/>
  <c r="J289" i="1" a="1"/>
  <c r="J289" i="1" s="1"/>
  <c r="H289" i="1"/>
  <c r="G290" i="1"/>
  <c r="W289" i="2"/>
  <c r="V290" i="2"/>
  <c r="X290" i="2" l="1" a="1"/>
  <c r="X290" i="2" s="1"/>
  <c r="Y290" i="2" a="1"/>
  <c r="Y290" i="2" s="1"/>
  <c r="J290" i="1" a="1"/>
  <c r="J290" i="1" s="1"/>
  <c r="I290" i="1" a="1"/>
  <c r="I290" i="1" s="1"/>
  <c r="H290" i="1"/>
  <c r="G291" i="1"/>
  <c r="V291" i="2"/>
  <c r="W290" i="2"/>
  <c r="Y291" i="2" l="1" a="1"/>
  <c r="Y291" i="2" s="1"/>
  <c r="X291" i="2" a="1"/>
  <c r="X291" i="2" s="1"/>
  <c r="J291" i="1" a="1"/>
  <c r="J291" i="1" s="1"/>
  <c r="I291" i="1" a="1"/>
  <c r="I291" i="1" s="1"/>
  <c r="G292" i="1"/>
  <c r="H291" i="1"/>
  <c r="W291" i="2"/>
  <c r="V292" i="2"/>
  <c r="Y292" i="2" l="1" a="1"/>
  <c r="Y292" i="2" s="1"/>
  <c r="X292" i="2" a="1"/>
  <c r="X292" i="2" s="1"/>
  <c r="J292" i="1" a="1"/>
  <c r="J292" i="1" s="1"/>
  <c r="I292" i="1" a="1"/>
  <c r="I292" i="1" s="1"/>
  <c r="H292" i="1"/>
  <c r="G293" i="1"/>
  <c r="W292" i="2"/>
  <c r="V293" i="2"/>
  <c r="X293" i="2" l="1" a="1"/>
  <c r="X293" i="2" s="1"/>
  <c r="Y293" i="2" a="1"/>
  <c r="Y293" i="2" s="1"/>
  <c r="I293" i="1" a="1"/>
  <c r="I293" i="1" s="1"/>
  <c r="J293" i="1" a="1"/>
  <c r="J293" i="1" s="1"/>
  <c r="G294" i="1"/>
  <c r="H293" i="1"/>
  <c r="W293" i="2"/>
  <c r="V294" i="2"/>
  <c r="Y294" i="2" l="1" a="1"/>
  <c r="Y294" i="2" s="1"/>
  <c r="X294" i="2" a="1"/>
  <c r="X294" i="2" s="1"/>
  <c r="J294" i="1" a="1"/>
  <c r="J294" i="1" s="1"/>
  <c r="I294" i="1" a="1"/>
  <c r="I294" i="1" s="1"/>
  <c r="G295" i="1"/>
  <c r="H294" i="1"/>
  <c r="V295" i="2"/>
  <c r="W294" i="2"/>
  <c r="Y295" i="2" l="1" a="1"/>
  <c r="Y295" i="2" s="1"/>
  <c r="X295" i="2" a="1"/>
  <c r="X295" i="2" s="1"/>
  <c r="J295" i="1" a="1"/>
  <c r="J295" i="1" s="1"/>
  <c r="I295" i="1" a="1"/>
  <c r="I295" i="1" s="1"/>
  <c r="H295" i="1"/>
  <c r="G296" i="1"/>
  <c r="W295" i="2"/>
  <c r="V296" i="2"/>
  <c r="X296" i="2" l="1" a="1"/>
  <c r="X296" i="2" s="1"/>
  <c r="Y296" i="2" a="1"/>
  <c r="Y296" i="2" s="1"/>
  <c r="J296" i="1" a="1"/>
  <c r="J296" i="1" s="1"/>
  <c r="I296" i="1" a="1"/>
  <c r="I296" i="1" s="1"/>
  <c r="H296" i="1"/>
  <c r="G297" i="1"/>
  <c r="W296" i="2"/>
  <c r="V297" i="2"/>
  <c r="Y297" i="2" l="1" a="1"/>
  <c r="Y297" i="2" s="1"/>
  <c r="S297" i="2" s="1"/>
  <c r="X297" i="2" a="1"/>
  <c r="X297" i="2" s="1"/>
  <c r="I297" i="1" a="1"/>
  <c r="I297" i="1" s="1"/>
  <c r="J297" i="1" a="1"/>
  <c r="J297" i="1" s="1"/>
  <c r="G298" i="1"/>
  <c r="H297" i="1"/>
  <c r="W297" i="2"/>
  <c r="AC297" i="2" s="1"/>
  <c r="V298" i="2"/>
  <c r="Y298" i="2" l="1" a="1"/>
  <c r="Y298" i="2" s="1"/>
  <c r="X298" i="2" a="1"/>
  <c r="X298" i="2" s="1"/>
  <c r="Q297" i="2"/>
  <c r="N297" i="2"/>
  <c r="P297" i="2"/>
  <c r="O297" i="2"/>
  <c r="J298" i="1" a="1"/>
  <c r="J298" i="1" s="1"/>
  <c r="I298" i="1" a="1"/>
  <c r="I298" i="1" s="1"/>
  <c r="H298" i="1"/>
  <c r="G299" i="1"/>
  <c r="V299" i="2"/>
  <c r="W298" i="2"/>
  <c r="Y299" i="2" l="1" a="1"/>
  <c r="Y299" i="2" s="1"/>
  <c r="X299" i="2" a="1"/>
  <c r="X299" i="2" s="1"/>
  <c r="J299" i="1" a="1"/>
  <c r="J299" i="1" s="1"/>
  <c r="I299" i="1" a="1"/>
  <c r="I299" i="1" s="1"/>
  <c r="G300" i="1"/>
  <c r="H299" i="1"/>
  <c r="W299" i="2"/>
  <c r="V300" i="2"/>
  <c r="X300" i="2" l="1" a="1"/>
  <c r="X300" i="2" s="1"/>
  <c r="Y300" i="2" a="1"/>
  <c r="Y300" i="2" s="1"/>
  <c r="I300" i="1" a="1"/>
  <c r="I300" i="1" s="1"/>
  <c r="J300" i="1" a="1"/>
  <c r="J300" i="1" s="1"/>
  <c r="H300" i="1"/>
  <c r="G301" i="1"/>
  <c r="W300" i="2"/>
  <c r="V301" i="2"/>
  <c r="Y301" i="2" l="1" a="1"/>
  <c r="Y301" i="2" s="1"/>
  <c r="X301" i="2" a="1"/>
  <c r="X301" i="2" s="1"/>
  <c r="J301" i="1" a="1"/>
  <c r="J301" i="1" s="1"/>
  <c r="I301" i="1" a="1"/>
  <c r="I301" i="1" s="1"/>
  <c r="H301" i="1"/>
  <c r="G302" i="1"/>
  <c r="W301" i="2"/>
  <c r="V302" i="2"/>
  <c r="Y302" i="2" l="1" a="1"/>
  <c r="Y302" i="2" s="1"/>
  <c r="X302" i="2" a="1"/>
  <c r="X302" i="2" s="1"/>
  <c r="J302" i="1" a="1"/>
  <c r="J302" i="1" s="1"/>
  <c r="I302" i="1" a="1"/>
  <c r="I302" i="1" s="1"/>
  <c r="H302" i="1"/>
  <c r="G303" i="1"/>
  <c r="V303" i="2"/>
  <c r="W302" i="2"/>
  <c r="X303" i="2" l="1" a="1"/>
  <c r="X303" i="2" s="1"/>
  <c r="Y303" i="2" a="1"/>
  <c r="Y303" i="2" s="1"/>
  <c r="J303" i="1" a="1"/>
  <c r="J303" i="1" s="1"/>
  <c r="I303" i="1" a="1"/>
  <c r="I303" i="1" s="1"/>
  <c r="H303" i="1"/>
  <c r="G304" i="1"/>
  <c r="W303" i="2"/>
  <c r="AC303" i="2" s="1"/>
  <c r="V304" i="2"/>
  <c r="Y304" i="2" l="1" a="1"/>
  <c r="Y304" i="2" s="1"/>
  <c r="X304" i="2" a="1"/>
  <c r="X304" i="2" s="1"/>
  <c r="I304" i="1" a="1"/>
  <c r="I304" i="1" s="1"/>
  <c r="J304" i="1" a="1"/>
  <c r="J304" i="1" s="1"/>
  <c r="G305" i="1"/>
  <c r="H304" i="1"/>
  <c r="W304" i="2"/>
  <c r="V305" i="2"/>
  <c r="Y305" i="2" l="1" a="1"/>
  <c r="Y305" i="2" s="1"/>
  <c r="X305" i="2" a="1"/>
  <c r="X305" i="2" s="1"/>
  <c r="J305" i="1" a="1"/>
  <c r="J305" i="1" s="1"/>
  <c r="I305" i="1" a="1"/>
  <c r="I305" i="1" s="1"/>
  <c r="G306" i="1"/>
  <c r="H305" i="1"/>
  <c r="W305" i="2"/>
  <c r="V306" i="2"/>
  <c r="Y306" i="2" l="1" a="1"/>
  <c r="Y306" i="2" s="1"/>
  <c r="X306" i="2" a="1"/>
  <c r="X306" i="2" s="1"/>
  <c r="J306" i="1" a="1"/>
  <c r="J306" i="1" s="1"/>
  <c r="I306" i="1" a="1"/>
  <c r="I306" i="1" s="1"/>
  <c r="H306" i="1"/>
  <c r="G307" i="1"/>
  <c r="V307" i="2"/>
  <c r="W306" i="2"/>
  <c r="Y307" i="2" l="1" a="1"/>
  <c r="Y307" i="2" s="1"/>
  <c r="X307" i="2" a="1"/>
  <c r="X307" i="2" s="1"/>
  <c r="I307" i="1" a="1"/>
  <c r="I307" i="1" s="1"/>
  <c r="J307" i="1" a="1"/>
  <c r="J307" i="1" s="1"/>
  <c r="G308" i="1"/>
  <c r="H307" i="1"/>
  <c r="W307" i="2"/>
  <c r="V308" i="2"/>
  <c r="Y308" i="2" l="1" a="1"/>
  <c r="Y308" i="2" s="1"/>
  <c r="S308" i="2" s="1"/>
  <c r="X308" i="2" a="1"/>
  <c r="X308" i="2" s="1"/>
  <c r="J308" i="1" a="1"/>
  <c r="J308" i="1" s="1"/>
  <c r="I308" i="1" a="1"/>
  <c r="I308" i="1" s="1"/>
  <c r="G309" i="1"/>
  <c r="H308" i="1"/>
  <c r="W308" i="2"/>
  <c r="AC308" i="2" s="1"/>
  <c r="V309" i="2"/>
  <c r="Y309" i="2" l="1" a="1"/>
  <c r="Y309" i="2" s="1"/>
  <c r="X309" i="2" a="1"/>
  <c r="X309" i="2" s="1"/>
  <c r="Q308" i="2"/>
  <c r="P308" i="2"/>
  <c r="O308" i="2"/>
  <c r="N308" i="2"/>
  <c r="J309" i="1" a="1"/>
  <c r="J309" i="1" s="1"/>
  <c r="I309" i="1" a="1"/>
  <c r="I309" i="1" s="1"/>
  <c r="G310" i="1"/>
  <c r="H309" i="1"/>
  <c r="W309" i="2"/>
  <c r="V310" i="2"/>
  <c r="Y310" i="2" l="1" a="1"/>
  <c r="Y310" i="2" s="1"/>
  <c r="X310" i="2" a="1"/>
  <c r="X310" i="2" s="1"/>
  <c r="J310" i="1" a="1"/>
  <c r="J310" i="1" s="1"/>
  <c r="I310" i="1" a="1"/>
  <c r="I310" i="1" s="1"/>
  <c r="G311" i="1"/>
  <c r="H310" i="1"/>
  <c r="V311" i="2"/>
  <c r="W310" i="2"/>
  <c r="Y311" i="2" l="1" a="1"/>
  <c r="Y311" i="2" s="1"/>
  <c r="X311" i="2" a="1"/>
  <c r="X311" i="2" s="1"/>
  <c r="I311" i="1" a="1"/>
  <c r="I311" i="1" s="1"/>
  <c r="J311" i="1" a="1"/>
  <c r="J311" i="1" s="1"/>
  <c r="H311" i="1"/>
  <c r="G312" i="1"/>
  <c r="W311" i="2"/>
  <c r="V312" i="2"/>
  <c r="Y312" i="2" l="1" a="1"/>
  <c r="Y312" i="2" s="1"/>
  <c r="X312" i="2" a="1"/>
  <c r="X312" i="2" s="1"/>
  <c r="J312" i="1" a="1"/>
  <c r="J312" i="1" s="1"/>
  <c r="I312" i="1" a="1"/>
  <c r="I312" i="1" s="1"/>
  <c r="H312" i="1"/>
  <c r="G313" i="1"/>
  <c r="W312" i="2"/>
  <c r="V313" i="2"/>
  <c r="X313" i="2" l="1" a="1"/>
  <c r="X313" i="2" s="1"/>
  <c r="Y313" i="2" a="1"/>
  <c r="Y313" i="2" s="1"/>
  <c r="J313" i="1" a="1"/>
  <c r="J313" i="1" s="1"/>
  <c r="I313" i="1" a="1"/>
  <c r="I313" i="1" s="1"/>
  <c r="H313" i="1"/>
  <c r="G314" i="1"/>
  <c r="W313" i="2"/>
  <c r="V314" i="2"/>
  <c r="Y314" i="2" l="1" a="1"/>
  <c r="Y314" i="2" s="1"/>
  <c r="X314" i="2" a="1"/>
  <c r="X314" i="2" s="1"/>
  <c r="J314" i="1" a="1"/>
  <c r="J314" i="1" s="1"/>
  <c r="I314" i="1" a="1"/>
  <c r="I314" i="1" s="1"/>
  <c r="H314" i="1"/>
  <c r="G315" i="1"/>
  <c r="V315" i="2"/>
  <c r="W314" i="2"/>
  <c r="Y315" i="2" l="1" a="1"/>
  <c r="Y315" i="2" s="1"/>
  <c r="X315" i="2" a="1"/>
  <c r="X315" i="2" s="1"/>
  <c r="J315" i="1" a="1"/>
  <c r="J315" i="1" s="1"/>
  <c r="I315" i="1" a="1"/>
  <c r="I315" i="1" s="1"/>
  <c r="H315" i="1"/>
  <c r="G316" i="1"/>
  <c r="W315" i="2"/>
  <c r="V316" i="2"/>
  <c r="X316" i="2" l="1" a="1"/>
  <c r="X316" i="2" s="1"/>
  <c r="Y316" i="2" a="1"/>
  <c r="Y316" i="2" s="1"/>
  <c r="J316" i="1" a="1"/>
  <c r="J316" i="1" s="1"/>
  <c r="I316" i="1" a="1"/>
  <c r="I316" i="1" s="1"/>
  <c r="H316" i="1"/>
  <c r="G317" i="1"/>
  <c r="W316" i="2"/>
  <c r="V317" i="2"/>
  <c r="Y317" i="2" l="1" a="1"/>
  <c r="Y317" i="2" s="1"/>
  <c r="X317" i="2" a="1"/>
  <c r="X317" i="2" s="1"/>
  <c r="J317" i="1" a="1"/>
  <c r="J317" i="1" s="1"/>
  <c r="I317" i="1" a="1"/>
  <c r="I317" i="1" s="1"/>
  <c r="G318" i="1"/>
  <c r="H317" i="1"/>
  <c r="W317" i="2"/>
  <c r="V318" i="2"/>
  <c r="Y318" i="2" l="1" a="1"/>
  <c r="Y318" i="2" s="1"/>
  <c r="X318" i="2" a="1"/>
  <c r="X318" i="2" s="1"/>
  <c r="I318" i="1" a="1"/>
  <c r="I318" i="1" s="1"/>
  <c r="J318" i="1" a="1"/>
  <c r="J318" i="1" s="1"/>
  <c r="G319" i="1"/>
  <c r="H318" i="1"/>
  <c r="V319" i="2"/>
  <c r="W318" i="2"/>
  <c r="Y319" i="2" l="1" a="1"/>
  <c r="Y319" i="2" s="1"/>
  <c r="S319" i="2" s="1"/>
  <c r="X319" i="2" a="1"/>
  <c r="X319" i="2" s="1"/>
  <c r="J319" i="1" a="1"/>
  <c r="J319" i="1" s="1"/>
  <c r="I319" i="1" a="1"/>
  <c r="I319" i="1" s="1"/>
  <c r="G320" i="1"/>
  <c r="H319" i="1"/>
  <c r="W319" i="2"/>
  <c r="V320" i="2"/>
  <c r="Y320" i="2" l="1" a="1"/>
  <c r="Y320" i="2" s="1"/>
  <c r="S320" i="2" s="1"/>
  <c r="X320" i="2" a="1"/>
  <c r="X320" i="2" s="1"/>
  <c r="Q319" i="2"/>
  <c r="P319" i="2"/>
  <c r="O319" i="2"/>
  <c r="N319" i="2"/>
  <c r="J320" i="1" a="1"/>
  <c r="J320" i="1" s="1"/>
  <c r="I320" i="1" a="1"/>
  <c r="I320" i="1" s="1"/>
  <c r="H320" i="1"/>
  <c r="G321" i="1"/>
  <c r="W320" i="2"/>
  <c r="V321" i="2"/>
  <c r="Y321" i="2" l="1" a="1"/>
  <c r="Y321" i="2" s="1"/>
  <c r="X321" i="2" a="1"/>
  <c r="X321" i="2" s="1"/>
  <c r="I321" i="1" a="1"/>
  <c r="I321" i="1" s="1"/>
  <c r="J321" i="1" a="1"/>
  <c r="J321" i="1" s="1"/>
  <c r="H321" i="1"/>
  <c r="G322" i="1"/>
  <c r="Q320" i="2"/>
  <c r="P320" i="2"/>
  <c r="O320" i="2"/>
  <c r="N320" i="2"/>
  <c r="W321" i="2"/>
  <c r="V322" i="2"/>
  <c r="X322" i="2" l="1" a="1"/>
  <c r="X322" i="2" s="1"/>
  <c r="Y322" i="2" a="1"/>
  <c r="Y322" i="2" s="1"/>
  <c r="J322" i="1" a="1"/>
  <c r="J322" i="1" s="1"/>
  <c r="I322" i="1" a="1"/>
  <c r="I322" i="1" s="1"/>
  <c r="H322" i="1"/>
  <c r="G323" i="1"/>
  <c r="V323" i="2"/>
  <c r="W322" i="2"/>
  <c r="Y323" i="2" l="1" a="1"/>
  <c r="Y323" i="2" s="1"/>
  <c r="X323" i="2" a="1"/>
  <c r="X323" i="2" s="1"/>
  <c r="J323" i="1" a="1"/>
  <c r="J323" i="1" s="1"/>
  <c r="I323" i="1" a="1"/>
  <c r="I323" i="1" s="1"/>
  <c r="H323" i="1"/>
  <c r="G324" i="1"/>
  <c r="W323" i="2"/>
  <c r="V324" i="2"/>
  <c r="Y324" i="2" l="1" a="1"/>
  <c r="Y324" i="2" s="1"/>
  <c r="X324" i="2" a="1"/>
  <c r="X324" i="2" s="1"/>
  <c r="J324" i="1" a="1"/>
  <c r="J324" i="1" s="1"/>
  <c r="I324" i="1" a="1"/>
  <c r="I324" i="1" s="1"/>
  <c r="G325" i="1"/>
  <c r="H324" i="1"/>
  <c r="W324" i="2"/>
  <c r="V325" i="2"/>
  <c r="X325" i="2" l="1" a="1"/>
  <c r="X325" i="2" s="1"/>
  <c r="Y325" i="2" a="1"/>
  <c r="Y325" i="2" s="1"/>
  <c r="I325" i="1" a="1"/>
  <c r="I325" i="1" s="1"/>
  <c r="J325" i="1" a="1"/>
  <c r="J325" i="1" s="1"/>
  <c r="H325" i="1"/>
  <c r="G326" i="1"/>
  <c r="W325" i="2"/>
  <c r="V326" i="2"/>
  <c r="Y326" i="2" l="1" a="1"/>
  <c r="Y326" i="2" s="1"/>
  <c r="X326" i="2" a="1"/>
  <c r="X326" i="2" s="1"/>
  <c r="J326" i="1" a="1"/>
  <c r="J326" i="1" s="1"/>
  <c r="I326" i="1" a="1"/>
  <c r="I326" i="1" s="1"/>
  <c r="H326" i="1"/>
  <c r="G327" i="1"/>
  <c r="V327" i="2"/>
  <c r="W326" i="2"/>
  <c r="Y327" i="2" l="1" a="1"/>
  <c r="Y327" i="2" s="1"/>
  <c r="X327" i="2" a="1"/>
  <c r="X327" i="2" s="1"/>
  <c r="J327" i="1" a="1"/>
  <c r="J327" i="1" s="1"/>
  <c r="I327" i="1" a="1"/>
  <c r="I327" i="1" s="1"/>
  <c r="G328" i="1"/>
  <c r="H327" i="1"/>
  <c r="W327" i="2"/>
  <c r="V328" i="2"/>
  <c r="X328" i="2" l="1" a="1"/>
  <c r="X328" i="2" s="1"/>
  <c r="Y328" i="2" a="1"/>
  <c r="Y328" i="2" s="1"/>
  <c r="J328" i="1" a="1"/>
  <c r="J328" i="1" s="1"/>
  <c r="I328" i="1" a="1"/>
  <c r="I328" i="1" s="1"/>
  <c r="H328" i="1"/>
  <c r="G329" i="1"/>
  <c r="W328" i="2"/>
  <c r="V329" i="2"/>
  <c r="Y329" i="2" l="1" a="1"/>
  <c r="Y329" i="2" s="1"/>
  <c r="X329" i="2" a="1"/>
  <c r="X329" i="2" s="1"/>
  <c r="I329" i="1" a="1"/>
  <c r="I329" i="1" s="1"/>
  <c r="J329" i="1" a="1"/>
  <c r="J329" i="1" s="1"/>
  <c r="H329" i="1"/>
  <c r="G330" i="1"/>
  <c r="W329" i="2"/>
  <c r="V330" i="2"/>
  <c r="Y330" i="2" l="1" a="1"/>
  <c r="Y330" i="2" s="1"/>
  <c r="X330" i="2" a="1"/>
  <c r="X330" i="2" s="1"/>
  <c r="J330" i="1" a="1"/>
  <c r="J330" i="1" s="1"/>
  <c r="I330" i="1" a="1"/>
  <c r="I330" i="1" s="1"/>
  <c r="G331" i="1"/>
  <c r="H330" i="1"/>
  <c r="V331" i="2"/>
  <c r="W330" i="2"/>
  <c r="X331" i="2" l="1" a="1"/>
  <c r="X331" i="2" s="1"/>
  <c r="Y331" i="2" a="1"/>
  <c r="Y331" i="2" s="1"/>
  <c r="J331" i="1" a="1"/>
  <c r="J331" i="1" s="1"/>
  <c r="I331" i="1" a="1"/>
  <c r="I331" i="1" s="1"/>
  <c r="H331" i="1"/>
  <c r="G332" i="1"/>
  <c r="W331" i="2"/>
  <c r="V332" i="2"/>
  <c r="Y332" i="2" l="1" a="1"/>
  <c r="Y332" i="2" s="1"/>
  <c r="X332" i="2" a="1"/>
  <c r="X332" i="2" s="1"/>
  <c r="I332" i="1" a="1"/>
  <c r="I332" i="1" s="1"/>
  <c r="J332" i="1" a="1"/>
  <c r="J332" i="1" s="1"/>
  <c r="H332" i="1"/>
  <c r="G333" i="1"/>
  <c r="W332" i="2"/>
  <c r="V333" i="2"/>
  <c r="Y333" i="2" l="1" a="1"/>
  <c r="Y333" i="2" s="1"/>
  <c r="X333" i="2" a="1"/>
  <c r="X333" i="2" s="1"/>
  <c r="J333" i="1" a="1"/>
  <c r="J333" i="1" s="1"/>
  <c r="I333" i="1" a="1"/>
  <c r="I333" i="1" s="1"/>
  <c r="G334" i="1"/>
  <c r="H333" i="1"/>
  <c r="W333" i="2"/>
  <c r="V334" i="2"/>
  <c r="Y334" i="2" l="1" a="1"/>
  <c r="Y334" i="2" s="1"/>
  <c r="X334" i="2" a="1"/>
  <c r="X334" i="2" s="1"/>
  <c r="J334" i="1" a="1"/>
  <c r="J334" i="1" s="1"/>
  <c r="I334" i="1" a="1"/>
  <c r="I334" i="1" s="1"/>
  <c r="G335" i="1"/>
  <c r="H334" i="1"/>
  <c r="V335" i="2"/>
  <c r="W334" i="2"/>
  <c r="Y335" i="2" l="1" a="1"/>
  <c r="Y335" i="2" s="1"/>
  <c r="X335" i="2" a="1"/>
  <c r="X335" i="2" s="1"/>
  <c r="J335" i="1" a="1"/>
  <c r="J335" i="1" s="1"/>
  <c r="I335" i="1" a="1"/>
  <c r="I335" i="1" s="1"/>
  <c r="G336" i="1"/>
  <c r="H335" i="1"/>
  <c r="W335" i="2"/>
  <c r="V336" i="2"/>
  <c r="Y336" i="2" l="1" a="1"/>
  <c r="Y336" i="2" s="1"/>
  <c r="X336" i="2" a="1"/>
  <c r="X336" i="2" s="1"/>
  <c r="I336" i="1" a="1"/>
  <c r="I336" i="1" s="1"/>
  <c r="J336" i="1" a="1"/>
  <c r="J336" i="1" s="1"/>
  <c r="H336" i="1"/>
  <c r="G337" i="1"/>
  <c r="W336" i="2"/>
  <c r="V337" i="2"/>
  <c r="X337" i="2" l="1" a="1"/>
  <c r="X337" i="2" s="1"/>
  <c r="Y337" i="2" a="1"/>
  <c r="Y337" i="2" s="1"/>
  <c r="J337" i="1" a="1"/>
  <c r="J337" i="1" s="1"/>
  <c r="I337" i="1" a="1"/>
  <c r="I337" i="1" s="1"/>
  <c r="G338" i="1"/>
  <c r="H337" i="1"/>
  <c r="W337" i="2"/>
  <c r="V338" i="2"/>
  <c r="Y338" i="2" l="1" a="1"/>
  <c r="Y338" i="2" s="1"/>
  <c r="X338" i="2" a="1"/>
  <c r="X338" i="2" s="1"/>
  <c r="J338" i="1" a="1"/>
  <c r="J338" i="1" s="1"/>
  <c r="I338" i="1" a="1"/>
  <c r="I338" i="1" s="1"/>
  <c r="H338" i="1"/>
  <c r="G339" i="1"/>
  <c r="V339" i="2"/>
  <c r="W338" i="2"/>
  <c r="Y339" i="2" l="1" a="1"/>
  <c r="Y339" i="2" s="1"/>
  <c r="X339" i="2" a="1"/>
  <c r="X339" i="2" s="1"/>
  <c r="I339" i="1" a="1"/>
  <c r="I339" i="1" s="1"/>
  <c r="J339" i="1" a="1"/>
  <c r="J339" i="1" s="1"/>
  <c r="H339" i="1"/>
  <c r="G340" i="1"/>
  <c r="W339" i="2"/>
  <c r="V340" i="2"/>
  <c r="X340" i="2" l="1" a="1"/>
  <c r="X340" i="2" s="1"/>
  <c r="Y340" i="2" a="1"/>
  <c r="Y340" i="2" s="1"/>
  <c r="J340" i="1" a="1"/>
  <c r="J340" i="1" s="1"/>
  <c r="I340" i="1" a="1"/>
  <c r="I340" i="1" s="1"/>
  <c r="H340" i="1"/>
  <c r="G341" i="1"/>
  <c r="W340" i="2"/>
  <c r="V341" i="2"/>
  <c r="Y341" i="2" l="1" a="1"/>
  <c r="Y341" i="2" s="1"/>
  <c r="X341" i="2" a="1"/>
  <c r="X341" i="2" s="1"/>
  <c r="J341" i="1" a="1"/>
  <c r="J341" i="1" s="1"/>
  <c r="I341" i="1" a="1"/>
  <c r="I341" i="1" s="1"/>
  <c r="H341" i="1"/>
  <c r="G342" i="1"/>
  <c r="W341" i="2"/>
  <c r="V342" i="2"/>
  <c r="Y342" i="2" l="1" a="1"/>
  <c r="Y342" i="2" s="1"/>
  <c r="X342" i="2" a="1"/>
  <c r="X342" i="2" s="1"/>
  <c r="J342" i="1" a="1"/>
  <c r="J342" i="1" s="1"/>
  <c r="I342" i="1" a="1"/>
  <c r="I342" i="1" s="1"/>
  <c r="H342" i="1"/>
  <c r="G343" i="1"/>
  <c r="V343" i="2"/>
  <c r="W342" i="2"/>
  <c r="X343" i="2" l="1" a="1"/>
  <c r="X343" i="2" s="1"/>
  <c r="Y343" i="2" a="1"/>
  <c r="Y343" i="2" s="1"/>
  <c r="I343" i="1" a="1"/>
  <c r="I343" i="1" s="1"/>
  <c r="J343" i="1" a="1"/>
  <c r="J343" i="1" s="1"/>
  <c r="G344" i="1"/>
  <c r="H343" i="1"/>
  <c r="W343" i="2"/>
  <c r="V344" i="2"/>
  <c r="Y344" i="2" l="1" a="1"/>
  <c r="Y344" i="2" s="1"/>
  <c r="X344" i="2" a="1"/>
  <c r="X344" i="2" s="1"/>
  <c r="J344" i="1" a="1"/>
  <c r="J344" i="1" s="1"/>
  <c r="I344" i="1" a="1"/>
  <c r="I344" i="1" s="1"/>
  <c r="H344" i="1"/>
  <c r="G345" i="1"/>
  <c r="W344" i="2"/>
  <c r="V345" i="2"/>
  <c r="Y345" i="2" l="1" a="1"/>
  <c r="Y345" i="2" s="1"/>
  <c r="X345" i="2" a="1"/>
  <c r="X345" i="2" s="1"/>
  <c r="J345" i="1" a="1"/>
  <c r="J345" i="1" s="1"/>
  <c r="I345" i="1" a="1"/>
  <c r="I345" i="1" s="1"/>
  <c r="H345" i="1"/>
  <c r="G346" i="1"/>
  <c r="W345" i="2"/>
  <c r="V346" i="2"/>
  <c r="X346" i="2" l="1" a="1"/>
  <c r="X346" i="2" s="1"/>
  <c r="Y346" i="2" a="1"/>
  <c r="Y346" i="2" s="1"/>
  <c r="J346" i="1" a="1"/>
  <c r="J346" i="1" s="1"/>
  <c r="I346" i="1" a="1"/>
  <c r="I346" i="1" s="1"/>
  <c r="G347" i="1"/>
  <c r="H346" i="1"/>
  <c r="V347" i="2"/>
  <c r="W346" i="2"/>
  <c r="Y347" i="2" l="1" a="1"/>
  <c r="Y347" i="2" s="1"/>
  <c r="S347" i="2" s="1"/>
  <c r="X347" i="2" a="1"/>
  <c r="X347" i="2" s="1"/>
  <c r="J347" i="1" a="1"/>
  <c r="J347" i="1" s="1"/>
  <c r="I347" i="1" a="1"/>
  <c r="I347" i="1" s="1"/>
  <c r="G348" i="1"/>
  <c r="H347" i="1"/>
  <c r="W347" i="2"/>
  <c r="V348" i="2"/>
  <c r="Y348" i="2" l="1" a="1"/>
  <c r="Y348" i="2" s="1"/>
  <c r="S348" i="2" s="1"/>
  <c r="X348" i="2" a="1"/>
  <c r="X348" i="2" s="1"/>
  <c r="N347" i="2"/>
  <c r="Q347" i="2"/>
  <c r="O347" i="2"/>
  <c r="P347" i="2"/>
  <c r="J348" i="1" a="1"/>
  <c r="J348" i="1" s="1"/>
  <c r="I348" i="1" a="1"/>
  <c r="I348" i="1" s="1"/>
  <c r="H348" i="1"/>
  <c r="G349" i="1"/>
  <c r="W348" i="2"/>
  <c r="V349" i="2"/>
  <c r="X349" i="2" l="1" a="1"/>
  <c r="X349" i="2" s="1"/>
  <c r="Y349" i="2" a="1"/>
  <c r="Y349" i="2" s="1"/>
  <c r="O348" i="2"/>
  <c r="N348" i="2"/>
  <c r="AC348" i="2"/>
  <c r="Q348" i="2"/>
  <c r="P348" i="2"/>
  <c r="J349" i="1" a="1"/>
  <c r="J349" i="1" s="1"/>
  <c r="I349" i="1" a="1"/>
  <c r="I349" i="1" s="1"/>
  <c r="H349" i="1"/>
  <c r="G350" i="1"/>
  <c r="W349" i="2"/>
  <c r="V350" i="2"/>
  <c r="Y350" i="2" l="1" a="1"/>
  <c r="Y350" i="2" s="1"/>
  <c r="X350" i="2" a="1"/>
  <c r="X350" i="2" s="1"/>
  <c r="J350" i="1" a="1"/>
  <c r="J350" i="1" s="1"/>
  <c r="I350" i="1" a="1"/>
  <c r="I350" i="1" s="1"/>
  <c r="H350" i="1"/>
  <c r="G351" i="1"/>
  <c r="V351" i="2"/>
  <c r="W350" i="2"/>
  <c r="Y351" i="2" l="1" a="1"/>
  <c r="Y351" i="2" s="1"/>
  <c r="X351" i="2" a="1"/>
  <c r="X351" i="2" s="1"/>
  <c r="J351" i="1" a="1"/>
  <c r="J351" i="1" s="1"/>
  <c r="I351" i="1" a="1"/>
  <c r="I351" i="1" s="1"/>
  <c r="G352" i="1"/>
  <c r="H351" i="1"/>
  <c r="W351" i="2"/>
  <c r="V352" i="2"/>
  <c r="Y352" i="2" l="1" a="1"/>
  <c r="Y352" i="2" s="1"/>
  <c r="X352" i="2" a="1"/>
  <c r="X352" i="2" s="1"/>
  <c r="J352" i="1" a="1"/>
  <c r="J352" i="1" s="1"/>
  <c r="I352" i="1" a="1"/>
  <c r="I352" i="1" s="1"/>
  <c r="H352" i="1"/>
  <c r="G353" i="1"/>
  <c r="W352" i="2"/>
  <c r="V353" i="2"/>
  <c r="Y353" i="2" l="1" a="1"/>
  <c r="Y353" i="2" s="1"/>
  <c r="X353" i="2" a="1"/>
  <c r="X353" i="2" s="1"/>
  <c r="I353" i="1" a="1"/>
  <c r="I353" i="1" s="1"/>
  <c r="J353" i="1" a="1"/>
  <c r="J353" i="1" s="1"/>
  <c r="H353" i="1"/>
  <c r="G354" i="1"/>
  <c r="W353" i="2"/>
  <c r="AC353" i="2" s="1"/>
  <c r="V354" i="2"/>
  <c r="Y354" i="2" l="1" a="1"/>
  <c r="Y354" i="2" s="1"/>
  <c r="X354" i="2" a="1"/>
  <c r="X354" i="2" s="1"/>
  <c r="J354" i="1" a="1"/>
  <c r="J354" i="1" s="1"/>
  <c r="I354" i="1" a="1"/>
  <c r="I354" i="1" s="1"/>
  <c r="G355" i="1"/>
  <c r="H354" i="1"/>
  <c r="V355" i="2"/>
  <c r="W354" i="2"/>
  <c r="Y355" i="2" l="1" a="1"/>
  <c r="Y355" i="2" s="1"/>
  <c r="X355" i="2" a="1"/>
  <c r="X355" i="2" s="1"/>
  <c r="J355" i="1" a="1"/>
  <c r="J355" i="1" s="1"/>
  <c r="I355" i="1" a="1"/>
  <c r="I355" i="1" s="1"/>
  <c r="H355" i="1"/>
  <c r="G356" i="1"/>
  <c r="W355" i="2"/>
  <c r="V356" i="2"/>
  <c r="Y356" i="2" l="1" a="1"/>
  <c r="Y356" i="2" s="1"/>
  <c r="X356" i="2" a="1"/>
  <c r="X356" i="2" s="1"/>
  <c r="J356" i="1" a="1"/>
  <c r="J356" i="1" s="1"/>
  <c r="I356" i="1" a="1"/>
  <c r="I356" i="1" s="1"/>
  <c r="H356" i="1"/>
  <c r="G357" i="1"/>
  <c r="W356" i="2"/>
  <c r="V357" i="2"/>
  <c r="Y357" i="2" l="1" a="1"/>
  <c r="Y357" i="2" s="1"/>
  <c r="X357" i="2" a="1"/>
  <c r="X357" i="2" s="1"/>
  <c r="I357" i="1" a="1"/>
  <c r="I357" i="1" s="1"/>
  <c r="J357" i="1" a="1"/>
  <c r="J357" i="1" s="1"/>
  <c r="G358" i="1"/>
  <c r="H357" i="1"/>
  <c r="W357" i="2"/>
  <c r="V358" i="2"/>
  <c r="Y358" i="2" l="1" a="1"/>
  <c r="Y358" i="2" s="1"/>
  <c r="X358" i="2" a="1"/>
  <c r="X358" i="2" s="1"/>
  <c r="J358" i="1" a="1"/>
  <c r="J358" i="1" s="1"/>
  <c r="I358" i="1" a="1"/>
  <c r="I358" i="1" s="1"/>
  <c r="G359" i="1"/>
  <c r="H358" i="1"/>
  <c r="V359" i="2"/>
  <c r="W358" i="2"/>
  <c r="Y359" i="2" l="1" a="1"/>
  <c r="Y359" i="2" s="1"/>
  <c r="X359" i="2" a="1"/>
  <c r="X359" i="2" s="1"/>
  <c r="J359" i="1" a="1"/>
  <c r="J359" i="1" s="1"/>
  <c r="I359" i="1" a="1"/>
  <c r="I359" i="1" s="1"/>
  <c r="G360" i="1"/>
  <c r="H359" i="1"/>
  <c r="W359" i="2"/>
  <c r="V360" i="2"/>
  <c r="Y360" i="2" l="1" a="1"/>
  <c r="Y360" i="2" s="1"/>
  <c r="X360" i="2" a="1"/>
  <c r="X360" i="2" s="1"/>
  <c r="J360" i="1" a="1"/>
  <c r="J360" i="1" s="1"/>
  <c r="I360" i="1" a="1"/>
  <c r="I360" i="1" s="1"/>
  <c r="G361" i="1"/>
  <c r="H360" i="1"/>
  <c r="W360" i="2"/>
  <c r="V361" i="2"/>
  <c r="Y361" i="2" l="1" a="1"/>
  <c r="Y361" i="2" s="1"/>
  <c r="X361" i="2" a="1"/>
  <c r="X361" i="2" s="1"/>
  <c r="I361" i="1" a="1"/>
  <c r="I361" i="1" s="1"/>
  <c r="J361" i="1" a="1"/>
  <c r="J361" i="1" s="1"/>
  <c r="G362" i="1"/>
  <c r="H361" i="1"/>
  <c r="W361" i="2"/>
  <c r="V362" i="2"/>
  <c r="Y362" i="2" l="1" a="1"/>
  <c r="Y362" i="2" s="1"/>
  <c r="X362" i="2" a="1"/>
  <c r="X362" i="2" s="1"/>
  <c r="J362" i="1" a="1"/>
  <c r="J362" i="1" s="1"/>
  <c r="I362" i="1" a="1"/>
  <c r="I362" i="1" s="1"/>
  <c r="G363" i="1"/>
  <c r="H362" i="1"/>
  <c r="V363" i="2"/>
  <c r="W362" i="2"/>
  <c r="X363" i="2" l="1" a="1"/>
  <c r="X363" i="2" s="1"/>
  <c r="Y363" i="2" a="1"/>
  <c r="Y363" i="2" s="1"/>
  <c r="J363" i="1" a="1"/>
  <c r="J363" i="1" s="1"/>
  <c r="I363" i="1" a="1"/>
  <c r="I363" i="1" s="1"/>
  <c r="H363" i="1"/>
  <c r="G364" i="1"/>
  <c r="W363" i="2"/>
  <c r="V364" i="2"/>
  <c r="Y364" i="2" l="1" a="1"/>
  <c r="Y364" i="2" s="1"/>
  <c r="X364" i="2" a="1"/>
  <c r="X364" i="2" s="1"/>
  <c r="I364" i="1" a="1"/>
  <c r="I364" i="1" s="1"/>
  <c r="J364" i="1" a="1"/>
  <c r="J364" i="1" s="1"/>
  <c r="G365" i="1"/>
  <c r="H364" i="1"/>
  <c r="W364" i="2"/>
  <c r="V365" i="2"/>
  <c r="Y365" i="2" l="1" a="1"/>
  <c r="Y365" i="2" s="1"/>
  <c r="X365" i="2" a="1"/>
  <c r="X365" i="2" s="1"/>
  <c r="J365" i="1" a="1"/>
  <c r="J365" i="1" s="1"/>
  <c r="I365" i="1" a="1"/>
  <c r="I365" i="1" s="1"/>
  <c r="G366" i="1"/>
  <c r="H365" i="1"/>
  <c r="W365" i="2"/>
  <c r="V366" i="2"/>
  <c r="Y366" i="2" l="1" a="1"/>
  <c r="Y366" i="2" s="1"/>
  <c r="X366" i="2" a="1"/>
  <c r="X366" i="2" s="1"/>
  <c r="J366" i="1" a="1"/>
  <c r="J366" i="1" s="1"/>
  <c r="I366" i="1" a="1"/>
  <c r="I366" i="1" s="1"/>
  <c r="G367" i="1"/>
  <c r="H366" i="1"/>
  <c r="V367" i="2"/>
  <c r="W366" i="2"/>
  <c r="Y367" i="2" l="1" a="1"/>
  <c r="Y367" i="2" s="1"/>
  <c r="X367" i="2" a="1"/>
  <c r="X367" i="2" s="1"/>
  <c r="J367" i="1" a="1"/>
  <c r="J367" i="1" s="1"/>
  <c r="I367" i="1" a="1"/>
  <c r="I367" i="1" s="1"/>
  <c r="G368" i="1"/>
  <c r="H367" i="1"/>
  <c r="W367" i="2"/>
  <c r="V368" i="2"/>
  <c r="Y368" i="2" l="1" a="1"/>
  <c r="Y368" i="2" s="1"/>
  <c r="X368" i="2" a="1"/>
  <c r="X368" i="2" s="1"/>
  <c r="J368" i="1" a="1"/>
  <c r="J368" i="1" s="1"/>
  <c r="I368" i="1" a="1"/>
  <c r="I368" i="1" s="1"/>
  <c r="G369" i="1"/>
  <c r="H368" i="1"/>
  <c r="W368" i="2"/>
  <c r="V369" i="2"/>
  <c r="X369" i="2" l="1" a="1"/>
  <c r="X369" i="2" s="1"/>
  <c r="Y369" i="2" a="1"/>
  <c r="Y369" i="2" s="1"/>
  <c r="J369" i="1" a="1"/>
  <c r="J369" i="1" s="1"/>
  <c r="I369" i="1" a="1"/>
  <c r="I369" i="1" s="1"/>
  <c r="H369" i="1"/>
  <c r="G370" i="1"/>
  <c r="W369" i="2"/>
  <c r="V370" i="2"/>
  <c r="Y370" i="2" l="1" a="1"/>
  <c r="Y370" i="2" s="1"/>
  <c r="X370" i="2" a="1"/>
  <c r="X370" i="2" s="1"/>
  <c r="J370" i="1" a="1"/>
  <c r="J370" i="1" s="1"/>
  <c r="I370" i="1" a="1"/>
  <c r="I370" i="1" s="1"/>
  <c r="G371" i="1"/>
  <c r="H370" i="1"/>
  <c r="V371" i="2"/>
  <c r="W370" i="2"/>
  <c r="Y371" i="2" l="1" a="1"/>
  <c r="Y371" i="2" s="1"/>
  <c r="X371" i="2" a="1"/>
  <c r="X371" i="2" s="1"/>
  <c r="I371" i="1" a="1"/>
  <c r="I371" i="1" s="1"/>
  <c r="J371" i="1" a="1"/>
  <c r="J371" i="1" s="1"/>
  <c r="H371" i="1"/>
  <c r="G372" i="1"/>
  <c r="W371" i="2"/>
  <c r="V372" i="2"/>
  <c r="X372" i="2" l="1" a="1"/>
  <c r="X372" i="2" s="1"/>
  <c r="Y372" i="2" a="1"/>
  <c r="Y372" i="2" s="1"/>
  <c r="J372" i="1" a="1"/>
  <c r="J372" i="1" s="1"/>
  <c r="I372" i="1" a="1"/>
  <c r="I372" i="1" s="1"/>
  <c r="H372" i="1"/>
  <c r="G373" i="1"/>
  <c r="W372" i="2"/>
  <c r="V373" i="2"/>
  <c r="Y373" i="2" l="1" a="1"/>
  <c r="Y373" i="2" s="1"/>
  <c r="X373" i="2" a="1"/>
  <c r="X373" i="2" s="1"/>
  <c r="J373" i="1" a="1"/>
  <c r="J373" i="1" s="1"/>
  <c r="I373" i="1" a="1"/>
  <c r="I373" i="1" s="1"/>
  <c r="G374" i="1"/>
  <c r="H373" i="1"/>
  <c r="W373" i="2"/>
  <c r="V374" i="2"/>
  <c r="Y374" i="2" l="1" a="1"/>
  <c r="Y374" i="2" s="1"/>
  <c r="X374" i="2" a="1"/>
  <c r="X374" i="2" s="1"/>
  <c r="J374" i="1" a="1"/>
  <c r="J374" i="1" s="1"/>
  <c r="I374" i="1" a="1"/>
  <c r="I374" i="1" s="1"/>
  <c r="G375" i="1"/>
  <c r="H374" i="1"/>
  <c r="V375" i="2"/>
  <c r="W374" i="2"/>
  <c r="X375" i="2" l="1" a="1"/>
  <c r="X375" i="2" s="1"/>
  <c r="Y375" i="2" a="1"/>
  <c r="Y375" i="2" s="1"/>
  <c r="I375" i="1" a="1"/>
  <c r="I375" i="1" s="1"/>
  <c r="J375" i="1" a="1"/>
  <c r="J375" i="1" s="1"/>
  <c r="H375" i="1"/>
  <c r="G376" i="1"/>
  <c r="W375" i="2"/>
  <c r="V376" i="2"/>
  <c r="Y376" i="2" l="1" a="1"/>
  <c r="Y376" i="2" s="1"/>
  <c r="X376" i="2" a="1"/>
  <c r="X376" i="2" s="1"/>
  <c r="J376" i="1" a="1"/>
  <c r="J376" i="1" s="1"/>
  <c r="I376" i="1" a="1"/>
  <c r="I376" i="1" s="1"/>
  <c r="H376" i="1"/>
  <c r="G377" i="1"/>
  <c r="W376" i="2"/>
  <c r="V377" i="2"/>
  <c r="Y377" i="2" l="1" a="1"/>
  <c r="Y377" i="2" s="1"/>
  <c r="X377" i="2" a="1"/>
  <c r="X377" i="2" s="1"/>
  <c r="J377" i="1" a="1"/>
  <c r="J377" i="1" s="1"/>
  <c r="I377" i="1" a="1"/>
  <c r="I377" i="1" s="1"/>
  <c r="H377" i="1"/>
  <c r="G378" i="1"/>
  <c r="W377" i="2"/>
  <c r="V378" i="2"/>
  <c r="X378" i="2" l="1" a="1"/>
  <c r="X378" i="2" s="1"/>
  <c r="Y378" i="2" a="1"/>
  <c r="Y378" i="2" s="1"/>
  <c r="J378" i="1" a="1"/>
  <c r="J378" i="1" s="1"/>
  <c r="I378" i="1" a="1"/>
  <c r="I378" i="1" s="1"/>
  <c r="G379" i="1"/>
  <c r="H378" i="1"/>
  <c r="V379" i="2"/>
  <c r="W378" i="2"/>
  <c r="Y379" i="2" l="1" a="1"/>
  <c r="Y379" i="2" s="1"/>
  <c r="X379" i="2" a="1"/>
  <c r="X379" i="2" s="1"/>
  <c r="J379" i="1" a="1"/>
  <c r="J379" i="1" s="1"/>
  <c r="I379" i="1" a="1"/>
  <c r="I379" i="1" s="1"/>
  <c r="H379" i="1"/>
  <c r="G380" i="1"/>
  <c r="W379" i="2"/>
  <c r="V380" i="2"/>
  <c r="Y380" i="2" l="1" a="1"/>
  <c r="Y380" i="2" s="1"/>
  <c r="X380" i="2" a="1"/>
  <c r="X380" i="2" s="1"/>
  <c r="J380" i="1" a="1"/>
  <c r="J380" i="1" s="1"/>
  <c r="I380" i="1" a="1"/>
  <c r="I380" i="1" s="1"/>
  <c r="G381" i="1"/>
  <c r="H380" i="1"/>
  <c r="W380" i="2"/>
  <c r="V381" i="2"/>
  <c r="X381" i="2" l="1" a="1"/>
  <c r="X381" i="2" s="1"/>
  <c r="Y381" i="2" a="1"/>
  <c r="Y381" i="2" s="1"/>
  <c r="J381" i="1" a="1"/>
  <c r="J381" i="1" s="1"/>
  <c r="I381" i="1" a="1"/>
  <c r="I381" i="1" s="1"/>
  <c r="H381" i="1"/>
  <c r="G382" i="1"/>
  <c r="W381" i="2"/>
  <c r="V382" i="2"/>
  <c r="Y382" i="2" l="1" a="1"/>
  <c r="Y382" i="2" s="1"/>
  <c r="X382" i="2" a="1"/>
  <c r="X382" i="2" s="1"/>
  <c r="I382" i="1" a="1"/>
  <c r="I382" i="1" s="1"/>
  <c r="J382" i="1" a="1"/>
  <c r="J382" i="1" s="1"/>
  <c r="H382" i="1"/>
  <c r="G383" i="1"/>
  <c r="V383" i="2"/>
  <c r="W382" i="2"/>
  <c r="Y383" i="2" l="1" a="1"/>
  <c r="Y383" i="2" s="1"/>
  <c r="X383" i="2" a="1"/>
  <c r="X383" i="2" s="1"/>
  <c r="J383" i="1" a="1"/>
  <c r="J383" i="1" s="1"/>
  <c r="I383" i="1" a="1"/>
  <c r="I383" i="1" s="1"/>
  <c r="H383" i="1"/>
  <c r="G384" i="1"/>
  <c r="W383" i="2"/>
  <c r="V384" i="2"/>
  <c r="Y384" i="2" l="1" a="1"/>
  <c r="Y384" i="2" s="1"/>
  <c r="X384" i="2" a="1"/>
  <c r="X384" i="2" s="1"/>
  <c r="J384" i="1" a="1"/>
  <c r="J384" i="1" s="1"/>
  <c r="I384" i="1" a="1"/>
  <c r="I384" i="1" s="1"/>
  <c r="H384" i="1"/>
  <c r="G385" i="1"/>
  <c r="W384" i="2"/>
  <c r="V385" i="2"/>
  <c r="Y385" i="2" l="1" a="1"/>
  <c r="Y385" i="2" s="1"/>
  <c r="X385" i="2" a="1"/>
  <c r="X385" i="2" s="1"/>
  <c r="I385" i="1" a="1"/>
  <c r="I385" i="1" s="1"/>
  <c r="J385" i="1" a="1"/>
  <c r="J385" i="1" s="1"/>
  <c r="H385" i="1"/>
  <c r="G386" i="1"/>
  <c r="W385" i="2"/>
  <c r="V386" i="2"/>
  <c r="Y386" i="2" l="1" a="1"/>
  <c r="Y386" i="2" s="1"/>
  <c r="X386" i="2" a="1"/>
  <c r="X386" i="2" s="1"/>
  <c r="J386" i="1" a="1"/>
  <c r="J386" i="1" s="1"/>
  <c r="I386" i="1" a="1"/>
  <c r="I386" i="1" s="1"/>
  <c r="H386" i="1"/>
  <c r="G387" i="1"/>
  <c r="V387" i="2"/>
  <c r="W386" i="2"/>
  <c r="Y387" i="2" l="1" a="1"/>
  <c r="Y387" i="2" s="1"/>
  <c r="X387" i="2" a="1"/>
  <c r="X387" i="2" s="1"/>
  <c r="J387" i="1" a="1"/>
  <c r="J387" i="1" s="1"/>
  <c r="I387" i="1" a="1"/>
  <c r="I387" i="1" s="1"/>
  <c r="G388" i="1"/>
  <c r="H387" i="1"/>
  <c r="W387" i="2"/>
  <c r="V388" i="2"/>
  <c r="Y388" i="2" l="1" a="1"/>
  <c r="Y388" i="2" s="1"/>
  <c r="X388" i="2" a="1"/>
  <c r="X388" i="2" s="1"/>
  <c r="J388" i="1" a="1"/>
  <c r="J388" i="1" s="1"/>
  <c r="I388" i="1" a="1"/>
  <c r="I388" i="1" s="1"/>
  <c r="G389" i="1"/>
  <c r="H388" i="1"/>
  <c r="W388" i="2"/>
  <c r="V389" i="2"/>
  <c r="Y389" i="2" l="1" a="1"/>
  <c r="Y389" i="2" s="1"/>
  <c r="X389" i="2" a="1"/>
  <c r="X389" i="2" s="1"/>
  <c r="I389" i="1" a="1"/>
  <c r="I389" i="1" s="1"/>
  <c r="J389" i="1" a="1"/>
  <c r="J389" i="1" s="1"/>
  <c r="H389" i="1"/>
  <c r="G390" i="1"/>
  <c r="W389" i="2"/>
  <c r="V390" i="2"/>
  <c r="Y390" i="2" l="1" a="1"/>
  <c r="Y390" i="2" s="1"/>
  <c r="X390" i="2" a="1"/>
  <c r="X390" i="2" s="1"/>
  <c r="J390" i="1" a="1"/>
  <c r="J390" i="1" s="1"/>
  <c r="I390" i="1" a="1"/>
  <c r="I390" i="1" s="1"/>
  <c r="G391" i="1"/>
  <c r="H390" i="1"/>
  <c r="V391" i="2"/>
  <c r="W390" i="2"/>
  <c r="Y391" i="2" l="1" a="1"/>
  <c r="Y391" i="2" s="1"/>
  <c r="X391" i="2" a="1"/>
  <c r="X391" i="2" s="1"/>
  <c r="J391" i="1" a="1"/>
  <c r="J391" i="1" s="1"/>
  <c r="I391" i="1" a="1"/>
  <c r="I391" i="1" s="1"/>
  <c r="G392" i="1"/>
  <c r="H391" i="1"/>
  <c r="W391" i="2"/>
  <c r="V392" i="2"/>
  <c r="Y392" i="2" l="1" a="1"/>
  <c r="Y392" i="2" s="1"/>
  <c r="X392" i="2" a="1"/>
  <c r="X392" i="2" s="1"/>
  <c r="J392" i="1" a="1"/>
  <c r="J392" i="1" s="1"/>
  <c r="I392" i="1" a="1"/>
  <c r="I392" i="1" s="1"/>
  <c r="H392" i="1"/>
  <c r="G393" i="1"/>
  <c r="W392" i="2"/>
  <c r="V393" i="2"/>
  <c r="Y393" i="2" l="1" a="1"/>
  <c r="Y393" i="2" s="1"/>
  <c r="X393" i="2" a="1"/>
  <c r="X393" i="2" s="1"/>
  <c r="I393" i="1" a="1"/>
  <c r="I393" i="1" s="1"/>
  <c r="J393" i="1" a="1"/>
  <c r="J393" i="1" s="1"/>
  <c r="G394" i="1"/>
  <c r="H393" i="1"/>
  <c r="W393" i="2"/>
  <c r="V394" i="2"/>
  <c r="Y394" i="2" l="1" a="1"/>
  <c r="Y394" i="2" s="1"/>
  <c r="X394" i="2" a="1"/>
  <c r="X394" i="2" s="1"/>
  <c r="J394" i="1" a="1"/>
  <c r="J394" i="1" s="1"/>
  <c r="I394" i="1" a="1"/>
  <c r="I394" i="1" s="1"/>
  <c r="G395" i="1"/>
  <c r="H394" i="1"/>
  <c r="V395" i="2"/>
  <c r="W394" i="2"/>
  <c r="X395" i="2" l="1" a="1"/>
  <c r="X395" i="2" s="1"/>
  <c r="Y395" i="2" a="1"/>
  <c r="Y395" i="2" s="1"/>
  <c r="J395" i="1" a="1"/>
  <c r="J395" i="1" s="1"/>
  <c r="I395" i="1" a="1"/>
  <c r="I395" i="1" s="1"/>
  <c r="G396" i="1"/>
  <c r="H395" i="1"/>
  <c r="W395" i="2"/>
  <c r="V396" i="2"/>
  <c r="Y396" i="2" l="1" a="1"/>
  <c r="Y396" i="2" s="1"/>
  <c r="X396" i="2" a="1"/>
  <c r="X396" i="2" s="1"/>
  <c r="I396" i="1" a="1"/>
  <c r="I396" i="1" s="1"/>
  <c r="J396" i="1" a="1"/>
  <c r="J396" i="1" s="1"/>
  <c r="G397" i="1"/>
  <c r="H396" i="1"/>
  <c r="W396" i="2"/>
  <c r="V397" i="2"/>
  <c r="Y397" i="2" l="1" a="1"/>
  <c r="Y397" i="2" s="1"/>
  <c r="X397" i="2" a="1"/>
  <c r="X397" i="2" s="1"/>
  <c r="J397" i="1" a="1"/>
  <c r="J397" i="1" s="1"/>
  <c r="I397" i="1" a="1"/>
  <c r="I397" i="1" s="1"/>
  <c r="G398" i="1"/>
  <c r="H397" i="1"/>
  <c r="W397" i="2"/>
  <c r="V398" i="2"/>
  <c r="Y398" i="2" l="1" a="1"/>
  <c r="Y398" i="2" s="1"/>
  <c r="X398" i="2" a="1"/>
  <c r="X398" i="2" s="1"/>
  <c r="J398" i="1" a="1"/>
  <c r="J398" i="1" s="1"/>
  <c r="I398" i="1" a="1"/>
  <c r="I398" i="1" s="1"/>
  <c r="H398" i="1"/>
  <c r="G399" i="1"/>
  <c r="V399" i="2"/>
  <c r="W398" i="2"/>
  <c r="Y399" i="2" l="1" a="1"/>
  <c r="Y399" i="2" s="1"/>
  <c r="X399" i="2" a="1"/>
  <c r="X399" i="2" s="1"/>
  <c r="J399" i="1" a="1"/>
  <c r="J399" i="1" s="1"/>
  <c r="I399" i="1" a="1"/>
  <c r="I399" i="1" s="1"/>
  <c r="G400" i="1"/>
  <c r="H399" i="1"/>
  <c r="W399" i="2"/>
  <c r="V400" i="2"/>
  <c r="Y400" i="2" l="1" a="1"/>
  <c r="Y400" i="2" s="1"/>
  <c r="X400" i="2" a="1"/>
  <c r="X400" i="2" s="1"/>
  <c r="J400" i="1" a="1"/>
  <c r="J400" i="1" s="1"/>
  <c r="I400" i="1" a="1"/>
  <c r="I400" i="1" s="1"/>
  <c r="H400" i="1"/>
  <c r="G401" i="1"/>
  <c r="W400" i="2"/>
  <c r="V401" i="2"/>
  <c r="X401" i="2" l="1" a="1"/>
  <c r="X401" i="2" s="1"/>
  <c r="Y401" i="2" a="1"/>
  <c r="Y401" i="2" s="1"/>
  <c r="J401" i="1" a="1"/>
  <c r="J401" i="1" s="1"/>
  <c r="I401" i="1" a="1"/>
  <c r="I401" i="1" s="1"/>
  <c r="G402" i="1"/>
  <c r="H401" i="1"/>
  <c r="W401" i="2"/>
  <c r="V402" i="2"/>
  <c r="Y402" i="2" l="1" a="1"/>
  <c r="Y402" i="2" s="1"/>
  <c r="X402" i="2" a="1"/>
  <c r="X402" i="2" s="1"/>
  <c r="J402" i="1" a="1"/>
  <c r="J402" i="1" s="1"/>
  <c r="I402" i="1" a="1"/>
  <c r="I402" i="1" s="1"/>
  <c r="G403" i="1"/>
  <c r="H402" i="1"/>
  <c r="V403" i="2"/>
  <c r="W402" i="2"/>
  <c r="Y403" i="2" l="1" a="1"/>
  <c r="Y403" i="2" s="1"/>
  <c r="X403" i="2" a="1"/>
  <c r="X403" i="2" s="1"/>
  <c r="I403" i="1" a="1"/>
  <c r="I403" i="1" s="1"/>
  <c r="J403" i="1" a="1"/>
  <c r="J403" i="1" s="1"/>
  <c r="H403" i="1"/>
  <c r="G404" i="1"/>
  <c r="W403" i="2"/>
  <c r="V404" i="2"/>
  <c r="X404" i="2" l="1" a="1"/>
  <c r="X404" i="2" s="1"/>
  <c r="Y404" i="2" a="1"/>
  <c r="Y404" i="2" s="1"/>
  <c r="J404" i="1" a="1"/>
  <c r="J404" i="1" s="1"/>
  <c r="I404" i="1" a="1"/>
  <c r="I404" i="1" s="1"/>
  <c r="G405" i="1"/>
  <c r="H404" i="1"/>
  <c r="W404" i="2"/>
  <c r="V405" i="2"/>
  <c r="Y405" i="2" l="1" a="1"/>
  <c r="Y405" i="2" s="1"/>
  <c r="X405" i="2" a="1"/>
  <c r="X405" i="2" s="1"/>
  <c r="J405" i="1" a="1"/>
  <c r="J405" i="1" s="1"/>
  <c r="I405" i="1" a="1"/>
  <c r="I405" i="1" s="1"/>
  <c r="G406" i="1"/>
  <c r="H405" i="1"/>
  <c r="W405" i="2"/>
  <c r="V406" i="2"/>
  <c r="Y406" i="2" l="1" a="1"/>
  <c r="Y406" i="2" s="1"/>
  <c r="X406" i="2" a="1"/>
  <c r="X406" i="2" s="1"/>
  <c r="J406" i="1" a="1"/>
  <c r="J406" i="1" s="1"/>
  <c r="I406" i="1" a="1"/>
  <c r="I406" i="1" s="1"/>
  <c r="H406" i="1"/>
  <c r="G407" i="1"/>
  <c r="V407" i="2"/>
  <c r="W406" i="2"/>
  <c r="X407" i="2" l="1" a="1"/>
  <c r="X407" i="2" s="1"/>
  <c r="Y407" i="2" a="1"/>
  <c r="Y407" i="2" s="1"/>
  <c r="I407" i="1" a="1"/>
  <c r="I407" i="1" s="1"/>
  <c r="J407" i="1" a="1"/>
  <c r="J407" i="1" s="1"/>
  <c r="H407" i="1"/>
  <c r="G408" i="1"/>
  <c r="W407" i="2"/>
  <c r="V408" i="2"/>
  <c r="Y408" i="2" l="1" a="1"/>
  <c r="Y408" i="2" s="1"/>
  <c r="X408" i="2" a="1"/>
  <c r="X408" i="2" s="1"/>
  <c r="J408" i="1" a="1"/>
  <c r="J408" i="1" s="1"/>
  <c r="I408" i="1" a="1"/>
  <c r="I408" i="1" s="1"/>
  <c r="G409" i="1"/>
  <c r="H408" i="1"/>
  <c r="W408" i="2"/>
  <c r="V409" i="2"/>
  <c r="Y409" i="2" l="1" a="1"/>
  <c r="Y409" i="2" s="1"/>
  <c r="X409" i="2" a="1"/>
  <c r="X409" i="2" s="1"/>
  <c r="J409" i="1" a="1"/>
  <c r="J409" i="1" s="1"/>
  <c r="I409" i="1" a="1"/>
  <c r="I409" i="1" s="1"/>
  <c r="G410" i="1"/>
  <c r="H409" i="1"/>
  <c r="W409" i="2"/>
  <c r="V410" i="2"/>
  <c r="X410" i="2" l="1" a="1"/>
  <c r="X410" i="2" s="1"/>
  <c r="Y410" i="2" a="1"/>
  <c r="Y410" i="2" s="1"/>
  <c r="J410" i="1" a="1"/>
  <c r="J410" i="1" s="1"/>
  <c r="I410" i="1" a="1"/>
  <c r="I410" i="1" s="1"/>
  <c r="H410" i="1"/>
  <c r="G411" i="1"/>
  <c r="V411" i="2"/>
  <c r="W410" i="2"/>
  <c r="Y411" i="2" l="1" a="1"/>
  <c r="Y411" i="2" s="1"/>
  <c r="X411" i="2" a="1"/>
  <c r="X411" i="2" s="1"/>
  <c r="J411" i="1" a="1"/>
  <c r="J411" i="1" s="1"/>
  <c r="I411" i="1" a="1"/>
  <c r="I411" i="1" s="1"/>
  <c r="H411" i="1"/>
  <c r="G412" i="1"/>
  <c r="W411" i="2"/>
  <c r="V412" i="2"/>
  <c r="Y412" i="2" l="1" a="1"/>
  <c r="Y412" i="2" s="1"/>
  <c r="X412" i="2" a="1"/>
  <c r="X412" i="2" s="1"/>
  <c r="J412" i="1" a="1"/>
  <c r="J412" i="1" s="1"/>
  <c r="I412" i="1" a="1"/>
  <c r="I412" i="1" s="1"/>
  <c r="H412" i="1"/>
  <c r="G413" i="1"/>
  <c r="W412" i="2"/>
  <c r="V413" i="2"/>
  <c r="X413" i="2" l="1" a="1"/>
  <c r="X413" i="2" s="1"/>
  <c r="Y413" i="2" a="1"/>
  <c r="Y413" i="2" s="1"/>
  <c r="J413" i="1" a="1"/>
  <c r="J413" i="1" s="1"/>
  <c r="I413" i="1" a="1"/>
  <c r="I413" i="1" s="1"/>
  <c r="H413" i="1"/>
  <c r="G414" i="1"/>
  <c r="W413" i="2"/>
  <c r="V414" i="2"/>
  <c r="Y414" i="2" l="1" a="1"/>
  <c r="Y414" i="2" s="1"/>
  <c r="X414" i="2" a="1"/>
  <c r="X414" i="2" s="1"/>
  <c r="I414" i="1" a="1"/>
  <c r="I414" i="1" s="1"/>
  <c r="J414" i="1" a="1"/>
  <c r="J414" i="1" s="1"/>
  <c r="H414" i="1"/>
  <c r="G415" i="1"/>
  <c r="V415" i="2"/>
  <c r="W414" i="2"/>
  <c r="Y415" i="2" l="1" a="1"/>
  <c r="Y415" i="2" s="1"/>
  <c r="X415" i="2" a="1"/>
  <c r="X415" i="2" s="1"/>
  <c r="J415" i="1" a="1"/>
  <c r="J415" i="1" s="1"/>
  <c r="I415" i="1" a="1"/>
  <c r="I415" i="1" s="1"/>
  <c r="G416" i="1"/>
  <c r="H415" i="1"/>
  <c r="W415" i="2"/>
  <c r="V416" i="2"/>
  <c r="Y416" i="2" l="1" a="1"/>
  <c r="Y416" i="2" s="1"/>
  <c r="X416" i="2" a="1"/>
  <c r="X416" i="2" s="1"/>
  <c r="J416" i="1" a="1"/>
  <c r="J416" i="1" s="1"/>
  <c r="I416" i="1" a="1"/>
  <c r="I416" i="1" s="1"/>
  <c r="G417" i="1"/>
  <c r="H416" i="1"/>
  <c r="W416" i="2"/>
  <c r="V417" i="2"/>
  <c r="Y417" i="2" l="1" a="1"/>
  <c r="Y417" i="2" s="1"/>
  <c r="X417" i="2" a="1"/>
  <c r="X417" i="2" s="1"/>
  <c r="I417" i="1" a="1"/>
  <c r="I417" i="1" s="1"/>
  <c r="J417" i="1" a="1"/>
  <c r="J417" i="1" s="1"/>
  <c r="H417" i="1"/>
  <c r="G418" i="1"/>
  <c r="W417" i="2"/>
  <c r="V418" i="2"/>
  <c r="Y418" i="2" l="1" a="1"/>
  <c r="Y418" i="2" s="1"/>
  <c r="X418" i="2" a="1"/>
  <c r="X418" i="2" s="1"/>
  <c r="J418" i="1" a="1"/>
  <c r="J418" i="1" s="1"/>
  <c r="I418" i="1" a="1"/>
  <c r="I418" i="1" s="1"/>
  <c r="H418" i="1"/>
  <c r="G419" i="1"/>
  <c r="V419" i="2"/>
  <c r="W418" i="2"/>
  <c r="Y419" i="2" l="1" a="1"/>
  <c r="Y419" i="2" s="1"/>
  <c r="X419" i="2" a="1"/>
  <c r="X419" i="2" s="1"/>
  <c r="J419" i="1" a="1"/>
  <c r="J419" i="1" s="1"/>
  <c r="I419" i="1" a="1"/>
  <c r="I419" i="1" s="1"/>
  <c r="H419" i="1"/>
  <c r="G420" i="1"/>
  <c r="W419" i="2"/>
  <c r="V420" i="2"/>
  <c r="Y420" i="2" l="1" a="1"/>
  <c r="Y420" i="2" s="1"/>
  <c r="X420" i="2" a="1"/>
  <c r="X420" i="2" s="1"/>
  <c r="J420" i="1" a="1"/>
  <c r="J420" i="1" s="1"/>
  <c r="I420" i="1" a="1"/>
  <c r="I420" i="1" s="1"/>
  <c r="H420" i="1"/>
  <c r="G421" i="1"/>
  <c r="W420" i="2"/>
  <c r="V421" i="2"/>
  <c r="Y421" i="2" l="1" a="1"/>
  <c r="Y421" i="2" s="1"/>
  <c r="X421" i="2" a="1"/>
  <c r="X421" i="2" s="1"/>
  <c r="I421" i="1" a="1"/>
  <c r="I421" i="1" s="1"/>
  <c r="J421" i="1" a="1"/>
  <c r="J421" i="1" s="1"/>
  <c r="H421" i="1"/>
  <c r="G422" i="1"/>
  <c r="W421" i="2"/>
  <c r="V422" i="2"/>
  <c r="Y422" i="2" l="1" a="1"/>
  <c r="Y422" i="2" s="1"/>
  <c r="X422" i="2" a="1"/>
  <c r="X422" i="2" s="1"/>
  <c r="J422" i="1" a="1"/>
  <c r="J422" i="1" s="1"/>
  <c r="I422" i="1" a="1"/>
  <c r="I422" i="1" s="1"/>
  <c r="G423" i="1"/>
  <c r="H422" i="1"/>
  <c r="V423" i="2"/>
  <c r="W422" i="2"/>
  <c r="Y423" i="2" l="1" a="1"/>
  <c r="Y423" i="2" s="1"/>
  <c r="X423" i="2" a="1"/>
  <c r="X423" i="2" s="1"/>
  <c r="J423" i="1" a="1"/>
  <c r="J423" i="1" s="1"/>
  <c r="I423" i="1" a="1"/>
  <c r="I423" i="1" s="1"/>
  <c r="G424" i="1"/>
  <c r="H423" i="1"/>
  <c r="W423" i="2"/>
  <c r="V424" i="2"/>
  <c r="Y424" i="2" l="1" a="1"/>
  <c r="Y424" i="2" s="1"/>
  <c r="X424" i="2" a="1"/>
  <c r="X424" i="2" s="1"/>
  <c r="J424" i="1" a="1"/>
  <c r="J424" i="1" s="1"/>
  <c r="I424" i="1" a="1"/>
  <c r="I424" i="1" s="1"/>
  <c r="H424" i="1"/>
  <c r="G425" i="1"/>
  <c r="W424" i="2"/>
  <c r="V425" i="2"/>
  <c r="Y425" i="2" l="1" a="1"/>
  <c r="Y425" i="2" s="1"/>
  <c r="X425" i="2" a="1"/>
  <c r="X425" i="2" s="1"/>
  <c r="I425" i="1" a="1"/>
  <c r="I425" i="1" s="1"/>
  <c r="J425" i="1" a="1"/>
  <c r="J425" i="1" s="1"/>
  <c r="H425" i="1"/>
  <c r="G426" i="1"/>
  <c r="W425" i="2"/>
  <c r="V426" i="2"/>
  <c r="Y426" i="2" l="1" a="1"/>
  <c r="Y426" i="2" s="1"/>
  <c r="X426" i="2" a="1"/>
  <c r="X426" i="2" s="1"/>
  <c r="J426" i="1" a="1"/>
  <c r="J426" i="1" s="1"/>
  <c r="I426" i="1" a="1"/>
  <c r="I426" i="1" s="1"/>
  <c r="G427" i="1"/>
  <c r="H426" i="1"/>
  <c r="V427" i="2"/>
  <c r="W426" i="2"/>
  <c r="X427" i="2" l="1" a="1"/>
  <c r="X427" i="2" s="1"/>
  <c r="Y427" i="2" a="1"/>
  <c r="Y427" i="2" s="1"/>
  <c r="J427" i="1" a="1"/>
  <c r="J427" i="1" s="1"/>
  <c r="I427" i="1" a="1"/>
  <c r="I427" i="1" s="1"/>
  <c r="G428" i="1"/>
  <c r="H427" i="1"/>
  <c r="W427" i="2"/>
  <c r="V428" i="2"/>
  <c r="Y428" i="2" l="1" a="1"/>
  <c r="Y428" i="2" s="1"/>
  <c r="X428" i="2" a="1"/>
  <c r="X428" i="2" s="1"/>
  <c r="I428" i="1" a="1"/>
  <c r="I428" i="1" s="1"/>
  <c r="J428" i="1" a="1"/>
  <c r="J428" i="1" s="1"/>
  <c r="G429" i="1"/>
  <c r="H428" i="1"/>
  <c r="W428" i="2"/>
  <c r="V429" i="2"/>
  <c r="Y429" i="2" l="1" a="1"/>
  <c r="Y429" i="2" s="1"/>
  <c r="X429" i="2" a="1"/>
  <c r="X429" i="2" s="1"/>
  <c r="J429" i="1" a="1"/>
  <c r="J429" i="1" s="1"/>
  <c r="I429" i="1" a="1"/>
  <c r="I429" i="1" s="1"/>
  <c r="H429" i="1"/>
  <c r="G430" i="1"/>
  <c r="W429" i="2"/>
  <c r="V430" i="2"/>
  <c r="Y430" i="2" l="1" a="1"/>
  <c r="Y430" i="2" s="1"/>
  <c r="X430" i="2" a="1"/>
  <c r="X430" i="2" s="1"/>
  <c r="J430" i="1" a="1"/>
  <c r="J430" i="1" s="1"/>
  <c r="I430" i="1" a="1"/>
  <c r="I430" i="1" s="1"/>
  <c r="G431" i="1"/>
  <c r="H430" i="1"/>
  <c r="V431" i="2"/>
  <c r="W430" i="2"/>
  <c r="Y431" i="2" l="1" a="1"/>
  <c r="Y431" i="2" s="1"/>
  <c r="X431" i="2" a="1"/>
  <c r="X431" i="2" s="1"/>
  <c r="J431" i="1" a="1"/>
  <c r="J431" i="1" s="1"/>
  <c r="I431" i="1" a="1"/>
  <c r="I431" i="1" s="1"/>
  <c r="G432" i="1"/>
  <c r="H431" i="1"/>
  <c r="W431" i="2"/>
  <c r="V432" i="2"/>
  <c r="Y432" i="2" l="1" a="1"/>
  <c r="Y432" i="2" s="1"/>
  <c r="X432" i="2" a="1"/>
  <c r="X432" i="2" s="1"/>
  <c r="I432" i="1" a="1"/>
  <c r="I432" i="1" s="1"/>
  <c r="J432" i="1" a="1"/>
  <c r="J432" i="1" s="1"/>
  <c r="H432" i="1"/>
  <c r="G433" i="1"/>
  <c r="W432" i="2"/>
  <c r="V433" i="2"/>
  <c r="X433" i="2" l="1" a="1"/>
  <c r="X433" i="2" s="1"/>
  <c r="Y433" i="2" a="1"/>
  <c r="Y433" i="2" s="1"/>
  <c r="J433" i="1" a="1"/>
  <c r="J433" i="1" s="1"/>
  <c r="I433" i="1" a="1"/>
  <c r="I433" i="1" s="1"/>
  <c r="H433" i="1"/>
  <c r="G434" i="1"/>
  <c r="W433" i="2"/>
  <c r="V434" i="2"/>
  <c r="Y434" i="2" l="1" a="1"/>
  <c r="Y434" i="2" s="1"/>
  <c r="X434" i="2" a="1"/>
  <c r="X434" i="2" s="1"/>
  <c r="J434" i="1" a="1"/>
  <c r="J434" i="1" s="1"/>
  <c r="I434" i="1" a="1"/>
  <c r="I434" i="1" s="1"/>
  <c r="G435" i="1"/>
  <c r="H434" i="1"/>
  <c r="V435" i="2"/>
  <c r="W434" i="2"/>
  <c r="Y435" i="2" l="1" a="1"/>
  <c r="Y435" i="2" s="1"/>
  <c r="X435" i="2" a="1"/>
  <c r="X435" i="2" s="1"/>
  <c r="I435" i="1" a="1"/>
  <c r="I435" i="1" s="1"/>
  <c r="J435" i="1" a="1"/>
  <c r="J435" i="1" s="1"/>
  <c r="G436" i="1"/>
  <c r="H435" i="1"/>
  <c r="W435" i="2"/>
  <c r="V436" i="2"/>
  <c r="X436" i="2" l="1" a="1"/>
  <c r="X436" i="2" s="1"/>
  <c r="Y436" i="2" a="1"/>
  <c r="Y436" i="2" s="1"/>
  <c r="J436" i="1" a="1"/>
  <c r="J436" i="1" s="1"/>
  <c r="I436" i="1" a="1"/>
  <c r="I436" i="1" s="1"/>
  <c r="H436" i="1"/>
  <c r="G437" i="1"/>
  <c r="W436" i="2"/>
  <c r="V437" i="2"/>
  <c r="Y437" i="2" l="1" a="1"/>
  <c r="Y437" i="2" s="1"/>
  <c r="X437" i="2" a="1"/>
  <c r="X437" i="2" s="1"/>
  <c r="J437" i="1" a="1"/>
  <c r="J437" i="1" s="1"/>
  <c r="I437" i="1" a="1"/>
  <c r="I437" i="1" s="1"/>
  <c r="H437" i="1"/>
  <c r="G438" i="1"/>
  <c r="W437" i="2"/>
  <c r="V438" i="2"/>
  <c r="Y438" i="2" l="1" a="1"/>
  <c r="Y438" i="2" s="1"/>
  <c r="X438" i="2" a="1"/>
  <c r="X438" i="2" s="1"/>
  <c r="J438" i="1" a="1"/>
  <c r="J438" i="1" s="1"/>
  <c r="I438" i="1" a="1"/>
  <c r="I438" i="1" s="1"/>
  <c r="G439" i="1"/>
  <c r="H438" i="1"/>
  <c r="V439" i="2"/>
  <c r="W438" i="2"/>
  <c r="X439" i="2" l="1" a="1"/>
  <c r="X439" i="2" s="1"/>
  <c r="Y439" i="2" a="1"/>
  <c r="Y439" i="2" s="1"/>
  <c r="I439" i="1" a="1"/>
  <c r="I439" i="1" s="1"/>
  <c r="J439" i="1" a="1"/>
  <c r="J439" i="1" s="1"/>
  <c r="G440" i="1"/>
  <c r="H439" i="1"/>
  <c r="W439" i="2"/>
  <c r="V440" i="2"/>
  <c r="Y440" i="2" l="1" a="1"/>
  <c r="Y440" i="2" s="1"/>
  <c r="X440" i="2" a="1"/>
  <c r="X440" i="2" s="1"/>
  <c r="J440" i="1" a="1"/>
  <c r="J440" i="1" s="1"/>
  <c r="I440" i="1" a="1"/>
  <c r="I440" i="1" s="1"/>
  <c r="G441" i="1"/>
  <c r="H440" i="1"/>
  <c r="W440" i="2"/>
  <c r="V441" i="2"/>
  <c r="Y441" i="2" l="1" a="1"/>
  <c r="Y441" i="2" s="1"/>
  <c r="X441" i="2" a="1"/>
  <c r="X441" i="2" s="1"/>
  <c r="J441" i="1" a="1"/>
  <c r="J441" i="1" s="1"/>
  <c r="I441" i="1" a="1"/>
  <c r="I441" i="1" s="1"/>
  <c r="H441" i="1"/>
  <c r="G442" i="1"/>
  <c r="W441" i="2"/>
  <c r="V442" i="2"/>
  <c r="X442" i="2" l="1" a="1"/>
  <c r="X442" i="2" s="1"/>
  <c r="Y442" i="2" a="1"/>
  <c r="Y442" i="2" s="1"/>
  <c r="J442" i="1" a="1"/>
  <c r="J442" i="1" s="1"/>
  <c r="I442" i="1" a="1"/>
  <c r="I442" i="1" s="1"/>
  <c r="H442" i="1"/>
  <c r="G443" i="1"/>
  <c r="V443" i="2"/>
  <c r="W442" i="2"/>
  <c r="Y443" i="2" l="1" a="1"/>
  <c r="Y443" i="2" s="1"/>
  <c r="X443" i="2" a="1"/>
  <c r="X443" i="2" s="1"/>
  <c r="J443" i="1" a="1"/>
  <c r="J443" i="1" s="1"/>
  <c r="I443" i="1" a="1"/>
  <c r="I443" i="1" s="1"/>
  <c r="G444" i="1"/>
  <c r="H443" i="1"/>
  <c r="W443" i="2"/>
  <c r="V444" i="2"/>
  <c r="Y444" i="2" l="1" a="1"/>
  <c r="Y444" i="2" s="1"/>
  <c r="X444" i="2" a="1"/>
  <c r="X444" i="2" s="1"/>
  <c r="J444" i="1" a="1"/>
  <c r="J444" i="1" s="1"/>
  <c r="I444" i="1" a="1"/>
  <c r="I444" i="1" s="1"/>
  <c r="G445" i="1"/>
  <c r="H444" i="1"/>
  <c r="W444" i="2"/>
  <c r="V445" i="2"/>
  <c r="X445" i="2" l="1" a="1"/>
  <c r="X445" i="2" s="1"/>
  <c r="Y445" i="2" a="1"/>
  <c r="Y445" i="2" s="1"/>
  <c r="J445" i="1" a="1"/>
  <c r="J445" i="1" s="1"/>
  <c r="I445" i="1" a="1"/>
  <c r="I445" i="1" s="1"/>
  <c r="G446" i="1"/>
  <c r="H445" i="1"/>
  <c r="W445" i="2"/>
  <c r="V446" i="2"/>
  <c r="Y446" i="2" l="1" a="1"/>
  <c r="Y446" i="2" s="1"/>
  <c r="X446" i="2" a="1"/>
  <c r="X446" i="2" s="1"/>
  <c r="J446" i="1" a="1"/>
  <c r="J446" i="1" s="1"/>
  <c r="I446" i="1" a="1"/>
  <c r="I446" i="1" s="1"/>
  <c r="G447" i="1"/>
  <c r="H446" i="1"/>
  <c r="V447" i="2"/>
  <c r="W446" i="2"/>
  <c r="Y447" i="2" l="1" a="1"/>
  <c r="Y447" i="2" s="1"/>
  <c r="X447" i="2" a="1"/>
  <c r="X447" i="2" s="1"/>
  <c r="J447" i="1" a="1"/>
  <c r="J447" i="1" s="1"/>
  <c r="I447" i="1" a="1"/>
  <c r="I447" i="1" s="1"/>
  <c r="H447" i="1"/>
  <c r="G448" i="1"/>
  <c r="W447" i="2"/>
  <c r="V448" i="2"/>
  <c r="X448" i="2" l="1" a="1"/>
  <c r="X448" i="2" s="1"/>
  <c r="Y448" i="2" a="1"/>
  <c r="Y448" i="2" s="1"/>
  <c r="J448" i="1" a="1"/>
  <c r="J448" i="1" s="1"/>
  <c r="I448" i="1" a="1"/>
  <c r="I448" i="1" s="1"/>
  <c r="H448" i="1"/>
  <c r="G449" i="1"/>
  <c r="W448" i="2"/>
  <c r="V449" i="2"/>
  <c r="Y449" i="2" l="1" a="1"/>
  <c r="Y449" i="2" s="1"/>
  <c r="X449" i="2" a="1"/>
  <c r="X449" i="2" s="1"/>
  <c r="I449" i="1" a="1"/>
  <c r="I449" i="1" s="1"/>
  <c r="J449" i="1" a="1"/>
  <c r="J449" i="1" s="1"/>
  <c r="H449" i="1"/>
  <c r="G450" i="1"/>
  <c r="W449" i="2"/>
  <c r="V450" i="2"/>
  <c r="Y450" i="2" l="1" a="1"/>
  <c r="Y450" i="2" s="1"/>
  <c r="X450" i="2" a="1"/>
  <c r="X450" i="2" s="1"/>
  <c r="J450" i="1" a="1"/>
  <c r="J450" i="1" s="1"/>
  <c r="I450" i="1" a="1"/>
  <c r="I450" i="1" s="1"/>
  <c r="H450" i="1"/>
  <c r="G451" i="1"/>
  <c r="V451" i="2"/>
  <c r="W450" i="2"/>
  <c r="X451" i="2" l="1" a="1"/>
  <c r="X451" i="2" s="1"/>
  <c r="Y451" i="2" a="1"/>
  <c r="Y451" i="2" s="1"/>
  <c r="J451" i="1" a="1"/>
  <c r="J451" i="1" s="1"/>
  <c r="I451" i="1" a="1"/>
  <c r="I451" i="1" s="1"/>
  <c r="G452" i="1"/>
  <c r="H451" i="1"/>
  <c r="W451" i="2"/>
  <c r="V452" i="2"/>
  <c r="Y452" i="2" l="1" a="1"/>
  <c r="Y452" i="2" s="1"/>
  <c r="X452" i="2" a="1"/>
  <c r="X452" i="2" s="1"/>
  <c r="J452" i="1" a="1"/>
  <c r="J452" i="1" s="1"/>
  <c r="I452" i="1" a="1"/>
  <c r="I452" i="1" s="1"/>
  <c r="H452" i="1"/>
  <c r="G453" i="1"/>
  <c r="W452" i="2"/>
  <c r="V453" i="2"/>
  <c r="Y453" i="2" l="1" a="1"/>
  <c r="Y453" i="2" s="1"/>
  <c r="X453" i="2" a="1"/>
  <c r="X453" i="2" s="1"/>
  <c r="I453" i="1" a="1"/>
  <c r="I453" i="1" s="1"/>
  <c r="J453" i="1" a="1"/>
  <c r="J453" i="1" s="1"/>
  <c r="G454" i="1"/>
  <c r="H453" i="1"/>
  <c r="W453" i="2"/>
  <c r="V454" i="2"/>
  <c r="Y454" i="2" l="1" a="1"/>
  <c r="Y454" i="2" s="1"/>
  <c r="X454" i="2" a="1"/>
  <c r="X454" i="2" s="1"/>
  <c r="J454" i="1" a="1"/>
  <c r="J454" i="1" s="1"/>
  <c r="I454" i="1" a="1"/>
  <c r="I454" i="1" s="1"/>
  <c r="H454" i="1"/>
  <c r="G455" i="1"/>
  <c r="V455" i="2"/>
  <c r="W454" i="2"/>
  <c r="Y455" i="2" l="1" a="1"/>
  <c r="Y455" i="2" s="1"/>
  <c r="X455" i="2" a="1"/>
  <c r="X455" i="2" s="1"/>
  <c r="J455" i="1" a="1"/>
  <c r="J455" i="1" s="1"/>
  <c r="I455" i="1" a="1"/>
  <c r="I455" i="1" s="1"/>
  <c r="H455" i="1"/>
  <c r="G456" i="1"/>
  <c r="W455" i="2"/>
  <c r="V456" i="2"/>
  <c r="Y456" i="2" l="1" a="1"/>
  <c r="Y456" i="2" s="1"/>
  <c r="X456" i="2" a="1"/>
  <c r="X456" i="2" s="1"/>
  <c r="J456" i="1" a="1"/>
  <c r="J456" i="1" s="1"/>
  <c r="I456" i="1" a="1"/>
  <c r="I456" i="1" s="1"/>
  <c r="H456" i="1"/>
  <c r="G457" i="1"/>
  <c r="W456" i="2"/>
  <c r="V457" i="2"/>
  <c r="X457" i="2" l="1" a="1"/>
  <c r="X457" i="2" s="1"/>
  <c r="Y457" i="2" a="1"/>
  <c r="Y457" i="2" s="1"/>
  <c r="I457" i="1" a="1"/>
  <c r="I457" i="1" s="1"/>
  <c r="J457" i="1" a="1"/>
  <c r="J457" i="1" s="1"/>
  <c r="G458" i="1"/>
  <c r="H457" i="1"/>
  <c r="W457" i="2"/>
  <c r="V458" i="2"/>
  <c r="Y458" i="2" l="1" a="1"/>
  <c r="Y458" i="2" s="1"/>
  <c r="X458" i="2" a="1"/>
  <c r="X458" i="2" s="1"/>
  <c r="J458" i="1" a="1"/>
  <c r="J458" i="1" s="1"/>
  <c r="I458" i="1" a="1"/>
  <c r="I458" i="1" s="1"/>
  <c r="H458" i="1"/>
  <c r="G459" i="1"/>
  <c r="V459" i="2"/>
  <c r="W458" i="2"/>
  <c r="Y459" i="2" l="1" a="1"/>
  <c r="Y459" i="2" s="1"/>
  <c r="X459" i="2" a="1"/>
  <c r="X459" i="2" s="1"/>
  <c r="J459" i="1" a="1"/>
  <c r="J459" i="1" s="1"/>
  <c r="I459" i="1" a="1"/>
  <c r="I459" i="1" s="1"/>
  <c r="G460" i="1"/>
  <c r="H459" i="1"/>
  <c r="W459" i="2"/>
  <c r="V460" i="2"/>
  <c r="Y460" i="2" l="1" a="1"/>
  <c r="Y460" i="2" s="1"/>
  <c r="X460" i="2" a="1"/>
  <c r="X460" i="2" s="1"/>
  <c r="J460" i="1" a="1"/>
  <c r="J460" i="1" s="1"/>
  <c r="I460" i="1" a="1"/>
  <c r="I460" i="1" s="1"/>
  <c r="G461" i="1"/>
  <c r="H460" i="1"/>
  <c r="W460" i="2"/>
  <c r="V461" i="2"/>
  <c r="Y461" i="2" l="1" a="1"/>
  <c r="Y461" i="2" s="1"/>
  <c r="X461" i="2" a="1"/>
  <c r="X461" i="2" s="1"/>
  <c r="J461" i="1" a="1"/>
  <c r="J461" i="1" s="1"/>
  <c r="I461" i="1" a="1"/>
  <c r="I461" i="1" s="1"/>
  <c r="G462" i="1"/>
  <c r="H461" i="1"/>
  <c r="W461" i="2"/>
  <c r="V462" i="2"/>
  <c r="Y462" i="2" l="1" a="1"/>
  <c r="Y462" i="2" s="1"/>
  <c r="X462" i="2" a="1"/>
  <c r="X462" i="2" s="1"/>
  <c r="J462" i="1" a="1"/>
  <c r="J462" i="1" s="1"/>
  <c r="I462" i="1" a="1"/>
  <c r="I462" i="1" s="1"/>
  <c r="H462" i="1"/>
  <c r="G463" i="1"/>
  <c r="V463" i="2"/>
  <c r="W462" i="2"/>
  <c r="Y463" i="2" l="1" a="1"/>
  <c r="Y463" i="2" s="1"/>
  <c r="X463" i="2" a="1"/>
  <c r="X463" i="2" s="1"/>
  <c r="J463" i="1" a="1"/>
  <c r="J463" i="1" s="1"/>
  <c r="I463" i="1" a="1"/>
  <c r="I463" i="1" s="1"/>
  <c r="H463" i="1"/>
  <c r="G464" i="1"/>
  <c r="W463" i="2"/>
  <c r="V464" i="2"/>
  <c r="Y464" i="2" l="1" a="1"/>
  <c r="Y464" i="2" s="1"/>
  <c r="X464" i="2" a="1"/>
  <c r="X464" i="2" s="1"/>
  <c r="I464" i="1" a="1"/>
  <c r="I464" i="1" s="1"/>
  <c r="J464" i="1" a="1"/>
  <c r="J464" i="1" s="1"/>
  <c r="H464" i="1"/>
  <c r="G465" i="1"/>
  <c r="W464" i="2"/>
  <c r="V465" i="2"/>
  <c r="X465" i="2" l="1" a="1"/>
  <c r="X465" i="2" s="1"/>
  <c r="Y465" i="2" a="1"/>
  <c r="Y465" i="2" s="1"/>
  <c r="J465" i="1" a="1"/>
  <c r="J465" i="1" s="1"/>
  <c r="I465" i="1" a="1"/>
  <c r="I465" i="1" s="1"/>
  <c r="G466" i="1"/>
  <c r="H465" i="1"/>
  <c r="W465" i="2"/>
  <c r="V466" i="2"/>
  <c r="Y466" i="2" l="1" a="1"/>
  <c r="Y466" i="2" s="1"/>
  <c r="X466" i="2" a="1"/>
  <c r="X466" i="2" s="1"/>
  <c r="J466" i="1" a="1"/>
  <c r="J466" i="1" s="1"/>
  <c r="I466" i="1" a="1"/>
  <c r="I466" i="1" s="1"/>
  <c r="G467" i="1"/>
  <c r="H466" i="1"/>
  <c r="V467" i="2"/>
  <c r="W466" i="2"/>
  <c r="Y467" i="2" l="1" a="1"/>
  <c r="Y467" i="2" s="1"/>
  <c r="X467" i="2" a="1"/>
  <c r="X467" i="2" s="1"/>
  <c r="J467" i="1" a="1"/>
  <c r="J467" i="1" s="1"/>
  <c r="I467" i="1" a="1"/>
  <c r="I467" i="1" s="1"/>
  <c r="G468" i="1"/>
  <c r="H467" i="1"/>
  <c r="W467" i="2"/>
  <c r="V468" i="2"/>
  <c r="Y468" i="2" l="1" a="1"/>
  <c r="Y468" i="2" s="1"/>
  <c r="X468" i="2" a="1"/>
  <c r="X468" i="2" s="1"/>
  <c r="I468" i="1" a="1"/>
  <c r="I468" i="1" s="1"/>
  <c r="J468" i="1" a="1"/>
  <c r="J468" i="1" s="1"/>
  <c r="G469" i="1"/>
  <c r="H468" i="1"/>
  <c r="W468" i="2"/>
  <c r="V469" i="2"/>
  <c r="Y469" i="2" l="1" a="1"/>
  <c r="Y469" i="2" s="1"/>
  <c r="X469" i="2" a="1"/>
  <c r="X469" i="2" s="1"/>
  <c r="J469" i="1" a="1"/>
  <c r="J469" i="1" s="1"/>
  <c r="I469" i="1" a="1"/>
  <c r="I469" i="1" s="1"/>
  <c r="H469" i="1"/>
  <c r="G470" i="1"/>
  <c r="W469" i="2"/>
  <c r="V470" i="2"/>
  <c r="Y470" i="2" l="1" a="1"/>
  <c r="Y470" i="2" s="1"/>
  <c r="X470" i="2" a="1"/>
  <c r="X470" i="2" s="1"/>
  <c r="J470" i="1" a="1"/>
  <c r="J470" i="1" s="1"/>
  <c r="I470" i="1" a="1"/>
  <c r="I470" i="1" s="1"/>
  <c r="G471" i="1"/>
  <c r="H470" i="1"/>
  <c r="V471" i="2"/>
  <c r="W470" i="2"/>
  <c r="X471" i="2" l="1" a="1"/>
  <c r="X471" i="2" s="1"/>
  <c r="Y471" i="2" a="1"/>
  <c r="Y471" i="2" s="1"/>
  <c r="J471" i="1" a="1"/>
  <c r="J471" i="1" s="1"/>
  <c r="I471" i="1" a="1"/>
  <c r="I471" i="1" s="1"/>
  <c r="G472" i="1"/>
  <c r="H471" i="1"/>
  <c r="W471" i="2"/>
  <c r="V472" i="2"/>
  <c r="Y472" i="2" l="1" a="1"/>
  <c r="Y472" i="2" s="1"/>
  <c r="X472" i="2" a="1"/>
  <c r="X472" i="2" s="1"/>
  <c r="I472" i="1" a="1"/>
  <c r="I472" i="1" s="1"/>
  <c r="J472" i="1" a="1"/>
  <c r="J472" i="1" s="1"/>
  <c r="G473" i="1"/>
  <c r="H472" i="1"/>
  <c r="W472" i="2"/>
  <c r="V473" i="2"/>
  <c r="Y473" i="2" l="1" a="1"/>
  <c r="Y473" i="2" s="1"/>
  <c r="X473" i="2" a="1"/>
  <c r="X473" i="2" s="1"/>
  <c r="J473" i="1" a="1"/>
  <c r="J473" i="1" s="1"/>
  <c r="I473" i="1" a="1"/>
  <c r="I473" i="1" s="1"/>
  <c r="H473" i="1"/>
  <c r="G474" i="1"/>
  <c r="W473" i="2"/>
  <c r="V474" i="2"/>
  <c r="X474" i="2" l="1" a="1"/>
  <c r="X474" i="2" s="1"/>
  <c r="Y474" i="2" a="1"/>
  <c r="Y474" i="2" s="1"/>
  <c r="J474" i="1" a="1"/>
  <c r="J474" i="1" s="1"/>
  <c r="I474" i="1" a="1"/>
  <c r="I474" i="1" s="1"/>
  <c r="H474" i="1"/>
  <c r="G475" i="1"/>
  <c r="V475" i="2"/>
  <c r="W474" i="2"/>
  <c r="Y475" i="2" l="1" a="1"/>
  <c r="Y475" i="2" s="1"/>
  <c r="X475" i="2" a="1"/>
  <c r="X475" i="2" s="1"/>
  <c r="I475" i="1" a="1"/>
  <c r="I475" i="1" s="1"/>
  <c r="J475" i="1" a="1"/>
  <c r="J475" i="1" s="1"/>
  <c r="G476" i="1"/>
  <c r="H475" i="1"/>
  <c r="W475" i="2"/>
  <c r="V476" i="2"/>
  <c r="Y476" i="2" l="1" a="1"/>
  <c r="Y476" i="2" s="1"/>
  <c r="X476" i="2" a="1"/>
  <c r="X476" i="2" s="1"/>
  <c r="J476" i="1" a="1"/>
  <c r="J476" i="1" s="1"/>
  <c r="I476" i="1" a="1"/>
  <c r="I476" i="1" s="1"/>
  <c r="G477" i="1"/>
  <c r="H476" i="1"/>
  <c r="W476" i="2"/>
  <c r="V477" i="2"/>
  <c r="X477" i="2" l="1" a="1"/>
  <c r="X477" i="2" s="1"/>
  <c r="Y477" i="2" a="1"/>
  <c r="Y477" i="2" s="1"/>
  <c r="J477" i="1" a="1"/>
  <c r="J477" i="1" s="1"/>
  <c r="I477" i="1" a="1"/>
  <c r="I477" i="1" s="1"/>
  <c r="G478" i="1"/>
  <c r="H477" i="1"/>
  <c r="W477" i="2"/>
  <c r="V478" i="2"/>
  <c r="Y478" i="2" l="1" a="1"/>
  <c r="Y478" i="2" s="1"/>
  <c r="X478" i="2" a="1"/>
  <c r="X478" i="2" s="1"/>
  <c r="J478" i="1" a="1"/>
  <c r="J478" i="1" s="1"/>
  <c r="I478" i="1" a="1"/>
  <c r="I478" i="1" s="1"/>
  <c r="G479" i="1"/>
  <c r="H478" i="1"/>
  <c r="V479" i="2"/>
  <c r="W478" i="2"/>
  <c r="Y479" i="2" l="1" a="1"/>
  <c r="Y479" i="2" s="1"/>
  <c r="X479" i="2" a="1"/>
  <c r="X479" i="2" s="1"/>
  <c r="I479" i="1" a="1"/>
  <c r="I479" i="1" s="1"/>
  <c r="J479" i="1" a="1"/>
  <c r="J479" i="1" s="1"/>
  <c r="G480" i="1"/>
  <c r="H479" i="1"/>
  <c r="W479" i="2"/>
  <c r="V480" i="2"/>
  <c r="X480" i="2" l="1" a="1"/>
  <c r="X480" i="2" s="1"/>
  <c r="Y480" i="2" a="1"/>
  <c r="Y480" i="2" s="1"/>
  <c r="J480" i="1" a="1"/>
  <c r="J480" i="1" s="1"/>
  <c r="I480" i="1" a="1"/>
  <c r="I480" i="1" s="1"/>
  <c r="H480" i="1"/>
  <c r="G481" i="1"/>
  <c r="W480" i="2"/>
  <c r="V481" i="2"/>
  <c r="Y481" i="2" l="1" a="1"/>
  <c r="Y481" i="2" s="1"/>
  <c r="X481" i="2" a="1"/>
  <c r="X481" i="2" s="1"/>
  <c r="I481" i="1" a="1"/>
  <c r="I481" i="1" s="1"/>
  <c r="J481" i="1" a="1"/>
  <c r="J481" i="1" s="1"/>
  <c r="G482" i="1"/>
  <c r="H481" i="1"/>
  <c r="W481" i="2"/>
  <c r="V482" i="2"/>
  <c r="Y482" i="2" l="1" a="1"/>
  <c r="Y482" i="2" s="1"/>
  <c r="X482" i="2" a="1"/>
  <c r="X482" i="2" s="1"/>
  <c r="J482" i="1" a="1"/>
  <c r="J482" i="1" s="1"/>
  <c r="I482" i="1" a="1"/>
  <c r="I482" i="1" s="1"/>
  <c r="G483" i="1"/>
  <c r="H482" i="1"/>
  <c r="V483" i="2"/>
  <c r="W482" i="2"/>
  <c r="X483" i="2" l="1" a="1"/>
  <c r="X483" i="2" s="1"/>
  <c r="Y483" i="2" a="1"/>
  <c r="Y483" i="2" s="1"/>
  <c r="J483" i="1" a="1"/>
  <c r="J483" i="1" s="1"/>
  <c r="I483" i="1" a="1"/>
  <c r="I483" i="1" s="1"/>
  <c r="H483" i="1"/>
  <c r="G484" i="1"/>
  <c r="W483" i="2"/>
  <c r="V484" i="2"/>
  <c r="Y484" i="2" l="1" a="1"/>
  <c r="Y484" i="2" s="1"/>
  <c r="X484" i="2" a="1"/>
  <c r="X484" i="2" s="1"/>
  <c r="I484" i="1" a="1"/>
  <c r="I484" i="1" s="1"/>
  <c r="J484" i="1" a="1"/>
  <c r="J484" i="1" s="1"/>
  <c r="H484" i="1"/>
  <c r="G485" i="1"/>
  <c r="W484" i="2"/>
  <c r="V485" i="2"/>
  <c r="Y485" i="2" l="1" a="1"/>
  <c r="Y485" i="2" s="1"/>
  <c r="X485" i="2" a="1"/>
  <c r="X485" i="2" s="1"/>
  <c r="J485" i="1" a="1"/>
  <c r="J485" i="1" s="1"/>
  <c r="I485" i="1" a="1"/>
  <c r="I485" i="1" s="1"/>
  <c r="H485" i="1"/>
  <c r="G486" i="1"/>
  <c r="W485" i="2"/>
  <c r="V486" i="2"/>
  <c r="Y486" i="2" l="1" a="1"/>
  <c r="Y486" i="2" s="1"/>
  <c r="X486" i="2" a="1"/>
  <c r="X486" i="2" s="1"/>
  <c r="J486" i="1" a="1"/>
  <c r="J486" i="1" s="1"/>
  <c r="I486" i="1" a="1"/>
  <c r="I486" i="1" s="1"/>
  <c r="G487" i="1"/>
  <c r="H486" i="1"/>
  <c r="V487" i="2"/>
  <c r="W486" i="2"/>
  <c r="Y487" i="2" l="1" a="1"/>
  <c r="Y487" i="2" s="1"/>
  <c r="X487" i="2" a="1"/>
  <c r="X487" i="2" s="1"/>
  <c r="J487" i="1" a="1"/>
  <c r="J487" i="1" s="1"/>
  <c r="I487" i="1" a="1"/>
  <c r="I487" i="1" s="1"/>
  <c r="G488" i="1"/>
  <c r="H487" i="1"/>
  <c r="W487" i="2"/>
  <c r="V488" i="2"/>
  <c r="Y488" i="2" l="1" a="1"/>
  <c r="Y488" i="2" s="1"/>
  <c r="X488" i="2" a="1"/>
  <c r="X488" i="2" s="1"/>
  <c r="J488" i="1" a="1"/>
  <c r="J488" i="1" s="1"/>
  <c r="I488" i="1" a="1"/>
  <c r="I488" i="1" s="1"/>
  <c r="H488" i="1"/>
  <c r="G489" i="1"/>
  <c r="W488" i="2"/>
  <c r="V489" i="2"/>
  <c r="X489" i="2" l="1" a="1"/>
  <c r="X489" i="2" s="1"/>
  <c r="Y489" i="2" a="1"/>
  <c r="Y489" i="2" s="1"/>
  <c r="J489" i="1" a="1"/>
  <c r="J489" i="1" s="1"/>
  <c r="I489" i="1" a="1"/>
  <c r="I489" i="1" s="1"/>
  <c r="G490" i="1"/>
  <c r="H489" i="1"/>
  <c r="W489" i="2"/>
  <c r="V490" i="2"/>
  <c r="Y490" i="2" l="1" a="1"/>
  <c r="Y490" i="2" s="1"/>
  <c r="X490" i="2" a="1"/>
  <c r="X490" i="2" s="1"/>
  <c r="I490" i="1" a="1"/>
  <c r="I490" i="1" s="1"/>
  <c r="J490" i="1" a="1"/>
  <c r="J490" i="1" s="1"/>
  <c r="H490" i="1"/>
  <c r="G491" i="1"/>
  <c r="V491" i="2"/>
  <c r="W490" i="2"/>
  <c r="Y491" i="2" l="1" a="1"/>
  <c r="Y491" i="2" s="1"/>
  <c r="X491" i="2" a="1"/>
  <c r="X491" i="2" s="1"/>
  <c r="J491" i="1" a="1"/>
  <c r="J491" i="1" s="1"/>
  <c r="I491" i="1" a="1"/>
  <c r="I491" i="1" s="1"/>
  <c r="H491" i="1"/>
  <c r="G492" i="1"/>
  <c r="W491" i="2"/>
  <c r="V492" i="2"/>
  <c r="Y492" i="2" l="1" a="1"/>
  <c r="Y492" i="2" s="1"/>
  <c r="X492" i="2" a="1"/>
  <c r="X492" i="2" s="1"/>
  <c r="J492" i="1" a="1"/>
  <c r="J492" i="1" s="1"/>
  <c r="I492" i="1" a="1"/>
  <c r="I492" i="1" s="1"/>
  <c r="H492" i="1"/>
  <c r="G493" i="1"/>
  <c r="W492" i="2"/>
  <c r="V493" i="2"/>
  <c r="Y493" i="2" l="1" a="1"/>
  <c r="Y493" i="2" s="1"/>
  <c r="X493" i="2" a="1"/>
  <c r="X493" i="2" s="1"/>
  <c r="I493" i="1" a="1"/>
  <c r="I493" i="1" s="1"/>
  <c r="J493" i="1" a="1"/>
  <c r="J493" i="1" s="1"/>
  <c r="H493" i="1"/>
  <c r="G494" i="1"/>
  <c r="W493" i="2"/>
  <c r="V494" i="2"/>
  <c r="Y494" i="2" l="1" a="1"/>
  <c r="Y494" i="2" s="1"/>
  <c r="X494" i="2" a="1"/>
  <c r="X494" i="2" s="1"/>
  <c r="J494" i="1" a="1"/>
  <c r="J494" i="1" s="1"/>
  <c r="I494" i="1" a="1"/>
  <c r="I494" i="1" s="1"/>
  <c r="H494" i="1"/>
  <c r="G495" i="1"/>
  <c r="V495" i="2"/>
  <c r="W494" i="2"/>
  <c r="Y495" i="2" l="1" a="1"/>
  <c r="Y495" i="2" s="1"/>
  <c r="X495" i="2" a="1"/>
  <c r="X495" i="2" s="1"/>
  <c r="J495" i="1" a="1"/>
  <c r="J495" i="1" s="1"/>
  <c r="I495" i="1" a="1"/>
  <c r="I495" i="1" s="1"/>
  <c r="H495" i="1"/>
  <c r="G496" i="1"/>
  <c r="W495" i="2"/>
  <c r="V496" i="2"/>
  <c r="Y496" i="2" l="1" a="1"/>
  <c r="Y496" i="2" s="1"/>
  <c r="X496" i="2" a="1"/>
  <c r="X496" i="2" s="1"/>
  <c r="J496" i="1" a="1"/>
  <c r="J496" i="1" s="1"/>
  <c r="I496" i="1" a="1"/>
  <c r="I496" i="1" s="1"/>
  <c r="H496" i="1"/>
  <c r="G497" i="1"/>
  <c r="W496" i="2"/>
  <c r="V497" i="2"/>
  <c r="X497" i="2" l="1" a="1"/>
  <c r="X497" i="2" s="1"/>
  <c r="Y497" i="2" a="1"/>
  <c r="Y497" i="2" s="1"/>
  <c r="I497" i="1" a="1"/>
  <c r="I497" i="1" s="1"/>
  <c r="J497" i="1" a="1"/>
  <c r="J497" i="1" s="1"/>
  <c r="G498" i="1"/>
  <c r="H497" i="1"/>
  <c r="W497" i="2"/>
  <c r="V498" i="2"/>
  <c r="Y498" i="2" l="1" a="1"/>
  <c r="Y498" i="2" s="1"/>
  <c r="X498" i="2" a="1"/>
  <c r="X498" i="2" s="1"/>
  <c r="J498" i="1" a="1"/>
  <c r="J498" i="1" s="1"/>
  <c r="I498" i="1" a="1"/>
  <c r="I498" i="1" s="1"/>
  <c r="G499" i="1"/>
  <c r="H498" i="1"/>
  <c r="V499" i="2"/>
  <c r="W498" i="2"/>
  <c r="Y499" i="2" l="1" a="1"/>
  <c r="Y499" i="2" s="1"/>
  <c r="X499" i="2" a="1"/>
  <c r="X499" i="2" s="1"/>
  <c r="I499" i="1" a="1"/>
  <c r="I499" i="1" s="1"/>
  <c r="J499" i="1" a="1"/>
  <c r="J499" i="1" s="1"/>
  <c r="G500" i="1"/>
  <c r="H499" i="1"/>
  <c r="W499" i="2"/>
  <c r="V500" i="2"/>
  <c r="Y500" i="2" l="1" a="1"/>
  <c r="Y500" i="2" s="1"/>
  <c r="S500" i="2" s="1"/>
  <c r="X500" i="2" a="1"/>
  <c r="X500" i="2" s="1"/>
  <c r="J500" i="1" a="1"/>
  <c r="J500" i="1" s="1"/>
  <c r="I500" i="1" a="1"/>
  <c r="I500" i="1" s="1"/>
  <c r="H500" i="1"/>
  <c r="G501" i="1"/>
  <c r="W500" i="2"/>
  <c r="V501" i="2"/>
  <c r="Y501" i="2" l="1" a="1"/>
  <c r="Y501" i="2" s="1"/>
  <c r="S501" i="2" s="1"/>
  <c r="X501" i="2" a="1"/>
  <c r="X501" i="2" s="1"/>
  <c r="Q500" i="2"/>
  <c r="N500" i="2"/>
  <c r="P500" i="2"/>
  <c r="O500" i="2"/>
  <c r="J501" i="1" a="1"/>
  <c r="J501" i="1" s="1"/>
  <c r="I501" i="1" a="1"/>
  <c r="I501" i="1" s="1"/>
  <c r="H501" i="1"/>
  <c r="G502" i="1"/>
  <c r="W501" i="2"/>
  <c r="V502" i="2"/>
  <c r="Y502" i="2" l="1" a="1"/>
  <c r="Y502" i="2" s="1"/>
  <c r="X502" i="2" a="1"/>
  <c r="X502" i="2" s="1"/>
  <c r="J502" i="1" a="1"/>
  <c r="J502" i="1" s="1"/>
  <c r="I502" i="1" a="1"/>
  <c r="I502" i="1" s="1"/>
  <c r="G503" i="1"/>
  <c r="H502" i="1"/>
  <c r="Q501" i="2"/>
  <c r="O501" i="2"/>
  <c r="N501" i="2"/>
  <c r="P501" i="2"/>
  <c r="V503" i="2"/>
  <c r="W502" i="2"/>
  <c r="X503" i="2" l="1" a="1"/>
  <c r="X503" i="2" s="1"/>
  <c r="Y503" i="2" a="1"/>
  <c r="Y503" i="2" s="1"/>
  <c r="I503" i="1" a="1"/>
  <c r="I503" i="1" s="1"/>
  <c r="J503" i="1" a="1"/>
  <c r="J503" i="1" s="1"/>
  <c r="H503" i="1"/>
  <c r="G504" i="1"/>
  <c r="W503" i="2"/>
  <c r="V504" i="2"/>
  <c r="Y504" i="2" l="1" a="1"/>
  <c r="Y504" i="2" s="1"/>
  <c r="X504" i="2" a="1"/>
  <c r="X504" i="2" s="1"/>
  <c r="J504" i="1" a="1"/>
  <c r="J504" i="1" s="1"/>
  <c r="I504" i="1" a="1"/>
  <c r="I504" i="1" s="1"/>
  <c r="G505" i="1"/>
  <c r="H504" i="1"/>
  <c r="W504" i="2"/>
  <c r="V505" i="2"/>
  <c r="Y505" i="2" l="1" a="1"/>
  <c r="Y505" i="2" s="1"/>
  <c r="X505" i="2" a="1"/>
  <c r="X505" i="2" s="1"/>
  <c r="J505" i="1" a="1"/>
  <c r="J505" i="1" s="1"/>
  <c r="I505" i="1" a="1"/>
  <c r="I505" i="1" s="1"/>
  <c r="G506" i="1"/>
  <c r="H505" i="1"/>
  <c r="W505" i="2"/>
  <c r="V506" i="2"/>
  <c r="X506" i="2" l="1" a="1"/>
  <c r="X506" i="2" s="1"/>
  <c r="Y506" i="2" a="1"/>
  <c r="Y506" i="2" s="1"/>
  <c r="I506" i="1" a="1"/>
  <c r="I506" i="1" s="1"/>
  <c r="J506" i="1" a="1"/>
  <c r="J506" i="1" s="1"/>
  <c r="H506" i="1"/>
  <c r="G507" i="1"/>
  <c r="V507" i="2"/>
  <c r="W506" i="2"/>
  <c r="Y507" i="2" l="1" a="1"/>
  <c r="Y507" i="2" s="1"/>
  <c r="X507" i="2" a="1"/>
  <c r="X507" i="2" s="1"/>
  <c r="J507" i="1" a="1"/>
  <c r="J507" i="1" s="1"/>
  <c r="I507" i="1" a="1"/>
  <c r="I507" i="1" s="1"/>
  <c r="G508" i="1"/>
  <c r="H507" i="1"/>
  <c r="W507" i="2"/>
  <c r="V508" i="2"/>
  <c r="Y508" i="2" l="1" a="1"/>
  <c r="Y508" i="2" s="1"/>
  <c r="X508" i="2" a="1"/>
  <c r="X508" i="2" s="1"/>
  <c r="J508" i="1" a="1"/>
  <c r="J508" i="1" s="1"/>
  <c r="I508" i="1" a="1"/>
  <c r="I508" i="1" s="1"/>
  <c r="G509" i="1"/>
  <c r="H508" i="1"/>
  <c r="W508" i="2"/>
  <c r="V509" i="2"/>
  <c r="X509" i="2" l="1" a="1"/>
  <c r="X509" i="2" s="1"/>
  <c r="Y509" i="2" a="1"/>
  <c r="Y509" i="2" s="1"/>
  <c r="J509" i="1" a="1"/>
  <c r="J509" i="1" s="1"/>
  <c r="I509" i="1" a="1"/>
  <c r="I509" i="1" s="1"/>
  <c r="H509" i="1"/>
  <c r="G510" i="1"/>
  <c r="W509" i="2"/>
  <c r="V510" i="2"/>
  <c r="Y510" i="2" l="1" a="1"/>
  <c r="Y510" i="2" s="1"/>
  <c r="X510" i="2" a="1"/>
  <c r="X510" i="2" s="1"/>
  <c r="J510" i="1" a="1"/>
  <c r="J510" i="1" s="1"/>
  <c r="I510" i="1" a="1"/>
  <c r="I510" i="1" s="1"/>
  <c r="G511" i="1"/>
  <c r="H510" i="1"/>
  <c r="V511" i="2"/>
  <c r="W510" i="2"/>
  <c r="Y511" i="2" l="1" a="1"/>
  <c r="Y511" i="2" s="1"/>
  <c r="X511" i="2" a="1"/>
  <c r="X511" i="2" s="1"/>
  <c r="J511" i="1" a="1"/>
  <c r="J511" i="1" s="1"/>
  <c r="I511" i="1" a="1"/>
  <c r="I511" i="1" s="1"/>
  <c r="H511" i="1"/>
  <c r="G512" i="1"/>
  <c r="W511" i="2"/>
  <c r="V512" i="2"/>
  <c r="X512" i="2" l="1" a="1"/>
  <c r="X512" i="2" s="1"/>
  <c r="Y512" i="2" a="1"/>
  <c r="Y512" i="2" s="1"/>
  <c r="I512" i="1" a="1"/>
  <c r="I512" i="1" s="1"/>
  <c r="J512" i="1" a="1"/>
  <c r="J512" i="1" s="1"/>
  <c r="H512" i="1"/>
  <c r="G513" i="1"/>
  <c r="W512" i="2"/>
  <c r="V513" i="2"/>
  <c r="Y513" i="2" l="1" a="1"/>
  <c r="Y513" i="2" s="1"/>
  <c r="X513" i="2" a="1"/>
  <c r="X513" i="2" s="1"/>
  <c r="J513" i="1" a="1"/>
  <c r="J513" i="1" s="1"/>
  <c r="I513" i="1" a="1"/>
  <c r="I513" i="1" s="1"/>
  <c r="H513" i="1"/>
  <c r="G514" i="1"/>
  <c r="W513" i="2"/>
  <c r="V514" i="2"/>
  <c r="Y514" i="2" l="1" a="1"/>
  <c r="Y514" i="2" s="1"/>
  <c r="X514" i="2" a="1"/>
  <c r="X514" i="2" s="1"/>
  <c r="J514" i="1" a="1"/>
  <c r="J514" i="1" s="1"/>
  <c r="I514" i="1" a="1"/>
  <c r="I514" i="1" s="1"/>
  <c r="G515" i="1"/>
  <c r="H514" i="1"/>
  <c r="V515" i="2"/>
  <c r="W514" i="2"/>
  <c r="X515" i="2" l="1" a="1"/>
  <c r="X515" i="2" s="1"/>
  <c r="Y515" i="2" a="1"/>
  <c r="Y515" i="2" s="1"/>
  <c r="I515" i="1" a="1"/>
  <c r="I515" i="1" s="1"/>
  <c r="J515" i="1" a="1"/>
  <c r="J515" i="1" s="1"/>
  <c r="G516" i="1"/>
  <c r="H515" i="1"/>
  <c r="W515" i="2"/>
  <c r="V516" i="2"/>
  <c r="Y516" i="2" l="1" a="1"/>
  <c r="Y516" i="2" s="1"/>
  <c r="X516" i="2" a="1"/>
  <c r="X516" i="2" s="1"/>
  <c r="J516" i="1" a="1"/>
  <c r="J516" i="1" s="1"/>
  <c r="I516" i="1" a="1"/>
  <c r="I516" i="1" s="1"/>
  <c r="H516" i="1"/>
  <c r="G517" i="1"/>
  <c r="W516" i="2"/>
  <c r="V517" i="2"/>
  <c r="Y517" i="2" l="1" a="1"/>
  <c r="Y517" i="2" s="1"/>
  <c r="X517" i="2" a="1"/>
  <c r="X517" i="2" s="1"/>
  <c r="J517" i="1" a="1"/>
  <c r="J517" i="1" s="1"/>
  <c r="I517" i="1" a="1"/>
  <c r="I517" i="1" s="1"/>
  <c r="G518" i="1"/>
  <c r="H517" i="1"/>
  <c r="W517" i="2"/>
  <c r="V518" i="2"/>
  <c r="X518" i="2" l="1" a="1"/>
  <c r="X518" i="2" s="1"/>
  <c r="Y518" i="2" a="1"/>
  <c r="Y518" i="2" s="1"/>
  <c r="I518" i="1" a="1"/>
  <c r="I518" i="1" s="1"/>
  <c r="J518" i="1" a="1"/>
  <c r="J518" i="1" s="1"/>
  <c r="G519" i="1"/>
  <c r="H518" i="1"/>
  <c r="V519" i="2"/>
  <c r="W518" i="2"/>
  <c r="Y519" i="2" l="1" a="1"/>
  <c r="Y519" i="2" s="1"/>
  <c r="X519" i="2" a="1"/>
  <c r="X519" i="2" s="1"/>
  <c r="J519" i="1" a="1"/>
  <c r="J519" i="1" s="1"/>
  <c r="I519" i="1" a="1"/>
  <c r="I519" i="1" s="1"/>
  <c r="H519" i="1"/>
  <c r="G520" i="1"/>
  <c r="W519" i="2"/>
  <c r="V520" i="2"/>
  <c r="Y520" i="2" l="1" a="1"/>
  <c r="Y520" i="2" s="1"/>
  <c r="X520" i="2" a="1"/>
  <c r="X520" i="2" s="1"/>
  <c r="J520" i="1" a="1"/>
  <c r="J520" i="1" s="1"/>
  <c r="I520" i="1" a="1"/>
  <c r="I520" i="1" s="1"/>
  <c r="H520" i="1"/>
  <c r="G521" i="1"/>
  <c r="W520" i="2"/>
  <c r="V521" i="2"/>
  <c r="Y521" i="2" l="1" a="1"/>
  <c r="Y521" i="2" s="1"/>
  <c r="S521" i="2" s="1"/>
  <c r="X521" i="2" a="1"/>
  <c r="X521" i="2" s="1"/>
  <c r="I521" i="1" a="1"/>
  <c r="I521" i="1" s="1"/>
  <c r="J521" i="1" a="1"/>
  <c r="J521" i="1" s="1"/>
  <c r="H521" i="1"/>
  <c r="G522" i="1"/>
  <c r="W521" i="2"/>
  <c r="V522" i="2"/>
  <c r="Y522" i="2" l="1" a="1"/>
  <c r="Y522" i="2" s="1"/>
  <c r="X522" i="2" a="1"/>
  <c r="X522" i="2" s="1"/>
  <c r="N521" i="2"/>
  <c r="Q521" i="2"/>
  <c r="P521" i="2"/>
  <c r="O521" i="2"/>
  <c r="J522" i="1" a="1"/>
  <c r="J522" i="1" s="1"/>
  <c r="I522" i="1" a="1"/>
  <c r="I522" i="1" s="1"/>
  <c r="H522" i="1"/>
  <c r="G523" i="1"/>
  <c r="V523" i="2"/>
  <c r="W522" i="2"/>
  <c r="Y523" i="2" l="1" a="1"/>
  <c r="Y523" i="2" s="1"/>
  <c r="X523" i="2" a="1"/>
  <c r="X523" i="2" s="1"/>
  <c r="J523" i="1" a="1"/>
  <c r="J523" i="1" s="1"/>
  <c r="I523" i="1" a="1"/>
  <c r="I523" i="1" s="1"/>
  <c r="H523" i="1"/>
  <c r="G524" i="1"/>
  <c r="W523" i="2"/>
  <c r="V524" i="2"/>
  <c r="Y524" i="2" l="1" a="1"/>
  <c r="Y524" i="2" s="1"/>
  <c r="X524" i="2" a="1"/>
  <c r="X524" i="2" s="1"/>
  <c r="J524" i="1" a="1"/>
  <c r="J524" i="1" s="1"/>
  <c r="I524" i="1" a="1"/>
  <c r="I524" i="1" s="1"/>
  <c r="G525" i="1"/>
  <c r="H524" i="1"/>
  <c r="W524" i="2"/>
  <c r="V525" i="2"/>
  <c r="X525" i="2" l="1" a="1"/>
  <c r="X525" i="2" s="1"/>
  <c r="Y525" i="2" a="1"/>
  <c r="Y525" i="2" s="1"/>
  <c r="J525" i="1" a="1"/>
  <c r="J525" i="1" s="1"/>
  <c r="I525" i="1" a="1"/>
  <c r="I525" i="1" s="1"/>
  <c r="H525" i="1"/>
  <c r="G526" i="1"/>
  <c r="W525" i="2"/>
  <c r="V526" i="2"/>
  <c r="Y526" i="2" l="1" a="1"/>
  <c r="Y526" i="2" s="1"/>
  <c r="X526" i="2" a="1"/>
  <c r="X526" i="2" s="1"/>
  <c r="J526" i="1" a="1"/>
  <c r="J526" i="1" s="1"/>
  <c r="I526" i="1" a="1"/>
  <c r="I526" i="1" s="1"/>
  <c r="H526" i="1"/>
  <c r="G527" i="1"/>
  <c r="V527" i="2"/>
  <c r="W526" i="2"/>
  <c r="Y527" i="2" l="1" a="1"/>
  <c r="Y527" i="2" s="1"/>
  <c r="X527" i="2" a="1"/>
  <c r="X527" i="2" s="1"/>
  <c r="J527" i="1" a="1"/>
  <c r="J527" i="1" s="1"/>
  <c r="I527" i="1" a="1"/>
  <c r="I527" i="1" s="1"/>
  <c r="H527" i="1"/>
  <c r="G528" i="1"/>
  <c r="W527" i="2"/>
  <c r="V528" i="2"/>
  <c r="X528" i="2" l="1" a="1"/>
  <c r="X528" i="2" s="1"/>
  <c r="Y528" i="2" a="1"/>
  <c r="Y528" i="2" s="1"/>
  <c r="I528" i="1" a="1"/>
  <c r="I528" i="1" s="1"/>
  <c r="J528" i="1" a="1"/>
  <c r="J528" i="1" s="1"/>
  <c r="H528" i="1"/>
  <c r="G529" i="1"/>
  <c r="W528" i="2"/>
  <c r="V529" i="2"/>
  <c r="Y529" i="2" l="1" a="1"/>
  <c r="Y529" i="2" s="1"/>
  <c r="X529" i="2" a="1"/>
  <c r="X529" i="2" s="1"/>
  <c r="J529" i="1" a="1"/>
  <c r="J529" i="1" s="1"/>
  <c r="I529" i="1" a="1"/>
  <c r="I529" i="1" s="1"/>
  <c r="G530" i="1"/>
  <c r="H529" i="1"/>
  <c r="W529" i="2"/>
  <c r="V530" i="2"/>
  <c r="Y530" i="2" l="1" a="1"/>
  <c r="Y530" i="2" s="1"/>
  <c r="X530" i="2" a="1"/>
  <c r="X530" i="2" s="1"/>
  <c r="J530" i="1" a="1"/>
  <c r="J530" i="1" s="1"/>
  <c r="I530" i="1" a="1"/>
  <c r="I530" i="1" s="1"/>
  <c r="H530" i="1"/>
  <c r="G531" i="1"/>
  <c r="V531" i="2"/>
  <c r="W530" i="2"/>
  <c r="X531" i="2" l="1" a="1"/>
  <c r="X531" i="2" s="1"/>
  <c r="Y531" i="2" a="1"/>
  <c r="Y531" i="2" s="1"/>
  <c r="J531" i="1" a="1"/>
  <c r="J531" i="1" s="1"/>
  <c r="I531" i="1" a="1"/>
  <c r="I531" i="1" s="1"/>
  <c r="H531" i="1"/>
  <c r="G532" i="1"/>
  <c r="W531" i="2"/>
  <c r="V532" i="2"/>
  <c r="Y532" i="2" l="1" a="1"/>
  <c r="Y532" i="2" s="1"/>
  <c r="X532" i="2" a="1"/>
  <c r="X532" i="2" s="1"/>
  <c r="J532" i="1" a="1"/>
  <c r="J532" i="1" s="1"/>
  <c r="I532" i="1" a="1"/>
  <c r="I532" i="1" s="1"/>
  <c r="H532" i="1"/>
  <c r="G533" i="1"/>
  <c r="W532" i="2"/>
  <c r="V533" i="2"/>
  <c r="Y533" i="2" l="1" a="1"/>
  <c r="Y533" i="2" s="1"/>
  <c r="X533" i="2" a="1"/>
  <c r="X533" i="2" s="1"/>
  <c r="J533" i="1" a="1"/>
  <c r="J533" i="1" s="1"/>
  <c r="I533" i="1" a="1"/>
  <c r="I533" i="1" s="1"/>
  <c r="H533" i="1"/>
  <c r="G534" i="1"/>
  <c r="W533" i="2"/>
  <c r="V534" i="2"/>
  <c r="X534" i="2" l="1" a="1"/>
  <c r="X534" i="2" s="1"/>
  <c r="Y534" i="2" a="1"/>
  <c r="Y534" i="2" s="1"/>
  <c r="I534" i="1" a="1"/>
  <c r="I534" i="1" s="1"/>
  <c r="J534" i="1" a="1"/>
  <c r="J534" i="1" s="1"/>
  <c r="H534" i="1"/>
  <c r="G535" i="1"/>
  <c r="V535" i="2"/>
  <c r="W534" i="2"/>
  <c r="Y535" i="2" l="1" a="1"/>
  <c r="Y535" i="2" s="1"/>
  <c r="X535" i="2" a="1"/>
  <c r="X535" i="2" s="1"/>
  <c r="J535" i="1" a="1"/>
  <c r="J535" i="1" s="1"/>
  <c r="I535" i="1" a="1"/>
  <c r="I535" i="1" s="1"/>
  <c r="G536" i="1"/>
  <c r="H535" i="1"/>
  <c r="W535" i="2"/>
  <c r="V536" i="2"/>
  <c r="Y536" i="2" l="1" a="1"/>
  <c r="Y536" i="2" s="1"/>
  <c r="X536" i="2" a="1"/>
  <c r="X536" i="2" s="1"/>
  <c r="J536" i="1" a="1"/>
  <c r="J536" i="1" s="1"/>
  <c r="I536" i="1" a="1"/>
  <c r="I536" i="1" s="1"/>
  <c r="H536" i="1"/>
  <c r="G537" i="1"/>
  <c r="W536" i="2"/>
  <c r="V537" i="2"/>
  <c r="X537" i="2" l="1" a="1"/>
  <c r="X537" i="2" s="1"/>
  <c r="Y537" i="2" a="1"/>
  <c r="Y537" i="2" s="1"/>
  <c r="I537" i="1" a="1"/>
  <c r="I537" i="1" s="1"/>
  <c r="J537" i="1" a="1"/>
  <c r="J537" i="1" s="1"/>
  <c r="H537" i="1"/>
  <c r="G538" i="1"/>
  <c r="W537" i="2"/>
  <c r="V538" i="2"/>
  <c r="Y538" i="2" l="1" a="1"/>
  <c r="Y538" i="2" s="1"/>
  <c r="X538" i="2" a="1"/>
  <c r="X538" i="2" s="1"/>
  <c r="J538" i="1" a="1"/>
  <c r="J538" i="1" s="1"/>
  <c r="I538" i="1" a="1"/>
  <c r="I538" i="1" s="1"/>
  <c r="G539" i="1"/>
  <c r="H538" i="1"/>
  <c r="V539" i="2"/>
  <c r="W538" i="2"/>
  <c r="Y539" i="2" l="1" a="1"/>
  <c r="Y539" i="2" s="1"/>
  <c r="X539" i="2" a="1"/>
  <c r="X539" i="2" s="1"/>
  <c r="J539" i="1" a="1"/>
  <c r="J539" i="1" s="1"/>
  <c r="I539" i="1" a="1"/>
  <c r="I539" i="1" s="1"/>
  <c r="G540" i="1"/>
  <c r="H539" i="1"/>
  <c r="W539" i="2"/>
  <c r="V540" i="2"/>
  <c r="Y540" i="2" l="1" a="1"/>
  <c r="Y540" i="2" s="1"/>
  <c r="X540" i="2" a="1"/>
  <c r="X540" i="2" s="1"/>
  <c r="I540" i="1" a="1"/>
  <c r="I540" i="1" s="1"/>
  <c r="J540" i="1" a="1"/>
  <c r="J540" i="1" s="1"/>
  <c r="G541" i="1"/>
  <c r="H540" i="1"/>
  <c r="W540" i="2"/>
  <c r="V541" i="2"/>
  <c r="X541" i="2" l="1" a="1"/>
  <c r="X541" i="2" s="1"/>
  <c r="Y541" i="2" a="1"/>
  <c r="Y541" i="2" s="1"/>
  <c r="J541" i="1" a="1"/>
  <c r="J541" i="1" s="1"/>
  <c r="I541" i="1" a="1"/>
  <c r="I541" i="1" s="1"/>
  <c r="H541" i="1"/>
  <c r="G542" i="1"/>
  <c r="W541" i="2"/>
  <c r="V542" i="2"/>
  <c r="Y542" i="2" l="1" a="1"/>
  <c r="Y542" i="2" s="1"/>
  <c r="X542" i="2" a="1"/>
  <c r="X542" i="2" s="1"/>
  <c r="J542" i="1" a="1"/>
  <c r="J542" i="1" s="1"/>
  <c r="I542" i="1" a="1"/>
  <c r="I542" i="1" s="1"/>
  <c r="H542" i="1"/>
  <c r="G543" i="1"/>
  <c r="V543" i="2"/>
  <c r="W542" i="2"/>
  <c r="Y543" i="2" l="1" a="1"/>
  <c r="Y543" i="2" s="1"/>
  <c r="X543" i="2" a="1"/>
  <c r="X543" i="2" s="1"/>
  <c r="I543" i="1" a="1"/>
  <c r="I543" i="1" s="1"/>
  <c r="J543" i="1" a="1"/>
  <c r="J543" i="1" s="1"/>
  <c r="G544" i="1"/>
  <c r="H543" i="1"/>
  <c r="W543" i="2"/>
  <c r="V544" i="2"/>
  <c r="X544" i="2" l="1" a="1"/>
  <c r="X544" i="2" s="1"/>
  <c r="Y544" i="2" a="1"/>
  <c r="Y544" i="2" s="1"/>
  <c r="J544" i="1" a="1"/>
  <c r="J544" i="1" s="1"/>
  <c r="I544" i="1" a="1"/>
  <c r="I544" i="1" s="1"/>
  <c r="G545" i="1"/>
  <c r="H544" i="1"/>
  <c r="W544" i="2"/>
  <c r="V545" i="2"/>
  <c r="Y545" i="2" l="1" a="1"/>
  <c r="Y545" i="2" s="1"/>
  <c r="X545" i="2" a="1"/>
  <c r="X545" i="2" s="1"/>
  <c r="J545" i="1" a="1"/>
  <c r="J545" i="1" s="1"/>
  <c r="I545" i="1" a="1"/>
  <c r="I545" i="1" s="1"/>
  <c r="G546" i="1"/>
  <c r="H545" i="1"/>
  <c r="W545" i="2"/>
  <c r="V546" i="2"/>
  <c r="Y546" i="2" l="1" a="1"/>
  <c r="Y546" i="2" s="1"/>
  <c r="X546" i="2" a="1"/>
  <c r="X546" i="2" s="1"/>
  <c r="I546" i="1" a="1"/>
  <c r="I546" i="1" s="1"/>
  <c r="J546" i="1" a="1"/>
  <c r="J546" i="1" s="1"/>
  <c r="H546" i="1"/>
  <c r="G547" i="1"/>
  <c r="V547" i="2"/>
  <c r="W546" i="2"/>
  <c r="X547" i="2" l="1" a="1"/>
  <c r="X547" i="2" s="1"/>
  <c r="Y547" i="2" a="1"/>
  <c r="Y547" i="2" s="1"/>
  <c r="J547" i="1" a="1"/>
  <c r="J547" i="1" s="1"/>
  <c r="I547" i="1" a="1"/>
  <c r="I547" i="1" s="1"/>
  <c r="G548" i="1"/>
  <c r="H547" i="1"/>
  <c r="W547" i="2"/>
  <c r="V548" i="2"/>
  <c r="Y548" i="2" l="1" a="1"/>
  <c r="Y548" i="2" s="1"/>
  <c r="X548" i="2" a="1"/>
  <c r="X548" i="2" s="1"/>
  <c r="J548" i="1" a="1"/>
  <c r="J548" i="1" s="1"/>
  <c r="I548" i="1" a="1"/>
  <c r="I548" i="1" s="1"/>
  <c r="G549" i="1"/>
  <c r="H548" i="1"/>
  <c r="W548" i="2"/>
  <c r="V549" i="2"/>
  <c r="Y549" i="2" l="1" a="1"/>
  <c r="Y549" i="2" s="1"/>
  <c r="X549" i="2" a="1"/>
  <c r="X549" i="2" s="1"/>
  <c r="J549" i="1" a="1"/>
  <c r="J549" i="1" s="1"/>
  <c r="I549" i="1" a="1"/>
  <c r="I549" i="1" s="1"/>
  <c r="G550" i="1"/>
  <c r="H549" i="1"/>
  <c r="W549" i="2"/>
  <c r="V550" i="2"/>
  <c r="Y550" i="2" l="1" a="1"/>
  <c r="Y550" i="2" s="1"/>
  <c r="X550" i="2" a="1"/>
  <c r="X550" i="2" s="1"/>
  <c r="J550" i="1" a="1"/>
  <c r="J550" i="1" s="1"/>
  <c r="I550" i="1" a="1"/>
  <c r="I550" i="1" s="1"/>
  <c r="H550" i="1"/>
  <c r="G551" i="1"/>
  <c r="V551" i="2"/>
  <c r="W550" i="2"/>
  <c r="X551" i="2" l="1" a="1"/>
  <c r="X551" i="2" s="1"/>
  <c r="Y551" i="2" a="1"/>
  <c r="Y551" i="2" s="1"/>
  <c r="J551" i="1" a="1"/>
  <c r="J551" i="1" s="1"/>
  <c r="I551" i="1" a="1"/>
  <c r="I551" i="1" s="1"/>
  <c r="H551" i="1"/>
  <c r="G552" i="1"/>
  <c r="W551" i="2"/>
  <c r="V552" i="2"/>
  <c r="Y552" i="2" l="1" a="1"/>
  <c r="Y552" i="2" s="1"/>
  <c r="X552" i="2" a="1"/>
  <c r="X552" i="2" s="1"/>
  <c r="J552" i="1" a="1"/>
  <c r="J552" i="1" s="1"/>
  <c r="I552" i="1" a="1"/>
  <c r="I552" i="1" s="1"/>
  <c r="H552" i="1"/>
  <c r="G553" i="1"/>
  <c r="W552" i="2"/>
  <c r="V553" i="2"/>
  <c r="Y553" i="2" l="1" a="1"/>
  <c r="Y553" i="2" s="1"/>
  <c r="X553" i="2" a="1"/>
  <c r="X553" i="2" s="1"/>
  <c r="J553" i="1" a="1"/>
  <c r="J553" i="1" s="1"/>
  <c r="I553" i="1" a="1"/>
  <c r="I553" i="1" s="1"/>
  <c r="H553" i="1"/>
  <c r="G554" i="1"/>
  <c r="W553" i="2"/>
  <c r="V554" i="2"/>
  <c r="X554" i="2" l="1" a="1"/>
  <c r="X554" i="2" s="1"/>
  <c r="Y554" i="2" a="1"/>
  <c r="Y554" i="2" s="1"/>
  <c r="J554" i="1" a="1"/>
  <c r="J554" i="1" s="1"/>
  <c r="I554" i="1" a="1"/>
  <c r="I554" i="1" s="1"/>
  <c r="G555" i="1"/>
  <c r="H554" i="1"/>
  <c r="V555" i="2"/>
  <c r="W554" i="2"/>
  <c r="Y555" i="2" l="1" a="1"/>
  <c r="Y555" i="2" s="1"/>
  <c r="X555" i="2" a="1"/>
  <c r="X555" i="2" s="1"/>
  <c r="J555" i="1" a="1"/>
  <c r="J555" i="1" s="1"/>
  <c r="I555" i="1" a="1"/>
  <c r="I555" i="1" s="1"/>
  <c r="G556" i="1"/>
  <c r="H555" i="1"/>
  <c r="W555" i="2"/>
  <c r="V556" i="2"/>
  <c r="Y556" i="2" l="1" a="1"/>
  <c r="Y556" i="2" s="1"/>
  <c r="X556" i="2" a="1"/>
  <c r="X556" i="2" s="1"/>
  <c r="I556" i="1" a="1"/>
  <c r="I556" i="1" s="1"/>
  <c r="J556" i="1" a="1"/>
  <c r="J556" i="1" s="1"/>
  <c r="H556" i="1"/>
  <c r="G557" i="1"/>
  <c r="W556" i="2"/>
  <c r="V557" i="2"/>
  <c r="Y557" i="2" l="1" a="1"/>
  <c r="Y557" i="2" s="1"/>
  <c r="X557" i="2" a="1"/>
  <c r="X557" i="2" s="1"/>
  <c r="J557" i="1" a="1"/>
  <c r="J557" i="1" s="1"/>
  <c r="I557" i="1" a="1"/>
  <c r="I557" i="1" s="1"/>
  <c r="G558" i="1"/>
  <c r="H557" i="1"/>
  <c r="W557" i="2"/>
  <c r="V558" i="2"/>
  <c r="X558" i="2" l="1" a="1"/>
  <c r="X558" i="2" s="1"/>
  <c r="Y558" i="2" a="1"/>
  <c r="Y558" i="2" s="1"/>
  <c r="J558" i="1" a="1"/>
  <c r="J558" i="1" s="1"/>
  <c r="I558" i="1" a="1"/>
  <c r="I558" i="1" s="1"/>
  <c r="G559" i="1"/>
  <c r="H558" i="1"/>
  <c r="V559" i="2"/>
  <c r="W558" i="2"/>
  <c r="Y559" i="2" l="1" a="1"/>
  <c r="Y559" i="2" s="1"/>
  <c r="X559" i="2" a="1"/>
  <c r="X559" i="2" s="1"/>
  <c r="I559" i="1" a="1"/>
  <c r="I559" i="1" s="1"/>
  <c r="J559" i="1" a="1"/>
  <c r="J559" i="1" s="1"/>
  <c r="H559" i="1"/>
  <c r="G560" i="1"/>
  <c r="W559" i="2"/>
  <c r="V560" i="2"/>
  <c r="Y560" i="2" l="1" a="1"/>
  <c r="Y560" i="2" s="1"/>
  <c r="X560" i="2" a="1"/>
  <c r="X560" i="2" s="1"/>
  <c r="J560" i="1" a="1"/>
  <c r="J560" i="1" s="1"/>
  <c r="I560" i="1" a="1"/>
  <c r="I560" i="1" s="1"/>
  <c r="H560" i="1"/>
  <c r="G561" i="1"/>
  <c r="W560" i="2"/>
  <c r="V561" i="2"/>
  <c r="X561" i="2" l="1" a="1"/>
  <c r="X561" i="2" s="1"/>
  <c r="Y561" i="2" a="1"/>
  <c r="Y561" i="2" s="1"/>
  <c r="J561" i="1" a="1"/>
  <c r="J561" i="1" s="1"/>
  <c r="I561" i="1" a="1"/>
  <c r="I561" i="1" s="1"/>
  <c r="H561" i="1"/>
  <c r="G562" i="1"/>
  <c r="W561" i="2"/>
  <c r="V562" i="2"/>
  <c r="Y562" i="2" l="1" a="1"/>
  <c r="Y562" i="2" s="1"/>
  <c r="X562" i="2" a="1"/>
  <c r="X562" i="2" s="1"/>
  <c r="I562" i="1" a="1"/>
  <c r="I562" i="1" s="1"/>
  <c r="J562" i="1" a="1"/>
  <c r="J562" i="1" s="1"/>
  <c r="H562" i="1"/>
  <c r="G563" i="1"/>
  <c r="V563" i="2"/>
  <c r="W562" i="2"/>
  <c r="Y563" i="2" l="1" a="1"/>
  <c r="Y563" i="2" s="1"/>
  <c r="X563" i="2" a="1"/>
  <c r="X563" i="2" s="1"/>
  <c r="J563" i="1" a="1"/>
  <c r="J563" i="1" s="1"/>
  <c r="I563" i="1" a="1"/>
  <c r="I563" i="1" s="1"/>
  <c r="G564" i="1"/>
  <c r="H563" i="1"/>
  <c r="W563" i="2"/>
  <c r="V564" i="2"/>
  <c r="X564" i="2" l="1" a="1"/>
  <c r="X564" i="2" s="1"/>
  <c r="Y564" i="2" a="1"/>
  <c r="Y564" i="2" s="1"/>
  <c r="J564" i="1" a="1"/>
  <c r="J564" i="1" s="1"/>
  <c r="I564" i="1" a="1"/>
  <c r="I564" i="1" s="1"/>
  <c r="H564" i="1"/>
  <c r="G565" i="1"/>
  <c r="W564" i="2"/>
  <c r="V565" i="2"/>
  <c r="Y565" i="2" l="1" a="1"/>
  <c r="Y565" i="2" s="1"/>
  <c r="X565" i="2" a="1"/>
  <c r="X565" i="2" s="1"/>
  <c r="I565" i="1" a="1"/>
  <c r="I565" i="1" s="1"/>
  <c r="J565" i="1" a="1"/>
  <c r="J565" i="1" s="1"/>
  <c r="H565" i="1"/>
  <c r="G566" i="1"/>
  <c r="W565" i="2"/>
  <c r="V566" i="2"/>
  <c r="Y566" i="2" l="1" a="1"/>
  <c r="Y566" i="2" s="1"/>
  <c r="X566" i="2" a="1"/>
  <c r="X566" i="2" s="1"/>
  <c r="J566" i="1" a="1"/>
  <c r="J566" i="1" s="1"/>
  <c r="I566" i="1" a="1"/>
  <c r="I566" i="1" s="1"/>
  <c r="H566" i="1"/>
  <c r="G567" i="1"/>
  <c r="V567" i="2"/>
  <c r="W566" i="2"/>
  <c r="Y567" i="2" l="1" a="1"/>
  <c r="Y567" i="2" s="1"/>
  <c r="X567" i="2" a="1"/>
  <c r="X567" i="2" s="1"/>
  <c r="J567" i="1" a="1"/>
  <c r="J567" i="1" s="1"/>
  <c r="I567" i="1" a="1"/>
  <c r="I567" i="1" s="1"/>
  <c r="G568" i="1"/>
  <c r="H567" i="1"/>
  <c r="W567" i="2"/>
  <c r="V568" i="2"/>
  <c r="X568" i="2" l="1" a="1"/>
  <c r="X568" i="2" s="1"/>
  <c r="Y568" i="2" a="1"/>
  <c r="Y568" i="2" s="1"/>
  <c r="I568" i="1" a="1"/>
  <c r="I568" i="1" s="1"/>
  <c r="J568" i="1" a="1"/>
  <c r="J568" i="1" s="1"/>
  <c r="G569" i="1"/>
  <c r="H568" i="1"/>
  <c r="W568" i="2"/>
  <c r="V569" i="2"/>
  <c r="Y569" i="2" l="1" a="1"/>
  <c r="Y569" i="2" s="1"/>
  <c r="X569" i="2" a="1"/>
  <c r="X569" i="2" s="1"/>
  <c r="J569" i="1" a="1"/>
  <c r="J569" i="1" s="1"/>
  <c r="I569" i="1" a="1"/>
  <c r="I569" i="1" s="1"/>
  <c r="G570" i="1"/>
  <c r="H569" i="1"/>
  <c r="W569" i="2"/>
  <c r="V570" i="2"/>
  <c r="Y570" i="2" l="1" a="1"/>
  <c r="Y570" i="2" s="1"/>
  <c r="X570" i="2" a="1"/>
  <c r="X570" i="2" s="1"/>
  <c r="J570" i="1" a="1"/>
  <c r="J570" i="1" s="1"/>
  <c r="I570" i="1" a="1"/>
  <c r="I570" i="1" s="1"/>
  <c r="G571" i="1"/>
  <c r="H570" i="1"/>
  <c r="V571" i="2"/>
  <c r="W570" i="2"/>
  <c r="X571" i="2" l="1" a="1"/>
  <c r="X571" i="2" s="1"/>
  <c r="Y571" i="2" a="1"/>
  <c r="Y571" i="2" s="1"/>
  <c r="I571" i="1" a="1"/>
  <c r="I571" i="1" s="1"/>
  <c r="J571" i="1" a="1"/>
  <c r="J571" i="1" s="1"/>
  <c r="H571" i="1"/>
  <c r="G572" i="1"/>
  <c r="W571" i="2"/>
  <c r="V572" i="2"/>
  <c r="Y572" i="2" l="1" a="1"/>
  <c r="Y572" i="2" s="1"/>
  <c r="X572" i="2" a="1"/>
  <c r="X572" i="2" s="1"/>
  <c r="J572" i="1" a="1"/>
  <c r="J572" i="1" s="1"/>
  <c r="I572" i="1" a="1"/>
  <c r="I572" i="1" s="1"/>
  <c r="G573" i="1"/>
  <c r="H572" i="1"/>
  <c r="W572" i="2"/>
  <c r="V573" i="2"/>
  <c r="Y573" i="2" l="1" a="1"/>
  <c r="Y573" i="2" s="1"/>
  <c r="X573" i="2" a="1"/>
  <c r="X573" i="2" s="1"/>
  <c r="J573" i="1" a="1"/>
  <c r="J573" i="1" s="1"/>
  <c r="I573" i="1" a="1"/>
  <c r="I573" i="1" s="1"/>
  <c r="G574" i="1"/>
  <c r="H573" i="1"/>
  <c r="W573" i="2"/>
  <c r="V574" i="2"/>
  <c r="Y574" i="2" l="1" a="1"/>
  <c r="Y574" i="2" s="1"/>
  <c r="X574" i="2" a="1"/>
  <c r="X574" i="2" s="1"/>
  <c r="I574" i="1" a="1"/>
  <c r="I574" i="1" s="1"/>
  <c r="J574" i="1" a="1"/>
  <c r="J574" i="1" s="1"/>
  <c r="G575" i="1"/>
  <c r="H574" i="1"/>
  <c r="V575" i="2"/>
  <c r="W574" i="2"/>
  <c r="Y575" i="2" l="1" a="1"/>
  <c r="Y575" i="2" s="1"/>
  <c r="X575" i="2" a="1"/>
  <c r="X575" i="2" s="1"/>
  <c r="J575" i="1" a="1"/>
  <c r="J575" i="1" s="1"/>
  <c r="I575" i="1" a="1"/>
  <c r="I575" i="1" s="1"/>
  <c r="H575" i="1"/>
  <c r="G576" i="1"/>
  <c r="W575" i="2"/>
  <c r="V576" i="2"/>
  <c r="X576" i="2" l="1" a="1"/>
  <c r="X576" i="2" s="1"/>
  <c r="Y576" i="2" a="1"/>
  <c r="Y576" i="2" s="1"/>
  <c r="J576" i="1" a="1"/>
  <c r="J576" i="1" s="1"/>
  <c r="I576" i="1" a="1"/>
  <c r="I576" i="1" s="1"/>
  <c r="H576" i="1"/>
  <c r="G577" i="1"/>
  <c r="W576" i="2"/>
  <c r="V577" i="2"/>
  <c r="X577" i="2" l="1" a="1"/>
  <c r="X577" i="2" s="1"/>
  <c r="Y577" i="2" a="1"/>
  <c r="Y577" i="2" s="1"/>
  <c r="J577" i="1" a="1"/>
  <c r="J577" i="1" s="1"/>
  <c r="I577" i="1" a="1"/>
  <c r="I577" i="1" s="1"/>
  <c r="G578" i="1"/>
  <c r="H577" i="1"/>
  <c r="W577" i="2"/>
  <c r="V578" i="2"/>
  <c r="Y578" i="2" l="1" a="1"/>
  <c r="Y578" i="2" s="1"/>
  <c r="X578" i="2" a="1"/>
  <c r="X578" i="2" s="1"/>
  <c r="I578" i="1" a="1"/>
  <c r="I578" i="1" s="1"/>
  <c r="J578" i="1" a="1"/>
  <c r="J578" i="1" s="1"/>
  <c r="H578" i="1"/>
  <c r="G579" i="1"/>
  <c r="V579" i="2"/>
  <c r="W578" i="2"/>
  <c r="X579" i="2" l="1" a="1"/>
  <c r="X579" i="2" s="1"/>
  <c r="Y579" i="2" a="1"/>
  <c r="Y579" i="2" s="1"/>
  <c r="J579" i="1" a="1"/>
  <c r="J579" i="1" s="1"/>
  <c r="I579" i="1" a="1"/>
  <c r="I579" i="1" s="1"/>
  <c r="G580" i="1"/>
  <c r="H579" i="1"/>
  <c r="W579" i="2"/>
  <c r="V580" i="2"/>
  <c r="Y580" i="2" l="1" a="1"/>
  <c r="Y580" i="2" s="1"/>
  <c r="X580" i="2" a="1"/>
  <c r="X580" i="2" s="1"/>
  <c r="J580" i="1" a="1"/>
  <c r="J580" i="1" s="1"/>
  <c r="I580" i="1" a="1"/>
  <c r="I580" i="1" s="1"/>
  <c r="G581" i="1"/>
  <c r="H580" i="1"/>
  <c r="W580" i="2"/>
  <c r="V581" i="2"/>
  <c r="Y581" i="2" l="1" a="1"/>
  <c r="Y581" i="2" s="1"/>
  <c r="X581" i="2" a="1"/>
  <c r="X581" i="2" s="1"/>
  <c r="I581" i="1" a="1"/>
  <c r="I581" i="1" s="1"/>
  <c r="J581" i="1" a="1"/>
  <c r="J581" i="1" s="1"/>
  <c r="G582" i="1"/>
  <c r="H581" i="1"/>
  <c r="W581" i="2"/>
  <c r="V582" i="2"/>
  <c r="Y582" i="2" l="1" a="1"/>
  <c r="Y582" i="2" s="1"/>
  <c r="X582" i="2" a="1"/>
  <c r="X582" i="2" s="1"/>
  <c r="J582" i="1" a="1"/>
  <c r="J582" i="1" s="1"/>
  <c r="I582" i="1" a="1"/>
  <c r="I582" i="1" s="1"/>
  <c r="H582" i="1"/>
  <c r="G583" i="1"/>
  <c r="V583" i="2"/>
  <c r="W582" i="2"/>
  <c r="X583" i="2" l="1" a="1"/>
  <c r="X583" i="2" s="1"/>
  <c r="Y583" i="2" a="1"/>
  <c r="Y583" i="2" s="1"/>
  <c r="J583" i="1" a="1"/>
  <c r="J583" i="1" s="1"/>
  <c r="I583" i="1" a="1"/>
  <c r="I583" i="1" s="1"/>
  <c r="H583" i="1"/>
  <c r="G584" i="1"/>
  <c r="W583" i="2"/>
  <c r="V584" i="2"/>
  <c r="X584" i="2" l="1" a="1"/>
  <c r="X584" i="2" s="1"/>
  <c r="Y584" i="2" a="1"/>
  <c r="Y584" i="2" s="1"/>
  <c r="I584" i="1" a="1"/>
  <c r="I584" i="1" s="1"/>
  <c r="J584" i="1" a="1"/>
  <c r="J584" i="1" s="1"/>
  <c r="G585" i="1"/>
  <c r="H584" i="1"/>
  <c r="W584" i="2"/>
  <c r="V585" i="2"/>
  <c r="Y585" i="2" l="1" a="1"/>
  <c r="Y585" i="2" s="1"/>
  <c r="X585" i="2" a="1"/>
  <c r="X585" i="2" s="1"/>
  <c r="J585" i="1" a="1"/>
  <c r="J585" i="1" s="1"/>
  <c r="I585" i="1" a="1"/>
  <c r="I585" i="1" s="1"/>
  <c r="G586" i="1"/>
  <c r="H585" i="1"/>
  <c r="W585" i="2"/>
  <c r="V586" i="2"/>
  <c r="X586" i="2" l="1" a="1"/>
  <c r="X586" i="2" s="1"/>
  <c r="Y586" i="2" a="1"/>
  <c r="Y586" i="2" s="1"/>
  <c r="J586" i="1" a="1"/>
  <c r="J586" i="1" s="1"/>
  <c r="I586" i="1" a="1"/>
  <c r="I586" i="1" s="1"/>
  <c r="H586" i="1"/>
  <c r="G587" i="1"/>
  <c r="V587" i="2"/>
  <c r="W586" i="2"/>
  <c r="X587" i="2" l="1" a="1"/>
  <c r="X587" i="2" s="1"/>
  <c r="Y587" i="2" a="1"/>
  <c r="Y587" i="2" s="1"/>
  <c r="I587" i="1" a="1"/>
  <c r="I587" i="1" s="1"/>
  <c r="J587" i="1" a="1"/>
  <c r="J587" i="1" s="1"/>
  <c r="H587" i="1"/>
  <c r="G588" i="1"/>
  <c r="W587" i="2"/>
  <c r="V588" i="2"/>
  <c r="Y588" i="2" l="1" a="1"/>
  <c r="Y588" i="2" s="1"/>
  <c r="X588" i="2" a="1"/>
  <c r="X588" i="2" s="1"/>
  <c r="J588" i="1" a="1"/>
  <c r="J588" i="1" s="1"/>
  <c r="I588" i="1" a="1"/>
  <c r="I588" i="1" s="1"/>
  <c r="G589" i="1"/>
  <c r="H588" i="1"/>
  <c r="W588" i="2"/>
  <c r="V589" i="2"/>
  <c r="Y589" i="2" l="1" a="1"/>
  <c r="Y589" i="2" s="1"/>
  <c r="X589" i="2" a="1"/>
  <c r="X589" i="2" s="1"/>
  <c r="J589" i="1" a="1"/>
  <c r="J589" i="1" s="1"/>
  <c r="I589" i="1" a="1"/>
  <c r="I589" i="1" s="1"/>
  <c r="G590" i="1"/>
  <c r="H589" i="1"/>
  <c r="W589" i="2"/>
  <c r="V590" i="2"/>
  <c r="Y590" i="2" l="1" a="1"/>
  <c r="Y590" i="2" s="1"/>
  <c r="X590" i="2" a="1"/>
  <c r="X590" i="2" s="1"/>
  <c r="I590" i="1" a="1"/>
  <c r="I590" i="1" s="1"/>
  <c r="J590" i="1" a="1"/>
  <c r="J590" i="1" s="1"/>
  <c r="G591" i="1"/>
  <c r="H590" i="1"/>
  <c r="V591" i="2"/>
  <c r="W590" i="2"/>
  <c r="Y591" i="2" l="1" a="1"/>
  <c r="Y591" i="2" s="1"/>
  <c r="X591" i="2" a="1"/>
  <c r="X591" i="2" s="1"/>
  <c r="J591" i="1" a="1"/>
  <c r="J591" i="1" s="1"/>
  <c r="I591" i="1" a="1"/>
  <c r="I591" i="1" s="1"/>
  <c r="G592" i="1"/>
  <c r="H591" i="1"/>
  <c r="W591" i="2"/>
  <c r="V592" i="2"/>
  <c r="Y592" i="2" l="1" a="1"/>
  <c r="Y592" i="2" s="1"/>
  <c r="X592" i="2" a="1"/>
  <c r="X592" i="2" s="1"/>
  <c r="J592" i="1" a="1"/>
  <c r="J592" i="1" s="1"/>
  <c r="I592" i="1" a="1"/>
  <c r="I592" i="1" s="1"/>
  <c r="H592" i="1"/>
  <c r="G593" i="1"/>
  <c r="W592" i="2"/>
  <c r="V593" i="2"/>
  <c r="X593" i="2" l="1" a="1"/>
  <c r="X593" i="2" s="1"/>
  <c r="Y593" i="2" a="1"/>
  <c r="Y593" i="2" s="1"/>
  <c r="I593" i="1" a="1"/>
  <c r="I593" i="1" s="1"/>
  <c r="J593" i="1" a="1"/>
  <c r="J593" i="1" s="1"/>
  <c r="G594" i="1"/>
  <c r="H593" i="1"/>
  <c r="W593" i="2"/>
  <c r="V594" i="2"/>
  <c r="X594" i="2" l="1" a="1"/>
  <c r="X594" i="2" s="1"/>
  <c r="Y594" i="2" a="1"/>
  <c r="Y594" i="2" s="1"/>
  <c r="J594" i="1" a="1"/>
  <c r="J594" i="1" s="1"/>
  <c r="I594" i="1" a="1"/>
  <c r="I594" i="1" s="1"/>
  <c r="G595" i="1"/>
  <c r="H594" i="1"/>
  <c r="V595" i="2"/>
  <c r="W594" i="2"/>
  <c r="Y595" i="2" l="1" a="1"/>
  <c r="Y595" i="2" s="1"/>
  <c r="X595" i="2" a="1"/>
  <c r="X595" i="2" s="1"/>
  <c r="J595" i="1" a="1"/>
  <c r="J595" i="1" s="1"/>
  <c r="I595" i="1" a="1"/>
  <c r="I595" i="1" s="1"/>
  <c r="H595" i="1"/>
  <c r="G596" i="1"/>
  <c r="W595" i="2"/>
  <c r="V596" i="2"/>
  <c r="X596" i="2" l="1" a="1"/>
  <c r="X596" i="2" s="1"/>
  <c r="Y596" i="2" a="1"/>
  <c r="Y596" i="2" s="1"/>
  <c r="I596" i="1" a="1"/>
  <c r="I596" i="1" s="1"/>
  <c r="J596" i="1" a="1"/>
  <c r="J596" i="1" s="1"/>
  <c r="H596" i="1"/>
  <c r="G597" i="1"/>
  <c r="W596" i="2"/>
  <c r="V597" i="2"/>
  <c r="X597" i="2" l="1" a="1"/>
  <c r="X597" i="2" s="1"/>
  <c r="Y597" i="2" a="1"/>
  <c r="Y597" i="2" s="1"/>
  <c r="J597" i="1" a="1"/>
  <c r="J597" i="1" s="1"/>
  <c r="I597" i="1" a="1"/>
  <c r="I597" i="1" s="1"/>
  <c r="H597" i="1"/>
  <c r="G598" i="1"/>
  <c r="W597" i="2"/>
  <c r="V598" i="2"/>
  <c r="Y598" i="2" l="1" a="1"/>
  <c r="Y598" i="2" s="1"/>
  <c r="X598" i="2" a="1"/>
  <c r="X598" i="2" s="1"/>
  <c r="J598" i="1" a="1"/>
  <c r="J598" i="1" s="1"/>
  <c r="I598" i="1" a="1"/>
  <c r="I598" i="1" s="1"/>
  <c r="G599" i="1"/>
  <c r="H598" i="1"/>
  <c r="V599" i="2"/>
  <c r="W598" i="2"/>
  <c r="Y599" i="2" l="1" a="1"/>
  <c r="Y599" i="2" s="1"/>
  <c r="X599" i="2" a="1"/>
  <c r="X599" i="2" s="1"/>
  <c r="J599" i="1" a="1"/>
  <c r="J599" i="1" s="1"/>
  <c r="I599" i="1" a="1"/>
  <c r="I599" i="1" s="1"/>
  <c r="G600" i="1"/>
  <c r="H599" i="1"/>
  <c r="W599" i="2"/>
  <c r="V600" i="2"/>
  <c r="Y600" i="2" l="1" a="1"/>
  <c r="Y600" i="2" s="1"/>
  <c r="X600" i="2" a="1"/>
  <c r="X600" i="2" s="1"/>
  <c r="J600" i="1" a="1"/>
  <c r="J600" i="1" s="1"/>
  <c r="I600" i="1" a="1"/>
  <c r="I600" i="1" s="1"/>
  <c r="H600" i="1"/>
  <c r="G601" i="1"/>
  <c r="W600" i="2"/>
  <c r="V601" i="2"/>
  <c r="Y601" i="2" l="1" a="1"/>
  <c r="Y601" i="2" s="1"/>
  <c r="X601" i="2" a="1"/>
  <c r="X601" i="2" s="1"/>
  <c r="J601" i="1" a="1"/>
  <c r="J601" i="1" s="1"/>
  <c r="I601" i="1" a="1"/>
  <c r="I601" i="1" s="1"/>
  <c r="G602" i="1"/>
  <c r="H601" i="1"/>
  <c r="W601" i="2"/>
  <c r="V602" i="2"/>
  <c r="Y602" i="2" l="1" a="1"/>
  <c r="Y602" i="2" s="1"/>
  <c r="X602" i="2" a="1"/>
  <c r="X602" i="2" s="1"/>
  <c r="J602" i="1" a="1"/>
  <c r="J602" i="1" s="1"/>
  <c r="I602" i="1" a="1"/>
  <c r="I602" i="1" s="1"/>
  <c r="G603" i="1"/>
  <c r="H602" i="1"/>
  <c r="V603" i="2"/>
  <c r="W602" i="2"/>
  <c r="Y603" i="2" l="1" a="1"/>
  <c r="Y603" i="2" s="1"/>
  <c r="X603" i="2" a="1"/>
  <c r="X603" i="2" s="1"/>
  <c r="J603" i="1" a="1"/>
  <c r="J603" i="1" s="1"/>
  <c r="I603" i="1" a="1"/>
  <c r="I603" i="1" s="1"/>
  <c r="G604" i="1"/>
  <c r="H603" i="1"/>
  <c r="W603" i="2"/>
  <c r="V604" i="2"/>
  <c r="X604" i="2" l="1" a="1"/>
  <c r="X604" i="2" s="1"/>
  <c r="Y604" i="2" a="1"/>
  <c r="Y604" i="2" s="1"/>
  <c r="J604" i="1" a="1"/>
  <c r="J604" i="1" s="1"/>
  <c r="I604" i="1" a="1"/>
  <c r="I604" i="1" s="1"/>
  <c r="G605" i="1"/>
  <c r="H604" i="1"/>
  <c r="W604" i="2"/>
  <c r="V605" i="2"/>
  <c r="Y605" i="2" l="1" a="1"/>
  <c r="Y605" i="2" s="1"/>
  <c r="X605" i="2" a="1"/>
  <c r="X605" i="2" s="1"/>
  <c r="J605" i="1" a="1"/>
  <c r="J605" i="1" s="1"/>
  <c r="I605" i="1" a="1"/>
  <c r="I605" i="1" s="1"/>
  <c r="H605" i="1"/>
  <c r="G606" i="1"/>
  <c r="W605" i="2"/>
  <c r="V606" i="2"/>
  <c r="Y606" i="2" l="1" a="1"/>
  <c r="Y606" i="2" s="1"/>
  <c r="X606" i="2" a="1"/>
  <c r="X606" i="2" s="1"/>
  <c r="J606" i="1" a="1"/>
  <c r="J606" i="1" s="1"/>
  <c r="I606" i="1" a="1"/>
  <c r="I606" i="1" s="1"/>
  <c r="H606" i="1"/>
  <c r="G607" i="1"/>
  <c r="V607" i="2"/>
  <c r="W606" i="2"/>
  <c r="Y607" i="2" l="1" a="1"/>
  <c r="Y607" i="2" s="1"/>
  <c r="X607" i="2" a="1"/>
  <c r="X607" i="2" s="1"/>
  <c r="J607" i="1" a="1"/>
  <c r="J607" i="1" s="1"/>
  <c r="I607" i="1" a="1"/>
  <c r="I607" i="1" s="1"/>
  <c r="G608" i="1"/>
  <c r="H607" i="1"/>
  <c r="W607" i="2"/>
  <c r="V608" i="2"/>
  <c r="Y608" i="2" l="1" a="1"/>
  <c r="Y608" i="2" s="1"/>
  <c r="X608" i="2" a="1"/>
  <c r="X608" i="2" s="1"/>
  <c r="J608" i="1" a="1"/>
  <c r="J608" i="1" s="1"/>
  <c r="I608" i="1" a="1"/>
  <c r="I608" i="1" s="1"/>
  <c r="H608" i="1"/>
  <c r="G609" i="1"/>
  <c r="W608" i="2"/>
  <c r="V609" i="2"/>
  <c r="Y609" i="2" l="1" a="1"/>
  <c r="Y609" i="2" s="1"/>
  <c r="X609" i="2" a="1"/>
  <c r="X609" i="2" s="1"/>
  <c r="I609" i="1" a="1"/>
  <c r="I609" i="1" s="1"/>
  <c r="J609" i="1" a="1"/>
  <c r="J609" i="1" s="1"/>
  <c r="H609" i="1"/>
  <c r="G610" i="1"/>
  <c r="W609" i="2"/>
  <c r="V610" i="2"/>
  <c r="X610" i="2" l="1" a="1"/>
  <c r="X610" i="2" s="1"/>
  <c r="Y610" i="2" a="1"/>
  <c r="Y610" i="2" s="1"/>
  <c r="J610" i="1" a="1"/>
  <c r="J610" i="1" s="1"/>
  <c r="I610" i="1" a="1"/>
  <c r="I610" i="1" s="1"/>
  <c r="G611" i="1"/>
  <c r="H610" i="1"/>
  <c r="V611" i="2"/>
  <c r="W610" i="2"/>
  <c r="Y611" i="2" l="1" a="1"/>
  <c r="Y611" i="2" s="1"/>
  <c r="X611" i="2" a="1"/>
  <c r="X611" i="2" s="1"/>
  <c r="J611" i="1" a="1"/>
  <c r="J611" i="1" s="1"/>
  <c r="I611" i="1" a="1"/>
  <c r="I611" i="1" s="1"/>
  <c r="H611" i="1"/>
  <c r="G612" i="1"/>
  <c r="W611" i="2"/>
  <c r="V612" i="2"/>
  <c r="Y612" i="2" l="1" a="1"/>
  <c r="Y612" i="2" s="1"/>
  <c r="X612" i="2" a="1"/>
  <c r="X612" i="2" s="1"/>
  <c r="I612" i="1" a="1"/>
  <c r="I612" i="1" s="1"/>
  <c r="J612" i="1" a="1"/>
  <c r="J612" i="1" s="1"/>
  <c r="H612" i="1"/>
  <c r="G613" i="1"/>
  <c r="W612" i="2"/>
  <c r="V613" i="2"/>
  <c r="Y613" i="2" l="1" a="1"/>
  <c r="Y613" i="2" s="1"/>
  <c r="X613" i="2" a="1"/>
  <c r="X613" i="2" s="1"/>
  <c r="J613" i="1" a="1"/>
  <c r="J613" i="1" s="1"/>
  <c r="I613" i="1" a="1"/>
  <c r="I613" i="1" s="1"/>
  <c r="G614" i="1"/>
  <c r="H613" i="1"/>
  <c r="W613" i="2"/>
  <c r="V614" i="2"/>
  <c r="X614" i="2" l="1" a="1"/>
  <c r="X614" i="2" s="1"/>
  <c r="Y614" i="2" a="1"/>
  <c r="Y614" i="2" s="1"/>
  <c r="J614" i="1" a="1"/>
  <c r="J614" i="1" s="1"/>
  <c r="I614" i="1" a="1"/>
  <c r="I614" i="1" s="1"/>
  <c r="H614" i="1"/>
  <c r="G615" i="1"/>
  <c r="V615" i="2"/>
  <c r="W614" i="2"/>
  <c r="Y615" i="2" l="1" a="1"/>
  <c r="Y615" i="2" s="1"/>
  <c r="X615" i="2" a="1"/>
  <c r="X615" i="2" s="1"/>
  <c r="I615" i="1" a="1"/>
  <c r="I615" i="1" s="1"/>
  <c r="J615" i="1" a="1"/>
  <c r="J615" i="1" s="1"/>
  <c r="G616" i="1"/>
  <c r="H615" i="1"/>
  <c r="W615" i="2"/>
  <c r="V616" i="2"/>
  <c r="Y616" i="2" l="1" a="1"/>
  <c r="Y616" i="2" s="1"/>
  <c r="X616" i="2" a="1"/>
  <c r="X616" i="2" s="1"/>
  <c r="J616" i="1" a="1"/>
  <c r="J616" i="1" s="1"/>
  <c r="I616" i="1" a="1"/>
  <c r="I616" i="1" s="1"/>
  <c r="H616" i="1"/>
  <c r="G617" i="1"/>
  <c r="W616" i="2"/>
  <c r="V617" i="2"/>
  <c r="Y617" i="2" l="1" a="1"/>
  <c r="Y617" i="2" s="1"/>
  <c r="X617" i="2" a="1"/>
  <c r="X617" i="2" s="1"/>
  <c r="J617" i="1" a="1"/>
  <c r="J617" i="1" s="1"/>
  <c r="I617" i="1" a="1"/>
  <c r="I617" i="1" s="1"/>
  <c r="G618" i="1"/>
  <c r="H617" i="1"/>
  <c r="W617" i="2"/>
  <c r="V618" i="2"/>
  <c r="Y618" i="2" l="1" a="1"/>
  <c r="Y618" i="2" s="1"/>
  <c r="X618" i="2" a="1"/>
  <c r="X618" i="2" s="1"/>
  <c r="I618" i="1" a="1"/>
  <c r="I618" i="1" s="1"/>
  <c r="J618" i="1" a="1"/>
  <c r="J618" i="1" s="1"/>
  <c r="G619" i="1"/>
  <c r="H618" i="1"/>
  <c r="V619" i="2"/>
  <c r="W618" i="2"/>
  <c r="Y619" i="2" l="1" a="1"/>
  <c r="Y619" i="2" s="1"/>
  <c r="X619" i="2" a="1"/>
  <c r="X619" i="2" s="1"/>
  <c r="J619" i="1" a="1"/>
  <c r="J619" i="1" s="1"/>
  <c r="I619" i="1" a="1"/>
  <c r="I619" i="1" s="1"/>
  <c r="G620" i="1"/>
  <c r="H619" i="1"/>
  <c r="W619" i="2"/>
  <c r="V620" i="2"/>
  <c r="X620" i="2" l="1" a="1"/>
  <c r="X620" i="2" s="1"/>
  <c r="Y620" i="2" a="1"/>
  <c r="Y620" i="2" s="1"/>
  <c r="J620" i="1" a="1"/>
  <c r="J620" i="1" s="1"/>
  <c r="I620" i="1" a="1"/>
  <c r="I620" i="1" s="1"/>
  <c r="G621" i="1"/>
  <c r="H620" i="1"/>
  <c r="W620" i="2"/>
  <c r="V621" i="2"/>
  <c r="X621" i="2" l="1" a="1"/>
  <c r="X621" i="2" s="1"/>
  <c r="Y621" i="2" a="1"/>
  <c r="Y621" i="2" s="1"/>
  <c r="I621" i="1" a="1"/>
  <c r="I621" i="1" s="1"/>
  <c r="J621" i="1" a="1"/>
  <c r="J621" i="1" s="1"/>
  <c r="G622" i="1"/>
  <c r="H621" i="1"/>
  <c r="W621" i="2"/>
  <c r="V622" i="2"/>
  <c r="Y622" i="2" l="1" a="1"/>
  <c r="Y622" i="2" s="1"/>
  <c r="X622" i="2" a="1"/>
  <c r="X622" i="2" s="1"/>
  <c r="J622" i="1" a="1"/>
  <c r="J622" i="1" s="1"/>
  <c r="I622" i="1" a="1"/>
  <c r="I622" i="1" s="1"/>
  <c r="H622" i="1"/>
  <c r="G623" i="1"/>
  <c r="V623" i="2"/>
  <c r="W622" i="2"/>
  <c r="X623" i="2" l="1" a="1"/>
  <c r="X623" i="2" s="1"/>
  <c r="Y623" i="2" a="1"/>
  <c r="Y623" i="2" s="1"/>
  <c r="J623" i="1" a="1"/>
  <c r="J623" i="1" s="1"/>
  <c r="I623" i="1" a="1"/>
  <c r="I623" i="1" s="1"/>
  <c r="H623" i="1"/>
  <c r="G624" i="1"/>
  <c r="W623" i="2"/>
  <c r="V624" i="2"/>
  <c r="Y624" i="2" l="1" a="1"/>
  <c r="Y624" i="2" s="1"/>
  <c r="X624" i="2" a="1"/>
  <c r="X624" i="2" s="1"/>
  <c r="J624" i="1" a="1"/>
  <c r="J624" i="1" s="1"/>
  <c r="I624" i="1" a="1"/>
  <c r="I624" i="1" s="1"/>
  <c r="H624" i="1"/>
  <c r="G625" i="1"/>
  <c r="W624" i="2"/>
  <c r="V625" i="2"/>
  <c r="Y625" i="2" l="1" a="1"/>
  <c r="Y625" i="2" s="1"/>
  <c r="X625" i="2" a="1"/>
  <c r="X625" i="2" s="1"/>
  <c r="I625" i="1" a="1"/>
  <c r="I625" i="1" s="1"/>
  <c r="J625" i="1" a="1"/>
  <c r="J625" i="1" s="1"/>
  <c r="G626" i="1"/>
  <c r="H625" i="1"/>
  <c r="W625" i="2"/>
  <c r="V626" i="2"/>
  <c r="Y626" i="2" l="1" a="1"/>
  <c r="Y626" i="2" s="1"/>
  <c r="X626" i="2" a="1"/>
  <c r="X626" i="2" s="1"/>
  <c r="J626" i="1" a="1"/>
  <c r="J626" i="1" s="1"/>
  <c r="I626" i="1" a="1"/>
  <c r="I626" i="1" s="1"/>
  <c r="H626" i="1"/>
  <c r="G627" i="1"/>
  <c r="V627" i="2"/>
  <c r="W626" i="2"/>
  <c r="Y627" i="2" l="1" a="1"/>
  <c r="Y627" i="2" s="1"/>
  <c r="X627" i="2" a="1"/>
  <c r="X627" i="2" s="1"/>
  <c r="I627" i="1" a="1"/>
  <c r="I627" i="1" s="1"/>
  <c r="J627" i="1" a="1"/>
  <c r="J627" i="1" s="1"/>
  <c r="H627" i="1"/>
  <c r="G628" i="1"/>
  <c r="W627" i="2"/>
  <c r="V628" i="2"/>
  <c r="Y628" i="2" l="1" a="1"/>
  <c r="Y628" i="2" s="1"/>
  <c r="X628" i="2" a="1"/>
  <c r="X628" i="2" s="1"/>
  <c r="J628" i="1" a="1"/>
  <c r="J628" i="1" s="1"/>
  <c r="I628" i="1" a="1"/>
  <c r="I628" i="1" s="1"/>
  <c r="H628" i="1"/>
  <c r="G629" i="1"/>
  <c r="W628" i="2"/>
  <c r="V629" i="2"/>
  <c r="Y629" i="2" l="1" a="1"/>
  <c r="Y629" i="2" s="1"/>
  <c r="X629" i="2" a="1"/>
  <c r="X629" i="2" s="1"/>
  <c r="J629" i="1" a="1"/>
  <c r="J629" i="1" s="1"/>
  <c r="I629" i="1" a="1"/>
  <c r="I629" i="1" s="1"/>
  <c r="G630" i="1"/>
  <c r="H629" i="1"/>
  <c r="W629" i="2"/>
  <c r="V630" i="2"/>
  <c r="Y630" i="2" l="1" a="1"/>
  <c r="Y630" i="2" s="1"/>
  <c r="X630" i="2" a="1"/>
  <c r="X630" i="2" s="1"/>
  <c r="J630" i="1" a="1"/>
  <c r="J630" i="1" s="1"/>
  <c r="I630" i="1" a="1"/>
  <c r="I630" i="1" s="1"/>
  <c r="G631" i="1"/>
  <c r="H630" i="1"/>
  <c r="V631" i="2"/>
  <c r="W630" i="2"/>
  <c r="X631" i="2" l="1" a="1"/>
  <c r="X631" i="2" s="1"/>
  <c r="Y631" i="2" a="1"/>
  <c r="Y631" i="2" s="1"/>
  <c r="I631" i="1" a="1"/>
  <c r="I631" i="1" s="1"/>
  <c r="J631" i="1" a="1"/>
  <c r="J631" i="1" s="1"/>
  <c r="G632" i="1"/>
  <c r="H631" i="1"/>
  <c r="W631" i="2"/>
  <c r="V632" i="2"/>
  <c r="Y632" i="2" l="1" a="1"/>
  <c r="Y632" i="2" s="1"/>
  <c r="X632" i="2" a="1"/>
  <c r="X632" i="2" s="1"/>
  <c r="J632" i="1" a="1"/>
  <c r="J632" i="1" s="1"/>
  <c r="I632" i="1" a="1"/>
  <c r="I632" i="1" s="1"/>
  <c r="G633" i="1"/>
  <c r="H632" i="1"/>
  <c r="W632" i="2"/>
  <c r="V633" i="2"/>
  <c r="Y633" i="2" l="1" a="1"/>
  <c r="Y633" i="2" s="1"/>
  <c r="X633" i="2" a="1"/>
  <c r="X633" i="2" s="1"/>
  <c r="J633" i="1" a="1"/>
  <c r="J633" i="1" s="1"/>
  <c r="I633" i="1" a="1"/>
  <c r="I633" i="1" s="1"/>
  <c r="H633" i="1"/>
  <c r="G634" i="1"/>
  <c r="W633" i="2"/>
  <c r="V634" i="2"/>
  <c r="X634" i="2" l="1" a="1"/>
  <c r="X634" i="2" s="1"/>
  <c r="Y634" i="2" a="1"/>
  <c r="Y634" i="2" s="1"/>
  <c r="I634" i="1" a="1"/>
  <c r="I634" i="1" s="1"/>
  <c r="J634" i="1" a="1"/>
  <c r="J634" i="1" s="1"/>
  <c r="H634" i="1"/>
  <c r="G635" i="1"/>
  <c r="V635" i="2"/>
  <c r="W634" i="2"/>
  <c r="Y635" i="2" l="1" a="1"/>
  <c r="Y635" i="2" s="1"/>
  <c r="X635" i="2" a="1"/>
  <c r="X635" i="2" s="1"/>
  <c r="J635" i="1" a="1"/>
  <c r="J635" i="1" s="1"/>
  <c r="I635" i="1" a="1"/>
  <c r="I635" i="1" s="1"/>
  <c r="H635" i="1"/>
  <c r="G636" i="1"/>
  <c r="W635" i="2"/>
  <c r="V636" i="2"/>
  <c r="Y636" i="2" l="1" a="1"/>
  <c r="Y636" i="2" s="1"/>
  <c r="X636" i="2" a="1"/>
  <c r="X636" i="2" s="1"/>
  <c r="J636" i="1" a="1"/>
  <c r="J636" i="1" s="1"/>
  <c r="I636" i="1" a="1"/>
  <c r="I636" i="1" s="1"/>
  <c r="H636" i="1"/>
  <c r="G637" i="1"/>
  <c r="W636" i="2"/>
  <c r="V637" i="2"/>
  <c r="Y637" i="2" l="1" a="1"/>
  <c r="Y637" i="2" s="1"/>
  <c r="X637" i="2" a="1"/>
  <c r="X637" i="2" s="1"/>
  <c r="I637" i="1" a="1"/>
  <c r="I637" i="1" s="1"/>
  <c r="J637" i="1" a="1"/>
  <c r="J637" i="1" s="1"/>
  <c r="H637" i="1"/>
  <c r="G638" i="1"/>
  <c r="W637" i="2"/>
  <c r="V638" i="2"/>
  <c r="X638" i="2" l="1" a="1"/>
  <c r="X638" i="2" s="1"/>
  <c r="Y638" i="2" a="1"/>
  <c r="Y638" i="2" s="1"/>
  <c r="J638" i="1" a="1"/>
  <c r="J638" i="1" s="1"/>
  <c r="I638" i="1" a="1"/>
  <c r="I638" i="1" s="1"/>
  <c r="H638" i="1"/>
  <c r="G639" i="1"/>
  <c r="V639" i="2"/>
  <c r="W638" i="2"/>
  <c r="Y639" i="2" l="1" a="1"/>
  <c r="Y639" i="2" s="1"/>
  <c r="X639" i="2" a="1"/>
  <c r="X639" i="2" s="1"/>
  <c r="J639" i="1" a="1"/>
  <c r="J639" i="1" s="1"/>
  <c r="I639" i="1" a="1"/>
  <c r="I639" i="1" s="1"/>
  <c r="G640" i="1"/>
  <c r="H639" i="1"/>
  <c r="W639" i="2"/>
  <c r="V640" i="2"/>
  <c r="Y640" i="2" l="1" a="1"/>
  <c r="Y640" i="2" s="1"/>
  <c r="X640" i="2" a="1"/>
  <c r="X640" i="2" s="1"/>
  <c r="I640" i="1" a="1"/>
  <c r="I640" i="1" s="1"/>
  <c r="J640" i="1" a="1"/>
  <c r="J640" i="1" s="1"/>
  <c r="H640" i="1"/>
  <c r="G641" i="1"/>
  <c r="W640" i="2"/>
  <c r="V641" i="2"/>
  <c r="X641" i="2" l="1" a="1"/>
  <c r="X641" i="2" s="1"/>
  <c r="Y641" i="2" a="1"/>
  <c r="Y641" i="2" s="1"/>
  <c r="J641" i="1" a="1"/>
  <c r="J641" i="1" s="1"/>
  <c r="I641" i="1" a="1"/>
  <c r="I641" i="1" s="1"/>
  <c r="G642" i="1"/>
  <c r="H641" i="1"/>
  <c r="W641" i="2"/>
  <c r="V642" i="2"/>
  <c r="Y642" i="2" l="1" a="1"/>
  <c r="Y642" i="2" s="1"/>
  <c r="X642" i="2" a="1"/>
  <c r="X642" i="2" s="1"/>
  <c r="J642" i="1" a="1"/>
  <c r="J642" i="1" s="1"/>
  <c r="I642" i="1" a="1"/>
  <c r="I642" i="1" s="1"/>
  <c r="H642" i="1"/>
  <c r="G643" i="1"/>
  <c r="V643" i="2"/>
  <c r="W642" i="2"/>
  <c r="Y643" i="2" l="1" a="1"/>
  <c r="Y643" i="2" s="1"/>
  <c r="X643" i="2" a="1"/>
  <c r="X643" i="2" s="1"/>
  <c r="I643" i="1" a="1"/>
  <c r="I643" i="1" s="1"/>
  <c r="J643" i="1" a="1"/>
  <c r="J643" i="1" s="1"/>
  <c r="H643" i="1"/>
  <c r="G644" i="1"/>
  <c r="W643" i="2"/>
  <c r="V644" i="2"/>
  <c r="X644" i="2" l="1" a="1"/>
  <c r="X644" i="2" s="1"/>
  <c r="Y644" i="2" a="1"/>
  <c r="Y644" i="2" s="1"/>
  <c r="J644" i="1" a="1"/>
  <c r="J644" i="1" s="1"/>
  <c r="I644" i="1" a="1"/>
  <c r="I644" i="1" s="1"/>
  <c r="H644" i="1"/>
  <c r="G645" i="1"/>
  <c r="W644" i="2"/>
  <c r="V645" i="2"/>
  <c r="Y645" i="2" l="1" a="1"/>
  <c r="Y645" i="2" s="1"/>
  <c r="X645" i="2" a="1"/>
  <c r="X645" i="2" s="1"/>
  <c r="J645" i="1" a="1"/>
  <c r="J645" i="1" s="1"/>
  <c r="I645" i="1" a="1"/>
  <c r="I645" i="1" s="1"/>
  <c r="H645" i="1"/>
  <c r="G646" i="1"/>
  <c r="W645" i="2"/>
  <c r="V646" i="2"/>
  <c r="Y646" i="2" l="1" a="1"/>
  <c r="Y646" i="2" s="1"/>
  <c r="X646" i="2" a="1"/>
  <c r="X646" i="2" s="1"/>
  <c r="I646" i="1" a="1"/>
  <c r="I646" i="1" s="1"/>
  <c r="J646" i="1" a="1"/>
  <c r="J646" i="1" s="1"/>
  <c r="G647" i="1"/>
  <c r="H646" i="1"/>
  <c r="V647" i="2"/>
  <c r="W646" i="2"/>
  <c r="Y647" i="2" l="1" a="1"/>
  <c r="Y647" i="2" s="1"/>
  <c r="X647" i="2" a="1"/>
  <c r="X647" i="2" s="1"/>
  <c r="J647" i="1" a="1"/>
  <c r="J647" i="1" s="1"/>
  <c r="I647" i="1" a="1"/>
  <c r="I647" i="1" s="1"/>
  <c r="G648" i="1"/>
  <c r="H647" i="1"/>
  <c r="W647" i="2"/>
  <c r="V648" i="2"/>
  <c r="X648" i="2" l="1" a="1"/>
  <c r="X648" i="2" s="1"/>
  <c r="Y648" i="2" a="1"/>
  <c r="Y648" i="2" s="1"/>
  <c r="J648" i="1" a="1"/>
  <c r="J648" i="1" s="1"/>
  <c r="I648" i="1" a="1"/>
  <c r="I648" i="1" s="1"/>
  <c r="G649" i="1"/>
  <c r="H648" i="1"/>
  <c r="W648" i="2"/>
  <c r="V649" i="2"/>
  <c r="Y649" i="2" l="1" a="1"/>
  <c r="Y649" i="2" s="1"/>
  <c r="X649" i="2" a="1"/>
  <c r="X649" i="2" s="1"/>
  <c r="J649" i="1" a="1"/>
  <c r="J649" i="1" s="1"/>
  <c r="I649" i="1" a="1"/>
  <c r="I649" i="1" s="1"/>
  <c r="G650" i="1"/>
  <c r="H649" i="1"/>
  <c r="W649" i="2"/>
  <c r="V650" i="2"/>
  <c r="Y650" i="2" l="1" a="1"/>
  <c r="Y650" i="2" s="1"/>
  <c r="X650" i="2" a="1"/>
  <c r="X650" i="2" s="1"/>
  <c r="J650" i="1" a="1"/>
  <c r="J650" i="1" s="1"/>
  <c r="I650" i="1" a="1"/>
  <c r="I650" i="1" s="1"/>
  <c r="H650" i="1"/>
  <c r="G651" i="1"/>
  <c r="V651" i="2"/>
  <c r="W650" i="2"/>
  <c r="Y651" i="2" l="1" a="1"/>
  <c r="Y651" i="2" s="1"/>
  <c r="X651" i="2" a="1"/>
  <c r="X651" i="2" s="1"/>
  <c r="J651" i="1" a="1"/>
  <c r="J651" i="1" s="1"/>
  <c r="I651" i="1" a="1"/>
  <c r="I651" i="1" s="1"/>
  <c r="G652" i="1"/>
  <c r="H651" i="1"/>
  <c r="W651" i="2"/>
  <c r="V652" i="2"/>
  <c r="Y652" i="2" l="1" a="1"/>
  <c r="Y652" i="2" s="1"/>
  <c r="X652" i="2" a="1"/>
  <c r="X652" i="2" s="1"/>
  <c r="I652" i="1" a="1"/>
  <c r="I652" i="1" s="1"/>
  <c r="J652" i="1" a="1"/>
  <c r="J652" i="1" s="1"/>
  <c r="H652" i="1"/>
  <c r="G653" i="1"/>
  <c r="W652" i="2"/>
  <c r="V653" i="2"/>
  <c r="Y653" i="2" l="1" a="1"/>
  <c r="Y653" i="2" s="1"/>
  <c r="X653" i="2" a="1"/>
  <c r="X653" i="2" s="1"/>
  <c r="J653" i="1" a="1"/>
  <c r="J653" i="1" s="1"/>
  <c r="I653" i="1" a="1"/>
  <c r="I653" i="1" s="1"/>
  <c r="H653" i="1"/>
  <c r="G654" i="1"/>
  <c r="W653" i="2"/>
  <c r="V654" i="2"/>
  <c r="X654" i="2" l="1" a="1"/>
  <c r="X654" i="2" s="1"/>
  <c r="Y654" i="2" a="1"/>
  <c r="Y654" i="2" s="1"/>
  <c r="J654" i="1" a="1"/>
  <c r="J654" i="1" s="1"/>
  <c r="I654" i="1" a="1"/>
  <c r="I654" i="1" s="1"/>
  <c r="G655" i="1"/>
  <c r="H654" i="1"/>
  <c r="V655" i="2"/>
  <c r="W654" i="2"/>
  <c r="Y655" i="2" l="1" a="1"/>
  <c r="Y655" i="2" s="1"/>
  <c r="X655" i="2" a="1"/>
  <c r="X655" i="2" s="1"/>
  <c r="J655" i="1" a="1"/>
  <c r="J655" i="1" s="1"/>
  <c r="I655" i="1" a="1"/>
  <c r="I655" i="1" s="1"/>
  <c r="G656" i="1"/>
  <c r="H655" i="1"/>
  <c r="W655" i="2"/>
  <c r="V656" i="2"/>
  <c r="Y656" i="2" l="1" a="1"/>
  <c r="Y656" i="2" s="1"/>
  <c r="X656" i="2" a="1"/>
  <c r="X656" i="2" s="1"/>
  <c r="I656" i="1" a="1"/>
  <c r="I656" i="1" s="1"/>
  <c r="J656" i="1" a="1"/>
  <c r="J656" i="1" s="1"/>
  <c r="G657" i="1"/>
  <c r="H656" i="1"/>
  <c r="W656" i="2"/>
  <c r="V657" i="2"/>
  <c r="X657" i="2" l="1" a="1"/>
  <c r="X657" i="2" s="1"/>
  <c r="Y657" i="2" a="1"/>
  <c r="Y657" i="2" s="1"/>
  <c r="J657" i="1" a="1"/>
  <c r="J657" i="1" s="1"/>
  <c r="I657" i="1" a="1"/>
  <c r="I657" i="1" s="1"/>
  <c r="G658" i="1"/>
  <c r="H657" i="1"/>
  <c r="W657" i="2"/>
  <c r="V658" i="2"/>
  <c r="Y658" i="2" l="1" a="1"/>
  <c r="Y658" i="2" s="1"/>
  <c r="X658" i="2" a="1"/>
  <c r="X658" i="2" s="1"/>
  <c r="J658" i="1" a="1"/>
  <c r="J658" i="1" s="1"/>
  <c r="I658" i="1" a="1"/>
  <c r="I658" i="1" s="1"/>
  <c r="G659" i="1"/>
  <c r="H658" i="1"/>
  <c r="V659" i="2"/>
  <c r="W658" i="2"/>
  <c r="Y659" i="2" l="1" a="1"/>
  <c r="Y659" i="2" s="1"/>
  <c r="X659" i="2" a="1"/>
  <c r="X659" i="2" s="1"/>
  <c r="I659" i="1" a="1"/>
  <c r="I659" i="1" s="1"/>
  <c r="J659" i="1" a="1"/>
  <c r="J659" i="1" s="1"/>
  <c r="H659" i="1"/>
  <c r="G660" i="1"/>
  <c r="W659" i="2"/>
  <c r="V660" i="2"/>
  <c r="X660" i="2" l="1" a="1"/>
  <c r="X660" i="2" s="1"/>
  <c r="Y660" i="2" a="1"/>
  <c r="Y660" i="2" s="1"/>
  <c r="J660" i="1" a="1"/>
  <c r="J660" i="1" s="1"/>
  <c r="I660" i="1" a="1"/>
  <c r="I660" i="1" s="1"/>
  <c r="G661" i="1"/>
  <c r="H660" i="1"/>
  <c r="W660" i="2"/>
  <c r="V661" i="2"/>
  <c r="Y661" i="2" l="1" a="1"/>
  <c r="Y661" i="2" s="1"/>
  <c r="X661" i="2" a="1"/>
  <c r="X661" i="2" s="1"/>
  <c r="J661" i="1" a="1"/>
  <c r="J661" i="1" s="1"/>
  <c r="I661" i="1" a="1"/>
  <c r="I661" i="1" s="1"/>
  <c r="H661" i="1"/>
  <c r="G662" i="1"/>
  <c r="W661" i="2"/>
  <c r="V662" i="2"/>
  <c r="Y662" i="2" l="1" a="1"/>
  <c r="Y662" i="2" s="1"/>
  <c r="X662" i="2" a="1"/>
  <c r="X662" i="2" s="1"/>
  <c r="J662" i="1" a="1"/>
  <c r="J662" i="1" s="1"/>
  <c r="I662" i="1" a="1"/>
  <c r="I662" i="1" s="1"/>
  <c r="G663" i="1"/>
  <c r="H662" i="1"/>
  <c r="V663" i="2"/>
  <c r="W662" i="2"/>
  <c r="X663" i="2" l="1" a="1"/>
  <c r="X663" i="2" s="1"/>
  <c r="Y663" i="2" a="1"/>
  <c r="Y663" i="2" s="1"/>
  <c r="J663" i="1" a="1"/>
  <c r="J663" i="1" s="1"/>
  <c r="I663" i="1" a="1"/>
  <c r="I663" i="1" s="1"/>
  <c r="G664" i="1"/>
  <c r="H663" i="1"/>
  <c r="W663" i="2"/>
  <c r="V664" i="2"/>
  <c r="Y664" i="2" l="1" a="1"/>
  <c r="Y664" i="2" s="1"/>
  <c r="X664" i="2" a="1"/>
  <c r="X664" i="2" s="1"/>
  <c r="J664" i="1" a="1"/>
  <c r="J664" i="1" s="1"/>
  <c r="I664" i="1" a="1"/>
  <c r="I664" i="1" s="1"/>
  <c r="H664" i="1"/>
  <c r="G665" i="1"/>
  <c r="W664" i="2"/>
  <c r="V665" i="2"/>
  <c r="Y665" i="2" l="1" a="1"/>
  <c r="Y665" i="2" s="1"/>
  <c r="X665" i="2" a="1"/>
  <c r="X665" i="2" s="1"/>
  <c r="I665" i="1" a="1"/>
  <c r="I665" i="1" s="1"/>
  <c r="J665" i="1" a="1"/>
  <c r="J665" i="1" s="1"/>
  <c r="G666" i="1"/>
  <c r="H665" i="1"/>
  <c r="W665" i="2"/>
  <c r="V666" i="2"/>
  <c r="X666" i="2" l="1" a="1"/>
  <c r="X666" i="2" s="1"/>
  <c r="Y666" i="2" a="1"/>
  <c r="Y666" i="2" s="1"/>
  <c r="J666" i="1" a="1"/>
  <c r="J666" i="1" s="1"/>
  <c r="I666" i="1" a="1"/>
  <c r="I666" i="1" s="1"/>
  <c r="H666" i="1"/>
  <c r="G667" i="1"/>
  <c r="V667" i="2"/>
  <c r="W666" i="2"/>
  <c r="Y667" i="2" l="1" a="1"/>
  <c r="Y667" i="2" s="1"/>
  <c r="X667" i="2" a="1"/>
  <c r="X667" i="2" s="1"/>
  <c r="J667" i="1" a="1"/>
  <c r="J667" i="1" s="1"/>
  <c r="I667" i="1" a="1"/>
  <c r="I667" i="1" s="1"/>
  <c r="G668" i="1"/>
  <c r="H667" i="1"/>
  <c r="W667" i="2"/>
  <c r="V668" i="2"/>
  <c r="Y668" i="2" l="1" a="1"/>
  <c r="Y668" i="2" s="1"/>
  <c r="X668" i="2" a="1"/>
  <c r="X668" i="2" s="1"/>
  <c r="I668" i="1" a="1"/>
  <c r="I668" i="1" s="1"/>
  <c r="J668" i="1" a="1"/>
  <c r="J668" i="1" s="1"/>
  <c r="G669" i="1"/>
  <c r="H668" i="1"/>
  <c r="W668" i="2"/>
  <c r="V669" i="2"/>
  <c r="Y669" i="2" l="1" a="1"/>
  <c r="Y669" i="2" s="1"/>
  <c r="X669" i="2" a="1"/>
  <c r="X669" i="2" s="1"/>
  <c r="J669" i="1" a="1"/>
  <c r="J669" i="1" s="1"/>
  <c r="I669" i="1" a="1"/>
  <c r="I669" i="1" s="1"/>
  <c r="G670" i="1"/>
  <c r="H669" i="1"/>
  <c r="W669" i="2"/>
  <c r="V670" i="2"/>
  <c r="Y670" i="2" l="1" a="1"/>
  <c r="Y670" i="2" s="1"/>
  <c r="X670" i="2" a="1"/>
  <c r="X670" i="2" s="1"/>
  <c r="J670" i="1" a="1"/>
  <c r="J670" i="1" s="1"/>
  <c r="I670" i="1" a="1"/>
  <c r="I670" i="1" s="1"/>
  <c r="H670" i="1"/>
  <c r="G671" i="1"/>
  <c r="V671" i="2"/>
  <c r="W670" i="2"/>
  <c r="Y671" i="2" l="1" a="1"/>
  <c r="Y671" i="2" s="1"/>
  <c r="X671" i="2" a="1"/>
  <c r="X671" i="2" s="1"/>
  <c r="I671" i="1" a="1"/>
  <c r="I671" i="1" s="1"/>
  <c r="J671" i="1" a="1"/>
  <c r="J671" i="1" s="1"/>
  <c r="H671" i="1"/>
  <c r="G672" i="1"/>
  <c r="W671" i="2"/>
  <c r="V672" i="2"/>
  <c r="Y672" i="2" l="1" a="1"/>
  <c r="Y672" i="2" s="1"/>
  <c r="X672" i="2" a="1"/>
  <c r="X672" i="2" s="1"/>
  <c r="J672" i="1" a="1"/>
  <c r="J672" i="1" s="1"/>
  <c r="I672" i="1" a="1"/>
  <c r="I672" i="1" s="1"/>
  <c r="H672" i="1"/>
  <c r="G673" i="1"/>
  <c r="W672" i="2"/>
  <c r="V673" i="2"/>
  <c r="Y673" i="2" l="1" a="1"/>
  <c r="Y673" i="2" s="1"/>
  <c r="X673" i="2" a="1"/>
  <c r="X673" i="2" s="1"/>
  <c r="J673" i="1" a="1"/>
  <c r="J673" i="1" s="1"/>
  <c r="I673" i="1" a="1"/>
  <c r="I673" i="1" s="1"/>
  <c r="G674" i="1"/>
  <c r="H673" i="1"/>
  <c r="W673" i="2"/>
  <c r="V674" i="2"/>
  <c r="Y674" i="2" l="1" a="1"/>
  <c r="Y674" i="2" s="1"/>
  <c r="X674" i="2" a="1"/>
  <c r="X674" i="2" s="1"/>
  <c r="J674" i="1" a="1"/>
  <c r="J674" i="1" s="1"/>
  <c r="I674" i="1" a="1"/>
  <c r="I674" i="1" s="1"/>
  <c r="H674" i="1"/>
  <c r="G675" i="1"/>
  <c r="V675" i="2"/>
  <c r="W674" i="2"/>
  <c r="Y675" i="2" l="1" a="1"/>
  <c r="Y675" i="2" s="1"/>
  <c r="X675" i="2" a="1"/>
  <c r="X675" i="2" s="1"/>
  <c r="J675" i="1" a="1"/>
  <c r="J675" i="1" s="1"/>
  <c r="I675" i="1" a="1"/>
  <c r="I675" i="1" s="1"/>
  <c r="H675" i="1"/>
  <c r="G676" i="1"/>
  <c r="W675" i="2"/>
  <c r="V676" i="2"/>
  <c r="X676" i="2" l="1" a="1"/>
  <c r="X676" i="2" s="1"/>
  <c r="Y676" i="2" a="1"/>
  <c r="Y676" i="2" s="1"/>
  <c r="J676" i="1" a="1"/>
  <c r="J676" i="1" s="1"/>
  <c r="I676" i="1" a="1"/>
  <c r="I676" i="1" s="1"/>
  <c r="G677" i="1"/>
  <c r="H676" i="1"/>
  <c r="W676" i="2"/>
  <c r="V677" i="2"/>
  <c r="Y677" i="2" l="1" a="1"/>
  <c r="Y677" i="2" s="1"/>
  <c r="X677" i="2" a="1"/>
  <c r="X677" i="2" s="1"/>
  <c r="J677" i="1" a="1"/>
  <c r="J677" i="1" s="1"/>
  <c r="I677" i="1" a="1"/>
  <c r="I677" i="1" s="1"/>
  <c r="H677" i="1"/>
  <c r="G678" i="1"/>
  <c r="W677" i="2"/>
  <c r="V678" i="2"/>
  <c r="Y678" i="2" l="1" a="1"/>
  <c r="Y678" i="2" s="1"/>
  <c r="X678" i="2" a="1"/>
  <c r="X678" i="2" s="1"/>
  <c r="J678" i="1" a="1"/>
  <c r="J678" i="1" s="1"/>
  <c r="I678" i="1" a="1"/>
  <c r="I678" i="1" s="1"/>
  <c r="H678" i="1"/>
  <c r="G679" i="1"/>
  <c r="V679" i="2"/>
  <c r="W678" i="2"/>
  <c r="X679" i="2" l="1" a="1"/>
  <c r="X679" i="2" s="1"/>
  <c r="Y679" i="2" a="1"/>
  <c r="Y679" i="2" s="1"/>
  <c r="J679" i="1" a="1"/>
  <c r="J679" i="1" s="1"/>
  <c r="I679" i="1" a="1"/>
  <c r="I679" i="1" s="1"/>
  <c r="H679" i="1"/>
  <c r="G680" i="1"/>
  <c r="W679" i="2"/>
  <c r="V680" i="2"/>
  <c r="Y680" i="2" l="1" a="1"/>
  <c r="Y680" i="2" s="1"/>
  <c r="X680" i="2" a="1"/>
  <c r="X680" i="2" s="1"/>
  <c r="J680" i="1" a="1"/>
  <c r="J680" i="1" s="1"/>
  <c r="I680" i="1" a="1"/>
  <c r="I680" i="1" s="1"/>
  <c r="G681" i="1"/>
  <c r="H680" i="1"/>
  <c r="W680" i="2"/>
  <c r="V681" i="2"/>
  <c r="Y681" i="2" l="1" a="1"/>
  <c r="Y681" i="2" s="1"/>
  <c r="X681" i="2" a="1"/>
  <c r="X681" i="2" s="1"/>
  <c r="I681" i="1" a="1"/>
  <c r="I681" i="1" s="1"/>
  <c r="J681" i="1" a="1"/>
  <c r="J681" i="1" s="1"/>
  <c r="G682" i="1"/>
  <c r="H681" i="1"/>
  <c r="W681" i="2"/>
  <c r="V682" i="2"/>
  <c r="X682" i="2" l="1" a="1"/>
  <c r="X682" i="2" s="1"/>
  <c r="Y682" i="2" a="1"/>
  <c r="Y682" i="2" s="1"/>
  <c r="J682" i="1" a="1"/>
  <c r="J682" i="1" s="1"/>
  <c r="I682" i="1" a="1"/>
  <c r="I682" i="1" s="1"/>
  <c r="H682" i="1"/>
  <c r="G683" i="1"/>
  <c r="V683" i="2"/>
  <c r="W682" i="2"/>
  <c r="Y683" i="2" l="1" a="1"/>
  <c r="Y683" i="2" s="1"/>
  <c r="X683" i="2" a="1"/>
  <c r="X683" i="2" s="1"/>
  <c r="J683" i="1" a="1"/>
  <c r="J683" i="1" s="1"/>
  <c r="I683" i="1" a="1"/>
  <c r="I683" i="1" s="1"/>
  <c r="G684" i="1"/>
  <c r="H683" i="1"/>
  <c r="W683" i="2"/>
  <c r="V684" i="2"/>
  <c r="Y684" i="2" l="1" a="1"/>
  <c r="Y684" i="2" s="1"/>
  <c r="X684" i="2" a="1"/>
  <c r="X684" i="2" s="1"/>
  <c r="I684" i="1" a="1"/>
  <c r="I684" i="1" s="1"/>
  <c r="J684" i="1" a="1"/>
  <c r="J684" i="1" s="1"/>
  <c r="G685" i="1"/>
  <c r="H684" i="1"/>
  <c r="W684" i="2"/>
  <c r="V685" i="2"/>
  <c r="X685" i="2" l="1" a="1"/>
  <c r="X685" i="2" s="1"/>
  <c r="Y685" i="2" a="1"/>
  <c r="Y685" i="2" s="1"/>
  <c r="J685" i="1" a="1"/>
  <c r="J685" i="1" s="1"/>
  <c r="I685" i="1" a="1"/>
  <c r="I685" i="1" s="1"/>
  <c r="G686" i="1"/>
  <c r="H685" i="1"/>
  <c r="W685" i="2"/>
  <c r="V686" i="2"/>
  <c r="Y686" i="2" l="1" a="1"/>
  <c r="Y686" i="2" s="1"/>
  <c r="X686" i="2" a="1"/>
  <c r="X686" i="2" s="1"/>
  <c r="J686" i="1" a="1"/>
  <c r="J686" i="1" s="1"/>
  <c r="I686" i="1" a="1"/>
  <c r="I686" i="1" s="1"/>
  <c r="H686" i="1"/>
  <c r="G687" i="1"/>
  <c r="V687" i="2"/>
  <c r="W686" i="2"/>
  <c r="Y687" i="2" l="1" a="1"/>
  <c r="Y687" i="2" s="1"/>
  <c r="X687" i="2" a="1"/>
  <c r="X687" i="2" s="1"/>
  <c r="I687" i="1" a="1"/>
  <c r="I687" i="1" s="1"/>
  <c r="J687" i="1" a="1"/>
  <c r="J687" i="1" s="1"/>
  <c r="H687" i="1"/>
  <c r="G688" i="1"/>
  <c r="W687" i="2"/>
  <c r="V688" i="2"/>
  <c r="X688" i="2" l="1" a="1"/>
  <c r="X688" i="2" s="1"/>
  <c r="Y688" i="2" a="1"/>
  <c r="Y688" i="2" s="1"/>
  <c r="J688" i="1" a="1"/>
  <c r="J688" i="1" s="1"/>
  <c r="I688" i="1" a="1"/>
  <c r="I688" i="1" s="1"/>
  <c r="H688" i="1"/>
  <c r="G689" i="1"/>
  <c r="W688" i="2"/>
  <c r="V689" i="2"/>
  <c r="Y689" i="2" l="1" a="1"/>
  <c r="Y689" i="2" s="1"/>
  <c r="X689" i="2" a="1"/>
  <c r="X689" i="2" s="1"/>
  <c r="J689" i="1" a="1"/>
  <c r="J689" i="1" s="1"/>
  <c r="I689" i="1" a="1"/>
  <c r="I689" i="1" s="1"/>
  <c r="H689" i="1"/>
  <c r="G690" i="1"/>
  <c r="W689" i="2"/>
  <c r="V690" i="2"/>
  <c r="Y690" i="2" l="1" a="1"/>
  <c r="Y690" i="2" s="1"/>
  <c r="X690" i="2" a="1"/>
  <c r="X690" i="2" s="1"/>
  <c r="I690" i="1" a="1"/>
  <c r="I690" i="1" s="1"/>
  <c r="J690" i="1" a="1"/>
  <c r="J690" i="1" s="1"/>
  <c r="G691" i="1"/>
  <c r="H690" i="1"/>
  <c r="V691" i="2"/>
  <c r="W690" i="2"/>
  <c r="Y691" i="2" l="1" a="1"/>
  <c r="Y691" i="2" s="1"/>
  <c r="X691" i="2" a="1"/>
  <c r="X691" i="2" s="1"/>
  <c r="J691" i="1" a="1"/>
  <c r="J691" i="1" s="1"/>
  <c r="I691" i="1" a="1"/>
  <c r="I691" i="1" s="1"/>
  <c r="G692" i="1"/>
  <c r="H691" i="1"/>
  <c r="W691" i="2"/>
  <c r="V692" i="2"/>
  <c r="Y692" i="2" l="1" a="1"/>
  <c r="Y692" i="2" s="1"/>
  <c r="X692" i="2" a="1"/>
  <c r="X692" i="2" s="1"/>
  <c r="J692" i="1" a="1"/>
  <c r="J692" i="1" s="1"/>
  <c r="I692" i="1" a="1"/>
  <c r="I692" i="1" s="1"/>
  <c r="G693" i="1"/>
  <c r="H692" i="1"/>
  <c r="W692" i="2"/>
  <c r="V693" i="2"/>
  <c r="Y693" i="2" l="1" a="1"/>
  <c r="Y693" i="2" s="1"/>
  <c r="X693" i="2" a="1"/>
  <c r="X693" i="2" s="1"/>
  <c r="I693" i="1" a="1"/>
  <c r="I693" i="1" s="1"/>
  <c r="J693" i="1" a="1"/>
  <c r="J693" i="1" s="1"/>
  <c r="G694" i="1"/>
  <c r="H693" i="1"/>
  <c r="W693" i="2"/>
  <c r="V694" i="2"/>
  <c r="X694" i="2" l="1" a="1"/>
  <c r="X694" i="2" s="1"/>
  <c r="Y694" i="2" a="1"/>
  <c r="Y694" i="2" s="1"/>
  <c r="J694" i="1" a="1"/>
  <c r="J694" i="1" s="1"/>
  <c r="I694" i="1" a="1"/>
  <c r="I694" i="1" s="1"/>
  <c r="H694" i="1"/>
  <c r="G695" i="1"/>
  <c r="V695" i="2"/>
  <c r="W694" i="2"/>
  <c r="Y695" i="2" l="1" a="1"/>
  <c r="Y695" i="2" s="1"/>
  <c r="X695" i="2" a="1"/>
  <c r="X695" i="2" s="1"/>
  <c r="J695" i="1" a="1"/>
  <c r="J695" i="1" s="1"/>
  <c r="I695" i="1" a="1"/>
  <c r="I695" i="1" s="1"/>
  <c r="G696" i="1"/>
  <c r="H695" i="1"/>
  <c r="W695" i="2"/>
  <c r="V696" i="2"/>
  <c r="Y696" i="2" l="1" a="1"/>
  <c r="Y696" i="2" s="1"/>
  <c r="X696" i="2" a="1"/>
  <c r="X696" i="2" s="1"/>
  <c r="I696" i="1" a="1"/>
  <c r="I696" i="1" s="1"/>
  <c r="J696" i="1" a="1"/>
  <c r="J696" i="1" s="1"/>
  <c r="H696" i="1"/>
  <c r="G697" i="1"/>
  <c r="W696" i="2"/>
  <c r="V697" i="2"/>
  <c r="Y697" i="2" l="1" a="1"/>
  <c r="Y697" i="2" s="1"/>
  <c r="X697" i="2" a="1"/>
  <c r="X697" i="2" s="1"/>
  <c r="J697" i="1" a="1"/>
  <c r="J697" i="1" s="1"/>
  <c r="I697" i="1" a="1"/>
  <c r="I697" i="1" s="1"/>
  <c r="H697" i="1"/>
  <c r="G698" i="1"/>
  <c r="W697" i="2"/>
  <c r="V698" i="2"/>
  <c r="Y698" i="2" l="1" a="1"/>
  <c r="Y698" i="2" s="1"/>
  <c r="X698" i="2" a="1"/>
  <c r="X698" i="2" s="1"/>
  <c r="J698" i="1" a="1"/>
  <c r="J698" i="1" s="1"/>
  <c r="I698" i="1" a="1"/>
  <c r="I698" i="1" s="1"/>
  <c r="G699" i="1"/>
  <c r="H698" i="1"/>
  <c r="V699" i="2"/>
  <c r="W698" i="2"/>
  <c r="Y699" i="2" l="1" a="1"/>
  <c r="Y699" i="2" s="1"/>
  <c r="X699" i="2" a="1"/>
  <c r="X699" i="2" s="1"/>
  <c r="I699" i="1" a="1"/>
  <c r="I699" i="1" s="1"/>
  <c r="J699" i="1" a="1"/>
  <c r="J699" i="1" s="1"/>
  <c r="G700" i="1"/>
  <c r="H699" i="1"/>
  <c r="W699" i="2"/>
  <c r="V700" i="2"/>
  <c r="Y700" i="2" l="1" a="1"/>
  <c r="Y700" i="2" s="1"/>
  <c r="X700" i="2" a="1"/>
  <c r="X700" i="2" s="1"/>
  <c r="J700" i="1" a="1"/>
  <c r="J700" i="1" s="1"/>
  <c r="I700" i="1" a="1"/>
  <c r="I700" i="1" s="1"/>
  <c r="G701" i="1"/>
  <c r="H700" i="1"/>
  <c r="W700" i="2"/>
  <c r="V701" i="2"/>
  <c r="X701" i="2" l="1" a="1"/>
  <c r="X701" i="2" s="1"/>
  <c r="Y701" i="2" a="1"/>
  <c r="Y701" i="2" s="1"/>
  <c r="J701" i="1" a="1"/>
  <c r="J701" i="1" s="1"/>
  <c r="I701" i="1" a="1"/>
  <c r="I701" i="1" s="1"/>
  <c r="H701" i="1"/>
  <c r="G702" i="1"/>
  <c r="W701" i="2"/>
  <c r="V702" i="2"/>
  <c r="Y702" i="2" l="1" a="1"/>
  <c r="Y702" i="2" s="1"/>
  <c r="X702" i="2" a="1"/>
  <c r="X702" i="2" s="1"/>
  <c r="I702" i="1" a="1"/>
  <c r="I702" i="1" s="1"/>
  <c r="J702" i="1" a="1"/>
  <c r="J702" i="1" s="1"/>
  <c r="G703" i="1"/>
  <c r="H702" i="1"/>
  <c r="V703" i="2"/>
  <c r="W702" i="2"/>
  <c r="Y703" i="2" l="1" a="1"/>
  <c r="Y703" i="2" s="1"/>
  <c r="X703" i="2" a="1"/>
  <c r="X703" i="2" s="1"/>
  <c r="J703" i="1" a="1"/>
  <c r="J703" i="1" s="1"/>
  <c r="I703" i="1" a="1"/>
  <c r="I703" i="1" s="1"/>
  <c r="G704" i="1"/>
  <c r="H703" i="1"/>
  <c r="W703" i="2"/>
  <c r="V704" i="2"/>
  <c r="X704" i="2" l="1" a="1"/>
  <c r="X704" i="2" s="1"/>
  <c r="Y704" i="2" a="1"/>
  <c r="Y704" i="2" s="1"/>
  <c r="J704" i="1" a="1"/>
  <c r="J704" i="1" s="1"/>
  <c r="I704" i="1" a="1"/>
  <c r="I704" i="1" s="1"/>
  <c r="H704" i="1"/>
  <c r="G705" i="1"/>
  <c r="W704" i="2"/>
  <c r="V705" i="2"/>
  <c r="Y705" i="2" l="1" a="1"/>
  <c r="Y705" i="2" s="1"/>
  <c r="X705" i="2" a="1"/>
  <c r="X705" i="2" s="1"/>
  <c r="J705" i="1" a="1"/>
  <c r="J705" i="1" s="1"/>
  <c r="I705" i="1" a="1"/>
  <c r="I705" i="1" s="1"/>
  <c r="H705" i="1"/>
  <c r="G706" i="1"/>
  <c r="W705" i="2"/>
  <c r="V706" i="2"/>
  <c r="Y706" i="2" l="1" a="1"/>
  <c r="Y706" i="2" s="1"/>
  <c r="X706" i="2" a="1"/>
  <c r="X706" i="2" s="1"/>
  <c r="I706" i="1" a="1"/>
  <c r="I706" i="1" s="1"/>
  <c r="J706" i="1" a="1"/>
  <c r="J706" i="1" s="1"/>
  <c r="G707" i="1"/>
  <c r="H706" i="1"/>
  <c r="V707" i="2"/>
  <c r="W706" i="2"/>
  <c r="X707" i="2" l="1" a="1"/>
  <c r="X707" i="2" s="1"/>
  <c r="Y707" i="2" a="1"/>
  <c r="Y707" i="2" s="1"/>
  <c r="J707" i="1" a="1"/>
  <c r="J707" i="1" s="1"/>
  <c r="I707" i="1" a="1"/>
  <c r="I707" i="1" s="1"/>
  <c r="G708" i="1"/>
  <c r="H707" i="1"/>
  <c r="W707" i="2"/>
  <c r="V708" i="2"/>
  <c r="Y708" i="2" l="1" a="1"/>
  <c r="Y708" i="2" s="1"/>
  <c r="X708" i="2" a="1"/>
  <c r="X708" i="2" s="1"/>
  <c r="J708" i="1" a="1"/>
  <c r="J708" i="1" s="1"/>
  <c r="I708" i="1" a="1"/>
  <c r="I708" i="1" s="1"/>
  <c r="H708" i="1"/>
  <c r="G709" i="1"/>
  <c r="W708" i="2"/>
  <c r="V709" i="2"/>
  <c r="Y709" i="2" l="1" a="1"/>
  <c r="Y709" i="2" s="1"/>
  <c r="X709" i="2" a="1"/>
  <c r="X709" i="2" s="1"/>
  <c r="I709" i="1" a="1"/>
  <c r="I709" i="1" s="1"/>
  <c r="J709" i="1" a="1"/>
  <c r="J709" i="1" s="1"/>
  <c r="G710" i="1"/>
  <c r="H709" i="1"/>
  <c r="W709" i="2"/>
  <c r="V710" i="2"/>
  <c r="X710" i="2" l="1" a="1"/>
  <c r="X710" i="2" s="1"/>
  <c r="Y710" i="2" a="1"/>
  <c r="Y710" i="2" s="1"/>
  <c r="J710" i="1" a="1"/>
  <c r="J710" i="1" s="1"/>
  <c r="I710" i="1" a="1"/>
  <c r="I710" i="1" s="1"/>
  <c r="H710" i="1"/>
  <c r="G711" i="1"/>
  <c r="V711" i="2"/>
  <c r="W710" i="2"/>
  <c r="Y711" i="2" l="1" a="1"/>
  <c r="Y711" i="2" s="1"/>
  <c r="X711" i="2" a="1"/>
  <c r="X711" i="2" s="1"/>
  <c r="J711" i="1" a="1"/>
  <c r="J711" i="1" s="1"/>
  <c r="I711" i="1" a="1"/>
  <c r="I711" i="1" s="1"/>
  <c r="G712" i="1"/>
  <c r="H711" i="1"/>
  <c r="W711" i="2"/>
  <c r="V712" i="2"/>
  <c r="Y712" i="2" l="1" a="1"/>
  <c r="Y712" i="2" s="1"/>
  <c r="X712" i="2" a="1"/>
  <c r="X712" i="2" s="1"/>
  <c r="I712" i="1" a="1"/>
  <c r="I712" i="1" s="1"/>
  <c r="J712" i="1" a="1"/>
  <c r="J712" i="1" s="1"/>
  <c r="H712" i="1"/>
  <c r="G713" i="1"/>
  <c r="W712" i="2"/>
  <c r="V713" i="2"/>
  <c r="Y713" i="2" l="1" a="1"/>
  <c r="Y713" i="2" s="1"/>
  <c r="X713" i="2" a="1"/>
  <c r="X713" i="2" s="1"/>
  <c r="J713" i="1" a="1"/>
  <c r="J713" i="1" s="1"/>
  <c r="I713" i="1" a="1"/>
  <c r="I713" i="1" s="1"/>
  <c r="G714" i="1"/>
  <c r="H713" i="1"/>
  <c r="W713" i="2"/>
  <c r="V714" i="2"/>
  <c r="Y714" i="2" l="1" a="1"/>
  <c r="Y714" i="2" s="1"/>
  <c r="X714" i="2" a="1"/>
  <c r="X714" i="2" s="1"/>
  <c r="J714" i="1" a="1"/>
  <c r="J714" i="1" s="1"/>
  <c r="I714" i="1" a="1"/>
  <c r="I714" i="1" s="1"/>
  <c r="H714" i="1"/>
  <c r="G715" i="1"/>
  <c r="V715" i="2"/>
  <c r="W714" i="2"/>
  <c r="Y715" i="2" l="1" a="1"/>
  <c r="Y715" i="2" s="1"/>
  <c r="X715" i="2" a="1"/>
  <c r="X715" i="2" s="1"/>
  <c r="I715" i="1" a="1"/>
  <c r="I715" i="1" s="1"/>
  <c r="J715" i="1" a="1"/>
  <c r="J715" i="1" s="1"/>
  <c r="H715" i="1"/>
  <c r="G716" i="1"/>
  <c r="W715" i="2"/>
  <c r="V716" i="2"/>
  <c r="X716" i="2" l="1" a="1"/>
  <c r="X716" i="2" s="1"/>
  <c r="Y716" i="2" a="1"/>
  <c r="Y716" i="2" s="1"/>
  <c r="J716" i="1" a="1"/>
  <c r="J716" i="1" s="1"/>
  <c r="I716" i="1" a="1"/>
  <c r="I716" i="1" s="1"/>
  <c r="H716" i="1"/>
  <c r="G717" i="1"/>
  <c r="W716" i="2"/>
  <c r="V717" i="2"/>
  <c r="Y717" i="2" l="1" a="1"/>
  <c r="Y717" i="2" s="1"/>
  <c r="X717" i="2" a="1"/>
  <c r="X717" i="2" s="1"/>
  <c r="J717" i="1" a="1"/>
  <c r="J717" i="1" s="1"/>
  <c r="I717" i="1" a="1"/>
  <c r="I717" i="1" s="1"/>
  <c r="G718" i="1"/>
  <c r="H717" i="1"/>
  <c r="W717" i="2"/>
  <c r="V718" i="2"/>
  <c r="Y718" i="2" l="1" a="1"/>
  <c r="Y718" i="2" s="1"/>
  <c r="X718" i="2" a="1"/>
  <c r="X718" i="2" s="1"/>
  <c r="I718" i="1" a="1"/>
  <c r="I718" i="1" s="1"/>
  <c r="J718" i="1" a="1"/>
  <c r="J718" i="1" s="1"/>
  <c r="H718" i="1"/>
  <c r="G719" i="1"/>
  <c r="V719" i="2"/>
  <c r="W718" i="2"/>
  <c r="Y719" i="2" l="1" a="1"/>
  <c r="Y719" i="2" s="1"/>
  <c r="X719" i="2" a="1"/>
  <c r="X719" i="2" s="1"/>
  <c r="J719" i="1" a="1"/>
  <c r="J719" i="1" s="1"/>
  <c r="I719" i="1" a="1"/>
  <c r="I719" i="1" s="1"/>
  <c r="G720" i="1"/>
  <c r="H719" i="1"/>
  <c r="W719" i="2"/>
  <c r="V720" i="2"/>
  <c r="Y720" i="2" l="1" a="1"/>
  <c r="Y720" i="2" s="1"/>
  <c r="X720" i="2" a="1"/>
  <c r="X720" i="2" s="1"/>
  <c r="J720" i="1" a="1"/>
  <c r="J720" i="1" s="1"/>
  <c r="I720" i="1" a="1"/>
  <c r="I720" i="1" s="1"/>
  <c r="G721" i="1"/>
  <c r="H720" i="1"/>
  <c r="W720" i="2"/>
  <c r="V721" i="2"/>
  <c r="Y721" i="2" l="1" a="1"/>
  <c r="Y721" i="2" s="1"/>
  <c r="X721" i="2" a="1"/>
  <c r="X721" i="2" s="1"/>
  <c r="I721" i="1" a="1"/>
  <c r="I721" i="1" s="1"/>
  <c r="J721" i="1" a="1"/>
  <c r="J721" i="1" s="1"/>
  <c r="H721" i="1"/>
  <c r="G722" i="1"/>
  <c r="W721" i="2"/>
  <c r="V722" i="2"/>
  <c r="Y722" i="2" l="1" a="1"/>
  <c r="Y722" i="2" s="1"/>
  <c r="X722" i="2" a="1"/>
  <c r="X722" i="2" s="1"/>
  <c r="J722" i="1" a="1"/>
  <c r="J722" i="1" s="1"/>
  <c r="I722" i="1" a="1"/>
  <c r="I722" i="1" s="1"/>
  <c r="H722" i="1"/>
  <c r="G723" i="1"/>
  <c r="V723" i="2"/>
  <c r="W722" i="2"/>
  <c r="X723" i="2" l="1" a="1"/>
  <c r="X723" i="2" s="1"/>
  <c r="Y723" i="2" a="1"/>
  <c r="Y723" i="2" s="1"/>
  <c r="J723" i="1" a="1"/>
  <c r="J723" i="1" s="1"/>
  <c r="I723" i="1" a="1"/>
  <c r="I723" i="1" s="1"/>
  <c r="H723" i="1"/>
  <c r="G724" i="1"/>
  <c r="W723" i="2"/>
  <c r="V724" i="2"/>
  <c r="Y724" i="2" l="1" a="1"/>
  <c r="Y724" i="2" s="1"/>
  <c r="X724" i="2" a="1"/>
  <c r="X724" i="2" s="1"/>
  <c r="I724" i="1" a="1"/>
  <c r="I724" i="1" s="1"/>
  <c r="J724" i="1" a="1"/>
  <c r="J724" i="1" s="1"/>
  <c r="G725" i="1"/>
  <c r="H724" i="1"/>
  <c r="W724" i="2"/>
  <c r="V725" i="2"/>
  <c r="Y725" i="2" l="1" a="1"/>
  <c r="Y725" i="2" s="1"/>
  <c r="X725" i="2" a="1"/>
  <c r="X725" i="2" s="1"/>
  <c r="J725" i="1" a="1"/>
  <c r="J725" i="1" s="1"/>
  <c r="I725" i="1" a="1"/>
  <c r="I725" i="1" s="1"/>
  <c r="G726" i="1"/>
  <c r="H725" i="1"/>
  <c r="W725" i="2"/>
  <c r="V726" i="2"/>
  <c r="Y726" i="2" l="1" a="1"/>
  <c r="Y726" i="2" s="1"/>
  <c r="X726" i="2" a="1"/>
  <c r="X726" i="2" s="1"/>
  <c r="J726" i="1" a="1"/>
  <c r="J726" i="1" s="1"/>
  <c r="I726" i="1" a="1"/>
  <c r="I726" i="1" s="1"/>
  <c r="G727" i="1"/>
  <c r="H726" i="1"/>
  <c r="V727" i="2"/>
  <c r="W726" i="2"/>
  <c r="Y727" i="2" l="1" a="1"/>
  <c r="Y727" i="2" s="1"/>
  <c r="X727" i="2" a="1"/>
  <c r="X727" i="2" s="1"/>
  <c r="J727" i="1" a="1"/>
  <c r="J727" i="1" s="1"/>
  <c r="I727" i="1" a="1"/>
  <c r="I727" i="1" s="1"/>
  <c r="H727" i="1"/>
  <c r="G728" i="1"/>
  <c r="W727" i="2"/>
  <c r="V728" i="2"/>
  <c r="Y728" i="2" l="1" a="1"/>
  <c r="Y728" i="2" s="1"/>
  <c r="X728" i="2" a="1"/>
  <c r="X728" i="2" s="1"/>
  <c r="J728" i="1" a="1"/>
  <c r="J728" i="1" s="1"/>
  <c r="I728" i="1" a="1"/>
  <c r="I728" i="1" s="1"/>
  <c r="G729" i="1"/>
  <c r="H728" i="1"/>
  <c r="W728" i="2"/>
  <c r="V729" i="2"/>
  <c r="X729" i="2" l="1" a="1"/>
  <c r="X729" i="2" s="1"/>
  <c r="Y729" i="2" a="1"/>
  <c r="Y729" i="2" s="1"/>
  <c r="J729" i="1" a="1"/>
  <c r="J729" i="1" s="1"/>
  <c r="I729" i="1" a="1"/>
  <c r="I729" i="1" s="1"/>
  <c r="H729" i="1"/>
  <c r="G730" i="1"/>
  <c r="W729" i="2"/>
  <c r="V730" i="2"/>
  <c r="Y730" i="2" l="1" a="1"/>
  <c r="Y730" i="2" s="1"/>
  <c r="X730" i="2" a="1"/>
  <c r="X730" i="2" s="1"/>
  <c r="I730" i="1" a="1"/>
  <c r="I730" i="1" s="1"/>
  <c r="J730" i="1" a="1"/>
  <c r="J730" i="1" s="1"/>
  <c r="G731" i="1"/>
  <c r="H730" i="1"/>
  <c r="V731" i="2"/>
  <c r="W730" i="2"/>
  <c r="Y731" i="2" l="1" a="1"/>
  <c r="Y731" i="2" s="1"/>
  <c r="X731" i="2" a="1"/>
  <c r="X731" i="2" s="1"/>
  <c r="J731" i="1" a="1"/>
  <c r="J731" i="1" s="1"/>
  <c r="I731" i="1" a="1"/>
  <c r="I731" i="1" s="1"/>
  <c r="H731" i="1"/>
  <c r="G732" i="1"/>
  <c r="W731" i="2"/>
  <c r="V732" i="2"/>
  <c r="X732" i="2" l="1" a="1"/>
  <c r="X732" i="2" s="1"/>
  <c r="Y732" i="2" a="1"/>
  <c r="Y732" i="2" s="1"/>
  <c r="J732" i="1" a="1"/>
  <c r="J732" i="1" s="1"/>
  <c r="I732" i="1" a="1"/>
  <c r="I732" i="1" s="1"/>
  <c r="G733" i="1"/>
  <c r="H732" i="1"/>
  <c r="W732" i="2"/>
  <c r="V733" i="2"/>
  <c r="Y733" i="2" l="1" a="1"/>
  <c r="Y733" i="2" s="1"/>
  <c r="X733" i="2" a="1"/>
  <c r="X733" i="2" s="1"/>
  <c r="J733" i="1" a="1"/>
  <c r="J733" i="1" s="1"/>
  <c r="I733" i="1" a="1"/>
  <c r="I733" i="1" s="1"/>
  <c r="H733" i="1"/>
  <c r="G734" i="1"/>
  <c r="W733" i="2"/>
  <c r="V734" i="2"/>
  <c r="Y734" i="2" l="1" a="1"/>
  <c r="Y734" i="2" s="1"/>
  <c r="X734" i="2" a="1"/>
  <c r="X734" i="2" s="1"/>
  <c r="J734" i="1" a="1"/>
  <c r="J734" i="1" s="1"/>
  <c r="I734" i="1" a="1"/>
  <c r="I734" i="1" s="1"/>
  <c r="H734" i="1"/>
  <c r="G735" i="1"/>
  <c r="V735" i="2"/>
  <c r="W734" i="2"/>
  <c r="X735" i="2" l="1" a="1"/>
  <c r="X735" i="2" s="1"/>
  <c r="Y735" i="2" a="1"/>
  <c r="Y735" i="2" s="1"/>
  <c r="J735" i="1" a="1"/>
  <c r="J735" i="1" s="1"/>
  <c r="I735" i="1" a="1"/>
  <c r="I735" i="1" s="1"/>
  <c r="G736" i="1"/>
  <c r="H735" i="1"/>
  <c r="W735" i="2"/>
  <c r="V736" i="2"/>
  <c r="Y736" i="2" l="1" a="1"/>
  <c r="Y736" i="2" s="1"/>
  <c r="X736" i="2" a="1"/>
  <c r="X736" i="2" s="1"/>
  <c r="J736" i="1" a="1"/>
  <c r="J736" i="1" s="1"/>
  <c r="I736" i="1" a="1"/>
  <c r="I736" i="1" s="1"/>
  <c r="H736" i="1"/>
  <c r="G737" i="1"/>
  <c r="W736" i="2"/>
  <c r="V737" i="2"/>
  <c r="Y737" i="2" l="1" a="1"/>
  <c r="Y737" i="2" s="1"/>
  <c r="X737" i="2" a="1"/>
  <c r="X737" i="2" s="1"/>
  <c r="I737" i="1" a="1"/>
  <c r="I737" i="1" s="1"/>
  <c r="J737" i="1" a="1"/>
  <c r="J737" i="1" s="1"/>
  <c r="H737" i="1"/>
  <c r="G738" i="1"/>
  <c r="W737" i="2"/>
  <c r="V738" i="2"/>
  <c r="X738" i="2" l="1" a="1"/>
  <c r="X738" i="2" s="1"/>
  <c r="Y738" i="2" a="1"/>
  <c r="Y738" i="2" s="1"/>
  <c r="J738" i="1" a="1"/>
  <c r="J738" i="1" s="1"/>
  <c r="I738" i="1" a="1"/>
  <c r="I738" i="1" s="1"/>
  <c r="G739" i="1"/>
  <c r="H738" i="1"/>
  <c r="V739" i="2"/>
  <c r="W738" i="2"/>
  <c r="Y739" i="2" l="1" a="1"/>
  <c r="Y739" i="2" s="1"/>
  <c r="X739" i="2" a="1"/>
  <c r="X739" i="2" s="1"/>
  <c r="J739" i="1" a="1"/>
  <c r="J739" i="1" s="1"/>
  <c r="I739" i="1" a="1"/>
  <c r="I739" i="1" s="1"/>
  <c r="G740" i="1"/>
  <c r="H739" i="1"/>
  <c r="W739" i="2"/>
  <c r="V740" i="2"/>
  <c r="Y740" i="2" l="1" a="1"/>
  <c r="Y740" i="2" s="1"/>
  <c r="X740" i="2" a="1"/>
  <c r="X740" i="2" s="1"/>
  <c r="I740" i="1" a="1"/>
  <c r="I740" i="1" s="1"/>
  <c r="J740" i="1" a="1"/>
  <c r="J740" i="1" s="1"/>
  <c r="G741" i="1"/>
  <c r="H740" i="1"/>
  <c r="W740" i="2"/>
  <c r="V741" i="2"/>
  <c r="X741" i="2" l="1" a="1"/>
  <c r="X741" i="2" s="1"/>
  <c r="Y741" i="2" a="1"/>
  <c r="Y741" i="2" s="1"/>
  <c r="J741" i="1" a="1"/>
  <c r="J741" i="1" s="1"/>
  <c r="I741" i="1" a="1"/>
  <c r="I741" i="1" s="1"/>
  <c r="G742" i="1"/>
  <c r="H741" i="1"/>
  <c r="W741" i="2"/>
  <c r="V742" i="2"/>
  <c r="Y742" i="2" l="1" a="1"/>
  <c r="Y742" i="2" s="1"/>
  <c r="X742" i="2" a="1"/>
  <c r="X742" i="2" s="1"/>
  <c r="J742" i="1" a="1"/>
  <c r="J742" i="1" s="1"/>
  <c r="I742" i="1" a="1"/>
  <c r="I742" i="1" s="1"/>
  <c r="G743" i="1"/>
  <c r="H742" i="1"/>
  <c r="V743" i="2"/>
  <c r="W742" i="2"/>
  <c r="Y743" i="2" l="1" a="1"/>
  <c r="Y743" i="2" s="1"/>
  <c r="X743" i="2" a="1"/>
  <c r="X743" i="2" s="1"/>
  <c r="I743" i="1" a="1"/>
  <c r="I743" i="1" s="1"/>
  <c r="J743" i="1" a="1"/>
  <c r="J743" i="1" s="1"/>
  <c r="G744" i="1"/>
  <c r="H743" i="1"/>
  <c r="W743" i="2"/>
  <c r="V744" i="2"/>
  <c r="Y744" i="2" l="1" a="1"/>
  <c r="Y744" i="2" s="1"/>
  <c r="X744" i="2" a="1"/>
  <c r="X744" i="2" s="1"/>
  <c r="J744" i="1" a="1"/>
  <c r="J744" i="1" s="1"/>
  <c r="I744" i="1" a="1"/>
  <c r="I744" i="1" s="1"/>
  <c r="G745" i="1"/>
  <c r="H744" i="1"/>
  <c r="W744" i="2"/>
  <c r="V745" i="2"/>
  <c r="X745" i="2" l="1" a="1"/>
  <c r="X745" i="2" s="1"/>
  <c r="Y745" i="2" a="1"/>
  <c r="Y745" i="2" s="1"/>
  <c r="J745" i="1" a="1"/>
  <c r="J745" i="1" s="1"/>
  <c r="I745" i="1" a="1"/>
  <c r="I745" i="1" s="1"/>
  <c r="G746" i="1"/>
  <c r="H745" i="1"/>
  <c r="W745" i="2"/>
  <c r="V746" i="2"/>
  <c r="Y746" i="2" l="1" a="1"/>
  <c r="Y746" i="2" s="1"/>
  <c r="X746" i="2" a="1"/>
  <c r="X746" i="2" s="1"/>
  <c r="I746" i="1" a="1"/>
  <c r="I746" i="1" s="1"/>
  <c r="J746" i="1" a="1"/>
  <c r="J746" i="1" s="1"/>
  <c r="G747" i="1"/>
  <c r="H746" i="1"/>
  <c r="V747" i="2"/>
  <c r="W746" i="2"/>
  <c r="Y747" i="2" l="1" a="1"/>
  <c r="Y747" i="2" s="1"/>
  <c r="X747" i="2" a="1"/>
  <c r="X747" i="2" s="1"/>
  <c r="J747" i="1" a="1"/>
  <c r="J747" i="1" s="1"/>
  <c r="I747" i="1" a="1"/>
  <c r="I747" i="1" s="1"/>
  <c r="G748" i="1"/>
  <c r="H747" i="1"/>
  <c r="W747" i="2"/>
  <c r="V748" i="2"/>
  <c r="X748" i="2" l="1" a="1"/>
  <c r="X748" i="2" s="1"/>
  <c r="Y748" i="2" a="1"/>
  <c r="Y748" i="2" s="1"/>
  <c r="J748" i="1" a="1"/>
  <c r="J748" i="1" s="1"/>
  <c r="I748" i="1" a="1"/>
  <c r="I748" i="1" s="1"/>
  <c r="G749" i="1"/>
  <c r="H748" i="1"/>
  <c r="W748" i="2"/>
  <c r="V749" i="2"/>
  <c r="Y749" i="2" l="1" a="1"/>
  <c r="Y749" i="2" s="1"/>
  <c r="X749" i="2" a="1"/>
  <c r="X749" i="2" s="1"/>
  <c r="I749" i="1" a="1"/>
  <c r="I749" i="1" s="1"/>
  <c r="J749" i="1" a="1"/>
  <c r="J749" i="1" s="1"/>
  <c r="H749" i="1"/>
  <c r="G750" i="1"/>
  <c r="W749" i="2"/>
  <c r="V750" i="2"/>
  <c r="Y750" i="2" l="1" a="1"/>
  <c r="Y750" i="2" s="1"/>
  <c r="X750" i="2" a="1"/>
  <c r="X750" i="2" s="1"/>
  <c r="J750" i="1" a="1"/>
  <c r="J750" i="1" s="1"/>
  <c r="I750" i="1" a="1"/>
  <c r="I750" i="1" s="1"/>
  <c r="G751" i="1"/>
  <c r="H750" i="1"/>
  <c r="V751" i="2"/>
  <c r="W750" i="2"/>
  <c r="X751" i="2" l="1" a="1"/>
  <c r="X751" i="2" s="1"/>
  <c r="Y751" i="2" a="1"/>
  <c r="Y751" i="2" s="1"/>
  <c r="J751" i="1" a="1"/>
  <c r="J751" i="1" s="1"/>
  <c r="I751" i="1" a="1"/>
  <c r="I751" i="1" s="1"/>
  <c r="H751" i="1"/>
  <c r="G752" i="1"/>
  <c r="W751" i="2"/>
  <c r="V752" i="2"/>
  <c r="Y752" i="2" l="1" a="1"/>
  <c r="Y752" i="2" s="1"/>
  <c r="X752" i="2" a="1"/>
  <c r="X752" i="2" s="1"/>
  <c r="J752" i="1" a="1"/>
  <c r="J752" i="1" s="1"/>
  <c r="I752" i="1" a="1"/>
  <c r="I752" i="1" s="1"/>
  <c r="H752" i="1"/>
  <c r="G753" i="1"/>
  <c r="W752" i="2"/>
  <c r="V753" i="2"/>
  <c r="Y753" i="2" l="1" a="1"/>
  <c r="Y753" i="2" s="1"/>
  <c r="X753" i="2" a="1"/>
  <c r="X753" i="2" s="1"/>
  <c r="I753" i="1" a="1"/>
  <c r="I753" i="1" s="1"/>
  <c r="J753" i="1" a="1"/>
  <c r="J753" i="1" s="1"/>
  <c r="G754" i="1"/>
  <c r="H753" i="1"/>
  <c r="W753" i="2"/>
  <c r="V754" i="2"/>
  <c r="Y754" i="2" l="1" a="1"/>
  <c r="Y754" i="2" s="1"/>
  <c r="X754" i="2" a="1"/>
  <c r="X754" i="2" s="1"/>
  <c r="J754" i="1" a="1"/>
  <c r="J754" i="1" s="1"/>
  <c r="I754" i="1" a="1"/>
  <c r="I754" i="1" s="1"/>
  <c r="H754" i="1"/>
  <c r="G755" i="1"/>
  <c r="V755" i="2"/>
  <c r="W754" i="2"/>
  <c r="Y755" i="2" l="1" a="1"/>
  <c r="Y755" i="2" s="1"/>
  <c r="X755" i="2" a="1"/>
  <c r="X755" i="2" s="1"/>
  <c r="I755" i="1" a="1"/>
  <c r="I755" i="1" s="1"/>
  <c r="J755" i="1" a="1"/>
  <c r="J755" i="1" s="1"/>
  <c r="H755" i="1"/>
  <c r="G756" i="1"/>
  <c r="W755" i="2"/>
  <c r="V756" i="2"/>
  <c r="Y756" i="2" l="1" a="1"/>
  <c r="Y756" i="2" s="1"/>
  <c r="X756" i="2" a="1"/>
  <c r="X756" i="2" s="1"/>
  <c r="J756" i="1" a="1"/>
  <c r="J756" i="1" s="1"/>
  <c r="I756" i="1" a="1"/>
  <c r="I756" i="1" s="1"/>
  <c r="G757" i="1"/>
  <c r="H756" i="1"/>
  <c r="W756" i="2"/>
  <c r="V757" i="2"/>
  <c r="X757" i="2" l="1" a="1"/>
  <c r="X757" i="2" s="1"/>
  <c r="Y757" i="2" a="1"/>
  <c r="Y757" i="2" s="1"/>
  <c r="J757" i="1" a="1"/>
  <c r="J757" i="1" s="1"/>
  <c r="I757" i="1" a="1"/>
  <c r="I757" i="1" s="1"/>
  <c r="G758" i="1"/>
  <c r="H757" i="1"/>
  <c r="W757" i="2"/>
  <c r="V758" i="2"/>
  <c r="Y758" i="2" l="1" a="1"/>
  <c r="Y758" i="2" s="1"/>
  <c r="X758" i="2" a="1"/>
  <c r="X758" i="2" s="1"/>
  <c r="J758" i="1" a="1"/>
  <c r="J758" i="1" s="1"/>
  <c r="I758" i="1" a="1"/>
  <c r="I758" i="1" s="1"/>
  <c r="H758" i="1"/>
  <c r="G759" i="1"/>
  <c r="V759" i="2"/>
  <c r="W758" i="2"/>
  <c r="Y759" i="2" l="1" a="1"/>
  <c r="Y759" i="2" s="1"/>
  <c r="X759" i="2" a="1"/>
  <c r="X759" i="2" s="1"/>
  <c r="I759" i="1" a="1"/>
  <c r="I759" i="1" s="1"/>
  <c r="J759" i="1" a="1"/>
  <c r="J759" i="1" s="1"/>
  <c r="H759" i="1"/>
  <c r="G760" i="1"/>
  <c r="W759" i="2"/>
  <c r="V760" i="2"/>
  <c r="X760" i="2" l="1" a="1"/>
  <c r="X760" i="2" s="1"/>
  <c r="Y760" i="2" a="1"/>
  <c r="Y760" i="2" s="1"/>
  <c r="J760" i="1" a="1"/>
  <c r="J760" i="1" s="1"/>
  <c r="I760" i="1" a="1"/>
  <c r="I760" i="1" s="1"/>
  <c r="H760" i="1"/>
  <c r="G761" i="1"/>
  <c r="W760" i="2"/>
  <c r="V761" i="2"/>
  <c r="Y761" i="2" l="1" a="1"/>
  <c r="Y761" i="2" s="1"/>
  <c r="X761" i="2" a="1"/>
  <c r="X761" i="2" s="1"/>
  <c r="J761" i="1" a="1"/>
  <c r="J761" i="1" s="1"/>
  <c r="I761" i="1" a="1"/>
  <c r="I761" i="1" s="1"/>
  <c r="G762" i="1"/>
  <c r="H761" i="1"/>
  <c r="W761" i="2"/>
  <c r="V762" i="2"/>
  <c r="Y762" i="2" l="1" a="1"/>
  <c r="Y762" i="2" s="1"/>
  <c r="X762" i="2" a="1"/>
  <c r="X762" i="2" s="1"/>
  <c r="J762" i="1" a="1"/>
  <c r="J762" i="1" s="1"/>
  <c r="I762" i="1" a="1"/>
  <c r="I762" i="1" s="1"/>
  <c r="G763" i="1"/>
  <c r="H762" i="1"/>
  <c r="V763" i="2"/>
  <c r="W762" i="2"/>
  <c r="X763" i="2" l="1" a="1"/>
  <c r="X763" i="2" s="1"/>
  <c r="Y763" i="2" a="1"/>
  <c r="Y763" i="2" s="1"/>
  <c r="J763" i="1" a="1"/>
  <c r="J763" i="1" s="1"/>
  <c r="I763" i="1" a="1"/>
  <c r="I763" i="1" s="1"/>
  <c r="H763" i="1"/>
  <c r="G764" i="1"/>
  <c r="W763" i="2"/>
  <c r="V764" i="2"/>
  <c r="Y764" i="2" l="1" a="1"/>
  <c r="Y764" i="2" s="1"/>
  <c r="X764" i="2" a="1"/>
  <c r="X764" i="2" s="1"/>
  <c r="J764" i="1" a="1"/>
  <c r="J764" i="1" s="1"/>
  <c r="I764" i="1" a="1"/>
  <c r="I764" i="1" s="1"/>
  <c r="G765" i="1"/>
  <c r="H764" i="1"/>
  <c r="W764" i="2"/>
  <c r="V765" i="2"/>
  <c r="Y765" i="2" l="1" a="1"/>
  <c r="Y765" i="2" s="1"/>
  <c r="X765" i="2" a="1"/>
  <c r="X765" i="2" s="1"/>
  <c r="I765" i="1" a="1"/>
  <c r="I765" i="1" s="1"/>
  <c r="J765" i="1" a="1"/>
  <c r="J765" i="1" s="1"/>
  <c r="H765" i="1"/>
  <c r="G766" i="1"/>
  <c r="W765" i="2"/>
  <c r="V766" i="2"/>
  <c r="X766" i="2" l="1" a="1"/>
  <c r="X766" i="2" s="1"/>
  <c r="Y766" i="2" a="1"/>
  <c r="Y766" i="2" s="1"/>
  <c r="J766" i="1" a="1"/>
  <c r="J766" i="1" s="1"/>
  <c r="I766" i="1" a="1"/>
  <c r="I766" i="1" s="1"/>
  <c r="G767" i="1"/>
  <c r="H766" i="1"/>
  <c r="V767" i="2"/>
  <c r="W766" i="2"/>
  <c r="Y767" i="2" l="1" a="1"/>
  <c r="Y767" i="2" s="1"/>
  <c r="X767" i="2" a="1"/>
  <c r="X767" i="2" s="1"/>
  <c r="J767" i="1" a="1"/>
  <c r="J767" i="1" s="1"/>
  <c r="I767" i="1" a="1"/>
  <c r="I767" i="1" s="1"/>
  <c r="H767" i="1"/>
  <c r="G768" i="1"/>
  <c r="W767" i="2"/>
  <c r="V768" i="2"/>
  <c r="Y768" i="2" l="1" a="1"/>
  <c r="Y768" i="2" s="1"/>
  <c r="X768" i="2" a="1"/>
  <c r="X768" i="2" s="1"/>
  <c r="I768" i="1" a="1"/>
  <c r="I768" i="1" s="1"/>
  <c r="J768" i="1" a="1"/>
  <c r="J768" i="1" s="1"/>
  <c r="H768" i="1"/>
  <c r="G769" i="1"/>
  <c r="W768" i="2"/>
  <c r="V769" i="2"/>
  <c r="X769" i="2" l="1" a="1"/>
  <c r="X769" i="2" s="1"/>
  <c r="Y769" i="2" a="1"/>
  <c r="Y769" i="2" s="1"/>
  <c r="J769" i="1" a="1"/>
  <c r="J769" i="1" s="1"/>
  <c r="I769" i="1" a="1"/>
  <c r="I769" i="1" s="1"/>
  <c r="H769" i="1"/>
  <c r="G770" i="1"/>
  <c r="W769" i="2"/>
  <c r="V770" i="2"/>
  <c r="Y770" i="2" l="1" a="1"/>
  <c r="Y770" i="2" s="1"/>
  <c r="X770" i="2" a="1"/>
  <c r="X770" i="2" s="1"/>
  <c r="J770" i="1" a="1"/>
  <c r="J770" i="1" s="1"/>
  <c r="I770" i="1" a="1"/>
  <c r="I770" i="1" s="1"/>
  <c r="H770" i="1"/>
  <c r="G771" i="1"/>
  <c r="V771" i="2"/>
  <c r="W770" i="2"/>
  <c r="Y771" i="2" l="1" a="1"/>
  <c r="Y771" i="2" s="1"/>
  <c r="X771" i="2" a="1"/>
  <c r="X771" i="2" s="1"/>
  <c r="I771" i="1" a="1"/>
  <c r="I771" i="1" s="1"/>
  <c r="J771" i="1" a="1"/>
  <c r="J771" i="1" s="1"/>
  <c r="H771" i="1"/>
  <c r="G772" i="1"/>
  <c r="W771" i="2"/>
  <c r="V772" i="2"/>
  <c r="Y772" i="2" l="1" a="1"/>
  <c r="Y772" i="2" s="1"/>
  <c r="X772" i="2" a="1"/>
  <c r="X772" i="2" s="1"/>
  <c r="J772" i="1" a="1"/>
  <c r="J772" i="1" s="1"/>
  <c r="I772" i="1" a="1"/>
  <c r="I772" i="1" s="1"/>
  <c r="H772" i="1"/>
  <c r="G773" i="1"/>
  <c r="W772" i="2"/>
  <c r="V773" i="2"/>
  <c r="Y773" i="2" l="1" a="1"/>
  <c r="Y773" i="2" s="1"/>
  <c r="X773" i="2" a="1"/>
  <c r="X773" i="2" s="1"/>
  <c r="J773" i="1" a="1"/>
  <c r="J773" i="1" s="1"/>
  <c r="I773" i="1" a="1"/>
  <c r="I773" i="1" s="1"/>
  <c r="H773" i="1"/>
  <c r="G774" i="1"/>
  <c r="W773" i="2"/>
  <c r="V774" i="2"/>
  <c r="Y774" i="2" l="1" a="1"/>
  <c r="Y774" i="2" s="1"/>
  <c r="X774" i="2" a="1"/>
  <c r="X774" i="2" s="1"/>
  <c r="I774" i="1" a="1"/>
  <c r="I774" i="1" s="1"/>
  <c r="J774" i="1" a="1"/>
  <c r="J774" i="1" s="1"/>
  <c r="G775" i="1"/>
  <c r="H774" i="1"/>
  <c r="V775" i="2"/>
  <c r="W774" i="2"/>
  <c r="Y775" i="2" l="1" a="1"/>
  <c r="Y775" i="2" s="1"/>
  <c r="X775" i="2" a="1"/>
  <c r="X775" i="2" s="1"/>
  <c r="J775" i="1" a="1"/>
  <c r="J775" i="1" s="1"/>
  <c r="I775" i="1" a="1"/>
  <c r="I775" i="1" s="1"/>
  <c r="G776" i="1"/>
  <c r="H775" i="1"/>
  <c r="W775" i="2"/>
  <c r="V776" i="2"/>
  <c r="Y776" i="2" l="1" a="1"/>
  <c r="Y776" i="2" s="1"/>
  <c r="X776" i="2" a="1"/>
  <c r="X776" i="2" s="1"/>
  <c r="J776" i="1" a="1"/>
  <c r="J776" i="1" s="1"/>
  <c r="I776" i="1" a="1"/>
  <c r="I776" i="1" s="1"/>
  <c r="G777" i="1"/>
  <c r="H776" i="1"/>
  <c r="W776" i="2"/>
  <c r="V777" i="2"/>
  <c r="Y777" i="2" l="1" a="1"/>
  <c r="Y777" i="2" s="1"/>
  <c r="X777" i="2" a="1"/>
  <c r="X777" i="2" s="1"/>
  <c r="I777" i="1" a="1"/>
  <c r="I777" i="1" s="1"/>
  <c r="J777" i="1" a="1"/>
  <c r="J777" i="1" s="1"/>
  <c r="G778" i="1"/>
  <c r="H777" i="1"/>
  <c r="W777" i="2"/>
  <c r="V778" i="2"/>
  <c r="Y778" i="2" l="1" a="1"/>
  <c r="Y778" i="2" s="1"/>
  <c r="X778" i="2" a="1"/>
  <c r="X778" i="2" s="1"/>
  <c r="J778" i="1" a="1"/>
  <c r="J778" i="1" s="1"/>
  <c r="I778" i="1" a="1"/>
  <c r="I778" i="1" s="1"/>
  <c r="H778" i="1"/>
  <c r="G779" i="1"/>
  <c r="V779" i="2"/>
  <c r="W778" i="2"/>
  <c r="Y779" i="2" l="1" a="1"/>
  <c r="Y779" i="2" s="1"/>
  <c r="X779" i="2" a="1"/>
  <c r="X779" i="2" s="1"/>
  <c r="J779" i="1" a="1"/>
  <c r="J779" i="1" s="1"/>
  <c r="I779" i="1" a="1"/>
  <c r="I779" i="1" s="1"/>
  <c r="G780" i="1"/>
  <c r="H779" i="1"/>
  <c r="W779" i="2"/>
  <c r="V780" i="2"/>
  <c r="Y780" i="2" l="1" a="1"/>
  <c r="Y780" i="2" s="1"/>
  <c r="X780" i="2" a="1"/>
  <c r="X780" i="2" s="1"/>
  <c r="I780" i="1" a="1"/>
  <c r="I780" i="1" s="1"/>
  <c r="J780" i="1" a="1"/>
  <c r="J780" i="1" s="1"/>
  <c r="H780" i="1"/>
  <c r="G781" i="1"/>
  <c r="W780" i="2"/>
  <c r="V781" i="2"/>
  <c r="Y781" i="2" l="1" a="1"/>
  <c r="Y781" i="2" s="1"/>
  <c r="X781" i="2" a="1"/>
  <c r="X781" i="2" s="1"/>
  <c r="J781" i="1" a="1"/>
  <c r="J781" i="1" s="1"/>
  <c r="I781" i="1" a="1"/>
  <c r="I781" i="1" s="1"/>
  <c r="G782" i="1"/>
  <c r="H781" i="1"/>
  <c r="W781" i="2"/>
  <c r="V782" i="2"/>
  <c r="X782" i="2" l="1" a="1"/>
  <c r="X782" i="2" s="1"/>
  <c r="Y782" i="2" a="1"/>
  <c r="Y782" i="2" s="1"/>
  <c r="J782" i="1" a="1"/>
  <c r="J782" i="1" s="1"/>
  <c r="I782" i="1" a="1"/>
  <c r="I782" i="1" s="1"/>
  <c r="H782" i="1"/>
  <c r="G783" i="1"/>
  <c r="V783" i="2"/>
  <c r="W782" i="2"/>
  <c r="Y783" i="2" l="1" a="1"/>
  <c r="Y783" i="2" s="1"/>
  <c r="X783" i="2" a="1"/>
  <c r="X783" i="2" s="1"/>
  <c r="J783" i="1" a="1"/>
  <c r="J783" i="1" s="1"/>
  <c r="I783" i="1" a="1"/>
  <c r="I783" i="1" s="1"/>
  <c r="G784" i="1"/>
  <c r="H783" i="1"/>
  <c r="W783" i="2"/>
  <c r="V784" i="2"/>
  <c r="X784" i="2" l="1" a="1"/>
  <c r="X784" i="2" s="1"/>
  <c r="Y784" i="2" a="1"/>
  <c r="Y784" i="2" s="1"/>
  <c r="I784" i="1" a="1"/>
  <c r="I784" i="1" s="1"/>
  <c r="J784" i="1" a="1"/>
  <c r="J784" i="1" s="1"/>
  <c r="G785" i="1"/>
  <c r="H784" i="1"/>
  <c r="W784" i="2"/>
  <c r="V785" i="2"/>
  <c r="X785" i="2" l="1" a="1"/>
  <c r="X785" i="2" s="1"/>
  <c r="Y785" i="2" a="1"/>
  <c r="Y785" i="2" s="1"/>
  <c r="J785" i="1" a="1"/>
  <c r="J785" i="1" s="1"/>
  <c r="I785" i="1" a="1"/>
  <c r="I785" i="1" s="1"/>
  <c r="H785" i="1"/>
  <c r="G786" i="1"/>
  <c r="W785" i="2"/>
  <c r="V786" i="2"/>
  <c r="Y786" i="2" l="1" a="1"/>
  <c r="Y786" i="2" s="1"/>
  <c r="X786" i="2" a="1"/>
  <c r="X786" i="2" s="1"/>
  <c r="J786" i="1" a="1"/>
  <c r="J786" i="1" s="1"/>
  <c r="I786" i="1" a="1"/>
  <c r="I786" i="1" s="1"/>
  <c r="G787" i="1"/>
  <c r="H786" i="1"/>
  <c r="V787" i="2"/>
  <c r="W786" i="2"/>
  <c r="Y787" i="2" l="1" a="1"/>
  <c r="Y787" i="2" s="1"/>
  <c r="X787" i="2" a="1"/>
  <c r="X787" i="2" s="1"/>
  <c r="J787" i="1" a="1"/>
  <c r="J787" i="1" s="1"/>
  <c r="I787" i="1" a="1"/>
  <c r="I787" i="1" s="1"/>
  <c r="G788" i="1"/>
  <c r="H787" i="1"/>
  <c r="W787" i="2"/>
  <c r="V788" i="2"/>
  <c r="Y788" i="2" l="1" a="1"/>
  <c r="Y788" i="2" s="1"/>
  <c r="X788" i="2" a="1"/>
  <c r="X788" i="2" s="1"/>
  <c r="J788" i="1" a="1"/>
  <c r="J788" i="1" s="1"/>
  <c r="I788" i="1" a="1"/>
  <c r="I788" i="1" s="1"/>
  <c r="H788" i="1"/>
  <c r="G789" i="1"/>
  <c r="W788" i="2"/>
  <c r="V789" i="2"/>
  <c r="X789" i="2" l="1" a="1"/>
  <c r="X789" i="2" s="1"/>
  <c r="Y789" i="2" a="1"/>
  <c r="Y789" i="2" s="1"/>
  <c r="J789" i="1" a="1"/>
  <c r="J789" i="1" s="1"/>
  <c r="I789" i="1" a="1"/>
  <c r="I789" i="1" s="1"/>
  <c r="H789" i="1"/>
  <c r="G790" i="1"/>
  <c r="W789" i="2"/>
  <c r="V790" i="2"/>
  <c r="Y790" i="2" l="1" a="1"/>
  <c r="Y790" i="2" s="1"/>
  <c r="X790" i="2" a="1"/>
  <c r="X790" i="2" s="1"/>
  <c r="I790" i="1" a="1"/>
  <c r="I790" i="1" s="1"/>
  <c r="J790" i="1" a="1"/>
  <c r="J790" i="1" s="1"/>
  <c r="H790" i="1"/>
  <c r="G791" i="1"/>
  <c r="V791" i="2"/>
  <c r="W790" i="2"/>
  <c r="Y791" i="2" l="1" a="1"/>
  <c r="Y791" i="2" s="1"/>
  <c r="X791" i="2" a="1"/>
  <c r="X791" i="2" s="1"/>
  <c r="J791" i="1" a="1"/>
  <c r="J791" i="1" s="1"/>
  <c r="I791" i="1" a="1"/>
  <c r="I791" i="1" s="1"/>
  <c r="G792" i="1"/>
  <c r="H791" i="1"/>
  <c r="W791" i="2"/>
  <c r="V792" i="2"/>
  <c r="X792" i="2" l="1" a="1"/>
  <c r="X792" i="2" s="1"/>
  <c r="Y792" i="2" a="1"/>
  <c r="Y792" i="2" s="1"/>
  <c r="J792" i="1" a="1"/>
  <c r="J792" i="1" s="1"/>
  <c r="I792" i="1" a="1"/>
  <c r="I792" i="1" s="1"/>
  <c r="G793" i="1"/>
  <c r="H792" i="1"/>
  <c r="W792" i="2"/>
  <c r="V793" i="2"/>
  <c r="Y793" i="2" l="1" a="1"/>
  <c r="Y793" i="2" s="1"/>
  <c r="X793" i="2" a="1"/>
  <c r="X793" i="2" s="1"/>
  <c r="I793" i="1" a="1"/>
  <c r="I793" i="1" s="1"/>
  <c r="J793" i="1" a="1"/>
  <c r="J793" i="1" s="1"/>
  <c r="G794" i="1"/>
  <c r="H793" i="1"/>
  <c r="W793" i="2"/>
  <c r="V794" i="2"/>
  <c r="Y794" i="2" l="1" a="1"/>
  <c r="Y794" i="2" s="1"/>
  <c r="X794" i="2" a="1"/>
  <c r="X794" i="2" s="1"/>
  <c r="J794" i="1" a="1"/>
  <c r="J794" i="1" s="1"/>
  <c r="I794" i="1" a="1"/>
  <c r="I794" i="1" s="1"/>
  <c r="H794" i="1"/>
  <c r="G795" i="1"/>
  <c r="V795" i="2"/>
  <c r="W794" i="2"/>
  <c r="X795" i="2" l="1" a="1"/>
  <c r="X795" i="2" s="1"/>
  <c r="Y795" i="2" a="1"/>
  <c r="Y795" i="2" s="1"/>
  <c r="J795" i="1" a="1"/>
  <c r="J795" i="1" s="1"/>
  <c r="I795" i="1" a="1"/>
  <c r="I795" i="1" s="1"/>
  <c r="H795" i="1"/>
  <c r="G796" i="1"/>
  <c r="W795" i="2"/>
  <c r="V796" i="2"/>
  <c r="Y796" i="2" l="1" a="1"/>
  <c r="Y796" i="2" s="1"/>
  <c r="X796" i="2" a="1"/>
  <c r="X796" i="2" s="1"/>
  <c r="I796" i="1" a="1"/>
  <c r="I796" i="1" s="1"/>
  <c r="J796" i="1" a="1"/>
  <c r="J796" i="1" s="1"/>
  <c r="G797" i="1"/>
  <c r="H796" i="1"/>
  <c r="W796" i="2"/>
  <c r="V797" i="2"/>
  <c r="Y797" i="2" l="1" a="1"/>
  <c r="Y797" i="2" s="1"/>
  <c r="X797" i="2" a="1"/>
  <c r="X797" i="2" s="1"/>
  <c r="J797" i="1" a="1"/>
  <c r="J797" i="1" s="1"/>
  <c r="I797" i="1" a="1"/>
  <c r="I797" i="1" s="1"/>
  <c r="H797" i="1"/>
  <c r="G798" i="1"/>
  <c r="W797" i="2"/>
  <c r="V798" i="2"/>
  <c r="X798" i="2" l="1" a="1"/>
  <c r="X798" i="2" s="1"/>
  <c r="Y798" i="2" a="1"/>
  <c r="Y798" i="2" s="1"/>
  <c r="J798" i="1" a="1"/>
  <c r="J798" i="1" s="1"/>
  <c r="I798" i="1" a="1"/>
  <c r="I798" i="1" s="1"/>
  <c r="H798" i="1"/>
  <c r="G799" i="1"/>
  <c r="V799" i="2"/>
  <c r="W798" i="2"/>
  <c r="Y799" i="2" l="1" a="1"/>
  <c r="Y799" i="2" s="1"/>
  <c r="X799" i="2" a="1"/>
  <c r="X799" i="2" s="1"/>
  <c r="I799" i="1" a="1"/>
  <c r="I799" i="1" s="1"/>
  <c r="J799" i="1" a="1"/>
  <c r="J799" i="1" s="1"/>
  <c r="H799" i="1"/>
  <c r="G800" i="1"/>
  <c r="W799" i="2"/>
  <c r="V800" i="2"/>
  <c r="Y800" i="2" l="1" a="1"/>
  <c r="Y800" i="2" s="1"/>
  <c r="X800" i="2" a="1"/>
  <c r="X800" i="2" s="1"/>
  <c r="J800" i="1" a="1"/>
  <c r="J800" i="1" s="1"/>
  <c r="I800" i="1" a="1"/>
  <c r="I800" i="1" s="1"/>
  <c r="H800" i="1"/>
  <c r="G801" i="1"/>
  <c r="W800" i="2"/>
  <c r="V801" i="2"/>
  <c r="X801" i="2" l="1" a="1"/>
  <c r="X801" i="2" s="1"/>
  <c r="Y801" i="2" a="1"/>
  <c r="Y801" i="2" s="1"/>
  <c r="J801" i="1" a="1"/>
  <c r="J801" i="1" s="1"/>
  <c r="I801" i="1" a="1"/>
  <c r="I801" i="1" s="1"/>
  <c r="G802" i="1"/>
  <c r="H801" i="1"/>
  <c r="W801" i="2"/>
  <c r="V802" i="2"/>
  <c r="Y802" i="2" l="1" a="1"/>
  <c r="Y802" i="2" s="1"/>
  <c r="X802" i="2" a="1"/>
  <c r="X802" i="2" s="1"/>
  <c r="I802" i="1" a="1"/>
  <c r="I802" i="1" s="1"/>
  <c r="J802" i="1" a="1"/>
  <c r="J802" i="1" s="1"/>
  <c r="H802" i="1"/>
  <c r="G803" i="1"/>
  <c r="V803" i="2"/>
  <c r="W802" i="2"/>
  <c r="Y803" i="2" l="1" a="1"/>
  <c r="Y803" i="2" s="1"/>
  <c r="X803" i="2" a="1"/>
  <c r="X803" i="2" s="1"/>
  <c r="J803" i="1" a="1"/>
  <c r="J803" i="1" s="1"/>
  <c r="I803" i="1" a="1"/>
  <c r="I803" i="1" s="1"/>
  <c r="G804" i="1"/>
  <c r="H803" i="1"/>
  <c r="W803" i="2"/>
  <c r="V804" i="2"/>
  <c r="X804" i="2" l="1" a="1"/>
  <c r="X804" i="2" s="1"/>
  <c r="Y804" i="2" a="1"/>
  <c r="Y804" i="2" s="1"/>
  <c r="J804" i="1" a="1"/>
  <c r="J804" i="1" s="1"/>
  <c r="I804" i="1" a="1"/>
  <c r="I804" i="1" s="1"/>
  <c r="G805" i="1"/>
  <c r="H804" i="1"/>
  <c r="W804" i="2"/>
  <c r="V805" i="2"/>
  <c r="Y805" i="2" l="1" a="1"/>
  <c r="Y805" i="2" s="1"/>
  <c r="X805" i="2" a="1"/>
  <c r="X805" i="2" s="1"/>
  <c r="J805" i="1" a="1"/>
  <c r="J805" i="1" s="1"/>
  <c r="I805" i="1" a="1"/>
  <c r="I805" i="1" s="1"/>
  <c r="G806" i="1"/>
  <c r="H805" i="1"/>
  <c r="W805" i="2"/>
  <c r="V806" i="2"/>
  <c r="Y806" i="2" l="1" a="1"/>
  <c r="Y806" i="2" s="1"/>
  <c r="X806" i="2" a="1"/>
  <c r="X806" i="2" s="1"/>
  <c r="J806" i="1" a="1"/>
  <c r="J806" i="1" s="1"/>
  <c r="I806" i="1" a="1"/>
  <c r="I806" i="1" s="1"/>
  <c r="G807" i="1"/>
  <c r="H806" i="1"/>
  <c r="V807" i="2"/>
  <c r="W806" i="2"/>
  <c r="X807" i="2" l="1" a="1"/>
  <c r="X807" i="2" s="1"/>
  <c r="Y807" i="2" a="1"/>
  <c r="Y807" i="2" s="1"/>
  <c r="J807" i="1" a="1"/>
  <c r="J807" i="1" s="1"/>
  <c r="I807" i="1" a="1"/>
  <c r="I807" i="1" s="1"/>
  <c r="H807" i="1"/>
  <c r="G808" i="1"/>
  <c r="W807" i="2"/>
  <c r="V808" i="2"/>
  <c r="Y808" i="2" l="1" a="1"/>
  <c r="Y808" i="2" s="1"/>
  <c r="X808" i="2" a="1"/>
  <c r="X808" i="2" s="1"/>
  <c r="J808" i="1" a="1"/>
  <c r="J808" i="1" s="1"/>
  <c r="I808" i="1" a="1"/>
  <c r="I808" i="1" s="1"/>
  <c r="G809" i="1"/>
  <c r="H808" i="1"/>
  <c r="W808" i="2"/>
  <c r="V809" i="2"/>
  <c r="Y809" i="2" l="1" a="1"/>
  <c r="Y809" i="2" s="1"/>
  <c r="X809" i="2" a="1"/>
  <c r="X809" i="2" s="1"/>
  <c r="J809" i="1" a="1"/>
  <c r="J809" i="1" s="1"/>
  <c r="I809" i="1" a="1"/>
  <c r="I809" i="1" s="1"/>
  <c r="H809" i="1"/>
  <c r="G810" i="1"/>
  <c r="W809" i="2"/>
  <c r="V810" i="2"/>
  <c r="Y810" i="2" l="1" a="1"/>
  <c r="Y810" i="2" s="1"/>
  <c r="X810" i="2" a="1"/>
  <c r="X810" i="2" s="1"/>
  <c r="J810" i="1" a="1"/>
  <c r="J810" i="1" s="1"/>
  <c r="I810" i="1" a="1"/>
  <c r="I810" i="1" s="1"/>
  <c r="G811" i="1"/>
  <c r="H810" i="1"/>
  <c r="V811" i="2"/>
  <c r="W810" i="2"/>
  <c r="X811" i="2" l="1" a="1"/>
  <c r="X811" i="2" s="1"/>
  <c r="Y811" i="2" a="1"/>
  <c r="Y811" i="2" s="1"/>
  <c r="J811" i="1" a="1"/>
  <c r="J811" i="1" s="1"/>
  <c r="I811" i="1" a="1"/>
  <c r="I811" i="1" s="1"/>
  <c r="H811" i="1"/>
  <c r="G812" i="1"/>
  <c r="W811" i="2"/>
  <c r="V812" i="2"/>
  <c r="Y812" i="2" l="1" a="1"/>
  <c r="Y812" i="2" s="1"/>
  <c r="X812" i="2" a="1"/>
  <c r="X812" i="2" s="1"/>
  <c r="I812" i="1" a="1"/>
  <c r="I812" i="1" s="1"/>
  <c r="J812" i="1" a="1"/>
  <c r="J812" i="1" s="1"/>
  <c r="H812" i="1"/>
  <c r="G813" i="1"/>
  <c r="W812" i="2"/>
  <c r="V813" i="2"/>
  <c r="X813" i="2" l="1" a="1"/>
  <c r="X813" i="2" s="1"/>
  <c r="Y813" i="2" a="1"/>
  <c r="Y813" i="2" s="1"/>
  <c r="J813" i="1" a="1"/>
  <c r="J813" i="1" s="1"/>
  <c r="I813" i="1" a="1"/>
  <c r="I813" i="1" s="1"/>
  <c r="H813" i="1"/>
  <c r="G814" i="1"/>
  <c r="W813" i="2"/>
  <c r="V814" i="2"/>
  <c r="Y814" i="2" l="1" a="1"/>
  <c r="Y814" i="2" s="1"/>
  <c r="X814" i="2" a="1"/>
  <c r="X814" i="2" s="1"/>
  <c r="J814" i="1" a="1"/>
  <c r="J814" i="1" s="1"/>
  <c r="I814" i="1" a="1"/>
  <c r="I814" i="1" s="1"/>
  <c r="G815" i="1"/>
  <c r="H814" i="1"/>
  <c r="V815" i="2"/>
  <c r="W814" i="2"/>
  <c r="Y815" i="2" l="1" a="1"/>
  <c r="Y815" i="2" s="1"/>
  <c r="X815" i="2" a="1"/>
  <c r="X815" i="2" s="1"/>
  <c r="J815" i="1" a="1"/>
  <c r="J815" i="1" s="1"/>
  <c r="I815" i="1" a="1"/>
  <c r="I815" i="1" s="1"/>
  <c r="G816" i="1"/>
  <c r="H815" i="1"/>
  <c r="W815" i="2"/>
  <c r="V816" i="2"/>
  <c r="Y816" i="2" l="1" a="1"/>
  <c r="Y816" i="2" s="1"/>
  <c r="X816" i="2" a="1"/>
  <c r="X816" i="2" s="1"/>
  <c r="J816" i="1" a="1"/>
  <c r="J816" i="1" s="1"/>
  <c r="I816" i="1" a="1"/>
  <c r="I816" i="1" s="1"/>
  <c r="H816" i="1"/>
  <c r="G817" i="1"/>
  <c r="W816" i="2"/>
  <c r="V817" i="2"/>
  <c r="X817" i="2" l="1" a="1"/>
  <c r="X817" i="2" s="1"/>
  <c r="Y817" i="2" a="1"/>
  <c r="Y817" i="2" s="1"/>
  <c r="J817" i="1" a="1"/>
  <c r="J817" i="1" s="1"/>
  <c r="I817" i="1" a="1"/>
  <c r="I817" i="1" s="1"/>
  <c r="H817" i="1"/>
  <c r="G818" i="1"/>
  <c r="W817" i="2"/>
  <c r="V818" i="2"/>
  <c r="Y818" i="2" l="1" a="1"/>
  <c r="Y818" i="2" s="1"/>
  <c r="X818" i="2" a="1"/>
  <c r="X818" i="2" s="1"/>
  <c r="I818" i="1" a="1"/>
  <c r="I818" i="1" s="1"/>
  <c r="J818" i="1" a="1"/>
  <c r="J818" i="1" s="1"/>
  <c r="H818" i="1"/>
  <c r="G819" i="1"/>
  <c r="V819" i="2"/>
  <c r="W818" i="2"/>
  <c r="Y819" i="2" l="1" a="1"/>
  <c r="Y819" i="2" s="1"/>
  <c r="X819" i="2" a="1"/>
  <c r="X819" i="2" s="1"/>
  <c r="J819" i="1" a="1"/>
  <c r="J819" i="1" s="1"/>
  <c r="I819" i="1" a="1"/>
  <c r="I819" i="1" s="1"/>
  <c r="G820" i="1"/>
  <c r="H819" i="1"/>
  <c r="W819" i="2"/>
  <c r="V820" i="2"/>
  <c r="X820" i="2" l="1" a="1"/>
  <c r="X820" i="2" s="1"/>
  <c r="Y820" i="2" a="1"/>
  <c r="Y820" i="2" s="1"/>
  <c r="J820" i="1" a="1"/>
  <c r="J820" i="1" s="1"/>
  <c r="I820" i="1" a="1"/>
  <c r="I820" i="1" s="1"/>
  <c r="G821" i="1"/>
  <c r="H820" i="1"/>
  <c r="W820" i="2"/>
  <c r="V821" i="2"/>
  <c r="Y821" i="2" l="1" a="1"/>
  <c r="Y821" i="2" s="1"/>
  <c r="X821" i="2" a="1"/>
  <c r="X821" i="2" s="1"/>
  <c r="I821" i="1" a="1"/>
  <c r="I821" i="1" s="1"/>
  <c r="J821" i="1" a="1"/>
  <c r="J821" i="1" s="1"/>
  <c r="H821" i="1"/>
  <c r="G822" i="1"/>
  <c r="W821" i="2"/>
  <c r="V822" i="2"/>
  <c r="Y822" i="2" l="1" a="1"/>
  <c r="Y822" i="2" s="1"/>
  <c r="X822" i="2" a="1"/>
  <c r="X822" i="2" s="1"/>
  <c r="J822" i="1" a="1"/>
  <c r="J822" i="1" s="1"/>
  <c r="I822" i="1" a="1"/>
  <c r="I822" i="1" s="1"/>
  <c r="G823" i="1"/>
  <c r="H822" i="1"/>
  <c r="V823" i="2"/>
  <c r="W822" i="2"/>
  <c r="X823" i="2" l="1" a="1"/>
  <c r="X823" i="2" s="1"/>
  <c r="Y823" i="2" a="1"/>
  <c r="Y823" i="2" s="1"/>
  <c r="J823" i="1" a="1"/>
  <c r="J823" i="1" s="1"/>
  <c r="I823" i="1" a="1"/>
  <c r="I823" i="1" s="1"/>
  <c r="G824" i="1"/>
  <c r="H823" i="1"/>
  <c r="W823" i="2"/>
  <c r="V824" i="2"/>
  <c r="Y824" i="2" l="1" a="1"/>
  <c r="Y824" i="2" s="1"/>
  <c r="X824" i="2" a="1"/>
  <c r="X824" i="2" s="1"/>
  <c r="I824" i="1" a="1"/>
  <c r="I824" i="1" s="1"/>
  <c r="J824" i="1" a="1"/>
  <c r="J824" i="1" s="1"/>
  <c r="H824" i="1"/>
  <c r="G825" i="1"/>
  <c r="W824" i="2"/>
  <c r="V825" i="2"/>
  <c r="Y825" i="2" l="1" a="1"/>
  <c r="Y825" i="2" s="1"/>
  <c r="X825" i="2" a="1"/>
  <c r="X825" i="2" s="1"/>
  <c r="J825" i="1" a="1"/>
  <c r="J825" i="1" s="1"/>
  <c r="I825" i="1" a="1"/>
  <c r="I825" i="1" s="1"/>
  <c r="H825" i="1"/>
  <c r="G826" i="1"/>
  <c r="W825" i="2"/>
  <c r="V826" i="2"/>
  <c r="X826" i="2" l="1" a="1"/>
  <c r="X826" i="2" s="1"/>
  <c r="Y826" i="2" a="1"/>
  <c r="Y826" i="2" s="1"/>
  <c r="J826" i="1" a="1"/>
  <c r="J826" i="1" s="1"/>
  <c r="I826" i="1" a="1"/>
  <c r="I826" i="1" s="1"/>
  <c r="G827" i="1"/>
  <c r="H826" i="1"/>
  <c r="V827" i="2"/>
  <c r="W826" i="2"/>
  <c r="Y827" i="2" l="1" a="1"/>
  <c r="Y827" i="2" s="1"/>
  <c r="X827" i="2" a="1"/>
  <c r="X827" i="2" s="1"/>
  <c r="I827" i="1" a="1"/>
  <c r="I827" i="1" s="1"/>
  <c r="J827" i="1" a="1"/>
  <c r="J827" i="1" s="1"/>
  <c r="G828" i="1"/>
  <c r="H827" i="1"/>
  <c r="W827" i="2"/>
  <c r="V828" i="2"/>
  <c r="Y828" i="2" l="1" a="1"/>
  <c r="Y828" i="2" s="1"/>
  <c r="X828" i="2" a="1"/>
  <c r="X828" i="2" s="1"/>
  <c r="J828" i="1" a="1"/>
  <c r="J828" i="1" s="1"/>
  <c r="I828" i="1" a="1"/>
  <c r="I828" i="1" s="1"/>
  <c r="H828" i="1"/>
  <c r="G829" i="1"/>
  <c r="W828" i="2"/>
  <c r="V829" i="2"/>
  <c r="X829" i="2" l="1" a="1"/>
  <c r="X829" i="2" s="1"/>
  <c r="Y829" i="2" a="1"/>
  <c r="Y829" i="2" s="1"/>
  <c r="J829" i="1" a="1"/>
  <c r="J829" i="1" s="1"/>
  <c r="I829" i="1" a="1"/>
  <c r="I829" i="1" s="1"/>
  <c r="G830" i="1"/>
  <c r="H829" i="1"/>
  <c r="W829" i="2"/>
  <c r="V830" i="2"/>
  <c r="Y830" i="2" l="1" a="1"/>
  <c r="Y830" i="2" s="1"/>
  <c r="X830" i="2" a="1"/>
  <c r="X830" i="2" s="1"/>
  <c r="I830" i="1" a="1"/>
  <c r="I830" i="1" s="1"/>
  <c r="J830" i="1" a="1"/>
  <c r="J830" i="1" s="1"/>
  <c r="G831" i="1"/>
  <c r="H830" i="1"/>
  <c r="V831" i="2"/>
  <c r="W830" i="2"/>
  <c r="Y831" i="2" l="1" a="1"/>
  <c r="Y831" i="2" s="1"/>
  <c r="X831" i="2" a="1"/>
  <c r="X831" i="2" s="1"/>
  <c r="J831" i="1" a="1"/>
  <c r="J831" i="1" s="1"/>
  <c r="I831" i="1" a="1"/>
  <c r="I831" i="1" s="1"/>
  <c r="H831" i="1"/>
  <c r="G832" i="1"/>
  <c r="W831" i="2"/>
  <c r="V832" i="2"/>
  <c r="Y832" i="2" l="1" a="1"/>
  <c r="Y832" i="2" s="1"/>
  <c r="X832" i="2" a="1"/>
  <c r="X832" i="2" s="1"/>
  <c r="J832" i="1" a="1"/>
  <c r="J832" i="1" s="1"/>
  <c r="I832" i="1" a="1"/>
  <c r="I832" i="1" s="1"/>
  <c r="H832" i="1"/>
  <c r="G833" i="1"/>
  <c r="W832" i="2"/>
  <c r="V833" i="2"/>
  <c r="Y833" i="2" l="1" a="1"/>
  <c r="Y833" i="2" s="1"/>
  <c r="X833" i="2" a="1"/>
  <c r="X833" i="2" s="1"/>
  <c r="J833" i="1" a="1"/>
  <c r="J833" i="1" s="1"/>
  <c r="I833" i="1" a="1"/>
  <c r="I833" i="1" s="1"/>
  <c r="H833" i="1"/>
  <c r="G834" i="1"/>
  <c r="W833" i="2"/>
  <c r="V834" i="2"/>
  <c r="Y834" i="2" l="1" a="1"/>
  <c r="Y834" i="2" s="1"/>
  <c r="X834" i="2" a="1"/>
  <c r="X834" i="2" s="1"/>
  <c r="J834" i="1" a="1"/>
  <c r="J834" i="1" s="1"/>
  <c r="I834" i="1" a="1"/>
  <c r="I834" i="1" s="1"/>
  <c r="G835" i="1"/>
  <c r="H834" i="1"/>
  <c r="V835" i="2"/>
  <c r="W834" i="2"/>
  <c r="X835" i="2" l="1" a="1"/>
  <c r="X835" i="2" s="1"/>
  <c r="Y835" i="2" a="1"/>
  <c r="Y835" i="2" s="1"/>
  <c r="J835" i="1" a="1"/>
  <c r="J835" i="1" s="1"/>
  <c r="I835" i="1" a="1"/>
  <c r="I835" i="1" s="1"/>
  <c r="G836" i="1"/>
  <c r="H835" i="1"/>
  <c r="W835" i="2"/>
  <c r="V836" i="2"/>
  <c r="X836" i="2" l="1" a="1"/>
  <c r="X836" i="2" s="1"/>
  <c r="Y836" i="2" a="1"/>
  <c r="Y836" i="2" s="1"/>
  <c r="J836" i="1" a="1"/>
  <c r="J836" i="1" s="1"/>
  <c r="I836" i="1" a="1"/>
  <c r="I836" i="1" s="1"/>
  <c r="H836" i="1"/>
  <c r="G837" i="1"/>
  <c r="W836" i="2"/>
  <c r="V837" i="2"/>
  <c r="Y837" i="2" l="1" a="1"/>
  <c r="Y837" i="2" s="1"/>
  <c r="X837" i="2" a="1"/>
  <c r="X837" i="2" s="1"/>
  <c r="I837" i="1" a="1"/>
  <c r="I837" i="1" s="1"/>
  <c r="J837" i="1" a="1"/>
  <c r="J837" i="1" s="1"/>
  <c r="H837" i="1"/>
  <c r="G838" i="1"/>
  <c r="W837" i="2"/>
  <c r="V838" i="2"/>
  <c r="Y838" i="2" l="1" a="1"/>
  <c r="Y838" i="2" s="1"/>
  <c r="X838" i="2" a="1"/>
  <c r="X838" i="2" s="1"/>
  <c r="J838" i="1" a="1"/>
  <c r="J838" i="1" s="1"/>
  <c r="I838" i="1" a="1"/>
  <c r="I838" i="1" s="1"/>
  <c r="G839" i="1"/>
  <c r="H838" i="1"/>
  <c r="V839" i="2"/>
  <c r="W838" i="2"/>
  <c r="Y839" i="2" l="1" a="1"/>
  <c r="Y839" i="2" s="1"/>
  <c r="X839" i="2" a="1"/>
  <c r="X839" i="2" s="1"/>
  <c r="J839" i="1" a="1"/>
  <c r="J839" i="1" s="1"/>
  <c r="I839" i="1" a="1"/>
  <c r="I839" i="1" s="1"/>
  <c r="G840" i="1"/>
  <c r="H839" i="1"/>
  <c r="W839" i="2"/>
  <c r="V840" i="2"/>
  <c r="Y840" i="2" l="1" a="1"/>
  <c r="Y840" i="2" s="1"/>
  <c r="X840" i="2" a="1"/>
  <c r="X840" i="2" s="1"/>
  <c r="I840" i="1" a="1"/>
  <c r="I840" i="1" s="1"/>
  <c r="J840" i="1" a="1"/>
  <c r="J840" i="1" s="1"/>
  <c r="G841" i="1"/>
  <c r="H840" i="1"/>
  <c r="W840" i="2"/>
  <c r="V841" i="2"/>
  <c r="Y841" i="2" l="1" a="1"/>
  <c r="Y841" i="2" s="1"/>
  <c r="X841" i="2" a="1"/>
  <c r="X841" i="2" s="1"/>
  <c r="J841" i="1" a="1"/>
  <c r="J841" i="1" s="1"/>
  <c r="I841" i="1" a="1"/>
  <c r="I841" i="1" s="1"/>
  <c r="H841" i="1"/>
  <c r="G842" i="1"/>
  <c r="W841" i="2"/>
  <c r="V842" i="2"/>
  <c r="X842" i="2" l="1" a="1"/>
  <c r="X842" i="2" s="1"/>
  <c r="Y842" i="2" a="1"/>
  <c r="Y842" i="2" s="1"/>
  <c r="J842" i="1" a="1"/>
  <c r="J842" i="1" s="1"/>
  <c r="I842" i="1" a="1"/>
  <c r="I842" i="1" s="1"/>
  <c r="H842" i="1"/>
  <c r="G843" i="1"/>
  <c r="V843" i="2"/>
  <c r="W842" i="2"/>
  <c r="Y843" i="2" l="1" a="1"/>
  <c r="Y843" i="2" s="1"/>
  <c r="X843" i="2" a="1"/>
  <c r="X843" i="2" s="1"/>
  <c r="I843" i="1" a="1"/>
  <c r="I843" i="1" s="1"/>
  <c r="J843" i="1" a="1"/>
  <c r="J843" i="1" s="1"/>
  <c r="H843" i="1"/>
  <c r="G844" i="1"/>
  <c r="W843" i="2"/>
  <c r="V844" i="2"/>
  <c r="Y844" i="2" l="1" a="1"/>
  <c r="Y844" i="2" s="1"/>
  <c r="X844" i="2" a="1"/>
  <c r="X844" i="2" s="1"/>
  <c r="J844" i="1" a="1"/>
  <c r="J844" i="1" s="1"/>
  <c r="I844" i="1" a="1"/>
  <c r="I844" i="1" s="1"/>
  <c r="G845" i="1"/>
  <c r="H844" i="1"/>
  <c r="W844" i="2"/>
  <c r="V845" i="2"/>
  <c r="Y845" i="2" l="1" a="1"/>
  <c r="Y845" i="2" s="1"/>
  <c r="X845" i="2" a="1"/>
  <c r="X845" i="2" s="1"/>
  <c r="J845" i="1" a="1"/>
  <c r="J845" i="1" s="1"/>
  <c r="I845" i="1" a="1"/>
  <c r="I845" i="1" s="1"/>
  <c r="G846" i="1"/>
  <c r="H845" i="1"/>
  <c r="W845" i="2"/>
  <c r="V846" i="2"/>
  <c r="Y846" i="2" l="1" a="1"/>
  <c r="Y846" i="2" s="1"/>
  <c r="X846" i="2" a="1"/>
  <c r="X846" i="2" s="1"/>
  <c r="I846" i="1" a="1"/>
  <c r="I846" i="1" s="1"/>
  <c r="J846" i="1" a="1"/>
  <c r="J846" i="1" s="1"/>
  <c r="G847" i="1"/>
  <c r="H846" i="1"/>
  <c r="V847" i="2"/>
  <c r="W846" i="2"/>
  <c r="Y847" i="2" l="1" a="1"/>
  <c r="Y847" i="2" s="1"/>
  <c r="X847" i="2" a="1"/>
  <c r="X847" i="2" s="1"/>
  <c r="J847" i="1" a="1"/>
  <c r="J847" i="1" s="1"/>
  <c r="I847" i="1" a="1"/>
  <c r="I847" i="1" s="1"/>
  <c r="H847" i="1"/>
  <c r="G848" i="1"/>
  <c r="W847" i="2"/>
  <c r="V848" i="2"/>
  <c r="X848" i="2" l="1" a="1"/>
  <c r="X848" i="2" s="1"/>
  <c r="Y848" i="2" a="1"/>
  <c r="Y848" i="2" s="1"/>
  <c r="J848" i="1" a="1"/>
  <c r="J848" i="1" s="1"/>
  <c r="I848" i="1" a="1"/>
  <c r="I848" i="1" s="1"/>
  <c r="G849" i="1"/>
  <c r="H848" i="1"/>
  <c r="W848" i="2"/>
  <c r="V849" i="2"/>
  <c r="Y849" i="2" l="1" a="1"/>
  <c r="Y849" i="2" s="1"/>
  <c r="X849" i="2" a="1"/>
  <c r="X849" i="2" s="1"/>
  <c r="I849" i="1" a="1"/>
  <c r="I849" i="1" s="1"/>
  <c r="J849" i="1" a="1"/>
  <c r="J849" i="1" s="1"/>
  <c r="H849" i="1"/>
  <c r="G850" i="1"/>
  <c r="W849" i="2"/>
  <c r="V850" i="2"/>
  <c r="Y850" i="2" l="1" a="1"/>
  <c r="Y850" i="2" s="1"/>
  <c r="X850" i="2" a="1"/>
  <c r="X850" i="2" s="1"/>
  <c r="J850" i="1" a="1"/>
  <c r="J850" i="1" s="1"/>
  <c r="I850" i="1" a="1"/>
  <c r="I850" i="1" s="1"/>
  <c r="H850" i="1"/>
  <c r="G851" i="1"/>
  <c r="V851" i="2"/>
  <c r="W850" i="2"/>
  <c r="X851" i="2" l="1" a="1"/>
  <c r="X851" i="2" s="1"/>
  <c r="Y851" i="2" a="1"/>
  <c r="Y851" i="2" s="1"/>
  <c r="J851" i="1" a="1"/>
  <c r="J851" i="1" s="1"/>
  <c r="I851" i="1" a="1"/>
  <c r="I851" i="1" s="1"/>
  <c r="H851" i="1"/>
  <c r="G852" i="1"/>
  <c r="W851" i="2"/>
  <c r="V852" i="2"/>
  <c r="Y852" i="2" l="1" a="1"/>
  <c r="Y852" i="2" s="1"/>
  <c r="X852" i="2" a="1"/>
  <c r="X852" i="2" s="1"/>
  <c r="I852" i="1" a="1"/>
  <c r="I852" i="1" s="1"/>
  <c r="J852" i="1" a="1"/>
  <c r="J852" i="1" s="1"/>
  <c r="H852" i="1"/>
  <c r="G853" i="1"/>
  <c r="W852" i="2"/>
  <c r="V853" i="2"/>
  <c r="Y853" i="2" l="1" a="1"/>
  <c r="Y853" i="2" s="1"/>
  <c r="X853" i="2" a="1"/>
  <c r="X853" i="2" s="1"/>
  <c r="J853" i="1" a="1"/>
  <c r="J853" i="1" s="1"/>
  <c r="I853" i="1" a="1"/>
  <c r="I853" i="1" s="1"/>
  <c r="G854" i="1"/>
  <c r="H853" i="1"/>
  <c r="W853" i="2"/>
  <c r="V854" i="2"/>
  <c r="X854" i="2" l="1" a="1"/>
  <c r="X854" i="2" s="1"/>
  <c r="Y854" i="2" a="1"/>
  <c r="Y854" i="2" s="1"/>
  <c r="J854" i="1" a="1"/>
  <c r="J854" i="1" s="1"/>
  <c r="I854" i="1" a="1"/>
  <c r="I854" i="1" s="1"/>
  <c r="G855" i="1"/>
  <c r="H854" i="1"/>
  <c r="V855" i="2"/>
  <c r="W854" i="2"/>
  <c r="Y855" i="2" l="1" a="1"/>
  <c r="Y855" i="2" s="1"/>
  <c r="X855" i="2" a="1"/>
  <c r="X855" i="2" s="1"/>
  <c r="J855" i="1" a="1"/>
  <c r="J855" i="1" s="1"/>
  <c r="I855" i="1" a="1"/>
  <c r="I855" i="1" s="1"/>
  <c r="G856" i="1"/>
  <c r="H855" i="1"/>
  <c r="W855" i="2"/>
  <c r="V856" i="2"/>
  <c r="Y856" i="2" l="1" a="1"/>
  <c r="Y856" i="2" s="1"/>
  <c r="X856" i="2" a="1"/>
  <c r="X856" i="2" s="1"/>
  <c r="J856" i="1" a="1"/>
  <c r="J856" i="1" s="1"/>
  <c r="I856" i="1" a="1"/>
  <c r="I856" i="1" s="1"/>
  <c r="H856" i="1"/>
  <c r="G857" i="1"/>
  <c r="W856" i="2"/>
  <c r="V857" i="2"/>
  <c r="X857" i="2" l="1" a="1"/>
  <c r="X857" i="2" s="1"/>
  <c r="Y857" i="2" a="1"/>
  <c r="Y857" i="2" s="1"/>
  <c r="J857" i="1" a="1"/>
  <c r="J857" i="1" s="1"/>
  <c r="I857" i="1" a="1"/>
  <c r="I857" i="1" s="1"/>
  <c r="G858" i="1"/>
  <c r="H857" i="1"/>
  <c r="W857" i="2"/>
  <c r="V858" i="2"/>
  <c r="Y858" i="2" l="1" a="1"/>
  <c r="Y858" i="2" s="1"/>
  <c r="X858" i="2" a="1"/>
  <c r="X858" i="2" s="1"/>
  <c r="I858" i="1" a="1"/>
  <c r="I858" i="1" s="1"/>
  <c r="J858" i="1" a="1"/>
  <c r="J858" i="1" s="1"/>
  <c r="G859" i="1"/>
  <c r="H858" i="1"/>
  <c r="V859" i="2"/>
  <c r="W858" i="2"/>
  <c r="Y859" i="2" l="1" a="1"/>
  <c r="Y859" i="2" s="1"/>
  <c r="X859" i="2" a="1"/>
  <c r="X859" i="2" s="1"/>
  <c r="J859" i="1" a="1"/>
  <c r="J859" i="1" s="1"/>
  <c r="I859" i="1" a="1"/>
  <c r="I859" i="1" s="1"/>
  <c r="G860" i="1"/>
  <c r="H859" i="1"/>
  <c r="W859" i="2"/>
  <c r="V860" i="2"/>
  <c r="X860" i="2" l="1" a="1"/>
  <c r="X860" i="2" s="1"/>
  <c r="Y860" i="2" a="1"/>
  <c r="Y860" i="2" s="1"/>
  <c r="J860" i="1" a="1"/>
  <c r="J860" i="1" s="1"/>
  <c r="I860" i="1" a="1"/>
  <c r="I860" i="1" s="1"/>
  <c r="G861" i="1"/>
  <c r="H860" i="1"/>
  <c r="W860" i="2"/>
  <c r="V861" i="2"/>
  <c r="Y861" i="2" l="1" a="1"/>
  <c r="Y861" i="2" s="1"/>
  <c r="X861" i="2" a="1"/>
  <c r="X861" i="2" s="1"/>
  <c r="J861" i="1" a="1"/>
  <c r="J861" i="1" s="1"/>
  <c r="I861" i="1" a="1"/>
  <c r="I861" i="1" s="1"/>
  <c r="G862" i="1"/>
  <c r="H861" i="1"/>
  <c r="W861" i="2"/>
  <c r="V862" i="2"/>
  <c r="Y862" i="2" l="1" a="1"/>
  <c r="Y862" i="2" s="1"/>
  <c r="X862" i="2" a="1"/>
  <c r="X862" i="2" s="1"/>
  <c r="J862" i="1" a="1"/>
  <c r="J862" i="1" s="1"/>
  <c r="I862" i="1" a="1"/>
  <c r="I862" i="1" s="1"/>
  <c r="G863" i="1"/>
  <c r="H862" i="1"/>
  <c r="W862" i="2"/>
  <c r="V863" i="2"/>
  <c r="Y863" i="2" l="1" a="1"/>
  <c r="Y863" i="2" s="1"/>
  <c r="X863" i="2" a="1"/>
  <c r="X863" i="2" s="1"/>
  <c r="J863" i="1" a="1"/>
  <c r="J863" i="1" s="1"/>
  <c r="I863" i="1" a="1"/>
  <c r="I863" i="1" s="1"/>
  <c r="G864" i="1"/>
  <c r="H863" i="1"/>
  <c r="W863" i="2"/>
  <c r="V864" i="2"/>
  <c r="X864" i="2" l="1" a="1"/>
  <c r="X864" i="2" s="1"/>
  <c r="Y864" i="2" a="1"/>
  <c r="Y864" i="2" s="1"/>
  <c r="J864" i="1" a="1"/>
  <c r="J864" i="1" s="1"/>
  <c r="I864" i="1" a="1"/>
  <c r="I864" i="1" s="1"/>
  <c r="G865" i="1"/>
  <c r="H864" i="1"/>
  <c r="W864" i="2"/>
  <c r="V865" i="2"/>
  <c r="Y865" i="2" l="1" a="1"/>
  <c r="Y865" i="2" s="1"/>
  <c r="X865" i="2" a="1"/>
  <c r="X865" i="2" s="1"/>
  <c r="I865" i="1" a="1"/>
  <c r="I865" i="1" s="1"/>
  <c r="J865" i="1" a="1"/>
  <c r="J865" i="1" s="1"/>
  <c r="H865" i="1"/>
  <c r="G866" i="1"/>
  <c r="W865" i="2"/>
  <c r="V866" i="2"/>
  <c r="X866" i="2" l="1" a="1"/>
  <c r="X866" i="2" s="1"/>
  <c r="Y866" i="2" a="1"/>
  <c r="Y866" i="2" s="1"/>
  <c r="J866" i="1" a="1"/>
  <c r="J866" i="1" s="1"/>
  <c r="I866" i="1" a="1"/>
  <c r="I866" i="1" s="1"/>
  <c r="H866" i="1"/>
  <c r="G867" i="1"/>
  <c r="W866" i="2"/>
  <c r="V867" i="2"/>
  <c r="Y867" i="2" l="1" a="1"/>
  <c r="Y867" i="2" s="1"/>
  <c r="X867" i="2" a="1"/>
  <c r="X867" i="2" s="1"/>
  <c r="J867" i="1" a="1"/>
  <c r="J867" i="1" s="1"/>
  <c r="I867" i="1" a="1"/>
  <c r="I867" i="1" s="1"/>
  <c r="G868" i="1"/>
  <c r="H867" i="1"/>
  <c r="W867" i="2"/>
  <c r="V868" i="2"/>
  <c r="Y868" i="2" l="1" a="1"/>
  <c r="Y868" i="2" s="1"/>
  <c r="X868" i="2" a="1"/>
  <c r="X868" i="2" s="1"/>
  <c r="I868" i="1" a="1"/>
  <c r="I868" i="1" s="1"/>
  <c r="J868" i="1" a="1"/>
  <c r="J868" i="1" s="1"/>
  <c r="G869" i="1"/>
  <c r="H868" i="1"/>
  <c r="W868" i="2"/>
  <c r="V869" i="2"/>
  <c r="Y869" i="2" l="1" a="1"/>
  <c r="Y869" i="2" s="1"/>
  <c r="X869" i="2" a="1"/>
  <c r="X869" i="2" s="1"/>
  <c r="J869" i="1" a="1"/>
  <c r="J869" i="1" s="1"/>
  <c r="I869" i="1" a="1"/>
  <c r="I869" i="1" s="1"/>
  <c r="G870" i="1"/>
  <c r="H869" i="1"/>
  <c r="W869" i="2"/>
  <c r="V870" i="2"/>
  <c r="X870" i="2" l="1" a="1"/>
  <c r="X870" i="2" s="1"/>
  <c r="Y870" i="2" a="1"/>
  <c r="Y870" i="2" s="1"/>
  <c r="J870" i="1" a="1"/>
  <c r="J870" i="1" s="1"/>
  <c r="I870" i="1" a="1"/>
  <c r="I870" i="1" s="1"/>
  <c r="H870" i="1"/>
  <c r="G871" i="1"/>
  <c r="W870" i="2"/>
  <c r="V871" i="2"/>
  <c r="Y871" i="2" l="1" a="1"/>
  <c r="Y871" i="2" s="1"/>
  <c r="X871" i="2" a="1"/>
  <c r="X871" i="2" s="1"/>
  <c r="I871" i="1" a="1"/>
  <c r="I871" i="1" s="1"/>
  <c r="J871" i="1" a="1"/>
  <c r="J871" i="1" s="1"/>
  <c r="G872" i="1"/>
  <c r="H871" i="1"/>
  <c r="W871" i="2"/>
  <c r="V872" i="2"/>
  <c r="Y872" i="2" l="1" a="1"/>
  <c r="Y872" i="2" s="1"/>
  <c r="X872" i="2" a="1"/>
  <c r="X872" i="2" s="1"/>
  <c r="J872" i="1" a="1"/>
  <c r="J872" i="1" s="1"/>
  <c r="I872" i="1" a="1"/>
  <c r="I872" i="1" s="1"/>
  <c r="G873" i="1"/>
  <c r="H872" i="1"/>
  <c r="W872" i="2"/>
  <c r="V873" i="2"/>
  <c r="X873" i="2" l="1" a="1"/>
  <c r="X873" i="2" s="1"/>
  <c r="Y873" i="2" a="1"/>
  <c r="Y873" i="2" s="1"/>
  <c r="J873" i="1" a="1"/>
  <c r="J873" i="1" s="1"/>
  <c r="I873" i="1" a="1"/>
  <c r="I873" i="1" s="1"/>
  <c r="H873" i="1"/>
  <c r="G874" i="1"/>
  <c r="W873" i="2"/>
  <c r="V874" i="2"/>
  <c r="Y874" i="2" l="1" a="1"/>
  <c r="Y874" i="2" s="1"/>
  <c r="X874" i="2" a="1"/>
  <c r="X874" i="2" s="1"/>
  <c r="I874" i="1" a="1"/>
  <c r="I874" i="1" s="1"/>
  <c r="J874" i="1" a="1"/>
  <c r="J874" i="1" s="1"/>
  <c r="H874" i="1"/>
  <c r="G875" i="1"/>
  <c r="W874" i="2"/>
  <c r="V875" i="2"/>
  <c r="Y875" i="2" l="1" a="1"/>
  <c r="Y875" i="2" s="1"/>
  <c r="X875" i="2" a="1"/>
  <c r="X875" i="2" s="1"/>
  <c r="J875" i="1" a="1"/>
  <c r="J875" i="1" s="1"/>
  <c r="I875" i="1" a="1"/>
  <c r="I875" i="1" s="1"/>
  <c r="H875" i="1"/>
  <c r="G876" i="1"/>
  <c r="W875" i="2"/>
  <c r="V876" i="2"/>
  <c r="X876" i="2" l="1" a="1"/>
  <c r="X876" i="2" s="1"/>
  <c r="Y876" i="2" a="1"/>
  <c r="Y876" i="2" s="1"/>
  <c r="J876" i="1" a="1"/>
  <c r="J876" i="1" s="1"/>
  <c r="I876" i="1" a="1"/>
  <c r="I876" i="1" s="1"/>
  <c r="H876" i="1"/>
  <c r="G877" i="1"/>
  <c r="W876" i="2"/>
  <c r="V877" i="2"/>
  <c r="Y877" i="2" l="1" a="1"/>
  <c r="Y877" i="2" s="1"/>
  <c r="X877" i="2" a="1"/>
  <c r="X877" i="2" s="1"/>
  <c r="I877" i="1" a="1"/>
  <c r="I877" i="1" s="1"/>
  <c r="J877" i="1" a="1"/>
  <c r="J877" i="1" s="1"/>
  <c r="H877" i="1"/>
  <c r="G878" i="1"/>
  <c r="W877" i="2"/>
  <c r="V878" i="2"/>
  <c r="Y878" i="2" l="1" a="1"/>
  <c r="Y878" i="2" s="1"/>
  <c r="X878" i="2" a="1"/>
  <c r="X878" i="2" s="1"/>
  <c r="J878" i="1" a="1"/>
  <c r="J878" i="1" s="1"/>
  <c r="I878" i="1" a="1"/>
  <c r="I878" i="1" s="1"/>
  <c r="G879" i="1"/>
  <c r="H878" i="1"/>
  <c r="W878" i="2"/>
  <c r="V879" i="2"/>
  <c r="X879" i="2" l="1" a="1"/>
  <c r="X879" i="2" s="1"/>
  <c r="Y879" i="2" a="1"/>
  <c r="Y879" i="2" s="1"/>
  <c r="J879" i="1" a="1"/>
  <c r="J879" i="1" s="1"/>
  <c r="I879" i="1" a="1"/>
  <c r="I879" i="1" s="1"/>
  <c r="H879" i="1"/>
  <c r="G880" i="1"/>
  <c r="W879" i="2"/>
  <c r="V880" i="2"/>
  <c r="Y880" i="2" l="1" a="1"/>
  <c r="Y880" i="2" s="1"/>
  <c r="X880" i="2" a="1"/>
  <c r="X880" i="2" s="1"/>
  <c r="J880" i="1" a="1"/>
  <c r="J880" i="1" s="1"/>
  <c r="I880" i="1" a="1"/>
  <c r="I880" i="1" s="1"/>
  <c r="G881" i="1"/>
  <c r="H880" i="1"/>
  <c r="W880" i="2"/>
  <c r="V881" i="2"/>
  <c r="Y881" i="2" l="1" a="1"/>
  <c r="Y881" i="2" s="1"/>
  <c r="X881" i="2" a="1"/>
  <c r="X881" i="2" s="1"/>
  <c r="I881" i="1" a="1"/>
  <c r="I881" i="1" s="1"/>
  <c r="J881" i="1" a="1"/>
  <c r="J881" i="1" s="1"/>
  <c r="H881" i="1"/>
  <c r="G882" i="1"/>
  <c r="W881" i="2"/>
  <c r="V882" i="2"/>
  <c r="X882" i="2" l="1" a="1"/>
  <c r="X882" i="2" s="1"/>
  <c r="Y882" i="2" a="1"/>
  <c r="Y882" i="2" s="1"/>
  <c r="J882" i="1" a="1"/>
  <c r="J882" i="1" s="1"/>
  <c r="I882" i="1" a="1"/>
  <c r="I882" i="1" s="1"/>
  <c r="H882" i="1"/>
  <c r="G883" i="1"/>
  <c r="W882" i="2"/>
  <c r="V883" i="2"/>
  <c r="Y883" i="2" l="1" a="1"/>
  <c r="Y883" i="2" s="1"/>
  <c r="X883" i="2" a="1"/>
  <c r="X883" i="2" s="1"/>
  <c r="I883" i="1" a="1"/>
  <c r="I883" i="1" s="1"/>
  <c r="J883" i="1" a="1"/>
  <c r="J883" i="1" s="1"/>
  <c r="G884" i="1"/>
  <c r="H883" i="1"/>
  <c r="W883" i="2"/>
  <c r="V884" i="2"/>
  <c r="Y884" i="2" l="1" a="1"/>
  <c r="Y884" i="2" s="1"/>
  <c r="X884" i="2" a="1"/>
  <c r="X884" i="2" s="1"/>
  <c r="J884" i="1" a="1"/>
  <c r="J884" i="1" s="1"/>
  <c r="I884" i="1" a="1"/>
  <c r="I884" i="1" s="1"/>
  <c r="G885" i="1"/>
  <c r="H884" i="1"/>
  <c r="W884" i="2"/>
  <c r="V885" i="2"/>
  <c r="X885" i="2" l="1" a="1"/>
  <c r="X885" i="2" s="1"/>
  <c r="Y885" i="2" a="1"/>
  <c r="Y885" i="2" s="1"/>
  <c r="J885" i="1" a="1"/>
  <c r="J885" i="1" s="1"/>
  <c r="I885" i="1" a="1"/>
  <c r="I885" i="1" s="1"/>
  <c r="H885" i="1"/>
  <c r="G886" i="1"/>
  <c r="W885" i="2"/>
  <c r="V886" i="2"/>
  <c r="X886" i="2" l="1" a="1"/>
  <c r="X886" i="2" s="1"/>
  <c r="Y886" i="2" a="1"/>
  <c r="Y886" i="2" s="1"/>
  <c r="J886" i="1" a="1"/>
  <c r="J886" i="1" s="1"/>
  <c r="I886" i="1" a="1"/>
  <c r="I886" i="1" s="1"/>
  <c r="H886" i="1"/>
  <c r="G887" i="1"/>
  <c r="W886" i="2"/>
  <c r="V887" i="2"/>
  <c r="Y887" i="2" l="1" a="1"/>
  <c r="Y887" i="2" s="1"/>
  <c r="X887" i="2" a="1"/>
  <c r="X887" i="2" s="1"/>
  <c r="I887" i="1" a="1"/>
  <c r="I887" i="1" s="1"/>
  <c r="J887" i="1" a="1"/>
  <c r="J887" i="1" s="1"/>
  <c r="H887" i="1"/>
  <c r="G888" i="1"/>
  <c r="W887" i="2"/>
  <c r="V888" i="2"/>
  <c r="X888" i="2" l="1" a="1"/>
  <c r="X888" i="2" s="1"/>
  <c r="Y888" i="2" a="1"/>
  <c r="Y888" i="2" s="1"/>
  <c r="J888" i="1" a="1"/>
  <c r="J888" i="1" s="1"/>
  <c r="I888" i="1" a="1"/>
  <c r="I888" i="1" s="1"/>
  <c r="H888" i="1"/>
  <c r="G889" i="1"/>
  <c r="W888" i="2"/>
  <c r="V889" i="2"/>
  <c r="Y889" i="2" l="1" a="1"/>
  <c r="Y889" i="2" s="1"/>
  <c r="X889" i="2" a="1"/>
  <c r="X889" i="2" s="1"/>
  <c r="J889" i="1" a="1"/>
  <c r="J889" i="1" s="1"/>
  <c r="I889" i="1" a="1"/>
  <c r="I889" i="1" s="1"/>
  <c r="G890" i="1"/>
  <c r="H889" i="1"/>
  <c r="W889" i="2"/>
  <c r="V890" i="2"/>
  <c r="Y890" i="2" l="1" a="1"/>
  <c r="Y890" i="2" s="1"/>
  <c r="X890" i="2" a="1"/>
  <c r="X890" i="2" s="1"/>
  <c r="I890" i="1" a="1"/>
  <c r="I890" i="1" s="1"/>
  <c r="J890" i="1" a="1"/>
  <c r="J890" i="1" s="1"/>
  <c r="G891" i="1"/>
  <c r="H890" i="1"/>
  <c r="W890" i="2"/>
  <c r="V891" i="2"/>
  <c r="Y891" i="2" l="1" a="1"/>
  <c r="Y891" i="2" s="1"/>
  <c r="X891" i="2" a="1"/>
  <c r="X891" i="2" s="1"/>
  <c r="J891" i="1" a="1"/>
  <c r="J891" i="1" s="1"/>
  <c r="I891" i="1" a="1"/>
  <c r="I891" i="1" s="1"/>
  <c r="H891" i="1"/>
  <c r="G892" i="1"/>
  <c r="W891" i="2"/>
  <c r="V892" i="2"/>
  <c r="X892" i="2" l="1" a="1"/>
  <c r="X892" i="2" s="1"/>
  <c r="Y892" i="2" a="1"/>
  <c r="Y892" i="2" s="1"/>
  <c r="J892" i="1" a="1"/>
  <c r="J892" i="1" s="1"/>
  <c r="I892" i="1" a="1"/>
  <c r="I892" i="1" s="1"/>
  <c r="H892" i="1"/>
  <c r="G893" i="1"/>
  <c r="W892" i="2"/>
  <c r="V893" i="2"/>
  <c r="Y893" i="2" l="1" a="1"/>
  <c r="Y893" i="2" s="1"/>
  <c r="X893" i="2" a="1"/>
  <c r="X893" i="2" s="1"/>
  <c r="I893" i="1" a="1"/>
  <c r="I893" i="1" s="1"/>
  <c r="J893" i="1" a="1"/>
  <c r="J893" i="1" s="1"/>
  <c r="G894" i="1"/>
  <c r="H893" i="1"/>
  <c r="W893" i="2"/>
  <c r="V894" i="2"/>
  <c r="Y894" i="2" l="1" a="1"/>
  <c r="Y894" i="2" s="1"/>
  <c r="X894" i="2" a="1"/>
  <c r="X894" i="2" s="1"/>
  <c r="J894" i="1" a="1"/>
  <c r="J894" i="1" s="1"/>
  <c r="I894" i="1" a="1"/>
  <c r="I894" i="1" s="1"/>
  <c r="G895" i="1"/>
  <c r="H894" i="1"/>
  <c r="W894" i="2"/>
  <c r="V895" i="2"/>
  <c r="X895" i="2" l="1" a="1"/>
  <c r="X895" i="2" s="1"/>
  <c r="Y895" i="2" a="1"/>
  <c r="Y895" i="2" s="1"/>
  <c r="J895" i="1" a="1"/>
  <c r="J895" i="1" s="1"/>
  <c r="I895" i="1" a="1"/>
  <c r="I895" i="1" s="1"/>
  <c r="H895" i="1"/>
  <c r="G896" i="1"/>
  <c r="W895" i="2"/>
  <c r="V896" i="2"/>
  <c r="Y896" i="2" l="1" a="1"/>
  <c r="Y896" i="2" s="1"/>
  <c r="X896" i="2" a="1"/>
  <c r="X896" i="2" s="1"/>
  <c r="I896" i="1" a="1"/>
  <c r="I896" i="1" s="1"/>
  <c r="J896" i="1" a="1"/>
  <c r="J896" i="1" s="1"/>
  <c r="G897" i="1"/>
  <c r="H896" i="1"/>
  <c r="W896" i="2"/>
  <c r="V897" i="2"/>
  <c r="Y897" i="2" l="1" a="1"/>
  <c r="Y897" i="2" s="1"/>
  <c r="X897" i="2" a="1"/>
  <c r="X897" i="2" s="1"/>
  <c r="J897" i="1" a="1"/>
  <c r="J897" i="1" s="1"/>
  <c r="I897" i="1" a="1"/>
  <c r="I897" i="1" s="1"/>
  <c r="G898" i="1"/>
  <c r="H897" i="1"/>
  <c r="W897" i="2"/>
  <c r="V898" i="2"/>
  <c r="X898" i="2" l="1" a="1"/>
  <c r="X898" i="2" s="1"/>
  <c r="Y898" i="2" a="1"/>
  <c r="Y898" i="2" s="1"/>
  <c r="J898" i="1" a="1"/>
  <c r="J898" i="1" s="1"/>
  <c r="I898" i="1" a="1"/>
  <c r="I898" i="1" s="1"/>
  <c r="H898" i="1"/>
  <c r="G899" i="1"/>
  <c r="W898" i="2"/>
  <c r="V899" i="2"/>
  <c r="Y899" i="2" l="1" a="1"/>
  <c r="Y899" i="2" s="1"/>
  <c r="X899" i="2" a="1"/>
  <c r="X899" i="2" s="1"/>
  <c r="I899" i="1" a="1"/>
  <c r="I899" i="1" s="1"/>
  <c r="J899" i="1" a="1"/>
  <c r="J899" i="1" s="1"/>
  <c r="G900" i="1"/>
  <c r="H899" i="1"/>
  <c r="W899" i="2"/>
  <c r="V900" i="2"/>
  <c r="Y900" i="2" l="1" a="1"/>
  <c r="Y900" i="2" s="1"/>
  <c r="X900" i="2" a="1"/>
  <c r="X900" i="2" s="1"/>
  <c r="J900" i="1" a="1"/>
  <c r="J900" i="1" s="1"/>
  <c r="I900" i="1" a="1"/>
  <c r="I900" i="1" s="1"/>
  <c r="H900" i="1"/>
  <c r="G901" i="1"/>
  <c r="W900" i="2"/>
  <c r="V901" i="2"/>
  <c r="X901" i="2" l="1" a="1"/>
  <c r="X901" i="2" s="1"/>
  <c r="Y901" i="2" a="1"/>
  <c r="Y901" i="2" s="1"/>
  <c r="J901" i="1" a="1"/>
  <c r="J901" i="1" s="1"/>
  <c r="I901" i="1" a="1"/>
  <c r="I901" i="1" s="1"/>
  <c r="H901" i="1"/>
  <c r="G902" i="1"/>
  <c r="W901" i="2"/>
  <c r="V902" i="2"/>
  <c r="Y902" i="2" l="1" a="1"/>
  <c r="Y902" i="2" s="1"/>
  <c r="X902" i="2" a="1"/>
  <c r="X902" i="2" s="1"/>
  <c r="I902" i="1" a="1"/>
  <c r="I902" i="1" s="1"/>
  <c r="J902" i="1" a="1"/>
  <c r="J902" i="1" s="1"/>
  <c r="G903" i="1"/>
  <c r="H902" i="1"/>
  <c r="W902" i="2"/>
  <c r="V903" i="2"/>
  <c r="Y903" i="2" l="1" a="1"/>
  <c r="Y903" i="2" s="1"/>
  <c r="X903" i="2" a="1"/>
  <c r="X903" i="2" s="1"/>
  <c r="J903" i="1" a="1"/>
  <c r="J903" i="1" s="1"/>
  <c r="I903" i="1" a="1"/>
  <c r="I903" i="1" s="1"/>
  <c r="G904" i="1"/>
  <c r="H903" i="1"/>
  <c r="W903" i="2"/>
  <c r="V904" i="2"/>
  <c r="X904" i="2" l="1" a="1"/>
  <c r="X904" i="2" s="1"/>
  <c r="Y904" i="2" a="1"/>
  <c r="Y904" i="2" s="1"/>
  <c r="J904" i="1" a="1"/>
  <c r="J904" i="1" s="1"/>
  <c r="I904" i="1" a="1"/>
  <c r="I904" i="1" s="1"/>
  <c r="H904" i="1"/>
  <c r="G905" i="1"/>
  <c r="W904" i="2"/>
  <c r="V905" i="2"/>
  <c r="Y905" i="2" l="1" a="1"/>
  <c r="Y905" i="2" s="1"/>
  <c r="X905" i="2" a="1"/>
  <c r="X905" i="2" s="1"/>
  <c r="I905" i="1" a="1"/>
  <c r="I905" i="1" s="1"/>
  <c r="J905" i="1" a="1"/>
  <c r="J905" i="1" s="1"/>
  <c r="H905" i="1"/>
  <c r="G906" i="1"/>
  <c r="W905" i="2"/>
  <c r="V906" i="2"/>
  <c r="Y906" i="2" l="1" a="1"/>
  <c r="Y906" i="2" s="1"/>
  <c r="X906" i="2" a="1"/>
  <c r="X906" i="2" s="1"/>
  <c r="J906" i="1" a="1"/>
  <c r="J906" i="1" s="1"/>
  <c r="I906" i="1" a="1"/>
  <c r="I906" i="1" s="1"/>
  <c r="H906" i="1"/>
  <c r="G907" i="1"/>
  <c r="W906" i="2"/>
  <c r="V907" i="2"/>
  <c r="X907" i="2" l="1" a="1"/>
  <c r="X907" i="2" s="1"/>
  <c r="Y907" i="2" a="1"/>
  <c r="Y907" i="2" s="1"/>
  <c r="J907" i="1" a="1"/>
  <c r="J907" i="1" s="1"/>
  <c r="I907" i="1" a="1"/>
  <c r="I907" i="1" s="1"/>
  <c r="G908" i="1"/>
  <c r="H907" i="1"/>
  <c r="W907" i="2"/>
  <c r="V908" i="2"/>
  <c r="Y908" i="2" l="1" a="1"/>
  <c r="Y908" i="2" s="1"/>
  <c r="X908" i="2" a="1"/>
  <c r="X908" i="2" s="1"/>
  <c r="I908" i="1" a="1"/>
  <c r="I908" i="1" s="1"/>
  <c r="J908" i="1" a="1"/>
  <c r="J908" i="1" s="1"/>
  <c r="H908" i="1"/>
  <c r="G909" i="1"/>
  <c r="W908" i="2"/>
  <c r="V909" i="2"/>
  <c r="Y909" i="2" l="1" a="1"/>
  <c r="Y909" i="2" s="1"/>
  <c r="X909" i="2" a="1"/>
  <c r="X909" i="2" s="1"/>
  <c r="J909" i="1" a="1"/>
  <c r="J909" i="1" s="1"/>
  <c r="I909" i="1" a="1"/>
  <c r="I909" i="1" s="1"/>
  <c r="H909" i="1"/>
  <c r="G910" i="1"/>
  <c r="W909" i="2"/>
  <c r="V910" i="2"/>
  <c r="X910" i="2" l="1" a="1"/>
  <c r="X910" i="2" s="1"/>
  <c r="Y910" i="2" a="1"/>
  <c r="Y910" i="2" s="1"/>
  <c r="J910" i="1" a="1"/>
  <c r="J910" i="1" s="1"/>
  <c r="I910" i="1" a="1"/>
  <c r="I910" i="1" s="1"/>
  <c r="H910" i="1"/>
  <c r="G911" i="1"/>
  <c r="W910" i="2"/>
  <c r="V911" i="2"/>
  <c r="X911" i="2" l="1" a="1"/>
  <c r="X911" i="2" s="1"/>
  <c r="Y911" i="2" a="1"/>
  <c r="Y911" i="2" s="1"/>
  <c r="J911" i="1" a="1"/>
  <c r="J911" i="1" s="1"/>
  <c r="I911" i="1" a="1"/>
  <c r="I911" i="1" s="1"/>
  <c r="G912" i="1"/>
  <c r="H911" i="1"/>
  <c r="W911" i="2"/>
  <c r="V912" i="2"/>
  <c r="Y912" i="2" l="1" a="1"/>
  <c r="Y912" i="2" s="1"/>
  <c r="X912" i="2" a="1"/>
  <c r="X912" i="2" s="1"/>
  <c r="J912" i="1" a="1"/>
  <c r="J912" i="1" s="1"/>
  <c r="I912" i="1" a="1"/>
  <c r="I912" i="1" s="1"/>
  <c r="G913" i="1"/>
  <c r="H912" i="1"/>
  <c r="W912" i="2"/>
  <c r="V913" i="2"/>
  <c r="X913" i="2" l="1" a="1"/>
  <c r="X913" i="2" s="1"/>
  <c r="Y913" i="2" a="1"/>
  <c r="Y913" i="2" s="1"/>
  <c r="J913" i="1" a="1"/>
  <c r="J913" i="1" s="1"/>
  <c r="I913" i="1" a="1"/>
  <c r="I913" i="1" s="1"/>
  <c r="G914" i="1"/>
  <c r="H913" i="1"/>
  <c r="W913" i="2"/>
  <c r="V914" i="2"/>
  <c r="Y914" i="2" l="1" a="1"/>
  <c r="Y914" i="2" s="1"/>
  <c r="X914" i="2" a="1"/>
  <c r="X914" i="2" s="1"/>
  <c r="J914" i="1" a="1"/>
  <c r="J914" i="1" s="1"/>
  <c r="I914" i="1" a="1"/>
  <c r="I914" i="1" s="1"/>
  <c r="H914" i="1"/>
  <c r="G915" i="1"/>
  <c r="W914" i="2"/>
  <c r="V915" i="2"/>
  <c r="Y915" i="2" l="1" a="1"/>
  <c r="Y915" i="2" s="1"/>
  <c r="X915" i="2" a="1"/>
  <c r="X915" i="2" s="1"/>
  <c r="I915" i="1" a="1"/>
  <c r="I915" i="1" s="1"/>
  <c r="J915" i="1" a="1"/>
  <c r="J915" i="1" s="1"/>
  <c r="H915" i="1"/>
  <c r="G916" i="1"/>
  <c r="W915" i="2"/>
  <c r="V916" i="2"/>
  <c r="Y916" i="2" l="1" a="1"/>
  <c r="Y916" i="2" s="1"/>
  <c r="X916" i="2" a="1"/>
  <c r="X916" i="2" s="1"/>
  <c r="J916" i="1" a="1"/>
  <c r="J916" i="1" s="1"/>
  <c r="I916" i="1" a="1"/>
  <c r="I916" i="1" s="1"/>
  <c r="H916" i="1"/>
  <c r="G917" i="1"/>
  <c r="W916" i="2"/>
  <c r="V917" i="2"/>
  <c r="X917" i="2" l="1" a="1"/>
  <c r="X917" i="2" s="1"/>
  <c r="Y917" i="2" a="1"/>
  <c r="Y917" i="2" s="1"/>
  <c r="J917" i="1" a="1"/>
  <c r="J917" i="1" s="1"/>
  <c r="I917" i="1" a="1"/>
  <c r="I917" i="1" s="1"/>
  <c r="H917" i="1"/>
  <c r="G918" i="1"/>
  <c r="W917" i="2"/>
  <c r="V918" i="2"/>
  <c r="Y918" i="2" l="1" a="1"/>
  <c r="Y918" i="2" s="1"/>
  <c r="X918" i="2" a="1"/>
  <c r="X918" i="2" s="1"/>
  <c r="I918" i="1" a="1"/>
  <c r="I918" i="1" s="1"/>
  <c r="J918" i="1" a="1"/>
  <c r="J918" i="1" s="1"/>
  <c r="H918" i="1"/>
  <c r="G919" i="1"/>
  <c r="W918" i="2"/>
  <c r="V919" i="2"/>
  <c r="Y919" i="2" l="1" a="1"/>
  <c r="Y919" i="2" s="1"/>
  <c r="X919" i="2" a="1"/>
  <c r="X919" i="2" s="1"/>
  <c r="J919" i="1" a="1"/>
  <c r="J919" i="1" s="1"/>
  <c r="I919" i="1" a="1"/>
  <c r="I919" i="1" s="1"/>
  <c r="H919" i="1"/>
  <c r="G920" i="1"/>
  <c r="W919" i="2"/>
  <c r="V920" i="2"/>
  <c r="X920" i="2" l="1" a="1"/>
  <c r="X920" i="2" s="1"/>
  <c r="Y920" i="2" a="1"/>
  <c r="Y920" i="2" s="1"/>
  <c r="J920" i="1" a="1"/>
  <c r="J920" i="1" s="1"/>
  <c r="I920" i="1" a="1"/>
  <c r="I920" i="1" s="1"/>
  <c r="H920" i="1"/>
  <c r="G921" i="1"/>
  <c r="W920" i="2"/>
  <c r="V921" i="2"/>
  <c r="Y921" i="2" l="1" a="1"/>
  <c r="Y921" i="2" s="1"/>
  <c r="X921" i="2" a="1"/>
  <c r="X921" i="2" s="1"/>
  <c r="I921" i="1" a="1"/>
  <c r="I921" i="1" s="1"/>
  <c r="J921" i="1" a="1"/>
  <c r="J921" i="1" s="1"/>
  <c r="G922" i="1"/>
  <c r="H921" i="1"/>
  <c r="W921" i="2"/>
  <c r="V922" i="2"/>
  <c r="Y922" i="2" l="1" a="1"/>
  <c r="Y922" i="2" s="1"/>
  <c r="X922" i="2" a="1"/>
  <c r="X922" i="2" s="1"/>
  <c r="J922" i="1" a="1"/>
  <c r="J922" i="1" s="1"/>
  <c r="I922" i="1" a="1"/>
  <c r="I922" i="1" s="1"/>
  <c r="G923" i="1"/>
  <c r="H922" i="1"/>
  <c r="W922" i="2"/>
  <c r="V923" i="2"/>
  <c r="X923" i="2" l="1" a="1"/>
  <c r="X923" i="2" s="1"/>
  <c r="Y923" i="2" a="1"/>
  <c r="Y923" i="2" s="1"/>
  <c r="J923" i="1" a="1"/>
  <c r="J923" i="1" s="1"/>
  <c r="I923" i="1" a="1"/>
  <c r="I923" i="1" s="1"/>
  <c r="G924" i="1"/>
  <c r="H923" i="1"/>
  <c r="W923" i="2"/>
  <c r="V924" i="2"/>
  <c r="Y924" i="2" l="1" a="1"/>
  <c r="Y924" i="2" s="1"/>
  <c r="X924" i="2" a="1"/>
  <c r="X924" i="2" s="1"/>
  <c r="I924" i="1" a="1"/>
  <c r="I924" i="1" s="1"/>
  <c r="J924" i="1" a="1"/>
  <c r="J924" i="1" s="1"/>
  <c r="H924" i="1"/>
  <c r="G925" i="1"/>
  <c r="W924" i="2"/>
  <c r="V925" i="2"/>
  <c r="Y925" i="2" l="1" a="1"/>
  <c r="Y925" i="2" s="1"/>
  <c r="X925" i="2" a="1"/>
  <c r="X925" i="2" s="1"/>
  <c r="J925" i="1" a="1"/>
  <c r="J925" i="1" s="1"/>
  <c r="I925" i="1" a="1"/>
  <c r="I925" i="1" s="1"/>
  <c r="H925" i="1"/>
  <c r="G926" i="1"/>
  <c r="W925" i="2"/>
  <c r="V926" i="2"/>
  <c r="X926" i="2" l="1" a="1"/>
  <c r="X926" i="2" s="1"/>
  <c r="Y926" i="2" a="1"/>
  <c r="Y926" i="2" s="1"/>
  <c r="J926" i="1" a="1"/>
  <c r="J926" i="1" s="1"/>
  <c r="I926" i="1" a="1"/>
  <c r="I926" i="1" s="1"/>
  <c r="G927" i="1"/>
  <c r="H926" i="1"/>
  <c r="W926" i="2"/>
  <c r="V927" i="2"/>
  <c r="Y927" i="2" l="1" a="1"/>
  <c r="Y927" i="2" s="1"/>
  <c r="X927" i="2" a="1"/>
  <c r="X927" i="2" s="1"/>
  <c r="I927" i="1" a="1"/>
  <c r="I927" i="1" s="1"/>
  <c r="J927" i="1" a="1"/>
  <c r="J927" i="1" s="1"/>
  <c r="H927" i="1"/>
  <c r="G928" i="1"/>
  <c r="W927" i="2"/>
  <c r="V928" i="2"/>
  <c r="Y928" i="2" l="1" a="1"/>
  <c r="Y928" i="2" s="1"/>
  <c r="X928" i="2" a="1"/>
  <c r="X928" i="2" s="1"/>
  <c r="J928" i="1" a="1"/>
  <c r="J928" i="1" s="1"/>
  <c r="I928" i="1" a="1"/>
  <c r="I928" i="1" s="1"/>
  <c r="G929" i="1"/>
  <c r="H928" i="1"/>
  <c r="W928" i="2"/>
  <c r="V929" i="2"/>
  <c r="X929" i="2" l="1" a="1"/>
  <c r="X929" i="2" s="1"/>
  <c r="Y929" i="2" a="1"/>
  <c r="Y929" i="2" s="1"/>
  <c r="J929" i="1" a="1"/>
  <c r="J929" i="1" s="1"/>
  <c r="I929" i="1" a="1"/>
  <c r="I929" i="1" s="1"/>
  <c r="G930" i="1"/>
  <c r="H929" i="1"/>
  <c r="W929" i="2"/>
  <c r="V930" i="2"/>
  <c r="Y930" i="2" l="1" a="1"/>
  <c r="Y930" i="2" s="1"/>
  <c r="X930" i="2" a="1"/>
  <c r="X930" i="2" s="1"/>
  <c r="I930" i="1" a="1"/>
  <c r="I930" i="1" s="1"/>
  <c r="J930" i="1" a="1"/>
  <c r="J930" i="1" s="1"/>
  <c r="H930" i="1"/>
  <c r="G931" i="1"/>
  <c r="W930" i="2"/>
  <c r="V931" i="2"/>
  <c r="Y931" i="2" l="1" a="1"/>
  <c r="Y931" i="2" s="1"/>
  <c r="X931" i="2" a="1"/>
  <c r="X931" i="2" s="1"/>
  <c r="J931" i="1" a="1"/>
  <c r="J931" i="1" s="1"/>
  <c r="I931" i="1" a="1"/>
  <c r="I931" i="1" s="1"/>
  <c r="H931" i="1"/>
  <c r="G932" i="1"/>
  <c r="W931" i="2"/>
  <c r="V932" i="2"/>
  <c r="X932" i="2" l="1" a="1"/>
  <c r="X932" i="2" s="1"/>
  <c r="Y932" i="2" a="1"/>
  <c r="Y932" i="2" s="1"/>
  <c r="J932" i="1" a="1"/>
  <c r="J932" i="1" s="1"/>
  <c r="I932" i="1" a="1"/>
  <c r="I932" i="1" s="1"/>
  <c r="G933" i="1"/>
  <c r="H932" i="1"/>
  <c r="W932" i="2"/>
  <c r="V933" i="2"/>
  <c r="Y933" i="2" l="1" a="1"/>
  <c r="Y933" i="2" s="1"/>
  <c r="X933" i="2" a="1"/>
  <c r="X933" i="2" s="1"/>
  <c r="J933" i="1" a="1"/>
  <c r="J933" i="1" s="1"/>
  <c r="I933" i="1" a="1"/>
  <c r="I933" i="1" s="1"/>
  <c r="G934" i="1"/>
  <c r="H933" i="1"/>
  <c r="W933" i="2"/>
  <c r="V934" i="2"/>
  <c r="Y934" i="2" l="1" a="1"/>
  <c r="Y934" i="2" s="1"/>
  <c r="X934" i="2" a="1"/>
  <c r="X934" i="2" s="1"/>
  <c r="J934" i="1" a="1"/>
  <c r="J934" i="1" s="1"/>
  <c r="I934" i="1" a="1"/>
  <c r="I934" i="1" s="1"/>
  <c r="H934" i="1"/>
  <c r="G935" i="1"/>
  <c r="W934" i="2"/>
  <c r="V935" i="2"/>
  <c r="X935" i="2" l="1" a="1"/>
  <c r="X935" i="2" s="1"/>
  <c r="Y935" i="2" a="1"/>
  <c r="Y935" i="2" s="1"/>
  <c r="J935" i="1" a="1"/>
  <c r="J935" i="1" s="1"/>
  <c r="I935" i="1" a="1"/>
  <c r="I935" i="1" s="1"/>
  <c r="H935" i="1"/>
  <c r="G936" i="1"/>
  <c r="W935" i="2"/>
  <c r="V936" i="2"/>
  <c r="Y936" i="2" l="1" a="1"/>
  <c r="Y936" i="2" s="1"/>
  <c r="X936" i="2" a="1"/>
  <c r="X936" i="2" s="1"/>
  <c r="J936" i="1" a="1"/>
  <c r="J936" i="1" s="1"/>
  <c r="I936" i="1" a="1"/>
  <c r="I936" i="1" s="1"/>
  <c r="G937" i="1"/>
  <c r="H936" i="1"/>
  <c r="W936" i="2"/>
  <c r="V937" i="2"/>
  <c r="Y937" i="2" l="1" a="1"/>
  <c r="Y937" i="2" s="1"/>
  <c r="X937" i="2" a="1"/>
  <c r="X937" i="2" s="1"/>
  <c r="J937" i="1" a="1"/>
  <c r="J937" i="1" s="1"/>
  <c r="I937" i="1" a="1"/>
  <c r="I937" i="1" s="1"/>
  <c r="H937" i="1"/>
  <c r="G938" i="1"/>
  <c r="W937" i="2"/>
  <c r="V938" i="2"/>
  <c r="Y938" i="2" l="1" a="1"/>
  <c r="Y938" i="2" s="1"/>
  <c r="X938" i="2" a="1"/>
  <c r="X938" i="2" s="1"/>
  <c r="J938" i="1" a="1"/>
  <c r="J938" i="1" s="1"/>
  <c r="I938" i="1" a="1"/>
  <c r="I938" i="1" s="1"/>
  <c r="H938" i="1"/>
  <c r="G939" i="1"/>
  <c r="W938" i="2"/>
  <c r="V939" i="2"/>
  <c r="X939" i="2" l="1" a="1"/>
  <c r="X939" i="2" s="1"/>
  <c r="Y939" i="2" a="1"/>
  <c r="Y939" i="2" s="1"/>
  <c r="J939" i="1" a="1"/>
  <c r="J939" i="1" s="1"/>
  <c r="I939" i="1" a="1"/>
  <c r="I939" i="1" s="1"/>
  <c r="G940" i="1"/>
  <c r="H939" i="1"/>
  <c r="W939" i="2"/>
  <c r="V940" i="2"/>
  <c r="Y940" i="2" l="1" a="1"/>
  <c r="Y940" i="2" s="1"/>
  <c r="X940" i="2" a="1"/>
  <c r="X940" i="2" s="1"/>
  <c r="I940" i="1" a="1"/>
  <c r="I940" i="1" s="1"/>
  <c r="J940" i="1" a="1"/>
  <c r="J940" i="1" s="1"/>
  <c r="H940" i="1"/>
  <c r="G941" i="1"/>
  <c r="W940" i="2"/>
  <c r="V941" i="2"/>
  <c r="X941" i="2" l="1" a="1"/>
  <c r="X941" i="2" s="1"/>
  <c r="Y941" i="2" a="1"/>
  <c r="Y941" i="2" s="1"/>
  <c r="J941" i="1" a="1"/>
  <c r="J941" i="1" s="1"/>
  <c r="I941" i="1" a="1"/>
  <c r="I941" i="1" s="1"/>
  <c r="G942" i="1"/>
  <c r="H941" i="1"/>
  <c r="W941" i="2"/>
  <c r="V942" i="2"/>
  <c r="Y942" i="2" l="1" a="1"/>
  <c r="Y942" i="2" s="1"/>
  <c r="X942" i="2" a="1"/>
  <c r="X942" i="2" s="1"/>
  <c r="J942" i="1" a="1"/>
  <c r="J942" i="1" s="1"/>
  <c r="I942" i="1" a="1"/>
  <c r="I942" i="1" s="1"/>
  <c r="H942" i="1"/>
  <c r="G943" i="1"/>
  <c r="W942" i="2"/>
  <c r="V943" i="2"/>
  <c r="Y943" i="2" l="1" a="1"/>
  <c r="Y943" i="2" s="1"/>
  <c r="X943" i="2" a="1"/>
  <c r="X943" i="2" s="1"/>
  <c r="I943" i="1" a="1"/>
  <c r="I943" i="1" s="1"/>
  <c r="J943" i="1" a="1"/>
  <c r="J943" i="1" s="1"/>
  <c r="H943" i="1"/>
  <c r="G944" i="1"/>
  <c r="W943" i="2"/>
  <c r="V944" i="2"/>
  <c r="Y944" i="2" l="1" a="1"/>
  <c r="Y944" i="2" s="1"/>
  <c r="X944" i="2" a="1"/>
  <c r="X944" i="2" s="1"/>
  <c r="J944" i="1" a="1"/>
  <c r="J944" i="1" s="1"/>
  <c r="I944" i="1" a="1"/>
  <c r="I944" i="1" s="1"/>
  <c r="H944" i="1"/>
  <c r="G945" i="1"/>
  <c r="W944" i="2"/>
  <c r="V945" i="2"/>
  <c r="Y945" i="2" l="1" a="1"/>
  <c r="Y945" i="2" s="1"/>
  <c r="X945" i="2" a="1"/>
  <c r="X945" i="2" s="1"/>
  <c r="J945" i="1" a="1"/>
  <c r="J945" i="1" s="1"/>
  <c r="I945" i="1" a="1"/>
  <c r="I945" i="1" s="1"/>
  <c r="G946" i="1"/>
  <c r="H945" i="1"/>
  <c r="W945" i="2"/>
  <c r="V946" i="2"/>
  <c r="Y946" i="2" l="1" a="1"/>
  <c r="Y946" i="2" s="1"/>
  <c r="X946" i="2" a="1"/>
  <c r="X946" i="2" s="1"/>
  <c r="I946" i="1" a="1"/>
  <c r="I946" i="1" s="1"/>
  <c r="J946" i="1" a="1"/>
  <c r="J946" i="1" s="1"/>
  <c r="G947" i="1"/>
  <c r="H946" i="1"/>
  <c r="W946" i="2"/>
  <c r="V947" i="2"/>
  <c r="X947" i="2" l="1" a="1"/>
  <c r="X947" i="2" s="1"/>
  <c r="Y947" i="2" a="1"/>
  <c r="Y947" i="2" s="1"/>
  <c r="J947" i="1" a="1"/>
  <c r="J947" i="1" s="1"/>
  <c r="I947" i="1" a="1"/>
  <c r="I947" i="1" s="1"/>
  <c r="G948" i="1"/>
  <c r="H947" i="1"/>
  <c r="W947" i="2"/>
  <c r="V948" i="2"/>
  <c r="Y948" i="2" l="1" a="1"/>
  <c r="Y948" i="2" s="1"/>
  <c r="X948" i="2" a="1"/>
  <c r="X948" i="2" s="1"/>
  <c r="J948" i="1" a="1"/>
  <c r="J948" i="1" s="1"/>
  <c r="I948" i="1" a="1"/>
  <c r="I948" i="1" s="1"/>
  <c r="G949" i="1"/>
  <c r="H948" i="1"/>
  <c r="W948" i="2"/>
  <c r="V949" i="2"/>
  <c r="Y949" i="2" l="1" a="1"/>
  <c r="Y949" i="2" s="1"/>
  <c r="X949" i="2" a="1"/>
  <c r="X949" i="2" s="1"/>
  <c r="I949" i="1" a="1"/>
  <c r="I949" i="1" s="1"/>
  <c r="J949" i="1" a="1"/>
  <c r="J949" i="1" s="1"/>
  <c r="G950" i="1"/>
  <c r="H949" i="1"/>
  <c r="W949" i="2"/>
  <c r="V950" i="2"/>
  <c r="X950" i="2" l="1" a="1"/>
  <c r="X950" i="2" s="1"/>
  <c r="Y950" i="2" a="1"/>
  <c r="Y950" i="2" s="1"/>
  <c r="J950" i="1" a="1"/>
  <c r="J950" i="1" s="1"/>
  <c r="I950" i="1" a="1"/>
  <c r="I950" i="1" s="1"/>
  <c r="H950" i="1"/>
  <c r="G951" i="1"/>
  <c r="W950" i="2"/>
  <c r="V951" i="2"/>
  <c r="Y951" i="2" l="1" a="1"/>
  <c r="Y951" i="2" s="1"/>
  <c r="X951" i="2" a="1"/>
  <c r="X951" i="2" s="1"/>
  <c r="J951" i="1" a="1"/>
  <c r="J951" i="1" s="1"/>
  <c r="I951" i="1" a="1"/>
  <c r="I951" i="1" s="1"/>
  <c r="H951" i="1"/>
  <c r="G952" i="1"/>
  <c r="W951" i="2"/>
  <c r="V952" i="2"/>
  <c r="Y952" i="2" l="1" a="1"/>
  <c r="Y952" i="2" s="1"/>
  <c r="X952" i="2" a="1"/>
  <c r="X952" i="2" s="1"/>
  <c r="I952" i="1" a="1"/>
  <c r="I952" i="1" s="1"/>
  <c r="J952" i="1" a="1"/>
  <c r="J952" i="1" s="1"/>
  <c r="H952" i="1"/>
  <c r="G953" i="1"/>
  <c r="W952" i="2"/>
  <c r="V953" i="2"/>
  <c r="X953" i="2" l="1" a="1"/>
  <c r="X953" i="2" s="1"/>
  <c r="Y953" i="2" a="1"/>
  <c r="Y953" i="2" s="1"/>
  <c r="J953" i="1" a="1"/>
  <c r="J953" i="1" s="1"/>
  <c r="I953" i="1" a="1"/>
  <c r="I953" i="1" s="1"/>
  <c r="G954" i="1"/>
  <c r="H953" i="1"/>
  <c r="W953" i="2"/>
  <c r="V954" i="2"/>
  <c r="Y954" i="2" l="1" a="1"/>
  <c r="Y954" i="2" s="1"/>
  <c r="X954" i="2" a="1"/>
  <c r="X954" i="2" s="1"/>
  <c r="J954" i="1" a="1"/>
  <c r="J954" i="1" s="1"/>
  <c r="I954" i="1" a="1"/>
  <c r="I954" i="1" s="1"/>
  <c r="H954" i="1"/>
  <c r="G955" i="1"/>
  <c r="W954" i="2"/>
  <c r="V955" i="2"/>
  <c r="Y955" i="2" l="1" a="1"/>
  <c r="Y955" i="2" s="1"/>
  <c r="X955" i="2" a="1"/>
  <c r="X955" i="2" s="1"/>
  <c r="I955" i="1" a="1"/>
  <c r="I955" i="1" s="1"/>
  <c r="J955" i="1" a="1"/>
  <c r="J955" i="1" s="1"/>
  <c r="H955" i="1"/>
  <c r="G956" i="1"/>
  <c r="W955" i="2"/>
  <c r="V956" i="2"/>
  <c r="X956" i="2" l="1" a="1"/>
  <c r="X956" i="2" s="1"/>
  <c r="Y956" i="2" a="1"/>
  <c r="Y956" i="2" s="1"/>
  <c r="J956" i="1" a="1"/>
  <c r="J956" i="1" s="1"/>
  <c r="I956" i="1" a="1"/>
  <c r="I956" i="1" s="1"/>
  <c r="G957" i="1"/>
  <c r="H956" i="1"/>
  <c r="W956" i="2"/>
  <c r="V957" i="2"/>
  <c r="Y957" i="2" l="1" a="1"/>
  <c r="Y957" i="2" s="1"/>
  <c r="X957" i="2" a="1"/>
  <c r="X957" i="2" s="1"/>
  <c r="J957" i="1" a="1"/>
  <c r="J957" i="1" s="1"/>
  <c r="I957" i="1" a="1"/>
  <c r="I957" i="1" s="1"/>
  <c r="G958" i="1"/>
  <c r="H957" i="1"/>
  <c r="W957" i="2"/>
  <c r="V958" i="2"/>
  <c r="Y958" i="2" l="1" a="1"/>
  <c r="Y958" i="2" s="1"/>
  <c r="X958" i="2" a="1"/>
  <c r="X958" i="2" s="1"/>
  <c r="I958" i="1" a="1"/>
  <c r="I958" i="1" s="1"/>
  <c r="J958" i="1" a="1"/>
  <c r="J958" i="1" s="1"/>
  <c r="G959" i="1"/>
  <c r="H958" i="1"/>
  <c r="W958" i="2"/>
  <c r="V959" i="2"/>
  <c r="X959" i="2" l="1" a="1"/>
  <c r="X959" i="2" s="1"/>
  <c r="Y959" i="2" a="1"/>
  <c r="Y959" i="2" s="1"/>
  <c r="J959" i="1" a="1"/>
  <c r="J959" i="1" s="1"/>
  <c r="I959" i="1" a="1"/>
  <c r="I959" i="1" s="1"/>
  <c r="G960" i="1"/>
  <c r="H959" i="1"/>
  <c r="W959" i="2"/>
  <c r="V960" i="2"/>
  <c r="Y960" i="2" l="1" a="1"/>
  <c r="Y960" i="2" s="1"/>
  <c r="X960" i="2" a="1"/>
  <c r="X960" i="2" s="1"/>
  <c r="J960" i="1" a="1"/>
  <c r="J960" i="1" s="1"/>
  <c r="I960" i="1" a="1"/>
  <c r="I960" i="1" s="1"/>
  <c r="G961" i="1"/>
  <c r="H960" i="1"/>
  <c r="W960" i="2"/>
  <c r="V961" i="2"/>
  <c r="Y961" i="2" l="1" a="1"/>
  <c r="Y961" i="2" s="1"/>
  <c r="X961" i="2" a="1"/>
  <c r="X961" i="2" s="1"/>
  <c r="J961" i="1" a="1"/>
  <c r="J961" i="1" s="1"/>
  <c r="I961" i="1" a="1"/>
  <c r="I961" i="1" s="1"/>
  <c r="H961" i="1"/>
  <c r="G962" i="1"/>
  <c r="W961" i="2"/>
  <c r="V962" i="2"/>
  <c r="X962" i="2" l="1" a="1"/>
  <c r="X962" i="2" s="1"/>
  <c r="Y962" i="2" a="1"/>
  <c r="Y962" i="2" s="1"/>
  <c r="I962" i="1" a="1"/>
  <c r="I962" i="1" s="1"/>
  <c r="J962" i="1" a="1"/>
  <c r="J962" i="1" s="1"/>
  <c r="H962" i="1"/>
  <c r="G963" i="1"/>
  <c r="W962" i="2"/>
  <c r="V963" i="2"/>
  <c r="Y963" i="2" l="1" a="1"/>
  <c r="Y963" i="2" s="1"/>
  <c r="X963" i="2" a="1"/>
  <c r="X963" i="2" s="1"/>
  <c r="J963" i="1" a="1"/>
  <c r="J963" i="1" s="1"/>
  <c r="I963" i="1" a="1"/>
  <c r="I963" i="1" s="1"/>
  <c r="G964" i="1"/>
  <c r="H963" i="1"/>
  <c r="W963" i="2"/>
  <c r="V964" i="2"/>
  <c r="Y964" i="2" l="1" a="1"/>
  <c r="Y964" i="2" s="1"/>
  <c r="X964" i="2" a="1"/>
  <c r="X964" i="2" s="1"/>
  <c r="J964" i="1" a="1"/>
  <c r="J964" i="1" s="1"/>
  <c r="I964" i="1" a="1"/>
  <c r="I964" i="1" s="1"/>
  <c r="G965" i="1"/>
  <c r="H964" i="1"/>
  <c r="W964" i="2"/>
  <c r="V965" i="2"/>
  <c r="X965" i="2" l="1" a="1"/>
  <c r="X965" i="2" s="1"/>
  <c r="Y965" i="2" a="1"/>
  <c r="Y965" i="2" s="1"/>
  <c r="I965" i="1" a="1"/>
  <c r="I965" i="1" s="1"/>
  <c r="J965" i="1" a="1"/>
  <c r="J965" i="1" s="1"/>
  <c r="G966" i="1"/>
  <c r="H965" i="1"/>
  <c r="W965" i="2"/>
  <c r="V966" i="2"/>
  <c r="Y966" i="2" l="1" a="1"/>
  <c r="Y966" i="2" s="1"/>
  <c r="X966" i="2" a="1"/>
  <c r="X966" i="2" s="1"/>
  <c r="J966" i="1" a="1"/>
  <c r="J966" i="1" s="1"/>
  <c r="I966" i="1" a="1"/>
  <c r="I966" i="1" s="1"/>
  <c r="G967" i="1"/>
  <c r="H966" i="1"/>
  <c r="W966" i="2"/>
  <c r="V967" i="2"/>
  <c r="Y967" i="2" l="1" a="1"/>
  <c r="Y967" i="2" s="1"/>
  <c r="X967" i="2" a="1"/>
  <c r="X967" i="2" s="1"/>
  <c r="J967" i="1" a="1"/>
  <c r="J967" i="1" s="1"/>
  <c r="I967" i="1" a="1"/>
  <c r="I967" i="1" s="1"/>
  <c r="G968" i="1"/>
  <c r="H967" i="1"/>
  <c r="W967" i="2"/>
  <c r="V968" i="2"/>
  <c r="X968" i="2" l="1" a="1"/>
  <c r="X968" i="2" s="1"/>
  <c r="Y968" i="2" a="1"/>
  <c r="Y968" i="2" s="1"/>
  <c r="I968" i="1" a="1"/>
  <c r="I968" i="1" s="1"/>
  <c r="J968" i="1" a="1"/>
  <c r="J968" i="1" s="1"/>
  <c r="G969" i="1"/>
  <c r="H968" i="1"/>
  <c r="W968" i="2"/>
  <c r="V969" i="2"/>
  <c r="Y969" i="2" l="1" a="1"/>
  <c r="Y969" i="2" s="1"/>
  <c r="X969" i="2" a="1"/>
  <c r="X969" i="2" s="1"/>
  <c r="J969" i="1" a="1"/>
  <c r="J969" i="1" s="1"/>
  <c r="I969" i="1" a="1"/>
  <c r="I969" i="1" s="1"/>
  <c r="H969" i="1"/>
  <c r="G970" i="1"/>
  <c r="W969" i="2"/>
  <c r="V970" i="2"/>
  <c r="Y970" i="2" l="1" a="1"/>
  <c r="Y970" i="2" s="1"/>
  <c r="X970" i="2" a="1"/>
  <c r="X970" i="2" s="1"/>
  <c r="J970" i="1" a="1"/>
  <c r="J970" i="1" s="1"/>
  <c r="I970" i="1" a="1"/>
  <c r="I970" i="1" s="1"/>
  <c r="G971" i="1"/>
  <c r="H970" i="1"/>
  <c r="W970" i="2"/>
  <c r="V971" i="2"/>
  <c r="X971" i="2" l="1" a="1"/>
  <c r="X971" i="2" s="1"/>
  <c r="Y971" i="2" a="1"/>
  <c r="Y971" i="2" s="1"/>
  <c r="I971" i="1" a="1"/>
  <c r="I971" i="1" s="1"/>
  <c r="J971" i="1" a="1"/>
  <c r="J971" i="1" s="1"/>
  <c r="G972" i="1"/>
  <c r="H971" i="1"/>
  <c r="W971" i="2"/>
  <c r="V972" i="2"/>
  <c r="Y972" i="2" l="1" a="1"/>
  <c r="Y972" i="2" s="1"/>
  <c r="X972" i="2" a="1"/>
  <c r="X972" i="2" s="1"/>
  <c r="J972" i="1" a="1"/>
  <c r="J972" i="1" s="1"/>
  <c r="I972" i="1" a="1"/>
  <c r="I972" i="1" s="1"/>
  <c r="G973" i="1"/>
  <c r="H972" i="1"/>
  <c r="W972" i="2"/>
  <c r="V973" i="2"/>
  <c r="X973" i="2" l="1" a="1"/>
  <c r="X973" i="2" s="1"/>
  <c r="Y973" i="2" a="1"/>
  <c r="Y973" i="2" s="1"/>
  <c r="J973" i="1" a="1"/>
  <c r="J973" i="1" s="1"/>
  <c r="I973" i="1" a="1"/>
  <c r="I973" i="1" s="1"/>
  <c r="G974" i="1"/>
  <c r="H973" i="1"/>
  <c r="W973" i="2"/>
  <c r="V974" i="2"/>
  <c r="Y974" i="2" l="1" a="1"/>
  <c r="Y974" i="2" s="1"/>
  <c r="X974" i="2" a="1"/>
  <c r="X974" i="2" s="1"/>
  <c r="I974" i="1" a="1"/>
  <c r="I974" i="1" s="1"/>
  <c r="J974" i="1" a="1"/>
  <c r="J974" i="1" s="1"/>
  <c r="H974" i="1"/>
  <c r="G975" i="1"/>
  <c r="W974" i="2"/>
  <c r="V975" i="2"/>
  <c r="Y975" i="2" l="1" a="1"/>
  <c r="Y975" i="2" s="1"/>
  <c r="X975" i="2" a="1"/>
  <c r="X975" i="2" s="1"/>
  <c r="J975" i="1" a="1"/>
  <c r="J975" i="1" s="1"/>
  <c r="I975" i="1" a="1"/>
  <c r="I975" i="1" s="1"/>
  <c r="H975" i="1"/>
  <c r="G976" i="1"/>
  <c r="W975" i="2"/>
  <c r="V976" i="2"/>
  <c r="Y976" i="2" l="1" a="1"/>
  <c r="Y976" i="2" s="1"/>
  <c r="X976" i="2" a="1"/>
  <c r="X976" i="2" s="1"/>
  <c r="J976" i="1" a="1"/>
  <c r="J976" i="1" s="1"/>
  <c r="I976" i="1" a="1"/>
  <c r="I976" i="1" s="1"/>
  <c r="G977" i="1"/>
  <c r="H976" i="1"/>
  <c r="W976" i="2"/>
  <c r="V977" i="2"/>
  <c r="Y977" i="2" l="1" a="1"/>
  <c r="Y977" i="2" s="1"/>
  <c r="X977" i="2" a="1"/>
  <c r="X977" i="2" s="1"/>
  <c r="I977" i="1" a="1"/>
  <c r="I977" i="1" s="1"/>
  <c r="J977" i="1" a="1"/>
  <c r="J977" i="1" s="1"/>
  <c r="G978" i="1"/>
  <c r="H977" i="1"/>
  <c r="W977" i="2"/>
  <c r="V978" i="2"/>
  <c r="Y978" i="2" l="1" a="1"/>
  <c r="Y978" i="2" s="1"/>
  <c r="X978" i="2" a="1"/>
  <c r="X978" i="2" s="1"/>
  <c r="J978" i="1" a="1"/>
  <c r="J978" i="1" s="1"/>
  <c r="I978" i="1" a="1"/>
  <c r="I978" i="1" s="1"/>
  <c r="H978" i="1"/>
  <c r="G979" i="1"/>
  <c r="W978" i="2"/>
  <c r="V979" i="2"/>
  <c r="X979" i="2" l="1" a="1"/>
  <c r="X979" i="2" s="1"/>
  <c r="Y979" i="2" a="1"/>
  <c r="Y979" i="2" s="1"/>
  <c r="J979" i="1" a="1"/>
  <c r="J979" i="1" s="1"/>
  <c r="I979" i="1" a="1"/>
  <c r="I979" i="1" s="1"/>
  <c r="G980" i="1"/>
  <c r="H979" i="1"/>
  <c r="W979" i="2"/>
  <c r="V980" i="2"/>
  <c r="Y980" i="2" l="1" a="1"/>
  <c r="Y980" i="2" s="1"/>
  <c r="X980" i="2" a="1"/>
  <c r="X980" i="2" s="1"/>
  <c r="I980" i="1" a="1"/>
  <c r="I980" i="1" s="1"/>
  <c r="J980" i="1" a="1"/>
  <c r="J980" i="1" s="1"/>
  <c r="H980" i="1"/>
  <c r="G981" i="1"/>
  <c r="W980" i="2"/>
  <c r="V981" i="2"/>
  <c r="Y981" i="2" l="1" a="1"/>
  <c r="Y981" i="2" s="1"/>
  <c r="X981" i="2" a="1"/>
  <c r="X981" i="2" s="1"/>
  <c r="J981" i="1" a="1"/>
  <c r="J981" i="1" s="1"/>
  <c r="I981" i="1" a="1"/>
  <c r="I981" i="1" s="1"/>
  <c r="G982" i="1"/>
  <c r="H981" i="1"/>
  <c r="W981" i="2"/>
  <c r="V982" i="2"/>
  <c r="X982" i="2" l="1" a="1"/>
  <c r="X982" i="2" s="1"/>
  <c r="Y982" i="2" a="1"/>
  <c r="Y982" i="2" s="1"/>
  <c r="J982" i="1" a="1"/>
  <c r="J982" i="1" s="1"/>
  <c r="I982" i="1" a="1"/>
  <c r="I982" i="1" s="1"/>
  <c r="G983" i="1"/>
  <c r="H982" i="1"/>
  <c r="W982" i="2"/>
  <c r="V983" i="2"/>
  <c r="Y983" i="2" l="1" a="1"/>
  <c r="Y983" i="2" s="1"/>
  <c r="X983" i="2" a="1"/>
  <c r="X983" i="2" s="1"/>
  <c r="J983" i="1" a="1"/>
  <c r="J983" i="1" s="1"/>
  <c r="I983" i="1" a="1"/>
  <c r="I983" i="1" s="1"/>
  <c r="H983" i="1"/>
  <c r="G984" i="1"/>
  <c r="W983" i="2"/>
  <c r="V984" i="2"/>
  <c r="Y984" i="2" l="1" a="1"/>
  <c r="Y984" i="2" s="1"/>
  <c r="X984" i="2" a="1"/>
  <c r="X984" i="2" s="1"/>
  <c r="J984" i="1" a="1"/>
  <c r="J984" i="1" s="1"/>
  <c r="I984" i="1" a="1"/>
  <c r="I984" i="1" s="1"/>
  <c r="G985" i="1"/>
  <c r="H984" i="1"/>
  <c r="W984" i="2"/>
  <c r="V985" i="2"/>
  <c r="X985" i="2" l="1" a="1"/>
  <c r="X985" i="2" s="1"/>
  <c r="Y985" i="2" a="1"/>
  <c r="Y985" i="2" s="1"/>
  <c r="J985" i="1" a="1"/>
  <c r="J985" i="1" s="1"/>
  <c r="I985" i="1" a="1"/>
  <c r="I985" i="1" s="1"/>
  <c r="H985" i="1"/>
  <c r="G986" i="1"/>
  <c r="W985" i="2"/>
  <c r="V986" i="2"/>
  <c r="Y986" i="2" l="1" a="1"/>
  <c r="Y986" i="2" s="1"/>
  <c r="X986" i="2" a="1"/>
  <c r="X986" i="2" s="1"/>
  <c r="I986" i="1" a="1"/>
  <c r="I986" i="1" s="1"/>
  <c r="J986" i="1" a="1"/>
  <c r="J986" i="1" s="1"/>
  <c r="G987" i="1"/>
  <c r="H986" i="1"/>
  <c r="W986" i="2"/>
  <c r="V987" i="2"/>
  <c r="Y987" i="2" l="1" a="1"/>
  <c r="Y987" i="2" s="1"/>
  <c r="X987" i="2" a="1"/>
  <c r="X987" i="2" s="1"/>
  <c r="J987" i="1" a="1"/>
  <c r="J987" i="1" s="1"/>
  <c r="I987" i="1" a="1"/>
  <c r="I987" i="1" s="1"/>
  <c r="G988" i="1"/>
  <c r="H987" i="1"/>
  <c r="W987" i="2"/>
  <c r="V988" i="2"/>
  <c r="X988" i="2" l="1" a="1"/>
  <c r="X988" i="2" s="1"/>
  <c r="Y988" i="2" a="1"/>
  <c r="Y988" i="2" s="1"/>
  <c r="J988" i="1" a="1"/>
  <c r="J988" i="1" s="1"/>
  <c r="I988" i="1" a="1"/>
  <c r="I988" i="1" s="1"/>
  <c r="G989" i="1"/>
  <c r="H988" i="1"/>
  <c r="W988" i="2"/>
  <c r="V989" i="2"/>
  <c r="Y989" i="2" l="1" a="1"/>
  <c r="Y989" i="2" s="1"/>
  <c r="X989" i="2" a="1"/>
  <c r="X989" i="2" s="1"/>
  <c r="J989" i="1" a="1"/>
  <c r="J989" i="1" s="1"/>
  <c r="I989" i="1" a="1"/>
  <c r="I989" i="1" s="1"/>
  <c r="G990" i="1"/>
  <c r="H989" i="1"/>
  <c r="W989" i="2"/>
  <c r="V990" i="2"/>
  <c r="Y990" i="2" l="1" a="1"/>
  <c r="Y990" i="2" s="1"/>
  <c r="X990" i="2" a="1"/>
  <c r="X990" i="2" s="1"/>
  <c r="J990" i="1" a="1"/>
  <c r="J990" i="1" s="1"/>
  <c r="I990" i="1" a="1"/>
  <c r="I990" i="1" s="1"/>
  <c r="G991" i="1"/>
  <c r="H990" i="1"/>
  <c r="W990" i="2"/>
  <c r="V991" i="2"/>
  <c r="X991" i="2" l="1" a="1"/>
  <c r="X991" i="2" s="1"/>
  <c r="Y991" i="2" a="1"/>
  <c r="Y991" i="2" s="1"/>
  <c r="J991" i="1" a="1"/>
  <c r="J991" i="1" s="1"/>
  <c r="I991" i="1" a="1"/>
  <c r="I991" i="1" s="1"/>
  <c r="G992" i="1"/>
  <c r="H991" i="1"/>
  <c r="W991" i="2"/>
  <c r="V992" i="2"/>
  <c r="Y992" i="2" l="1" a="1"/>
  <c r="Y992" i="2" s="1"/>
  <c r="X992" i="2" a="1"/>
  <c r="X992" i="2" s="1"/>
  <c r="J992" i="1" a="1"/>
  <c r="J992" i="1" s="1"/>
  <c r="I992" i="1" a="1"/>
  <c r="I992" i="1" s="1"/>
  <c r="G993" i="1"/>
  <c r="H992" i="1"/>
  <c r="W992" i="2"/>
  <c r="V993" i="2"/>
  <c r="Y993" i="2" l="1" a="1"/>
  <c r="Y993" i="2" s="1"/>
  <c r="X993" i="2" a="1"/>
  <c r="X993" i="2" s="1"/>
  <c r="I993" i="1" a="1"/>
  <c r="I993" i="1" s="1"/>
  <c r="J993" i="1" a="1"/>
  <c r="J993" i="1" s="1"/>
  <c r="H993" i="1"/>
  <c r="G994" i="1"/>
  <c r="W993" i="2"/>
  <c r="V994" i="2"/>
  <c r="X994" i="2" l="1" a="1"/>
  <c r="X994" i="2" s="1"/>
  <c r="Y994" i="2" a="1"/>
  <c r="Y994" i="2" s="1"/>
  <c r="J994" i="1" a="1"/>
  <c r="J994" i="1" s="1"/>
  <c r="I994" i="1" a="1"/>
  <c r="I994" i="1" s="1"/>
  <c r="G995" i="1"/>
  <c r="H994" i="1"/>
  <c r="W994" i="2"/>
  <c r="V995" i="2"/>
  <c r="Y995" i="2" l="1" a="1"/>
  <c r="Y995" i="2" s="1"/>
  <c r="X995" i="2" a="1"/>
  <c r="X995" i="2" s="1"/>
  <c r="J995" i="1" a="1"/>
  <c r="J995" i="1" s="1"/>
  <c r="I995" i="1" a="1"/>
  <c r="I995" i="1" s="1"/>
  <c r="G996" i="1"/>
  <c r="H995" i="1"/>
  <c r="W995" i="2"/>
  <c r="V996" i="2"/>
  <c r="Y996" i="2" l="1" a="1"/>
  <c r="Y996" i="2" s="1"/>
  <c r="X996" i="2" a="1"/>
  <c r="X996" i="2" s="1"/>
  <c r="I996" i="1" a="1"/>
  <c r="I996" i="1" s="1"/>
  <c r="J996" i="1" a="1"/>
  <c r="J996" i="1" s="1"/>
  <c r="H996" i="1"/>
  <c r="G997" i="1"/>
  <c r="W996" i="2"/>
  <c r="AA996" i="2" s="1"/>
  <c r="V997" i="2"/>
  <c r="X997" i="2" l="1" a="1"/>
  <c r="X997" i="2" s="1"/>
  <c r="Y997" i="2" a="1"/>
  <c r="Y997" i="2" s="1"/>
  <c r="J997" i="1" a="1"/>
  <c r="J997" i="1" s="1"/>
  <c r="I997" i="1" a="1"/>
  <c r="I997" i="1" s="1"/>
  <c r="H997" i="1"/>
  <c r="G998" i="1"/>
  <c r="W997" i="2"/>
  <c r="V998" i="2"/>
  <c r="Y998" i="2" l="1" a="1"/>
  <c r="Y998" i="2" s="1"/>
  <c r="X998" i="2" a="1"/>
  <c r="X998" i="2" s="1"/>
  <c r="J998" i="1" a="1"/>
  <c r="J998" i="1" s="1"/>
  <c r="I998" i="1" a="1"/>
  <c r="I998" i="1" s="1"/>
  <c r="G999" i="1"/>
  <c r="H998" i="1"/>
  <c r="W998" i="2"/>
  <c r="V999" i="2"/>
  <c r="Y999" i="2" l="1" a="1"/>
  <c r="Y999" i="2" s="1"/>
  <c r="X999" i="2" a="1"/>
  <c r="X999" i="2" s="1"/>
  <c r="I999" i="1" a="1"/>
  <c r="I999" i="1" s="1"/>
  <c r="J999" i="1" a="1"/>
  <c r="J999" i="1" s="1"/>
  <c r="G1000" i="1"/>
  <c r="H999" i="1"/>
  <c r="W999" i="2"/>
  <c r="V1000" i="2"/>
  <c r="X1000" i="2" l="1" a="1"/>
  <c r="X1000" i="2" s="1"/>
  <c r="Y1000" i="2" a="1"/>
  <c r="Y1000" i="2" s="1"/>
  <c r="J1000" i="1" a="1"/>
  <c r="J1000" i="1" s="1"/>
  <c r="I1000" i="1" a="1"/>
  <c r="I1000" i="1" s="1"/>
  <c r="G1001" i="1"/>
  <c r="H1000" i="1"/>
  <c r="W1000" i="2"/>
  <c r="V1001" i="2"/>
  <c r="Y1001" i="2" l="1" a="1"/>
  <c r="Y1001" i="2" s="1"/>
  <c r="X1001" i="2" a="1"/>
  <c r="X1001" i="2" s="1"/>
  <c r="J1001" i="1" a="1"/>
  <c r="J1001" i="1" s="1"/>
  <c r="I1001" i="1" a="1"/>
  <c r="I1001" i="1" s="1"/>
  <c r="H1001" i="1"/>
  <c r="G1002" i="1"/>
  <c r="W1001" i="2"/>
  <c r="V1002" i="2"/>
  <c r="Y1002" i="2" l="1" a="1"/>
  <c r="Y1002" i="2" s="1"/>
  <c r="X1002" i="2" a="1"/>
  <c r="X1002" i="2" s="1"/>
  <c r="I1002" i="1" a="1"/>
  <c r="I1002" i="1" s="1"/>
  <c r="J1002" i="1" a="1"/>
  <c r="J1002" i="1" s="1"/>
  <c r="G1003" i="1"/>
  <c r="H1002" i="1"/>
  <c r="W1002" i="2"/>
  <c r="V1003" i="2"/>
  <c r="Y1003" i="2" l="1" a="1"/>
  <c r="Y1003" i="2" s="1"/>
  <c r="X1003" i="2" a="1"/>
  <c r="X1003" i="2" s="1"/>
  <c r="J1003" i="1" a="1"/>
  <c r="J1003" i="1" s="1"/>
  <c r="I1003" i="1" a="1"/>
  <c r="I1003" i="1" s="1"/>
  <c r="H1003" i="1"/>
  <c r="G1004" i="1"/>
  <c r="W1003" i="2"/>
  <c r="V1004" i="2"/>
  <c r="Y1004" i="2" l="1" a="1"/>
  <c r="Y1004" i="2" s="1"/>
  <c r="X1004" i="2" a="1"/>
  <c r="X1004" i="2" s="1"/>
  <c r="J1004" i="1" a="1"/>
  <c r="J1004" i="1" s="1"/>
  <c r="I1004" i="1" a="1"/>
  <c r="I1004" i="1" s="1"/>
  <c r="G1005" i="1"/>
  <c r="H1004" i="1"/>
  <c r="W1004" i="2"/>
  <c r="V1005" i="2"/>
  <c r="Y1005" i="2" l="1" a="1"/>
  <c r="Y1005" i="2" s="1"/>
  <c r="X1005" i="2" a="1"/>
  <c r="X1005" i="2" s="1"/>
  <c r="I1005" i="1" a="1"/>
  <c r="I1005" i="1" s="1"/>
  <c r="J1005" i="1" a="1"/>
  <c r="J1005" i="1" s="1"/>
  <c r="H1005" i="1"/>
  <c r="G1006" i="1"/>
  <c r="W1005" i="2"/>
  <c r="V1006" i="2"/>
  <c r="X1006" i="2" l="1" a="1"/>
  <c r="X1006" i="2" s="1"/>
  <c r="Y1006" i="2" a="1"/>
  <c r="Y1006" i="2" s="1"/>
  <c r="J1006" i="1" a="1"/>
  <c r="J1006" i="1" s="1"/>
  <c r="I1006" i="1" a="1"/>
  <c r="I1006" i="1" s="1"/>
  <c r="G1007" i="1"/>
  <c r="H1006" i="1"/>
  <c r="W1006" i="2"/>
  <c r="V1007" i="2"/>
  <c r="Y1007" i="2" l="1" a="1"/>
  <c r="Y1007" i="2" s="1"/>
  <c r="X1007" i="2" a="1"/>
  <c r="X1007" i="2" s="1"/>
  <c r="J1007" i="1" a="1"/>
  <c r="J1007" i="1" s="1"/>
  <c r="I1007" i="1" a="1"/>
  <c r="I1007" i="1" s="1"/>
  <c r="G1008" i="1"/>
  <c r="H1007" i="1"/>
  <c r="W1007" i="2"/>
  <c r="V1008" i="2"/>
  <c r="Y1008" i="2" l="1" a="1"/>
  <c r="Y1008" i="2" s="1"/>
  <c r="X1008" i="2" a="1"/>
  <c r="X1008" i="2" s="1"/>
  <c r="J1008" i="1" a="1"/>
  <c r="J1008" i="1" s="1"/>
  <c r="I1008" i="1" a="1"/>
  <c r="I1008" i="1" s="1"/>
  <c r="H1008" i="1"/>
  <c r="G1009" i="1"/>
  <c r="W1008" i="2"/>
  <c r="V1009" i="2"/>
  <c r="Y1009" i="2" l="1" a="1"/>
  <c r="Y1009" i="2" s="1"/>
  <c r="X1009" i="2" a="1"/>
  <c r="X1009" i="2" s="1"/>
  <c r="J1009" i="1" a="1"/>
  <c r="J1009" i="1" s="1"/>
  <c r="I1009" i="1" a="1"/>
  <c r="I1009" i="1" s="1"/>
  <c r="H1009" i="1"/>
  <c r="G1010" i="1"/>
  <c r="W1009" i="2"/>
  <c r="V1010" i="2"/>
  <c r="X1010" i="2" l="1" a="1"/>
  <c r="X1010" i="2" s="1"/>
  <c r="Y1010" i="2" a="1"/>
  <c r="Y1010" i="2" s="1"/>
  <c r="J1010" i="1" a="1"/>
  <c r="J1010" i="1" s="1"/>
  <c r="I1010" i="1" a="1"/>
  <c r="I1010" i="1" s="1"/>
  <c r="G1011" i="1"/>
  <c r="H1010" i="1"/>
  <c r="W1010" i="2"/>
  <c r="V1011" i="2"/>
  <c r="Y1011" i="2" l="1" a="1"/>
  <c r="Y1011" i="2" s="1"/>
  <c r="X1011" i="2" a="1"/>
  <c r="X1011" i="2" s="1"/>
  <c r="J1011" i="1" a="1"/>
  <c r="J1011" i="1" s="1"/>
  <c r="I1011" i="1" a="1"/>
  <c r="I1011" i="1" s="1"/>
  <c r="H1011" i="1"/>
  <c r="G1012" i="1"/>
  <c r="W1011" i="2"/>
  <c r="V1012" i="2"/>
  <c r="Y1012" i="2" l="1" a="1"/>
  <c r="Y1012" i="2" s="1"/>
  <c r="X1012" i="2" a="1"/>
  <c r="X1012" i="2" s="1"/>
  <c r="J1012" i="1" a="1"/>
  <c r="J1012" i="1" s="1"/>
  <c r="I1012" i="1" a="1"/>
  <c r="I1012" i="1" s="1"/>
  <c r="G1013" i="1"/>
  <c r="H1012" i="1"/>
  <c r="W1012" i="2"/>
  <c r="V1013" i="2"/>
  <c r="Y1013" i="2" l="1" a="1"/>
  <c r="Y1013" i="2" s="1"/>
  <c r="X1013" i="2" a="1"/>
  <c r="X1013" i="2" s="1"/>
  <c r="J1013" i="1" a="1"/>
  <c r="J1013" i="1" s="1"/>
  <c r="I1013" i="1" a="1"/>
  <c r="I1013" i="1" s="1"/>
  <c r="H1013" i="1"/>
  <c r="G1014" i="1"/>
  <c r="W1013" i="2"/>
  <c r="V1014" i="2"/>
  <c r="Y1014" i="2" l="1" a="1"/>
  <c r="Y1014" i="2" s="1"/>
  <c r="X1014" i="2" a="1"/>
  <c r="X1014" i="2" s="1"/>
  <c r="J1014" i="1" a="1"/>
  <c r="J1014" i="1" s="1"/>
  <c r="I1014" i="1" a="1"/>
  <c r="I1014" i="1" s="1"/>
  <c r="H1014" i="1"/>
  <c r="G1015" i="1"/>
  <c r="W1014" i="2"/>
  <c r="V1015" i="2"/>
  <c r="Y1015" i="2" l="1" a="1"/>
  <c r="Y1015" i="2" s="1"/>
  <c r="X1015" i="2" a="1"/>
  <c r="X1015" i="2" s="1"/>
  <c r="J1015" i="1" a="1"/>
  <c r="J1015" i="1" s="1"/>
  <c r="I1015" i="1" a="1"/>
  <c r="I1015" i="1" s="1"/>
  <c r="H1015" i="1"/>
  <c r="G1016" i="1"/>
  <c r="W1015" i="2"/>
  <c r="V1016" i="2"/>
  <c r="X1016" i="2" l="1" a="1"/>
  <c r="X1016" i="2" s="1"/>
  <c r="Y1016" i="2" a="1"/>
  <c r="Y1016" i="2" s="1"/>
  <c r="J1016" i="1" a="1"/>
  <c r="J1016" i="1" s="1"/>
  <c r="I1016" i="1" a="1"/>
  <c r="I1016" i="1" s="1"/>
  <c r="G1017" i="1"/>
  <c r="H1016" i="1"/>
  <c r="W1016" i="2"/>
  <c r="V1017" i="2"/>
  <c r="Y1017" i="2" l="1" a="1"/>
  <c r="Y1017" i="2" s="1"/>
  <c r="X1017" i="2" a="1"/>
  <c r="X1017" i="2" s="1"/>
  <c r="I1017" i="1" a="1"/>
  <c r="I1017" i="1" s="1"/>
  <c r="J1017" i="1" a="1"/>
  <c r="J1017" i="1" s="1"/>
  <c r="G1018" i="1"/>
  <c r="H1017" i="1"/>
  <c r="W1017" i="2"/>
  <c r="V1018" i="2"/>
  <c r="Y1018" i="2" l="1" a="1"/>
  <c r="Y1018" i="2" s="1"/>
  <c r="X1018" i="2" a="1"/>
  <c r="X1018" i="2" s="1"/>
  <c r="J1018" i="1" a="1"/>
  <c r="J1018" i="1" s="1"/>
  <c r="I1018" i="1" a="1"/>
  <c r="I1018" i="1" s="1"/>
  <c r="H1018" i="1"/>
  <c r="G1019" i="1"/>
  <c r="W1018" i="2"/>
  <c r="V1019" i="2"/>
  <c r="Y1019" i="2" l="1" a="1"/>
  <c r="Y1019" i="2" s="1"/>
  <c r="X1019" i="2" a="1"/>
  <c r="X1019" i="2" s="1"/>
  <c r="J1019" i="1" a="1"/>
  <c r="J1019" i="1" s="1"/>
  <c r="I1019" i="1" a="1"/>
  <c r="I1019" i="1" s="1"/>
  <c r="G1020" i="1"/>
  <c r="H1019" i="1"/>
  <c r="W1019" i="2"/>
  <c r="V1020" i="2"/>
  <c r="Y1020" i="2" l="1" a="1"/>
  <c r="Y1020" i="2" s="1"/>
  <c r="X1020" i="2" a="1"/>
  <c r="X1020" i="2" s="1"/>
  <c r="I1020" i="1" a="1"/>
  <c r="I1020" i="1" s="1"/>
  <c r="J1020" i="1" a="1"/>
  <c r="J1020" i="1" s="1"/>
  <c r="H1020" i="1"/>
  <c r="G1021" i="1"/>
  <c r="W1020" i="2"/>
  <c r="V1021" i="2"/>
  <c r="Y1021" i="2" l="1" a="1"/>
  <c r="Y1021" i="2" s="1"/>
  <c r="X1021" i="2" a="1"/>
  <c r="X1021" i="2" s="1"/>
  <c r="J1021" i="1" a="1"/>
  <c r="J1021" i="1" s="1"/>
  <c r="I1021" i="1" a="1"/>
  <c r="I1021" i="1" s="1"/>
  <c r="H1021" i="1"/>
  <c r="G1022" i="1"/>
  <c r="W1021" i="2"/>
  <c r="V1022" i="2"/>
  <c r="Y1022" i="2" l="1" a="1"/>
  <c r="Y1022" i="2" s="1"/>
  <c r="X1022" i="2" a="1"/>
  <c r="X1022" i="2" s="1"/>
  <c r="J1022" i="1" a="1"/>
  <c r="J1022" i="1" s="1"/>
  <c r="I1022" i="1" a="1"/>
  <c r="I1022" i="1" s="1"/>
  <c r="H1022" i="1"/>
  <c r="G1023" i="1"/>
  <c r="W1022" i="2"/>
  <c r="V1023" i="2"/>
  <c r="X1023" i="2" l="1" a="1"/>
  <c r="X1023" i="2" s="1"/>
  <c r="Y1023" i="2" a="1"/>
  <c r="Y1023" i="2" s="1"/>
  <c r="I1023" i="1" a="1"/>
  <c r="I1023" i="1" s="1"/>
  <c r="J1023" i="1" a="1"/>
  <c r="J1023" i="1" s="1"/>
  <c r="G1024" i="1"/>
  <c r="H1023" i="1"/>
  <c r="W1023" i="2"/>
  <c r="V1024" i="2"/>
  <c r="Y1024" i="2" l="1" a="1"/>
  <c r="Y1024" i="2" s="1"/>
  <c r="X1024" i="2" a="1"/>
  <c r="X1024" i="2" s="1"/>
  <c r="J1024" i="1" a="1"/>
  <c r="J1024" i="1" s="1"/>
  <c r="I1024" i="1" a="1"/>
  <c r="I1024" i="1" s="1"/>
  <c r="G1025" i="1"/>
  <c r="H1024" i="1"/>
  <c r="W1024" i="2"/>
  <c r="V1025" i="2"/>
  <c r="Y1025" i="2" l="1" a="1"/>
  <c r="Y1025" i="2" s="1"/>
  <c r="X1025" i="2" a="1"/>
  <c r="X1025" i="2" s="1"/>
  <c r="J1025" i="1" a="1"/>
  <c r="J1025" i="1" s="1"/>
  <c r="I1025" i="1" a="1"/>
  <c r="I1025" i="1" s="1"/>
  <c r="H1025" i="1"/>
  <c r="G1026" i="1"/>
  <c r="W1025" i="2"/>
  <c r="V1026" i="2"/>
  <c r="Y1026" i="2" l="1" a="1"/>
  <c r="Y1026" i="2" s="1"/>
  <c r="X1026" i="2" a="1"/>
  <c r="X1026" i="2" s="1"/>
  <c r="I1026" i="1" a="1"/>
  <c r="I1026" i="1" s="1"/>
  <c r="J1026" i="1" a="1"/>
  <c r="J1026" i="1" s="1"/>
  <c r="H1026" i="1"/>
  <c r="G1027" i="1"/>
  <c r="W1026" i="2"/>
  <c r="V1027" i="2"/>
  <c r="Y1027" i="2" l="1" a="1"/>
  <c r="Y1027" i="2" s="1"/>
  <c r="X1027" i="2" a="1"/>
  <c r="X1027" i="2" s="1"/>
  <c r="J1027" i="1" a="1"/>
  <c r="J1027" i="1" s="1"/>
  <c r="I1027" i="1" a="1"/>
  <c r="I1027" i="1" s="1"/>
  <c r="H1027" i="1"/>
  <c r="G1028" i="1"/>
  <c r="W1027" i="2"/>
  <c r="V1028" i="2"/>
  <c r="Y1028" i="2" l="1" a="1"/>
  <c r="Y1028" i="2" s="1"/>
  <c r="X1028" i="2" a="1"/>
  <c r="X1028" i="2" s="1"/>
  <c r="J1028" i="1" a="1"/>
  <c r="J1028" i="1" s="1"/>
  <c r="I1028" i="1" a="1"/>
  <c r="I1028" i="1" s="1"/>
  <c r="G1029" i="1"/>
  <c r="H1028" i="1"/>
  <c r="W1028" i="2"/>
  <c r="V1029" i="2"/>
  <c r="X1029" i="2" l="1" a="1"/>
  <c r="X1029" i="2" s="1"/>
  <c r="Y1029" i="2" a="1"/>
  <c r="Y1029" i="2" s="1"/>
  <c r="J1029" i="1" a="1"/>
  <c r="J1029" i="1" s="1"/>
  <c r="I1029" i="1" a="1"/>
  <c r="I1029" i="1" s="1"/>
  <c r="G1030" i="1"/>
  <c r="H1029" i="1"/>
  <c r="W1029" i="2"/>
  <c r="V1030" i="2"/>
  <c r="Y1030" i="2" l="1" a="1"/>
  <c r="Y1030" i="2" s="1"/>
  <c r="X1030" i="2" a="1"/>
  <c r="X1030" i="2" s="1"/>
  <c r="J1030" i="1" a="1"/>
  <c r="J1030" i="1" s="1"/>
  <c r="I1030" i="1" a="1"/>
  <c r="I1030" i="1" s="1"/>
  <c r="G1031" i="1"/>
  <c r="H1030" i="1"/>
  <c r="W1030" i="2"/>
  <c r="V1031" i="2"/>
  <c r="Y1031" i="2" l="1" a="1"/>
  <c r="Y1031" i="2" s="1"/>
  <c r="X1031" i="2" a="1"/>
  <c r="X1031" i="2" s="1"/>
  <c r="J1031" i="1" a="1"/>
  <c r="J1031" i="1" s="1"/>
  <c r="I1031" i="1" a="1"/>
  <c r="I1031" i="1" s="1"/>
  <c r="G1032" i="1"/>
  <c r="H1031" i="1"/>
  <c r="W1031" i="2"/>
  <c r="V1032" i="2"/>
  <c r="X1032" i="2" l="1" a="1"/>
  <c r="X1032" i="2" s="1"/>
  <c r="Y1032" i="2" a="1"/>
  <c r="Y1032" i="2" s="1"/>
  <c r="J1032" i="1" a="1"/>
  <c r="J1032" i="1" s="1"/>
  <c r="I1032" i="1" a="1"/>
  <c r="I1032" i="1" s="1"/>
  <c r="H1032" i="1"/>
  <c r="G1033" i="1"/>
  <c r="W1032" i="2"/>
  <c r="V1033" i="2"/>
  <c r="Y1033" i="2" l="1" a="1"/>
  <c r="Y1033" i="2" s="1"/>
  <c r="X1033" i="2" a="1"/>
  <c r="X1033" i="2" s="1"/>
  <c r="J1033" i="1" a="1"/>
  <c r="J1033" i="1" s="1"/>
  <c r="I1033" i="1" a="1"/>
  <c r="I1033" i="1" s="1"/>
  <c r="H1033" i="1"/>
  <c r="G1034" i="1"/>
  <c r="W1033" i="2"/>
  <c r="V1034" i="2"/>
  <c r="Y1034" i="2" l="1" a="1"/>
  <c r="Y1034" i="2" s="1"/>
  <c r="X1034" i="2" a="1"/>
  <c r="X1034" i="2" s="1"/>
  <c r="J1034" i="1" a="1"/>
  <c r="J1034" i="1" s="1"/>
  <c r="I1034" i="1" a="1"/>
  <c r="I1034" i="1" s="1"/>
  <c r="G1035" i="1"/>
  <c r="H1034" i="1"/>
  <c r="W1034" i="2"/>
  <c r="V1035" i="2"/>
  <c r="X1035" i="2" l="1" a="1"/>
  <c r="X1035" i="2" s="1"/>
  <c r="Y1035" i="2" a="1"/>
  <c r="Y1035" i="2" s="1"/>
  <c r="J1035" i="1" a="1"/>
  <c r="J1035" i="1" s="1"/>
  <c r="I1035" i="1" a="1"/>
  <c r="I1035" i="1" s="1"/>
  <c r="G1036" i="1"/>
  <c r="H1035" i="1"/>
  <c r="W1035" i="2"/>
  <c r="V1036" i="2"/>
  <c r="Y1036" i="2" l="1" a="1"/>
  <c r="Y1036" i="2" s="1"/>
  <c r="X1036" i="2" a="1"/>
  <c r="X1036" i="2" s="1"/>
  <c r="J1036" i="1" a="1"/>
  <c r="J1036" i="1" s="1"/>
  <c r="I1036" i="1" a="1"/>
  <c r="I1036" i="1" s="1"/>
  <c r="G1037" i="1"/>
  <c r="H1036" i="1"/>
  <c r="W1036" i="2"/>
  <c r="V1037" i="2"/>
  <c r="Y1037" i="2" l="1" a="1"/>
  <c r="Y1037" i="2" s="1"/>
  <c r="X1037" i="2" a="1"/>
  <c r="X1037" i="2" s="1"/>
  <c r="J1037" i="1" a="1"/>
  <c r="J1037" i="1" s="1"/>
  <c r="I1037" i="1" a="1"/>
  <c r="I1037" i="1" s="1"/>
  <c r="G1038" i="1"/>
  <c r="H1037" i="1"/>
  <c r="W1037" i="2"/>
  <c r="V1038" i="2"/>
  <c r="X1038" i="2" l="1" a="1"/>
  <c r="X1038" i="2" s="1"/>
  <c r="Y1038" i="2" a="1"/>
  <c r="Y1038" i="2" s="1"/>
  <c r="J1038" i="1" a="1"/>
  <c r="J1038" i="1" s="1"/>
  <c r="I1038" i="1" a="1"/>
  <c r="I1038" i="1" s="1"/>
  <c r="H1038" i="1"/>
  <c r="G1039" i="1"/>
  <c r="W1038" i="2"/>
  <c r="V1039" i="2"/>
  <c r="Y1039" i="2" l="1" a="1"/>
  <c r="Y1039" i="2" s="1"/>
  <c r="X1039" i="2" a="1"/>
  <c r="X1039" i="2" s="1"/>
  <c r="J1039" i="1" a="1"/>
  <c r="J1039" i="1" s="1"/>
  <c r="I1039" i="1" a="1"/>
  <c r="I1039" i="1" s="1"/>
  <c r="H1039" i="1"/>
  <c r="G1040" i="1"/>
  <c r="W1039" i="2"/>
  <c r="V1040" i="2"/>
  <c r="Y1040" i="2" l="1" a="1"/>
  <c r="Y1040" i="2" s="1"/>
  <c r="X1040" i="2" a="1"/>
  <c r="X1040" i="2" s="1"/>
  <c r="J1040" i="1" a="1"/>
  <c r="J1040" i="1" s="1"/>
  <c r="I1040" i="1" a="1"/>
  <c r="I1040" i="1" s="1"/>
  <c r="H1040" i="1"/>
  <c r="G1041" i="1"/>
  <c r="W1040" i="2"/>
  <c r="V1041" i="2"/>
  <c r="Y1041" i="2" l="1" a="1"/>
  <c r="Y1041" i="2" s="1"/>
  <c r="X1041" i="2" a="1"/>
  <c r="X1041" i="2" s="1"/>
  <c r="J1041" i="1" a="1"/>
  <c r="J1041" i="1" s="1"/>
  <c r="I1041" i="1" a="1"/>
  <c r="I1041" i="1" s="1"/>
  <c r="G1042" i="1"/>
  <c r="H1041" i="1"/>
  <c r="W1041" i="2"/>
  <c r="V1042" i="2"/>
  <c r="Y1042" i="2" l="1" a="1"/>
  <c r="Y1042" i="2" s="1"/>
  <c r="X1042" i="2" a="1"/>
  <c r="X1042" i="2" s="1"/>
  <c r="I1042" i="1" a="1"/>
  <c r="I1042" i="1" s="1"/>
  <c r="J1042" i="1" a="1"/>
  <c r="J1042" i="1" s="1"/>
  <c r="H1042" i="1"/>
  <c r="G1043" i="1"/>
  <c r="W1042" i="2"/>
  <c r="V1043" i="2"/>
  <c r="Y1043" i="2" l="1" a="1"/>
  <c r="Y1043" i="2" s="1"/>
  <c r="X1043" i="2" a="1"/>
  <c r="X1043" i="2" s="1"/>
  <c r="J1043" i="1" a="1"/>
  <c r="J1043" i="1" s="1"/>
  <c r="I1043" i="1" a="1"/>
  <c r="I1043" i="1" s="1"/>
  <c r="H1043" i="1"/>
  <c r="G1044" i="1"/>
  <c r="W1043" i="2"/>
  <c r="V1044" i="2"/>
  <c r="Y1044" i="2" l="1" a="1"/>
  <c r="Y1044" i="2" s="1"/>
  <c r="X1044" i="2" a="1"/>
  <c r="X1044" i="2" s="1"/>
  <c r="J1044" i="1" a="1"/>
  <c r="J1044" i="1" s="1"/>
  <c r="I1044" i="1" a="1"/>
  <c r="I1044" i="1" s="1"/>
  <c r="G1045" i="1"/>
  <c r="H1044" i="1"/>
  <c r="W1044" i="2"/>
  <c r="V1045" i="2"/>
  <c r="X1045" i="2" l="1" a="1"/>
  <c r="X1045" i="2" s="1"/>
  <c r="Y1045" i="2" a="1"/>
  <c r="Y1045" i="2" s="1"/>
  <c r="I1045" i="1" a="1"/>
  <c r="I1045" i="1" s="1"/>
  <c r="J1045" i="1" a="1"/>
  <c r="J1045" i="1" s="1"/>
  <c r="H1045" i="1"/>
  <c r="G1046" i="1"/>
  <c r="W1045" i="2"/>
  <c r="V1046" i="2"/>
  <c r="Y1046" i="2" l="1" a="1"/>
  <c r="Y1046" i="2" s="1"/>
  <c r="X1046" i="2" a="1"/>
  <c r="X1046" i="2" s="1"/>
  <c r="J1046" i="1" a="1"/>
  <c r="J1046" i="1" s="1"/>
  <c r="I1046" i="1" a="1"/>
  <c r="I1046" i="1" s="1"/>
  <c r="G1047" i="1"/>
  <c r="H1046" i="1"/>
  <c r="W1046" i="2"/>
  <c r="V1047" i="2"/>
  <c r="Y1047" i="2" l="1" a="1"/>
  <c r="Y1047" i="2" s="1"/>
  <c r="X1047" i="2" a="1"/>
  <c r="X1047" i="2" s="1"/>
  <c r="J1047" i="1" a="1"/>
  <c r="J1047" i="1" s="1"/>
  <c r="I1047" i="1" a="1"/>
  <c r="I1047" i="1" s="1"/>
  <c r="G1048" i="1"/>
  <c r="H1047" i="1"/>
  <c r="W1047" i="2"/>
  <c r="V1048" i="2"/>
  <c r="Y1048" i="2" l="1" a="1"/>
  <c r="Y1048" i="2" s="1"/>
  <c r="X1048" i="2" a="1"/>
  <c r="X1048" i="2" s="1"/>
  <c r="I1048" i="1" a="1"/>
  <c r="I1048" i="1" s="1"/>
  <c r="J1048" i="1" a="1"/>
  <c r="J1048" i="1" s="1"/>
  <c r="G1049" i="1"/>
  <c r="H1048" i="1"/>
  <c r="W1048" i="2"/>
  <c r="V1049" i="2"/>
  <c r="Y1049" i="2" l="1" a="1"/>
  <c r="Y1049" i="2" s="1"/>
  <c r="X1049" i="2" a="1"/>
  <c r="X1049" i="2" s="1"/>
  <c r="J1049" i="1" a="1"/>
  <c r="J1049" i="1" s="1"/>
  <c r="I1049" i="1" a="1"/>
  <c r="I1049" i="1" s="1"/>
  <c r="H1049" i="1"/>
  <c r="G1050" i="1"/>
  <c r="W1049" i="2"/>
  <c r="V1050" i="2"/>
  <c r="Y1050" i="2" l="1" a="1"/>
  <c r="Y1050" i="2" s="1"/>
  <c r="X1050" i="2" a="1"/>
  <c r="X1050" i="2" s="1"/>
  <c r="J1050" i="1" a="1"/>
  <c r="J1050" i="1" s="1"/>
  <c r="I1050" i="1" a="1"/>
  <c r="I1050" i="1" s="1"/>
  <c r="G1051" i="1"/>
  <c r="H1050" i="1"/>
  <c r="W1050" i="2"/>
  <c r="V1051" i="2"/>
  <c r="X1051" i="2" l="1" a="1"/>
  <c r="X1051" i="2" s="1"/>
  <c r="Y1051" i="2" a="1"/>
  <c r="Y1051" i="2" s="1"/>
  <c r="I1051" i="1" a="1"/>
  <c r="I1051" i="1" s="1"/>
  <c r="J1051" i="1" a="1"/>
  <c r="J1051" i="1" s="1"/>
  <c r="H1051" i="1"/>
  <c r="G1052" i="1"/>
  <c r="W1051" i="2"/>
  <c r="V1052" i="2"/>
  <c r="Y1052" i="2" l="1" a="1"/>
  <c r="Y1052" i="2" s="1"/>
  <c r="X1052" i="2" a="1"/>
  <c r="X1052" i="2" s="1"/>
  <c r="J1052" i="1" a="1"/>
  <c r="J1052" i="1" s="1"/>
  <c r="I1052" i="1" a="1"/>
  <c r="I1052" i="1" s="1"/>
  <c r="G1053" i="1"/>
  <c r="H1052" i="1"/>
  <c r="W1052" i="2"/>
  <c r="V1053" i="2"/>
  <c r="Y1053" i="2" l="1" a="1"/>
  <c r="Y1053" i="2" s="1"/>
  <c r="X1053" i="2" a="1"/>
  <c r="X1053" i="2" s="1"/>
  <c r="J1053" i="1" a="1"/>
  <c r="J1053" i="1" s="1"/>
  <c r="I1053" i="1" a="1"/>
  <c r="I1053" i="1" s="1"/>
  <c r="G1054" i="1"/>
  <c r="H1053" i="1"/>
  <c r="W1053" i="2"/>
  <c r="V1054" i="2"/>
  <c r="X1054" i="2" l="1" a="1"/>
  <c r="X1054" i="2" s="1"/>
  <c r="Y1054" i="2" a="1"/>
  <c r="Y1054" i="2" s="1"/>
  <c r="I1054" i="1" a="1"/>
  <c r="I1054" i="1" s="1"/>
  <c r="J1054" i="1" a="1"/>
  <c r="J1054" i="1" s="1"/>
  <c r="G1055" i="1"/>
  <c r="H1054" i="1"/>
  <c r="W1054" i="2"/>
  <c r="V1055" i="2"/>
  <c r="Y1055" i="2" l="1" a="1"/>
  <c r="Y1055" i="2" s="1"/>
  <c r="X1055" i="2" a="1"/>
  <c r="X1055" i="2" s="1"/>
  <c r="J1055" i="1" a="1"/>
  <c r="J1055" i="1" s="1"/>
  <c r="I1055" i="1" a="1"/>
  <c r="I1055" i="1" s="1"/>
  <c r="H1055" i="1"/>
  <c r="G1056" i="1"/>
  <c r="W1055" i="2"/>
  <c r="V1056" i="2"/>
  <c r="Y1056" i="2" l="1" a="1"/>
  <c r="Y1056" i="2" s="1"/>
  <c r="X1056" i="2" a="1"/>
  <c r="X1056" i="2" s="1"/>
  <c r="J1056" i="1" a="1"/>
  <c r="J1056" i="1" s="1"/>
  <c r="I1056" i="1" a="1"/>
  <c r="I1056" i="1" s="1"/>
  <c r="H1056" i="1"/>
  <c r="G1057" i="1"/>
  <c r="W1056" i="2"/>
  <c r="V1057" i="2"/>
  <c r="X1057" i="2" l="1" a="1"/>
  <c r="X1057" i="2" s="1"/>
  <c r="Y1057" i="2" a="1"/>
  <c r="Y1057" i="2" s="1"/>
  <c r="J1057" i="1" a="1"/>
  <c r="J1057" i="1" s="1"/>
  <c r="I1057" i="1" a="1"/>
  <c r="I1057" i="1" s="1"/>
  <c r="H1057" i="1"/>
  <c r="G1058" i="1"/>
  <c r="W1057" i="2"/>
  <c r="V1058" i="2"/>
  <c r="Y1058" i="2" l="1" a="1"/>
  <c r="Y1058" i="2" s="1"/>
  <c r="X1058" i="2" a="1"/>
  <c r="X1058" i="2" s="1"/>
  <c r="J1058" i="1" a="1"/>
  <c r="J1058" i="1" s="1"/>
  <c r="I1058" i="1" a="1"/>
  <c r="I1058" i="1" s="1"/>
  <c r="G1059" i="1"/>
  <c r="H1058" i="1"/>
  <c r="W1058" i="2"/>
  <c r="V1059" i="2"/>
  <c r="Y1059" i="2" l="1" a="1"/>
  <c r="Y1059" i="2" s="1"/>
  <c r="X1059" i="2" a="1"/>
  <c r="X1059" i="2" s="1"/>
  <c r="J1059" i="1" a="1"/>
  <c r="J1059" i="1" s="1"/>
  <c r="I1059" i="1" a="1"/>
  <c r="I1059" i="1" s="1"/>
  <c r="G1060" i="1"/>
  <c r="H1059" i="1"/>
  <c r="W1059" i="2"/>
  <c r="V1060" i="2"/>
  <c r="X1060" i="2" l="1" a="1"/>
  <c r="X1060" i="2" s="1"/>
  <c r="Y1060" i="2" a="1"/>
  <c r="Y1060" i="2" s="1"/>
  <c r="J1060" i="1" a="1"/>
  <c r="J1060" i="1" s="1"/>
  <c r="I1060" i="1" a="1"/>
  <c r="I1060" i="1" s="1"/>
  <c r="H1060" i="1"/>
  <c r="G1061" i="1"/>
  <c r="W1060" i="2"/>
  <c r="V1061" i="2"/>
  <c r="Y1061" i="2" l="1" a="1"/>
  <c r="Y1061" i="2" s="1"/>
  <c r="X1061" i="2" a="1"/>
  <c r="X1061" i="2" s="1"/>
  <c r="J1061" i="1" a="1"/>
  <c r="J1061" i="1" s="1"/>
  <c r="I1061" i="1" a="1"/>
  <c r="I1061" i="1" s="1"/>
  <c r="G1062" i="1"/>
  <c r="H1061" i="1"/>
  <c r="W1061" i="2"/>
  <c r="V1062" i="2"/>
  <c r="Y1062" i="2" l="1" a="1"/>
  <c r="Y1062" i="2" s="1"/>
  <c r="X1062" i="2" a="1"/>
  <c r="X1062" i="2" s="1"/>
  <c r="J1062" i="1" a="1"/>
  <c r="J1062" i="1" s="1"/>
  <c r="I1062" i="1" a="1"/>
  <c r="I1062" i="1" s="1"/>
  <c r="G1063" i="1"/>
  <c r="H1062" i="1"/>
  <c r="W1062" i="2"/>
  <c r="V1063" i="2"/>
  <c r="X1063" i="2" l="1" a="1"/>
  <c r="X1063" i="2" s="1"/>
  <c r="Y1063" i="2" a="1"/>
  <c r="Y1063" i="2" s="1"/>
  <c r="J1063" i="1" a="1"/>
  <c r="J1063" i="1" s="1"/>
  <c r="I1063" i="1" a="1"/>
  <c r="I1063" i="1" s="1"/>
  <c r="H1063" i="1"/>
  <c r="G1064" i="1"/>
  <c r="W1063" i="2"/>
  <c r="V1064" i="2"/>
  <c r="Y1064" i="2" l="1" a="1"/>
  <c r="Y1064" i="2" s="1"/>
  <c r="X1064" i="2" a="1"/>
  <c r="X1064" i="2" s="1"/>
  <c r="J1064" i="1" a="1"/>
  <c r="J1064" i="1" s="1"/>
  <c r="I1064" i="1" a="1"/>
  <c r="I1064" i="1" s="1"/>
  <c r="H1064" i="1"/>
  <c r="G1065" i="1"/>
  <c r="W1064" i="2"/>
  <c r="V1065" i="2"/>
  <c r="Y1065" i="2" l="1" a="1"/>
  <c r="Y1065" i="2" s="1"/>
  <c r="X1065" i="2" a="1"/>
  <c r="X1065" i="2" s="1"/>
  <c r="J1065" i="1" a="1"/>
  <c r="J1065" i="1" s="1"/>
  <c r="I1065" i="1" a="1"/>
  <c r="I1065" i="1" s="1"/>
  <c r="G1066" i="1"/>
  <c r="H1065" i="1"/>
  <c r="W1065" i="2"/>
  <c r="V1066" i="2"/>
  <c r="Y1066" i="2" l="1" a="1"/>
  <c r="Y1066" i="2" s="1"/>
  <c r="X1066" i="2" a="1"/>
  <c r="X1066" i="2" s="1"/>
  <c r="J1066" i="1" a="1"/>
  <c r="J1066" i="1" s="1"/>
  <c r="I1066" i="1" a="1"/>
  <c r="I1066" i="1" s="1"/>
  <c r="H1066" i="1"/>
  <c r="G1067" i="1"/>
  <c r="W1066" i="2"/>
  <c r="V1067" i="2"/>
  <c r="Y1067" i="2" l="1" a="1"/>
  <c r="Y1067" i="2" s="1"/>
  <c r="X1067" i="2" a="1"/>
  <c r="X1067" i="2" s="1"/>
  <c r="J1067" i="1" a="1"/>
  <c r="J1067" i="1" s="1"/>
  <c r="I1067" i="1" a="1"/>
  <c r="I1067" i="1" s="1"/>
  <c r="H1067" i="1"/>
  <c r="G1068" i="1"/>
  <c r="W1067" i="2"/>
  <c r="V1068" i="2"/>
  <c r="Y1068" i="2" l="1" a="1"/>
  <c r="Y1068" i="2" s="1"/>
  <c r="X1068" i="2" a="1"/>
  <c r="X1068" i="2" s="1"/>
  <c r="J1068" i="1" a="1"/>
  <c r="J1068" i="1" s="1"/>
  <c r="I1068" i="1" a="1"/>
  <c r="I1068" i="1" s="1"/>
  <c r="H1068" i="1"/>
  <c r="G1069" i="1"/>
  <c r="W1068" i="2"/>
  <c r="V1069" i="2"/>
  <c r="Y1069" i="2" l="1" a="1"/>
  <c r="Y1069" i="2" s="1"/>
  <c r="X1069" i="2" a="1"/>
  <c r="X1069" i="2" s="1"/>
  <c r="J1069" i="1" a="1"/>
  <c r="J1069" i="1" s="1"/>
  <c r="I1069" i="1" a="1"/>
  <c r="I1069" i="1" s="1"/>
  <c r="G1070" i="1"/>
  <c r="H1069" i="1"/>
  <c r="W1069" i="2"/>
  <c r="V1070" i="2"/>
  <c r="Y1070" i="2" l="1" a="1"/>
  <c r="Y1070" i="2" s="1"/>
  <c r="X1070" i="2" a="1"/>
  <c r="X1070" i="2" s="1"/>
  <c r="J1070" i="1" a="1"/>
  <c r="J1070" i="1" s="1"/>
  <c r="I1070" i="1" a="1"/>
  <c r="I1070" i="1" s="1"/>
  <c r="H1070" i="1"/>
  <c r="G1071" i="1"/>
  <c r="W1070" i="2"/>
  <c r="V1071" i="2"/>
  <c r="Y1071" i="2" l="1" a="1"/>
  <c r="Y1071" i="2" s="1"/>
  <c r="X1071" i="2" a="1"/>
  <c r="X1071" i="2" s="1"/>
  <c r="J1071" i="1" a="1"/>
  <c r="J1071" i="1" s="1"/>
  <c r="I1071" i="1" a="1"/>
  <c r="I1071" i="1" s="1"/>
  <c r="G1072" i="1"/>
  <c r="H1071" i="1"/>
  <c r="W1071" i="2"/>
  <c r="V1072" i="2"/>
  <c r="Y1072" i="2" l="1" a="1"/>
  <c r="Y1072" i="2" s="1"/>
  <c r="X1072" i="2" a="1"/>
  <c r="X1072" i="2" s="1"/>
  <c r="J1072" i="1" a="1"/>
  <c r="J1072" i="1" s="1"/>
  <c r="I1072" i="1" a="1"/>
  <c r="I1072" i="1" s="1"/>
  <c r="G1073" i="1"/>
  <c r="H1072" i="1"/>
  <c r="W1072" i="2"/>
  <c r="V1073" i="2"/>
  <c r="X1073" i="2" l="1" a="1"/>
  <c r="X1073" i="2" s="1"/>
  <c r="Y1073" i="2" a="1"/>
  <c r="Y1073" i="2" s="1"/>
  <c r="I1073" i="1" a="1"/>
  <c r="I1073" i="1" s="1"/>
  <c r="J1073" i="1" a="1"/>
  <c r="J1073" i="1" s="1"/>
  <c r="H1073" i="1"/>
  <c r="G1074" i="1"/>
  <c r="W1073" i="2"/>
  <c r="V1074" i="2"/>
  <c r="Y1074" i="2" l="1" a="1"/>
  <c r="Y1074" i="2" s="1"/>
  <c r="X1074" i="2" a="1"/>
  <c r="X1074" i="2" s="1"/>
  <c r="J1074" i="1" a="1"/>
  <c r="J1074" i="1" s="1"/>
  <c r="I1074" i="1" a="1"/>
  <c r="I1074" i="1" s="1"/>
  <c r="G1075" i="1"/>
  <c r="H1074" i="1"/>
  <c r="W1074" i="2"/>
  <c r="V1075" i="2"/>
  <c r="Y1075" i="2" l="1" a="1"/>
  <c r="Y1075" i="2" s="1"/>
  <c r="X1075" i="2" a="1"/>
  <c r="X1075" i="2" s="1"/>
  <c r="J1075" i="1" a="1"/>
  <c r="J1075" i="1" s="1"/>
  <c r="I1075" i="1" a="1"/>
  <c r="I1075" i="1" s="1"/>
  <c r="H1075" i="1"/>
  <c r="G1076" i="1"/>
  <c r="W1075" i="2"/>
  <c r="V1076" i="2"/>
  <c r="Y1076" i="2" l="1" a="1"/>
  <c r="Y1076" i="2" s="1"/>
  <c r="X1076" i="2" a="1"/>
  <c r="X1076" i="2" s="1"/>
  <c r="I1076" i="1" a="1"/>
  <c r="I1076" i="1" s="1"/>
  <c r="J1076" i="1" a="1"/>
  <c r="J1076" i="1" s="1"/>
  <c r="G1077" i="1"/>
  <c r="H1076" i="1"/>
  <c r="W1076" i="2"/>
  <c r="V1077" i="2"/>
  <c r="Y1077" i="2" l="1" a="1"/>
  <c r="Y1077" i="2" s="1"/>
  <c r="X1077" i="2" a="1"/>
  <c r="X1077" i="2" s="1"/>
  <c r="J1077" i="1" a="1"/>
  <c r="J1077" i="1" s="1"/>
  <c r="I1077" i="1" a="1"/>
  <c r="I1077" i="1" s="1"/>
  <c r="H1077" i="1"/>
  <c r="G1078" i="1"/>
  <c r="W1077" i="2"/>
  <c r="V1078" i="2"/>
  <c r="Y1078" i="2" l="1" a="1"/>
  <c r="Y1078" i="2" s="1"/>
  <c r="X1078" i="2" a="1"/>
  <c r="X1078" i="2" s="1"/>
  <c r="J1078" i="1" a="1"/>
  <c r="J1078" i="1" s="1"/>
  <c r="I1078" i="1" a="1"/>
  <c r="I1078" i="1" s="1"/>
  <c r="G1079" i="1"/>
  <c r="H1078" i="1"/>
  <c r="W1078" i="2"/>
  <c r="V1079" i="2"/>
  <c r="Y1079" i="2" l="1" a="1"/>
  <c r="Y1079" i="2" s="1"/>
  <c r="X1079" i="2" a="1"/>
  <c r="X1079" i="2" s="1"/>
  <c r="J1079" i="1" a="1"/>
  <c r="J1079" i="1" s="1"/>
  <c r="I1079" i="1" a="1"/>
  <c r="I1079" i="1" s="1"/>
  <c r="G1080" i="1"/>
  <c r="H1079" i="1"/>
  <c r="W1079" i="2"/>
  <c r="V1080" i="2"/>
  <c r="Y1080" i="2" l="1" a="1"/>
  <c r="Y1080" i="2" s="1"/>
  <c r="X1080" i="2" a="1"/>
  <c r="X1080" i="2" s="1"/>
  <c r="J1080" i="1" a="1"/>
  <c r="J1080" i="1" s="1"/>
  <c r="I1080" i="1" a="1"/>
  <c r="I1080" i="1" s="1"/>
  <c r="G1081" i="1"/>
  <c r="H1080" i="1"/>
  <c r="W1080" i="2"/>
  <c r="V1081" i="2"/>
  <c r="X1081" i="2" l="1" a="1"/>
  <c r="X1081" i="2" s="1"/>
  <c r="Y1081" i="2" a="1"/>
  <c r="Y1081" i="2" s="1"/>
  <c r="J1081" i="1" a="1"/>
  <c r="J1081" i="1" s="1"/>
  <c r="I1081" i="1" a="1"/>
  <c r="I1081" i="1" s="1"/>
  <c r="H1081" i="1"/>
  <c r="G1082" i="1"/>
  <c r="W1081" i="2"/>
  <c r="V1082" i="2"/>
  <c r="Y1082" i="2" l="1" a="1"/>
  <c r="Y1082" i="2" s="1"/>
  <c r="X1082" i="2" a="1"/>
  <c r="X1082" i="2" s="1"/>
  <c r="I1082" i="1" a="1"/>
  <c r="I1082" i="1" s="1"/>
  <c r="J1082" i="1" a="1"/>
  <c r="J1082" i="1" s="1"/>
  <c r="G1083" i="1"/>
  <c r="H1082" i="1"/>
  <c r="W1082" i="2"/>
  <c r="V1083" i="2"/>
  <c r="Y1083" i="2" l="1" a="1"/>
  <c r="Y1083" i="2" s="1"/>
  <c r="X1083" i="2" a="1"/>
  <c r="X1083" i="2" s="1"/>
  <c r="J1083" i="1" a="1"/>
  <c r="J1083" i="1" s="1"/>
  <c r="I1083" i="1" a="1"/>
  <c r="I1083" i="1" s="1"/>
  <c r="G1084" i="1"/>
  <c r="H1083" i="1"/>
  <c r="W1083" i="2"/>
  <c r="V1084" i="2"/>
  <c r="X1084" i="2" l="1" a="1"/>
  <c r="X1084" i="2" s="1"/>
  <c r="Y1084" i="2" a="1"/>
  <c r="Y1084" i="2" s="1"/>
  <c r="J1084" i="1" a="1"/>
  <c r="J1084" i="1" s="1"/>
  <c r="I1084" i="1" a="1"/>
  <c r="I1084" i="1" s="1"/>
  <c r="H1084" i="1"/>
  <c r="G1085" i="1"/>
  <c r="W1084" i="2"/>
  <c r="V1085" i="2"/>
  <c r="Y1085" i="2" l="1" a="1"/>
  <c r="Y1085" i="2" s="1"/>
  <c r="X1085" i="2" a="1"/>
  <c r="X1085" i="2" s="1"/>
  <c r="J1085" i="1" a="1"/>
  <c r="J1085" i="1" s="1"/>
  <c r="I1085" i="1" a="1"/>
  <c r="I1085" i="1" s="1"/>
  <c r="G1086" i="1"/>
  <c r="H1085" i="1"/>
  <c r="W1085" i="2"/>
  <c r="V1086" i="2"/>
  <c r="Y1086" i="2" l="1" a="1"/>
  <c r="Y1086" i="2" s="1"/>
  <c r="X1086" i="2" a="1"/>
  <c r="X1086" i="2" s="1"/>
  <c r="J1086" i="1" a="1"/>
  <c r="J1086" i="1" s="1"/>
  <c r="I1086" i="1" a="1"/>
  <c r="I1086" i="1" s="1"/>
  <c r="G1087" i="1"/>
  <c r="H1086" i="1"/>
  <c r="W1086" i="2"/>
  <c r="V1087" i="2"/>
  <c r="X1087" i="2" l="1" a="1"/>
  <c r="X1087" i="2" s="1"/>
  <c r="Y1087" i="2" a="1"/>
  <c r="Y1087" i="2" s="1"/>
  <c r="J1087" i="1" a="1"/>
  <c r="J1087" i="1" s="1"/>
  <c r="I1087" i="1" a="1"/>
  <c r="I1087" i="1" s="1"/>
  <c r="G1088" i="1"/>
  <c r="H1087" i="1"/>
  <c r="W1087" i="2"/>
  <c r="V1088" i="2"/>
  <c r="Y1088" i="2" l="1" a="1"/>
  <c r="Y1088" i="2" s="1"/>
  <c r="X1088" i="2" a="1"/>
  <c r="X1088" i="2" s="1"/>
  <c r="J1088" i="1" a="1"/>
  <c r="J1088" i="1" s="1"/>
  <c r="I1088" i="1" a="1"/>
  <c r="I1088" i="1" s="1"/>
  <c r="H1088" i="1"/>
  <c r="G1089" i="1"/>
  <c r="W1088" i="2"/>
  <c r="V1089" i="2"/>
  <c r="Y1089" i="2" l="1" a="1"/>
  <c r="Y1089" i="2" s="1"/>
  <c r="X1089" i="2" a="1"/>
  <c r="X1089" i="2" s="1"/>
  <c r="I1089" i="1" a="1"/>
  <c r="I1089" i="1" s="1"/>
  <c r="J1089" i="1" a="1"/>
  <c r="J1089" i="1" s="1"/>
  <c r="H1089" i="1"/>
  <c r="G1090" i="1"/>
  <c r="W1089" i="2"/>
  <c r="V1090" i="2"/>
  <c r="X1090" i="2" l="1" a="1"/>
  <c r="X1090" i="2" s="1"/>
  <c r="Y1090" i="2" a="1"/>
  <c r="Y1090" i="2" s="1"/>
  <c r="J1090" i="1" a="1"/>
  <c r="J1090" i="1" s="1"/>
  <c r="I1090" i="1" a="1"/>
  <c r="I1090" i="1" s="1"/>
  <c r="H1090" i="1"/>
  <c r="G1091" i="1"/>
  <c r="W1090" i="2"/>
  <c r="V1091" i="2"/>
  <c r="Y1091" i="2" l="1" a="1"/>
  <c r="Y1091" i="2" s="1"/>
  <c r="X1091" i="2" a="1"/>
  <c r="X1091" i="2" s="1"/>
  <c r="J1091" i="1" a="1"/>
  <c r="J1091" i="1" s="1"/>
  <c r="I1091" i="1" a="1"/>
  <c r="I1091" i="1" s="1"/>
  <c r="H1091" i="1"/>
  <c r="G1092" i="1"/>
  <c r="W1091" i="2"/>
  <c r="V1092" i="2"/>
  <c r="Y1092" i="2" l="1" a="1"/>
  <c r="Y1092" i="2" s="1"/>
  <c r="X1092" i="2" a="1"/>
  <c r="X1092" i="2" s="1"/>
  <c r="J1092" i="1" a="1"/>
  <c r="J1092" i="1" s="1"/>
  <c r="I1092" i="1" a="1"/>
  <c r="I1092" i="1" s="1"/>
  <c r="G1093" i="1"/>
  <c r="H1092" i="1"/>
  <c r="W1092" i="2"/>
  <c r="V1093" i="2"/>
  <c r="X1093" i="2" l="1" a="1"/>
  <c r="X1093" i="2" s="1"/>
  <c r="Y1093" i="2" a="1"/>
  <c r="Y1093" i="2" s="1"/>
  <c r="J1093" i="1" a="1"/>
  <c r="J1093" i="1" s="1"/>
  <c r="I1093" i="1" a="1"/>
  <c r="I1093" i="1" s="1"/>
  <c r="H1093" i="1"/>
  <c r="G1094" i="1"/>
  <c r="W1093" i="2"/>
  <c r="V1094" i="2"/>
  <c r="Y1094" i="2" l="1" a="1"/>
  <c r="Y1094" i="2" s="1"/>
  <c r="X1094" i="2" a="1"/>
  <c r="X1094" i="2" s="1"/>
  <c r="J1094" i="1" a="1"/>
  <c r="J1094" i="1" s="1"/>
  <c r="I1094" i="1" a="1"/>
  <c r="I1094" i="1" s="1"/>
  <c r="H1094" i="1"/>
  <c r="G1095" i="1"/>
  <c r="W1094" i="2"/>
  <c r="V1095" i="2"/>
  <c r="Y1095" i="2" l="1" a="1"/>
  <c r="Y1095" i="2" s="1"/>
  <c r="X1095" i="2" a="1"/>
  <c r="X1095" i="2" s="1"/>
  <c r="I1095" i="1" a="1"/>
  <c r="I1095" i="1" s="1"/>
  <c r="J1095" i="1" a="1"/>
  <c r="J1095" i="1" s="1"/>
  <c r="G1096" i="1"/>
  <c r="H1095" i="1"/>
  <c r="W1095" i="2"/>
  <c r="V1096" i="2"/>
  <c r="Y1096" i="2" l="1" a="1"/>
  <c r="Y1096" i="2" s="1"/>
  <c r="X1096" i="2" a="1"/>
  <c r="X1096" i="2" s="1"/>
  <c r="J1096" i="1" a="1"/>
  <c r="J1096" i="1" s="1"/>
  <c r="I1096" i="1" a="1"/>
  <c r="I1096" i="1" s="1"/>
  <c r="G1097" i="1"/>
  <c r="H1096" i="1"/>
  <c r="W1096" i="2"/>
  <c r="V1097" i="2"/>
  <c r="Y1097" i="2" l="1" a="1"/>
  <c r="Y1097" i="2" s="1"/>
  <c r="X1097" i="2" a="1"/>
  <c r="X1097" i="2" s="1"/>
  <c r="J1097" i="1" a="1"/>
  <c r="J1097" i="1" s="1"/>
  <c r="I1097" i="1" a="1"/>
  <c r="I1097" i="1" s="1"/>
  <c r="G1098" i="1"/>
  <c r="H1097" i="1"/>
  <c r="W1097" i="2"/>
  <c r="V1098" i="2"/>
  <c r="Y1098" i="2" l="1" a="1"/>
  <c r="Y1098" i="2" s="1"/>
  <c r="X1098" i="2" a="1"/>
  <c r="X1098" i="2" s="1"/>
  <c r="I1098" i="1" a="1"/>
  <c r="I1098" i="1" s="1"/>
  <c r="J1098" i="1" a="1"/>
  <c r="J1098" i="1" s="1"/>
  <c r="G1099" i="1"/>
  <c r="H1098" i="1"/>
  <c r="W1098" i="2"/>
  <c r="V1099" i="2"/>
  <c r="X1099" i="2" l="1" a="1"/>
  <c r="X1099" i="2" s="1"/>
  <c r="Y1099" i="2" a="1"/>
  <c r="Y1099" i="2" s="1"/>
  <c r="J1099" i="1" a="1"/>
  <c r="J1099" i="1" s="1"/>
  <c r="I1099" i="1" a="1"/>
  <c r="I1099" i="1" s="1"/>
  <c r="H1099" i="1"/>
  <c r="G1100" i="1"/>
  <c r="W1099" i="2"/>
  <c r="V1100" i="2"/>
  <c r="Y1100" i="2" l="1" a="1"/>
  <c r="Y1100" i="2" s="1"/>
  <c r="X1100" i="2" a="1"/>
  <c r="X1100" i="2" s="1"/>
  <c r="J1100" i="1" a="1"/>
  <c r="J1100" i="1" s="1"/>
  <c r="I1100" i="1" a="1"/>
  <c r="I1100" i="1" s="1"/>
  <c r="H1100" i="1"/>
  <c r="G1101" i="1"/>
  <c r="W1100" i="2"/>
  <c r="V1101" i="2"/>
  <c r="Y1101" i="2" l="1" a="1"/>
  <c r="Y1101" i="2" s="1"/>
  <c r="X1101" i="2" a="1"/>
  <c r="X1101" i="2" s="1"/>
  <c r="I1101" i="1" a="1"/>
  <c r="I1101" i="1" s="1"/>
  <c r="J1101" i="1" a="1"/>
  <c r="J1101" i="1" s="1"/>
  <c r="G1102" i="1"/>
  <c r="H1101" i="1"/>
  <c r="W1101" i="2"/>
  <c r="V1102" i="2"/>
  <c r="Y1102" i="2" l="1" a="1"/>
  <c r="Y1102" i="2" s="1"/>
  <c r="X1102" i="2" a="1"/>
  <c r="X1102" i="2" s="1"/>
  <c r="J1102" i="1" a="1"/>
  <c r="J1102" i="1" s="1"/>
  <c r="I1102" i="1" a="1"/>
  <c r="I1102" i="1" s="1"/>
  <c r="G1103" i="1"/>
  <c r="H1102" i="1"/>
  <c r="W1102" i="2"/>
  <c r="V1103" i="2"/>
  <c r="Y1103" i="2" l="1" a="1"/>
  <c r="Y1103" i="2" s="1"/>
  <c r="X1103" i="2" a="1"/>
  <c r="X1103" i="2" s="1"/>
  <c r="J1103" i="1" a="1"/>
  <c r="J1103" i="1" s="1"/>
  <c r="I1103" i="1" a="1"/>
  <c r="I1103" i="1" s="1"/>
  <c r="G1104" i="1"/>
  <c r="H1103" i="1"/>
  <c r="W1103" i="2"/>
  <c r="V1104" i="2"/>
  <c r="Y1104" i="2" l="1" a="1"/>
  <c r="Y1104" i="2" s="1"/>
  <c r="X1104" i="2" a="1"/>
  <c r="X1104" i="2" s="1"/>
  <c r="J1104" i="1" a="1"/>
  <c r="J1104" i="1" s="1"/>
  <c r="I1104" i="1" a="1"/>
  <c r="I1104" i="1" s="1"/>
  <c r="H1104" i="1"/>
  <c r="G1105" i="1"/>
  <c r="W1104" i="2"/>
  <c r="V1105" i="2"/>
  <c r="X1105" i="2" l="1" a="1"/>
  <c r="X1105" i="2" s="1"/>
  <c r="Y1105" i="2" a="1"/>
  <c r="Y1105" i="2" s="1"/>
  <c r="J1105" i="1" a="1"/>
  <c r="J1105" i="1" s="1"/>
  <c r="I1105" i="1" a="1"/>
  <c r="I1105" i="1" s="1"/>
  <c r="G1106" i="1"/>
  <c r="H1105" i="1"/>
  <c r="W1105" i="2"/>
  <c r="V1106" i="2"/>
  <c r="Y1106" i="2" l="1" a="1"/>
  <c r="Y1106" i="2" s="1"/>
  <c r="X1106" i="2" a="1"/>
  <c r="X1106" i="2" s="1"/>
  <c r="J1106" i="1" a="1"/>
  <c r="J1106" i="1" s="1"/>
  <c r="I1106" i="1" a="1"/>
  <c r="I1106" i="1" s="1"/>
  <c r="G1107" i="1"/>
  <c r="H1106" i="1"/>
  <c r="W1106" i="2"/>
  <c r="V1107" i="2"/>
  <c r="Y1107" i="2" l="1" a="1"/>
  <c r="Y1107" i="2" s="1"/>
  <c r="X1107" i="2" a="1"/>
  <c r="X1107" i="2" s="1"/>
  <c r="I1107" i="1" a="1"/>
  <c r="I1107" i="1" s="1"/>
  <c r="J1107" i="1" a="1"/>
  <c r="J1107" i="1" s="1"/>
  <c r="G1108" i="1"/>
  <c r="H1107" i="1"/>
  <c r="W1107" i="2"/>
  <c r="V1108" i="2"/>
  <c r="Y1108" i="2" l="1" a="1"/>
  <c r="Y1108" i="2" s="1"/>
  <c r="X1108" i="2" a="1"/>
  <c r="X1108" i="2" s="1"/>
  <c r="J1108" i="1" a="1"/>
  <c r="J1108" i="1" s="1"/>
  <c r="I1108" i="1" a="1"/>
  <c r="I1108" i="1" s="1"/>
  <c r="G1109" i="1"/>
  <c r="H1108" i="1"/>
  <c r="W1108" i="2"/>
  <c r="V1109" i="2"/>
  <c r="Y1109" i="2" l="1" a="1"/>
  <c r="Y1109" i="2" s="1"/>
  <c r="X1109" i="2" a="1"/>
  <c r="X1109" i="2" s="1"/>
  <c r="J1109" i="1" a="1"/>
  <c r="J1109" i="1" s="1"/>
  <c r="I1109" i="1" a="1"/>
  <c r="I1109" i="1" s="1"/>
  <c r="H1109" i="1"/>
  <c r="G1110" i="1"/>
  <c r="W1109" i="2"/>
  <c r="V1110" i="2"/>
  <c r="Y1110" i="2" l="1" a="1"/>
  <c r="Y1110" i="2" s="1"/>
  <c r="X1110" i="2" a="1"/>
  <c r="X1110" i="2" s="1"/>
  <c r="J1110" i="1" a="1"/>
  <c r="J1110" i="1" s="1"/>
  <c r="I1110" i="1" a="1"/>
  <c r="I1110" i="1" s="1"/>
  <c r="G1111" i="1"/>
  <c r="H1110" i="1"/>
  <c r="W1110" i="2"/>
  <c r="V1111" i="2"/>
  <c r="Y1111" i="2" l="1" a="1"/>
  <c r="Y1111" i="2" s="1"/>
  <c r="X1111" i="2" a="1"/>
  <c r="X1111" i="2" s="1"/>
  <c r="J1111" i="1" a="1"/>
  <c r="J1111" i="1" s="1"/>
  <c r="I1111" i="1" a="1"/>
  <c r="I1111" i="1" s="1"/>
  <c r="H1111" i="1"/>
  <c r="G1112" i="1"/>
  <c r="W1111" i="2"/>
  <c r="V1112" i="2"/>
  <c r="Y1112" i="2" l="1" a="1"/>
  <c r="Y1112" i="2" s="1"/>
  <c r="X1112" i="2" a="1"/>
  <c r="X1112" i="2" s="1"/>
  <c r="J1112" i="1" a="1"/>
  <c r="J1112" i="1" s="1"/>
  <c r="I1112" i="1" a="1"/>
  <c r="I1112" i="1" s="1"/>
  <c r="H1112" i="1"/>
  <c r="G1113" i="1"/>
  <c r="W1112" i="2"/>
  <c r="V1113" i="2"/>
  <c r="X1113" i="2" l="1" a="1"/>
  <c r="X1113" i="2" s="1"/>
  <c r="Y1113" i="2" a="1"/>
  <c r="Y1113" i="2" s="1"/>
  <c r="J1113" i="1" a="1"/>
  <c r="J1113" i="1" s="1"/>
  <c r="I1113" i="1" a="1"/>
  <c r="I1113" i="1" s="1"/>
  <c r="G1114" i="1"/>
  <c r="H1113" i="1"/>
  <c r="W1113" i="2"/>
  <c r="V1114" i="2"/>
  <c r="Y1114" i="2" l="1" a="1"/>
  <c r="Y1114" i="2" s="1"/>
  <c r="X1114" i="2" a="1"/>
  <c r="X1114" i="2" s="1"/>
  <c r="J1114" i="1" a="1"/>
  <c r="J1114" i="1" s="1"/>
  <c r="I1114" i="1" a="1"/>
  <c r="I1114" i="1" s="1"/>
  <c r="G1115" i="1"/>
  <c r="H1114" i="1"/>
  <c r="W1114" i="2"/>
  <c r="V1115" i="2"/>
  <c r="Y1115" i="2" l="1" a="1"/>
  <c r="Y1115" i="2" s="1"/>
  <c r="X1115" i="2" a="1"/>
  <c r="X1115" i="2" s="1"/>
  <c r="J1115" i="1" a="1"/>
  <c r="J1115" i="1" s="1"/>
  <c r="I1115" i="1" a="1"/>
  <c r="I1115" i="1" s="1"/>
  <c r="H1115" i="1"/>
  <c r="G1116" i="1"/>
  <c r="W1115" i="2"/>
  <c r="V1116" i="2"/>
  <c r="X1116" i="2" l="1" a="1"/>
  <c r="X1116" i="2" s="1"/>
  <c r="Y1116" i="2" a="1"/>
  <c r="Y1116" i="2" s="1"/>
  <c r="J1116" i="1" a="1"/>
  <c r="J1116" i="1" s="1"/>
  <c r="I1116" i="1" a="1"/>
  <c r="I1116" i="1" s="1"/>
  <c r="H1116" i="1"/>
  <c r="G1117" i="1"/>
  <c r="W1116" i="2"/>
  <c r="V1117" i="2"/>
  <c r="Y1117" i="2" l="1" a="1"/>
  <c r="Y1117" i="2" s="1"/>
  <c r="X1117" i="2" a="1"/>
  <c r="X1117" i="2" s="1"/>
  <c r="J1117" i="1" a="1"/>
  <c r="J1117" i="1" s="1"/>
  <c r="I1117" i="1" a="1"/>
  <c r="I1117" i="1" s="1"/>
  <c r="G1118" i="1"/>
  <c r="H1117" i="1"/>
  <c r="W1117" i="2"/>
  <c r="V1118" i="2"/>
  <c r="Y1118" i="2" l="1" a="1"/>
  <c r="Y1118" i="2" s="1"/>
  <c r="X1118" i="2" a="1"/>
  <c r="X1118" i="2" s="1"/>
  <c r="J1118" i="1" a="1"/>
  <c r="J1118" i="1" s="1"/>
  <c r="I1118" i="1" a="1"/>
  <c r="I1118" i="1" s="1"/>
  <c r="G1119" i="1"/>
  <c r="H1118" i="1"/>
  <c r="W1118" i="2"/>
  <c r="V1119" i="2"/>
  <c r="X1119" i="2" l="1" a="1"/>
  <c r="X1119" i="2" s="1"/>
  <c r="Y1119" i="2" a="1"/>
  <c r="Y1119" i="2" s="1"/>
  <c r="J1119" i="1" a="1"/>
  <c r="J1119" i="1" s="1"/>
  <c r="I1119" i="1" a="1"/>
  <c r="I1119" i="1" s="1"/>
  <c r="H1119" i="1"/>
  <c r="G1120" i="1"/>
  <c r="W1119" i="2"/>
  <c r="V1120" i="2"/>
  <c r="Y1120" i="2" l="1" a="1"/>
  <c r="Y1120" i="2" s="1"/>
  <c r="X1120" i="2" a="1"/>
  <c r="X1120" i="2" s="1"/>
  <c r="I1120" i="1" a="1"/>
  <c r="I1120" i="1" s="1"/>
  <c r="J1120" i="1" a="1"/>
  <c r="J1120" i="1" s="1"/>
  <c r="G1121" i="1"/>
  <c r="H1120" i="1"/>
  <c r="W1120" i="2"/>
  <c r="V1121" i="2"/>
  <c r="Y1121" i="2" l="1" a="1"/>
  <c r="Y1121" i="2" s="1"/>
  <c r="X1121" i="2" a="1"/>
  <c r="X1121" i="2" s="1"/>
  <c r="J1121" i="1" a="1"/>
  <c r="J1121" i="1" s="1"/>
  <c r="I1121" i="1" a="1"/>
  <c r="I1121" i="1" s="1"/>
  <c r="G1122" i="1"/>
  <c r="H1121" i="1"/>
  <c r="W1121" i="2"/>
  <c r="V1122" i="2"/>
  <c r="X1122" i="2" l="1" a="1"/>
  <c r="X1122" i="2" s="1"/>
  <c r="Y1122" i="2" a="1"/>
  <c r="Y1122" i="2" s="1"/>
  <c r="J1122" i="1" a="1"/>
  <c r="J1122" i="1" s="1"/>
  <c r="I1122" i="1" a="1"/>
  <c r="I1122" i="1" s="1"/>
  <c r="H1122" i="1"/>
  <c r="G1123" i="1"/>
  <c r="W1122" i="2"/>
  <c r="V1123" i="2"/>
  <c r="Y1123" i="2" l="1" a="1"/>
  <c r="Y1123" i="2" s="1"/>
  <c r="X1123" i="2" a="1"/>
  <c r="X1123" i="2" s="1"/>
  <c r="I1123" i="1" a="1"/>
  <c r="I1123" i="1" s="1"/>
  <c r="J1123" i="1" a="1"/>
  <c r="J1123" i="1" s="1"/>
  <c r="G1124" i="1"/>
  <c r="H1123" i="1"/>
  <c r="W1123" i="2"/>
  <c r="V1124" i="2"/>
  <c r="Y1124" i="2" l="1" a="1"/>
  <c r="Y1124" i="2" s="1"/>
  <c r="X1124" i="2" a="1"/>
  <c r="X1124" i="2" s="1"/>
  <c r="J1124" i="1" a="1"/>
  <c r="J1124" i="1" s="1"/>
  <c r="I1124" i="1" a="1"/>
  <c r="I1124" i="1" s="1"/>
  <c r="H1124" i="1"/>
  <c r="G1125" i="1"/>
  <c r="W1124" i="2"/>
  <c r="V1125" i="2"/>
  <c r="X1125" i="2" l="1" a="1"/>
  <c r="X1125" i="2" s="1"/>
  <c r="Y1125" i="2" a="1"/>
  <c r="Y1125" i="2" s="1"/>
  <c r="J1125" i="1" a="1"/>
  <c r="J1125" i="1" s="1"/>
  <c r="I1125" i="1" a="1"/>
  <c r="I1125" i="1" s="1"/>
  <c r="H1125" i="1"/>
  <c r="G1126" i="1"/>
  <c r="W1125" i="2"/>
  <c r="V1126" i="2"/>
  <c r="Y1126" i="2" l="1" a="1"/>
  <c r="Y1126" i="2" s="1"/>
  <c r="X1126" i="2" a="1"/>
  <c r="X1126" i="2" s="1"/>
  <c r="I1126" i="1" a="1"/>
  <c r="I1126" i="1" s="1"/>
  <c r="J1126" i="1" a="1"/>
  <c r="J1126" i="1" s="1"/>
  <c r="G1127" i="1"/>
  <c r="H1126" i="1"/>
  <c r="W1126" i="2"/>
  <c r="V1127" i="2"/>
  <c r="Y1127" i="2" l="1" a="1"/>
  <c r="Y1127" i="2" s="1"/>
  <c r="X1127" i="2" a="1"/>
  <c r="X1127" i="2" s="1"/>
  <c r="J1127" i="1" a="1"/>
  <c r="J1127" i="1" s="1"/>
  <c r="I1127" i="1" a="1"/>
  <c r="I1127" i="1" s="1"/>
  <c r="G1128" i="1"/>
  <c r="H1127" i="1"/>
  <c r="W1127" i="2"/>
  <c r="V1128" i="2"/>
  <c r="Y1128" i="2" l="1" a="1"/>
  <c r="Y1128" i="2" s="1"/>
  <c r="X1128" i="2" a="1"/>
  <c r="X1128" i="2" s="1"/>
  <c r="J1128" i="1" a="1"/>
  <c r="J1128" i="1" s="1"/>
  <c r="I1128" i="1" a="1"/>
  <c r="I1128" i="1" s="1"/>
  <c r="G1129" i="1"/>
  <c r="H1128" i="1"/>
  <c r="W1128" i="2"/>
  <c r="V1129" i="2"/>
  <c r="Y1129" i="2" l="1" a="1"/>
  <c r="Y1129" i="2" s="1"/>
  <c r="X1129" i="2" a="1"/>
  <c r="X1129" i="2" s="1"/>
  <c r="I1129" i="1" a="1"/>
  <c r="I1129" i="1" s="1"/>
  <c r="J1129" i="1" a="1"/>
  <c r="J1129" i="1" s="1"/>
  <c r="H1129" i="1"/>
  <c r="G1130" i="1"/>
  <c r="W1129" i="2"/>
  <c r="V1130" i="2"/>
  <c r="Y1130" i="2" l="1" a="1"/>
  <c r="Y1130" i="2" s="1"/>
  <c r="X1130" i="2" a="1"/>
  <c r="X1130" i="2" s="1"/>
  <c r="J1130" i="1" a="1"/>
  <c r="J1130" i="1" s="1"/>
  <c r="I1130" i="1" a="1"/>
  <c r="I1130" i="1" s="1"/>
  <c r="H1130" i="1"/>
  <c r="G1131" i="1"/>
  <c r="W1130" i="2"/>
  <c r="V1131" i="2"/>
  <c r="X1131" i="2" l="1" a="1"/>
  <c r="X1131" i="2" s="1"/>
  <c r="Y1131" i="2" a="1"/>
  <c r="Y1131" i="2" s="1"/>
  <c r="J1131" i="1" a="1"/>
  <c r="J1131" i="1" s="1"/>
  <c r="I1131" i="1" a="1"/>
  <c r="I1131" i="1" s="1"/>
  <c r="G1132" i="1"/>
  <c r="H1131" i="1"/>
  <c r="W1131" i="2"/>
  <c r="V1132" i="2"/>
  <c r="Y1132" i="2" l="1" a="1"/>
  <c r="Y1132" i="2" s="1"/>
  <c r="X1132" i="2" a="1"/>
  <c r="X1132" i="2" s="1"/>
  <c r="I1132" i="1" a="1"/>
  <c r="I1132" i="1" s="1"/>
  <c r="J1132" i="1" a="1"/>
  <c r="J1132" i="1" s="1"/>
  <c r="G1133" i="1"/>
  <c r="H1132" i="1"/>
  <c r="W1132" i="2"/>
  <c r="V1133" i="2"/>
  <c r="Y1133" i="2" l="1" a="1"/>
  <c r="Y1133" i="2" s="1"/>
  <c r="X1133" i="2" a="1"/>
  <c r="X1133" i="2" s="1"/>
  <c r="J1133" i="1" a="1"/>
  <c r="J1133" i="1" s="1"/>
  <c r="I1133" i="1" a="1"/>
  <c r="I1133" i="1" s="1"/>
  <c r="G1134" i="1"/>
  <c r="H1133" i="1"/>
  <c r="W1133" i="2"/>
  <c r="V1134" i="2"/>
  <c r="Y1134" i="2" l="1" a="1"/>
  <c r="Y1134" i="2" s="1"/>
  <c r="X1134" i="2" a="1"/>
  <c r="X1134" i="2" s="1"/>
  <c r="J1134" i="1" a="1"/>
  <c r="J1134" i="1" s="1"/>
  <c r="I1134" i="1" a="1"/>
  <c r="I1134" i="1" s="1"/>
  <c r="G1135" i="1"/>
  <c r="H1134" i="1"/>
  <c r="W1134" i="2"/>
  <c r="V1135" i="2"/>
  <c r="Y1135" i="2" l="1" a="1"/>
  <c r="Y1135" i="2" s="1"/>
  <c r="X1135" i="2" a="1"/>
  <c r="X1135" i="2" s="1"/>
  <c r="J1135" i="1" a="1"/>
  <c r="J1135" i="1" s="1"/>
  <c r="I1135" i="1" a="1"/>
  <c r="I1135" i="1" s="1"/>
  <c r="H1135" i="1"/>
  <c r="G1136" i="1"/>
  <c r="W1135" i="2"/>
  <c r="V1136" i="2"/>
  <c r="Y1136" i="2" l="1" a="1"/>
  <c r="Y1136" i="2" s="1"/>
  <c r="X1136" i="2" a="1"/>
  <c r="X1136" i="2" s="1"/>
  <c r="J1136" i="1" a="1"/>
  <c r="J1136" i="1" s="1"/>
  <c r="I1136" i="1" a="1"/>
  <c r="I1136" i="1" s="1"/>
  <c r="H1136" i="1"/>
  <c r="G1137" i="1"/>
  <c r="W1136" i="2"/>
  <c r="V1137" i="2"/>
  <c r="X1137" i="2" l="1" a="1"/>
  <c r="X1137" i="2" s="1"/>
  <c r="Y1137" i="2" a="1"/>
  <c r="Y1137" i="2" s="1"/>
  <c r="J1137" i="1" a="1"/>
  <c r="J1137" i="1" s="1"/>
  <c r="I1137" i="1" a="1"/>
  <c r="I1137" i="1" s="1"/>
  <c r="G1138" i="1"/>
  <c r="H1137" i="1"/>
  <c r="W1137" i="2"/>
  <c r="V1138" i="2"/>
  <c r="Y1138" i="2" l="1" a="1"/>
  <c r="Y1138" i="2" s="1"/>
  <c r="X1138" i="2" a="1"/>
  <c r="X1138" i="2" s="1"/>
  <c r="J1138" i="1" a="1"/>
  <c r="J1138" i="1" s="1"/>
  <c r="I1138" i="1" a="1"/>
  <c r="I1138" i="1" s="1"/>
  <c r="G1139" i="1"/>
  <c r="H1138" i="1"/>
  <c r="W1138" i="2"/>
  <c r="V1139" i="2"/>
  <c r="Y1139" i="2" l="1" a="1"/>
  <c r="Y1139" i="2" s="1"/>
  <c r="X1139" i="2" a="1"/>
  <c r="X1139" i="2" s="1"/>
  <c r="J1139" i="1" a="1"/>
  <c r="J1139" i="1" s="1"/>
  <c r="I1139" i="1" a="1"/>
  <c r="I1139" i="1" s="1"/>
  <c r="G1140" i="1"/>
  <c r="H1139" i="1"/>
  <c r="W1139" i="2"/>
  <c r="V1140" i="2"/>
  <c r="Y1140" i="2" l="1" a="1"/>
  <c r="Y1140" i="2" s="1"/>
  <c r="X1140" i="2" a="1"/>
  <c r="X1140" i="2" s="1"/>
  <c r="J1140" i="1" a="1"/>
  <c r="J1140" i="1" s="1"/>
  <c r="I1140" i="1" a="1"/>
  <c r="I1140" i="1" s="1"/>
  <c r="H1140" i="1"/>
  <c r="G1141" i="1"/>
  <c r="W1140" i="2"/>
  <c r="V1141" i="2"/>
  <c r="Y1141" i="2" l="1" a="1"/>
  <c r="Y1141" i="2" s="1"/>
  <c r="X1141" i="2" a="1"/>
  <c r="X1141" i="2" s="1"/>
  <c r="J1141" i="1" a="1"/>
  <c r="J1141" i="1" s="1"/>
  <c r="I1141" i="1" a="1"/>
  <c r="I1141" i="1" s="1"/>
  <c r="H1141" i="1"/>
  <c r="G1142" i="1"/>
  <c r="W1141" i="2"/>
  <c r="V1142" i="2"/>
  <c r="Y1142" i="2" l="1" a="1"/>
  <c r="Y1142" i="2" s="1"/>
  <c r="X1142" i="2" a="1"/>
  <c r="X1142" i="2" s="1"/>
  <c r="J1142" i="1" a="1"/>
  <c r="J1142" i="1" s="1"/>
  <c r="I1142" i="1" a="1"/>
  <c r="I1142" i="1" s="1"/>
  <c r="H1142" i="1"/>
  <c r="G1143" i="1"/>
  <c r="W1142" i="2"/>
  <c r="V1143" i="2"/>
  <c r="Y1143" i="2" l="1" a="1"/>
  <c r="Y1143" i="2" s="1"/>
  <c r="X1143" i="2" a="1"/>
  <c r="X1143" i="2" s="1"/>
  <c r="J1143" i="1" a="1"/>
  <c r="J1143" i="1" s="1"/>
  <c r="I1143" i="1" a="1"/>
  <c r="I1143" i="1" s="1"/>
  <c r="G1144" i="1"/>
  <c r="H1143" i="1"/>
  <c r="W1143" i="2"/>
  <c r="V1144" i="2"/>
  <c r="Y1144" i="2" l="1" a="1"/>
  <c r="Y1144" i="2" s="1"/>
  <c r="X1144" i="2" a="1"/>
  <c r="X1144" i="2" s="1"/>
  <c r="J1144" i="1" a="1"/>
  <c r="J1144" i="1" s="1"/>
  <c r="I1144" i="1" a="1"/>
  <c r="I1144" i="1" s="1"/>
  <c r="G1145" i="1"/>
  <c r="H1144" i="1"/>
  <c r="W1144" i="2"/>
  <c r="V1145" i="2"/>
  <c r="X1145" i="2" l="1" a="1"/>
  <c r="X1145" i="2" s="1"/>
  <c r="Y1145" i="2" a="1"/>
  <c r="Y1145" i="2" s="1"/>
  <c r="I1145" i="1" a="1"/>
  <c r="I1145" i="1" s="1"/>
  <c r="J1145" i="1" a="1"/>
  <c r="J1145" i="1" s="1"/>
  <c r="H1145" i="1"/>
  <c r="G1146" i="1"/>
  <c r="W1145" i="2"/>
  <c r="V1146" i="2"/>
  <c r="Y1146" i="2" l="1" a="1"/>
  <c r="Y1146" i="2" s="1"/>
  <c r="X1146" i="2" a="1"/>
  <c r="X1146" i="2" s="1"/>
  <c r="J1146" i="1" a="1"/>
  <c r="J1146" i="1" s="1"/>
  <c r="I1146" i="1" a="1"/>
  <c r="I1146" i="1" s="1"/>
  <c r="G1147" i="1"/>
  <c r="H1146" i="1"/>
  <c r="W1146" i="2"/>
  <c r="V1147" i="2"/>
  <c r="Y1147" i="2" l="1" a="1"/>
  <c r="Y1147" i="2" s="1"/>
  <c r="X1147" i="2" a="1"/>
  <c r="X1147" i="2" s="1"/>
  <c r="J1147" i="1" a="1"/>
  <c r="J1147" i="1" s="1"/>
  <c r="I1147" i="1" a="1"/>
  <c r="I1147" i="1" s="1"/>
  <c r="G1148" i="1"/>
  <c r="H1147" i="1"/>
  <c r="W1147" i="2"/>
  <c r="V1148" i="2"/>
  <c r="X1148" i="2" l="1" a="1"/>
  <c r="X1148" i="2" s="1"/>
  <c r="Y1148" i="2" a="1"/>
  <c r="Y1148" i="2" s="1"/>
  <c r="I1148" i="1" a="1"/>
  <c r="I1148" i="1" s="1"/>
  <c r="J1148" i="1" a="1"/>
  <c r="J1148" i="1" s="1"/>
  <c r="G1149" i="1"/>
  <c r="H1148" i="1"/>
  <c r="W1148" i="2"/>
  <c r="V1149" i="2"/>
  <c r="Y1149" i="2" l="1" a="1"/>
  <c r="Y1149" i="2" s="1"/>
  <c r="X1149" i="2" a="1"/>
  <c r="X1149" i="2" s="1"/>
  <c r="J1149" i="1" a="1"/>
  <c r="J1149" i="1" s="1"/>
  <c r="I1149" i="1" a="1"/>
  <c r="I1149" i="1" s="1"/>
  <c r="G1150" i="1"/>
  <c r="H1149" i="1"/>
  <c r="W1149" i="2"/>
  <c r="V1150" i="2"/>
  <c r="Y1150" i="2" l="1" a="1"/>
  <c r="Y1150" i="2" s="1"/>
  <c r="X1150" i="2" a="1"/>
  <c r="X1150" i="2" s="1"/>
  <c r="J1150" i="1" a="1"/>
  <c r="J1150" i="1" s="1"/>
  <c r="I1150" i="1" a="1"/>
  <c r="I1150" i="1" s="1"/>
  <c r="H1150" i="1"/>
  <c r="G1151" i="1"/>
  <c r="W1150" i="2"/>
  <c r="V1151" i="2"/>
  <c r="X1151" i="2" l="1" a="1"/>
  <c r="X1151" i="2" s="1"/>
  <c r="Y1151" i="2" a="1"/>
  <c r="Y1151" i="2" s="1"/>
  <c r="I1151" i="1" a="1"/>
  <c r="I1151" i="1" s="1"/>
  <c r="J1151" i="1" a="1"/>
  <c r="J1151" i="1" s="1"/>
  <c r="H1151" i="1"/>
  <c r="G1152" i="1"/>
  <c r="W1151" i="2"/>
  <c r="V1152" i="2"/>
  <c r="Y1152" i="2" l="1" a="1"/>
  <c r="Y1152" i="2" s="1"/>
  <c r="X1152" i="2" a="1"/>
  <c r="X1152" i="2" s="1"/>
  <c r="J1152" i="1" a="1"/>
  <c r="J1152" i="1" s="1"/>
  <c r="I1152" i="1" a="1"/>
  <c r="I1152" i="1" s="1"/>
  <c r="H1152" i="1"/>
  <c r="G1153" i="1"/>
  <c r="W1152" i="2"/>
  <c r="V1153" i="2"/>
  <c r="Y1153" i="2" l="1" a="1"/>
  <c r="Y1153" i="2" s="1"/>
  <c r="X1153" i="2" a="1"/>
  <c r="X1153" i="2" s="1"/>
  <c r="J1153" i="1" a="1"/>
  <c r="J1153" i="1" s="1"/>
  <c r="I1153" i="1" a="1"/>
  <c r="I1153" i="1" s="1"/>
  <c r="H1153" i="1"/>
  <c r="G1154" i="1"/>
  <c r="W1153" i="2"/>
  <c r="V1154" i="2"/>
  <c r="X1154" i="2" l="1" a="1"/>
  <c r="X1154" i="2" s="1"/>
  <c r="Y1154" i="2" a="1"/>
  <c r="Y1154" i="2" s="1"/>
  <c r="I1154" i="1" a="1"/>
  <c r="I1154" i="1" s="1"/>
  <c r="J1154" i="1" a="1"/>
  <c r="J1154" i="1" s="1"/>
  <c r="G1155" i="1"/>
  <c r="H1154" i="1"/>
  <c r="W1154" i="2"/>
  <c r="V1155" i="2"/>
  <c r="Y1155" i="2" l="1" a="1"/>
  <c r="Y1155" i="2" s="1"/>
  <c r="X1155" i="2" a="1"/>
  <c r="X1155" i="2" s="1"/>
  <c r="J1155" i="1" a="1"/>
  <c r="J1155" i="1" s="1"/>
  <c r="I1155" i="1" a="1"/>
  <c r="I1155" i="1" s="1"/>
  <c r="H1155" i="1"/>
  <c r="G1156" i="1"/>
  <c r="W1155" i="2"/>
  <c r="V1156" i="2"/>
  <c r="Y1156" i="2" l="1" a="1"/>
  <c r="Y1156" i="2" s="1"/>
  <c r="X1156" i="2" a="1"/>
  <c r="X1156" i="2" s="1"/>
  <c r="J1156" i="1" a="1"/>
  <c r="J1156" i="1" s="1"/>
  <c r="I1156" i="1" a="1"/>
  <c r="I1156" i="1" s="1"/>
  <c r="H1156" i="1"/>
  <c r="G1157" i="1"/>
  <c r="W1156" i="2"/>
  <c r="V1157" i="2"/>
  <c r="X1157" i="2" l="1" a="1"/>
  <c r="X1157" i="2" s="1"/>
  <c r="Y1157" i="2" a="1"/>
  <c r="Y1157" i="2" s="1"/>
  <c r="J1157" i="1" a="1"/>
  <c r="J1157" i="1" s="1"/>
  <c r="I1157" i="1" a="1"/>
  <c r="I1157" i="1" s="1"/>
  <c r="H1157" i="1"/>
  <c r="G1158" i="1"/>
  <c r="W1157" i="2"/>
  <c r="V1158" i="2"/>
  <c r="Y1158" i="2" l="1" a="1"/>
  <c r="Y1158" i="2" s="1"/>
  <c r="X1158" i="2" a="1"/>
  <c r="X1158" i="2" s="1"/>
  <c r="J1158" i="1" a="1"/>
  <c r="J1158" i="1" s="1"/>
  <c r="I1158" i="1" a="1"/>
  <c r="I1158" i="1" s="1"/>
  <c r="G1159" i="1"/>
  <c r="H1158" i="1"/>
  <c r="W1158" i="2"/>
  <c r="V1159" i="2"/>
  <c r="Y1159" i="2" l="1" a="1"/>
  <c r="Y1159" i="2" s="1"/>
  <c r="X1159" i="2" a="1"/>
  <c r="X1159" i="2" s="1"/>
  <c r="J1159" i="1" a="1"/>
  <c r="J1159" i="1" s="1"/>
  <c r="I1159" i="1" a="1"/>
  <c r="I1159" i="1" s="1"/>
  <c r="G1160" i="1"/>
  <c r="H1159" i="1"/>
  <c r="W1159" i="2"/>
  <c r="V1160" i="2"/>
  <c r="Y1160" i="2" l="1" a="1"/>
  <c r="Y1160" i="2" s="1"/>
  <c r="X1160" i="2" a="1"/>
  <c r="X1160" i="2" s="1"/>
  <c r="J1160" i="1" a="1"/>
  <c r="J1160" i="1" s="1"/>
  <c r="I1160" i="1" a="1"/>
  <c r="I1160" i="1" s="1"/>
  <c r="H1160" i="1"/>
  <c r="G1161" i="1"/>
  <c r="W1160" i="2"/>
  <c r="V1161" i="2"/>
  <c r="Y1161" i="2" l="1" a="1"/>
  <c r="Y1161" i="2" s="1"/>
  <c r="X1161" i="2" a="1"/>
  <c r="X1161" i="2" s="1"/>
  <c r="J1161" i="1" a="1"/>
  <c r="J1161" i="1" s="1"/>
  <c r="I1161" i="1" a="1"/>
  <c r="I1161" i="1" s="1"/>
  <c r="G1162" i="1"/>
  <c r="H1161" i="1"/>
  <c r="W1161" i="2"/>
  <c r="V1162" i="2"/>
  <c r="Y1162" i="2" l="1" a="1"/>
  <c r="Y1162" i="2" s="1"/>
  <c r="X1162" i="2" a="1"/>
  <c r="X1162" i="2" s="1"/>
  <c r="J1162" i="1" a="1"/>
  <c r="J1162" i="1" s="1"/>
  <c r="I1162" i="1" a="1"/>
  <c r="I1162" i="1" s="1"/>
  <c r="G1163" i="1"/>
  <c r="H1162" i="1"/>
  <c r="W1162" i="2"/>
  <c r="V1163" i="2"/>
  <c r="X1163" i="2" l="1" a="1"/>
  <c r="X1163" i="2" s="1"/>
  <c r="Y1163" i="2" a="1"/>
  <c r="Y1163" i="2" s="1"/>
  <c r="J1163" i="1" a="1"/>
  <c r="J1163" i="1" s="1"/>
  <c r="I1163" i="1" a="1"/>
  <c r="I1163" i="1" s="1"/>
  <c r="G1164" i="1"/>
  <c r="H1163" i="1"/>
  <c r="W1163" i="2"/>
  <c r="V1164" i="2"/>
  <c r="Y1164" i="2" l="1" a="1"/>
  <c r="Y1164" i="2" s="1"/>
  <c r="X1164" i="2" a="1"/>
  <c r="X1164" i="2" s="1"/>
  <c r="J1164" i="1" a="1"/>
  <c r="J1164" i="1" s="1"/>
  <c r="I1164" i="1" a="1"/>
  <c r="I1164" i="1" s="1"/>
  <c r="G1165" i="1"/>
  <c r="H1164" i="1"/>
  <c r="W1164" i="2"/>
  <c r="V1165" i="2"/>
  <c r="Y1165" i="2" l="1" a="1"/>
  <c r="Y1165" i="2" s="1"/>
  <c r="X1165" i="2" a="1"/>
  <c r="X1165" i="2" s="1"/>
  <c r="J1165" i="1" a="1"/>
  <c r="J1165" i="1" s="1"/>
  <c r="I1165" i="1" a="1"/>
  <c r="I1165" i="1" s="1"/>
  <c r="G1166" i="1"/>
  <c r="H1165" i="1"/>
  <c r="W1165" i="2"/>
  <c r="V1166" i="2"/>
  <c r="Y1166" i="2" l="1" a="1"/>
  <c r="Y1166" i="2" s="1"/>
  <c r="X1166" i="2" a="1"/>
  <c r="X1166" i="2" s="1"/>
  <c r="J1166" i="1" a="1"/>
  <c r="J1166" i="1" s="1"/>
  <c r="I1166" i="1" a="1"/>
  <c r="I1166" i="1" s="1"/>
  <c r="H1166" i="1"/>
  <c r="G1167" i="1"/>
  <c r="W1166" i="2"/>
  <c r="V1167" i="2"/>
  <c r="Y1167" i="2" l="1" a="1"/>
  <c r="Y1167" i="2" s="1"/>
  <c r="X1167" i="2" a="1"/>
  <c r="X1167" i="2" s="1"/>
  <c r="J1167" i="1" a="1"/>
  <c r="J1167" i="1" s="1"/>
  <c r="I1167" i="1" a="1"/>
  <c r="I1167" i="1" s="1"/>
  <c r="G1168" i="1"/>
  <c r="H1167" i="1"/>
  <c r="W1167" i="2"/>
  <c r="V1168" i="2"/>
  <c r="Y1168" i="2" l="1" a="1"/>
  <c r="Y1168" i="2" s="1"/>
  <c r="X1168" i="2" a="1"/>
  <c r="X1168" i="2" s="1"/>
  <c r="J1168" i="1" a="1"/>
  <c r="J1168" i="1" s="1"/>
  <c r="I1168" i="1" a="1"/>
  <c r="I1168" i="1" s="1"/>
  <c r="H1168" i="1"/>
  <c r="G1169" i="1"/>
  <c r="W1168" i="2"/>
  <c r="V1169" i="2"/>
  <c r="X1169" i="2" l="1" a="1"/>
  <c r="X1169" i="2" s="1"/>
  <c r="Y1169" i="2" a="1"/>
  <c r="Y1169" i="2" s="1"/>
  <c r="J1169" i="1" a="1"/>
  <c r="J1169" i="1" s="1"/>
  <c r="I1169" i="1" a="1"/>
  <c r="I1169" i="1" s="1"/>
  <c r="H1169" i="1"/>
  <c r="G1170" i="1"/>
  <c r="W1169" i="2"/>
  <c r="V1170" i="2"/>
  <c r="Y1170" i="2" l="1" a="1"/>
  <c r="Y1170" i="2" s="1"/>
  <c r="X1170" i="2" a="1"/>
  <c r="X1170" i="2" s="1"/>
  <c r="I1170" i="1" a="1"/>
  <c r="I1170" i="1" s="1"/>
  <c r="J1170" i="1" a="1"/>
  <c r="J1170" i="1" s="1"/>
  <c r="H1170" i="1"/>
  <c r="G1171" i="1"/>
  <c r="W1170" i="2"/>
  <c r="V1171" i="2"/>
  <c r="Y1171" i="2" l="1" a="1"/>
  <c r="Y1171" i="2" s="1"/>
  <c r="X1171" i="2" a="1"/>
  <c r="X1171" i="2" s="1"/>
  <c r="J1171" i="1" a="1"/>
  <c r="J1171" i="1" s="1"/>
  <c r="I1171" i="1" a="1"/>
  <c r="I1171" i="1" s="1"/>
  <c r="G1172" i="1"/>
  <c r="H1171" i="1"/>
  <c r="W1171" i="2"/>
  <c r="V1172" i="2"/>
  <c r="Y1172" i="2" l="1" a="1"/>
  <c r="Y1172" i="2" s="1"/>
  <c r="X1172" i="2" a="1"/>
  <c r="X1172" i="2" s="1"/>
  <c r="J1172" i="1" a="1"/>
  <c r="J1172" i="1" s="1"/>
  <c r="I1172" i="1" a="1"/>
  <c r="I1172" i="1" s="1"/>
  <c r="G1173" i="1"/>
  <c r="H1172" i="1"/>
  <c r="W1172" i="2"/>
  <c r="V1173" i="2"/>
  <c r="Y1173" i="2" l="1" a="1"/>
  <c r="Y1173" i="2" s="1"/>
  <c r="X1173" i="2" a="1"/>
  <c r="X1173" i="2" s="1"/>
  <c r="I1173" i="1" a="1"/>
  <c r="I1173" i="1" s="1"/>
  <c r="J1173" i="1" a="1"/>
  <c r="J1173" i="1" s="1"/>
  <c r="H1173" i="1"/>
  <c r="G1174" i="1"/>
  <c r="W1173" i="2"/>
  <c r="V1174" i="2"/>
  <c r="Y1174" i="2" l="1" a="1"/>
  <c r="Y1174" i="2" s="1"/>
  <c r="X1174" i="2" a="1"/>
  <c r="X1174" i="2" s="1"/>
  <c r="J1174" i="1" a="1"/>
  <c r="J1174" i="1" s="1"/>
  <c r="I1174" i="1" a="1"/>
  <c r="I1174" i="1" s="1"/>
  <c r="H1174" i="1"/>
  <c r="G1175" i="1"/>
  <c r="W1174" i="2"/>
  <c r="V1175" i="2"/>
  <c r="Y1175" i="2" l="1" a="1"/>
  <c r="Y1175" i="2" s="1"/>
  <c r="X1175" i="2" a="1"/>
  <c r="X1175" i="2" s="1"/>
  <c r="J1175" i="1" a="1"/>
  <c r="J1175" i="1" s="1"/>
  <c r="I1175" i="1" a="1"/>
  <c r="I1175" i="1" s="1"/>
  <c r="G1176" i="1"/>
  <c r="H1175" i="1"/>
  <c r="W1175" i="2"/>
  <c r="V1176" i="2"/>
  <c r="Y1176" i="2" l="1" a="1"/>
  <c r="Y1176" i="2" s="1"/>
  <c r="X1176" i="2" a="1"/>
  <c r="X1176" i="2" s="1"/>
  <c r="I1176" i="1" a="1"/>
  <c r="I1176" i="1" s="1"/>
  <c r="J1176" i="1" a="1"/>
  <c r="J1176" i="1" s="1"/>
  <c r="H1176" i="1"/>
  <c r="G1177" i="1"/>
  <c r="W1176" i="2"/>
  <c r="V1177" i="2"/>
  <c r="X1177" i="2" l="1" a="1"/>
  <c r="X1177" i="2" s="1"/>
  <c r="Y1177" i="2" a="1"/>
  <c r="Y1177" i="2" s="1"/>
  <c r="J1177" i="1" a="1"/>
  <c r="J1177" i="1" s="1"/>
  <c r="I1177" i="1" a="1"/>
  <c r="I1177" i="1" s="1"/>
  <c r="H1177" i="1"/>
  <c r="G1178" i="1"/>
  <c r="W1177" i="2"/>
  <c r="V1178" i="2"/>
  <c r="Y1178" i="2" l="1" a="1"/>
  <c r="Y1178" i="2" s="1"/>
  <c r="X1178" i="2" a="1"/>
  <c r="X1178" i="2" s="1"/>
  <c r="J1178" i="1" a="1"/>
  <c r="J1178" i="1" s="1"/>
  <c r="I1178" i="1" a="1"/>
  <c r="I1178" i="1" s="1"/>
  <c r="G1179" i="1"/>
  <c r="H1178" i="1"/>
  <c r="W1178" i="2"/>
  <c r="V1179" i="2"/>
  <c r="Y1179" i="2" l="1" a="1"/>
  <c r="Y1179" i="2" s="1"/>
  <c r="X1179" i="2" a="1"/>
  <c r="X1179" i="2" s="1"/>
  <c r="I1179" i="1" a="1"/>
  <c r="I1179" i="1" s="1"/>
  <c r="J1179" i="1" a="1"/>
  <c r="J1179" i="1" s="1"/>
  <c r="G1180" i="1"/>
  <c r="H1179" i="1"/>
  <c r="W1179" i="2"/>
  <c r="V1180" i="2"/>
  <c r="X1180" i="2" l="1" a="1"/>
  <c r="X1180" i="2" s="1"/>
  <c r="Y1180" i="2" a="1"/>
  <c r="Y1180" i="2" s="1"/>
  <c r="J1180" i="1" a="1"/>
  <c r="J1180" i="1" s="1"/>
  <c r="I1180" i="1" a="1"/>
  <c r="I1180" i="1" s="1"/>
  <c r="G1181" i="1"/>
  <c r="H1180" i="1"/>
  <c r="W1180" i="2"/>
  <c r="V1181" i="2"/>
  <c r="Y1181" i="2" l="1" a="1"/>
  <c r="Y1181" i="2" s="1"/>
  <c r="X1181" i="2" a="1"/>
  <c r="X1181" i="2" s="1"/>
  <c r="J1181" i="1" a="1"/>
  <c r="J1181" i="1" s="1"/>
  <c r="I1181" i="1" a="1"/>
  <c r="I1181" i="1" s="1"/>
  <c r="G1182" i="1"/>
  <c r="H1181" i="1"/>
  <c r="W1181" i="2"/>
  <c r="V1182" i="2"/>
  <c r="Y1182" i="2" l="1" a="1"/>
  <c r="Y1182" i="2" s="1"/>
  <c r="X1182" i="2" a="1"/>
  <c r="X1182" i="2" s="1"/>
  <c r="I1182" i="1" a="1"/>
  <c r="I1182" i="1" s="1"/>
  <c r="J1182" i="1" a="1"/>
  <c r="J1182" i="1" s="1"/>
  <c r="G1183" i="1"/>
  <c r="H1182" i="1"/>
  <c r="W1182" i="2"/>
  <c r="V1183" i="2"/>
  <c r="X1183" i="2" l="1" a="1"/>
  <c r="X1183" i="2" s="1"/>
  <c r="Y1183" i="2" a="1"/>
  <c r="Y1183" i="2" s="1"/>
  <c r="J1183" i="1" a="1"/>
  <c r="J1183" i="1" s="1"/>
  <c r="I1183" i="1" a="1"/>
  <c r="I1183" i="1" s="1"/>
  <c r="H1183" i="1"/>
  <c r="G1184" i="1"/>
  <c r="W1183" i="2"/>
  <c r="V1184" i="2"/>
  <c r="Y1184" i="2" l="1" a="1"/>
  <c r="Y1184" i="2" s="1"/>
  <c r="X1184" i="2" a="1"/>
  <c r="X1184" i="2" s="1"/>
  <c r="J1184" i="1" a="1"/>
  <c r="J1184" i="1" s="1"/>
  <c r="I1184" i="1" a="1"/>
  <c r="I1184" i="1" s="1"/>
  <c r="G1185" i="1"/>
  <c r="H1184" i="1"/>
  <c r="W1184" i="2"/>
  <c r="V1185" i="2"/>
  <c r="Y1185" i="2" l="1" a="1"/>
  <c r="Y1185" i="2" s="1"/>
  <c r="X1185" i="2" a="1"/>
  <c r="X1185" i="2" s="1"/>
  <c r="J1185" i="1" a="1"/>
  <c r="J1185" i="1" s="1"/>
  <c r="I1185" i="1" a="1"/>
  <c r="I1185" i="1" s="1"/>
  <c r="G1186" i="1"/>
  <c r="H1185" i="1"/>
  <c r="W1185" i="2"/>
  <c r="V1186" i="2"/>
  <c r="X1186" i="2" l="1" a="1"/>
  <c r="X1186" i="2" s="1"/>
  <c r="Y1186" i="2" a="1"/>
  <c r="Y1186" i="2" s="1"/>
  <c r="J1186" i="1" a="1"/>
  <c r="J1186" i="1" s="1"/>
  <c r="I1186" i="1" a="1"/>
  <c r="I1186" i="1" s="1"/>
  <c r="G1187" i="1"/>
  <c r="H1186" i="1"/>
  <c r="W1186" i="2"/>
  <c r="V1187" i="2"/>
  <c r="Y1187" i="2" l="1" a="1"/>
  <c r="Y1187" i="2" s="1"/>
  <c r="X1187" i="2" a="1"/>
  <c r="X1187" i="2" s="1"/>
  <c r="J1187" i="1" a="1"/>
  <c r="J1187" i="1" s="1"/>
  <c r="I1187" i="1" a="1"/>
  <c r="I1187" i="1" s="1"/>
  <c r="H1187" i="1"/>
  <c r="G1188" i="1"/>
  <c r="W1187" i="2"/>
  <c r="V1188" i="2"/>
  <c r="Y1188" i="2" l="1" a="1"/>
  <c r="Y1188" i="2" s="1"/>
  <c r="X1188" i="2" a="1"/>
  <c r="X1188" i="2" s="1"/>
  <c r="J1188" i="1" a="1"/>
  <c r="J1188" i="1" s="1"/>
  <c r="I1188" i="1" a="1"/>
  <c r="I1188" i="1" s="1"/>
  <c r="H1188" i="1"/>
  <c r="G1189" i="1"/>
  <c r="W1188" i="2"/>
  <c r="V1189" i="2"/>
  <c r="X1189" i="2" l="1" a="1"/>
  <c r="X1189" i="2" s="1"/>
  <c r="Y1189" i="2" a="1"/>
  <c r="Y1189" i="2" s="1"/>
  <c r="J1189" i="1" a="1"/>
  <c r="J1189" i="1" s="1"/>
  <c r="I1189" i="1" a="1"/>
  <c r="I1189" i="1" s="1"/>
  <c r="H1189" i="1"/>
  <c r="G1190" i="1"/>
  <c r="W1189" i="2"/>
  <c r="V1190" i="2"/>
  <c r="Y1190" i="2" l="1" a="1"/>
  <c r="Y1190" i="2" s="1"/>
  <c r="X1190" i="2" a="1"/>
  <c r="X1190" i="2" s="1"/>
  <c r="J1190" i="1" a="1"/>
  <c r="J1190" i="1" s="1"/>
  <c r="I1190" i="1" a="1"/>
  <c r="I1190" i="1" s="1"/>
  <c r="G1191" i="1"/>
  <c r="H1190" i="1"/>
  <c r="W1190" i="2"/>
  <c r="V1191" i="2"/>
  <c r="Y1191" i="2" l="1" a="1"/>
  <c r="Y1191" i="2" s="1"/>
  <c r="X1191" i="2" a="1"/>
  <c r="X1191" i="2" s="1"/>
  <c r="J1191" i="1" a="1"/>
  <c r="J1191" i="1" s="1"/>
  <c r="I1191" i="1" a="1"/>
  <c r="I1191" i="1" s="1"/>
  <c r="H1191" i="1"/>
  <c r="G1192" i="1"/>
  <c r="W1191" i="2"/>
  <c r="V1192" i="2"/>
  <c r="Y1192" i="2" l="1" a="1"/>
  <c r="Y1192" i="2" s="1"/>
  <c r="X1192" i="2" a="1"/>
  <c r="X1192" i="2" s="1"/>
  <c r="J1192" i="1" a="1"/>
  <c r="J1192" i="1" s="1"/>
  <c r="I1192" i="1" a="1"/>
  <c r="I1192" i="1" s="1"/>
  <c r="H1192" i="1"/>
  <c r="G1193" i="1"/>
  <c r="W1192" i="2"/>
  <c r="V1193" i="2"/>
  <c r="Y1193" i="2" l="1" a="1"/>
  <c r="Y1193" i="2" s="1"/>
  <c r="X1193" i="2" a="1"/>
  <c r="X1193" i="2" s="1"/>
  <c r="J1193" i="1" a="1"/>
  <c r="J1193" i="1" s="1"/>
  <c r="I1193" i="1" a="1"/>
  <c r="I1193" i="1" s="1"/>
  <c r="G1194" i="1"/>
  <c r="H1193" i="1"/>
  <c r="W1193" i="2"/>
  <c r="V1194" i="2"/>
  <c r="Y1194" i="2" l="1" a="1"/>
  <c r="Y1194" i="2" s="1"/>
  <c r="X1194" i="2" a="1"/>
  <c r="X1194" i="2" s="1"/>
  <c r="J1194" i="1" a="1"/>
  <c r="J1194" i="1" s="1"/>
  <c r="I1194" i="1" a="1"/>
  <c r="I1194" i="1" s="1"/>
  <c r="G1195" i="1"/>
  <c r="H1194" i="1"/>
  <c r="W1194" i="2"/>
  <c r="V1195" i="2"/>
  <c r="X1195" i="2" l="1" a="1"/>
  <c r="X1195" i="2" s="1"/>
  <c r="Y1195" i="2" a="1"/>
  <c r="Y1195" i="2" s="1"/>
  <c r="J1195" i="1" a="1"/>
  <c r="J1195" i="1" s="1"/>
  <c r="I1195" i="1" a="1"/>
  <c r="I1195" i="1" s="1"/>
  <c r="H1195" i="1"/>
  <c r="G1196" i="1"/>
  <c r="W1195" i="2"/>
  <c r="V1196" i="2"/>
  <c r="Y1196" i="2" l="1" a="1"/>
  <c r="Y1196" i="2" s="1"/>
  <c r="X1196" i="2" a="1"/>
  <c r="X1196" i="2" s="1"/>
  <c r="J1196" i="1" a="1"/>
  <c r="J1196" i="1" s="1"/>
  <c r="I1196" i="1" a="1"/>
  <c r="I1196" i="1" s="1"/>
  <c r="G1197" i="1"/>
  <c r="H1196" i="1"/>
  <c r="W1196" i="2"/>
  <c r="V1197" i="2"/>
  <c r="Y1197" i="2" l="1" a="1"/>
  <c r="Y1197" i="2" s="1"/>
  <c r="X1197" i="2" a="1"/>
  <c r="X1197" i="2" s="1"/>
  <c r="J1197" i="1" a="1"/>
  <c r="J1197" i="1" s="1"/>
  <c r="I1197" i="1" a="1"/>
  <c r="I1197" i="1" s="1"/>
  <c r="G1198" i="1"/>
  <c r="H1197" i="1"/>
  <c r="W1197" i="2"/>
  <c r="V1198" i="2"/>
  <c r="Y1198" i="2" l="1" a="1"/>
  <c r="Y1198" i="2" s="1"/>
  <c r="X1198" i="2" a="1"/>
  <c r="X1198" i="2" s="1"/>
  <c r="J1198" i="1" a="1"/>
  <c r="J1198" i="1" s="1"/>
  <c r="I1198" i="1" a="1"/>
  <c r="I1198" i="1" s="1"/>
  <c r="G1199" i="1"/>
  <c r="H1198" i="1"/>
  <c r="W1198" i="2"/>
  <c r="V1199" i="2"/>
  <c r="Y1199" i="2" l="1" a="1"/>
  <c r="Y1199" i="2" s="1"/>
  <c r="X1199" i="2" a="1"/>
  <c r="X1199" i="2" s="1"/>
  <c r="J1199" i="1" a="1"/>
  <c r="J1199" i="1" s="1"/>
  <c r="I1199" i="1" a="1"/>
  <c r="I1199" i="1" s="1"/>
  <c r="H1199" i="1"/>
  <c r="G1200" i="1"/>
  <c r="W1199" i="2"/>
  <c r="V1200" i="2"/>
  <c r="Y1200" i="2" l="1" a="1"/>
  <c r="Y1200" i="2" s="1"/>
  <c r="X1200" i="2" a="1"/>
  <c r="X1200" i="2" s="1"/>
  <c r="J1200" i="1" a="1"/>
  <c r="J1200" i="1" s="1"/>
  <c r="I1200" i="1" a="1"/>
  <c r="I1200" i="1" s="1"/>
  <c r="G1201" i="1"/>
  <c r="H1200" i="1"/>
  <c r="W1200" i="2"/>
  <c r="V1201" i="2"/>
  <c r="X1201" i="2" l="1" a="1"/>
  <c r="X1201" i="2" s="1"/>
  <c r="Y1201" i="2" a="1"/>
  <c r="Y1201" i="2" s="1"/>
  <c r="I1201" i="1" a="1"/>
  <c r="I1201" i="1" s="1"/>
  <c r="J1201" i="1" a="1"/>
  <c r="J1201" i="1" s="1"/>
  <c r="H1201" i="1"/>
  <c r="G1202" i="1"/>
  <c r="W1201" i="2"/>
  <c r="V1202" i="2"/>
  <c r="Y1202" i="2" l="1" a="1"/>
  <c r="Y1202" i="2" s="1"/>
  <c r="X1202" i="2" a="1"/>
  <c r="X1202" i="2" s="1"/>
  <c r="J1202" i="1" a="1"/>
  <c r="J1202" i="1" s="1"/>
  <c r="I1202" i="1" a="1"/>
  <c r="I1202" i="1" s="1"/>
  <c r="G1203" i="1"/>
  <c r="H1202" i="1"/>
  <c r="W1202" i="2"/>
  <c r="V1203" i="2"/>
  <c r="Y1203" i="2" l="1" a="1"/>
  <c r="Y1203" i="2" s="1"/>
  <c r="X1203" i="2" a="1"/>
  <c r="X1203" i="2" s="1"/>
  <c r="J1203" i="1" a="1"/>
  <c r="J1203" i="1" s="1"/>
  <c r="I1203" i="1" a="1"/>
  <c r="I1203" i="1" s="1"/>
  <c r="H1203" i="1"/>
  <c r="G1204" i="1"/>
  <c r="W1203" i="2"/>
  <c r="V1204" i="2"/>
  <c r="Y1204" i="2" l="1" a="1"/>
  <c r="Y1204" i="2" s="1"/>
  <c r="X1204" i="2" a="1"/>
  <c r="X1204" i="2" s="1"/>
  <c r="I1204" i="1" a="1"/>
  <c r="I1204" i="1" s="1"/>
  <c r="J1204" i="1" a="1"/>
  <c r="J1204" i="1" s="1"/>
  <c r="G1205" i="1"/>
  <c r="H1204" i="1"/>
  <c r="W1204" i="2"/>
  <c r="V1205" i="2"/>
  <c r="Y1205" i="2" l="1" a="1"/>
  <c r="Y1205" i="2" s="1"/>
  <c r="X1205" i="2" a="1"/>
  <c r="X1205" i="2" s="1"/>
  <c r="J1205" i="1" a="1"/>
  <c r="J1205" i="1" s="1"/>
  <c r="I1205" i="1" a="1"/>
  <c r="I1205" i="1" s="1"/>
  <c r="H1205" i="1"/>
  <c r="G1206" i="1"/>
  <c r="W1205" i="2"/>
  <c r="V1206" i="2"/>
  <c r="Y1206" i="2" l="1" a="1"/>
  <c r="Y1206" i="2" s="1"/>
  <c r="X1206" i="2" a="1"/>
  <c r="X1206" i="2" s="1"/>
  <c r="J1206" i="1" a="1"/>
  <c r="J1206" i="1" s="1"/>
  <c r="I1206" i="1" a="1"/>
  <c r="I1206" i="1" s="1"/>
  <c r="G1207" i="1"/>
  <c r="H1206" i="1"/>
  <c r="W1206" i="2"/>
  <c r="V1207" i="2"/>
  <c r="Y1207" i="2" l="1" a="1"/>
  <c r="Y1207" i="2" s="1"/>
  <c r="X1207" i="2" a="1"/>
  <c r="X1207" i="2" s="1"/>
  <c r="J1207" i="1" a="1"/>
  <c r="J1207" i="1" s="1"/>
  <c r="I1207" i="1" a="1"/>
  <c r="I1207" i="1" s="1"/>
  <c r="G1208" i="1"/>
  <c r="H1207" i="1"/>
  <c r="W1207" i="2"/>
  <c r="V1208" i="2"/>
  <c r="Y1208" i="2" l="1" a="1"/>
  <c r="Y1208" i="2" s="1"/>
  <c r="X1208" i="2" a="1"/>
  <c r="X1208" i="2" s="1"/>
  <c r="J1208" i="1" a="1"/>
  <c r="J1208" i="1" s="1"/>
  <c r="I1208" i="1" a="1"/>
  <c r="I1208" i="1" s="1"/>
  <c r="H1208" i="1"/>
  <c r="G1209" i="1"/>
  <c r="W1208" i="2"/>
  <c r="V1209" i="2"/>
  <c r="X1209" i="2" l="1" a="1"/>
  <c r="X1209" i="2" s="1"/>
  <c r="Y1209" i="2" a="1"/>
  <c r="Y1209" i="2" s="1"/>
  <c r="J1209" i="1" a="1"/>
  <c r="J1209" i="1" s="1"/>
  <c r="I1209" i="1" a="1"/>
  <c r="I1209" i="1" s="1"/>
  <c r="H1209" i="1"/>
  <c r="G1210" i="1"/>
  <c r="W1209" i="2"/>
  <c r="V1210" i="2"/>
  <c r="Y1210" i="2" l="1" a="1"/>
  <c r="Y1210" i="2" s="1"/>
  <c r="X1210" i="2" a="1"/>
  <c r="X1210" i="2" s="1"/>
  <c r="I1210" i="1" a="1"/>
  <c r="I1210" i="1" s="1"/>
  <c r="J1210" i="1" a="1"/>
  <c r="J1210" i="1" s="1"/>
  <c r="H1210" i="1"/>
  <c r="G1211" i="1"/>
  <c r="W1210" i="2"/>
  <c r="V1211" i="2"/>
  <c r="Y1211" i="2" l="1" a="1"/>
  <c r="Y1211" i="2" s="1"/>
  <c r="X1211" i="2" a="1"/>
  <c r="X1211" i="2" s="1"/>
  <c r="J1211" i="1" a="1"/>
  <c r="J1211" i="1" s="1"/>
  <c r="I1211" i="1" a="1"/>
  <c r="I1211" i="1" s="1"/>
  <c r="G1212" i="1"/>
  <c r="H1211" i="1"/>
  <c r="W1211" i="2"/>
  <c r="V1212" i="2"/>
  <c r="X1212" i="2" l="1" a="1"/>
  <c r="X1212" i="2" s="1"/>
  <c r="Y1212" i="2" a="1"/>
  <c r="Y1212" i="2" s="1"/>
  <c r="J1212" i="1" a="1"/>
  <c r="J1212" i="1" s="1"/>
  <c r="I1212" i="1" a="1"/>
  <c r="I1212" i="1" s="1"/>
  <c r="G1213" i="1"/>
  <c r="H1212" i="1"/>
  <c r="W1212" i="2"/>
  <c r="V1213" i="2"/>
  <c r="Y1213" i="2" l="1" a="1"/>
  <c r="Y1213" i="2" s="1"/>
  <c r="X1213" i="2" a="1"/>
  <c r="X1213" i="2" s="1"/>
  <c r="J1213" i="1" a="1"/>
  <c r="J1213" i="1" s="1"/>
  <c r="I1213" i="1" a="1"/>
  <c r="I1213" i="1" s="1"/>
  <c r="H1213" i="1"/>
  <c r="G1214" i="1"/>
  <c r="W1213" i="2"/>
  <c r="V1214" i="2"/>
  <c r="Y1214" i="2" l="1" a="1"/>
  <c r="Y1214" i="2" s="1"/>
  <c r="X1214" i="2" a="1"/>
  <c r="X1214" i="2" s="1"/>
  <c r="J1214" i="1" a="1"/>
  <c r="J1214" i="1" s="1"/>
  <c r="I1214" i="1" a="1"/>
  <c r="I1214" i="1" s="1"/>
  <c r="G1215" i="1"/>
  <c r="H1214" i="1"/>
  <c r="W1214" i="2"/>
  <c r="V1215" i="2"/>
  <c r="X1215" i="2" l="1" a="1"/>
  <c r="X1215" i="2" s="1"/>
  <c r="Y1215" i="2" a="1"/>
  <c r="Y1215" i="2" s="1"/>
  <c r="J1215" i="1" a="1"/>
  <c r="J1215" i="1" s="1"/>
  <c r="I1215" i="1" a="1"/>
  <c r="I1215" i="1" s="1"/>
  <c r="H1215" i="1"/>
  <c r="G1216" i="1"/>
  <c r="W1215" i="2"/>
  <c r="V1216" i="2"/>
  <c r="Y1216" i="2" l="1" a="1"/>
  <c r="Y1216" i="2" s="1"/>
  <c r="X1216" i="2" a="1"/>
  <c r="X1216" i="2" s="1"/>
  <c r="J1216" i="1" a="1"/>
  <c r="J1216" i="1" s="1"/>
  <c r="I1216" i="1" a="1"/>
  <c r="I1216" i="1" s="1"/>
  <c r="G1217" i="1"/>
  <c r="H1216" i="1"/>
  <c r="W1216" i="2"/>
  <c r="V1217" i="2"/>
  <c r="Y1217" i="2" l="1" a="1"/>
  <c r="Y1217" i="2" s="1"/>
  <c r="X1217" i="2" a="1"/>
  <c r="X1217" i="2" s="1"/>
  <c r="I1217" i="1" a="1"/>
  <c r="I1217" i="1" s="1"/>
  <c r="J1217" i="1" a="1"/>
  <c r="J1217" i="1" s="1"/>
  <c r="G1218" i="1"/>
  <c r="H1217" i="1"/>
  <c r="W1217" i="2"/>
  <c r="V1218" i="2"/>
  <c r="Y1218" i="2" l="1" a="1"/>
  <c r="Y1218" i="2" s="1"/>
  <c r="X1218" i="2" a="1"/>
  <c r="X1218" i="2" s="1"/>
  <c r="J1218" i="1" a="1"/>
  <c r="J1218" i="1" s="1"/>
  <c r="I1218" i="1" a="1"/>
  <c r="I1218" i="1" s="1"/>
  <c r="G1219" i="1"/>
  <c r="H1218" i="1"/>
  <c r="W1218" i="2"/>
  <c r="V1219" i="2"/>
  <c r="X1219" i="2" l="1" a="1"/>
  <c r="X1219" i="2" s="1"/>
  <c r="Y1219" i="2" a="1"/>
  <c r="Y1219" i="2" s="1"/>
  <c r="J1219" i="1" a="1"/>
  <c r="J1219" i="1" s="1"/>
  <c r="I1219" i="1" a="1"/>
  <c r="I1219" i="1" s="1"/>
  <c r="G1220" i="1"/>
  <c r="H1219" i="1"/>
  <c r="W1219" i="2"/>
  <c r="V1220" i="2"/>
  <c r="Y1220" i="2" l="1" a="1"/>
  <c r="Y1220" i="2" s="1"/>
  <c r="X1220" i="2" a="1"/>
  <c r="X1220" i="2" s="1"/>
  <c r="J1220" i="1" a="1"/>
  <c r="J1220" i="1" s="1"/>
  <c r="I1220" i="1" a="1"/>
  <c r="I1220" i="1" s="1"/>
  <c r="G1221" i="1"/>
  <c r="H1220" i="1"/>
  <c r="W1220" i="2"/>
  <c r="V1221" i="2"/>
  <c r="X1221" i="2" l="1" a="1"/>
  <c r="X1221" i="2" s="1"/>
  <c r="Y1221" i="2" a="1"/>
  <c r="Y1221" i="2" s="1"/>
  <c r="J1221" i="1" a="1"/>
  <c r="J1221" i="1" s="1"/>
  <c r="I1221" i="1" a="1"/>
  <c r="I1221" i="1" s="1"/>
  <c r="H1221" i="1"/>
  <c r="G1222" i="1"/>
  <c r="W1221" i="2"/>
  <c r="V1222" i="2"/>
  <c r="Y1222" i="2" l="1" a="1"/>
  <c r="Y1222" i="2" s="1"/>
  <c r="X1222" i="2" a="1"/>
  <c r="X1222" i="2" s="1"/>
  <c r="J1222" i="1" a="1"/>
  <c r="J1222" i="1" s="1"/>
  <c r="I1222" i="1" a="1"/>
  <c r="I1222" i="1" s="1"/>
  <c r="G1223" i="1"/>
  <c r="H1222" i="1"/>
  <c r="W1222" i="2"/>
  <c r="V1223" i="2"/>
  <c r="Y1223" i="2" l="1" a="1"/>
  <c r="Y1223" i="2" s="1"/>
  <c r="X1223" i="2" a="1"/>
  <c r="X1223" i="2" s="1"/>
  <c r="I1223" i="1" a="1"/>
  <c r="I1223" i="1" s="1"/>
  <c r="J1223" i="1" a="1"/>
  <c r="J1223" i="1" s="1"/>
  <c r="H1223" i="1"/>
  <c r="G1224" i="1"/>
  <c r="W1223" i="2"/>
  <c r="V1224" i="2"/>
  <c r="Y1224" i="2" l="1" a="1"/>
  <c r="Y1224" i="2" s="1"/>
  <c r="X1224" i="2" a="1"/>
  <c r="X1224" i="2" s="1"/>
  <c r="J1224" i="1" a="1"/>
  <c r="J1224" i="1" s="1"/>
  <c r="I1224" i="1" a="1"/>
  <c r="I1224" i="1" s="1"/>
  <c r="H1224" i="1"/>
  <c r="G1225" i="1"/>
  <c r="W1224" i="2"/>
  <c r="V1225" i="2"/>
  <c r="Y1225" i="2" l="1" a="1"/>
  <c r="Y1225" i="2" s="1"/>
  <c r="X1225" i="2" a="1"/>
  <c r="X1225" i="2" s="1"/>
  <c r="J1225" i="1" a="1"/>
  <c r="J1225" i="1" s="1"/>
  <c r="I1225" i="1" a="1"/>
  <c r="I1225" i="1" s="1"/>
  <c r="G1226" i="1"/>
  <c r="H1225" i="1"/>
  <c r="W1225" i="2"/>
  <c r="V1226" i="2"/>
  <c r="Y1226" i="2" l="1" a="1"/>
  <c r="Y1226" i="2" s="1"/>
  <c r="X1226" i="2" a="1"/>
  <c r="X1226" i="2" s="1"/>
  <c r="I1226" i="1" a="1"/>
  <c r="I1226" i="1" s="1"/>
  <c r="J1226" i="1" a="1"/>
  <c r="J1226" i="1" s="1"/>
  <c r="G1227" i="1"/>
  <c r="H1226" i="1"/>
  <c r="W1226" i="2"/>
  <c r="V1227" i="2"/>
  <c r="Y1227" i="2" l="1" a="1"/>
  <c r="Y1227" i="2" s="1"/>
  <c r="X1227" i="2" a="1"/>
  <c r="X1227" i="2" s="1"/>
  <c r="J1227" i="1" a="1"/>
  <c r="J1227" i="1" s="1"/>
  <c r="I1227" i="1" a="1"/>
  <c r="I1227" i="1" s="1"/>
  <c r="H1227" i="1"/>
  <c r="G1228" i="1"/>
  <c r="W1227" i="2"/>
  <c r="V1228" i="2"/>
  <c r="X1228" i="2" l="1" a="1"/>
  <c r="X1228" i="2" s="1"/>
  <c r="Y1228" i="2" a="1"/>
  <c r="Y1228" i="2" s="1"/>
  <c r="J1228" i="1" a="1"/>
  <c r="J1228" i="1" s="1"/>
  <c r="I1228" i="1" a="1"/>
  <c r="I1228" i="1" s="1"/>
  <c r="G1229" i="1"/>
  <c r="H1228" i="1"/>
  <c r="W1228" i="2"/>
  <c r="V1229" i="2"/>
  <c r="Y1229" i="2" l="1" a="1"/>
  <c r="Y1229" i="2" s="1"/>
  <c r="X1229" i="2" a="1"/>
  <c r="X1229" i="2" s="1"/>
  <c r="I1229" i="1" a="1"/>
  <c r="I1229" i="1" s="1"/>
  <c r="J1229" i="1" a="1"/>
  <c r="J1229" i="1" s="1"/>
  <c r="H1229" i="1"/>
  <c r="G1230" i="1"/>
  <c r="W1229" i="2"/>
  <c r="V1230" i="2"/>
  <c r="Y1230" i="2" l="1" a="1"/>
  <c r="Y1230" i="2" s="1"/>
  <c r="X1230" i="2" a="1"/>
  <c r="X1230" i="2" s="1"/>
  <c r="J1230" i="1" a="1"/>
  <c r="J1230" i="1" s="1"/>
  <c r="I1230" i="1" a="1"/>
  <c r="I1230" i="1" s="1"/>
  <c r="H1230" i="1"/>
  <c r="G1231" i="1"/>
  <c r="W1230" i="2"/>
  <c r="V1231" i="2"/>
  <c r="X1231" i="2" l="1" a="1"/>
  <c r="X1231" i="2" s="1"/>
  <c r="Y1231" i="2" a="1"/>
  <c r="Y1231" i="2" s="1"/>
  <c r="J1231" i="1" a="1"/>
  <c r="J1231" i="1" s="1"/>
  <c r="I1231" i="1" a="1"/>
  <c r="I1231" i="1" s="1"/>
  <c r="H1231" i="1"/>
  <c r="G1232" i="1"/>
  <c r="W1231" i="2"/>
  <c r="V1232" i="2"/>
  <c r="Y1232" i="2" l="1" a="1"/>
  <c r="Y1232" i="2" s="1"/>
  <c r="X1232" i="2" a="1"/>
  <c r="X1232" i="2" s="1"/>
  <c r="J1232" i="1" a="1"/>
  <c r="J1232" i="1" s="1"/>
  <c r="I1232" i="1" a="1"/>
  <c r="I1232" i="1" s="1"/>
  <c r="H1232" i="1"/>
  <c r="G1233" i="1"/>
  <c r="W1232" i="2"/>
  <c r="V1233" i="2"/>
  <c r="Y1233" i="2" l="1" a="1"/>
  <c r="Y1233" i="2" s="1"/>
  <c r="X1233" i="2" a="1"/>
  <c r="X1233" i="2" s="1"/>
  <c r="J1233" i="1" a="1"/>
  <c r="J1233" i="1" s="1"/>
  <c r="I1233" i="1" a="1"/>
  <c r="I1233" i="1" s="1"/>
  <c r="G1234" i="1"/>
  <c r="H1233" i="1"/>
  <c r="W1233" i="2"/>
  <c r="V1234" i="2"/>
  <c r="Y1234" i="2" l="1" a="1"/>
  <c r="Y1234" i="2" s="1"/>
  <c r="X1234" i="2" a="1"/>
  <c r="X1234" i="2" s="1"/>
  <c r="J1234" i="1" a="1"/>
  <c r="J1234" i="1" s="1"/>
  <c r="I1234" i="1" a="1"/>
  <c r="I1234" i="1" s="1"/>
  <c r="H1234" i="1"/>
  <c r="G1235" i="1"/>
  <c r="W1234" i="2"/>
  <c r="V1235" i="2"/>
  <c r="Y1235" i="2" l="1" a="1"/>
  <c r="Y1235" i="2" s="1"/>
  <c r="X1235" i="2" a="1"/>
  <c r="X1235" i="2" s="1"/>
  <c r="I1235" i="1" a="1"/>
  <c r="I1235" i="1" s="1"/>
  <c r="J1235" i="1" a="1"/>
  <c r="J1235" i="1" s="1"/>
  <c r="G1236" i="1"/>
  <c r="H1235" i="1"/>
  <c r="W1235" i="2"/>
  <c r="V1236" i="2"/>
  <c r="X1236" i="2" l="1" a="1"/>
  <c r="X1236" i="2" s="1"/>
  <c r="Y1236" i="2" a="1"/>
  <c r="Y1236" i="2" s="1"/>
  <c r="J1236" i="1" a="1"/>
  <c r="J1236" i="1" s="1"/>
  <c r="I1236" i="1" a="1"/>
  <c r="I1236" i="1" s="1"/>
  <c r="G1237" i="1"/>
  <c r="H1236" i="1"/>
  <c r="W1236" i="2"/>
  <c r="V1237" i="2"/>
  <c r="Y1237" i="2" l="1" a="1"/>
  <c r="Y1237" i="2" s="1"/>
  <c r="X1237" i="2" a="1"/>
  <c r="X1237" i="2" s="1"/>
  <c r="J1237" i="1" a="1"/>
  <c r="J1237" i="1" s="1"/>
  <c r="I1237" i="1" a="1"/>
  <c r="I1237" i="1" s="1"/>
  <c r="H1237" i="1"/>
  <c r="G1238" i="1"/>
  <c r="W1237" i="2"/>
  <c r="V1238" i="2"/>
  <c r="Y1238" i="2" l="1" a="1"/>
  <c r="Y1238" i="2" s="1"/>
  <c r="X1238" i="2" a="1"/>
  <c r="X1238" i="2" s="1"/>
  <c r="J1238" i="1" a="1"/>
  <c r="J1238" i="1" s="1"/>
  <c r="I1238" i="1" a="1"/>
  <c r="I1238" i="1" s="1"/>
  <c r="G1239" i="1"/>
  <c r="H1238" i="1"/>
  <c r="W1238" i="2"/>
  <c r="V1239" i="2"/>
  <c r="Y1239" i="2" l="1" a="1"/>
  <c r="Y1239" i="2" s="1"/>
  <c r="X1239" i="2" a="1"/>
  <c r="X1239" i="2" s="1"/>
  <c r="J1239" i="1" a="1"/>
  <c r="J1239" i="1" s="1"/>
  <c r="I1239" i="1" a="1"/>
  <c r="I1239" i="1" s="1"/>
  <c r="G1240" i="1"/>
  <c r="H1239" i="1"/>
  <c r="W1239" i="2"/>
  <c r="V1240" i="2"/>
  <c r="X1240" i="2" l="1" a="1"/>
  <c r="X1240" i="2" s="1"/>
  <c r="Y1240" i="2" a="1"/>
  <c r="Y1240" i="2" s="1"/>
  <c r="J1240" i="1" a="1"/>
  <c r="J1240" i="1" s="1"/>
  <c r="I1240" i="1" a="1"/>
  <c r="I1240" i="1" s="1"/>
  <c r="H1240" i="1"/>
  <c r="G1241" i="1"/>
  <c r="W1240" i="2"/>
  <c r="V1241" i="2"/>
  <c r="Y1241" i="2" l="1" a="1"/>
  <c r="Y1241" i="2" s="1"/>
  <c r="X1241" i="2" a="1"/>
  <c r="X1241" i="2" s="1"/>
  <c r="J1241" i="1" a="1"/>
  <c r="J1241" i="1" s="1"/>
  <c r="I1241" i="1" a="1"/>
  <c r="I1241" i="1" s="1"/>
  <c r="G1242" i="1"/>
  <c r="H1241" i="1"/>
  <c r="W1241" i="2"/>
  <c r="V1242" i="2"/>
  <c r="Y1242" i="2" l="1" a="1"/>
  <c r="Y1242" i="2" s="1"/>
  <c r="X1242" i="2" a="1"/>
  <c r="X1242" i="2" s="1"/>
  <c r="J1242" i="1" a="1"/>
  <c r="J1242" i="1" s="1"/>
  <c r="I1242" i="1" a="1"/>
  <c r="I1242" i="1" s="1"/>
  <c r="H1242" i="1"/>
  <c r="G1243" i="1"/>
  <c r="W1242" i="2"/>
  <c r="V1243" i="2"/>
  <c r="X1243" i="2" l="1" a="1"/>
  <c r="X1243" i="2" s="1"/>
  <c r="Y1243" i="2" a="1"/>
  <c r="Y1243" i="2" s="1"/>
  <c r="J1243" i="1" a="1"/>
  <c r="J1243" i="1" s="1"/>
  <c r="I1243" i="1" a="1"/>
  <c r="I1243" i="1" s="1"/>
  <c r="G1244" i="1"/>
  <c r="H1243" i="1"/>
  <c r="W1243" i="2"/>
  <c r="V1244" i="2"/>
  <c r="Y1244" i="2" l="1" a="1"/>
  <c r="Y1244" i="2" s="1"/>
  <c r="X1244" i="2" a="1"/>
  <c r="X1244" i="2" s="1"/>
  <c r="J1244" i="1" a="1"/>
  <c r="J1244" i="1" s="1"/>
  <c r="I1244" i="1" a="1"/>
  <c r="I1244" i="1" s="1"/>
  <c r="G1245" i="1"/>
  <c r="H1244" i="1"/>
  <c r="W1244" i="2"/>
  <c r="V1245" i="2"/>
  <c r="Y1245" i="2" l="1" a="1"/>
  <c r="Y1245" i="2" s="1"/>
  <c r="X1245" i="2" a="1"/>
  <c r="X1245" i="2" s="1"/>
  <c r="J1245" i="1" a="1"/>
  <c r="J1245" i="1" s="1"/>
  <c r="I1245" i="1" a="1"/>
  <c r="I1245" i="1" s="1"/>
  <c r="H1245" i="1"/>
  <c r="G1246" i="1"/>
  <c r="W1245" i="2"/>
  <c r="V1246" i="2"/>
  <c r="X1246" i="2" l="1" a="1"/>
  <c r="X1246" i="2" s="1"/>
  <c r="Y1246" i="2" a="1"/>
  <c r="Y1246" i="2" s="1"/>
  <c r="J1246" i="1" a="1"/>
  <c r="J1246" i="1" s="1"/>
  <c r="I1246" i="1" a="1"/>
  <c r="I1246" i="1" s="1"/>
  <c r="H1246" i="1"/>
  <c r="G1247" i="1"/>
  <c r="W1246" i="2"/>
  <c r="V1247" i="2"/>
  <c r="Y1247" i="2" l="1" a="1"/>
  <c r="Y1247" i="2" s="1"/>
  <c r="X1247" i="2" a="1"/>
  <c r="X1247" i="2" s="1"/>
  <c r="J1247" i="1" a="1"/>
  <c r="J1247" i="1" s="1"/>
  <c r="I1247" i="1" a="1"/>
  <c r="I1247" i="1" s="1"/>
  <c r="G1248" i="1"/>
  <c r="H1247" i="1"/>
  <c r="W1247" i="2"/>
  <c r="V1248" i="2"/>
  <c r="Y1248" i="2" l="1" a="1"/>
  <c r="Y1248" i="2" s="1"/>
  <c r="X1248" i="2" a="1"/>
  <c r="X1248" i="2" s="1"/>
  <c r="I1248" i="1" a="1"/>
  <c r="I1248" i="1" s="1"/>
  <c r="J1248" i="1" a="1"/>
  <c r="J1248" i="1" s="1"/>
  <c r="H1248" i="1"/>
  <c r="G1249" i="1"/>
  <c r="W1248" i="2"/>
  <c r="V1249" i="2"/>
  <c r="Y1249" i="2" l="1" a="1"/>
  <c r="Y1249" i="2" s="1"/>
  <c r="X1249" i="2" a="1"/>
  <c r="X1249" i="2" s="1"/>
  <c r="J1249" i="1" a="1"/>
  <c r="J1249" i="1" s="1"/>
  <c r="I1249" i="1" a="1"/>
  <c r="I1249" i="1" s="1"/>
  <c r="G1250" i="1"/>
  <c r="H1249" i="1"/>
  <c r="W1249" i="2"/>
  <c r="V1250" i="2"/>
  <c r="X1250" i="2" l="1" a="1"/>
  <c r="X1250" i="2" s="1"/>
  <c r="Y1250" i="2" a="1"/>
  <c r="Y1250" i="2" s="1"/>
  <c r="J1250" i="1" a="1"/>
  <c r="J1250" i="1" s="1"/>
  <c r="I1250" i="1" a="1"/>
  <c r="I1250" i="1" s="1"/>
  <c r="H1250" i="1"/>
  <c r="G1251" i="1"/>
  <c r="W1250" i="2"/>
  <c r="V1251" i="2"/>
  <c r="Y1251" i="2" l="1" a="1"/>
  <c r="Y1251" i="2" s="1"/>
  <c r="X1251" i="2" a="1"/>
  <c r="X1251" i="2" s="1"/>
  <c r="I1251" i="1" a="1"/>
  <c r="I1251" i="1" s="1"/>
  <c r="J1251" i="1" a="1"/>
  <c r="J1251" i="1" s="1"/>
  <c r="H1251" i="1"/>
  <c r="G1252" i="1"/>
  <c r="W1251" i="2"/>
  <c r="V1252" i="2"/>
  <c r="Y1252" i="2" l="1" a="1"/>
  <c r="Y1252" i="2" s="1"/>
  <c r="X1252" i="2" a="1"/>
  <c r="X1252" i="2" s="1"/>
  <c r="J1252" i="1" a="1"/>
  <c r="J1252" i="1" s="1"/>
  <c r="I1252" i="1" a="1"/>
  <c r="I1252" i="1" s="1"/>
  <c r="G1253" i="1"/>
  <c r="H1252" i="1"/>
  <c r="W1252" i="2"/>
  <c r="V1253" i="2"/>
  <c r="X1253" i="2" l="1" a="1"/>
  <c r="X1253" i="2" s="1"/>
  <c r="Y1253" i="2" a="1"/>
  <c r="Y1253" i="2" s="1"/>
  <c r="J1253" i="1" a="1"/>
  <c r="J1253" i="1" s="1"/>
  <c r="I1253" i="1" a="1"/>
  <c r="I1253" i="1" s="1"/>
  <c r="G1254" i="1"/>
  <c r="H1253" i="1"/>
  <c r="W1253" i="2"/>
  <c r="V1254" i="2"/>
  <c r="Y1254" i="2" l="1" a="1"/>
  <c r="Y1254" i="2" s="1"/>
  <c r="X1254" i="2" a="1"/>
  <c r="X1254" i="2" s="1"/>
  <c r="I1254" i="1" a="1"/>
  <c r="I1254" i="1" s="1"/>
  <c r="J1254" i="1" a="1"/>
  <c r="J1254" i="1" s="1"/>
  <c r="H1254" i="1"/>
  <c r="G1255" i="1"/>
  <c r="W1254" i="2"/>
  <c r="V1255" i="2"/>
  <c r="Y1255" i="2" l="1" a="1"/>
  <c r="Y1255" i="2" s="1"/>
  <c r="X1255" i="2" a="1"/>
  <c r="X1255" i="2" s="1"/>
  <c r="J1255" i="1" a="1"/>
  <c r="J1255" i="1" s="1"/>
  <c r="I1255" i="1" a="1"/>
  <c r="I1255" i="1" s="1"/>
  <c r="G1256" i="1"/>
  <c r="H1255" i="1"/>
  <c r="V1256" i="2"/>
  <c r="W1255" i="2"/>
  <c r="Y1256" i="2" l="1" a="1"/>
  <c r="Y1256" i="2" s="1"/>
  <c r="X1256" i="2" a="1"/>
  <c r="X1256" i="2" s="1"/>
  <c r="J1256" i="1" a="1"/>
  <c r="J1256" i="1" s="1"/>
  <c r="I1256" i="1" a="1"/>
  <c r="I1256" i="1" s="1"/>
  <c r="G1257" i="1"/>
  <c r="H1256" i="1"/>
  <c r="W1256" i="2"/>
  <c r="V1257" i="2"/>
  <c r="Y1257" i="2" l="1" a="1"/>
  <c r="Y1257" i="2" s="1"/>
  <c r="X1257" i="2" a="1"/>
  <c r="X1257" i="2" s="1"/>
  <c r="I1257" i="1" a="1"/>
  <c r="I1257" i="1" s="1"/>
  <c r="J1257" i="1" a="1"/>
  <c r="J1257" i="1" s="1"/>
  <c r="G1258" i="1"/>
  <c r="H1257" i="1"/>
  <c r="W1257" i="2"/>
  <c r="V1258" i="2"/>
  <c r="Y1258" i="2" l="1" a="1"/>
  <c r="Y1258" i="2" s="1"/>
  <c r="X1258" i="2" a="1"/>
  <c r="X1258" i="2" s="1"/>
  <c r="J1258" i="1" a="1"/>
  <c r="J1258" i="1" s="1"/>
  <c r="I1258" i="1" a="1"/>
  <c r="I1258" i="1" s="1"/>
  <c r="G1259" i="1"/>
  <c r="H1258" i="1"/>
  <c r="W1258" i="2"/>
  <c r="V1259" i="2"/>
  <c r="Y1259" i="2" l="1" a="1"/>
  <c r="Y1259" i="2" s="1"/>
  <c r="X1259" i="2" a="1"/>
  <c r="X1259" i="2" s="1"/>
  <c r="J1259" i="1" a="1"/>
  <c r="J1259" i="1" s="1"/>
  <c r="I1259" i="1" a="1"/>
  <c r="I1259" i="1" s="1"/>
  <c r="G1260" i="1"/>
  <c r="H1259" i="1"/>
  <c r="V1260" i="2"/>
  <c r="W1259" i="2"/>
  <c r="X1260" i="2" l="1" a="1"/>
  <c r="X1260" i="2" s="1"/>
  <c r="Y1260" i="2" a="1"/>
  <c r="Y1260" i="2" s="1"/>
  <c r="I1260" i="1" a="1"/>
  <c r="I1260" i="1" s="1"/>
  <c r="J1260" i="1" a="1"/>
  <c r="J1260" i="1" s="1"/>
  <c r="G1261" i="1"/>
  <c r="H1260" i="1"/>
  <c r="W1260" i="2"/>
  <c r="V1261" i="2"/>
  <c r="Y1261" i="2" l="1" a="1"/>
  <c r="Y1261" i="2" s="1"/>
  <c r="X1261" i="2" a="1"/>
  <c r="X1261" i="2" s="1"/>
  <c r="J1261" i="1" a="1"/>
  <c r="J1261" i="1" s="1"/>
  <c r="I1261" i="1" a="1"/>
  <c r="I1261" i="1" s="1"/>
  <c r="H1261" i="1"/>
  <c r="G1262" i="1"/>
  <c r="W1261" i="2"/>
  <c r="V1262" i="2"/>
  <c r="Y1262" i="2" l="1" a="1"/>
  <c r="Y1262" i="2" s="1"/>
  <c r="X1262" i="2" a="1"/>
  <c r="X1262" i="2" s="1"/>
  <c r="J1262" i="1" a="1"/>
  <c r="J1262" i="1" s="1"/>
  <c r="I1262" i="1" a="1"/>
  <c r="I1262" i="1" s="1"/>
  <c r="G1263" i="1"/>
  <c r="H1262" i="1"/>
  <c r="W1262" i="2"/>
  <c r="V1263" i="2"/>
  <c r="X1263" i="2" l="1" a="1"/>
  <c r="X1263" i="2" s="1"/>
  <c r="Y1263" i="2" a="1"/>
  <c r="Y1263" i="2" s="1"/>
  <c r="J1263" i="1" a="1"/>
  <c r="J1263" i="1" s="1"/>
  <c r="I1263" i="1" a="1"/>
  <c r="I1263" i="1" s="1"/>
  <c r="G1264" i="1"/>
  <c r="H1263" i="1"/>
  <c r="V1264" i="2"/>
  <c r="W1263" i="2"/>
  <c r="Y1264" i="2" l="1" a="1"/>
  <c r="Y1264" i="2" s="1"/>
  <c r="X1264" i="2" a="1"/>
  <c r="X1264" i="2" s="1"/>
  <c r="J1264" i="1" a="1"/>
  <c r="J1264" i="1" s="1"/>
  <c r="I1264" i="1" a="1"/>
  <c r="I1264" i="1" s="1"/>
  <c r="G1265" i="1"/>
  <c r="H1264" i="1"/>
  <c r="V1265" i="2"/>
  <c r="W1264" i="2"/>
  <c r="Y1265" i="2" l="1" a="1"/>
  <c r="Y1265" i="2" s="1"/>
  <c r="X1265" i="2" a="1"/>
  <c r="X1265" i="2" s="1"/>
  <c r="J1265" i="1" a="1"/>
  <c r="J1265" i="1" s="1"/>
  <c r="I1265" i="1" a="1"/>
  <c r="I1265" i="1" s="1"/>
  <c r="H1265" i="1"/>
  <c r="G1266" i="1"/>
  <c r="W1265" i="2"/>
  <c r="V1266" i="2"/>
  <c r="Y1266" i="2" l="1" a="1"/>
  <c r="Y1266" i="2" s="1"/>
  <c r="X1266" i="2" a="1"/>
  <c r="X1266" i="2" s="1"/>
  <c r="J1266" i="1" a="1"/>
  <c r="J1266" i="1" s="1"/>
  <c r="I1266" i="1" a="1"/>
  <c r="I1266" i="1" s="1"/>
  <c r="H1266" i="1"/>
  <c r="G1267" i="1"/>
  <c r="W1266" i="2"/>
  <c r="V1267" i="2"/>
  <c r="Y1267" i="2" l="1" a="1"/>
  <c r="Y1267" i="2" s="1"/>
  <c r="X1267" i="2" a="1"/>
  <c r="X1267" i="2" s="1"/>
  <c r="J1267" i="1" a="1"/>
  <c r="J1267" i="1" s="1"/>
  <c r="I1267" i="1" a="1"/>
  <c r="I1267" i="1" s="1"/>
  <c r="G1268" i="1"/>
  <c r="H1267" i="1"/>
  <c r="V1268" i="2"/>
  <c r="W1267" i="2"/>
  <c r="Y1268" i="2" l="1" a="1"/>
  <c r="Y1268" i="2" s="1"/>
  <c r="X1268" i="2" a="1"/>
  <c r="X1268" i="2" s="1"/>
  <c r="J1268" i="1" a="1"/>
  <c r="J1268" i="1" s="1"/>
  <c r="I1268" i="1" a="1"/>
  <c r="I1268" i="1" s="1"/>
  <c r="H1268" i="1"/>
  <c r="G1269" i="1"/>
  <c r="V1269" i="2"/>
  <c r="W1268" i="2"/>
  <c r="Y1269" i="2" l="1" a="1"/>
  <c r="Y1269" i="2" s="1"/>
  <c r="X1269" i="2" a="1"/>
  <c r="X1269" i="2" s="1"/>
  <c r="J1269" i="1" a="1"/>
  <c r="J1269" i="1" s="1"/>
  <c r="I1269" i="1" a="1"/>
  <c r="I1269" i="1" s="1"/>
  <c r="H1269" i="1"/>
  <c r="G1270" i="1"/>
  <c r="W1269" i="2"/>
  <c r="V1270" i="2"/>
  <c r="X1270" i="2" l="1" a="1"/>
  <c r="X1270" i="2" s="1"/>
  <c r="Y1270" i="2" a="1"/>
  <c r="Y1270" i="2" s="1"/>
  <c r="J1270" i="1" a="1"/>
  <c r="J1270" i="1" s="1"/>
  <c r="I1270" i="1" a="1"/>
  <c r="I1270" i="1" s="1"/>
  <c r="G1271" i="1"/>
  <c r="H1270" i="1"/>
  <c r="W1270" i="2"/>
  <c r="V1271" i="2"/>
  <c r="Y1271" i="2" l="1" a="1"/>
  <c r="Y1271" i="2" s="1"/>
  <c r="X1271" i="2" a="1"/>
  <c r="X1271" i="2" s="1"/>
  <c r="J1271" i="1" a="1"/>
  <c r="J1271" i="1" s="1"/>
  <c r="I1271" i="1" a="1"/>
  <c r="I1271" i="1" s="1"/>
  <c r="H1271" i="1"/>
  <c r="G1272" i="1"/>
  <c r="V1272" i="2"/>
  <c r="W1271" i="2"/>
  <c r="Y1272" i="2" l="1" a="1"/>
  <c r="Y1272" i="2" s="1"/>
  <c r="X1272" i="2" a="1"/>
  <c r="X1272" i="2" s="1"/>
  <c r="J1272" i="1" a="1"/>
  <c r="J1272" i="1" s="1"/>
  <c r="I1272" i="1" a="1"/>
  <c r="I1272" i="1" s="1"/>
  <c r="G1273" i="1"/>
  <c r="H1272" i="1"/>
  <c r="V1273" i="2"/>
  <c r="W1272" i="2"/>
  <c r="X1273" i="2" l="1" a="1"/>
  <c r="X1273" i="2" s="1"/>
  <c r="Y1273" i="2" a="1"/>
  <c r="Y1273" i="2" s="1"/>
  <c r="I1273" i="1" a="1"/>
  <c r="I1273" i="1" s="1"/>
  <c r="J1273" i="1" a="1"/>
  <c r="J1273" i="1" s="1"/>
  <c r="H1273" i="1"/>
  <c r="G1274" i="1"/>
  <c r="W1273" i="2"/>
  <c r="V1274" i="2"/>
  <c r="Y1274" i="2" l="1" a="1"/>
  <c r="Y1274" i="2" s="1"/>
  <c r="X1274" i="2" a="1"/>
  <c r="X1274" i="2" s="1"/>
  <c r="J1274" i="1" a="1"/>
  <c r="J1274" i="1" s="1"/>
  <c r="I1274" i="1" a="1"/>
  <c r="I1274" i="1" s="1"/>
  <c r="H1274" i="1"/>
  <c r="G1275" i="1"/>
  <c r="W1274" i="2"/>
  <c r="V1275" i="2"/>
  <c r="Y1275" i="2" l="1" a="1"/>
  <c r="Y1275" i="2" s="1"/>
  <c r="X1275" i="2" a="1"/>
  <c r="X1275" i="2" s="1"/>
  <c r="J1275" i="1" a="1"/>
  <c r="J1275" i="1" s="1"/>
  <c r="I1275" i="1" a="1"/>
  <c r="I1275" i="1" s="1"/>
  <c r="H1275" i="1"/>
  <c r="G1276" i="1"/>
  <c r="V1276" i="2"/>
  <c r="W1275" i="2"/>
  <c r="X1276" i="2" l="1" a="1"/>
  <c r="X1276" i="2" s="1"/>
  <c r="Y1276" i="2" a="1"/>
  <c r="Y1276" i="2" s="1"/>
  <c r="I1276" i="1" a="1"/>
  <c r="I1276" i="1" s="1"/>
  <c r="J1276" i="1" a="1"/>
  <c r="J1276" i="1" s="1"/>
  <c r="H1276" i="1"/>
  <c r="G1277" i="1"/>
  <c r="V1277" i="2"/>
  <c r="W1276" i="2"/>
  <c r="Y1277" i="2" l="1" a="1"/>
  <c r="Y1277" i="2" s="1"/>
  <c r="X1277" i="2" a="1"/>
  <c r="X1277" i="2" s="1"/>
  <c r="J1277" i="1" a="1"/>
  <c r="J1277" i="1" s="1"/>
  <c r="I1277" i="1" a="1"/>
  <c r="I1277" i="1" s="1"/>
  <c r="H1277" i="1"/>
  <c r="G1278" i="1"/>
  <c r="W1277" i="2"/>
  <c r="V1278" i="2"/>
  <c r="Y1278" i="2" l="1" a="1"/>
  <c r="Y1278" i="2" s="1"/>
  <c r="X1278" i="2" a="1"/>
  <c r="X1278" i="2" s="1"/>
  <c r="J1278" i="1" a="1"/>
  <c r="J1278" i="1" s="1"/>
  <c r="I1278" i="1" a="1"/>
  <c r="I1278" i="1" s="1"/>
  <c r="G1279" i="1"/>
  <c r="H1278" i="1"/>
  <c r="W1278" i="2"/>
  <c r="V1279" i="2"/>
  <c r="X1279" i="2" l="1" a="1"/>
  <c r="X1279" i="2" s="1"/>
  <c r="Y1279" i="2" a="1"/>
  <c r="Y1279" i="2" s="1"/>
  <c r="I1279" i="1" a="1"/>
  <c r="I1279" i="1" s="1"/>
  <c r="J1279" i="1" a="1"/>
  <c r="J1279" i="1" s="1"/>
  <c r="G1280" i="1"/>
  <c r="H1279" i="1"/>
  <c r="V1280" i="2"/>
  <c r="W1279" i="2"/>
  <c r="Y1280" i="2" l="1" a="1"/>
  <c r="Y1280" i="2" s="1"/>
  <c r="X1280" i="2" a="1"/>
  <c r="X1280" i="2" s="1"/>
  <c r="J1280" i="1" a="1"/>
  <c r="J1280" i="1" s="1"/>
  <c r="I1280" i="1" a="1"/>
  <c r="I1280" i="1" s="1"/>
  <c r="G1281" i="1"/>
  <c r="H1280" i="1"/>
  <c r="V1281" i="2"/>
  <c r="W1280" i="2"/>
  <c r="Y1281" i="2" l="1" a="1"/>
  <c r="Y1281" i="2" s="1"/>
  <c r="X1281" i="2" a="1"/>
  <c r="X1281" i="2" s="1"/>
  <c r="J1281" i="1" a="1"/>
  <c r="J1281" i="1" s="1"/>
  <c r="I1281" i="1" a="1"/>
  <c r="I1281" i="1" s="1"/>
  <c r="H1281" i="1"/>
  <c r="G1282" i="1"/>
  <c r="W1281" i="2"/>
  <c r="V1282" i="2"/>
  <c r="Y1282" i="2" l="1" a="1"/>
  <c r="Y1282" i="2" s="1"/>
  <c r="X1282" i="2" a="1"/>
  <c r="X1282" i="2" s="1"/>
  <c r="I1282" i="1" a="1"/>
  <c r="I1282" i="1" s="1"/>
  <c r="J1282" i="1" a="1"/>
  <c r="J1282" i="1" s="1"/>
  <c r="G1283" i="1"/>
  <c r="H1282" i="1"/>
  <c r="W1282" i="2"/>
  <c r="V1283" i="2"/>
  <c r="Y1283" i="2" l="1" a="1"/>
  <c r="Y1283" i="2" s="1"/>
  <c r="X1283" i="2" a="1"/>
  <c r="X1283" i="2" s="1"/>
  <c r="J1283" i="1" a="1"/>
  <c r="J1283" i="1" s="1"/>
  <c r="I1283" i="1" a="1"/>
  <c r="I1283" i="1" s="1"/>
  <c r="G1284" i="1"/>
  <c r="H1283" i="1"/>
  <c r="V1284" i="2"/>
  <c r="W1283" i="2"/>
  <c r="Y1284" i="2" l="1" a="1"/>
  <c r="Y1284" i="2" s="1"/>
  <c r="X1284" i="2" a="1"/>
  <c r="X1284" i="2" s="1"/>
  <c r="J1284" i="1" a="1"/>
  <c r="J1284" i="1" s="1"/>
  <c r="I1284" i="1" a="1"/>
  <c r="I1284" i="1" s="1"/>
  <c r="H1284" i="1"/>
  <c r="G1285" i="1"/>
  <c r="V1285" i="2"/>
  <c r="W1284" i="2"/>
  <c r="X1285" i="2" l="1" a="1"/>
  <c r="X1285" i="2" s="1"/>
  <c r="Y1285" i="2" a="1"/>
  <c r="Y1285" i="2" s="1"/>
  <c r="J1285" i="1" a="1"/>
  <c r="J1285" i="1" s="1"/>
  <c r="I1285" i="1" a="1"/>
  <c r="I1285" i="1" s="1"/>
  <c r="G1286" i="1"/>
  <c r="H1285" i="1"/>
  <c r="W1285" i="2"/>
  <c r="V1286" i="2"/>
  <c r="Y1286" i="2" l="1" a="1"/>
  <c r="Y1286" i="2" s="1"/>
  <c r="X1286" i="2" a="1"/>
  <c r="X1286" i="2" s="1"/>
  <c r="J1286" i="1" a="1"/>
  <c r="J1286" i="1" s="1"/>
  <c r="I1286" i="1" a="1"/>
  <c r="I1286" i="1" s="1"/>
  <c r="G1287" i="1"/>
  <c r="H1286" i="1"/>
  <c r="W1286" i="2"/>
  <c r="V1287" i="2"/>
  <c r="Y1287" i="2" l="1" a="1"/>
  <c r="Y1287" i="2" s="1"/>
  <c r="X1287" i="2" a="1"/>
  <c r="X1287" i="2" s="1"/>
  <c r="J1287" i="1" a="1"/>
  <c r="J1287" i="1" s="1"/>
  <c r="I1287" i="1" a="1"/>
  <c r="I1287" i="1" s="1"/>
  <c r="H1287" i="1"/>
  <c r="G1288" i="1"/>
  <c r="V1288" i="2"/>
  <c r="W1287" i="2"/>
  <c r="Y1288" i="2" l="1" a="1"/>
  <c r="Y1288" i="2" s="1"/>
  <c r="X1288" i="2" a="1"/>
  <c r="X1288" i="2" s="1"/>
  <c r="J1288" i="1" a="1"/>
  <c r="J1288" i="1" s="1"/>
  <c r="I1288" i="1" a="1"/>
  <c r="I1288" i="1" s="1"/>
  <c r="G1289" i="1"/>
  <c r="H1288" i="1"/>
  <c r="V1289" i="2"/>
  <c r="W1288" i="2"/>
  <c r="Y1289" i="2" l="1" a="1"/>
  <c r="Y1289" i="2" s="1"/>
  <c r="X1289" i="2" a="1"/>
  <c r="X1289" i="2" s="1"/>
  <c r="J1289" i="1" a="1"/>
  <c r="J1289" i="1" s="1"/>
  <c r="I1289" i="1" a="1"/>
  <c r="I1289" i="1" s="1"/>
  <c r="G1290" i="1"/>
  <c r="H1289" i="1"/>
  <c r="W1289" i="2"/>
  <c r="V1290" i="2"/>
  <c r="Y1290" i="2" l="1" a="1"/>
  <c r="Y1290" i="2" s="1"/>
  <c r="X1290" i="2" a="1"/>
  <c r="X1290" i="2" s="1"/>
  <c r="J1290" i="1" a="1"/>
  <c r="J1290" i="1" s="1"/>
  <c r="I1290" i="1" a="1"/>
  <c r="I1290" i="1" s="1"/>
  <c r="H1290" i="1"/>
  <c r="G1291" i="1"/>
  <c r="W1290" i="2"/>
  <c r="V1291" i="2"/>
  <c r="Y1291" i="2" l="1" a="1"/>
  <c r="Y1291" i="2" s="1"/>
  <c r="X1291" i="2" a="1"/>
  <c r="X1291" i="2" s="1"/>
  <c r="J1291" i="1" a="1"/>
  <c r="J1291" i="1" s="1"/>
  <c r="I1291" i="1" a="1"/>
  <c r="I1291" i="1" s="1"/>
  <c r="G1292" i="1"/>
  <c r="H1291" i="1"/>
  <c r="V1292" i="2"/>
  <c r="W1291" i="2"/>
  <c r="X1292" i="2" l="1" a="1"/>
  <c r="X1292" i="2" s="1"/>
  <c r="Y1292" i="2" a="1"/>
  <c r="Y1292" i="2" s="1"/>
  <c r="J1292" i="1" a="1"/>
  <c r="J1292" i="1" s="1"/>
  <c r="I1292" i="1" a="1"/>
  <c r="I1292" i="1" s="1"/>
  <c r="G1293" i="1"/>
  <c r="H1292" i="1"/>
  <c r="V1293" i="2"/>
  <c r="W1292" i="2"/>
  <c r="Y1293" i="2" l="1" a="1"/>
  <c r="Y1293" i="2" s="1"/>
  <c r="X1293" i="2" a="1"/>
  <c r="X1293" i="2" s="1"/>
  <c r="J1293" i="1" a="1"/>
  <c r="J1293" i="1" s="1"/>
  <c r="I1293" i="1" a="1"/>
  <c r="I1293" i="1" s="1"/>
  <c r="G1294" i="1"/>
  <c r="H1293" i="1"/>
  <c r="W1293" i="2"/>
  <c r="V1294" i="2"/>
  <c r="Y1294" i="2" l="1" a="1"/>
  <c r="Y1294" i="2" s="1"/>
  <c r="X1294" i="2" a="1"/>
  <c r="X1294" i="2" s="1"/>
  <c r="J1294" i="1" a="1"/>
  <c r="J1294" i="1" s="1"/>
  <c r="I1294" i="1" a="1"/>
  <c r="I1294" i="1" s="1"/>
  <c r="H1294" i="1"/>
  <c r="G1295" i="1"/>
  <c r="W1294" i="2"/>
  <c r="V1295" i="2"/>
  <c r="X1295" i="2" l="1" a="1"/>
  <c r="X1295" i="2" s="1"/>
  <c r="Y1295" i="2" a="1"/>
  <c r="Y1295" i="2" s="1"/>
  <c r="J1295" i="1" a="1"/>
  <c r="J1295" i="1" s="1"/>
  <c r="I1295" i="1" a="1"/>
  <c r="I1295" i="1" s="1"/>
  <c r="H1295" i="1"/>
  <c r="G1296" i="1"/>
  <c r="V1296" i="2"/>
  <c r="W1295" i="2"/>
  <c r="Y1296" i="2" l="1" a="1"/>
  <c r="Y1296" i="2" s="1"/>
  <c r="X1296" i="2" a="1"/>
  <c r="X1296" i="2" s="1"/>
  <c r="J1296" i="1" a="1"/>
  <c r="J1296" i="1" s="1"/>
  <c r="I1296" i="1" a="1"/>
  <c r="I1296" i="1" s="1"/>
  <c r="H1296" i="1"/>
  <c r="G1297" i="1"/>
  <c r="V1297" i="2"/>
  <c r="W1296" i="2"/>
  <c r="Y1297" i="2" l="1" a="1"/>
  <c r="Y1297" i="2" s="1"/>
  <c r="X1297" i="2" a="1"/>
  <c r="X1297" i="2" s="1"/>
  <c r="J1297" i="1" a="1"/>
  <c r="J1297" i="1" s="1"/>
  <c r="I1297" i="1" a="1"/>
  <c r="I1297" i="1" s="1"/>
  <c r="G1298" i="1"/>
  <c r="H1297" i="1"/>
  <c r="W1297" i="2"/>
  <c r="V1298" i="2"/>
  <c r="X1298" i="2" l="1" a="1"/>
  <c r="X1298" i="2" s="1"/>
  <c r="Y1298" i="2" a="1"/>
  <c r="Y1298" i="2" s="1"/>
  <c r="I1298" i="1" a="1"/>
  <c r="I1298" i="1" s="1"/>
  <c r="J1298" i="1" a="1"/>
  <c r="J1298" i="1" s="1"/>
  <c r="H1298" i="1"/>
  <c r="G1299" i="1"/>
  <c r="W1298" i="2"/>
  <c r="V1299" i="2"/>
  <c r="Y1299" i="2" l="1" a="1"/>
  <c r="Y1299" i="2" s="1"/>
  <c r="X1299" i="2" a="1"/>
  <c r="X1299" i="2" s="1"/>
  <c r="J1299" i="1" a="1"/>
  <c r="J1299" i="1" s="1"/>
  <c r="I1299" i="1" a="1"/>
  <c r="I1299" i="1" s="1"/>
  <c r="G1300" i="1"/>
  <c r="H1299" i="1"/>
  <c r="V1300" i="2"/>
  <c r="W1299" i="2"/>
  <c r="Y1300" i="2" l="1" a="1"/>
  <c r="Y1300" i="2" s="1"/>
  <c r="X1300" i="2" a="1"/>
  <c r="X1300" i="2" s="1"/>
  <c r="J1300" i="1" a="1"/>
  <c r="J1300" i="1" s="1"/>
  <c r="I1300" i="1" a="1"/>
  <c r="I1300" i="1" s="1"/>
  <c r="G1301" i="1"/>
  <c r="H1300" i="1"/>
  <c r="V1301" i="2"/>
  <c r="W1300" i="2"/>
  <c r="X1301" i="2" l="1" a="1"/>
  <c r="X1301" i="2" s="1"/>
  <c r="Y1301" i="2" a="1"/>
  <c r="Y1301" i="2" s="1"/>
  <c r="I1301" i="1" a="1"/>
  <c r="I1301" i="1" s="1"/>
  <c r="J1301" i="1" a="1"/>
  <c r="J1301" i="1" s="1"/>
  <c r="H1301" i="1"/>
  <c r="G1302" i="1"/>
  <c r="W1301" i="2"/>
  <c r="V1302" i="2"/>
  <c r="Y1302" i="2" l="1" a="1"/>
  <c r="Y1302" i="2" s="1"/>
  <c r="X1302" i="2" a="1"/>
  <c r="X1302" i="2" s="1"/>
  <c r="J1302" i="1" a="1"/>
  <c r="J1302" i="1" s="1"/>
  <c r="I1302" i="1" a="1"/>
  <c r="I1302" i="1" s="1"/>
  <c r="H1302" i="1"/>
  <c r="G1303" i="1"/>
  <c r="W1302" i="2"/>
  <c r="V1303" i="2"/>
  <c r="Y1303" i="2" l="1" a="1"/>
  <c r="Y1303" i="2" s="1"/>
  <c r="X1303" i="2" a="1"/>
  <c r="X1303" i="2" s="1"/>
  <c r="J1303" i="1" a="1"/>
  <c r="J1303" i="1" s="1"/>
  <c r="I1303" i="1" a="1"/>
  <c r="I1303" i="1" s="1"/>
  <c r="H1303" i="1"/>
  <c r="G1304" i="1"/>
  <c r="V1304" i="2"/>
  <c r="W1303" i="2"/>
  <c r="Y1304" i="2" l="1" a="1"/>
  <c r="Y1304" i="2" s="1"/>
  <c r="X1304" i="2" a="1"/>
  <c r="X1304" i="2" s="1"/>
  <c r="I1304" i="1" a="1"/>
  <c r="I1304" i="1" s="1"/>
  <c r="J1304" i="1" a="1"/>
  <c r="J1304" i="1" s="1"/>
  <c r="H1304" i="1"/>
  <c r="G1305" i="1"/>
  <c r="V1305" i="2"/>
  <c r="W1304" i="2"/>
  <c r="Y1305" i="2" l="1" a="1"/>
  <c r="Y1305" i="2" s="1"/>
  <c r="X1305" i="2" a="1"/>
  <c r="X1305" i="2" s="1"/>
  <c r="J1305" i="1" a="1"/>
  <c r="J1305" i="1" s="1"/>
  <c r="I1305" i="1" a="1"/>
  <c r="I1305" i="1" s="1"/>
  <c r="H1305" i="1"/>
  <c r="G1306" i="1"/>
  <c r="W1305" i="2"/>
  <c r="V1306" i="2"/>
  <c r="Y1306" i="2" l="1" a="1"/>
  <c r="Y1306" i="2" s="1"/>
  <c r="X1306" i="2" a="1"/>
  <c r="X1306" i="2" s="1"/>
  <c r="J1306" i="1" a="1"/>
  <c r="J1306" i="1" s="1"/>
  <c r="I1306" i="1" a="1"/>
  <c r="I1306" i="1" s="1"/>
  <c r="H1306" i="1"/>
  <c r="G1307" i="1"/>
  <c r="W1306" i="2"/>
  <c r="V1307" i="2"/>
  <c r="X1307" i="2" l="1" a="1"/>
  <c r="X1307" i="2" s="1"/>
  <c r="Y1307" i="2" a="1"/>
  <c r="Y1307" i="2" s="1"/>
  <c r="I1307" i="1" a="1"/>
  <c r="I1307" i="1" s="1"/>
  <c r="J1307" i="1" a="1"/>
  <c r="J1307" i="1" s="1"/>
  <c r="H1307" i="1"/>
  <c r="G1308" i="1"/>
  <c r="V1308" i="2"/>
  <c r="W1307" i="2"/>
  <c r="Y1308" i="2" l="1" a="1"/>
  <c r="Y1308" i="2" s="1"/>
  <c r="X1308" i="2" a="1"/>
  <c r="X1308" i="2" s="1"/>
  <c r="J1308" i="1" a="1"/>
  <c r="J1308" i="1" s="1"/>
  <c r="I1308" i="1" a="1"/>
  <c r="I1308" i="1" s="1"/>
  <c r="H1308" i="1"/>
  <c r="G1309" i="1"/>
  <c r="V1309" i="2"/>
  <c r="W1308" i="2"/>
  <c r="Y1309" i="2" l="1" a="1"/>
  <c r="Y1309" i="2" s="1"/>
  <c r="X1309" i="2" a="1"/>
  <c r="X1309" i="2" s="1"/>
  <c r="J1309" i="1" a="1"/>
  <c r="J1309" i="1" s="1"/>
  <c r="I1309" i="1" a="1"/>
  <c r="I1309" i="1" s="1"/>
  <c r="G1310" i="1"/>
  <c r="H1309" i="1"/>
  <c r="W1309" i="2"/>
  <c r="V1310" i="2"/>
  <c r="Y1310" i="2" l="1" a="1"/>
  <c r="Y1310" i="2" s="1"/>
  <c r="X1310" i="2" a="1"/>
  <c r="X1310" i="2" s="1"/>
  <c r="I1310" i="1" a="1"/>
  <c r="I1310" i="1" s="1"/>
  <c r="J1310" i="1" a="1"/>
  <c r="J1310" i="1" s="1"/>
  <c r="H1310" i="1"/>
  <c r="G1311" i="1"/>
  <c r="W1310" i="2"/>
  <c r="V1311" i="2"/>
  <c r="Y1311" i="2" l="1" a="1"/>
  <c r="Y1311" i="2" s="1"/>
  <c r="X1311" i="2" a="1"/>
  <c r="X1311" i="2" s="1"/>
  <c r="J1311" i="1" a="1"/>
  <c r="J1311" i="1" s="1"/>
  <c r="I1311" i="1" a="1"/>
  <c r="I1311" i="1" s="1"/>
  <c r="G1312" i="1"/>
  <c r="H1311" i="1"/>
  <c r="V1312" i="2"/>
  <c r="W1311" i="2"/>
  <c r="Y1312" i="2" l="1" a="1"/>
  <c r="Y1312" i="2" s="1"/>
  <c r="X1312" i="2" a="1"/>
  <c r="X1312" i="2" s="1"/>
  <c r="J1312" i="1" a="1"/>
  <c r="J1312" i="1" s="1"/>
  <c r="I1312" i="1" a="1"/>
  <c r="I1312" i="1" s="1"/>
  <c r="H1312" i="1"/>
  <c r="G1313" i="1"/>
  <c r="V1313" i="2"/>
  <c r="W1312" i="2"/>
  <c r="Y1313" i="2" l="1" a="1"/>
  <c r="Y1313" i="2" s="1"/>
  <c r="X1313" i="2" a="1"/>
  <c r="X1313" i="2" s="1"/>
  <c r="J1313" i="1" a="1"/>
  <c r="J1313" i="1" s="1"/>
  <c r="I1313" i="1" a="1"/>
  <c r="I1313" i="1" s="1"/>
  <c r="G1314" i="1"/>
  <c r="H1313" i="1"/>
  <c r="W1313" i="2"/>
  <c r="V1314" i="2"/>
  <c r="X1314" i="2" l="1" a="1"/>
  <c r="X1314" i="2" s="1"/>
  <c r="Y1314" i="2" a="1"/>
  <c r="Y1314" i="2" s="1"/>
  <c r="J1314" i="1" a="1"/>
  <c r="J1314" i="1" s="1"/>
  <c r="I1314" i="1" a="1"/>
  <c r="I1314" i="1" s="1"/>
  <c r="G1315" i="1"/>
  <c r="H1314" i="1"/>
  <c r="W1314" i="2"/>
  <c r="V1315" i="2"/>
  <c r="Y1315" i="2" l="1" a="1"/>
  <c r="Y1315" i="2" s="1"/>
  <c r="X1315" i="2" a="1"/>
  <c r="X1315" i="2" s="1"/>
  <c r="J1315" i="1" a="1"/>
  <c r="J1315" i="1" s="1"/>
  <c r="I1315" i="1" a="1"/>
  <c r="I1315" i="1" s="1"/>
  <c r="H1315" i="1"/>
  <c r="G1316" i="1"/>
  <c r="V1316" i="2"/>
  <c r="W1315" i="2"/>
  <c r="Y1316" i="2" l="1" a="1"/>
  <c r="Y1316" i="2" s="1"/>
  <c r="X1316" i="2" a="1"/>
  <c r="X1316" i="2" s="1"/>
  <c r="J1316" i="1" a="1"/>
  <c r="J1316" i="1" s="1"/>
  <c r="I1316" i="1" a="1"/>
  <c r="I1316" i="1" s="1"/>
  <c r="H1316" i="1"/>
  <c r="G1317" i="1"/>
  <c r="V1317" i="2"/>
  <c r="W1316" i="2"/>
  <c r="Y1317" i="2" l="1" a="1"/>
  <c r="Y1317" i="2" s="1"/>
  <c r="X1317" i="2" a="1"/>
  <c r="X1317" i="2" s="1"/>
  <c r="J1317" i="1" a="1"/>
  <c r="J1317" i="1" s="1"/>
  <c r="I1317" i="1" a="1"/>
  <c r="I1317" i="1" s="1"/>
  <c r="G1318" i="1"/>
  <c r="H1317" i="1"/>
  <c r="W1317" i="2"/>
  <c r="V1318" i="2"/>
  <c r="Y1318" i="2" l="1" a="1"/>
  <c r="Y1318" i="2" s="1"/>
  <c r="X1318" i="2" a="1"/>
  <c r="X1318" i="2" s="1"/>
  <c r="J1318" i="1" a="1"/>
  <c r="J1318" i="1" s="1"/>
  <c r="I1318" i="1" a="1"/>
  <c r="I1318" i="1" s="1"/>
  <c r="H1318" i="1"/>
  <c r="G1319" i="1"/>
  <c r="W1318" i="2"/>
  <c r="V1319" i="2"/>
  <c r="Y1319" i="2" l="1" a="1"/>
  <c r="Y1319" i="2" s="1"/>
  <c r="X1319" i="2" a="1"/>
  <c r="X1319" i="2" s="1"/>
  <c r="J1319" i="1" a="1"/>
  <c r="J1319" i="1" s="1"/>
  <c r="I1319" i="1" a="1"/>
  <c r="I1319" i="1" s="1"/>
  <c r="G1320" i="1"/>
  <c r="H1319" i="1"/>
  <c r="V1320" i="2"/>
  <c r="W1319" i="2"/>
  <c r="X1320" i="2" l="1" a="1"/>
  <c r="X1320" i="2" s="1"/>
  <c r="Y1320" i="2" a="1"/>
  <c r="Y1320" i="2" s="1"/>
  <c r="J1320" i="1" a="1"/>
  <c r="J1320" i="1" s="1"/>
  <c r="I1320" i="1" a="1"/>
  <c r="I1320" i="1" s="1"/>
  <c r="G1321" i="1"/>
  <c r="H1320" i="1"/>
  <c r="V1321" i="2"/>
  <c r="W1320" i="2"/>
  <c r="Y1321" i="2" l="1" a="1"/>
  <c r="Y1321" i="2" s="1"/>
  <c r="X1321" i="2" a="1"/>
  <c r="X1321" i="2" s="1"/>
  <c r="J1321" i="1" a="1"/>
  <c r="J1321" i="1" s="1"/>
  <c r="I1321" i="1" a="1"/>
  <c r="I1321" i="1" s="1"/>
  <c r="G1322" i="1"/>
  <c r="H1321" i="1"/>
  <c r="W1321" i="2"/>
  <c r="V1322" i="2"/>
  <c r="Y1322" i="2" l="1" a="1"/>
  <c r="Y1322" i="2" s="1"/>
  <c r="X1322" i="2" a="1"/>
  <c r="X1322" i="2" s="1"/>
  <c r="J1322" i="1" a="1"/>
  <c r="J1322" i="1" s="1"/>
  <c r="I1322" i="1" a="1"/>
  <c r="I1322" i="1" s="1"/>
  <c r="H1322" i="1"/>
  <c r="G1323" i="1"/>
  <c r="W1322" i="2"/>
  <c r="V1323" i="2"/>
  <c r="X1323" i="2" l="1" a="1"/>
  <c r="X1323" i="2" s="1"/>
  <c r="Y1323" i="2" a="1"/>
  <c r="Y1323" i="2" s="1"/>
  <c r="J1323" i="1" a="1"/>
  <c r="J1323" i="1" s="1"/>
  <c r="I1323" i="1" a="1"/>
  <c r="I1323" i="1" s="1"/>
  <c r="H1323" i="1"/>
  <c r="G1324" i="1"/>
  <c r="V1324" i="2"/>
  <c r="W1323" i="2"/>
  <c r="Y1324" i="2" l="1" a="1"/>
  <c r="Y1324" i="2" s="1"/>
  <c r="X1324" i="2" a="1"/>
  <c r="X1324" i="2" s="1"/>
  <c r="J1324" i="1" a="1"/>
  <c r="J1324" i="1" s="1"/>
  <c r="I1324" i="1" a="1"/>
  <c r="I1324" i="1" s="1"/>
  <c r="G1325" i="1"/>
  <c r="H1324" i="1"/>
  <c r="V1325" i="2"/>
  <c r="W1324" i="2"/>
  <c r="Y1325" i="2" l="1" a="1"/>
  <c r="Y1325" i="2" s="1"/>
  <c r="X1325" i="2" a="1"/>
  <c r="X1325" i="2" s="1"/>
  <c r="J1325" i="1" a="1"/>
  <c r="J1325" i="1" s="1"/>
  <c r="I1325" i="1" a="1"/>
  <c r="I1325" i="1" s="1"/>
  <c r="H1325" i="1"/>
  <c r="G1326" i="1"/>
  <c r="W1325" i="2"/>
  <c r="V1326" i="2"/>
  <c r="X1326" i="2" l="1" a="1"/>
  <c r="X1326" i="2" s="1"/>
  <c r="Y1326" i="2" a="1"/>
  <c r="Y1326" i="2" s="1"/>
  <c r="J1326" i="1" a="1"/>
  <c r="J1326" i="1" s="1"/>
  <c r="I1326" i="1" a="1"/>
  <c r="I1326" i="1" s="1"/>
  <c r="G1327" i="1"/>
  <c r="H1326" i="1"/>
  <c r="W1326" i="2"/>
  <c r="V1327" i="2"/>
  <c r="Y1327" i="2" l="1" a="1"/>
  <c r="Y1327" i="2" s="1"/>
  <c r="X1327" i="2" a="1"/>
  <c r="X1327" i="2" s="1"/>
  <c r="J1327" i="1" a="1"/>
  <c r="J1327" i="1" s="1"/>
  <c r="I1327" i="1" a="1"/>
  <c r="I1327" i="1" s="1"/>
  <c r="G1328" i="1"/>
  <c r="H1327" i="1"/>
  <c r="V1328" i="2"/>
  <c r="W1327" i="2"/>
  <c r="Y1328" i="2" l="1" a="1"/>
  <c r="Y1328" i="2" s="1"/>
  <c r="X1328" i="2" a="1"/>
  <c r="X1328" i="2" s="1"/>
  <c r="J1328" i="1" a="1"/>
  <c r="J1328" i="1" s="1"/>
  <c r="I1328" i="1" a="1"/>
  <c r="I1328" i="1" s="1"/>
  <c r="H1328" i="1"/>
  <c r="G1329" i="1"/>
  <c r="V1329" i="2"/>
  <c r="W1328" i="2"/>
  <c r="X1329" i="2" l="1" a="1"/>
  <c r="X1329" i="2" s="1"/>
  <c r="Y1329" i="2" a="1"/>
  <c r="Y1329" i="2" s="1"/>
  <c r="I1329" i="1" a="1"/>
  <c r="I1329" i="1" s="1"/>
  <c r="J1329" i="1" a="1"/>
  <c r="J1329" i="1" s="1"/>
  <c r="G1330" i="1"/>
  <c r="H1329" i="1"/>
  <c r="W1329" i="2"/>
  <c r="V1330" i="2"/>
  <c r="Y1330" i="2" l="1" a="1"/>
  <c r="Y1330" i="2" s="1"/>
  <c r="X1330" i="2" a="1"/>
  <c r="X1330" i="2" s="1"/>
  <c r="J1330" i="1" a="1"/>
  <c r="J1330" i="1" s="1"/>
  <c r="I1330" i="1" a="1"/>
  <c r="I1330" i="1" s="1"/>
  <c r="H1330" i="1"/>
  <c r="G1331" i="1"/>
  <c r="W1330" i="2"/>
  <c r="V1331" i="2"/>
  <c r="Y1331" i="2" l="1" a="1"/>
  <c r="Y1331" i="2" s="1"/>
  <c r="X1331" i="2" a="1"/>
  <c r="X1331" i="2" s="1"/>
  <c r="J1331" i="1" a="1"/>
  <c r="J1331" i="1" s="1"/>
  <c r="I1331" i="1" a="1"/>
  <c r="I1331" i="1" s="1"/>
  <c r="H1331" i="1"/>
  <c r="G1332" i="1"/>
  <c r="V1332" i="2"/>
  <c r="W1331" i="2"/>
  <c r="X1332" i="2" l="1" a="1"/>
  <c r="X1332" i="2" s="1"/>
  <c r="Y1332" i="2" a="1"/>
  <c r="Y1332" i="2" s="1"/>
  <c r="I1332" i="1" a="1"/>
  <c r="I1332" i="1" s="1"/>
  <c r="J1332" i="1" a="1"/>
  <c r="J1332" i="1" s="1"/>
  <c r="G1333" i="1"/>
  <c r="H1332" i="1"/>
  <c r="V1333" i="2"/>
  <c r="W1332" i="2"/>
  <c r="Y1333" i="2" l="1" a="1"/>
  <c r="Y1333" i="2" s="1"/>
  <c r="X1333" i="2" a="1"/>
  <c r="X1333" i="2" s="1"/>
  <c r="J1333" i="1" a="1"/>
  <c r="J1333" i="1" s="1"/>
  <c r="I1333" i="1" a="1"/>
  <c r="I1333" i="1" s="1"/>
  <c r="H1333" i="1"/>
  <c r="G1334" i="1"/>
  <c r="W1333" i="2"/>
  <c r="V1334" i="2"/>
  <c r="Y1334" i="2" l="1" a="1"/>
  <c r="Y1334" i="2" s="1"/>
  <c r="X1334" i="2" a="1"/>
  <c r="X1334" i="2" s="1"/>
  <c r="J1334" i="1" a="1"/>
  <c r="J1334" i="1" s="1"/>
  <c r="I1334" i="1" a="1"/>
  <c r="I1334" i="1" s="1"/>
  <c r="G1335" i="1"/>
  <c r="H1334" i="1"/>
  <c r="W1334" i="2"/>
  <c r="V1335" i="2"/>
  <c r="Y1335" i="2" l="1" a="1"/>
  <c r="Y1335" i="2" s="1"/>
  <c r="X1335" i="2" a="1"/>
  <c r="X1335" i="2" s="1"/>
  <c r="J1335" i="1" a="1"/>
  <c r="J1335" i="1" s="1"/>
  <c r="I1335" i="1" a="1"/>
  <c r="I1335" i="1" s="1"/>
  <c r="H1335" i="1"/>
  <c r="G1336" i="1"/>
  <c r="V1336" i="2"/>
  <c r="W1335" i="2"/>
  <c r="X1336" i="2" l="1" a="1"/>
  <c r="X1336" i="2" s="1"/>
  <c r="Y1336" i="2" a="1"/>
  <c r="Y1336" i="2" s="1"/>
  <c r="J1336" i="1" a="1"/>
  <c r="J1336" i="1" s="1"/>
  <c r="I1336" i="1" a="1"/>
  <c r="I1336" i="1" s="1"/>
  <c r="H1336" i="1"/>
  <c r="G1337" i="1"/>
  <c r="V1337" i="2"/>
  <c r="W1336" i="2"/>
  <c r="Y1337" i="2" l="1" a="1"/>
  <c r="Y1337" i="2" s="1"/>
  <c r="X1337" i="2" a="1"/>
  <c r="X1337" i="2" s="1"/>
  <c r="J1337" i="1" a="1"/>
  <c r="J1337" i="1" s="1"/>
  <c r="I1337" i="1" a="1"/>
  <c r="I1337" i="1" s="1"/>
  <c r="G1338" i="1"/>
  <c r="H1337" i="1"/>
  <c r="W1337" i="2"/>
  <c r="V1338" i="2"/>
  <c r="X1338" i="2" l="1" a="1"/>
  <c r="X1338" i="2" s="1"/>
  <c r="Y1338" i="2" a="1"/>
  <c r="Y1338" i="2" s="1"/>
  <c r="I1338" i="1" a="1"/>
  <c r="I1338" i="1" s="1"/>
  <c r="J1338" i="1" a="1"/>
  <c r="J1338" i="1" s="1"/>
  <c r="G1339" i="1"/>
  <c r="H1338" i="1"/>
  <c r="W1338" i="2"/>
  <c r="V1339" i="2"/>
  <c r="Y1339" i="2" l="1" a="1"/>
  <c r="Y1339" i="2" s="1"/>
  <c r="X1339" i="2" a="1"/>
  <c r="X1339" i="2" s="1"/>
  <c r="J1339" i="1" a="1"/>
  <c r="J1339" i="1" s="1"/>
  <c r="I1339" i="1" a="1"/>
  <c r="I1339" i="1" s="1"/>
  <c r="G1340" i="1"/>
  <c r="H1339" i="1"/>
  <c r="V1340" i="2"/>
  <c r="W1339" i="2"/>
  <c r="Y1340" i="2" l="1" a="1"/>
  <c r="Y1340" i="2" s="1"/>
  <c r="X1340" i="2" a="1"/>
  <c r="X1340" i="2" s="1"/>
  <c r="J1340" i="1" a="1"/>
  <c r="J1340" i="1" s="1"/>
  <c r="I1340" i="1" a="1"/>
  <c r="I1340" i="1" s="1"/>
  <c r="G1341" i="1"/>
  <c r="H1340" i="1"/>
  <c r="V1341" i="2"/>
  <c r="W1340" i="2"/>
  <c r="Y1341" i="2" l="1" a="1"/>
  <c r="Y1341" i="2" s="1"/>
  <c r="X1341" i="2" a="1"/>
  <c r="X1341" i="2" s="1"/>
  <c r="J1341" i="1" a="1"/>
  <c r="J1341" i="1" s="1"/>
  <c r="I1341" i="1" a="1"/>
  <c r="I1341" i="1" s="1"/>
  <c r="G1342" i="1"/>
  <c r="H1341" i="1"/>
  <c r="W1341" i="2"/>
  <c r="V1342" i="2"/>
  <c r="X1342" i="2" l="1" a="1"/>
  <c r="X1342" i="2" s="1"/>
  <c r="Y1342" i="2" a="1"/>
  <c r="Y1342" i="2" s="1"/>
  <c r="J1342" i="1" a="1"/>
  <c r="J1342" i="1" s="1"/>
  <c r="I1342" i="1" a="1"/>
  <c r="I1342" i="1" s="1"/>
  <c r="G1343" i="1"/>
  <c r="H1342" i="1"/>
  <c r="W1342" i="2"/>
  <c r="V1343" i="2"/>
  <c r="Y1343" i="2" l="1" a="1"/>
  <c r="Y1343" i="2" s="1"/>
  <c r="X1343" i="2" a="1"/>
  <c r="X1343" i="2" s="1"/>
  <c r="J1343" i="1" a="1"/>
  <c r="J1343" i="1" s="1"/>
  <c r="I1343" i="1" a="1"/>
  <c r="I1343" i="1" s="1"/>
  <c r="H1343" i="1"/>
  <c r="G1344" i="1"/>
  <c r="V1344" i="2"/>
  <c r="W1343" i="2"/>
  <c r="Y1344" i="2" l="1" a="1"/>
  <c r="Y1344" i="2" s="1"/>
  <c r="X1344" i="2" a="1"/>
  <c r="X1344" i="2" s="1"/>
  <c r="J1344" i="1" a="1"/>
  <c r="J1344" i="1" s="1"/>
  <c r="I1344" i="1" a="1"/>
  <c r="I1344" i="1" s="1"/>
  <c r="H1344" i="1"/>
  <c r="G1345" i="1"/>
  <c r="V1345" i="2"/>
  <c r="W1344" i="2"/>
  <c r="X1345" i="2" l="1" a="1"/>
  <c r="X1345" i="2" s="1"/>
  <c r="Y1345" i="2" a="1"/>
  <c r="Y1345" i="2" s="1"/>
  <c r="I1345" i="1" a="1"/>
  <c r="I1345" i="1" s="1"/>
  <c r="J1345" i="1" a="1"/>
  <c r="J1345" i="1" s="1"/>
  <c r="G1346" i="1"/>
  <c r="H1345" i="1"/>
  <c r="W1345" i="2"/>
  <c r="V1346" i="2"/>
  <c r="Y1346" i="2" l="1" a="1"/>
  <c r="Y1346" i="2" s="1"/>
  <c r="X1346" i="2" a="1"/>
  <c r="X1346" i="2" s="1"/>
  <c r="J1346" i="1" a="1"/>
  <c r="J1346" i="1" s="1"/>
  <c r="I1346" i="1" a="1"/>
  <c r="I1346" i="1" s="1"/>
  <c r="H1346" i="1"/>
  <c r="G1347" i="1"/>
  <c r="W1346" i="2"/>
  <c r="V1347" i="2"/>
  <c r="Y1347" i="2" l="1" a="1"/>
  <c r="Y1347" i="2" s="1"/>
  <c r="X1347" i="2" a="1"/>
  <c r="X1347" i="2" s="1"/>
  <c r="J1347" i="1" a="1"/>
  <c r="J1347" i="1" s="1"/>
  <c r="I1347" i="1" a="1"/>
  <c r="I1347" i="1" s="1"/>
  <c r="H1347" i="1"/>
  <c r="G1348" i="1"/>
  <c r="V1348" i="2"/>
  <c r="W1347" i="2"/>
  <c r="X1348" i="2" l="1" a="1"/>
  <c r="X1348" i="2" s="1"/>
  <c r="Y1348" i="2" a="1"/>
  <c r="Y1348" i="2" s="1"/>
  <c r="J1348" i="1" a="1"/>
  <c r="J1348" i="1" s="1"/>
  <c r="I1348" i="1" a="1"/>
  <c r="I1348" i="1" s="1"/>
  <c r="G1349" i="1"/>
  <c r="H1348" i="1"/>
  <c r="V1349" i="2"/>
  <c r="W1348" i="2"/>
  <c r="Y1349" i="2" l="1" a="1"/>
  <c r="Y1349" i="2" s="1"/>
  <c r="X1349" i="2" a="1"/>
  <c r="X1349" i="2" s="1"/>
  <c r="J1349" i="1" a="1"/>
  <c r="J1349" i="1" s="1"/>
  <c r="I1349" i="1" a="1"/>
  <c r="I1349" i="1" s="1"/>
  <c r="H1349" i="1"/>
  <c r="G1350" i="1"/>
  <c r="W1349" i="2"/>
  <c r="V1350" i="2"/>
  <c r="Y1350" i="2" l="1" a="1"/>
  <c r="Y1350" i="2" s="1"/>
  <c r="X1350" i="2" a="1"/>
  <c r="X1350" i="2" s="1"/>
  <c r="J1350" i="1" a="1"/>
  <c r="J1350" i="1" s="1"/>
  <c r="I1350" i="1" a="1"/>
  <c r="I1350" i="1" s="1"/>
  <c r="H1350" i="1"/>
  <c r="G1351" i="1"/>
  <c r="W1350" i="2"/>
  <c r="V1351" i="2"/>
  <c r="X1351" i="2" l="1" a="1"/>
  <c r="X1351" i="2" s="1"/>
  <c r="Y1351" i="2" a="1"/>
  <c r="Y1351" i="2" s="1"/>
  <c r="I1351" i="1" a="1"/>
  <c r="I1351" i="1" s="1"/>
  <c r="J1351" i="1" a="1"/>
  <c r="J1351" i="1" s="1"/>
  <c r="G1352" i="1"/>
  <c r="H1351" i="1"/>
  <c r="V1352" i="2"/>
  <c r="W1351" i="2"/>
  <c r="Y1352" i="2" l="1" a="1"/>
  <c r="Y1352" i="2" s="1"/>
  <c r="X1352" i="2" a="1"/>
  <c r="X1352" i="2" s="1"/>
  <c r="J1352" i="1" a="1"/>
  <c r="J1352" i="1" s="1"/>
  <c r="I1352" i="1" a="1"/>
  <c r="I1352" i="1" s="1"/>
  <c r="G1353" i="1"/>
  <c r="H1352" i="1"/>
  <c r="V1353" i="2"/>
  <c r="W1352" i="2"/>
  <c r="Y1353" i="2" l="1" a="1"/>
  <c r="Y1353" i="2" s="1"/>
  <c r="X1353" i="2" a="1"/>
  <c r="X1353" i="2" s="1"/>
  <c r="J1353" i="1" a="1"/>
  <c r="J1353" i="1" s="1"/>
  <c r="I1353" i="1" a="1"/>
  <c r="I1353" i="1" s="1"/>
  <c r="G1354" i="1"/>
  <c r="H1353" i="1"/>
  <c r="W1353" i="2"/>
  <c r="V1354" i="2"/>
  <c r="X1354" i="2" l="1" a="1"/>
  <c r="X1354" i="2" s="1"/>
  <c r="Y1354" i="2" a="1"/>
  <c r="Y1354" i="2" s="1"/>
  <c r="I1354" i="1" a="1"/>
  <c r="I1354" i="1" s="1"/>
  <c r="J1354" i="1" a="1"/>
  <c r="J1354" i="1" s="1"/>
  <c r="H1354" i="1"/>
  <c r="G1355" i="1"/>
  <c r="W1354" i="2"/>
  <c r="V1355" i="2"/>
  <c r="Y1355" i="2" l="1" a="1"/>
  <c r="Y1355" i="2" s="1"/>
  <c r="X1355" i="2" a="1"/>
  <c r="X1355" i="2" s="1"/>
  <c r="J1355" i="1" a="1"/>
  <c r="J1355" i="1" s="1"/>
  <c r="I1355" i="1" a="1"/>
  <c r="I1355" i="1" s="1"/>
  <c r="G1356" i="1"/>
  <c r="H1355" i="1"/>
  <c r="V1356" i="2"/>
  <c r="W1355" i="2"/>
  <c r="Y1356" i="2" l="1" a="1"/>
  <c r="Y1356" i="2" s="1"/>
  <c r="X1356" i="2" a="1"/>
  <c r="X1356" i="2" s="1"/>
  <c r="J1356" i="1" a="1"/>
  <c r="J1356" i="1" s="1"/>
  <c r="I1356" i="1" a="1"/>
  <c r="I1356" i="1" s="1"/>
  <c r="G1357" i="1"/>
  <c r="H1356" i="1"/>
  <c r="V1357" i="2"/>
  <c r="W1356" i="2"/>
  <c r="X1357" i="2" l="1" a="1"/>
  <c r="X1357" i="2" s="1"/>
  <c r="Y1357" i="2" a="1"/>
  <c r="Y1357" i="2" s="1"/>
  <c r="I1357" i="1" a="1"/>
  <c r="I1357" i="1" s="1"/>
  <c r="J1357" i="1" a="1"/>
  <c r="J1357" i="1" s="1"/>
  <c r="G1358" i="1"/>
  <c r="H1357" i="1"/>
  <c r="W1357" i="2"/>
  <c r="V1358" i="2"/>
  <c r="Y1358" i="2" l="1" a="1"/>
  <c r="Y1358" i="2" s="1"/>
  <c r="X1358" i="2" a="1"/>
  <c r="X1358" i="2" s="1"/>
  <c r="J1358" i="1" a="1"/>
  <c r="J1358" i="1" s="1"/>
  <c r="I1358" i="1" a="1"/>
  <c r="I1358" i="1" s="1"/>
  <c r="H1358" i="1"/>
  <c r="G1359" i="1"/>
  <c r="W1358" i="2"/>
  <c r="V1359" i="2"/>
  <c r="Y1359" i="2" l="1" a="1"/>
  <c r="Y1359" i="2" s="1"/>
  <c r="X1359" i="2" a="1"/>
  <c r="X1359" i="2" s="1"/>
  <c r="J1359" i="1" a="1"/>
  <c r="J1359" i="1" s="1"/>
  <c r="I1359" i="1" a="1"/>
  <c r="I1359" i="1" s="1"/>
  <c r="G1360" i="1"/>
  <c r="H1359" i="1"/>
  <c r="V1360" i="2"/>
  <c r="W1359" i="2"/>
  <c r="X1360" i="2" l="1" a="1"/>
  <c r="X1360" i="2" s="1"/>
  <c r="Y1360" i="2" a="1"/>
  <c r="Y1360" i="2" s="1"/>
  <c r="J1360" i="1" a="1"/>
  <c r="J1360" i="1" s="1"/>
  <c r="I1360" i="1" a="1"/>
  <c r="I1360" i="1" s="1"/>
  <c r="G1361" i="1"/>
  <c r="H1360" i="1"/>
  <c r="V1361" i="2"/>
  <c r="W1360" i="2"/>
  <c r="Y1361" i="2" l="1" a="1"/>
  <c r="Y1361" i="2" s="1"/>
  <c r="X1361" i="2" a="1"/>
  <c r="X1361" i="2" s="1"/>
  <c r="J1361" i="1" a="1"/>
  <c r="J1361" i="1" s="1"/>
  <c r="I1361" i="1" a="1"/>
  <c r="I1361" i="1" s="1"/>
  <c r="G1362" i="1"/>
  <c r="H1361" i="1"/>
  <c r="W1361" i="2"/>
  <c r="V1362" i="2"/>
  <c r="Y1362" i="2" l="1" a="1"/>
  <c r="Y1362" i="2" s="1"/>
  <c r="X1362" i="2" a="1"/>
  <c r="X1362" i="2" s="1"/>
  <c r="J1362" i="1" a="1"/>
  <c r="J1362" i="1" s="1"/>
  <c r="I1362" i="1" a="1"/>
  <c r="I1362" i="1" s="1"/>
  <c r="G1363" i="1"/>
  <c r="H1362" i="1"/>
  <c r="W1362" i="2"/>
  <c r="V1363" i="2"/>
  <c r="Y1363" i="2" l="1" a="1"/>
  <c r="Y1363" i="2" s="1"/>
  <c r="X1363" i="2" a="1"/>
  <c r="X1363" i="2" s="1"/>
  <c r="I1363" i="1" a="1"/>
  <c r="I1363" i="1" s="1"/>
  <c r="J1363" i="1" a="1"/>
  <c r="J1363" i="1" s="1"/>
  <c r="H1363" i="1"/>
  <c r="G1364" i="1"/>
  <c r="V1364" i="2"/>
  <c r="W1363" i="2"/>
  <c r="Y1364" i="2" l="1" a="1"/>
  <c r="Y1364" i="2" s="1"/>
  <c r="X1364" i="2" a="1"/>
  <c r="X1364" i="2" s="1"/>
  <c r="J1364" i="1" a="1"/>
  <c r="J1364" i="1" s="1"/>
  <c r="I1364" i="1" a="1"/>
  <c r="I1364" i="1" s="1"/>
  <c r="H1364" i="1"/>
  <c r="G1365" i="1"/>
  <c r="V1365" i="2"/>
  <c r="W1364" i="2"/>
  <c r="Y1365" i="2" l="1" a="1"/>
  <c r="Y1365" i="2" s="1"/>
  <c r="X1365" i="2" a="1"/>
  <c r="X1365" i="2" s="1"/>
  <c r="J1365" i="1" a="1"/>
  <c r="J1365" i="1" s="1"/>
  <c r="I1365" i="1" a="1"/>
  <c r="I1365" i="1" s="1"/>
  <c r="H1365" i="1"/>
  <c r="G1366" i="1"/>
  <c r="W1365" i="2"/>
  <c r="V1366" i="2"/>
  <c r="Y1366" i="2" l="1" a="1"/>
  <c r="Y1366" i="2" s="1"/>
  <c r="X1366" i="2" a="1"/>
  <c r="X1366" i="2" s="1"/>
  <c r="J1366" i="1" a="1"/>
  <c r="J1366" i="1" s="1"/>
  <c r="I1366" i="1" a="1"/>
  <c r="I1366" i="1" s="1"/>
  <c r="H1366" i="1"/>
  <c r="G1367" i="1"/>
  <c r="W1366" i="2"/>
  <c r="V1367" i="2"/>
  <c r="X1367" i="2" l="1" a="1"/>
  <c r="X1367" i="2" s="1"/>
  <c r="Y1367" i="2" a="1"/>
  <c r="Y1367" i="2" s="1"/>
  <c r="J1367" i="1" a="1"/>
  <c r="J1367" i="1" s="1"/>
  <c r="I1367" i="1" a="1"/>
  <c r="I1367" i="1" s="1"/>
  <c r="H1367" i="1"/>
  <c r="G1368" i="1"/>
  <c r="V1368" i="2"/>
  <c r="W1367" i="2"/>
  <c r="Y1368" i="2" l="1" a="1"/>
  <c r="Y1368" i="2" s="1"/>
  <c r="X1368" i="2" a="1"/>
  <c r="X1368" i="2" s="1"/>
  <c r="J1368" i="1" a="1"/>
  <c r="J1368" i="1" s="1"/>
  <c r="I1368" i="1" a="1"/>
  <c r="I1368" i="1" s="1"/>
  <c r="H1368" i="1"/>
  <c r="G1369" i="1"/>
  <c r="V1369" i="2"/>
  <c r="W1368" i="2"/>
  <c r="Y1369" i="2" l="1" a="1"/>
  <c r="Y1369" i="2" s="1"/>
  <c r="X1369" i="2" a="1"/>
  <c r="X1369" i="2" s="1"/>
  <c r="J1369" i="1" a="1"/>
  <c r="J1369" i="1" s="1"/>
  <c r="I1369" i="1" a="1"/>
  <c r="I1369" i="1" s="1"/>
  <c r="G1370" i="1"/>
  <c r="H1369" i="1"/>
  <c r="W1369" i="2"/>
  <c r="V1370" i="2"/>
  <c r="Y1370" i="2" l="1" a="1"/>
  <c r="Y1370" i="2" s="1"/>
  <c r="X1370" i="2" a="1"/>
  <c r="X1370" i="2" s="1"/>
  <c r="J1370" i="1" a="1"/>
  <c r="J1370" i="1" s="1"/>
  <c r="I1370" i="1" a="1"/>
  <c r="I1370" i="1" s="1"/>
  <c r="G1371" i="1"/>
  <c r="H1370" i="1"/>
  <c r="W1370" i="2"/>
  <c r="V1371" i="2"/>
  <c r="Y1371" i="2" l="1" a="1"/>
  <c r="Y1371" i="2" s="1"/>
  <c r="X1371" i="2" a="1"/>
  <c r="X1371" i="2" s="1"/>
  <c r="J1371" i="1" a="1"/>
  <c r="J1371" i="1" s="1"/>
  <c r="I1371" i="1" a="1"/>
  <c r="I1371" i="1" s="1"/>
  <c r="G1372" i="1"/>
  <c r="H1371" i="1"/>
  <c r="V1372" i="2"/>
  <c r="W1371" i="2"/>
  <c r="Y1372" i="2" l="1" a="1"/>
  <c r="Y1372" i="2" s="1"/>
  <c r="X1372" i="2" a="1"/>
  <c r="X1372" i="2" s="1"/>
  <c r="J1372" i="1" a="1"/>
  <c r="J1372" i="1" s="1"/>
  <c r="I1372" i="1" a="1"/>
  <c r="I1372" i="1" s="1"/>
  <c r="G1373" i="1"/>
  <c r="H1372" i="1"/>
  <c r="V1373" i="2"/>
  <c r="W1372" i="2"/>
  <c r="X1373" i="2" l="1" a="1"/>
  <c r="X1373" i="2" s="1"/>
  <c r="Y1373" i="2" a="1"/>
  <c r="Y1373" i="2" s="1"/>
  <c r="J1373" i="1" a="1"/>
  <c r="J1373" i="1" s="1"/>
  <c r="I1373" i="1" a="1"/>
  <c r="I1373" i="1" s="1"/>
  <c r="H1373" i="1"/>
  <c r="G1374" i="1"/>
  <c r="W1373" i="2"/>
  <c r="V1374" i="2"/>
  <c r="Y1374" i="2" l="1" a="1"/>
  <c r="Y1374" i="2" s="1"/>
  <c r="X1374" i="2" a="1"/>
  <c r="X1374" i="2" s="1"/>
  <c r="J1374" i="1" a="1"/>
  <c r="J1374" i="1" s="1"/>
  <c r="I1374" i="1" a="1"/>
  <c r="I1374" i="1" s="1"/>
  <c r="G1375" i="1"/>
  <c r="H1374" i="1"/>
  <c r="W1374" i="2"/>
  <c r="V1375" i="2"/>
  <c r="Y1375" i="2" l="1" a="1"/>
  <c r="Y1375" i="2" s="1"/>
  <c r="X1375" i="2" a="1"/>
  <c r="X1375" i="2" s="1"/>
  <c r="J1375" i="1" a="1"/>
  <c r="J1375" i="1" s="1"/>
  <c r="I1375" i="1" a="1"/>
  <c r="I1375" i="1" s="1"/>
  <c r="G1376" i="1"/>
  <c r="H1375" i="1"/>
  <c r="V1376" i="2"/>
  <c r="W1375" i="2"/>
  <c r="X1376" i="2" l="1" a="1"/>
  <c r="X1376" i="2" s="1"/>
  <c r="Y1376" i="2" a="1"/>
  <c r="Y1376" i="2" s="1"/>
  <c r="I1376" i="1" a="1"/>
  <c r="I1376" i="1" s="1"/>
  <c r="J1376" i="1" a="1"/>
  <c r="J1376" i="1" s="1"/>
  <c r="G1377" i="1"/>
  <c r="H1376" i="1"/>
  <c r="V1377" i="2"/>
  <c r="W1376" i="2"/>
  <c r="Y1377" i="2" l="1" a="1"/>
  <c r="Y1377" i="2" s="1"/>
  <c r="X1377" i="2" a="1"/>
  <c r="X1377" i="2" s="1"/>
  <c r="J1377" i="1" a="1"/>
  <c r="J1377" i="1" s="1"/>
  <c r="I1377" i="1" a="1"/>
  <c r="I1377" i="1" s="1"/>
  <c r="G1378" i="1"/>
  <c r="H1377" i="1"/>
  <c r="W1377" i="2"/>
  <c r="V1378" i="2"/>
  <c r="Y1378" i="2" l="1" a="1"/>
  <c r="Y1378" i="2" s="1"/>
  <c r="X1378" i="2" a="1"/>
  <c r="X1378" i="2" s="1"/>
  <c r="J1378" i="1" a="1"/>
  <c r="J1378" i="1" s="1"/>
  <c r="I1378" i="1" a="1"/>
  <c r="I1378" i="1" s="1"/>
  <c r="H1378" i="1"/>
  <c r="G1379" i="1"/>
  <c r="W1378" i="2"/>
  <c r="V1379" i="2"/>
  <c r="X1379" i="2" l="1" a="1"/>
  <c r="X1379" i="2" s="1"/>
  <c r="Y1379" i="2" a="1"/>
  <c r="Y1379" i="2" s="1"/>
  <c r="I1379" i="1" a="1"/>
  <c r="I1379" i="1" s="1"/>
  <c r="J1379" i="1" a="1"/>
  <c r="J1379" i="1" s="1"/>
  <c r="G1380" i="1"/>
  <c r="H1379" i="1"/>
  <c r="V1380" i="2"/>
  <c r="W1379" i="2"/>
  <c r="Y1380" i="2" l="1" a="1"/>
  <c r="Y1380" i="2" s="1"/>
  <c r="X1380" i="2" a="1"/>
  <c r="X1380" i="2" s="1"/>
  <c r="J1380" i="1" a="1"/>
  <c r="J1380" i="1" s="1"/>
  <c r="I1380" i="1" a="1"/>
  <c r="I1380" i="1" s="1"/>
  <c r="G1381" i="1"/>
  <c r="H1380" i="1"/>
  <c r="V1381" i="2"/>
  <c r="W1380" i="2"/>
  <c r="Y1381" i="2" l="1" a="1"/>
  <c r="Y1381" i="2" s="1"/>
  <c r="X1381" i="2" a="1"/>
  <c r="X1381" i="2" s="1"/>
  <c r="J1381" i="1" a="1"/>
  <c r="J1381" i="1" s="1"/>
  <c r="I1381" i="1" a="1"/>
  <c r="I1381" i="1" s="1"/>
  <c r="G1382" i="1"/>
  <c r="H1381" i="1"/>
  <c r="W1381" i="2"/>
  <c r="V1382" i="2"/>
  <c r="X1382" i="2" l="1" a="1"/>
  <c r="X1382" i="2" s="1"/>
  <c r="Y1382" i="2" a="1"/>
  <c r="Y1382" i="2" s="1"/>
  <c r="I1382" i="1" a="1"/>
  <c r="I1382" i="1" s="1"/>
  <c r="J1382" i="1" a="1"/>
  <c r="J1382" i="1" s="1"/>
  <c r="G1383" i="1"/>
  <c r="H1382" i="1"/>
  <c r="W1382" i="2"/>
  <c r="V1383" i="2"/>
  <c r="Y1383" i="2" l="1" a="1"/>
  <c r="Y1383" i="2" s="1"/>
  <c r="X1383" i="2" a="1"/>
  <c r="X1383" i="2" s="1"/>
  <c r="J1383" i="1" a="1"/>
  <c r="J1383" i="1" s="1"/>
  <c r="I1383" i="1" a="1"/>
  <c r="I1383" i="1" s="1"/>
  <c r="G1384" i="1"/>
  <c r="H1383" i="1"/>
  <c r="V1384" i="2"/>
  <c r="W1383" i="2"/>
  <c r="Y1384" i="2" l="1" a="1"/>
  <c r="Y1384" i="2" s="1"/>
  <c r="X1384" i="2" a="1"/>
  <c r="X1384" i="2" s="1"/>
  <c r="J1384" i="1" a="1"/>
  <c r="J1384" i="1" s="1"/>
  <c r="I1384" i="1" a="1"/>
  <c r="I1384" i="1" s="1"/>
  <c r="G1385" i="1"/>
  <c r="H1384" i="1"/>
  <c r="V1385" i="2"/>
  <c r="W1384" i="2"/>
  <c r="X1385" i="2" l="1" a="1"/>
  <c r="X1385" i="2" s="1"/>
  <c r="Y1385" i="2" a="1"/>
  <c r="Y1385" i="2" s="1"/>
  <c r="I1385" i="1" a="1"/>
  <c r="I1385" i="1" s="1"/>
  <c r="J1385" i="1" a="1"/>
  <c r="J1385" i="1" s="1"/>
  <c r="G1386" i="1"/>
  <c r="H1385" i="1"/>
  <c r="W1385" i="2"/>
  <c r="V1386" i="2"/>
  <c r="Y1386" i="2" l="1" a="1"/>
  <c r="Y1386" i="2" s="1"/>
  <c r="X1386" i="2" a="1"/>
  <c r="X1386" i="2" s="1"/>
  <c r="J1386" i="1" a="1"/>
  <c r="J1386" i="1" s="1"/>
  <c r="I1386" i="1" a="1"/>
  <c r="I1386" i="1" s="1"/>
  <c r="H1386" i="1"/>
  <c r="G1387" i="1"/>
  <c r="W1386" i="2"/>
  <c r="V1387" i="2"/>
  <c r="Y1387" i="2" l="1" a="1"/>
  <c r="Y1387" i="2" s="1"/>
  <c r="X1387" i="2" a="1"/>
  <c r="X1387" i="2" s="1"/>
  <c r="J1387" i="1" a="1"/>
  <c r="J1387" i="1" s="1"/>
  <c r="I1387" i="1" a="1"/>
  <c r="I1387" i="1" s="1"/>
  <c r="H1387" i="1"/>
  <c r="G1388" i="1"/>
  <c r="V1388" i="2"/>
  <c r="W1387" i="2"/>
  <c r="Y1388" i="2" l="1" a="1"/>
  <c r="Y1388" i="2" s="1"/>
  <c r="X1388" i="2" a="1"/>
  <c r="X1388" i="2" s="1"/>
  <c r="I1388" i="1" a="1"/>
  <c r="I1388" i="1" s="1"/>
  <c r="J1388" i="1" a="1"/>
  <c r="J1388" i="1" s="1"/>
  <c r="G1389" i="1"/>
  <c r="H1388" i="1"/>
  <c r="V1389" i="2"/>
  <c r="W1388" i="2"/>
  <c r="Y1389" i="2" l="1" a="1"/>
  <c r="Y1389" i="2" s="1"/>
  <c r="X1389" i="2" a="1"/>
  <c r="X1389" i="2" s="1"/>
  <c r="J1389" i="1" a="1"/>
  <c r="J1389" i="1" s="1"/>
  <c r="I1389" i="1" a="1"/>
  <c r="I1389" i="1" s="1"/>
  <c r="G1390" i="1"/>
  <c r="H1389" i="1"/>
  <c r="W1389" i="2"/>
  <c r="V1390" i="2"/>
  <c r="Y1390" i="2" l="1" a="1"/>
  <c r="Y1390" i="2" s="1"/>
  <c r="X1390" i="2" a="1"/>
  <c r="X1390" i="2" s="1"/>
  <c r="J1390" i="1" a="1"/>
  <c r="J1390" i="1" s="1"/>
  <c r="I1390" i="1" a="1"/>
  <c r="I1390" i="1" s="1"/>
  <c r="G1391" i="1"/>
  <c r="H1390" i="1"/>
  <c r="W1390" i="2"/>
  <c r="V1391" i="2"/>
  <c r="Y1391" i="2" l="1" a="1"/>
  <c r="Y1391" i="2" s="1"/>
  <c r="X1391" i="2" a="1"/>
  <c r="X1391" i="2" s="1"/>
  <c r="J1391" i="1" a="1"/>
  <c r="J1391" i="1" s="1"/>
  <c r="I1391" i="1" a="1"/>
  <c r="I1391" i="1" s="1"/>
  <c r="H1391" i="1"/>
  <c r="G1392" i="1"/>
  <c r="V1392" i="2"/>
  <c r="W1391" i="2"/>
  <c r="Y1392" i="2" l="1" a="1"/>
  <c r="Y1392" i="2" s="1"/>
  <c r="X1392" i="2" a="1"/>
  <c r="X1392" i="2" s="1"/>
  <c r="J1392" i="1" a="1"/>
  <c r="J1392" i="1" s="1"/>
  <c r="I1392" i="1" a="1"/>
  <c r="I1392" i="1" s="1"/>
  <c r="G1393" i="1"/>
  <c r="H1392" i="1"/>
  <c r="V1393" i="2"/>
  <c r="W1392" i="2"/>
  <c r="Y1393" i="2" l="1" a="1"/>
  <c r="Y1393" i="2" s="1"/>
  <c r="X1393" i="2" a="1"/>
  <c r="X1393" i="2" s="1"/>
  <c r="J1393" i="1" a="1"/>
  <c r="J1393" i="1" s="1"/>
  <c r="I1393" i="1" a="1"/>
  <c r="I1393" i="1" s="1"/>
  <c r="G1394" i="1"/>
  <c r="H1393" i="1"/>
  <c r="W1393" i="2"/>
  <c r="V1394" i="2"/>
  <c r="Y1394" i="2" l="1" a="1"/>
  <c r="Y1394" i="2" s="1"/>
  <c r="X1394" i="2" a="1"/>
  <c r="X1394" i="2" s="1"/>
  <c r="J1394" i="1" a="1"/>
  <c r="J1394" i="1" s="1"/>
  <c r="I1394" i="1" a="1"/>
  <c r="I1394" i="1" s="1"/>
  <c r="H1394" i="1"/>
  <c r="G1395" i="1"/>
  <c r="W1394" i="2"/>
  <c r="V1395" i="2"/>
  <c r="X1395" i="2" l="1" a="1"/>
  <c r="X1395" i="2" s="1"/>
  <c r="Y1395" i="2" a="1"/>
  <c r="Y1395" i="2" s="1"/>
  <c r="J1395" i="1" a="1"/>
  <c r="J1395" i="1" s="1"/>
  <c r="I1395" i="1" a="1"/>
  <c r="I1395" i="1" s="1"/>
  <c r="G1396" i="1"/>
  <c r="H1395" i="1"/>
  <c r="V1396" i="2"/>
  <c r="W1395" i="2"/>
  <c r="Y1396" i="2" l="1" a="1"/>
  <c r="Y1396" i="2" s="1"/>
  <c r="X1396" i="2" a="1"/>
  <c r="X1396" i="2" s="1"/>
  <c r="J1396" i="1" a="1"/>
  <c r="J1396" i="1" s="1"/>
  <c r="I1396" i="1" a="1"/>
  <c r="I1396" i="1" s="1"/>
  <c r="H1396" i="1"/>
  <c r="G1397" i="1"/>
  <c r="V1397" i="2"/>
  <c r="W1396" i="2"/>
  <c r="Y1397" i="2" l="1" a="1"/>
  <c r="Y1397" i="2" s="1"/>
  <c r="X1397" i="2" a="1"/>
  <c r="X1397" i="2" s="1"/>
  <c r="J1397" i="1" a="1"/>
  <c r="J1397" i="1" s="1"/>
  <c r="I1397" i="1" a="1"/>
  <c r="I1397" i="1" s="1"/>
  <c r="G1398" i="1"/>
  <c r="H1397" i="1"/>
  <c r="W1397" i="2"/>
  <c r="V1398" i="2"/>
  <c r="X1398" i="2" l="1" a="1"/>
  <c r="X1398" i="2" s="1"/>
  <c r="Y1398" i="2" a="1"/>
  <c r="Y1398" i="2" s="1"/>
  <c r="J1398" i="1" a="1"/>
  <c r="J1398" i="1" s="1"/>
  <c r="I1398" i="1" a="1"/>
  <c r="I1398" i="1" s="1"/>
  <c r="H1398" i="1"/>
  <c r="G1399" i="1"/>
  <c r="W1398" i="2"/>
  <c r="V1399" i="2"/>
  <c r="Y1399" i="2" l="1" a="1"/>
  <c r="Y1399" i="2" s="1"/>
  <c r="X1399" i="2" a="1"/>
  <c r="X1399" i="2" s="1"/>
  <c r="J1399" i="1" a="1"/>
  <c r="J1399" i="1" s="1"/>
  <c r="I1399" i="1" a="1"/>
  <c r="I1399" i="1" s="1"/>
  <c r="H1399" i="1"/>
  <c r="G1400" i="1"/>
  <c r="V1400" i="2"/>
  <c r="W1399" i="2"/>
  <c r="Y1400" i="2" l="1" a="1"/>
  <c r="Y1400" i="2" s="1"/>
  <c r="X1400" i="2" a="1"/>
  <c r="X1400" i="2" s="1"/>
  <c r="J1400" i="1" a="1"/>
  <c r="J1400" i="1" s="1"/>
  <c r="I1400" i="1" a="1"/>
  <c r="I1400" i="1" s="1"/>
  <c r="G1401" i="1"/>
  <c r="H1400" i="1"/>
  <c r="V1401" i="2"/>
  <c r="W1400" i="2"/>
  <c r="X1401" i="2" l="1" a="1"/>
  <c r="X1401" i="2" s="1"/>
  <c r="Y1401" i="2" a="1"/>
  <c r="Y1401" i="2" s="1"/>
  <c r="I1401" i="1" a="1"/>
  <c r="I1401" i="1" s="1"/>
  <c r="J1401" i="1" a="1"/>
  <c r="J1401" i="1" s="1"/>
  <c r="G1402" i="1"/>
  <c r="H1401" i="1"/>
  <c r="W1401" i="2"/>
  <c r="V1402" i="2"/>
  <c r="Y1402" i="2" l="1" a="1"/>
  <c r="Y1402" i="2" s="1"/>
  <c r="X1402" i="2" a="1"/>
  <c r="X1402" i="2" s="1"/>
  <c r="J1402" i="1" a="1"/>
  <c r="J1402" i="1" s="1"/>
  <c r="I1402" i="1" a="1"/>
  <c r="I1402" i="1" s="1"/>
  <c r="G1403" i="1"/>
  <c r="H1402" i="1"/>
  <c r="W1402" i="2"/>
  <c r="V1403" i="2"/>
  <c r="Y1403" i="2" l="1" a="1"/>
  <c r="Y1403" i="2" s="1"/>
  <c r="X1403" i="2" a="1"/>
  <c r="X1403" i="2" s="1"/>
  <c r="J1403" i="1" a="1"/>
  <c r="J1403" i="1" s="1"/>
  <c r="I1403" i="1" a="1"/>
  <c r="I1403" i="1" s="1"/>
  <c r="H1403" i="1"/>
  <c r="G1404" i="1"/>
  <c r="V1404" i="2"/>
  <c r="W1403" i="2"/>
  <c r="X1404" i="2" l="1" a="1"/>
  <c r="X1404" i="2" s="1"/>
  <c r="Y1404" i="2" a="1"/>
  <c r="Y1404" i="2" s="1"/>
  <c r="I1404" i="1" a="1"/>
  <c r="I1404" i="1" s="1"/>
  <c r="J1404" i="1" a="1"/>
  <c r="J1404" i="1" s="1"/>
  <c r="H1404" i="1"/>
  <c r="G1405" i="1"/>
  <c r="V1405" i="2"/>
  <c r="W1404" i="2"/>
  <c r="Y1405" i="2" l="1" a="1"/>
  <c r="Y1405" i="2" s="1"/>
  <c r="X1405" i="2" a="1"/>
  <c r="X1405" i="2" s="1"/>
  <c r="J1405" i="1" a="1"/>
  <c r="J1405" i="1" s="1"/>
  <c r="I1405" i="1" a="1"/>
  <c r="I1405" i="1" s="1"/>
  <c r="H1405" i="1"/>
  <c r="G1406" i="1"/>
  <c r="W1405" i="2"/>
  <c r="V1406" i="2"/>
  <c r="Y1406" i="2" l="1" a="1"/>
  <c r="Y1406" i="2" s="1"/>
  <c r="X1406" i="2" a="1"/>
  <c r="X1406" i="2" s="1"/>
  <c r="J1406" i="1" a="1"/>
  <c r="J1406" i="1" s="1"/>
  <c r="I1406" i="1" a="1"/>
  <c r="I1406" i="1" s="1"/>
  <c r="H1406" i="1"/>
  <c r="G1407" i="1"/>
  <c r="W1406" i="2"/>
  <c r="V1407" i="2"/>
  <c r="X1407" i="2" l="1" a="1"/>
  <c r="X1407" i="2" s="1"/>
  <c r="Y1407" i="2" a="1"/>
  <c r="Y1407" i="2" s="1"/>
  <c r="I1407" i="1" a="1"/>
  <c r="I1407" i="1" s="1"/>
  <c r="J1407" i="1" a="1"/>
  <c r="J1407" i="1" s="1"/>
  <c r="G1408" i="1"/>
  <c r="H1407" i="1"/>
  <c r="V1408" i="2"/>
  <c r="W1407" i="2"/>
  <c r="Y1408" i="2" l="1" a="1"/>
  <c r="Y1408" i="2" s="1"/>
  <c r="X1408" i="2" a="1"/>
  <c r="X1408" i="2" s="1"/>
  <c r="J1408" i="1" a="1"/>
  <c r="J1408" i="1" s="1"/>
  <c r="I1408" i="1" a="1"/>
  <c r="I1408" i="1" s="1"/>
  <c r="G1409" i="1"/>
  <c r="H1408" i="1"/>
  <c r="V1409" i="2"/>
  <c r="W1408" i="2"/>
  <c r="Y1409" i="2" l="1" a="1"/>
  <c r="Y1409" i="2" s="1"/>
  <c r="X1409" i="2" a="1"/>
  <c r="X1409" i="2" s="1"/>
  <c r="J1409" i="1" a="1"/>
  <c r="J1409" i="1" s="1"/>
  <c r="I1409" i="1" a="1"/>
  <c r="I1409" i="1" s="1"/>
  <c r="G1410" i="1"/>
  <c r="H1409" i="1"/>
  <c r="W1409" i="2"/>
  <c r="V1410" i="2"/>
  <c r="Y1410" i="2" l="1" a="1"/>
  <c r="Y1410" i="2" s="1"/>
  <c r="X1410" i="2" a="1"/>
  <c r="X1410" i="2" s="1"/>
  <c r="I1410" i="1" a="1"/>
  <c r="I1410" i="1" s="1"/>
  <c r="J1410" i="1" a="1"/>
  <c r="J1410" i="1" s="1"/>
  <c r="G1411" i="1"/>
  <c r="H1410" i="1"/>
  <c r="W1410" i="2"/>
  <c r="V1411" i="2"/>
  <c r="Y1411" i="2" l="1" a="1"/>
  <c r="Y1411" i="2" s="1"/>
  <c r="X1411" i="2" a="1"/>
  <c r="X1411" i="2" s="1"/>
  <c r="J1411" i="1" a="1"/>
  <c r="J1411" i="1" s="1"/>
  <c r="I1411" i="1" a="1"/>
  <c r="I1411" i="1" s="1"/>
  <c r="H1411" i="1"/>
  <c r="G1412" i="1"/>
  <c r="V1412" i="2"/>
  <c r="W1411" i="2"/>
  <c r="Y1412" i="2" l="1" a="1"/>
  <c r="Y1412" i="2" s="1"/>
  <c r="X1412" i="2" a="1"/>
  <c r="X1412" i="2" s="1"/>
  <c r="J1412" i="1" a="1"/>
  <c r="J1412" i="1" s="1"/>
  <c r="I1412" i="1" a="1"/>
  <c r="I1412" i="1" s="1"/>
  <c r="H1412" i="1"/>
  <c r="G1413" i="1"/>
  <c r="V1413" i="2"/>
  <c r="W1412" i="2"/>
  <c r="X1413" i="2" l="1" a="1"/>
  <c r="X1413" i="2" s="1"/>
  <c r="Y1413" i="2" a="1"/>
  <c r="Y1413" i="2" s="1"/>
  <c r="J1413" i="1" a="1"/>
  <c r="J1413" i="1" s="1"/>
  <c r="I1413" i="1" a="1"/>
  <c r="I1413" i="1" s="1"/>
  <c r="H1413" i="1"/>
  <c r="G1414" i="1"/>
  <c r="W1413" i="2"/>
  <c r="V1414" i="2"/>
  <c r="Y1414" i="2" l="1" a="1"/>
  <c r="Y1414" i="2" s="1"/>
  <c r="X1414" i="2" a="1"/>
  <c r="X1414" i="2" s="1"/>
  <c r="J1414" i="1" a="1"/>
  <c r="J1414" i="1" s="1"/>
  <c r="I1414" i="1" a="1"/>
  <c r="I1414" i="1" s="1"/>
  <c r="G1415" i="1"/>
  <c r="H1414" i="1"/>
  <c r="W1414" i="2"/>
  <c r="V1415" i="2"/>
  <c r="Y1415" i="2" l="1" a="1"/>
  <c r="Y1415" i="2" s="1"/>
  <c r="X1415" i="2" a="1"/>
  <c r="X1415" i="2" s="1"/>
  <c r="J1415" i="1" a="1"/>
  <c r="J1415" i="1" s="1"/>
  <c r="I1415" i="1" a="1"/>
  <c r="I1415" i="1" s="1"/>
  <c r="G1416" i="1"/>
  <c r="H1415" i="1"/>
  <c r="V1416" i="2"/>
  <c r="W1415" i="2"/>
  <c r="Y1416" i="2" l="1" a="1"/>
  <c r="Y1416" i="2" s="1"/>
  <c r="X1416" i="2" a="1"/>
  <c r="X1416" i="2" s="1"/>
  <c r="J1416" i="1" a="1"/>
  <c r="J1416" i="1" s="1"/>
  <c r="I1416" i="1" a="1"/>
  <c r="I1416" i="1" s="1"/>
  <c r="H1416" i="1"/>
  <c r="G1417" i="1"/>
  <c r="V1417" i="2"/>
  <c r="W1416" i="2"/>
  <c r="Y1417" i="2" l="1" a="1"/>
  <c r="Y1417" i="2" s="1"/>
  <c r="X1417" i="2" a="1"/>
  <c r="X1417" i="2" s="1"/>
  <c r="J1417" i="1" a="1"/>
  <c r="J1417" i="1" s="1"/>
  <c r="I1417" i="1" a="1"/>
  <c r="I1417" i="1" s="1"/>
  <c r="G1418" i="1"/>
  <c r="H1417" i="1"/>
  <c r="W1417" i="2"/>
  <c r="V1418" i="2"/>
  <c r="Y1418" i="2" l="1" a="1"/>
  <c r="Y1418" i="2" s="1"/>
  <c r="X1418" i="2" a="1"/>
  <c r="X1418" i="2" s="1"/>
  <c r="J1418" i="1" a="1"/>
  <c r="J1418" i="1" s="1"/>
  <c r="I1418" i="1" a="1"/>
  <c r="I1418" i="1" s="1"/>
  <c r="H1418" i="1"/>
  <c r="G1419" i="1"/>
  <c r="W1418" i="2"/>
  <c r="V1419" i="2"/>
  <c r="Y1419" i="2" l="1" a="1"/>
  <c r="Y1419" i="2" s="1"/>
  <c r="X1419" i="2" a="1"/>
  <c r="X1419" i="2" s="1"/>
  <c r="J1419" i="1" a="1"/>
  <c r="J1419" i="1" s="1"/>
  <c r="I1419" i="1" a="1"/>
  <c r="I1419" i="1" s="1"/>
  <c r="H1419" i="1"/>
  <c r="G1420" i="1"/>
  <c r="V1420" i="2"/>
  <c r="W1419" i="2"/>
  <c r="X1420" i="2" l="1" a="1"/>
  <c r="X1420" i="2" s="1"/>
  <c r="Y1420" i="2" a="1"/>
  <c r="Y1420" i="2" s="1"/>
  <c r="J1420" i="1" a="1"/>
  <c r="J1420" i="1" s="1"/>
  <c r="I1420" i="1" a="1"/>
  <c r="I1420" i="1" s="1"/>
  <c r="H1420" i="1"/>
  <c r="G1421" i="1"/>
  <c r="V1421" i="2"/>
  <c r="W1420" i="2"/>
  <c r="Y1421" i="2" l="1" a="1"/>
  <c r="Y1421" i="2" s="1"/>
  <c r="X1421" i="2" a="1"/>
  <c r="X1421" i="2" s="1"/>
  <c r="J1421" i="1" a="1"/>
  <c r="J1421" i="1" s="1"/>
  <c r="I1421" i="1" a="1"/>
  <c r="I1421" i="1" s="1"/>
  <c r="G1422" i="1"/>
  <c r="H1421" i="1"/>
  <c r="W1421" i="2"/>
  <c r="V1422" i="2"/>
  <c r="Y1422" i="2" l="1" a="1"/>
  <c r="Y1422" i="2" s="1"/>
  <c r="X1422" i="2" a="1"/>
  <c r="X1422" i="2" s="1"/>
  <c r="J1422" i="1" a="1"/>
  <c r="J1422" i="1" s="1"/>
  <c r="I1422" i="1" a="1"/>
  <c r="I1422" i="1" s="1"/>
  <c r="G1423" i="1"/>
  <c r="H1422" i="1"/>
  <c r="W1422" i="2"/>
  <c r="V1423" i="2"/>
  <c r="X1423" i="2" l="1" a="1"/>
  <c r="X1423" i="2" s="1"/>
  <c r="Y1423" i="2" a="1"/>
  <c r="Y1423" i="2" s="1"/>
  <c r="J1423" i="1" a="1"/>
  <c r="J1423" i="1" s="1"/>
  <c r="I1423" i="1" a="1"/>
  <c r="I1423" i="1" s="1"/>
  <c r="G1424" i="1"/>
  <c r="H1423" i="1"/>
  <c r="V1424" i="2"/>
  <c r="W1423" i="2"/>
  <c r="Y1424" i="2" l="1" a="1"/>
  <c r="Y1424" i="2" s="1"/>
  <c r="X1424" i="2" a="1"/>
  <c r="X1424" i="2" s="1"/>
  <c r="J1424" i="1" a="1"/>
  <c r="J1424" i="1" s="1"/>
  <c r="I1424" i="1" a="1"/>
  <c r="I1424" i="1" s="1"/>
  <c r="H1424" i="1"/>
  <c r="G1425" i="1"/>
  <c r="V1425" i="2"/>
  <c r="W1424" i="2"/>
  <c r="Y1425" i="2" l="1" a="1"/>
  <c r="Y1425" i="2" s="1"/>
  <c r="X1425" i="2" a="1"/>
  <c r="X1425" i="2" s="1"/>
  <c r="J1425" i="1" a="1"/>
  <c r="J1425" i="1" s="1"/>
  <c r="I1425" i="1" a="1"/>
  <c r="I1425" i="1" s="1"/>
  <c r="G1426" i="1"/>
  <c r="H1425" i="1"/>
  <c r="W1425" i="2"/>
  <c r="V1426" i="2"/>
  <c r="X1426" i="2" l="1" a="1"/>
  <c r="X1426" i="2" s="1"/>
  <c r="Y1426" i="2" a="1"/>
  <c r="Y1426" i="2" s="1"/>
  <c r="I1426" i="1" a="1"/>
  <c r="I1426" i="1" s="1"/>
  <c r="J1426" i="1" a="1"/>
  <c r="J1426" i="1" s="1"/>
  <c r="G1427" i="1"/>
  <c r="H1426" i="1"/>
  <c r="W1426" i="2"/>
  <c r="V1427" i="2"/>
  <c r="Y1427" i="2" l="1" a="1"/>
  <c r="Y1427" i="2" s="1"/>
  <c r="X1427" i="2" a="1"/>
  <c r="X1427" i="2" s="1"/>
  <c r="J1427" i="1" a="1"/>
  <c r="J1427" i="1" s="1"/>
  <c r="I1427" i="1" a="1"/>
  <c r="I1427" i="1" s="1"/>
  <c r="H1427" i="1"/>
  <c r="G1428" i="1"/>
  <c r="V1428" i="2"/>
  <c r="W1427" i="2"/>
  <c r="Y1428" i="2" l="1" a="1"/>
  <c r="Y1428" i="2" s="1"/>
  <c r="X1428" i="2" a="1"/>
  <c r="X1428" i="2" s="1"/>
  <c r="J1428" i="1" a="1"/>
  <c r="J1428" i="1" s="1"/>
  <c r="I1428" i="1" a="1"/>
  <c r="I1428" i="1" s="1"/>
  <c r="H1428" i="1"/>
  <c r="G1429" i="1"/>
  <c r="V1429" i="2"/>
  <c r="W1428" i="2"/>
  <c r="X1429" i="2" l="1" a="1"/>
  <c r="X1429" i="2" s="1"/>
  <c r="Y1429" i="2" a="1"/>
  <c r="Y1429" i="2" s="1"/>
  <c r="I1429" i="1" a="1"/>
  <c r="I1429" i="1" s="1"/>
  <c r="J1429" i="1" a="1"/>
  <c r="J1429" i="1" s="1"/>
  <c r="G1430" i="1"/>
  <c r="H1429" i="1"/>
  <c r="W1429" i="2"/>
  <c r="V1430" i="2"/>
  <c r="Y1430" i="2" l="1" a="1"/>
  <c r="Y1430" i="2" s="1"/>
  <c r="X1430" i="2" a="1"/>
  <c r="X1430" i="2" s="1"/>
  <c r="J1430" i="1" a="1"/>
  <c r="J1430" i="1" s="1"/>
  <c r="I1430" i="1" a="1"/>
  <c r="I1430" i="1" s="1"/>
  <c r="G1431" i="1"/>
  <c r="H1430" i="1"/>
  <c r="W1430" i="2"/>
  <c r="V1431" i="2"/>
  <c r="Y1431" i="2" l="1" a="1"/>
  <c r="Y1431" i="2" s="1"/>
  <c r="X1431" i="2" a="1"/>
  <c r="X1431" i="2" s="1"/>
  <c r="J1431" i="1" a="1"/>
  <c r="J1431" i="1" s="1"/>
  <c r="I1431" i="1" a="1"/>
  <c r="I1431" i="1" s="1"/>
  <c r="G1432" i="1"/>
  <c r="H1431" i="1"/>
  <c r="V1432" i="2"/>
  <c r="W1431" i="2"/>
  <c r="Y1432" i="2" l="1" a="1"/>
  <c r="Y1432" i="2" s="1"/>
  <c r="X1432" i="2" a="1"/>
  <c r="X1432" i="2" s="1"/>
  <c r="I1432" i="1" a="1"/>
  <c r="I1432" i="1" s="1"/>
  <c r="J1432" i="1" a="1"/>
  <c r="J1432" i="1" s="1"/>
  <c r="G1433" i="1"/>
  <c r="H1432" i="1"/>
  <c r="V1433" i="2"/>
  <c r="W1432" i="2"/>
  <c r="Y1433" i="2" l="1" a="1"/>
  <c r="Y1433" i="2" s="1"/>
  <c r="X1433" i="2" a="1"/>
  <c r="X1433" i="2" s="1"/>
  <c r="J1433" i="1" a="1"/>
  <c r="J1433" i="1" s="1"/>
  <c r="I1433" i="1" a="1"/>
  <c r="I1433" i="1" s="1"/>
  <c r="G1434" i="1"/>
  <c r="H1433" i="1"/>
  <c r="W1433" i="2"/>
  <c r="V1434" i="2"/>
  <c r="Y1434" i="2" l="1" a="1"/>
  <c r="Y1434" i="2" s="1"/>
  <c r="X1434" i="2" a="1"/>
  <c r="X1434" i="2" s="1"/>
  <c r="J1434" i="1" a="1"/>
  <c r="J1434" i="1" s="1"/>
  <c r="I1434" i="1" a="1"/>
  <c r="I1434" i="1" s="1"/>
  <c r="G1435" i="1"/>
  <c r="H1434" i="1"/>
  <c r="W1434" i="2"/>
  <c r="V1435" i="2"/>
  <c r="X1435" i="2" l="1" a="1"/>
  <c r="X1435" i="2" s="1"/>
  <c r="Y1435" i="2" a="1"/>
  <c r="Y1435" i="2" s="1"/>
  <c r="I1435" i="1" a="1"/>
  <c r="I1435" i="1" s="1"/>
  <c r="J1435" i="1" a="1"/>
  <c r="J1435" i="1" s="1"/>
  <c r="H1435" i="1"/>
  <c r="G1436" i="1"/>
  <c r="V1436" i="2"/>
  <c r="W1435" i="2"/>
  <c r="Y1436" i="2" l="1" a="1"/>
  <c r="Y1436" i="2" s="1"/>
  <c r="X1436" i="2" a="1"/>
  <c r="X1436" i="2" s="1"/>
  <c r="J1436" i="1" a="1"/>
  <c r="J1436" i="1" s="1"/>
  <c r="I1436" i="1" a="1"/>
  <c r="I1436" i="1" s="1"/>
  <c r="H1436" i="1"/>
  <c r="G1437" i="1"/>
  <c r="V1437" i="2"/>
  <c r="W1436" i="2"/>
  <c r="Y1437" i="2" l="1" a="1"/>
  <c r="Y1437" i="2" s="1"/>
  <c r="X1437" i="2" a="1"/>
  <c r="X1437" i="2" s="1"/>
  <c r="J1437" i="1" a="1"/>
  <c r="J1437" i="1" s="1"/>
  <c r="I1437" i="1" a="1"/>
  <c r="I1437" i="1" s="1"/>
  <c r="G1438" i="1"/>
  <c r="H1437" i="1"/>
  <c r="W1437" i="2"/>
  <c r="V1438" i="2"/>
  <c r="Y1438" i="2" l="1" a="1"/>
  <c r="Y1438" i="2" s="1"/>
  <c r="X1438" i="2" a="1"/>
  <c r="X1438" i="2" s="1"/>
  <c r="I1438" i="1" a="1"/>
  <c r="I1438" i="1" s="1"/>
  <c r="J1438" i="1" a="1"/>
  <c r="J1438" i="1" s="1"/>
  <c r="H1438" i="1"/>
  <c r="G1439" i="1"/>
  <c r="W1438" i="2"/>
  <c r="V1439" i="2"/>
  <c r="Y1439" i="2" l="1" a="1"/>
  <c r="Y1439" i="2" s="1"/>
  <c r="X1439" i="2" a="1"/>
  <c r="X1439" i="2" s="1"/>
  <c r="J1439" i="1" a="1"/>
  <c r="J1439" i="1" s="1"/>
  <c r="I1439" i="1" a="1"/>
  <c r="I1439" i="1" s="1"/>
  <c r="G1440" i="1"/>
  <c r="H1439" i="1"/>
  <c r="V1440" i="2"/>
  <c r="W1439" i="2"/>
  <c r="Y1440" i="2" l="1" a="1"/>
  <c r="Y1440" i="2" s="1"/>
  <c r="X1440" i="2" a="1"/>
  <c r="X1440" i="2" s="1"/>
  <c r="J1440" i="1" a="1"/>
  <c r="J1440" i="1" s="1"/>
  <c r="I1440" i="1" a="1"/>
  <c r="I1440" i="1" s="1"/>
  <c r="H1440" i="1"/>
  <c r="G1441" i="1"/>
  <c r="V1441" i="2"/>
  <c r="W1440" i="2"/>
  <c r="Y1441" i="2" l="1" a="1"/>
  <c r="Y1441" i="2" s="1"/>
  <c r="X1441" i="2" a="1"/>
  <c r="X1441" i="2" s="1"/>
  <c r="J1441" i="1" a="1"/>
  <c r="J1441" i="1" s="1"/>
  <c r="I1441" i="1" a="1"/>
  <c r="I1441" i="1" s="1"/>
  <c r="H1441" i="1"/>
  <c r="G1442" i="1"/>
  <c r="W1441" i="2"/>
  <c r="V1442" i="2"/>
  <c r="X1442" i="2" l="1" a="1"/>
  <c r="X1442" i="2" s="1"/>
  <c r="Y1442" i="2" a="1"/>
  <c r="Y1442" i="2" s="1"/>
  <c r="J1442" i="1" a="1"/>
  <c r="J1442" i="1" s="1"/>
  <c r="I1442" i="1" a="1"/>
  <c r="I1442" i="1" s="1"/>
  <c r="G1443" i="1"/>
  <c r="H1442" i="1"/>
  <c r="W1442" i="2"/>
  <c r="V1443" i="2"/>
  <c r="Y1443" i="2" l="1" a="1"/>
  <c r="Y1443" i="2" s="1"/>
  <c r="X1443" i="2" a="1"/>
  <c r="X1443" i="2" s="1"/>
  <c r="J1443" i="1" a="1"/>
  <c r="J1443" i="1" s="1"/>
  <c r="I1443" i="1" a="1"/>
  <c r="I1443" i="1" s="1"/>
  <c r="H1443" i="1"/>
  <c r="G1444" i="1"/>
  <c r="V1444" i="2"/>
  <c r="W1443" i="2"/>
  <c r="Y1444" i="2" l="1" a="1"/>
  <c r="Y1444" i="2" s="1"/>
  <c r="X1444" i="2" a="1"/>
  <c r="X1444" i="2" s="1"/>
  <c r="J1444" i="1" a="1"/>
  <c r="J1444" i="1" s="1"/>
  <c r="I1444" i="1" a="1"/>
  <c r="I1444" i="1" s="1"/>
  <c r="H1444" i="1"/>
  <c r="G1445" i="1"/>
  <c r="V1445" i="2"/>
  <c r="W1444" i="2"/>
  <c r="Y1445" i="2" l="1" a="1"/>
  <c r="Y1445" i="2" s="1"/>
  <c r="X1445" i="2" a="1"/>
  <c r="X1445" i="2" s="1"/>
  <c r="J1445" i="1" a="1"/>
  <c r="J1445" i="1" s="1"/>
  <c r="I1445" i="1" a="1"/>
  <c r="I1445" i="1" s="1"/>
  <c r="G1446" i="1"/>
  <c r="H1445" i="1"/>
  <c r="W1445" i="2"/>
  <c r="V1446" i="2"/>
  <c r="Y1446" i="2" l="1" a="1"/>
  <c r="Y1446" i="2" s="1"/>
  <c r="X1446" i="2" a="1"/>
  <c r="X1446" i="2" s="1"/>
  <c r="J1446" i="1" a="1"/>
  <c r="J1446" i="1" s="1"/>
  <c r="I1446" i="1" a="1"/>
  <c r="I1446" i="1" s="1"/>
  <c r="H1446" i="1"/>
  <c r="G1447" i="1"/>
  <c r="W1446" i="2"/>
  <c r="V1447" i="2"/>
  <c r="Y1447" i="2" l="1" a="1"/>
  <c r="Y1447" i="2" s="1"/>
  <c r="X1447" i="2" a="1"/>
  <c r="X1447" i="2" s="1"/>
  <c r="J1447" i="1" a="1"/>
  <c r="J1447" i="1" s="1"/>
  <c r="I1447" i="1" a="1"/>
  <c r="I1447" i="1" s="1"/>
  <c r="G1448" i="1"/>
  <c r="H1447" i="1"/>
  <c r="V1448" i="2"/>
  <c r="W1447" i="2"/>
  <c r="X1448" i="2" l="1" a="1"/>
  <c r="X1448" i="2" s="1"/>
  <c r="Y1448" i="2" a="1"/>
  <c r="Y1448" i="2" s="1"/>
  <c r="J1448" i="1" a="1"/>
  <c r="J1448" i="1" s="1"/>
  <c r="I1448" i="1" a="1"/>
  <c r="I1448" i="1" s="1"/>
  <c r="H1448" i="1"/>
  <c r="G1449" i="1"/>
  <c r="V1449" i="2"/>
  <c r="W1448" i="2"/>
  <c r="Y1449" i="2" l="1" a="1"/>
  <c r="Y1449" i="2" s="1"/>
  <c r="X1449" i="2" a="1"/>
  <c r="X1449" i="2" s="1"/>
  <c r="J1449" i="1" a="1"/>
  <c r="J1449" i="1" s="1"/>
  <c r="I1449" i="1" a="1"/>
  <c r="I1449" i="1" s="1"/>
  <c r="G1450" i="1"/>
  <c r="H1449" i="1"/>
  <c r="W1449" i="2"/>
  <c r="V1450" i="2"/>
  <c r="Y1450" i="2" l="1" a="1"/>
  <c r="Y1450" i="2" s="1"/>
  <c r="X1450" i="2" a="1"/>
  <c r="X1450" i="2" s="1"/>
  <c r="J1450" i="1" a="1"/>
  <c r="J1450" i="1" s="1"/>
  <c r="I1450" i="1" a="1"/>
  <c r="I1450" i="1" s="1"/>
  <c r="H1450" i="1"/>
  <c r="G1451" i="1"/>
  <c r="W1450" i="2"/>
  <c r="V1451" i="2"/>
  <c r="X1451" i="2" l="1" a="1"/>
  <c r="X1451" i="2" s="1"/>
  <c r="Y1451" i="2" a="1"/>
  <c r="Y1451" i="2" s="1"/>
  <c r="J1451" i="1" a="1"/>
  <c r="J1451" i="1" s="1"/>
  <c r="I1451" i="1" a="1"/>
  <c r="I1451" i="1" s="1"/>
  <c r="H1451" i="1"/>
  <c r="G1452" i="1"/>
  <c r="V1452" i="2"/>
  <c r="W1451" i="2"/>
  <c r="Y1452" i="2" l="1" a="1"/>
  <c r="Y1452" i="2" s="1"/>
  <c r="X1452" i="2" a="1"/>
  <c r="X1452" i="2" s="1"/>
  <c r="J1452" i="1" a="1"/>
  <c r="J1452" i="1" s="1"/>
  <c r="I1452" i="1" a="1"/>
  <c r="I1452" i="1" s="1"/>
  <c r="H1452" i="1"/>
  <c r="G1453" i="1"/>
  <c r="V1453" i="2"/>
  <c r="W1452" i="2"/>
  <c r="Y1453" i="2" l="1" a="1"/>
  <c r="Y1453" i="2" s="1"/>
  <c r="X1453" i="2" a="1"/>
  <c r="X1453" i="2" s="1"/>
  <c r="J1453" i="1" a="1"/>
  <c r="J1453" i="1" s="1"/>
  <c r="I1453" i="1" a="1"/>
  <c r="I1453" i="1" s="1"/>
  <c r="H1453" i="1"/>
  <c r="G1454" i="1"/>
  <c r="W1453" i="2"/>
  <c r="V1454" i="2"/>
  <c r="X1454" i="2" l="1" a="1"/>
  <c r="X1454" i="2" s="1"/>
  <c r="Y1454" i="2" a="1"/>
  <c r="Y1454" i="2" s="1"/>
  <c r="J1454" i="1" a="1"/>
  <c r="J1454" i="1" s="1"/>
  <c r="I1454" i="1" a="1"/>
  <c r="I1454" i="1" s="1"/>
  <c r="H1454" i="1"/>
  <c r="G1455" i="1"/>
  <c r="W1454" i="2"/>
  <c r="V1455" i="2"/>
  <c r="Y1455" i="2" l="1" a="1"/>
  <c r="Y1455" i="2" s="1"/>
  <c r="X1455" i="2" a="1"/>
  <c r="X1455" i="2" s="1"/>
  <c r="J1455" i="1" a="1"/>
  <c r="J1455" i="1" s="1"/>
  <c r="I1455" i="1" a="1"/>
  <c r="I1455" i="1" s="1"/>
  <c r="H1455" i="1"/>
  <c r="G1456" i="1"/>
  <c r="V1456" i="2"/>
  <c r="W1455" i="2"/>
  <c r="Y1456" i="2" l="1" a="1"/>
  <c r="Y1456" i="2" s="1"/>
  <c r="X1456" i="2" a="1"/>
  <c r="X1456" i="2" s="1"/>
  <c r="J1456" i="1" a="1"/>
  <c r="J1456" i="1" s="1"/>
  <c r="I1456" i="1" a="1"/>
  <c r="I1456" i="1" s="1"/>
  <c r="G1457" i="1"/>
  <c r="H1456" i="1"/>
  <c r="V1457" i="2"/>
  <c r="W1456" i="2"/>
  <c r="X1457" i="2" l="1" a="1"/>
  <c r="X1457" i="2" s="1"/>
  <c r="Y1457" i="2" a="1"/>
  <c r="Y1457" i="2" s="1"/>
  <c r="I1457" i="1" a="1"/>
  <c r="I1457" i="1" s="1"/>
  <c r="J1457" i="1" a="1"/>
  <c r="J1457" i="1" s="1"/>
  <c r="G1458" i="1"/>
  <c r="H1457" i="1"/>
  <c r="W1457" i="2"/>
  <c r="V1458" i="2"/>
  <c r="Y1458" i="2" l="1" a="1"/>
  <c r="Y1458" i="2" s="1"/>
  <c r="X1458" i="2" a="1"/>
  <c r="X1458" i="2" s="1"/>
  <c r="J1458" i="1" a="1"/>
  <c r="J1458" i="1" s="1"/>
  <c r="I1458" i="1" a="1"/>
  <c r="I1458" i="1" s="1"/>
  <c r="G1459" i="1"/>
  <c r="H1458" i="1"/>
  <c r="W1458" i="2"/>
  <c r="V1459" i="2"/>
  <c r="Y1459" i="2" l="1" a="1"/>
  <c r="Y1459" i="2" s="1"/>
  <c r="X1459" i="2" a="1"/>
  <c r="X1459" i="2" s="1"/>
  <c r="J1459" i="1" a="1"/>
  <c r="J1459" i="1" s="1"/>
  <c r="I1459" i="1" a="1"/>
  <c r="I1459" i="1" s="1"/>
  <c r="G1460" i="1"/>
  <c r="H1459" i="1"/>
  <c r="V1460" i="2"/>
  <c r="W1459" i="2"/>
  <c r="X1460" i="2" l="1" a="1"/>
  <c r="X1460" i="2" s="1"/>
  <c r="Y1460" i="2" a="1"/>
  <c r="Y1460" i="2" s="1"/>
  <c r="I1460" i="1" a="1"/>
  <c r="I1460" i="1" s="1"/>
  <c r="J1460" i="1" a="1"/>
  <c r="J1460" i="1" s="1"/>
  <c r="H1460" i="1"/>
  <c r="G1461" i="1"/>
  <c r="V1461" i="2"/>
  <c r="W1460" i="2"/>
  <c r="Y1461" i="2" l="1" a="1"/>
  <c r="Y1461" i="2" s="1"/>
  <c r="X1461" i="2" a="1"/>
  <c r="X1461" i="2" s="1"/>
  <c r="J1461" i="1" a="1"/>
  <c r="J1461" i="1" s="1"/>
  <c r="I1461" i="1" a="1"/>
  <c r="I1461" i="1" s="1"/>
  <c r="G1462" i="1"/>
  <c r="H1461" i="1"/>
  <c r="W1461" i="2"/>
  <c r="V1462" i="2"/>
  <c r="Y1462" i="2" l="1" a="1"/>
  <c r="Y1462" i="2" s="1"/>
  <c r="X1462" i="2" a="1"/>
  <c r="X1462" i="2" s="1"/>
  <c r="J1462" i="1" a="1"/>
  <c r="J1462" i="1" s="1"/>
  <c r="I1462" i="1" a="1"/>
  <c r="I1462" i="1" s="1"/>
  <c r="G1463" i="1"/>
  <c r="H1462" i="1"/>
  <c r="W1462" i="2"/>
  <c r="V1463" i="2"/>
  <c r="Y1463" i="2" l="1" a="1"/>
  <c r="Y1463" i="2" s="1"/>
  <c r="X1463" i="2" a="1"/>
  <c r="X1463" i="2" s="1"/>
  <c r="J1463" i="1" a="1"/>
  <c r="J1463" i="1" s="1"/>
  <c r="I1463" i="1" a="1"/>
  <c r="I1463" i="1" s="1"/>
  <c r="H1463" i="1"/>
  <c r="G1464" i="1"/>
  <c r="V1464" i="2"/>
  <c r="W1463" i="2"/>
  <c r="X1464" i="2" l="1" a="1"/>
  <c r="X1464" i="2" s="1"/>
  <c r="Y1464" i="2" a="1"/>
  <c r="Y1464" i="2" s="1"/>
  <c r="J1464" i="1" a="1"/>
  <c r="J1464" i="1" s="1"/>
  <c r="I1464" i="1" a="1"/>
  <c r="I1464" i="1" s="1"/>
  <c r="H1464" i="1"/>
  <c r="G1465" i="1"/>
  <c r="V1465" i="2"/>
  <c r="W1464" i="2"/>
  <c r="Y1465" i="2" l="1" a="1"/>
  <c r="Y1465" i="2" s="1"/>
  <c r="X1465" i="2" a="1"/>
  <c r="X1465" i="2" s="1"/>
  <c r="J1465" i="1" a="1"/>
  <c r="J1465" i="1" s="1"/>
  <c r="I1465" i="1" a="1"/>
  <c r="I1465" i="1" s="1"/>
  <c r="G1466" i="1"/>
  <c r="H1465" i="1"/>
  <c r="W1465" i="2"/>
  <c r="V1466" i="2"/>
  <c r="X1466" i="2" l="1" a="1"/>
  <c r="X1466" i="2" s="1"/>
  <c r="Y1466" i="2" a="1"/>
  <c r="Y1466" i="2" s="1"/>
  <c r="I1466" i="1" a="1"/>
  <c r="I1466" i="1" s="1"/>
  <c r="J1466" i="1" a="1"/>
  <c r="J1466" i="1" s="1"/>
  <c r="H1466" i="1"/>
  <c r="G1467" i="1"/>
  <c r="W1466" i="2"/>
  <c r="V1467" i="2"/>
  <c r="Y1467" i="2" l="1" a="1"/>
  <c r="Y1467" i="2" s="1"/>
  <c r="X1467" i="2" a="1"/>
  <c r="X1467" i="2" s="1"/>
  <c r="J1467" i="1" a="1"/>
  <c r="J1467" i="1" s="1"/>
  <c r="I1467" i="1" a="1"/>
  <c r="I1467" i="1" s="1"/>
  <c r="H1467" i="1"/>
  <c r="G1468" i="1"/>
  <c r="V1468" i="2"/>
  <c r="W1467" i="2"/>
  <c r="X1468" i="2" l="1" a="1"/>
  <c r="X1468" i="2" s="1"/>
  <c r="Y1468" i="2" a="1"/>
  <c r="Y1468" i="2" s="1"/>
  <c r="J1468" i="1" a="1"/>
  <c r="J1468" i="1" s="1"/>
  <c r="I1468" i="1" a="1"/>
  <c r="I1468" i="1" s="1"/>
  <c r="H1468" i="1"/>
  <c r="G1469" i="1"/>
  <c r="V1469" i="2"/>
  <c r="W1468" i="2"/>
  <c r="Y1469" i="2" l="1" a="1"/>
  <c r="Y1469" i="2" s="1"/>
  <c r="X1469" i="2" a="1"/>
  <c r="X1469" i="2" s="1"/>
  <c r="J1469" i="1" a="1"/>
  <c r="J1469" i="1" s="1"/>
  <c r="I1469" i="1" a="1"/>
  <c r="I1469" i="1" s="1"/>
  <c r="G1470" i="1"/>
  <c r="H1469" i="1"/>
  <c r="W1469" i="2"/>
  <c r="V1470" i="2"/>
  <c r="Y1470" i="2" l="1" a="1"/>
  <c r="Y1470" i="2" s="1"/>
  <c r="X1470" i="2" a="1"/>
  <c r="X1470" i="2" s="1"/>
  <c r="J1470" i="1" a="1"/>
  <c r="J1470" i="1" s="1"/>
  <c r="I1470" i="1" a="1"/>
  <c r="I1470" i="1" s="1"/>
  <c r="H1470" i="1"/>
  <c r="G1471" i="1"/>
  <c r="W1470" i="2"/>
  <c r="V1471" i="2"/>
  <c r="X1471" i="2" l="1" a="1"/>
  <c r="X1471" i="2" s="1"/>
  <c r="Y1471" i="2" a="1"/>
  <c r="Y1471" i="2" s="1"/>
  <c r="J1471" i="1" a="1"/>
  <c r="J1471" i="1" s="1"/>
  <c r="I1471" i="1" a="1"/>
  <c r="I1471" i="1" s="1"/>
  <c r="H1471" i="1"/>
  <c r="G1472" i="1"/>
  <c r="V1472" i="2"/>
  <c r="W1471" i="2"/>
  <c r="Y1472" i="2" l="1" a="1"/>
  <c r="Y1472" i="2" s="1"/>
  <c r="X1472" i="2" a="1"/>
  <c r="X1472" i="2" s="1"/>
  <c r="J1472" i="1" a="1"/>
  <c r="J1472" i="1" s="1"/>
  <c r="I1472" i="1" a="1"/>
  <c r="I1472" i="1" s="1"/>
  <c r="H1472" i="1"/>
  <c r="G1473" i="1"/>
  <c r="V1473" i="2"/>
  <c r="W1472" i="2"/>
  <c r="Y1473" i="2" l="1" a="1"/>
  <c r="Y1473" i="2" s="1"/>
  <c r="X1473" i="2" a="1"/>
  <c r="X1473" i="2" s="1"/>
  <c r="I1473" i="1" a="1"/>
  <c r="I1473" i="1" s="1"/>
  <c r="J1473" i="1" a="1"/>
  <c r="J1473" i="1" s="1"/>
  <c r="G1474" i="1"/>
  <c r="H1473" i="1"/>
  <c r="W1473" i="2"/>
  <c r="V1474" i="2"/>
  <c r="X1474" i="2" l="1" a="1"/>
  <c r="X1474" i="2" s="1"/>
  <c r="Y1474" i="2" a="1"/>
  <c r="Y1474" i="2" s="1"/>
  <c r="J1474" i="1" a="1"/>
  <c r="J1474" i="1" s="1"/>
  <c r="I1474" i="1" a="1"/>
  <c r="I1474" i="1" s="1"/>
  <c r="G1475" i="1"/>
  <c r="H1474" i="1"/>
  <c r="W1474" i="2"/>
  <c r="V1475" i="2"/>
  <c r="Y1475" i="2" l="1" a="1"/>
  <c r="Y1475" i="2" s="1"/>
  <c r="X1475" i="2" a="1"/>
  <c r="X1475" i="2" s="1"/>
  <c r="J1475" i="1" a="1"/>
  <c r="J1475" i="1" s="1"/>
  <c r="I1475" i="1" a="1"/>
  <c r="I1475" i="1" s="1"/>
  <c r="G1476" i="1"/>
  <c r="H1475" i="1"/>
  <c r="V1476" i="2"/>
  <c r="W1475" i="2"/>
  <c r="Y1476" i="2" l="1" a="1"/>
  <c r="Y1476" i="2" s="1"/>
  <c r="X1476" i="2" a="1"/>
  <c r="X1476" i="2" s="1"/>
  <c r="J1476" i="1" a="1"/>
  <c r="J1476" i="1" s="1"/>
  <c r="I1476" i="1" a="1"/>
  <c r="I1476" i="1" s="1"/>
  <c r="G1477" i="1"/>
  <c r="H1476" i="1"/>
  <c r="V1477" i="2"/>
  <c r="W1476" i="2"/>
  <c r="X1477" i="2" l="1" a="1"/>
  <c r="X1477" i="2" s="1"/>
  <c r="Y1477" i="2" a="1"/>
  <c r="Y1477" i="2" s="1"/>
  <c r="J1477" i="1" a="1"/>
  <c r="J1477" i="1" s="1"/>
  <c r="I1477" i="1" a="1"/>
  <c r="I1477" i="1" s="1"/>
  <c r="G1478" i="1"/>
  <c r="H1477" i="1"/>
  <c r="W1477" i="2"/>
  <c r="V1478" i="2"/>
  <c r="Y1478" i="2" l="1" a="1"/>
  <c r="Y1478" i="2" s="1"/>
  <c r="X1478" i="2" a="1"/>
  <c r="X1478" i="2" s="1"/>
  <c r="J1478" i="1" a="1"/>
  <c r="J1478" i="1" s="1"/>
  <c r="I1478" i="1" a="1"/>
  <c r="I1478" i="1" s="1"/>
  <c r="H1478" i="1"/>
  <c r="G1479" i="1"/>
  <c r="W1478" i="2"/>
  <c r="V1479" i="2"/>
  <c r="Y1479" i="2" l="1" a="1"/>
  <c r="Y1479" i="2" s="1"/>
  <c r="X1479" i="2" a="1"/>
  <c r="X1479" i="2" s="1"/>
  <c r="I1479" i="1" a="1"/>
  <c r="I1479" i="1" s="1"/>
  <c r="J1479" i="1" a="1"/>
  <c r="J1479" i="1" s="1"/>
  <c r="H1479" i="1"/>
  <c r="G1480" i="1"/>
  <c r="V1480" i="2"/>
  <c r="W1479" i="2"/>
  <c r="Y1480" i="2" l="1" a="1"/>
  <c r="Y1480" i="2" s="1"/>
  <c r="X1480" i="2" a="1"/>
  <c r="X1480" i="2" s="1"/>
  <c r="J1480" i="1" a="1"/>
  <c r="J1480" i="1" s="1"/>
  <c r="I1480" i="1" a="1"/>
  <c r="I1480" i="1" s="1"/>
  <c r="H1480" i="1"/>
  <c r="G1481" i="1"/>
  <c r="V1481" i="2"/>
  <c r="W1480" i="2"/>
  <c r="Y1481" i="2" l="1" a="1"/>
  <c r="Y1481" i="2" s="1"/>
  <c r="X1481" i="2" a="1"/>
  <c r="X1481" i="2" s="1"/>
  <c r="J1481" i="1" a="1"/>
  <c r="J1481" i="1" s="1"/>
  <c r="I1481" i="1" a="1"/>
  <c r="I1481" i="1" s="1"/>
  <c r="G1482" i="1"/>
  <c r="H1481" i="1"/>
  <c r="W1481" i="2"/>
  <c r="V1482" i="2"/>
  <c r="Y1482" i="2" l="1" a="1"/>
  <c r="Y1482" i="2" s="1"/>
  <c r="X1482" i="2" a="1"/>
  <c r="X1482" i="2" s="1"/>
  <c r="I1482" i="1" a="1"/>
  <c r="I1482" i="1" s="1"/>
  <c r="J1482" i="1" a="1"/>
  <c r="J1482" i="1" s="1"/>
  <c r="H1482" i="1"/>
  <c r="G1483" i="1"/>
  <c r="W1482" i="2"/>
  <c r="V1483" i="2"/>
  <c r="X1483" i="2" l="1" a="1"/>
  <c r="X1483" i="2" s="1"/>
  <c r="Y1483" i="2" a="1"/>
  <c r="Y1483" i="2" s="1"/>
  <c r="J1483" i="1" a="1"/>
  <c r="J1483" i="1" s="1"/>
  <c r="I1483" i="1" a="1"/>
  <c r="I1483" i="1" s="1"/>
  <c r="G1484" i="1"/>
  <c r="H1483" i="1"/>
  <c r="V1484" i="2"/>
  <c r="W1483" i="2"/>
  <c r="Y1484" i="2" l="1" a="1"/>
  <c r="Y1484" i="2" s="1"/>
  <c r="X1484" i="2" a="1"/>
  <c r="X1484" i="2" s="1"/>
  <c r="J1484" i="1" a="1"/>
  <c r="J1484" i="1" s="1"/>
  <c r="I1484" i="1" a="1"/>
  <c r="I1484" i="1" s="1"/>
  <c r="H1484" i="1"/>
  <c r="G1485" i="1"/>
  <c r="V1485" i="2"/>
  <c r="W1484" i="2"/>
  <c r="Y1485" i="2" l="1" a="1"/>
  <c r="Y1485" i="2" s="1"/>
  <c r="X1485" i="2" a="1"/>
  <c r="X1485" i="2" s="1"/>
  <c r="I1485" i="1" a="1"/>
  <c r="I1485" i="1" s="1"/>
  <c r="J1485" i="1" a="1"/>
  <c r="J1485" i="1" s="1"/>
  <c r="H1485" i="1"/>
  <c r="G1486" i="1"/>
  <c r="W1485" i="2"/>
  <c r="V1486" i="2"/>
  <c r="Y1486" i="2" l="1" a="1"/>
  <c r="Y1486" i="2" s="1"/>
  <c r="X1486" i="2" a="1"/>
  <c r="X1486" i="2" s="1"/>
  <c r="J1486" i="1" a="1"/>
  <c r="J1486" i="1" s="1"/>
  <c r="I1486" i="1" a="1"/>
  <c r="I1486" i="1" s="1"/>
  <c r="G1487" i="1"/>
  <c r="H1486" i="1"/>
  <c r="W1486" i="2"/>
  <c r="V1487" i="2"/>
  <c r="Y1487" i="2" l="1" a="1"/>
  <c r="Y1487" i="2" s="1"/>
  <c r="X1487" i="2" a="1"/>
  <c r="X1487" i="2" s="1"/>
  <c r="J1487" i="1" a="1"/>
  <c r="J1487" i="1" s="1"/>
  <c r="I1487" i="1" a="1"/>
  <c r="I1487" i="1" s="1"/>
  <c r="H1487" i="1"/>
  <c r="G1488" i="1"/>
  <c r="V1488" i="2"/>
  <c r="W1487" i="2"/>
  <c r="Y1488" i="2" l="1" a="1"/>
  <c r="Y1488" i="2" s="1"/>
  <c r="X1488" i="2" a="1"/>
  <c r="X1488" i="2" s="1"/>
  <c r="J1488" i="1" a="1"/>
  <c r="J1488" i="1" s="1"/>
  <c r="I1488" i="1" a="1"/>
  <c r="I1488" i="1" s="1"/>
  <c r="H1488" i="1"/>
  <c r="G1489" i="1"/>
  <c r="V1489" i="2"/>
  <c r="W1488" i="2"/>
  <c r="Y1489" i="2" l="1" a="1"/>
  <c r="Y1489" i="2" s="1"/>
  <c r="X1489" i="2" a="1"/>
  <c r="X1489" i="2" s="1"/>
  <c r="J1489" i="1" a="1"/>
  <c r="J1489" i="1" s="1"/>
  <c r="I1489" i="1" a="1"/>
  <c r="I1489" i="1" s="1"/>
  <c r="H1489" i="1"/>
  <c r="G1490" i="1"/>
  <c r="W1489" i="2"/>
  <c r="V1490" i="2"/>
  <c r="X1490" i="2" l="1" a="1"/>
  <c r="X1490" i="2" s="1"/>
  <c r="Y1490" i="2" a="1"/>
  <c r="Y1490" i="2" s="1"/>
  <c r="J1490" i="1" a="1"/>
  <c r="J1490" i="1" s="1"/>
  <c r="I1490" i="1" a="1"/>
  <c r="I1490" i="1" s="1"/>
  <c r="H1490" i="1"/>
  <c r="G1491" i="1"/>
  <c r="W1490" i="2"/>
  <c r="V1491" i="2"/>
  <c r="Y1491" i="2" l="1" a="1"/>
  <c r="Y1491" i="2" s="1"/>
  <c r="X1491" i="2" a="1"/>
  <c r="X1491" i="2" s="1"/>
  <c r="I1491" i="1" a="1"/>
  <c r="I1491" i="1" s="1"/>
  <c r="J1491" i="1" a="1"/>
  <c r="J1491" i="1" s="1"/>
  <c r="G1492" i="1"/>
  <c r="H1491" i="1"/>
  <c r="V1492" i="2"/>
  <c r="W1491" i="2"/>
  <c r="Y1492" i="2" l="1" a="1"/>
  <c r="Y1492" i="2" s="1"/>
  <c r="X1492" i="2" a="1"/>
  <c r="X1492" i="2" s="1"/>
  <c r="J1492" i="1" a="1"/>
  <c r="J1492" i="1" s="1"/>
  <c r="I1492" i="1" a="1"/>
  <c r="I1492" i="1" s="1"/>
  <c r="G1493" i="1"/>
  <c r="H1492" i="1"/>
  <c r="V1493" i="2"/>
  <c r="W1492" i="2"/>
  <c r="Y1493" i="2" l="1" a="1"/>
  <c r="Y1493" i="2" s="1"/>
  <c r="X1493" i="2" a="1"/>
  <c r="X1493" i="2" s="1"/>
  <c r="J1493" i="1" a="1"/>
  <c r="J1493" i="1" s="1"/>
  <c r="I1493" i="1" a="1"/>
  <c r="I1493" i="1" s="1"/>
  <c r="H1493" i="1"/>
  <c r="G1494" i="1"/>
  <c r="W1493" i="2"/>
  <c r="V1494" i="2"/>
  <c r="Y1494" i="2" l="1" a="1"/>
  <c r="Y1494" i="2" s="1"/>
  <c r="X1494" i="2" a="1"/>
  <c r="X1494" i="2" s="1"/>
  <c r="J1494" i="1" a="1"/>
  <c r="J1494" i="1" s="1"/>
  <c r="I1494" i="1" a="1"/>
  <c r="I1494" i="1" s="1"/>
  <c r="H1494" i="1"/>
  <c r="G1495" i="1"/>
  <c r="W1494" i="2"/>
  <c r="V1495" i="2"/>
  <c r="Y1495" i="2" l="1" a="1"/>
  <c r="Y1495" i="2" s="1"/>
  <c r="X1495" i="2" a="1"/>
  <c r="X1495" i="2" s="1"/>
  <c r="J1495" i="1" a="1"/>
  <c r="J1495" i="1" s="1"/>
  <c r="I1495" i="1" a="1"/>
  <c r="I1495" i="1" s="1"/>
  <c r="G1496" i="1"/>
  <c r="H1495" i="1"/>
  <c r="V1496" i="2"/>
  <c r="W1495" i="2"/>
  <c r="X1496" i="2" l="1" a="1"/>
  <c r="X1496" i="2" s="1"/>
  <c r="Y1496" i="2" a="1"/>
  <c r="Y1496" i="2" s="1"/>
  <c r="J1496" i="1" a="1"/>
  <c r="J1496" i="1" s="1"/>
  <c r="I1496" i="1" a="1"/>
  <c r="I1496" i="1" s="1"/>
  <c r="G1497" i="1"/>
  <c r="H1496" i="1"/>
  <c r="V1497" i="2"/>
  <c r="W1496" i="2"/>
  <c r="Y1497" i="2" l="1" a="1"/>
  <c r="Y1497" i="2" s="1"/>
  <c r="X1497" i="2" a="1"/>
  <c r="X1497" i="2" s="1"/>
  <c r="J1497" i="1" a="1"/>
  <c r="J1497" i="1" s="1"/>
  <c r="I1497" i="1" a="1"/>
  <c r="I1497" i="1" s="1"/>
  <c r="H1497" i="1"/>
  <c r="G1498" i="1"/>
  <c r="W1497" i="2"/>
  <c r="V1498" i="2"/>
  <c r="Y1498" i="2" l="1" a="1"/>
  <c r="Y1498" i="2" s="1"/>
  <c r="X1498" i="2" a="1"/>
  <c r="X1498" i="2" s="1"/>
  <c r="J1498" i="1" a="1"/>
  <c r="J1498" i="1" s="1"/>
  <c r="I1498" i="1" a="1"/>
  <c r="I1498" i="1" s="1"/>
  <c r="G1499" i="1"/>
  <c r="H1498" i="1"/>
  <c r="W1498" i="2"/>
  <c r="V1499" i="2"/>
  <c r="X1499" i="2" l="1" a="1"/>
  <c r="X1499" i="2" s="1"/>
  <c r="Y1499" i="2" a="1"/>
  <c r="Y1499" i="2" s="1"/>
  <c r="J1499" i="1" a="1"/>
  <c r="J1499" i="1" s="1"/>
  <c r="I1499" i="1" a="1"/>
  <c r="I1499" i="1" s="1"/>
  <c r="H1499" i="1"/>
  <c r="G1500" i="1"/>
  <c r="V1500" i="2"/>
  <c r="W1499" i="2"/>
  <c r="Y1500" i="2" l="1" a="1"/>
  <c r="Y1500" i="2" s="1"/>
  <c r="X1500" i="2" a="1"/>
  <c r="X1500" i="2" s="1"/>
  <c r="J1500" i="1" a="1"/>
  <c r="J1500" i="1" s="1"/>
  <c r="I1500" i="1" a="1"/>
  <c r="I1500" i="1" s="1"/>
  <c r="H1500" i="1"/>
  <c r="G1501" i="1"/>
  <c r="V1501" i="2"/>
  <c r="W1500" i="2"/>
  <c r="Y1501" i="2" l="1" a="1"/>
  <c r="Y1501" i="2" s="1"/>
  <c r="X1501" i="2" a="1"/>
  <c r="X1501" i="2" s="1"/>
  <c r="J1501" i="1" a="1"/>
  <c r="J1501" i="1" s="1"/>
  <c r="I1501" i="1" a="1"/>
  <c r="I1501" i="1" s="1"/>
  <c r="G1502" i="1"/>
  <c r="H1501" i="1"/>
  <c r="W1501" i="2"/>
  <c r="V1502" i="2"/>
  <c r="X1502" i="2" l="1" a="1"/>
  <c r="X1502" i="2" s="1"/>
  <c r="Y1502" i="2" a="1"/>
  <c r="Y1502" i="2" s="1"/>
  <c r="J1502" i="1" a="1"/>
  <c r="J1502" i="1" s="1"/>
  <c r="I1502" i="1" a="1"/>
  <c r="I1502" i="1" s="1"/>
  <c r="H1502" i="1"/>
  <c r="G1503" i="1"/>
  <c r="W1502" i="2"/>
  <c r="V1503" i="2"/>
  <c r="Y1503" i="2" l="1" a="1"/>
  <c r="Y1503" i="2" s="1"/>
  <c r="X1503" i="2" a="1"/>
  <c r="X1503" i="2" s="1"/>
  <c r="J1503" i="1" a="1"/>
  <c r="J1503" i="1" s="1"/>
  <c r="I1503" i="1" a="1"/>
  <c r="I1503" i="1" s="1"/>
  <c r="H1503" i="1"/>
  <c r="G1504" i="1"/>
  <c r="V1504" i="2"/>
  <c r="W1503" i="2"/>
  <c r="Y1504" i="2" l="1" a="1"/>
  <c r="Y1504" i="2" s="1"/>
  <c r="X1504" i="2" a="1"/>
  <c r="X1504" i="2" s="1"/>
  <c r="I1504" i="1" a="1"/>
  <c r="I1504" i="1" s="1"/>
  <c r="J1504" i="1" a="1"/>
  <c r="J1504" i="1" s="1"/>
  <c r="H1504" i="1"/>
  <c r="G1505" i="1"/>
  <c r="V1505" i="2"/>
  <c r="W1504" i="2"/>
  <c r="X1505" i="2" l="1" a="1"/>
  <c r="X1505" i="2" s="1"/>
  <c r="Y1505" i="2" a="1"/>
  <c r="Y1505" i="2" s="1"/>
  <c r="J1505" i="1" a="1"/>
  <c r="J1505" i="1" s="1"/>
  <c r="I1505" i="1" a="1"/>
  <c r="I1505" i="1" s="1"/>
  <c r="G1506" i="1"/>
  <c r="H1505" i="1"/>
  <c r="W1505" i="2"/>
  <c r="V1506" i="2"/>
  <c r="Y1506" i="2" l="1" a="1"/>
  <c r="Y1506" i="2" s="1"/>
  <c r="X1506" i="2" a="1"/>
  <c r="X1506" i="2" s="1"/>
  <c r="J1506" i="1" a="1"/>
  <c r="J1506" i="1" s="1"/>
  <c r="I1506" i="1" a="1"/>
  <c r="I1506" i="1" s="1"/>
  <c r="G1507" i="1"/>
  <c r="H1506" i="1"/>
  <c r="W1506" i="2"/>
  <c r="V1507" i="2"/>
  <c r="Y1507" i="2" l="1" a="1"/>
  <c r="Y1507" i="2" s="1"/>
  <c r="X1507" i="2" a="1"/>
  <c r="X1507" i="2" s="1"/>
  <c r="I1507" i="1" a="1"/>
  <c r="I1507" i="1" s="1"/>
  <c r="J1507" i="1" a="1"/>
  <c r="J1507" i="1" s="1"/>
  <c r="G1508" i="1"/>
  <c r="H1507" i="1"/>
  <c r="V1508" i="2"/>
  <c r="W1507" i="2"/>
  <c r="X1508" i="2" l="1" a="1"/>
  <c r="X1508" i="2" s="1"/>
  <c r="Y1508" i="2" a="1"/>
  <c r="Y1508" i="2" s="1"/>
  <c r="J1508" i="1" a="1"/>
  <c r="J1508" i="1" s="1"/>
  <c r="I1508" i="1" a="1"/>
  <c r="I1508" i="1" s="1"/>
  <c r="H1508" i="1"/>
  <c r="G1509" i="1"/>
  <c r="V1509" i="2"/>
  <c r="W1508" i="2"/>
  <c r="Y1509" i="2" l="1" a="1"/>
  <c r="Y1509" i="2" s="1"/>
  <c r="X1509" i="2" a="1"/>
  <c r="X1509" i="2" s="1"/>
  <c r="J1509" i="1" a="1"/>
  <c r="J1509" i="1" s="1"/>
  <c r="I1509" i="1" a="1"/>
  <c r="I1509" i="1" s="1"/>
  <c r="G1510" i="1"/>
  <c r="H1509" i="1"/>
  <c r="W1509" i="2"/>
  <c r="V1510" i="2"/>
  <c r="Y1510" i="2" l="1" a="1"/>
  <c r="Y1510" i="2" s="1"/>
  <c r="X1510" i="2" a="1"/>
  <c r="X1510" i="2" s="1"/>
  <c r="I1510" i="1" a="1"/>
  <c r="I1510" i="1" s="1"/>
  <c r="J1510" i="1" a="1"/>
  <c r="J1510" i="1" s="1"/>
  <c r="G1511" i="1"/>
  <c r="H1510" i="1"/>
  <c r="W1510" i="2"/>
  <c r="V1511" i="2"/>
  <c r="Y1511" i="2" l="1" a="1"/>
  <c r="Y1511" i="2" s="1"/>
  <c r="X1511" i="2" a="1"/>
  <c r="X1511" i="2" s="1"/>
  <c r="J1511" i="1" a="1"/>
  <c r="J1511" i="1" s="1"/>
  <c r="I1511" i="1" a="1"/>
  <c r="I1511" i="1" s="1"/>
  <c r="H1511" i="1"/>
  <c r="G1512" i="1"/>
  <c r="V1512" i="2"/>
  <c r="W1511" i="2"/>
  <c r="X1512" i="2" l="1" a="1"/>
  <c r="X1512" i="2" s="1"/>
  <c r="Y1512" i="2" a="1"/>
  <c r="Y1512" i="2" s="1"/>
  <c r="J1512" i="1" a="1"/>
  <c r="J1512" i="1" s="1"/>
  <c r="I1512" i="1" a="1"/>
  <c r="I1512" i="1" s="1"/>
  <c r="G1513" i="1"/>
  <c r="H1512" i="1"/>
  <c r="V1513" i="2"/>
  <c r="W1512" i="2"/>
  <c r="Y1513" i="2" l="1" a="1"/>
  <c r="Y1513" i="2" s="1"/>
  <c r="X1513" i="2" a="1"/>
  <c r="X1513" i="2" s="1"/>
  <c r="I1513" i="1" a="1"/>
  <c r="I1513" i="1" s="1"/>
  <c r="J1513" i="1" a="1"/>
  <c r="J1513" i="1" s="1"/>
  <c r="G1514" i="1"/>
  <c r="H1513" i="1"/>
  <c r="W1513" i="2"/>
  <c r="V1514" i="2"/>
  <c r="X1514" i="2" l="1" a="1"/>
  <c r="X1514" i="2" s="1"/>
  <c r="Y1514" i="2" a="1"/>
  <c r="Y1514" i="2" s="1"/>
  <c r="J1514" i="1" a="1"/>
  <c r="J1514" i="1" s="1"/>
  <c r="I1514" i="1" a="1"/>
  <c r="I1514" i="1" s="1"/>
  <c r="G1515" i="1"/>
  <c r="H1514" i="1"/>
  <c r="W1514" i="2"/>
  <c r="V1515" i="2"/>
  <c r="Y1515" i="2" l="1" a="1"/>
  <c r="Y1515" i="2" s="1"/>
  <c r="X1515" i="2" a="1"/>
  <c r="X1515" i="2" s="1"/>
  <c r="J1515" i="1" a="1"/>
  <c r="J1515" i="1" s="1"/>
  <c r="I1515" i="1" a="1"/>
  <c r="I1515" i="1" s="1"/>
  <c r="G1516" i="1"/>
  <c r="H1515" i="1"/>
  <c r="V1516" i="2"/>
  <c r="W1515" i="2"/>
  <c r="Y1516" i="2" l="1" a="1"/>
  <c r="Y1516" i="2" s="1"/>
  <c r="X1516" i="2" a="1"/>
  <c r="X1516" i="2" s="1"/>
  <c r="I1516" i="1" a="1"/>
  <c r="I1516" i="1" s="1"/>
  <c r="J1516" i="1" a="1"/>
  <c r="J1516" i="1" s="1"/>
  <c r="H1516" i="1"/>
  <c r="G1517" i="1"/>
  <c r="V1517" i="2"/>
  <c r="W1516" i="2"/>
  <c r="Y1517" i="2" l="1" a="1"/>
  <c r="Y1517" i="2" s="1"/>
  <c r="X1517" i="2" a="1"/>
  <c r="X1517" i="2" s="1"/>
  <c r="J1517" i="1" a="1"/>
  <c r="J1517" i="1" s="1"/>
  <c r="I1517" i="1" a="1"/>
  <c r="I1517" i="1" s="1"/>
  <c r="G1518" i="1"/>
  <c r="H1517" i="1"/>
  <c r="W1517" i="2"/>
  <c r="V1518" i="2"/>
  <c r="X1518" i="2" l="1" a="1"/>
  <c r="X1518" i="2" s="1"/>
  <c r="Y1518" i="2" a="1"/>
  <c r="Y1518" i="2" s="1"/>
  <c r="J1518" i="1" a="1"/>
  <c r="J1518" i="1" s="1"/>
  <c r="I1518" i="1" a="1"/>
  <c r="I1518" i="1" s="1"/>
  <c r="G1519" i="1"/>
  <c r="H1518" i="1"/>
  <c r="W1518" i="2"/>
  <c r="V1519" i="2"/>
  <c r="Y1519" i="2" l="1" a="1"/>
  <c r="Y1519" i="2" s="1"/>
  <c r="X1519" i="2" a="1"/>
  <c r="X1519" i="2" s="1"/>
  <c r="J1519" i="1" a="1"/>
  <c r="J1519" i="1" s="1"/>
  <c r="I1519" i="1" a="1"/>
  <c r="I1519" i="1" s="1"/>
  <c r="G1520" i="1"/>
  <c r="H1519" i="1"/>
  <c r="V1520" i="2"/>
  <c r="W1519" i="2"/>
  <c r="Y1520" i="2" l="1" a="1"/>
  <c r="Y1520" i="2" s="1"/>
  <c r="X1520" i="2" a="1"/>
  <c r="X1520" i="2" s="1"/>
  <c r="J1520" i="1" a="1"/>
  <c r="J1520" i="1" s="1"/>
  <c r="I1520" i="1" a="1"/>
  <c r="I1520" i="1" s="1"/>
  <c r="G1521" i="1"/>
  <c r="H1520" i="1"/>
  <c r="V1521" i="2"/>
  <c r="W1520" i="2"/>
  <c r="X1521" i="2" l="1" a="1"/>
  <c r="X1521" i="2" s="1"/>
  <c r="Y1521" i="2" a="1"/>
  <c r="Y1521" i="2" s="1"/>
  <c r="J1521" i="1" a="1"/>
  <c r="J1521" i="1" s="1"/>
  <c r="I1521" i="1" a="1"/>
  <c r="I1521" i="1" s="1"/>
  <c r="H1521" i="1"/>
  <c r="G1522" i="1"/>
  <c r="W1521" i="2"/>
  <c r="V1522" i="2"/>
  <c r="Y1522" i="2" l="1" a="1"/>
  <c r="Y1522" i="2" s="1"/>
  <c r="X1522" i="2" a="1"/>
  <c r="X1522" i="2" s="1"/>
  <c r="J1522" i="1" a="1"/>
  <c r="J1522" i="1" s="1"/>
  <c r="I1522" i="1" a="1"/>
  <c r="I1522" i="1" s="1"/>
  <c r="H1522" i="1"/>
  <c r="G1523" i="1"/>
  <c r="W1522" i="2"/>
  <c r="V1523" i="2"/>
  <c r="Y1523" i="2" l="1" a="1"/>
  <c r="Y1523" i="2" s="1"/>
  <c r="X1523" i="2" a="1"/>
  <c r="X1523" i="2" s="1"/>
  <c r="J1523" i="1" a="1"/>
  <c r="J1523" i="1" s="1"/>
  <c r="I1523" i="1" a="1"/>
  <c r="I1523" i="1" s="1"/>
  <c r="H1523" i="1"/>
  <c r="G1524" i="1"/>
  <c r="V1524" i="2"/>
  <c r="W1523" i="2"/>
  <c r="X1524" i="2" l="1" a="1"/>
  <c r="X1524" i="2" s="1"/>
  <c r="Y1524" i="2" a="1"/>
  <c r="Y1524" i="2" s="1"/>
  <c r="J1524" i="1" a="1"/>
  <c r="J1524" i="1" s="1"/>
  <c r="I1524" i="1" a="1"/>
  <c r="I1524" i="1" s="1"/>
  <c r="H1524" i="1"/>
  <c r="G1525" i="1"/>
  <c r="V1525" i="2"/>
  <c r="W1524" i="2"/>
  <c r="Y1525" i="2" l="1" a="1"/>
  <c r="Y1525" i="2" s="1"/>
  <c r="X1525" i="2" a="1"/>
  <c r="X1525" i="2" s="1"/>
  <c r="J1525" i="1" a="1"/>
  <c r="J1525" i="1" s="1"/>
  <c r="I1525" i="1" a="1"/>
  <c r="I1525" i="1" s="1"/>
  <c r="G1526" i="1"/>
  <c r="H1525" i="1"/>
  <c r="W1525" i="2"/>
  <c r="V1526" i="2"/>
  <c r="Y1526" i="2" l="1" a="1"/>
  <c r="Y1526" i="2" s="1"/>
  <c r="X1526" i="2" a="1"/>
  <c r="X1526" i="2" s="1"/>
  <c r="J1526" i="1" a="1"/>
  <c r="J1526" i="1" s="1"/>
  <c r="I1526" i="1" a="1"/>
  <c r="I1526" i="1" s="1"/>
  <c r="H1526" i="1"/>
  <c r="G1527" i="1"/>
  <c r="W1526" i="2"/>
  <c r="V1527" i="2"/>
  <c r="X1527" i="2" l="1" a="1"/>
  <c r="X1527" i="2" s="1"/>
  <c r="Y1527" i="2" a="1"/>
  <c r="Y1527" i="2" s="1"/>
  <c r="J1527" i="1" a="1"/>
  <c r="J1527" i="1" s="1"/>
  <c r="I1527" i="1" a="1"/>
  <c r="I1527" i="1" s="1"/>
  <c r="H1527" i="1"/>
  <c r="G1528" i="1"/>
  <c r="V1528" i="2"/>
  <c r="W1527" i="2"/>
  <c r="Y1528" i="2" l="1" a="1"/>
  <c r="Y1528" i="2" s="1"/>
  <c r="X1528" i="2" a="1"/>
  <c r="X1528" i="2" s="1"/>
  <c r="J1528" i="1" a="1"/>
  <c r="J1528" i="1" s="1"/>
  <c r="I1528" i="1" a="1"/>
  <c r="I1528" i="1" s="1"/>
  <c r="G1529" i="1"/>
  <c r="H1528" i="1"/>
  <c r="V1529" i="2"/>
  <c r="W1528" i="2"/>
  <c r="Y1529" i="2" l="1" a="1"/>
  <c r="Y1529" i="2" s="1"/>
  <c r="X1529" i="2" a="1"/>
  <c r="X1529" i="2" s="1"/>
  <c r="I1529" i="1" a="1"/>
  <c r="I1529" i="1" s="1"/>
  <c r="J1529" i="1" a="1"/>
  <c r="J1529" i="1" s="1"/>
  <c r="G1530" i="1"/>
  <c r="H1529" i="1"/>
  <c r="W1529" i="2"/>
  <c r="V1530" i="2"/>
  <c r="X1530" i="2" l="1" a="1"/>
  <c r="X1530" i="2" s="1"/>
  <c r="Y1530" i="2" a="1"/>
  <c r="Y1530" i="2" s="1"/>
  <c r="J1530" i="1" a="1"/>
  <c r="J1530" i="1" s="1"/>
  <c r="I1530" i="1" a="1"/>
  <c r="I1530" i="1" s="1"/>
  <c r="H1530" i="1"/>
  <c r="G1531" i="1"/>
  <c r="W1530" i="2"/>
  <c r="V1531" i="2"/>
  <c r="Y1531" i="2" l="1" a="1"/>
  <c r="Y1531" i="2" s="1"/>
  <c r="X1531" i="2" a="1"/>
  <c r="X1531" i="2" s="1"/>
  <c r="J1531" i="1" a="1"/>
  <c r="J1531" i="1" s="1"/>
  <c r="I1531" i="1" a="1"/>
  <c r="I1531" i="1" s="1"/>
  <c r="G1532" i="1"/>
  <c r="H1531" i="1"/>
  <c r="V1532" i="2"/>
  <c r="W1531" i="2"/>
  <c r="Y1532" i="2" l="1" a="1"/>
  <c r="Y1532" i="2" s="1"/>
  <c r="X1532" i="2" a="1"/>
  <c r="X1532" i="2" s="1"/>
  <c r="I1532" i="1" a="1"/>
  <c r="I1532" i="1" s="1"/>
  <c r="J1532" i="1" a="1"/>
  <c r="J1532" i="1" s="1"/>
  <c r="H1532" i="1"/>
  <c r="G1533" i="1"/>
  <c r="V1533" i="2"/>
  <c r="W1532" i="2"/>
  <c r="X1533" i="2" l="1" a="1"/>
  <c r="X1533" i="2" s="1"/>
  <c r="Y1533" i="2" a="1"/>
  <c r="Y1533" i="2" s="1"/>
  <c r="J1533" i="1" a="1"/>
  <c r="J1533" i="1" s="1"/>
  <c r="I1533" i="1" a="1"/>
  <c r="I1533" i="1" s="1"/>
  <c r="H1533" i="1"/>
  <c r="G1534" i="1"/>
  <c r="W1533" i="2"/>
  <c r="V1534" i="2"/>
  <c r="Y1534" i="2" l="1" a="1"/>
  <c r="Y1534" i="2" s="1"/>
  <c r="X1534" i="2" a="1"/>
  <c r="X1534" i="2" s="1"/>
  <c r="J1534" i="1" a="1"/>
  <c r="J1534" i="1" s="1"/>
  <c r="I1534" i="1" a="1"/>
  <c r="I1534" i="1" s="1"/>
  <c r="G1535" i="1"/>
  <c r="H1534" i="1"/>
  <c r="W1534" i="2"/>
  <c r="V1535" i="2"/>
  <c r="Y1535" i="2" l="1" a="1"/>
  <c r="Y1535" i="2" s="1"/>
  <c r="X1535" i="2" a="1"/>
  <c r="X1535" i="2" s="1"/>
  <c r="I1535" i="1" a="1"/>
  <c r="I1535" i="1" s="1"/>
  <c r="J1535" i="1" a="1"/>
  <c r="J1535" i="1" s="1"/>
  <c r="G1536" i="1"/>
  <c r="H1535" i="1"/>
  <c r="V1536" i="2"/>
  <c r="W1535" i="2"/>
  <c r="X1536" i="2" l="1" a="1"/>
  <c r="X1536" i="2" s="1"/>
  <c r="Y1536" i="2" a="1"/>
  <c r="Y1536" i="2" s="1"/>
  <c r="J1536" i="1" a="1"/>
  <c r="J1536" i="1" s="1"/>
  <c r="I1536" i="1" a="1"/>
  <c r="I1536" i="1" s="1"/>
  <c r="H1536" i="1"/>
  <c r="G1537" i="1"/>
  <c r="V1537" i="2"/>
  <c r="W1536" i="2"/>
  <c r="Y1537" i="2" l="1" a="1"/>
  <c r="Y1537" i="2" s="1"/>
  <c r="X1537" i="2" a="1"/>
  <c r="X1537" i="2" s="1"/>
  <c r="J1537" i="1" a="1"/>
  <c r="J1537" i="1" s="1"/>
  <c r="I1537" i="1" a="1"/>
  <c r="I1537" i="1" s="1"/>
  <c r="H1537" i="1"/>
  <c r="G1538" i="1"/>
  <c r="W1537" i="2"/>
  <c r="V1538" i="2"/>
  <c r="Y1538" i="2" l="1" a="1"/>
  <c r="Y1538" i="2" s="1"/>
  <c r="X1538" i="2" a="1"/>
  <c r="X1538" i="2" s="1"/>
  <c r="I1538" i="1" a="1"/>
  <c r="I1538" i="1" s="1"/>
  <c r="J1538" i="1" a="1"/>
  <c r="J1538" i="1" s="1"/>
  <c r="G1539" i="1"/>
  <c r="H1538" i="1"/>
  <c r="W1538" i="2"/>
  <c r="V1539" i="2"/>
  <c r="Y1539" i="2" l="1" a="1"/>
  <c r="Y1539" i="2" s="1"/>
  <c r="X1539" i="2" a="1"/>
  <c r="X1539" i="2" s="1"/>
  <c r="J1539" i="1" a="1"/>
  <c r="J1539" i="1" s="1"/>
  <c r="I1539" i="1" a="1"/>
  <c r="I1539" i="1" s="1"/>
  <c r="G1540" i="1"/>
  <c r="H1539" i="1"/>
  <c r="V1540" i="2"/>
  <c r="W1539" i="2"/>
  <c r="Y1540" i="2" l="1" a="1"/>
  <c r="Y1540" i="2" s="1"/>
  <c r="X1540" i="2" a="1"/>
  <c r="X1540" i="2" s="1"/>
  <c r="J1540" i="1" a="1"/>
  <c r="J1540" i="1" s="1"/>
  <c r="I1540" i="1" a="1"/>
  <c r="I1540" i="1" s="1"/>
  <c r="H1540" i="1"/>
  <c r="G1541" i="1"/>
  <c r="V1541" i="2"/>
  <c r="W1540" i="2"/>
  <c r="Y1541" i="2" l="1" a="1"/>
  <c r="Y1541" i="2" s="1"/>
  <c r="X1541" i="2" a="1"/>
  <c r="X1541" i="2" s="1"/>
  <c r="J1541" i="1" a="1"/>
  <c r="J1541" i="1" s="1"/>
  <c r="I1541" i="1" a="1"/>
  <c r="I1541" i="1" s="1"/>
  <c r="G1542" i="1"/>
  <c r="H1541" i="1"/>
  <c r="W1541" i="2"/>
  <c r="V1542" i="2"/>
  <c r="Y1542" i="2" l="1" a="1"/>
  <c r="Y1542" i="2" s="1"/>
  <c r="X1542" i="2" a="1"/>
  <c r="X1542" i="2" s="1"/>
  <c r="J1542" i="1" a="1"/>
  <c r="J1542" i="1" s="1"/>
  <c r="I1542" i="1" a="1"/>
  <c r="I1542" i="1" s="1"/>
  <c r="G1543" i="1"/>
  <c r="H1542" i="1"/>
  <c r="W1542" i="2"/>
  <c r="V1543" i="2"/>
  <c r="X1543" i="2" l="1" a="1"/>
  <c r="X1543" i="2" s="1"/>
  <c r="Y1543" i="2" a="1"/>
  <c r="Y1543" i="2" s="1"/>
  <c r="J1543" i="1" a="1"/>
  <c r="J1543" i="1" s="1"/>
  <c r="I1543" i="1" a="1"/>
  <c r="I1543" i="1" s="1"/>
  <c r="G1544" i="1"/>
  <c r="H1543" i="1"/>
  <c r="V1544" i="2"/>
  <c r="W1543" i="2"/>
  <c r="Y1544" i="2" l="1" a="1"/>
  <c r="Y1544" i="2" s="1"/>
  <c r="X1544" i="2" a="1"/>
  <c r="X1544" i="2" s="1"/>
  <c r="J1544" i="1" a="1"/>
  <c r="J1544" i="1" s="1"/>
  <c r="I1544" i="1" a="1"/>
  <c r="I1544" i="1" s="1"/>
  <c r="H1544" i="1"/>
  <c r="G1545" i="1"/>
  <c r="V1545" i="2"/>
  <c r="W1544" i="2"/>
  <c r="Y1545" i="2" l="1" a="1"/>
  <c r="Y1545" i="2" s="1"/>
  <c r="X1545" i="2" a="1"/>
  <c r="X1545" i="2" s="1"/>
  <c r="J1545" i="1" a="1"/>
  <c r="J1545" i="1" s="1"/>
  <c r="I1545" i="1" a="1"/>
  <c r="I1545" i="1" s="1"/>
  <c r="G1546" i="1"/>
  <c r="H1545" i="1"/>
  <c r="W1545" i="2"/>
  <c r="V1546" i="2"/>
  <c r="Y1546" i="2" l="1" a="1"/>
  <c r="Y1546" i="2" s="1"/>
  <c r="X1546" i="2" a="1"/>
  <c r="X1546" i="2" s="1"/>
  <c r="J1546" i="1" a="1"/>
  <c r="J1546" i="1" s="1"/>
  <c r="I1546" i="1" a="1"/>
  <c r="I1546" i="1" s="1"/>
  <c r="H1546" i="1"/>
  <c r="G1547" i="1"/>
  <c r="W1546" i="2"/>
  <c r="V1547" i="2"/>
  <c r="Y1547" i="2" l="1" a="1"/>
  <c r="Y1547" i="2" s="1"/>
  <c r="X1547" i="2" a="1"/>
  <c r="X1547" i="2" s="1"/>
  <c r="J1547" i="1" a="1"/>
  <c r="J1547" i="1" s="1"/>
  <c r="I1547" i="1" a="1"/>
  <c r="I1547" i="1" s="1"/>
  <c r="H1547" i="1"/>
  <c r="G1548" i="1"/>
  <c r="V1548" i="2"/>
  <c r="W1547" i="2"/>
  <c r="Y1548" i="2" l="1" a="1"/>
  <c r="Y1548" i="2" s="1"/>
  <c r="X1548" i="2" a="1"/>
  <c r="X1548" i="2" s="1"/>
  <c r="J1548" i="1" a="1"/>
  <c r="J1548" i="1" s="1"/>
  <c r="I1548" i="1" a="1"/>
  <c r="I1548" i="1" s="1"/>
  <c r="G1549" i="1"/>
  <c r="H1548" i="1"/>
  <c r="V1549" i="2"/>
  <c r="W1548" i="2"/>
  <c r="X1549" i="2" l="1" a="1"/>
  <c r="X1549" i="2" s="1"/>
  <c r="Y1549" i="2" a="1"/>
  <c r="Y1549" i="2" s="1"/>
  <c r="J1549" i="1" a="1"/>
  <c r="J1549" i="1" s="1"/>
  <c r="I1549" i="1" a="1"/>
  <c r="I1549" i="1" s="1"/>
  <c r="H1549" i="1"/>
  <c r="G1550" i="1"/>
  <c r="W1549" i="2"/>
  <c r="V1550" i="2"/>
  <c r="Y1550" i="2" l="1" a="1"/>
  <c r="Y1550" i="2" s="1"/>
  <c r="X1550" i="2" a="1"/>
  <c r="X1550" i="2" s="1"/>
  <c r="J1550" i="1" a="1"/>
  <c r="J1550" i="1" s="1"/>
  <c r="I1550" i="1" a="1"/>
  <c r="I1550" i="1" s="1"/>
  <c r="G1551" i="1"/>
  <c r="H1550" i="1"/>
  <c r="W1550" i="2"/>
  <c r="V1551" i="2"/>
  <c r="Y1551" i="2" l="1" a="1"/>
  <c r="Y1551" i="2" s="1"/>
  <c r="X1551" i="2" a="1"/>
  <c r="X1551" i="2" s="1"/>
  <c r="J1551" i="1" a="1"/>
  <c r="J1551" i="1" s="1"/>
  <c r="I1551" i="1" a="1"/>
  <c r="I1551" i="1" s="1"/>
  <c r="G1552" i="1"/>
  <c r="H1551" i="1"/>
  <c r="V1552" i="2"/>
  <c r="W1551" i="2"/>
  <c r="X1552" i="2" l="1" a="1"/>
  <c r="X1552" i="2" s="1"/>
  <c r="Y1552" i="2" a="1"/>
  <c r="Y1552" i="2" s="1"/>
  <c r="J1552" i="1" a="1"/>
  <c r="J1552" i="1" s="1"/>
  <c r="I1552" i="1" a="1"/>
  <c r="I1552" i="1" s="1"/>
  <c r="H1552" i="1"/>
  <c r="G1553" i="1"/>
  <c r="V1553" i="2"/>
  <c r="W1552" i="2"/>
  <c r="Y1553" i="2" l="1" a="1"/>
  <c r="Y1553" i="2" s="1"/>
  <c r="X1553" i="2" a="1"/>
  <c r="X1553" i="2" s="1"/>
  <c r="J1553" i="1" a="1"/>
  <c r="J1553" i="1" s="1"/>
  <c r="I1553" i="1" a="1"/>
  <c r="I1553" i="1" s="1"/>
  <c r="G1554" i="1"/>
  <c r="H1553" i="1"/>
  <c r="W1553" i="2"/>
  <c r="V1554" i="2"/>
  <c r="Y1554" i="2" l="1" a="1"/>
  <c r="Y1554" i="2" s="1"/>
  <c r="X1554" i="2" a="1"/>
  <c r="X1554" i="2" s="1"/>
  <c r="I1554" i="1" a="1"/>
  <c r="I1554" i="1" s="1"/>
  <c r="J1554" i="1" a="1"/>
  <c r="J1554" i="1" s="1"/>
  <c r="H1554" i="1"/>
  <c r="G1555" i="1"/>
  <c r="W1554" i="2"/>
  <c r="V1555" i="2"/>
  <c r="X1555" i="2" l="1" a="1"/>
  <c r="X1555" i="2" s="1"/>
  <c r="Y1555" i="2" a="1"/>
  <c r="Y1555" i="2" s="1"/>
  <c r="J1555" i="1" a="1"/>
  <c r="J1555" i="1" s="1"/>
  <c r="I1555" i="1" a="1"/>
  <c r="I1555" i="1" s="1"/>
  <c r="G1556" i="1"/>
  <c r="H1555" i="1"/>
  <c r="V1556" i="2"/>
  <c r="W1555" i="2"/>
  <c r="Y1556" i="2" l="1" a="1"/>
  <c r="Y1556" i="2" s="1"/>
  <c r="X1556" i="2" a="1"/>
  <c r="X1556" i="2" s="1"/>
  <c r="J1556" i="1" a="1"/>
  <c r="J1556" i="1" s="1"/>
  <c r="I1556" i="1" a="1"/>
  <c r="I1556" i="1" s="1"/>
  <c r="H1556" i="1"/>
  <c r="G1557" i="1"/>
  <c r="V1557" i="2"/>
  <c r="W1556" i="2"/>
  <c r="Y1557" i="2" l="1" a="1"/>
  <c r="Y1557" i="2" s="1"/>
  <c r="X1557" i="2" a="1"/>
  <c r="X1557" i="2" s="1"/>
  <c r="I1557" i="1" a="1"/>
  <c r="I1557" i="1" s="1"/>
  <c r="J1557" i="1" a="1"/>
  <c r="J1557" i="1" s="1"/>
  <c r="H1557" i="1"/>
  <c r="G1558" i="1"/>
  <c r="W1557" i="2"/>
  <c r="V1558" i="2"/>
  <c r="X1558" i="2" l="1" a="1"/>
  <c r="X1558" i="2" s="1"/>
  <c r="Y1558" i="2" a="1"/>
  <c r="Y1558" i="2" s="1"/>
  <c r="J1558" i="1" a="1"/>
  <c r="J1558" i="1" s="1"/>
  <c r="I1558" i="1" a="1"/>
  <c r="I1558" i="1" s="1"/>
  <c r="G1559" i="1"/>
  <c r="H1558" i="1"/>
  <c r="W1558" i="2"/>
  <c r="V1559" i="2"/>
  <c r="Y1559" i="2" l="1" a="1"/>
  <c r="Y1559" i="2" s="1"/>
  <c r="X1559" i="2" a="1"/>
  <c r="X1559" i="2" s="1"/>
  <c r="J1559" i="1" a="1"/>
  <c r="J1559" i="1" s="1"/>
  <c r="I1559" i="1" a="1"/>
  <c r="I1559" i="1" s="1"/>
  <c r="H1559" i="1"/>
  <c r="G1560" i="1"/>
  <c r="V1560" i="2"/>
  <c r="W1559" i="2"/>
  <c r="Y1560" i="2" l="1" a="1"/>
  <c r="Y1560" i="2" s="1"/>
  <c r="X1560" i="2" a="1"/>
  <c r="X1560" i="2" s="1"/>
  <c r="I1560" i="1" a="1"/>
  <c r="I1560" i="1" s="1"/>
  <c r="J1560" i="1" a="1"/>
  <c r="J1560" i="1" s="1"/>
  <c r="H1560" i="1"/>
  <c r="G1561" i="1"/>
  <c r="V1561" i="2"/>
  <c r="W1560" i="2"/>
  <c r="Y1561" i="2" l="1" a="1"/>
  <c r="Y1561" i="2" s="1"/>
  <c r="X1561" i="2" a="1"/>
  <c r="X1561" i="2" s="1"/>
  <c r="J1561" i="1" a="1"/>
  <c r="J1561" i="1" s="1"/>
  <c r="I1561" i="1" a="1"/>
  <c r="I1561" i="1" s="1"/>
  <c r="G1562" i="1"/>
  <c r="H1561" i="1"/>
  <c r="W1561" i="2"/>
  <c r="V1562" i="2"/>
  <c r="Y1562" i="2" l="1" a="1"/>
  <c r="Y1562" i="2" s="1"/>
  <c r="X1562" i="2" a="1"/>
  <c r="X1562" i="2" s="1"/>
  <c r="J1562" i="1" a="1"/>
  <c r="J1562" i="1" s="1"/>
  <c r="I1562" i="1" a="1"/>
  <c r="I1562" i="1" s="1"/>
  <c r="H1562" i="1"/>
  <c r="G1563" i="1"/>
  <c r="W1562" i="2"/>
  <c r="V1563" i="2"/>
  <c r="Y1563" i="2" l="1" a="1"/>
  <c r="Y1563" i="2" s="1"/>
  <c r="X1563" i="2" a="1"/>
  <c r="X1563" i="2" s="1"/>
  <c r="I1563" i="1" a="1"/>
  <c r="I1563" i="1" s="1"/>
  <c r="J1563" i="1" a="1"/>
  <c r="J1563" i="1" s="1"/>
  <c r="G1564" i="1"/>
  <c r="H1563" i="1"/>
  <c r="V1564" i="2"/>
  <c r="W1563" i="2"/>
  <c r="Y1564" i="2" l="1" a="1"/>
  <c r="Y1564" i="2" s="1"/>
  <c r="X1564" i="2" a="1"/>
  <c r="X1564" i="2" s="1"/>
  <c r="J1564" i="1" a="1"/>
  <c r="J1564" i="1" s="1"/>
  <c r="I1564" i="1" a="1"/>
  <c r="I1564" i="1" s="1"/>
  <c r="G1565" i="1"/>
  <c r="H1564" i="1"/>
  <c r="V1565" i="2"/>
  <c r="W1564" i="2"/>
  <c r="Y1565" i="2" l="1" a="1"/>
  <c r="Y1565" i="2" s="1"/>
  <c r="X1565" i="2" a="1"/>
  <c r="X1565" i="2" s="1"/>
  <c r="J1565" i="1" a="1"/>
  <c r="J1565" i="1" s="1"/>
  <c r="I1565" i="1" a="1"/>
  <c r="I1565" i="1" s="1"/>
  <c r="G1566" i="1"/>
  <c r="H1565" i="1"/>
  <c r="W1565" i="2"/>
  <c r="V1566" i="2"/>
  <c r="X1566" i="2" l="1" a="1"/>
  <c r="X1566" i="2" s="1"/>
  <c r="Y1566" i="2" a="1"/>
  <c r="Y1566" i="2" s="1"/>
  <c r="I1566" i="1" a="1"/>
  <c r="I1566" i="1" s="1"/>
  <c r="J1566" i="1" a="1"/>
  <c r="J1566" i="1" s="1"/>
  <c r="G1567" i="1"/>
  <c r="H1566" i="1"/>
  <c r="W1566" i="2"/>
  <c r="V1567" i="2"/>
  <c r="Y1567" i="2" l="1" a="1"/>
  <c r="Y1567" i="2" s="1"/>
  <c r="X1567" i="2" a="1"/>
  <c r="X1567" i="2" s="1"/>
  <c r="J1567" i="1" a="1"/>
  <c r="J1567" i="1" s="1"/>
  <c r="I1567" i="1" a="1"/>
  <c r="I1567" i="1" s="1"/>
  <c r="G1568" i="1"/>
  <c r="H1567" i="1"/>
  <c r="V1568" i="2"/>
  <c r="W1567" i="2"/>
  <c r="Y1568" i="2" l="1" a="1"/>
  <c r="Y1568" i="2" s="1"/>
  <c r="X1568" i="2" a="1"/>
  <c r="X1568" i="2" s="1"/>
  <c r="J1568" i="1" a="1"/>
  <c r="J1568" i="1" s="1"/>
  <c r="I1568" i="1" a="1"/>
  <c r="I1568" i="1" s="1"/>
  <c r="G1569" i="1"/>
  <c r="H1568" i="1"/>
  <c r="V1569" i="2"/>
  <c r="W1568" i="2"/>
  <c r="X1569" i="2" l="1" a="1"/>
  <c r="X1569" i="2" s="1"/>
  <c r="Y1569" i="2" a="1"/>
  <c r="Y1569" i="2" s="1"/>
  <c r="J1569" i="1" a="1"/>
  <c r="J1569" i="1" s="1"/>
  <c r="I1569" i="1" a="1"/>
  <c r="I1569" i="1" s="1"/>
  <c r="G1570" i="1"/>
  <c r="H1569" i="1"/>
  <c r="W1569" i="2"/>
  <c r="V1570" i="2"/>
  <c r="Y1570" i="2" l="1" a="1"/>
  <c r="Y1570" i="2" s="1"/>
  <c r="X1570" i="2" a="1"/>
  <c r="X1570" i="2" s="1"/>
  <c r="J1570" i="1" a="1"/>
  <c r="J1570" i="1" s="1"/>
  <c r="I1570" i="1" a="1"/>
  <c r="I1570" i="1" s="1"/>
  <c r="H1570" i="1"/>
  <c r="G1571" i="1"/>
  <c r="W1570" i="2"/>
  <c r="V1571" i="2"/>
  <c r="Y1571" i="2" l="1" a="1"/>
  <c r="Y1571" i="2" s="1"/>
  <c r="X1571" i="2" a="1"/>
  <c r="X1571" i="2" s="1"/>
  <c r="J1571" i="1" a="1"/>
  <c r="J1571" i="1" s="1"/>
  <c r="I1571" i="1" a="1"/>
  <c r="I1571" i="1" s="1"/>
  <c r="G1572" i="1"/>
  <c r="H1571" i="1"/>
  <c r="V1572" i="2"/>
  <c r="W1571" i="2"/>
  <c r="Y1572" i="2" l="1" a="1"/>
  <c r="Y1572" i="2" s="1"/>
  <c r="X1572" i="2" a="1"/>
  <c r="X1572" i="2" s="1"/>
  <c r="J1572" i="1" a="1"/>
  <c r="J1572" i="1" s="1"/>
  <c r="I1572" i="1" a="1"/>
  <c r="I1572" i="1" s="1"/>
  <c r="G1573" i="1"/>
  <c r="H1572" i="1"/>
  <c r="V1573" i="2"/>
  <c r="W1572" i="2"/>
  <c r="Y1573" i="2" l="1" a="1"/>
  <c r="Y1573" i="2" s="1"/>
  <c r="X1573" i="2" a="1"/>
  <c r="X1573" i="2" s="1"/>
  <c r="J1573" i="1" a="1"/>
  <c r="J1573" i="1" s="1"/>
  <c r="I1573" i="1" a="1"/>
  <c r="I1573" i="1" s="1"/>
  <c r="H1573" i="1"/>
  <c r="G1574" i="1"/>
  <c r="W1573" i="2"/>
  <c r="V1574" i="2"/>
  <c r="X1574" i="2" l="1" a="1"/>
  <c r="X1574" i="2" s="1"/>
  <c r="Y1574" i="2" a="1"/>
  <c r="Y1574" i="2" s="1"/>
  <c r="J1574" i="1" a="1"/>
  <c r="J1574" i="1" s="1"/>
  <c r="I1574" i="1" a="1"/>
  <c r="I1574" i="1" s="1"/>
  <c r="H1574" i="1"/>
  <c r="G1575" i="1"/>
  <c r="W1574" i="2"/>
  <c r="V1575" i="2"/>
  <c r="Y1575" i="2" l="1" a="1"/>
  <c r="Y1575" i="2" s="1"/>
  <c r="X1575" i="2" a="1"/>
  <c r="X1575" i="2" s="1"/>
  <c r="J1575" i="1" a="1"/>
  <c r="J1575" i="1" s="1"/>
  <c r="I1575" i="1" a="1"/>
  <c r="I1575" i="1" s="1"/>
  <c r="G1576" i="1"/>
  <c r="H1575" i="1"/>
  <c r="V1576" i="2"/>
  <c r="W1575" i="2"/>
  <c r="Y1576" i="2" l="1" a="1"/>
  <c r="Y1576" i="2" s="1"/>
  <c r="X1576" i="2" a="1"/>
  <c r="X1576" i="2" s="1"/>
  <c r="J1576" i="1" a="1"/>
  <c r="J1576" i="1" s="1"/>
  <c r="I1576" i="1" a="1"/>
  <c r="I1576" i="1" s="1"/>
  <c r="H1576" i="1"/>
  <c r="G1577" i="1"/>
  <c r="V1577" i="2"/>
  <c r="W1576" i="2"/>
  <c r="X1577" i="2" l="1" a="1"/>
  <c r="X1577" i="2" s="1"/>
  <c r="Y1577" i="2" a="1"/>
  <c r="Y1577" i="2" s="1"/>
  <c r="J1577" i="1" a="1"/>
  <c r="J1577" i="1" s="1"/>
  <c r="I1577" i="1" a="1"/>
  <c r="I1577" i="1" s="1"/>
  <c r="G1578" i="1"/>
  <c r="H1577" i="1"/>
  <c r="W1577" i="2"/>
  <c r="V1578" i="2"/>
  <c r="Y1578" i="2" l="1" a="1"/>
  <c r="Y1578" i="2" s="1"/>
  <c r="X1578" i="2" a="1"/>
  <c r="X1578" i="2" s="1"/>
  <c r="J1578" i="1" a="1"/>
  <c r="J1578" i="1" s="1"/>
  <c r="I1578" i="1" a="1"/>
  <c r="I1578" i="1" s="1"/>
  <c r="G1579" i="1"/>
  <c r="H1578" i="1"/>
  <c r="W1578" i="2"/>
  <c r="V1579" i="2"/>
  <c r="Y1579" i="2" l="1" a="1"/>
  <c r="Y1579" i="2" s="1"/>
  <c r="X1579" i="2" a="1"/>
  <c r="X1579" i="2" s="1"/>
  <c r="J1579" i="1" a="1"/>
  <c r="J1579" i="1" s="1"/>
  <c r="I1579" i="1" a="1"/>
  <c r="I1579" i="1" s="1"/>
  <c r="G1580" i="1"/>
  <c r="H1579" i="1"/>
  <c r="V1580" i="2"/>
  <c r="W1579" i="2"/>
  <c r="Y1580" i="2" l="1" a="1"/>
  <c r="Y1580" i="2" s="1"/>
  <c r="X1580" i="2" a="1"/>
  <c r="X1580" i="2" s="1"/>
  <c r="J1580" i="1" a="1"/>
  <c r="J1580" i="1" s="1"/>
  <c r="I1580" i="1" a="1"/>
  <c r="I1580" i="1" s="1"/>
  <c r="H1580" i="1"/>
  <c r="G1581" i="1"/>
  <c r="V1581" i="2"/>
  <c r="W1580" i="2"/>
  <c r="Y1581" i="2" l="1" a="1"/>
  <c r="Y1581" i="2" s="1"/>
  <c r="X1581" i="2" a="1"/>
  <c r="X1581" i="2" s="1"/>
  <c r="J1581" i="1" a="1"/>
  <c r="J1581" i="1" s="1"/>
  <c r="I1581" i="1" a="1"/>
  <c r="I1581" i="1" s="1"/>
  <c r="G1582" i="1"/>
  <c r="H1581" i="1"/>
  <c r="W1581" i="2"/>
  <c r="V1582" i="2"/>
  <c r="Y1582" i="2" l="1" a="1"/>
  <c r="Y1582" i="2" s="1"/>
  <c r="X1582" i="2" a="1"/>
  <c r="X1582" i="2" s="1"/>
  <c r="J1582" i="1" a="1"/>
  <c r="J1582" i="1" s="1"/>
  <c r="I1582" i="1" a="1"/>
  <c r="I1582" i="1" s="1"/>
  <c r="G1583" i="1"/>
  <c r="H1582" i="1"/>
  <c r="W1582" i="2"/>
  <c r="V1583" i="2"/>
  <c r="X1583" i="2" l="1" a="1"/>
  <c r="X1583" i="2" s="1"/>
  <c r="Y1583" i="2" a="1"/>
  <c r="Y1583" i="2" s="1"/>
  <c r="J1583" i="1" a="1"/>
  <c r="J1583" i="1" s="1"/>
  <c r="I1583" i="1" a="1"/>
  <c r="I1583" i="1" s="1"/>
  <c r="H1583" i="1"/>
  <c r="G1584" i="1"/>
  <c r="V1584" i="2"/>
  <c r="W1583" i="2"/>
  <c r="Y1584" i="2" l="1" a="1"/>
  <c r="Y1584" i="2" s="1"/>
  <c r="X1584" i="2" a="1"/>
  <c r="X1584" i="2" s="1"/>
  <c r="J1584" i="1" a="1"/>
  <c r="J1584" i="1" s="1"/>
  <c r="I1584" i="1" a="1"/>
  <c r="I1584" i="1" s="1"/>
  <c r="H1584" i="1"/>
  <c r="G1585" i="1"/>
  <c r="V1585" i="2"/>
  <c r="W1584" i="2"/>
  <c r="X1585" i="2" l="1" a="1"/>
  <c r="X1585" i="2" s="1"/>
  <c r="Y1585" i="2" a="1"/>
  <c r="Y1585" i="2" s="1"/>
  <c r="I1585" i="1" a="1"/>
  <c r="I1585" i="1" s="1"/>
  <c r="J1585" i="1" a="1"/>
  <c r="J1585" i="1" s="1"/>
  <c r="H1585" i="1"/>
  <c r="G1586" i="1"/>
  <c r="W1585" i="2"/>
  <c r="V1586" i="2"/>
  <c r="Y1586" i="2" l="1" a="1"/>
  <c r="Y1586" i="2" s="1"/>
  <c r="X1586" i="2" a="1"/>
  <c r="X1586" i="2" s="1"/>
  <c r="J1586" i="1" a="1"/>
  <c r="J1586" i="1" s="1"/>
  <c r="I1586" i="1" a="1"/>
  <c r="I1586" i="1" s="1"/>
  <c r="H1586" i="1"/>
  <c r="G1587" i="1"/>
  <c r="W1586" i="2"/>
  <c r="V1587" i="2"/>
  <c r="Y1587" i="2" l="1" a="1"/>
  <c r="Y1587" i="2" s="1"/>
  <c r="X1587" i="2" a="1"/>
  <c r="X1587" i="2" s="1"/>
  <c r="J1587" i="1" a="1"/>
  <c r="J1587" i="1" s="1"/>
  <c r="I1587" i="1" a="1"/>
  <c r="I1587" i="1" s="1"/>
  <c r="G1588" i="1"/>
  <c r="H1587" i="1"/>
  <c r="V1588" i="2"/>
  <c r="W1587" i="2"/>
  <c r="X1588" i="2" l="1" a="1"/>
  <c r="X1588" i="2" s="1"/>
  <c r="Y1588" i="2" a="1"/>
  <c r="Y1588" i="2" s="1"/>
  <c r="I1588" i="1" a="1"/>
  <c r="I1588" i="1" s="1"/>
  <c r="J1588" i="1" a="1"/>
  <c r="J1588" i="1" s="1"/>
  <c r="G1589" i="1"/>
  <c r="H1588" i="1"/>
  <c r="V1589" i="2"/>
  <c r="W1588" i="2"/>
  <c r="Y1589" i="2" l="1" a="1"/>
  <c r="Y1589" i="2" s="1"/>
  <c r="X1589" i="2" a="1"/>
  <c r="X1589" i="2" s="1"/>
  <c r="J1589" i="1" a="1"/>
  <c r="J1589" i="1" s="1"/>
  <c r="I1589" i="1" a="1"/>
  <c r="I1589" i="1" s="1"/>
  <c r="H1589" i="1"/>
  <c r="G1590" i="1"/>
  <c r="W1589" i="2"/>
  <c r="V1590" i="2"/>
  <c r="Y1590" i="2" l="1" a="1"/>
  <c r="Y1590" i="2" s="1"/>
  <c r="X1590" i="2" a="1"/>
  <c r="X1590" i="2" s="1"/>
  <c r="J1590" i="1" a="1"/>
  <c r="J1590" i="1" s="1"/>
  <c r="I1590" i="1" a="1"/>
  <c r="I1590" i="1" s="1"/>
  <c r="G1591" i="1"/>
  <c r="H1590" i="1"/>
  <c r="W1590" i="2"/>
  <c r="V1591" i="2"/>
  <c r="X1591" i="2" l="1" a="1"/>
  <c r="X1591" i="2" s="1"/>
  <c r="Y1591" i="2" a="1"/>
  <c r="Y1591" i="2" s="1"/>
  <c r="J1591" i="1" a="1"/>
  <c r="J1591" i="1" s="1"/>
  <c r="I1591" i="1" a="1"/>
  <c r="I1591" i="1" s="1"/>
  <c r="G1592" i="1"/>
  <c r="H1591" i="1"/>
  <c r="V1592" i="2"/>
  <c r="W1591" i="2"/>
  <c r="Y1592" i="2" l="1" a="1"/>
  <c r="Y1592" i="2" s="1"/>
  <c r="X1592" i="2" a="1"/>
  <c r="X1592" i="2" s="1"/>
  <c r="J1592" i="1" a="1"/>
  <c r="J1592" i="1" s="1"/>
  <c r="I1592" i="1" a="1"/>
  <c r="I1592" i="1" s="1"/>
  <c r="H1592" i="1"/>
  <c r="G1593" i="1"/>
  <c r="V1593" i="2"/>
  <c r="W1592" i="2"/>
  <c r="X1593" i="2" l="1" a="1"/>
  <c r="X1593" i="2" s="1"/>
  <c r="Y1593" i="2" a="1"/>
  <c r="Y1593" i="2" s="1"/>
  <c r="J1593" i="1" a="1"/>
  <c r="J1593" i="1" s="1"/>
  <c r="I1593" i="1" a="1"/>
  <c r="I1593" i="1" s="1"/>
  <c r="H1593" i="1"/>
  <c r="G1594" i="1"/>
  <c r="W1593" i="2"/>
  <c r="V1594" i="2"/>
  <c r="Y1594" i="2" l="1" a="1"/>
  <c r="Y1594" i="2" s="1"/>
  <c r="X1594" i="2" a="1"/>
  <c r="X1594" i="2" s="1"/>
  <c r="I1594" i="1" a="1"/>
  <c r="I1594" i="1" s="1"/>
  <c r="J1594" i="1" a="1"/>
  <c r="J1594" i="1" s="1"/>
  <c r="H1594" i="1"/>
  <c r="G1595" i="1"/>
  <c r="W1594" i="2"/>
  <c r="V1595" i="2"/>
  <c r="Y1595" i="2" l="1" a="1"/>
  <c r="Y1595" i="2" s="1"/>
  <c r="X1595" i="2" a="1"/>
  <c r="X1595" i="2" s="1"/>
  <c r="J1595" i="1" a="1"/>
  <c r="J1595" i="1" s="1"/>
  <c r="I1595" i="1" a="1"/>
  <c r="I1595" i="1" s="1"/>
  <c r="G1596" i="1"/>
  <c r="H1595" i="1"/>
  <c r="V1596" i="2"/>
  <c r="W1595" i="2"/>
  <c r="X1596" i="2" l="1" a="1"/>
  <c r="X1596" i="2" s="1"/>
  <c r="Y1596" i="2" a="1"/>
  <c r="Y1596" i="2" s="1"/>
  <c r="J1596" i="1" a="1"/>
  <c r="J1596" i="1" s="1"/>
  <c r="I1596" i="1" a="1"/>
  <c r="I1596" i="1" s="1"/>
  <c r="H1596" i="1"/>
  <c r="G1597" i="1"/>
  <c r="V1597" i="2"/>
  <c r="W1596" i="2"/>
  <c r="Y1597" i="2" l="1" a="1"/>
  <c r="Y1597" i="2" s="1"/>
  <c r="X1597" i="2" a="1"/>
  <c r="X1597" i="2" s="1"/>
  <c r="J1597" i="1" a="1"/>
  <c r="J1597" i="1" s="1"/>
  <c r="I1597" i="1" a="1"/>
  <c r="I1597" i="1" s="1"/>
  <c r="G1598" i="1"/>
  <c r="H1597" i="1"/>
  <c r="W1597" i="2"/>
  <c r="V1598" i="2"/>
  <c r="Y1598" i="2" l="1" a="1"/>
  <c r="Y1598" i="2" s="1"/>
  <c r="X1598" i="2" a="1"/>
  <c r="X1598" i="2" s="1"/>
  <c r="J1598" i="1" a="1"/>
  <c r="J1598" i="1" s="1"/>
  <c r="I1598" i="1" a="1"/>
  <c r="I1598" i="1" s="1"/>
  <c r="H1598" i="1"/>
  <c r="G1599" i="1"/>
  <c r="W1598" i="2"/>
  <c r="V1599" i="2"/>
  <c r="X1599" i="2" l="1" a="1"/>
  <c r="X1599" i="2" s="1"/>
  <c r="Y1599" i="2" a="1"/>
  <c r="Y1599" i="2" s="1"/>
  <c r="J1599" i="1" a="1"/>
  <c r="J1599" i="1" s="1"/>
  <c r="I1599" i="1" a="1"/>
  <c r="I1599" i="1" s="1"/>
  <c r="G1600" i="1"/>
  <c r="H1599" i="1"/>
  <c r="V1600" i="2"/>
  <c r="W1599" i="2"/>
  <c r="Y1600" i="2" l="1" a="1"/>
  <c r="Y1600" i="2" s="1"/>
  <c r="X1600" i="2" a="1"/>
  <c r="X1600" i="2" s="1"/>
  <c r="J1600" i="1" a="1"/>
  <c r="J1600" i="1" s="1"/>
  <c r="I1600" i="1" a="1"/>
  <c r="I1600" i="1" s="1"/>
  <c r="G1601" i="1"/>
  <c r="H1600" i="1"/>
  <c r="V1601" i="2"/>
  <c r="W1600" i="2"/>
  <c r="Y1601" i="2" l="1" a="1"/>
  <c r="Y1601" i="2" s="1"/>
  <c r="X1601" i="2" a="1"/>
  <c r="X1601" i="2" s="1"/>
  <c r="I1601" i="1" a="1"/>
  <c r="I1601" i="1" s="1"/>
  <c r="J1601" i="1" a="1"/>
  <c r="J1601" i="1" s="1"/>
  <c r="G1602" i="1"/>
  <c r="H1601" i="1"/>
  <c r="W1601" i="2"/>
  <c r="V1602" i="2"/>
  <c r="Y1602" i="2" l="1" a="1"/>
  <c r="Y1602" i="2" s="1"/>
  <c r="X1602" i="2" a="1"/>
  <c r="X1602" i="2" s="1"/>
  <c r="J1602" i="1" a="1"/>
  <c r="J1602" i="1" s="1"/>
  <c r="I1602" i="1" a="1"/>
  <c r="I1602" i="1" s="1"/>
  <c r="H1602" i="1"/>
  <c r="G1603" i="1"/>
  <c r="W1602" i="2"/>
  <c r="V1603" i="2"/>
  <c r="Y1603" i="2" l="1" a="1"/>
  <c r="Y1603" i="2" s="1"/>
  <c r="X1603" i="2" a="1"/>
  <c r="X1603" i="2" s="1"/>
  <c r="J1603" i="1" a="1"/>
  <c r="J1603" i="1" s="1"/>
  <c r="I1603" i="1" a="1"/>
  <c r="I1603" i="1" s="1"/>
  <c r="G1604" i="1"/>
  <c r="H1603" i="1"/>
  <c r="V1604" i="2"/>
  <c r="W1603" i="2"/>
  <c r="Y1604" i="2" l="1" a="1"/>
  <c r="Y1604" i="2" s="1"/>
  <c r="X1604" i="2" a="1"/>
  <c r="X1604" i="2" s="1"/>
  <c r="J1604" i="1" a="1"/>
  <c r="J1604" i="1" s="1"/>
  <c r="I1604" i="1" a="1"/>
  <c r="I1604" i="1" s="1"/>
  <c r="G1605" i="1"/>
  <c r="H1604" i="1"/>
  <c r="V1605" i="2"/>
  <c r="W1604" i="2"/>
  <c r="Y1605" i="2" l="1" a="1"/>
  <c r="Y1605" i="2" s="1"/>
  <c r="X1605" i="2" a="1"/>
  <c r="X1605" i="2" s="1"/>
  <c r="J1605" i="1" a="1"/>
  <c r="J1605" i="1" s="1"/>
  <c r="I1605" i="1" a="1"/>
  <c r="I1605" i="1" s="1"/>
  <c r="H1605" i="1"/>
  <c r="G1606" i="1"/>
  <c r="W1605" i="2"/>
  <c r="V1606" i="2"/>
  <c r="Y1606" i="2" l="1" a="1"/>
  <c r="Y1606" i="2" s="1"/>
  <c r="X1606" i="2" a="1"/>
  <c r="X1606" i="2" s="1"/>
  <c r="J1606" i="1" a="1"/>
  <c r="J1606" i="1" s="1"/>
  <c r="I1606" i="1" a="1"/>
  <c r="I1606" i="1" s="1"/>
  <c r="H1606" i="1"/>
  <c r="G1607" i="1"/>
  <c r="W1606" i="2"/>
  <c r="V1607" i="2"/>
  <c r="Y1607" i="2" l="1" a="1"/>
  <c r="Y1607" i="2" s="1"/>
  <c r="X1607" i="2" a="1"/>
  <c r="X1607" i="2" s="1"/>
  <c r="I1607" i="1" a="1"/>
  <c r="I1607" i="1" s="1"/>
  <c r="J1607" i="1" a="1"/>
  <c r="J1607" i="1" s="1"/>
  <c r="G1608" i="1"/>
  <c r="H1607" i="1"/>
  <c r="V1608" i="2"/>
  <c r="W1607" i="2"/>
  <c r="Y1608" i="2" l="1" a="1"/>
  <c r="Y1608" i="2" s="1"/>
  <c r="X1608" i="2" a="1"/>
  <c r="X1608" i="2" s="1"/>
  <c r="J1608" i="1" a="1"/>
  <c r="J1608" i="1" s="1"/>
  <c r="I1608" i="1" a="1"/>
  <c r="I1608" i="1" s="1"/>
  <c r="H1608" i="1"/>
  <c r="G1609" i="1"/>
  <c r="V1609" i="2"/>
  <c r="W1608" i="2"/>
  <c r="Y1609" i="2" l="1" a="1"/>
  <c r="Y1609" i="2" s="1"/>
  <c r="X1609" i="2" a="1"/>
  <c r="X1609" i="2" s="1"/>
  <c r="J1609" i="1" a="1"/>
  <c r="J1609" i="1" s="1"/>
  <c r="I1609" i="1" a="1"/>
  <c r="I1609" i="1" s="1"/>
  <c r="G1610" i="1"/>
  <c r="H1609" i="1"/>
  <c r="W1609" i="2"/>
  <c r="V1610" i="2"/>
  <c r="Y1610" i="2" l="1" a="1"/>
  <c r="Y1610" i="2" s="1"/>
  <c r="X1610" i="2" a="1"/>
  <c r="X1610" i="2" s="1"/>
  <c r="I1610" i="1" a="1"/>
  <c r="I1610" i="1" s="1"/>
  <c r="J1610" i="1" a="1"/>
  <c r="J1610" i="1" s="1"/>
  <c r="G1611" i="1"/>
  <c r="H1610" i="1"/>
  <c r="W1610" i="2"/>
  <c r="V1611" i="2"/>
  <c r="Y1611" i="2" l="1" a="1"/>
  <c r="Y1611" i="2" s="1"/>
  <c r="X1611" i="2" a="1"/>
  <c r="X1611" i="2" s="1"/>
  <c r="J1611" i="1" a="1"/>
  <c r="J1611" i="1" s="1"/>
  <c r="I1611" i="1" a="1"/>
  <c r="I1611" i="1" s="1"/>
  <c r="G1612" i="1"/>
  <c r="H1611" i="1"/>
  <c r="V1612" i="2"/>
  <c r="W1611" i="2"/>
  <c r="Y1612" i="2" l="1" a="1"/>
  <c r="Y1612" i="2" s="1"/>
  <c r="X1612" i="2" a="1"/>
  <c r="X1612" i="2" s="1"/>
  <c r="J1612" i="1" a="1"/>
  <c r="J1612" i="1" s="1"/>
  <c r="I1612" i="1" a="1"/>
  <c r="I1612" i="1" s="1"/>
  <c r="G1613" i="1"/>
  <c r="H1612" i="1"/>
  <c r="V1613" i="2"/>
  <c r="W1612" i="2"/>
  <c r="X1613" i="2" l="1" a="1"/>
  <c r="X1613" i="2" s="1"/>
  <c r="Y1613" i="2" a="1"/>
  <c r="Y1613" i="2" s="1"/>
  <c r="I1613" i="1" a="1"/>
  <c r="I1613" i="1" s="1"/>
  <c r="J1613" i="1" a="1"/>
  <c r="J1613" i="1" s="1"/>
  <c r="H1613" i="1"/>
  <c r="G1614" i="1"/>
  <c r="W1613" i="2"/>
  <c r="V1614" i="2"/>
  <c r="Y1614" i="2" l="1" a="1"/>
  <c r="Y1614" i="2" s="1"/>
  <c r="X1614" i="2" a="1"/>
  <c r="X1614" i="2" s="1"/>
  <c r="J1614" i="1" a="1"/>
  <c r="J1614" i="1" s="1"/>
  <c r="I1614" i="1" a="1"/>
  <c r="I1614" i="1" s="1"/>
  <c r="H1614" i="1"/>
  <c r="G1615" i="1"/>
  <c r="W1614" i="2"/>
  <c r="V1615" i="2"/>
  <c r="Y1615" i="2" l="1" a="1"/>
  <c r="Y1615" i="2" s="1"/>
  <c r="X1615" i="2" a="1"/>
  <c r="X1615" i="2" s="1"/>
  <c r="J1615" i="1" a="1"/>
  <c r="J1615" i="1" s="1"/>
  <c r="I1615" i="1" a="1"/>
  <c r="I1615" i="1" s="1"/>
  <c r="G1616" i="1"/>
  <c r="H1615" i="1"/>
  <c r="V1616" i="2"/>
  <c r="W1615" i="2"/>
  <c r="X1616" i="2" l="1" a="1"/>
  <c r="X1616" i="2" s="1"/>
  <c r="Y1616" i="2" a="1"/>
  <c r="Y1616" i="2" s="1"/>
  <c r="J1616" i="1" a="1"/>
  <c r="J1616" i="1" s="1"/>
  <c r="I1616" i="1" a="1"/>
  <c r="I1616" i="1" s="1"/>
  <c r="H1616" i="1"/>
  <c r="G1617" i="1"/>
  <c r="V1617" i="2"/>
  <c r="W1616" i="2"/>
  <c r="Y1617" i="2" l="1" a="1"/>
  <c r="Y1617" i="2" s="1"/>
  <c r="X1617" i="2" a="1"/>
  <c r="X1617" i="2" s="1"/>
  <c r="J1617" i="1" a="1"/>
  <c r="J1617" i="1" s="1"/>
  <c r="I1617" i="1" a="1"/>
  <c r="I1617" i="1" s="1"/>
  <c r="H1617" i="1"/>
  <c r="G1618" i="1"/>
  <c r="W1617" i="2"/>
  <c r="V1618" i="2"/>
  <c r="Y1618" i="2" l="1" a="1"/>
  <c r="Y1618" i="2" s="1"/>
  <c r="X1618" i="2" a="1"/>
  <c r="X1618" i="2" s="1"/>
  <c r="J1618" i="1" a="1"/>
  <c r="J1618" i="1" s="1"/>
  <c r="I1618" i="1" a="1"/>
  <c r="I1618" i="1" s="1"/>
  <c r="H1618" i="1"/>
  <c r="G1619" i="1"/>
  <c r="W1618" i="2"/>
  <c r="V1619" i="2"/>
  <c r="X1619" i="2" l="1" a="1"/>
  <c r="X1619" i="2" s="1"/>
  <c r="Y1619" i="2" a="1"/>
  <c r="Y1619" i="2" s="1"/>
  <c r="I1619" i="1" a="1"/>
  <c r="I1619" i="1" s="1"/>
  <c r="J1619" i="1" a="1"/>
  <c r="J1619" i="1" s="1"/>
  <c r="G1620" i="1"/>
  <c r="H1619" i="1"/>
  <c r="V1620" i="2"/>
  <c r="W1619" i="2"/>
  <c r="Y1620" i="2" l="1" a="1"/>
  <c r="Y1620" i="2" s="1"/>
  <c r="X1620" i="2" a="1"/>
  <c r="X1620" i="2" s="1"/>
  <c r="J1620" i="1" a="1"/>
  <c r="J1620" i="1" s="1"/>
  <c r="I1620" i="1" a="1"/>
  <c r="I1620" i="1" s="1"/>
  <c r="H1620" i="1"/>
  <c r="G1621" i="1"/>
  <c r="V1621" i="2"/>
  <c r="W1620" i="2"/>
  <c r="Y1621" i="2" l="1" a="1"/>
  <c r="Y1621" i="2" s="1"/>
  <c r="X1621" i="2" a="1"/>
  <c r="X1621" i="2" s="1"/>
  <c r="J1621" i="1" a="1"/>
  <c r="J1621" i="1" s="1"/>
  <c r="I1621" i="1" a="1"/>
  <c r="I1621" i="1" s="1"/>
  <c r="G1622" i="1"/>
  <c r="H1621" i="1"/>
  <c r="W1621" i="2"/>
  <c r="V1622" i="2"/>
  <c r="X1622" i="2" l="1" a="1"/>
  <c r="X1622" i="2" s="1"/>
  <c r="Y1622" i="2" a="1"/>
  <c r="Y1622" i="2" s="1"/>
  <c r="J1622" i="1" a="1"/>
  <c r="J1622" i="1" s="1"/>
  <c r="I1622" i="1" a="1"/>
  <c r="I1622" i="1" s="1"/>
  <c r="H1622" i="1"/>
  <c r="G1623" i="1"/>
  <c r="W1622" i="2"/>
  <c r="V1623" i="2"/>
  <c r="Y1623" i="2" l="1" a="1"/>
  <c r="Y1623" i="2" s="1"/>
  <c r="X1623" i="2" a="1"/>
  <c r="X1623" i="2" s="1"/>
  <c r="J1623" i="1" a="1"/>
  <c r="J1623" i="1" s="1"/>
  <c r="I1623" i="1" a="1"/>
  <c r="I1623" i="1" s="1"/>
  <c r="H1623" i="1"/>
  <c r="G1624" i="1"/>
  <c r="V1624" i="2"/>
  <c r="W1623" i="2"/>
  <c r="Y1624" i="2" l="1" a="1"/>
  <c r="Y1624" i="2" s="1"/>
  <c r="X1624" i="2" a="1"/>
  <c r="X1624" i="2" s="1"/>
  <c r="J1624" i="1" a="1"/>
  <c r="J1624" i="1" s="1"/>
  <c r="I1624" i="1" a="1"/>
  <c r="I1624" i="1" s="1"/>
  <c r="H1624" i="1"/>
  <c r="G1625" i="1"/>
  <c r="V1625" i="2"/>
  <c r="W1624" i="2"/>
  <c r="X1625" i="2" l="1" a="1"/>
  <c r="X1625" i="2" s="1"/>
  <c r="Y1625" i="2" a="1"/>
  <c r="Y1625" i="2" s="1"/>
  <c r="J1625" i="1" a="1"/>
  <c r="J1625" i="1" s="1"/>
  <c r="I1625" i="1" a="1"/>
  <c r="I1625" i="1" s="1"/>
  <c r="H1625" i="1"/>
  <c r="G1626" i="1"/>
  <c r="W1625" i="2"/>
  <c r="V1626" i="2"/>
  <c r="Y1626" i="2" l="1" a="1"/>
  <c r="Y1626" i="2" s="1"/>
  <c r="X1626" i="2" a="1"/>
  <c r="X1626" i="2" s="1"/>
  <c r="J1626" i="1" a="1"/>
  <c r="J1626" i="1" s="1"/>
  <c r="I1626" i="1" a="1"/>
  <c r="I1626" i="1" s="1"/>
  <c r="G1627" i="1"/>
  <c r="H1626" i="1"/>
  <c r="W1626" i="2"/>
  <c r="V1627" i="2"/>
  <c r="Y1627" i="2" l="1" a="1"/>
  <c r="Y1627" i="2" s="1"/>
  <c r="X1627" i="2" a="1"/>
  <c r="X1627" i="2" s="1"/>
  <c r="J1627" i="1" a="1"/>
  <c r="J1627" i="1" s="1"/>
  <c r="I1627" i="1" a="1"/>
  <c r="I1627" i="1" s="1"/>
  <c r="G1628" i="1"/>
  <c r="H1627" i="1"/>
  <c r="V1628" i="2"/>
  <c r="W1627" i="2"/>
  <c r="Y1628" i="2" l="1" a="1"/>
  <c r="Y1628" i="2" s="1"/>
  <c r="X1628" i="2" a="1"/>
  <c r="X1628" i="2" s="1"/>
  <c r="J1628" i="1" a="1"/>
  <c r="J1628" i="1" s="1"/>
  <c r="I1628" i="1" a="1"/>
  <c r="I1628" i="1" s="1"/>
  <c r="G1629" i="1"/>
  <c r="H1628" i="1"/>
  <c r="V1629" i="2"/>
  <c r="W1628" i="2"/>
  <c r="Y1629" i="2" l="1" a="1"/>
  <c r="Y1629" i="2" s="1"/>
  <c r="X1629" i="2" a="1"/>
  <c r="X1629" i="2" s="1"/>
  <c r="J1629" i="1" a="1"/>
  <c r="J1629" i="1" s="1"/>
  <c r="I1629" i="1" a="1"/>
  <c r="I1629" i="1" s="1"/>
  <c r="H1629" i="1"/>
  <c r="G1630" i="1"/>
  <c r="W1629" i="2"/>
  <c r="V1630" i="2"/>
  <c r="Y1630" i="2" l="1" a="1"/>
  <c r="Y1630" i="2" s="1"/>
  <c r="X1630" i="2" a="1"/>
  <c r="X1630" i="2" s="1"/>
  <c r="J1630" i="1" a="1"/>
  <c r="J1630" i="1" s="1"/>
  <c r="I1630" i="1" a="1"/>
  <c r="I1630" i="1" s="1"/>
  <c r="H1630" i="1"/>
  <c r="G1631" i="1"/>
  <c r="W1630" i="2"/>
  <c r="V1631" i="2"/>
  <c r="X1631" i="2" l="1" a="1"/>
  <c r="X1631" i="2" s="1"/>
  <c r="Y1631" i="2" a="1"/>
  <c r="Y1631" i="2" s="1"/>
  <c r="J1631" i="1" a="1"/>
  <c r="J1631" i="1" s="1"/>
  <c r="I1631" i="1" a="1"/>
  <c r="I1631" i="1" s="1"/>
  <c r="H1631" i="1"/>
  <c r="G1632" i="1"/>
  <c r="V1632" i="2"/>
  <c r="W1631" i="2"/>
  <c r="Y1632" i="2" l="1" a="1"/>
  <c r="Y1632" i="2" s="1"/>
  <c r="X1632" i="2" a="1"/>
  <c r="X1632" i="2" s="1"/>
  <c r="I1632" i="1" a="1"/>
  <c r="I1632" i="1" s="1"/>
  <c r="J1632" i="1" a="1"/>
  <c r="J1632" i="1" s="1"/>
  <c r="H1632" i="1"/>
  <c r="G1633" i="1"/>
  <c r="V1633" i="2"/>
  <c r="W1632" i="2"/>
  <c r="Y1633" i="2" l="1" a="1"/>
  <c r="Y1633" i="2" s="1"/>
  <c r="X1633" i="2" a="1"/>
  <c r="X1633" i="2" s="1"/>
  <c r="J1633" i="1" a="1"/>
  <c r="J1633" i="1" s="1"/>
  <c r="I1633" i="1" a="1"/>
  <c r="I1633" i="1" s="1"/>
  <c r="H1633" i="1"/>
  <c r="G1634" i="1"/>
  <c r="W1633" i="2"/>
  <c r="V1634" i="2"/>
  <c r="Y1634" i="2" l="1" a="1"/>
  <c r="Y1634" i="2" s="1"/>
  <c r="X1634" i="2" a="1"/>
  <c r="X1634" i="2" s="1"/>
  <c r="J1634" i="1" a="1"/>
  <c r="J1634" i="1" s="1"/>
  <c r="I1634" i="1" a="1"/>
  <c r="I1634" i="1" s="1"/>
  <c r="G1635" i="1"/>
  <c r="H1634" i="1"/>
  <c r="W1634" i="2"/>
  <c r="V1635" i="2"/>
  <c r="Y1635" i="2" l="1" a="1"/>
  <c r="Y1635" i="2" s="1"/>
  <c r="X1635" i="2" a="1"/>
  <c r="X1635" i="2" s="1"/>
  <c r="I1635" i="1" a="1"/>
  <c r="I1635" i="1" s="1"/>
  <c r="J1635" i="1" a="1"/>
  <c r="J1635" i="1" s="1"/>
  <c r="H1635" i="1"/>
  <c r="G1636" i="1"/>
  <c r="V1636" i="2"/>
  <c r="W1635" i="2"/>
  <c r="Y1636" i="2" l="1" a="1"/>
  <c r="Y1636" i="2" s="1"/>
  <c r="X1636" i="2" a="1"/>
  <c r="X1636" i="2" s="1"/>
  <c r="J1636" i="1" a="1"/>
  <c r="J1636" i="1" s="1"/>
  <c r="I1636" i="1" a="1"/>
  <c r="I1636" i="1" s="1"/>
  <c r="G1637" i="1"/>
  <c r="H1636" i="1"/>
  <c r="V1637" i="2"/>
  <c r="W1636" i="2"/>
  <c r="Y1637" i="2" l="1" a="1"/>
  <c r="Y1637" i="2" s="1"/>
  <c r="X1637" i="2" a="1"/>
  <c r="X1637" i="2" s="1"/>
  <c r="J1637" i="1" a="1"/>
  <c r="J1637" i="1" s="1"/>
  <c r="I1637" i="1" a="1"/>
  <c r="I1637" i="1" s="1"/>
  <c r="G1638" i="1"/>
  <c r="H1637" i="1"/>
  <c r="W1637" i="2"/>
  <c r="V1638" i="2"/>
  <c r="Y1638" i="2" l="1" a="1"/>
  <c r="Y1638" i="2" s="1"/>
  <c r="X1638" i="2" a="1"/>
  <c r="X1638" i="2" s="1"/>
  <c r="I1638" i="1" a="1"/>
  <c r="I1638" i="1" s="1"/>
  <c r="J1638" i="1" a="1"/>
  <c r="J1638" i="1" s="1"/>
  <c r="H1638" i="1"/>
  <c r="G1639" i="1"/>
  <c r="W1638" i="2"/>
  <c r="V1639" i="2"/>
  <c r="Y1639" i="2" l="1" a="1"/>
  <c r="Y1639" i="2" s="1"/>
  <c r="X1639" i="2" a="1"/>
  <c r="X1639" i="2" s="1"/>
  <c r="J1639" i="1" a="1"/>
  <c r="J1639" i="1" s="1"/>
  <c r="I1639" i="1" a="1"/>
  <c r="I1639" i="1" s="1"/>
  <c r="H1639" i="1"/>
  <c r="G1640" i="1"/>
  <c r="V1640" i="2"/>
  <c r="W1639" i="2"/>
  <c r="Y1640" i="2" l="1" a="1"/>
  <c r="Y1640" i="2" s="1"/>
  <c r="X1640" i="2" a="1"/>
  <c r="X1640" i="2" s="1"/>
  <c r="J1640" i="1" a="1"/>
  <c r="J1640" i="1" s="1"/>
  <c r="I1640" i="1" a="1"/>
  <c r="I1640" i="1" s="1"/>
  <c r="G1641" i="1"/>
  <c r="H1640" i="1"/>
  <c r="V1641" i="2"/>
  <c r="W1640" i="2"/>
  <c r="Y1641" i="2" l="1" a="1"/>
  <c r="Y1641" i="2" s="1"/>
  <c r="X1641" i="2" a="1"/>
  <c r="X1641" i="2" s="1"/>
  <c r="I1641" i="1" a="1"/>
  <c r="I1641" i="1" s="1"/>
  <c r="J1641" i="1" a="1"/>
  <c r="J1641" i="1" s="1"/>
  <c r="G1642" i="1"/>
  <c r="H1641" i="1"/>
  <c r="W1641" i="2"/>
  <c r="V1642" i="2"/>
  <c r="Y1642" i="2" l="1" a="1"/>
  <c r="Y1642" i="2" s="1"/>
  <c r="X1642" i="2" a="1"/>
  <c r="X1642" i="2" s="1"/>
  <c r="J1642" i="1" a="1"/>
  <c r="J1642" i="1" s="1"/>
  <c r="I1642" i="1" a="1"/>
  <c r="I1642" i="1" s="1"/>
  <c r="G1643" i="1"/>
  <c r="H1642" i="1"/>
  <c r="W1642" i="2"/>
  <c r="V1643" i="2"/>
  <c r="Y1643" i="2" l="1" a="1"/>
  <c r="Y1643" i="2" s="1"/>
  <c r="X1643" i="2" a="1"/>
  <c r="X1643" i="2" s="1"/>
  <c r="J1643" i="1" a="1"/>
  <c r="J1643" i="1" s="1"/>
  <c r="I1643" i="1" a="1"/>
  <c r="I1643" i="1" s="1"/>
  <c r="G1644" i="1"/>
  <c r="H1643" i="1"/>
  <c r="V1644" i="2"/>
  <c r="W1643" i="2"/>
  <c r="Y1644" i="2" l="1" a="1"/>
  <c r="Y1644" i="2" s="1"/>
  <c r="X1644" i="2" a="1"/>
  <c r="X1644" i="2" s="1"/>
  <c r="I1644" i="1" a="1"/>
  <c r="I1644" i="1" s="1"/>
  <c r="J1644" i="1" a="1"/>
  <c r="J1644" i="1" s="1"/>
  <c r="G1645" i="1"/>
  <c r="H1644" i="1"/>
  <c r="V1645" i="2"/>
  <c r="W1644" i="2"/>
  <c r="X1645" i="2" l="1" a="1"/>
  <c r="X1645" i="2" s="1"/>
  <c r="Y1645" i="2" a="1"/>
  <c r="Y1645" i="2" s="1"/>
  <c r="J1645" i="1" a="1"/>
  <c r="J1645" i="1" s="1"/>
  <c r="I1645" i="1" a="1"/>
  <c r="I1645" i="1" s="1"/>
  <c r="G1646" i="1"/>
  <c r="H1645" i="1"/>
  <c r="W1645" i="2"/>
  <c r="V1646" i="2"/>
  <c r="Y1646" i="2" l="1" a="1"/>
  <c r="Y1646" i="2" s="1"/>
  <c r="X1646" i="2" a="1"/>
  <c r="X1646" i="2" s="1"/>
  <c r="J1646" i="1" a="1"/>
  <c r="J1646" i="1" s="1"/>
  <c r="I1646" i="1" a="1"/>
  <c r="I1646" i="1" s="1"/>
  <c r="H1646" i="1"/>
  <c r="G1647" i="1"/>
  <c r="W1646" i="2"/>
  <c r="V1647" i="2"/>
  <c r="Y1647" i="2" l="1" a="1"/>
  <c r="Y1647" i="2" s="1"/>
  <c r="X1647" i="2" a="1"/>
  <c r="X1647" i="2" s="1"/>
  <c r="J1647" i="1" a="1"/>
  <c r="J1647" i="1" s="1"/>
  <c r="I1647" i="1" a="1"/>
  <c r="I1647" i="1" s="1"/>
  <c r="G1648" i="1"/>
  <c r="H1647" i="1"/>
  <c r="V1648" i="2"/>
  <c r="W1647" i="2"/>
  <c r="X1648" i="2" l="1" a="1"/>
  <c r="X1648" i="2" s="1"/>
  <c r="Y1648" i="2" a="1"/>
  <c r="Y1648" i="2" s="1"/>
  <c r="J1648" i="1" a="1"/>
  <c r="J1648" i="1" s="1"/>
  <c r="I1648" i="1" a="1"/>
  <c r="I1648" i="1" s="1"/>
  <c r="H1648" i="1"/>
  <c r="G1649" i="1"/>
  <c r="V1649" i="2"/>
  <c r="W1648" i="2"/>
  <c r="Y1649" i="2" l="1" a="1"/>
  <c r="Y1649" i="2" s="1"/>
  <c r="X1649" i="2" a="1"/>
  <c r="X1649" i="2" s="1"/>
  <c r="J1649" i="1" a="1"/>
  <c r="J1649" i="1" s="1"/>
  <c r="I1649" i="1" a="1"/>
  <c r="I1649" i="1" s="1"/>
  <c r="H1649" i="1"/>
  <c r="G1650" i="1"/>
  <c r="W1649" i="2"/>
  <c r="V1650" i="2"/>
  <c r="Y1650" i="2" l="1" a="1"/>
  <c r="Y1650" i="2" s="1"/>
  <c r="X1650" i="2" a="1"/>
  <c r="X1650" i="2" s="1"/>
  <c r="J1650" i="1" a="1"/>
  <c r="J1650" i="1" s="1"/>
  <c r="I1650" i="1" a="1"/>
  <c r="I1650" i="1" s="1"/>
  <c r="H1650" i="1"/>
  <c r="G1651" i="1"/>
  <c r="W1650" i="2"/>
  <c r="V1651" i="2"/>
  <c r="X1651" i="2" l="1" a="1"/>
  <c r="X1651" i="2" s="1"/>
  <c r="Y1651" i="2" a="1"/>
  <c r="Y1651" i="2" s="1"/>
  <c r="J1651" i="1" a="1"/>
  <c r="J1651" i="1" s="1"/>
  <c r="I1651" i="1" a="1"/>
  <c r="I1651" i="1" s="1"/>
  <c r="H1651" i="1"/>
  <c r="G1652" i="1"/>
  <c r="V1652" i="2"/>
  <c r="W1651" i="2"/>
  <c r="Y1652" i="2" l="1" a="1"/>
  <c r="Y1652" i="2" s="1"/>
  <c r="X1652" i="2" a="1"/>
  <c r="X1652" i="2" s="1"/>
  <c r="J1652" i="1" a="1"/>
  <c r="J1652" i="1" s="1"/>
  <c r="I1652" i="1" a="1"/>
  <c r="I1652" i="1" s="1"/>
  <c r="G1653" i="1"/>
  <c r="H1652" i="1"/>
  <c r="V1653" i="2"/>
  <c r="W1652" i="2"/>
  <c r="Y1653" i="2" l="1" a="1"/>
  <c r="Y1653" i="2" s="1"/>
  <c r="X1653" i="2" a="1"/>
  <c r="X1653" i="2" s="1"/>
  <c r="J1653" i="1" a="1"/>
  <c r="J1653" i="1" s="1"/>
  <c r="I1653" i="1" a="1"/>
  <c r="I1653" i="1" s="1"/>
  <c r="H1653" i="1"/>
  <c r="G1654" i="1"/>
  <c r="W1653" i="2"/>
  <c r="V1654" i="2"/>
  <c r="X1654" i="2" l="1" a="1"/>
  <c r="X1654" i="2" s="1"/>
  <c r="Y1654" i="2" a="1"/>
  <c r="Y1654" i="2" s="1"/>
  <c r="J1654" i="1" a="1"/>
  <c r="J1654" i="1" s="1"/>
  <c r="I1654" i="1" a="1"/>
  <c r="I1654" i="1" s="1"/>
  <c r="H1654" i="1"/>
  <c r="G1655" i="1"/>
  <c r="W1654" i="2"/>
  <c r="V1655" i="2"/>
  <c r="Y1655" i="2" l="1" a="1"/>
  <c r="Y1655" i="2" s="1"/>
  <c r="X1655" i="2" a="1"/>
  <c r="X1655" i="2" s="1"/>
  <c r="J1655" i="1" a="1"/>
  <c r="J1655" i="1" s="1"/>
  <c r="I1655" i="1" a="1"/>
  <c r="I1655" i="1" s="1"/>
  <c r="H1655" i="1"/>
  <c r="G1656" i="1"/>
  <c r="V1656" i="2"/>
  <c r="W1655" i="2"/>
  <c r="Y1656" i="2" l="1" a="1"/>
  <c r="Y1656" i="2" s="1"/>
  <c r="X1656" i="2" a="1"/>
  <c r="X1656" i="2" s="1"/>
  <c r="J1656" i="1" a="1"/>
  <c r="J1656" i="1" s="1"/>
  <c r="I1656" i="1" a="1"/>
  <c r="I1656" i="1" s="1"/>
  <c r="H1656" i="1"/>
  <c r="G1657" i="1"/>
  <c r="V1657" i="2"/>
  <c r="W1656" i="2"/>
  <c r="X1657" i="2" l="1" a="1"/>
  <c r="X1657" i="2" s="1"/>
  <c r="Y1657" i="2" a="1"/>
  <c r="Y1657" i="2" s="1"/>
  <c r="I1657" i="1" a="1"/>
  <c r="I1657" i="1" s="1"/>
  <c r="J1657" i="1" a="1"/>
  <c r="J1657" i="1" s="1"/>
  <c r="H1657" i="1"/>
  <c r="G1658" i="1"/>
  <c r="W1657" i="2"/>
  <c r="V1658" i="2"/>
  <c r="Y1658" i="2" l="1" a="1"/>
  <c r="Y1658" i="2" s="1"/>
  <c r="X1658" i="2" a="1"/>
  <c r="X1658" i="2" s="1"/>
  <c r="J1658" i="1" a="1"/>
  <c r="J1658" i="1" s="1"/>
  <c r="I1658" i="1" a="1"/>
  <c r="I1658" i="1" s="1"/>
  <c r="H1658" i="1"/>
  <c r="G1659" i="1"/>
  <c r="W1658" i="2"/>
  <c r="V1659" i="2"/>
  <c r="Y1659" i="2" l="1" a="1"/>
  <c r="Y1659" i="2" s="1"/>
  <c r="X1659" i="2" a="1"/>
  <c r="X1659" i="2" s="1"/>
  <c r="J1659" i="1" a="1"/>
  <c r="J1659" i="1" s="1"/>
  <c r="I1659" i="1" a="1"/>
  <c r="I1659" i="1" s="1"/>
  <c r="H1659" i="1"/>
  <c r="G1660" i="1"/>
  <c r="V1660" i="2"/>
  <c r="W1659" i="2"/>
  <c r="Y1660" i="2" l="1" a="1"/>
  <c r="Y1660" i="2" s="1"/>
  <c r="X1660" i="2" a="1"/>
  <c r="X1660" i="2" s="1"/>
  <c r="I1660" i="1" a="1"/>
  <c r="I1660" i="1" s="1"/>
  <c r="J1660" i="1" a="1"/>
  <c r="J1660" i="1" s="1"/>
  <c r="H1660" i="1"/>
  <c r="G1661" i="1"/>
  <c r="V1661" i="2"/>
  <c r="W1660" i="2"/>
  <c r="Y1661" i="2" l="1" a="1"/>
  <c r="Y1661" i="2" s="1"/>
  <c r="X1661" i="2" a="1"/>
  <c r="X1661" i="2" s="1"/>
  <c r="J1661" i="1" a="1"/>
  <c r="J1661" i="1" s="1"/>
  <c r="I1661" i="1" a="1"/>
  <c r="I1661" i="1" s="1"/>
  <c r="H1661" i="1"/>
  <c r="G1662" i="1"/>
  <c r="W1661" i="2"/>
  <c r="V1662" i="2"/>
  <c r="X1662" i="2" l="1" a="1"/>
  <c r="X1662" i="2" s="1"/>
  <c r="Y1662" i="2" a="1"/>
  <c r="Y1662" i="2" s="1"/>
  <c r="J1662" i="1" a="1"/>
  <c r="J1662" i="1" s="1"/>
  <c r="I1662" i="1" a="1"/>
  <c r="I1662" i="1" s="1"/>
  <c r="H1662" i="1"/>
  <c r="G1663" i="1"/>
  <c r="W1662" i="2"/>
  <c r="V1663" i="2"/>
  <c r="Y1663" i="2" l="1" a="1"/>
  <c r="Y1663" i="2" s="1"/>
  <c r="X1663" i="2" a="1"/>
  <c r="X1663" i="2" s="1"/>
  <c r="I1663" i="1" a="1"/>
  <c r="I1663" i="1" s="1"/>
  <c r="J1663" i="1" a="1"/>
  <c r="J1663" i="1" s="1"/>
  <c r="G1664" i="1"/>
  <c r="H1663" i="1"/>
  <c r="V1664" i="2"/>
  <c r="W1663" i="2"/>
  <c r="Y1664" i="2" l="1" a="1"/>
  <c r="Y1664" i="2" s="1"/>
  <c r="X1664" i="2" a="1"/>
  <c r="X1664" i="2" s="1"/>
  <c r="J1664" i="1" a="1"/>
  <c r="J1664" i="1" s="1"/>
  <c r="I1664" i="1" a="1"/>
  <c r="I1664" i="1" s="1"/>
  <c r="H1664" i="1"/>
  <c r="G1665" i="1"/>
  <c r="V1665" i="2"/>
  <c r="W1664" i="2"/>
  <c r="Y1665" i="2" l="1" a="1"/>
  <c r="Y1665" i="2" s="1"/>
  <c r="X1665" i="2" a="1"/>
  <c r="X1665" i="2" s="1"/>
  <c r="J1665" i="1" a="1"/>
  <c r="J1665" i="1" s="1"/>
  <c r="I1665" i="1" a="1"/>
  <c r="I1665" i="1" s="1"/>
  <c r="G1666" i="1"/>
  <c r="H1665" i="1"/>
  <c r="W1665" i="2"/>
  <c r="V1666" i="2"/>
  <c r="X1666" i="2" l="1" a="1"/>
  <c r="X1666" i="2" s="1"/>
  <c r="Y1666" i="2" a="1"/>
  <c r="Y1666" i="2" s="1"/>
  <c r="I1666" i="1" a="1"/>
  <c r="I1666" i="1" s="1"/>
  <c r="J1666" i="1" a="1"/>
  <c r="J1666" i="1" s="1"/>
  <c r="H1666" i="1"/>
  <c r="G1667" i="1"/>
  <c r="W1666" i="2"/>
  <c r="V1667" i="2"/>
  <c r="Y1667" i="2" l="1" a="1"/>
  <c r="Y1667" i="2" s="1"/>
  <c r="X1667" i="2" a="1"/>
  <c r="X1667" i="2" s="1"/>
  <c r="J1667" i="1" a="1"/>
  <c r="J1667" i="1" s="1"/>
  <c r="I1667" i="1" a="1"/>
  <c r="I1667" i="1" s="1"/>
  <c r="G1668" i="1"/>
  <c r="H1667" i="1"/>
  <c r="V1668" i="2"/>
  <c r="W1667" i="2"/>
  <c r="Y1668" i="2" l="1" a="1"/>
  <c r="Y1668" i="2" s="1"/>
  <c r="X1668" i="2" a="1"/>
  <c r="X1668" i="2" s="1"/>
  <c r="J1668" i="1" a="1"/>
  <c r="J1668" i="1" s="1"/>
  <c r="I1668" i="1" a="1"/>
  <c r="I1668" i="1" s="1"/>
  <c r="H1668" i="1"/>
  <c r="G1669" i="1"/>
  <c r="V1669" i="2"/>
  <c r="W1668" i="2"/>
  <c r="X1669" i="2" l="1" a="1"/>
  <c r="X1669" i="2" s="1"/>
  <c r="Y1669" i="2" a="1"/>
  <c r="Y1669" i="2" s="1"/>
  <c r="J1669" i="1" a="1"/>
  <c r="J1669" i="1" s="1"/>
  <c r="I1669" i="1" a="1"/>
  <c r="I1669" i="1" s="1"/>
  <c r="H1669" i="1"/>
  <c r="G1670" i="1"/>
  <c r="W1669" i="2"/>
  <c r="V1670" i="2"/>
  <c r="Y1670" i="2" l="1" a="1"/>
  <c r="Y1670" i="2" s="1"/>
  <c r="X1670" i="2" a="1"/>
  <c r="X1670" i="2" s="1"/>
  <c r="J1670" i="1" a="1"/>
  <c r="J1670" i="1" s="1"/>
  <c r="I1670" i="1" a="1"/>
  <c r="I1670" i="1" s="1"/>
  <c r="G1671" i="1"/>
  <c r="H1670" i="1"/>
  <c r="W1670" i="2"/>
  <c r="V1671" i="2"/>
  <c r="X1671" i="2" l="1" a="1"/>
  <c r="X1671" i="2" s="1"/>
  <c r="Y1671" i="2" a="1"/>
  <c r="Y1671" i="2" s="1"/>
  <c r="J1671" i="1" a="1"/>
  <c r="J1671" i="1" s="1"/>
  <c r="I1671" i="1" a="1"/>
  <c r="I1671" i="1" s="1"/>
  <c r="G1672" i="1"/>
  <c r="H1671" i="1"/>
  <c r="V1672" i="2"/>
  <c r="W1671" i="2"/>
  <c r="Y1672" i="2" l="1" a="1"/>
  <c r="Y1672" i="2" s="1"/>
  <c r="X1672" i="2" a="1"/>
  <c r="X1672" i="2" s="1"/>
  <c r="J1672" i="1" a="1"/>
  <c r="J1672" i="1" s="1"/>
  <c r="I1672" i="1" a="1"/>
  <c r="I1672" i="1" s="1"/>
  <c r="H1672" i="1"/>
  <c r="G1673" i="1"/>
  <c r="V1673" i="2"/>
  <c r="W1672" i="2"/>
  <c r="Y1673" i="2" l="1" a="1"/>
  <c r="Y1673" i="2" s="1"/>
  <c r="X1673" i="2" a="1"/>
  <c r="X1673" i="2" s="1"/>
  <c r="J1673" i="1" a="1"/>
  <c r="J1673" i="1" s="1"/>
  <c r="I1673" i="1" a="1"/>
  <c r="I1673" i="1" s="1"/>
  <c r="H1673" i="1"/>
  <c r="G1674" i="1"/>
  <c r="W1673" i="2"/>
  <c r="V1674" i="2"/>
  <c r="Y1674" i="2" l="1" a="1"/>
  <c r="Y1674" i="2" s="1"/>
  <c r="X1674" i="2" a="1"/>
  <c r="X1674" i="2" s="1"/>
  <c r="J1674" i="1" a="1"/>
  <c r="J1674" i="1" s="1"/>
  <c r="I1674" i="1" a="1"/>
  <c r="I1674" i="1" s="1"/>
  <c r="H1674" i="1"/>
  <c r="G1675" i="1"/>
  <c r="W1674" i="2"/>
  <c r="V1675" i="2"/>
  <c r="Y1675" i="2" l="1" a="1"/>
  <c r="Y1675" i="2" s="1"/>
  <c r="X1675" i="2" a="1"/>
  <c r="X1675" i="2" s="1"/>
  <c r="J1675" i="1" a="1"/>
  <c r="J1675" i="1" s="1"/>
  <c r="I1675" i="1" a="1"/>
  <c r="I1675" i="1" s="1"/>
  <c r="G1676" i="1"/>
  <c r="H1675" i="1"/>
  <c r="V1676" i="2"/>
  <c r="W1675" i="2"/>
  <c r="Y1676" i="2" l="1" a="1"/>
  <c r="Y1676" i="2" s="1"/>
  <c r="X1676" i="2" a="1"/>
  <c r="X1676" i="2" s="1"/>
  <c r="J1676" i="1" a="1"/>
  <c r="J1676" i="1" s="1"/>
  <c r="I1676" i="1" a="1"/>
  <c r="I1676" i="1" s="1"/>
  <c r="G1677" i="1"/>
  <c r="H1676" i="1"/>
  <c r="V1677" i="2"/>
  <c r="W1676" i="2"/>
  <c r="X1677" i="2" l="1" a="1"/>
  <c r="X1677" i="2" s="1"/>
  <c r="Y1677" i="2" a="1"/>
  <c r="Y1677" i="2" s="1"/>
  <c r="J1677" i="1" a="1"/>
  <c r="J1677" i="1" s="1"/>
  <c r="I1677" i="1" a="1"/>
  <c r="I1677" i="1" s="1"/>
  <c r="H1677" i="1"/>
  <c r="G1678" i="1"/>
  <c r="W1677" i="2"/>
  <c r="V1678" i="2"/>
  <c r="Y1678" i="2" l="1" a="1"/>
  <c r="Y1678" i="2" s="1"/>
  <c r="X1678" i="2" a="1"/>
  <c r="X1678" i="2" s="1"/>
  <c r="J1678" i="1" a="1"/>
  <c r="J1678" i="1" s="1"/>
  <c r="I1678" i="1" a="1"/>
  <c r="I1678" i="1" s="1"/>
  <c r="G1679" i="1"/>
  <c r="H1678" i="1"/>
  <c r="W1678" i="2"/>
  <c r="V1679" i="2"/>
  <c r="Y1679" i="2" l="1" a="1"/>
  <c r="Y1679" i="2" s="1"/>
  <c r="X1679" i="2" a="1"/>
  <c r="X1679" i="2" s="1"/>
  <c r="J1679" i="1" a="1"/>
  <c r="J1679" i="1" s="1"/>
  <c r="I1679" i="1" a="1"/>
  <c r="I1679" i="1" s="1"/>
  <c r="H1679" i="1"/>
  <c r="G1680" i="1"/>
  <c r="V1680" i="2"/>
  <c r="W1679" i="2"/>
  <c r="Y1680" i="2" l="1" a="1"/>
  <c r="Y1680" i="2" s="1"/>
  <c r="X1680" i="2" a="1"/>
  <c r="X1680" i="2" s="1"/>
  <c r="J1680" i="1" a="1"/>
  <c r="J1680" i="1" s="1"/>
  <c r="I1680" i="1" a="1"/>
  <c r="I1680" i="1" s="1"/>
  <c r="H1680" i="1"/>
  <c r="G1681" i="1"/>
  <c r="V1681" i="2"/>
  <c r="W1680" i="2"/>
  <c r="Y1681" i="2" l="1" a="1"/>
  <c r="Y1681" i="2" s="1"/>
  <c r="X1681" i="2" a="1"/>
  <c r="X1681" i="2" s="1"/>
  <c r="J1681" i="1" a="1"/>
  <c r="J1681" i="1" s="1"/>
  <c r="I1681" i="1" a="1"/>
  <c r="I1681" i="1" s="1"/>
  <c r="H1681" i="1"/>
  <c r="G1682" i="1"/>
  <c r="W1681" i="2"/>
  <c r="V1682" i="2"/>
  <c r="Y1682" i="2" l="1" a="1"/>
  <c r="Y1682" i="2" s="1"/>
  <c r="X1682" i="2" a="1"/>
  <c r="X1682" i="2" s="1"/>
  <c r="I1682" i="1" a="1"/>
  <c r="I1682" i="1" s="1"/>
  <c r="J1682" i="1" a="1"/>
  <c r="J1682" i="1" s="1"/>
  <c r="G1683" i="1"/>
  <c r="H1682" i="1"/>
  <c r="W1682" i="2"/>
  <c r="V1683" i="2"/>
  <c r="X1683" i="2" l="1" a="1"/>
  <c r="X1683" i="2" s="1"/>
  <c r="Y1683" i="2" a="1"/>
  <c r="Y1683" i="2" s="1"/>
  <c r="J1683" i="1" a="1"/>
  <c r="J1683" i="1" s="1"/>
  <c r="I1683" i="1" a="1"/>
  <c r="I1683" i="1" s="1"/>
  <c r="G1684" i="1"/>
  <c r="H1683" i="1"/>
  <c r="V1684" i="2"/>
  <c r="W1683" i="2"/>
  <c r="Y1684" i="2" l="1" a="1"/>
  <c r="Y1684" i="2" s="1"/>
  <c r="X1684" i="2" a="1"/>
  <c r="X1684" i="2" s="1"/>
  <c r="J1684" i="1" a="1"/>
  <c r="J1684" i="1" s="1"/>
  <c r="I1684" i="1" a="1"/>
  <c r="I1684" i="1" s="1"/>
  <c r="G1685" i="1"/>
  <c r="H1684" i="1"/>
  <c r="V1685" i="2"/>
  <c r="W1684" i="2"/>
  <c r="Y1685" i="2" l="1" a="1"/>
  <c r="Y1685" i="2" s="1"/>
  <c r="X1685" i="2" a="1"/>
  <c r="X1685" i="2" s="1"/>
  <c r="I1685" i="1" a="1"/>
  <c r="I1685" i="1" s="1"/>
  <c r="J1685" i="1" a="1"/>
  <c r="J1685" i="1" s="1"/>
  <c r="H1685" i="1"/>
  <c r="G1686" i="1"/>
  <c r="W1685" i="2"/>
  <c r="V1686" i="2"/>
  <c r="X1686" i="2" l="1" a="1"/>
  <c r="X1686" i="2" s="1"/>
  <c r="Y1686" i="2" a="1"/>
  <c r="Y1686" i="2" s="1"/>
  <c r="J1686" i="1" a="1"/>
  <c r="J1686" i="1" s="1"/>
  <c r="I1686" i="1" a="1"/>
  <c r="I1686" i="1" s="1"/>
  <c r="H1686" i="1"/>
  <c r="G1687" i="1"/>
  <c r="W1686" i="2"/>
  <c r="V1687" i="2"/>
  <c r="Y1687" i="2" l="1" a="1"/>
  <c r="Y1687" i="2" s="1"/>
  <c r="X1687" i="2" a="1"/>
  <c r="X1687" i="2" s="1"/>
  <c r="J1687" i="1" a="1"/>
  <c r="J1687" i="1" s="1"/>
  <c r="I1687" i="1" a="1"/>
  <c r="I1687" i="1" s="1"/>
  <c r="G1688" i="1"/>
  <c r="H1687" i="1"/>
  <c r="V1688" i="2"/>
  <c r="W1687" i="2"/>
  <c r="Y1688" i="2" l="1" a="1"/>
  <c r="Y1688" i="2" s="1"/>
  <c r="X1688" i="2" a="1"/>
  <c r="X1688" i="2" s="1"/>
  <c r="I1688" i="1" a="1"/>
  <c r="I1688" i="1" s="1"/>
  <c r="J1688" i="1" a="1"/>
  <c r="J1688" i="1" s="1"/>
  <c r="H1688" i="1"/>
  <c r="G1689" i="1"/>
  <c r="V1689" i="2"/>
  <c r="W1688" i="2"/>
  <c r="X1689" i="2" l="1" a="1"/>
  <c r="X1689" i="2" s="1"/>
  <c r="Y1689" i="2" a="1"/>
  <c r="Y1689" i="2" s="1"/>
  <c r="J1689" i="1" a="1"/>
  <c r="J1689" i="1" s="1"/>
  <c r="I1689" i="1" a="1"/>
  <c r="I1689" i="1" s="1"/>
  <c r="H1689" i="1"/>
  <c r="G1690" i="1"/>
  <c r="W1689" i="2"/>
  <c r="V1690" i="2"/>
  <c r="Y1690" i="2" l="1" a="1"/>
  <c r="Y1690" i="2" s="1"/>
  <c r="X1690" i="2" a="1"/>
  <c r="X1690" i="2" s="1"/>
  <c r="J1690" i="1" a="1"/>
  <c r="J1690" i="1" s="1"/>
  <c r="I1690" i="1" a="1"/>
  <c r="I1690" i="1" s="1"/>
  <c r="G1691" i="1"/>
  <c r="H1690" i="1"/>
  <c r="W1690" i="2"/>
  <c r="V1691" i="2"/>
  <c r="Y1691" i="2" l="1" a="1"/>
  <c r="Y1691" i="2" s="1"/>
  <c r="X1691" i="2" a="1"/>
  <c r="X1691" i="2" s="1"/>
  <c r="I1691" i="1" a="1"/>
  <c r="I1691" i="1" s="1"/>
  <c r="J1691" i="1" a="1"/>
  <c r="J1691" i="1" s="1"/>
  <c r="G1692" i="1"/>
  <c r="H1691" i="1"/>
  <c r="V1692" i="2"/>
  <c r="W1691" i="2"/>
  <c r="X1692" i="2" l="1" a="1"/>
  <c r="X1692" i="2" s="1"/>
  <c r="Y1692" i="2" a="1"/>
  <c r="Y1692" i="2" s="1"/>
  <c r="J1692" i="1" a="1"/>
  <c r="J1692" i="1" s="1"/>
  <c r="I1692" i="1" a="1"/>
  <c r="I1692" i="1" s="1"/>
  <c r="H1692" i="1"/>
  <c r="G1693" i="1"/>
  <c r="V1693" i="2"/>
  <c r="W1692" i="2"/>
  <c r="Y1693" i="2" l="1" a="1"/>
  <c r="Y1693" i="2" s="1"/>
  <c r="X1693" i="2" a="1"/>
  <c r="X1693" i="2" s="1"/>
  <c r="J1693" i="1" a="1"/>
  <c r="J1693" i="1" s="1"/>
  <c r="I1693" i="1" a="1"/>
  <c r="I1693" i="1" s="1"/>
  <c r="H1693" i="1"/>
  <c r="G1694" i="1"/>
  <c r="W1693" i="2"/>
  <c r="V1694" i="2"/>
  <c r="Y1694" i="2" l="1" a="1"/>
  <c r="Y1694" i="2" s="1"/>
  <c r="X1694" i="2" a="1"/>
  <c r="X1694" i="2" s="1"/>
  <c r="I1694" i="1" a="1"/>
  <c r="I1694" i="1" s="1"/>
  <c r="J1694" i="1" a="1"/>
  <c r="J1694" i="1" s="1"/>
  <c r="H1694" i="1"/>
  <c r="G1695" i="1"/>
  <c r="W1694" i="2"/>
  <c r="V1695" i="2"/>
  <c r="X1695" i="2" l="1" a="1"/>
  <c r="X1695" i="2" s="1"/>
  <c r="Y1695" i="2" a="1"/>
  <c r="Y1695" i="2" s="1"/>
  <c r="J1695" i="1" a="1"/>
  <c r="J1695" i="1" s="1"/>
  <c r="I1695" i="1" a="1"/>
  <c r="I1695" i="1" s="1"/>
  <c r="H1695" i="1"/>
  <c r="G1696" i="1"/>
  <c r="V1696" i="2"/>
  <c r="W1695" i="2"/>
  <c r="Y1696" i="2" l="1" a="1"/>
  <c r="Y1696" i="2" s="1"/>
  <c r="X1696" i="2" a="1"/>
  <c r="X1696" i="2" s="1"/>
  <c r="J1696" i="1" a="1"/>
  <c r="J1696" i="1" s="1"/>
  <c r="I1696" i="1" a="1"/>
  <c r="I1696" i="1" s="1"/>
  <c r="G1697" i="1"/>
  <c r="H1696" i="1"/>
  <c r="V1697" i="2"/>
  <c r="W1696" i="2"/>
  <c r="Y1697" i="2" l="1" a="1"/>
  <c r="Y1697" i="2" s="1"/>
  <c r="X1697" i="2" a="1"/>
  <c r="X1697" i="2" s="1"/>
  <c r="J1697" i="1" a="1"/>
  <c r="J1697" i="1" s="1"/>
  <c r="I1697" i="1" a="1"/>
  <c r="I1697" i="1" s="1"/>
  <c r="G1698" i="1"/>
  <c r="H1697" i="1"/>
  <c r="W1697" i="2"/>
  <c r="V1698" i="2"/>
  <c r="X1698" i="2" l="1" a="1"/>
  <c r="X1698" i="2" s="1"/>
  <c r="Y1698" i="2" a="1"/>
  <c r="Y1698" i="2" s="1"/>
  <c r="J1698" i="1" a="1"/>
  <c r="J1698" i="1" s="1"/>
  <c r="I1698" i="1" a="1"/>
  <c r="I1698" i="1" s="1"/>
  <c r="G1699" i="1"/>
  <c r="H1698" i="1"/>
  <c r="W1698" i="2"/>
  <c r="V1699" i="2"/>
  <c r="Y1699" i="2" l="1" a="1"/>
  <c r="Y1699" i="2" s="1"/>
  <c r="X1699" i="2" a="1"/>
  <c r="X1699" i="2" s="1"/>
  <c r="J1699" i="1" a="1"/>
  <c r="J1699" i="1" s="1"/>
  <c r="I1699" i="1" a="1"/>
  <c r="I1699" i="1" s="1"/>
  <c r="G1700" i="1"/>
  <c r="H1699" i="1"/>
  <c r="V1700" i="2"/>
  <c r="W1699" i="2"/>
  <c r="Y1700" i="2" l="1" a="1"/>
  <c r="Y1700" i="2" s="1"/>
  <c r="X1700" i="2" a="1"/>
  <c r="X1700" i="2" s="1"/>
  <c r="J1700" i="1" a="1"/>
  <c r="J1700" i="1" s="1"/>
  <c r="I1700" i="1" a="1"/>
  <c r="I1700" i="1" s="1"/>
  <c r="H1700" i="1"/>
  <c r="G1701" i="1"/>
  <c r="V1701" i="2"/>
  <c r="W1700" i="2"/>
  <c r="X1701" i="2" l="1" a="1"/>
  <c r="X1701" i="2" s="1"/>
  <c r="Y1701" i="2" a="1"/>
  <c r="Y1701" i="2" s="1"/>
  <c r="J1701" i="1" a="1"/>
  <c r="J1701" i="1" s="1"/>
  <c r="I1701" i="1" a="1"/>
  <c r="I1701" i="1" s="1"/>
  <c r="G1702" i="1"/>
  <c r="H1701" i="1"/>
  <c r="W1701" i="2"/>
  <c r="V1702" i="2"/>
  <c r="Y1702" i="2" l="1" a="1"/>
  <c r="Y1702" i="2" s="1"/>
  <c r="X1702" i="2" a="1"/>
  <c r="X1702" i="2" s="1"/>
  <c r="J1702" i="1" a="1"/>
  <c r="J1702" i="1" s="1"/>
  <c r="I1702" i="1" a="1"/>
  <c r="I1702" i="1" s="1"/>
  <c r="G1703" i="1"/>
  <c r="H1702" i="1"/>
  <c r="W1702" i="2"/>
  <c r="V1703" i="2"/>
  <c r="Y1703" i="2" l="1" a="1"/>
  <c r="Y1703" i="2" s="1"/>
  <c r="X1703" i="2" a="1"/>
  <c r="X1703" i="2" s="1"/>
  <c r="J1703" i="1" a="1"/>
  <c r="J1703" i="1" s="1"/>
  <c r="I1703" i="1" a="1"/>
  <c r="I1703" i="1" s="1"/>
  <c r="H1703" i="1"/>
  <c r="G1704" i="1"/>
  <c r="V1704" i="2"/>
  <c r="W1703" i="2"/>
  <c r="Y1704" i="2" l="1" a="1"/>
  <c r="Y1704" i="2" s="1"/>
  <c r="X1704" i="2" a="1"/>
  <c r="X1704" i="2" s="1"/>
  <c r="J1704" i="1" a="1"/>
  <c r="J1704" i="1" s="1"/>
  <c r="I1704" i="1" a="1"/>
  <c r="I1704" i="1" s="1"/>
  <c r="G1705" i="1"/>
  <c r="H1704" i="1"/>
  <c r="V1705" i="2"/>
  <c r="W1704" i="2"/>
  <c r="X1705" i="2" l="1" a="1"/>
  <c r="X1705" i="2" s="1"/>
  <c r="Y1705" i="2" a="1"/>
  <c r="Y1705" i="2" s="1"/>
  <c r="J1705" i="1" a="1"/>
  <c r="J1705" i="1" s="1"/>
  <c r="I1705" i="1" a="1"/>
  <c r="I1705" i="1" s="1"/>
  <c r="G1706" i="1"/>
  <c r="H1705" i="1"/>
  <c r="W1705" i="2"/>
  <c r="V1706" i="2"/>
  <c r="Y1706" i="2" l="1" a="1"/>
  <c r="Y1706" i="2" s="1"/>
  <c r="X1706" i="2" a="1"/>
  <c r="X1706" i="2" s="1"/>
  <c r="J1706" i="1" a="1"/>
  <c r="J1706" i="1" s="1"/>
  <c r="I1706" i="1" a="1"/>
  <c r="I1706" i="1" s="1"/>
  <c r="H1706" i="1"/>
  <c r="G1707" i="1"/>
  <c r="W1706" i="2"/>
  <c r="V1707" i="2"/>
  <c r="Y1707" i="2" l="1" a="1"/>
  <c r="Y1707" i="2" s="1"/>
  <c r="X1707" i="2" a="1"/>
  <c r="X1707" i="2" s="1"/>
  <c r="J1707" i="1" a="1"/>
  <c r="J1707" i="1" s="1"/>
  <c r="I1707" i="1" a="1"/>
  <c r="I1707" i="1" s="1"/>
  <c r="H1707" i="1"/>
  <c r="G1708" i="1"/>
  <c r="V1708" i="2"/>
  <c r="W1707" i="2"/>
  <c r="Y1708" i="2" l="1" a="1"/>
  <c r="Y1708" i="2" s="1"/>
  <c r="X1708" i="2" a="1"/>
  <c r="X1708" i="2" s="1"/>
  <c r="J1708" i="1" a="1"/>
  <c r="J1708" i="1" s="1"/>
  <c r="I1708" i="1" a="1"/>
  <c r="I1708" i="1" s="1"/>
  <c r="H1708" i="1"/>
  <c r="G1709" i="1"/>
  <c r="V1709" i="2"/>
  <c r="W1708" i="2"/>
  <c r="Y1709" i="2" l="1" a="1"/>
  <c r="Y1709" i="2" s="1"/>
  <c r="X1709" i="2" a="1"/>
  <c r="X1709" i="2" s="1"/>
  <c r="J1709" i="1" a="1"/>
  <c r="J1709" i="1" s="1"/>
  <c r="I1709" i="1" a="1"/>
  <c r="I1709" i="1" s="1"/>
  <c r="H1709" i="1"/>
  <c r="G1710" i="1"/>
  <c r="W1709" i="2"/>
  <c r="V1710" i="2"/>
  <c r="Y1710" i="2" l="1" a="1"/>
  <c r="Y1710" i="2" s="1"/>
  <c r="X1710" i="2" a="1"/>
  <c r="X1710" i="2" s="1"/>
  <c r="J1710" i="1" a="1"/>
  <c r="J1710" i="1" s="1"/>
  <c r="I1710" i="1" a="1"/>
  <c r="I1710" i="1" s="1"/>
  <c r="G1711" i="1"/>
  <c r="H1710" i="1"/>
  <c r="W1710" i="2"/>
  <c r="V1711" i="2"/>
  <c r="X1711" i="2" l="1" a="1"/>
  <c r="X1711" i="2" s="1"/>
  <c r="Y1711" i="2" a="1"/>
  <c r="Y1711" i="2" s="1"/>
  <c r="J1711" i="1" a="1"/>
  <c r="J1711" i="1" s="1"/>
  <c r="I1711" i="1" a="1"/>
  <c r="I1711" i="1" s="1"/>
  <c r="G1712" i="1"/>
  <c r="H1711" i="1"/>
  <c r="V1712" i="2"/>
  <c r="W1711" i="2"/>
  <c r="Y1712" i="2" l="1" a="1"/>
  <c r="Y1712" i="2" s="1"/>
  <c r="X1712" i="2" a="1"/>
  <c r="X1712" i="2" s="1"/>
  <c r="J1712" i="1" a="1"/>
  <c r="J1712" i="1" s="1"/>
  <c r="I1712" i="1" a="1"/>
  <c r="I1712" i="1" s="1"/>
  <c r="G1713" i="1"/>
  <c r="H1712" i="1"/>
  <c r="V1713" i="2"/>
  <c r="W1712" i="2"/>
  <c r="Y1713" i="2" l="1" a="1"/>
  <c r="Y1713" i="2" s="1"/>
  <c r="X1713" i="2" a="1"/>
  <c r="X1713" i="2" s="1"/>
  <c r="I1713" i="1" a="1"/>
  <c r="I1713" i="1" s="1"/>
  <c r="J1713" i="1" a="1"/>
  <c r="J1713" i="1" s="1"/>
  <c r="G1714" i="1"/>
  <c r="H1713" i="1"/>
  <c r="W1713" i="2"/>
  <c r="V1714" i="2"/>
  <c r="Y1714" i="2" l="1" a="1"/>
  <c r="Y1714" i="2" s="1"/>
  <c r="X1714" i="2" a="1"/>
  <c r="X1714" i="2" s="1"/>
  <c r="J1714" i="1" a="1"/>
  <c r="J1714" i="1" s="1"/>
  <c r="I1714" i="1" a="1"/>
  <c r="I1714" i="1" s="1"/>
  <c r="G1715" i="1"/>
  <c r="H1714" i="1"/>
  <c r="W1714" i="2"/>
  <c r="V1715" i="2"/>
  <c r="Y1715" i="2" l="1" a="1"/>
  <c r="Y1715" i="2" s="1"/>
  <c r="X1715" i="2" a="1"/>
  <c r="X1715" i="2" s="1"/>
  <c r="J1715" i="1" a="1"/>
  <c r="J1715" i="1" s="1"/>
  <c r="I1715" i="1" a="1"/>
  <c r="I1715" i="1" s="1"/>
  <c r="H1715" i="1"/>
  <c r="G1716" i="1"/>
  <c r="V1716" i="2"/>
  <c r="W1715" i="2"/>
  <c r="Y1716" i="2" l="1" a="1"/>
  <c r="Y1716" i="2" s="1"/>
  <c r="X1716" i="2" a="1"/>
  <c r="X1716" i="2" s="1"/>
  <c r="I1716" i="1" a="1"/>
  <c r="I1716" i="1" s="1"/>
  <c r="J1716" i="1" a="1"/>
  <c r="J1716" i="1" s="1"/>
  <c r="H1716" i="1"/>
  <c r="G1717" i="1"/>
  <c r="V1717" i="2"/>
  <c r="W1716" i="2"/>
  <c r="Y1717" i="2" l="1" a="1"/>
  <c r="Y1717" i="2" s="1"/>
  <c r="X1717" i="2" a="1"/>
  <c r="X1717" i="2" s="1"/>
  <c r="J1717" i="1" a="1"/>
  <c r="J1717" i="1" s="1"/>
  <c r="I1717" i="1" a="1"/>
  <c r="I1717" i="1" s="1"/>
  <c r="G1718" i="1"/>
  <c r="H1717" i="1"/>
  <c r="W1717" i="2"/>
  <c r="V1718" i="2"/>
  <c r="Y1718" i="2" l="1" a="1"/>
  <c r="Y1718" i="2" s="1"/>
  <c r="X1718" i="2" a="1"/>
  <c r="X1718" i="2" s="1"/>
  <c r="J1718" i="1" a="1"/>
  <c r="J1718" i="1" s="1"/>
  <c r="I1718" i="1" a="1"/>
  <c r="I1718" i="1" s="1"/>
  <c r="G1719" i="1"/>
  <c r="H1718" i="1"/>
  <c r="W1718" i="2"/>
  <c r="V1719" i="2"/>
  <c r="X1719" i="2" l="1" a="1"/>
  <c r="X1719" i="2" s="1"/>
  <c r="Y1719" i="2" a="1"/>
  <c r="Y1719" i="2" s="1"/>
  <c r="J1719" i="1" a="1"/>
  <c r="J1719" i="1" s="1"/>
  <c r="I1719" i="1" a="1"/>
  <c r="I1719" i="1" s="1"/>
  <c r="H1719" i="1"/>
  <c r="G1720" i="1"/>
  <c r="V1720" i="2"/>
  <c r="W1719" i="2"/>
  <c r="X1720" i="2" l="1" a="1"/>
  <c r="X1720" i="2" s="1"/>
  <c r="Y1720" i="2" a="1"/>
  <c r="Y1720" i="2" s="1"/>
  <c r="J1720" i="1" a="1"/>
  <c r="J1720" i="1" s="1"/>
  <c r="I1720" i="1" a="1"/>
  <c r="I1720" i="1" s="1"/>
  <c r="H1720" i="1"/>
  <c r="G1721" i="1"/>
  <c r="V1721" i="2"/>
  <c r="W1720" i="2"/>
  <c r="Y1721" i="2" l="1" a="1"/>
  <c r="Y1721" i="2" s="1"/>
  <c r="X1721" i="2" a="1"/>
  <c r="X1721" i="2" s="1"/>
  <c r="J1721" i="1" a="1"/>
  <c r="J1721" i="1" s="1"/>
  <c r="I1721" i="1" a="1"/>
  <c r="I1721" i="1" s="1"/>
  <c r="G1722" i="1"/>
  <c r="H1721" i="1"/>
  <c r="W1721" i="2"/>
  <c r="V1722" i="2"/>
  <c r="Y1722" i="2" l="1" a="1"/>
  <c r="Y1722" i="2" s="1"/>
  <c r="X1722" i="2" a="1"/>
  <c r="X1722" i="2" s="1"/>
  <c r="I1722" i="1" a="1"/>
  <c r="I1722" i="1" s="1"/>
  <c r="J1722" i="1" a="1"/>
  <c r="J1722" i="1" s="1"/>
  <c r="G1723" i="1"/>
  <c r="H1722" i="1"/>
  <c r="W1722" i="2"/>
  <c r="V1723" i="2"/>
  <c r="Y1723" i="2" l="1" a="1"/>
  <c r="Y1723" i="2" s="1"/>
  <c r="X1723" i="2" a="1"/>
  <c r="X1723" i="2" s="1"/>
  <c r="J1723" i="1" a="1"/>
  <c r="J1723" i="1" s="1"/>
  <c r="I1723" i="1" a="1"/>
  <c r="I1723" i="1" s="1"/>
  <c r="H1723" i="1"/>
  <c r="G1724" i="1"/>
  <c r="V1724" i="2"/>
  <c r="W1723" i="2"/>
  <c r="Y1724" i="2" l="1" a="1"/>
  <c r="Y1724" i="2" s="1"/>
  <c r="X1724" i="2" a="1"/>
  <c r="X1724" i="2" s="1"/>
  <c r="J1724" i="1" a="1"/>
  <c r="J1724" i="1" s="1"/>
  <c r="I1724" i="1" a="1"/>
  <c r="I1724" i="1" s="1"/>
  <c r="G1725" i="1"/>
  <c r="H1724" i="1"/>
  <c r="V1725" i="2"/>
  <c r="W1724" i="2"/>
  <c r="X1725" i="2" l="1" a="1"/>
  <c r="X1725" i="2" s="1"/>
  <c r="Y1725" i="2" a="1"/>
  <c r="Y1725" i="2" s="1"/>
  <c r="J1725" i="1" a="1"/>
  <c r="J1725" i="1" s="1"/>
  <c r="I1725" i="1" a="1"/>
  <c r="I1725" i="1" s="1"/>
  <c r="H1725" i="1"/>
  <c r="G1726" i="1"/>
  <c r="W1725" i="2"/>
  <c r="V1726" i="2"/>
  <c r="X1726" i="2" l="1" a="1"/>
  <c r="X1726" i="2" s="1"/>
  <c r="Y1726" i="2" a="1"/>
  <c r="Y1726" i="2" s="1"/>
  <c r="J1726" i="1" a="1"/>
  <c r="J1726" i="1" s="1"/>
  <c r="I1726" i="1" a="1"/>
  <c r="I1726" i="1" s="1"/>
  <c r="G1727" i="1"/>
  <c r="H1726" i="1"/>
  <c r="W1726" i="2"/>
  <c r="V1727" i="2"/>
  <c r="Y1727" i="2" l="1" a="1"/>
  <c r="Y1727" i="2" s="1"/>
  <c r="X1727" i="2" a="1"/>
  <c r="X1727" i="2" s="1"/>
  <c r="J1727" i="1" a="1"/>
  <c r="J1727" i="1" s="1"/>
  <c r="I1727" i="1" a="1"/>
  <c r="I1727" i="1" s="1"/>
  <c r="G1728" i="1"/>
  <c r="H1727" i="1"/>
  <c r="V1728" i="2"/>
  <c r="W1727" i="2"/>
  <c r="Y1728" i="2" l="1" a="1"/>
  <c r="Y1728" i="2" s="1"/>
  <c r="X1728" i="2" a="1"/>
  <c r="X1728" i="2" s="1"/>
  <c r="J1728" i="1" a="1"/>
  <c r="J1728" i="1" s="1"/>
  <c r="I1728" i="1" a="1"/>
  <c r="I1728" i="1" s="1"/>
  <c r="G1729" i="1"/>
  <c r="H1728" i="1"/>
  <c r="V1729" i="2"/>
  <c r="W1728" i="2"/>
  <c r="X1729" i="2" l="1" a="1"/>
  <c r="X1729" i="2" s="1"/>
  <c r="Y1729" i="2" a="1"/>
  <c r="Y1729" i="2" s="1"/>
  <c r="I1729" i="1" a="1"/>
  <c r="I1729" i="1" s="1"/>
  <c r="J1729" i="1" a="1"/>
  <c r="J1729" i="1" s="1"/>
  <c r="H1729" i="1"/>
  <c r="G1730" i="1"/>
  <c r="W1729" i="2"/>
  <c r="V1730" i="2"/>
  <c r="Y1730" i="2" l="1" a="1"/>
  <c r="Y1730" i="2" s="1"/>
  <c r="X1730" i="2" a="1"/>
  <c r="X1730" i="2" s="1"/>
  <c r="J1730" i="1" a="1"/>
  <c r="J1730" i="1" s="1"/>
  <c r="I1730" i="1" a="1"/>
  <c r="I1730" i="1" s="1"/>
  <c r="G1731" i="1"/>
  <c r="H1730" i="1"/>
  <c r="W1730" i="2"/>
  <c r="V1731" i="2"/>
  <c r="X1731" i="2" l="1" a="1"/>
  <c r="X1731" i="2" s="1"/>
  <c r="Y1731" i="2" a="1"/>
  <c r="Y1731" i="2" s="1"/>
  <c r="J1731" i="1" a="1"/>
  <c r="J1731" i="1" s="1"/>
  <c r="I1731" i="1" a="1"/>
  <c r="I1731" i="1" s="1"/>
  <c r="H1731" i="1"/>
  <c r="G1732" i="1"/>
  <c r="V1732" i="2"/>
  <c r="W1731" i="2"/>
  <c r="X1732" i="2" l="1" a="1"/>
  <c r="X1732" i="2" s="1"/>
  <c r="Y1732" i="2" a="1"/>
  <c r="Y1732" i="2" s="1"/>
  <c r="J1732" i="1" a="1"/>
  <c r="J1732" i="1" s="1"/>
  <c r="I1732" i="1" a="1"/>
  <c r="I1732" i="1" s="1"/>
  <c r="G1733" i="1"/>
  <c r="H1732" i="1"/>
  <c r="V1733" i="2"/>
  <c r="W1732" i="2"/>
  <c r="Y1733" i="2" l="1" a="1"/>
  <c r="Y1733" i="2" s="1"/>
  <c r="X1733" i="2" a="1"/>
  <c r="X1733" i="2" s="1"/>
  <c r="J1733" i="1" a="1"/>
  <c r="J1733" i="1" s="1"/>
  <c r="I1733" i="1" a="1"/>
  <c r="I1733" i="1" s="1"/>
  <c r="H1733" i="1"/>
  <c r="G1734" i="1"/>
  <c r="W1733" i="2"/>
  <c r="V1734" i="2"/>
  <c r="X1734" i="2" l="1" a="1"/>
  <c r="X1734" i="2" s="1"/>
  <c r="Y1734" i="2" a="1"/>
  <c r="Y1734" i="2" s="1"/>
  <c r="J1734" i="1" a="1"/>
  <c r="J1734" i="1" s="1"/>
  <c r="I1734" i="1" a="1"/>
  <c r="I1734" i="1" s="1"/>
  <c r="H1734" i="1"/>
  <c r="G1735" i="1"/>
  <c r="W1734" i="2"/>
  <c r="V1735" i="2"/>
  <c r="X1735" i="2" l="1" a="1"/>
  <c r="X1735" i="2" s="1"/>
  <c r="Y1735" i="2" a="1"/>
  <c r="Y1735" i="2" s="1"/>
  <c r="I1735" i="1" a="1"/>
  <c r="I1735" i="1" s="1"/>
  <c r="J1735" i="1" a="1"/>
  <c r="J1735" i="1" s="1"/>
  <c r="G1736" i="1"/>
  <c r="H1735" i="1"/>
  <c r="V1736" i="2"/>
  <c r="W1735" i="2"/>
  <c r="Y1736" i="2" l="1" a="1"/>
  <c r="Y1736" i="2" s="1"/>
  <c r="X1736" i="2" a="1"/>
  <c r="X1736" i="2" s="1"/>
  <c r="J1736" i="1" a="1"/>
  <c r="J1736" i="1" s="1"/>
  <c r="I1736" i="1" a="1"/>
  <c r="I1736" i="1" s="1"/>
  <c r="H1736" i="1"/>
  <c r="G1737" i="1"/>
  <c r="V1737" i="2"/>
  <c r="W1736" i="2"/>
  <c r="Y1737" i="2" l="1" a="1"/>
  <c r="Y1737" i="2" s="1"/>
  <c r="X1737" i="2" a="1"/>
  <c r="X1737" i="2" s="1"/>
  <c r="J1737" i="1" a="1"/>
  <c r="J1737" i="1" s="1"/>
  <c r="I1737" i="1" a="1"/>
  <c r="I1737" i="1" s="1"/>
  <c r="H1737" i="1"/>
  <c r="G1738" i="1"/>
  <c r="W1737" i="2"/>
  <c r="V1738" i="2"/>
  <c r="Y1738" i="2" l="1" a="1"/>
  <c r="Y1738" i="2" s="1"/>
  <c r="X1738" i="2" a="1"/>
  <c r="X1738" i="2" s="1"/>
  <c r="I1738" i="1" a="1"/>
  <c r="I1738" i="1" s="1"/>
  <c r="J1738" i="1" a="1"/>
  <c r="J1738" i="1" s="1"/>
  <c r="G1739" i="1"/>
  <c r="H1738" i="1"/>
  <c r="W1738" i="2"/>
  <c r="V1739" i="2"/>
  <c r="Y1739" i="2" l="1" a="1"/>
  <c r="Y1739" i="2" s="1"/>
  <c r="X1739" i="2" a="1"/>
  <c r="X1739" i="2" s="1"/>
  <c r="J1739" i="1" a="1"/>
  <c r="J1739" i="1" s="1"/>
  <c r="I1739" i="1" a="1"/>
  <c r="I1739" i="1" s="1"/>
  <c r="H1739" i="1"/>
  <c r="G1740" i="1"/>
  <c r="V1740" i="2"/>
  <c r="W1739" i="2"/>
  <c r="Y1740" i="2" l="1" a="1"/>
  <c r="Y1740" i="2" s="1"/>
  <c r="X1740" i="2" a="1"/>
  <c r="X1740" i="2" s="1"/>
  <c r="J1740" i="1" a="1"/>
  <c r="J1740" i="1" s="1"/>
  <c r="I1740" i="1" a="1"/>
  <c r="I1740" i="1" s="1"/>
  <c r="G1741" i="1"/>
  <c r="H1740" i="1"/>
  <c r="V1741" i="2"/>
  <c r="W1740" i="2"/>
  <c r="Y1741" i="2" l="1" a="1"/>
  <c r="Y1741" i="2" s="1"/>
  <c r="X1741" i="2" a="1"/>
  <c r="X1741" i="2" s="1"/>
  <c r="I1741" i="1" a="1"/>
  <c r="I1741" i="1" s="1"/>
  <c r="J1741" i="1" a="1"/>
  <c r="J1741" i="1" s="1"/>
  <c r="H1741" i="1"/>
  <c r="G1742" i="1"/>
  <c r="W1741" i="2"/>
  <c r="V1742" i="2"/>
  <c r="Y1742" i="2" l="1" a="1"/>
  <c r="Y1742" i="2" s="1"/>
  <c r="X1742" i="2" a="1"/>
  <c r="X1742" i="2" s="1"/>
  <c r="J1742" i="1" a="1"/>
  <c r="J1742" i="1" s="1"/>
  <c r="I1742" i="1" a="1"/>
  <c r="I1742" i="1" s="1"/>
  <c r="G1743" i="1"/>
  <c r="H1742" i="1"/>
  <c r="W1742" i="2"/>
  <c r="V1743" i="2"/>
  <c r="Y1743" i="2" l="1" a="1"/>
  <c r="Y1743" i="2" s="1"/>
  <c r="X1743" i="2" a="1"/>
  <c r="X1743" i="2" s="1"/>
  <c r="J1743" i="1" a="1"/>
  <c r="J1743" i="1" s="1"/>
  <c r="I1743" i="1" a="1"/>
  <c r="I1743" i="1" s="1"/>
  <c r="G1744" i="1"/>
  <c r="H1743" i="1"/>
  <c r="V1744" i="2"/>
  <c r="W1743" i="2"/>
  <c r="X1744" i="2" l="1" a="1"/>
  <c r="X1744" i="2" s="1"/>
  <c r="Y1744" i="2" a="1"/>
  <c r="Y1744" i="2" s="1"/>
  <c r="J1744" i="1" a="1"/>
  <c r="J1744" i="1" s="1"/>
  <c r="I1744" i="1" a="1"/>
  <c r="I1744" i="1" s="1"/>
  <c r="H1744" i="1"/>
  <c r="G1745" i="1"/>
  <c r="V1745" i="2"/>
  <c r="W1744" i="2"/>
  <c r="X1745" i="2" l="1" a="1"/>
  <c r="X1745" i="2" s="1"/>
  <c r="Y1745" i="2" a="1"/>
  <c r="Y1745" i="2" s="1"/>
  <c r="J1745" i="1" a="1"/>
  <c r="J1745" i="1" s="1"/>
  <c r="I1745" i="1" a="1"/>
  <c r="I1745" i="1" s="1"/>
  <c r="G1746" i="1"/>
  <c r="H1745" i="1"/>
  <c r="W1745" i="2"/>
  <c r="V1746" i="2"/>
  <c r="Y1746" i="2" l="1" a="1"/>
  <c r="Y1746" i="2" s="1"/>
  <c r="X1746" i="2" a="1"/>
  <c r="X1746" i="2" s="1"/>
  <c r="J1746" i="1" a="1"/>
  <c r="J1746" i="1" s="1"/>
  <c r="I1746" i="1" a="1"/>
  <c r="I1746" i="1" s="1"/>
  <c r="H1746" i="1"/>
  <c r="G1747" i="1"/>
  <c r="W1746" i="2"/>
  <c r="V1747" i="2"/>
  <c r="Y1747" i="2" l="1" a="1"/>
  <c r="Y1747" i="2" s="1"/>
  <c r="X1747" i="2" a="1"/>
  <c r="X1747" i="2" s="1"/>
  <c r="I1747" i="1" a="1"/>
  <c r="I1747" i="1" s="1"/>
  <c r="J1747" i="1" a="1"/>
  <c r="J1747" i="1" s="1"/>
  <c r="H1747" i="1"/>
  <c r="G1748" i="1"/>
  <c r="V1748" i="2"/>
  <c r="W1747" i="2"/>
  <c r="X1748" i="2" l="1" a="1"/>
  <c r="X1748" i="2" s="1"/>
  <c r="Y1748" i="2" a="1"/>
  <c r="Y1748" i="2" s="1"/>
  <c r="J1748" i="1" a="1"/>
  <c r="J1748" i="1" s="1"/>
  <c r="I1748" i="1" a="1"/>
  <c r="I1748" i="1" s="1"/>
  <c r="G1749" i="1"/>
  <c r="H1748" i="1"/>
  <c r="V1749" i="2"/>
  <c r="W1748" i="2"/>
  <c r="Y1749" i="2" l="1" a="1"/>
  <c r="Y1749" i="2" s="1"/>
  <c r="X1749" i="2" a="1"/>
  <c r="X1749" i="2" s="1"/>
  <c r="J1749" i="1" a="1"/>
  <c r="J1749" i="1" s="1"/>
  <c r="I1749" i="1" a="1"/>
  <c r="I1749" i="1" s="1"/>
  <c r="H1749" i="1"/>
  <c r="G1750" i="1"/>
  <c r="W1749" i="2"/>
  <c r="V1750" i="2"/>
  <c r="Y1750" i="2" l="1" a="1"/>
  <c r="Y1750" i="2" s="1"/>
  <c r="X1750" i="2" a="1"/>
  <c r="X1750" i="2" s="1"/>
  <c r="J1750" i="1" a="1"/>
  <c r="J1750" i="1" s="1"/>
  <c r="I1750" i="1" a="1"/>
  <c r="I1750" i="1" s="1"/>
  <c r="H1750" i="1"/>
  <c r="G1751" i="1"/>
  <c r="W1750" i="2"/>
  <c r="V1751" i="2"/>
  <c r="X1751" i="2" l="1" a="1"/>
  <c r="X1751" i="2" s="1"/>
  <c r="Y1751" i="2" a="1"/>
  <c r="Y1751" i="2" s="1"/>
  <c r="J1751" i="1" a="1"/>
  <c r="J1751" i="1" s="1"/>
  <c r="I1751" i="1" a="1"/>
  <c r="I1751" i="1" s="1"/>
  <c r="H1751" i="1"/>
  <c r="G1752" i="1"/>
  <c r="V1752" i="2"/>
  <c r="W1751" i="2"/>
  <c r="Y1752" i="2" l="1" a="1"/>
  <c r="Y1752" i="2" s="1"/>
  <c r="X1752" i="2" a="1"/>
  <c r="X1752" i="2" s="1"/>
  <c r="J1752" i="1" a="1"/>
  <c r="J1752" i="1" s="1"/>
  <c r="I1752" i="1" a="1"/>
  <c r="I1752" i="1" s="1"/>
  <c r="G1753" i="1"/>
  <c r="H1752" i="1"/>
  <c r="V1753" i="2"/>
  <c r="W1752" i="2"/>
  <c r="X1753" i="2" l="1" a="1"/>
  <c r="X1753" i="2" s="1"/>
  <c r="Y1753" i="2" a="1"/>
  <c r="Y1753" i="2" s="1"/>
  <c r="J1753" i="1" a="1"/>
  <c r="J1753" i="1" s="1"/>
  <c r="I1753" i="1" a="1"/>
  <c r="I1753" i="1" s="1"/>
  <c r="G1754" i="1"/>
  <c r="H1753" i="1"/>
  <c r="W1753" i="2"/>
  <c r="V1754" i="2"/>
  <c r="X1754" i="2" l="1" a="1"/>
  <c r="X1754" i="2" s="1"/>
  <c r="Y1754" i="2" a="1"/>
  <c r="Y1754" i="2" s="1"/>
  <c r="J1754" i="1" a="1"/>
  <c r="J1754" i="1" s="1"/>
  <c r="I1754" i="1" a="1"/>
  <c r="I1754" i="1" s="1"/>
  <c r="H1754" i="1"/>
  <c r="G1755" i="1"/>
  <c r="W1754" i="2"/>
  <c r="V1755" i="2"/>
  <c r="Y1755" i="2" l="1" a="1"/>
  <c r="Y1755" i="2" s="1"/>
  <c r="X1755" i="2" a="1"/>
  <c r="X1755" i="2" s="1"/>
  <c r="J1755" i="1" a="1"/>
  <c r="J1755" i="1" s="1"/>
  <c r="I1755" i="1" a="1"/>
  <c r="I1755" i="1" s="1"/>
  <c r="G1756" i="1"/>
  <c r="H1755" i="1"/>
  <c r="V1756" i="2"/>
  <c r="W1755" i="2"/>
  <c r="X1756" i="2" l="1" a="1"/>
  <c r="X1756" i="2" s="1"/>
  <c r="Y1756" i="2" a="1"/>
  <c r="Y1756" i="2" s="1"/>
  <c r="J1756" i="1" a="1"/>
  <c r="J1756" i="1" s="1"/>
  <c r="I1756" i="1" a="1"/>
  <c r="I1756" i="1" s="1"/>
  <c r="G1757" i="1"/>
  <c r="H1756" i="1"/>
  <c r="V1757" i="2"/>
  <c r="W1756" i="2"/>
  <c r="X1757" i="2" l="1" a="1"/>
  <c r="X1757" i="2" s="1"/>
  <c r="Y1757" i="2" a="1"/>
  <c r="Y1757" i="2" s="1"/>
  <c r="J1757" i="1" a="1"/>
  <c r="J1757" i="1" s="1"/>
  <c r="I1757" i="1" a="1"/>
  <c r="I1757" i="1" s="1"/>
  <c r="G1758" i="1"/>
  <c r="H1757" i="1"/>
  <c r="W1757" i="2"/>
  <c r="V1758" i="2"/>
  <c r="Y1758" i="2" l="1" a="1"/>
  <c r="Y1758" i="2" s="1"/>
  <c r="X1758" i="2" a="1"/>
  <c r="X1758" i="2" s="1"/>
  <c r="J1758" i="1" a="1"/>
  <c r="J1758" i="1" s="1"/>
  <c r="I1758" i="1" a="1"/>
  <c r="I1758" i="1" s="1"/>
  <c r="G1759" i="1"/>
  <c r="H1758" i="1"/>
  <c r="W1758" i="2"/>
  <c r="V1759" i="2"/>
  <c r="Y1759" i="2" l="1" a="1"/>
  <c r="Y1759" i="2" s="1"/>
  <c r="X1759" i="2" a="1"/>
  <c r="X1759" i="2" s="1"/>
  <c r="J1759" i="1" a="1"/>
  <c r="J1759" i="1" s="1"/>
  <c r="I1759" i="1" a="1"/>
  <c r="I1759" i="1" s="1"/>
  <c r="G1760" i="1"/>
  <c r="H1759" i="1"/>
  <c r="V1760" i="2"/>
  <c r="W1759" i="2"/>
  <c r="Y1760" i="2" l="1" a="1"/>
  <c r="Y1760" i="2" s="1"/>
  <c r="X1760" i="2" a="1"/>
  <c r="X1760" i="2" s="1"/>
  <c r="I1760" i="1" a="1"/>
  <c r="I1760" i="1" s="1"/>
  <c r="J1760" i="1" a="1"/>
  <c r="J1760" i="1" s="1"/>
  <c r="H1760" i="1"/>
  <c r="G1761" i="1"/>
  <c r="V1761" i="2"/>
  <c r="W1760" i="2"/>
  <c r="Y1761" i="2" l="1" a="1"/>
  <c r="Y1761" i="2" s="1"/>
  <c r="X1761" i="2" a="1"/>
  <c r="X1761" i="2" s="1"/>
  <c r="J1761" i="1" a="1"/>
  <c r="J1761" i="1" s="1"/>
  <c r="I1761" i="1" a="1"/>
  <c r="I1761" i="1" s="1"/>
  <c r="H1761" i="1"/>
  <c r="G1762" i="1"/>
  <c r="W1761" i="2"/>
  <c r="V1762" i="2"/>
  <c r="Y1762" i="2" l="1" a="1"/>
  <c r="Y1762" i="2" s="1"/>
  <c r="X1762" i="2" a="1"/>
  <c r="X1762" i="2" s="1"/>
  <c r="J1762" i="1" a="1"/>
  <c r="J1762" i="1" s="1"/>
  <c r="I1762" i="1" a="1"/>
  <c r="I1762" i="1" s="1"/>
  <c r="H1762" i="1"/>
  <c r="G1763" i="1"/>
  <c r="W1762" i="2"/>
  <c r="V1763" i="2"/>
  <c r="Y1763" i="2" l="1" a="1"/>
  <c r="Y1763" i="2" s="1"/>
  <c r="X1763" i="2" a="1"/>
  <c r="X1763" i="2" s="1"/>
  <c r="I1763" i="1" a="1"/>
  <c r="I1763" i="1" s="1"/>
  <c r="J1763" i="1" a="1"/>
  <c r="J1763" i="1" s="1"/>
  <c r="H1763" i="1"/>
  <c r="G1764" i="1"/>
  <c r="V1764" i="2"/>
  <c r="W1763" i="2"/>
  <c r="Y1764" i="2" l="1" a="1"/>
  <c r="Y1764" i="2" s="1"/>
  <c r="X1764" i="2" a="1"/>
  <c r="X1764" i="2" s="1"/>
  <c r="J1764" i="1" a="1"/>
  <c r="J1764" i="1" s="1"/>
  <c r="I1764" i="1" a="1"/>
  <c r="I1764" i="1" s="1"/>
  <c r="H1764" i="1"/>
  <c r="G1765" i="1"/>
  <c r="V1765" i="2"/>
  <c r="W1764" i="2"/>
  <c r="Y1765" i="2" l="1" a="1"/>
  <c r="Y1765" i="2" s="1"/>
  <c r="X1765" i="2" a="1"/>
  <c r="X1765" i="2" s="1"/>
  <c r="J1765" i="1" a="1"/>
  <c r="J1765" i="1" s="1"/>
  <c r="I1765" i="1" a="1"/>
  <c r="I1765" i="1" s="1"/>
  <c r="H1765" i="1"/>
  <c r="G1766" i="1"/>
  <c r="W1765" i="2"/>
  <c r="V1766" i="2"/>
  <c r="Y1766" i="2" l="1" a="1"/>
  <c r="Y1766" i="2" s="1"/>
  <c r="X1766" i="2" a="1"/>
  <c r="X1766" i="2" s="1"/>
  <c r="I1766" i="1" a="1"/>
  <c r="I1766" i="1" s="1"/>
  <c r="J1766" i="1" a="1"/>
  <c r="J1766" i="1" s="1"/>
  <c r="H1766" i="1"/>
  <c r="G1767" i="1"/>
  <c r="W1766" i="2"/>
  <c r="V1767" i="2"/>
  <c r="Y1767" i="2" l="1" a="1"/>
  <c r="Y1767" i="2" s="1"/>
  <c r="X1767" i="2" a="1"/>
  <c r="X1767" i="2" s="1"/>
  <c r="J1767" i="1" a="1"/>
  <c r="J1767" i="1" s="1"/>
  <c r="I1767" i="1" a="1"/>
  <c r="I1767" i="1" s="1"/>
  <c r="H1767" i="1"/>
  <c r="G1768" i="1"/>
  <c r="V1768" i="2"/>
  <c r="W1767" i="2"/>
  <c r="Y1768" i="2" l="1" a="1"/>
  <c r="Y1768" i="2" s="1"/>
  <c r="X1768" i="2" a="1"/>
  <c r="X1768" i="2" s="1"/>
  <c r="J1768" i="1" a="1"/>
  <c r="J1768" i="1" s="1"/>
  <c r="I1768" i="1" a="1"/>
  <c r="I1768" i="1" s="1"/>
  <c r="H1768" i="1"/>
  <c r="G1769" i="1"/>
  <c r="V1769" i="2"/>
  <c r="W1768" i="2"/>
  <c r="Y1769" i="2" l="1" a="1"/>
  <c r="Y1769" i="2" s="1"/>
  <c r="X1769" i="2" a="1"/>
  <c r="X1769" i="2" s="1"/>
  <c r="I1769" i="1" a="1"/>
  <c r="I1769" i="1" s="1"/>
  <c r="J1769" i="1" a="1"/>
  <c r="J1769" i="1" s="1"/>
  <c r="G1770" i="1"/>
  <c r="H1769" i="1"/>
  <c r="W1769" i="2"/>
  <c r="V1770" i="2"/>
  <c r="Y1770" i="2" l="1" a="1"/>
  <c r="Y1770" i="2" s="1"/>
  <c r="X1770" i="2" a="1"/>
  <c r="X1770" i="2" s="1"/>
  <c r="J1770" i="1" a="1"/>
  <c r="J1770" i="1" s="1"/>
  <c r="I1770" i="1" a="1"/>
  <c r="I1770" i="1" s="1"/>
  <c r="H1770" i="1"/>
  <c r="G1771" i="1"/>
  <c r="W1770" i="2"/>
  <c r="V1771" i="2"/>
  <c r="Y1771" i="2" l="1" a="1"/>
  <c r="Y1771" i="2" s="1"/>
  <c r="X1771" i="2" a="1"/>
  <c r="X1771" i="2" s="1"/>
  <c r="J1771" i="1" a="1"/>
  <c r="J1771" i="1" s="1"/>
  <c r="I1771" i="1" a="1"/>
  <c r="I1771" i="1" s="1"/>
  <c r="G1772" i="1"/>
  <c r="H1771" i="1"/>
  <c r="V1772" i="2"/>
  <c r="W1771" i="2"/>
  <c r="Y1772" i="2" l="1" a="1"/>
  <c r="Y1772" i="2" s="1"/>
  <c r="X1772" i="2" a="1"/>
  <c r="X1772" i="2" s="1"/>
  <c r="I1772" i="1" a="1"/>
  <c r="I1772" i="1" s="1"/>
  <c r="J1772" i="1" a="1"/>
  <c r="J1772" i="1" s="1"/>
  <c r="H1772" i="1"/>
  <c r="G1773" i="1"/>
  <c r="V1773" i="2"/>
  <c r="W1772" i="2"/>
  <c r="Y1773" i="2" l="1" a="1"/>
  <c r="Y1773" i="2" s="1"/>
  <c r="X1773" i="2" a="1"/>
  <c r="X1773" i="2" s="1"/>
  <c r="J1773" i="1" a="1"/>
  <c r="J1773" i="1" s="1"/>
  <c r="I1773" i="1" a="1"/>
  <c r="I1773" i="1" s="1"/>
  <c r="G1774" i="1"/>
  <c r="H1773" i="1"/>
  <c r="W1773" i="2"/>
  <c r="V1774" i="2"/>
  <c r="Y1774" i="2" l="1" a="1"/>
  <c r="Y1774" i="2" s="1"/>
  <c r="X1774" i="2" a="1"/>
  <c r="X1774" i="2" s="1"/>
  <c r="J1774" i="1" a="1"/>
  <c r="J1774" i="1" s="1"/>
  <c r="I1774" i="1" a="1"/>
  <c r="I1774" i="1" s="1"/>
  <c r="G1775" i="1"/>
  <c r="H1774" i="1"/>
  <c r="W1774" i="2"/>
  <c r="V1775" i="2"/>
  <c r="X1775" i="2" l="1" a="1"/>
  <c r="X1775" i="2" s="1"/>
  <c r="Y1775" i="2" a="1"/>
  <c r="Y1775" i="2" s="1"/>
  <c r="J1775" i="1" a="1"/>
  <c r="J1775" i="1" s="1"/>
  <c r="I1775" i="1" a="1"/>
  <c r="I1775" i="1" s="1"/>
  <c r="H1775" i="1"/>
  <c r="G1776" i="1"/>
  <c r="V1776" i="2"/>
  <c r="W1775" i="2"/>
  <c r="Y1776" i="2" l="1" a="1"/>
  <c r="Y1776" i="2" s="1"/>
  <c r="X1776" i="2" a="1"/>
  <c r="X1776" i="2" s="1"/>
  <c r="J1776" i="1" a="1"/>
  <c r="J1776" i="1" s="1"/>
  <c r="I1776" i="1" a="1"/>
  <c r="I1776" i="1" s="1"/>
  <c r="H1776" i="1"/>
  <c r="G1777" i="1"/>
  <c r="V1777" i="2"/>
  <c r="W1776" i="2"/>
  <c r="Y1777" i="2" l="1" a="1"/>
  <c r="Y1777" i="2" s="1"/>
  <c r="X1777" i="2" a="1"/>
  <c r="X1777" i="2" s="1"/>
  <c r="J1777" i="1" a="1"/>
  <c r="J1777" i="1" s="1"/>
  <c r="I1777" i="1" a="1"/>
  <c r="I1777" i="1" s="1"/>
  <c r="H1777" i="1"/>
  <c r="G1778" i="1"/>
  <c r="W1777" i="2"/>
  <c r="V1778" i="2"/>
  <c r="X1778" i="2" l="1" a="1"/>
  <c r="X1778" i="2" s="1"/>
  <c r="Y1778" i="2" a="1"/>
  <c r="Y1778" i="2" s="1"/>
  <c r="J1778" i="1" a="1"/>
  <c r="J1778" i="1" s="1"/>
  <c r="I1778" i="1" a="1"/>
  <c r="I1778" i="1" s="1"/>
  <c r="G1779" i="1"/>
  <c r="H1778" i="1"/>
  <c r="W1778" i="2"/>
  <c r="V1779" i="2"/>
  <c r="X1779" i="2" l="1" a="1"/>
  <c r="X1779" i="2" s="1"/>
  <c r="Y1779" i="2" a="1"/>
  <c r="Y1779" i="2" s="1"/>
  <c r="J1779" i="1" a="1"/>
  <c r="J1779" i="1" s="1"/>
  <c r="I1779" i="1" a="1"/>
  <c r="I1779" i="1" s="1"/>
  <c r="G1780" i="1"/>
  <c r="H1779" i="1"/>
  <c r="V1780" i="2"/>
  <c r="W1779" i="2"/>
  <c r="Y1780" i="2" l="1" a="1"/>
  <c r="Y1780" i="2" s="1"/>
  <c r="X1780" i="2" a="1"/>
  <c r="X1780" i="2" s="1"/>
  <c r="J1780" i="1" a="1"/>
  <c r="J1780" i="1" s="1"/>
  <c r="I1780" i="1" a="1"/>
  <c r="I1780" i="1" s="1"/>
  <c r="H1780" i="1"/>
  <c r="G1781" i="1"/>
  <c r="V1781" i="2"/>
  <c r="W1780" i="2"/>
  <c r="X1781" i="2" l="1" a="1"/>
  <c r="X1781" i="2" s="1"/>
  <c r="Y1781" i="2" a="1"/>
  <c r="Y1781" i="2" s="1"/>
  <c r="J1781" i="1" a="1"/>
  <c r="J1781" i="1" s="1"/>
  <c r="I1781" i="1" a="1"/>
  <c r="I1781" i="1" s="1"/>
  <c r="G1782" i="1"/>
  <c r="H1781" i="1"/>
  <c r="W1781" i="2"/>
  <c r="V1782" i="2"/>
  <c r="X1782" i="2" l="1" a="1"/>
  <c r="X1782" i="2" s="1"/>
  <c r="Y1782" i="2" a="1"/>
  <c r="Y1782" i="2" s="1"/>
  <c r="J1782" i="1" a="1"/>
  <c r="J1782" i="1" s="1"/>
  <c r="I1782" i="1" a="1"/>
  <c r="I1782" i="1" s="1"/>
  <c r="G1783" i="1"/>
  <c r="H1782" i="1"/>
  <c r="W1782" i="2"/>
  <c r="V1783" i="2"/>
  <c r="Y1783" i="2" l="1" a="1"/>
  <c r="Y1783" i="2" s="1"/>
  <c r="X1783" i="2" a="1"/>
  <c r="X1783" i="2" s="1"/>
  <c r="J1783" i="1" a="1"/>
  <c r="J1783" i="1" s="1"/>
  <c r="I1783" i="1" a="1"/>
  <c r="I1783" i="1" s="1"/>
  <c r="G1784" i="1"/>
  <c r="H1783" i="1"/>
  <c r="V1784" i="2"/>
  <c r="W1783" i="2"/>
  <c r="X1784" i="2" l="1" a="1"/>
  <c r="X1784" i="2" s="1"/>
  <c r="Y1784" i="2" a="1"/>
  <c r="Y1784" i="2" s="1"/>
  <c r="J1784" i="1" a="1"/>
  <c r="J1784" i="1" s="1"/>
  <c r="I1784" i="1" a="1"/>
  <c r="I1784" i="1" s="1"/>
  <c r="H1784" i="1"/>
  <c r="G1785" i="1"/>
  <c r="V1785" i="2"/>
  <c r="W1784" i="2"/>
  <c r="Y1785" i="2" l="1" a="1"/>
  <c r="Y1785" i="2" s="1"/>
  <c r="X1785" i="2" a="1"/>
  <c r="X1785" i="2" s="1"/>
  <c r="I1785" i="1" a="1"/>
  <c r="I1785" i="1" s="1"/>
  <c r="J1785" i="1" a="1"/>
  <c r="J1785" i="1" s="1"/>
  <c r="H1785" i="1"/>
  <c r="G1786" i="1"/>
  <c r="W1785" i="2"/>
  <c r="V1786" i="2"/>
  <c r="Y1786" i="2" l="1" a="1"/>
  <c r="Y1786" i="2" s="1"/>
  <c r="X1786" i="2" a="1"/>
  <c r="X1786" i="2" s="1"/>
  <c r="J1786" i="1" a="1"/>
  <c r="J1786" i="1" s="1"/>
  <c r="I1786" i="1" a="1"/>
  <c r="I1786" i="1" s="1"/>
  <c r="G1787" i="1"/>
  <c r="H1786" i="1"/>
  <c r="W1786" i="2"/>
  <c r="V1787" i="2"/>
  <c r="Y1787" i="2" l="1" a="1"/>
  <c r="Y1787" i="2" s="1"/>
  <c r="X1787" i="2" a="1"/>
  <c r="X1787" i="2" s="1"/>
  <c r="J1787" i="1" a="1"/>
  <c r="J1787" i="1" s="1"/>
  <c r="I1787" i="1" a="1"/>
  <c r="I1787" i="1" s="1"/>
  <c r="G1788" i="1"/>
  <c r="H1787" i="1"/>
  <c r="V1788" i="2"/>
  <c r="W1787" i="2"/>
  <c r="Y1788" i="2" l="1" a="1"/>
  <c r="Y1788" i="2" s="1"/>
  <c r="X1788" i="2" a="1"/>
  <c r="X1788" i="2" s="1"/>
  <c r="I1788" i="1" a="1"/>
  <c r="I1788" i="1" s="1"/>
  <c r="J1788" i="1" a="1"/>
  <c r="J1788" i="1" s="1"/>
  <c r="G1789" i="1"/>
  <c r="H1788" i="1"/>
  <c r="V1789" i="2"/>
  <c r="W1788" i="2"/>
  <c r="Y1789" i="2" l="1" a="1"/>
  <c r="Y1789" i="2" s="1"/>
  <c r="X1789" i="2" a="1"/>
  <c r="X1789" i="2" s="1"/>
  <c r="J1789" i="1" a="1"/>
  <c r="J1789" i="1" s="1"/>
  <c r="I1789" i="1" a="1"/>
  <c r="I1789" i="1" s="1"/>
  <c r="H1789" i="1"/>
  <c r="G1790" i="1"/>
  <c r="W1789" i="2"/>
  <c r="V1790" i="2"/>
  <c r="Y1790" i="2" l="1" a="1"/>
  <c r="Y1790" i="2" s="1"/>
  <c r="X1790" i="2" a="1"/>
  <c r="X1790" i="2" s="1"/>
  <c r="J1790" i="1" a="1"/>
  <c r="J1790" i="1" s="1"/>
  <c r="I1790" i="1" a="1"/>
  <c r="I1790" i="1" s="1"/>
  <c r="G1791" i="1"/>
  <c r="H1790" i="1"/>
  <c r="W1790" i="2"/>
  <c r="V1791" i="2"/>
  <c r="Y1791" i="2" l="1" a="1"/>
  <c r="Y1791" i="2" s="1"/>
  <c r="X1791" i="2" a="1"/>
  <c r="X1791" i="2" s="1"/>
  <c r="I1791" i="1" a="1"/>
  <c r="I1791" i="1" s="1"/>
  <c r="J1791" i="1" a="1"/>
  <c r="J1791" i="1" s="1"/>
  <c r="G1792" i="1"/>
  <c r="H1791" i="1"/>
  <c r="V1792" i="2"/>
  <c r="W1791" i="2"/>
  <c r="X1792" i="2" l="1" a="1"/>
  <c r="X1792" i="2" s="1"/>
  <c r="Y1792" i="2" a="1"/>
  <c r="Y1792" i="2" s="1"/>
  <c r="J1792" i="1" a="1"/>
  <c r="J1792" i="1" s="1"/>
  <c r="I1792" i="1" a="1"/>
  <c r="I1792" i="1" s="1"/>
  <c r="H1792" i="1"/>
  <c r="G1793" i="1"/>
  <c r="V1793" i="2"/>
  <c r="W1792" i="2"/>
  <c r="Y1793" i="2" l="1" a="1"/>
  <c r="Y1793" i="2" s="1"/>
  <c r="X1793" i="2" a="1"/>
  <c r="X1793" i="2" s="1"/>
  <c r="J1793" i="1" a="1"/>
  <c r="J1793" i="1" s="1"/>
  <c r="I1793" i="1" a="1"/>
  <c r="I1793" i="1" s="1"/>
  <c r="G1794" i="1"/>
  <c r="H1793" i="1"/>
  <c r="W1793" i="2"/>
  <c r="V1794" i="2"/>
  <c r="Y1794" i="2" l="1" a="1"/>
  <c r="Y1794" i="2" s="1"/>
  <c r="X1794" i="2" a="1"/>
  <c r="X1794" i="2" s="1"/>
  <c r="I1794" i="1" a="1"/>
  <c r="I1794" i="1" s="1"/>
  <c r="J1794" i="1" a="1"/>
  <c r="J1794" i="1" s="1"/>
  <c r="H1794" i="1"/>
  <c r="G1795" i="1"/>
  <c r="W1794" i="2"/>
  <c r="V1795" i="2"/>
  <c r="Y1795" i="2" l="1" a="1"/>
  <c r="Y1795" i="2" s="1"/>
  <c r="X1795" i="2" a="1"/>
  <c r="X1795" i="2" s="1"/>
  <c r="J1795" i="1" a="1"/>
  <c r="J1795" i="1" s="1"/>
  <c r="I1795" i="1" a="1"/>
  <c r="I1795" i="1" s="1"/>
  <c r="H1795" i="1"/>
  <c r="G1796" i="1"/>
  <c r="V1796" i="2"/>
  <c r="W1795" i="2"/>
  <c r="Y1796" i="2" l="1" a="1"/>
  <c r="Y1796" i="2" s="1"/>
  <c r="X1796" i="2" a="1"/>
  <c r="X1796" i="2" s="1"/>
  <c r="J1796" i="1" a="1"/>
  <c r="J1796" i="1" s="1"/>
  <c r="I1796" i="1" a="1"/>
  <c r="I1796" i="1" s="1"/>
  <c r="H1796" i="1"/>
  <c r="G1797" i="1"/>
  <c r="V1797" i="2"/>
  <c r="W1796" i="2"/>
  <c r="Y1797" i="2" l="1" a="1"/>
  <c r="Y1797" i="2" s="1"/>
  <c r="X1797" i="2" a="1"/>
  <c r="X1797" i="2" s="1"/>
  <c r="J1797" i="1" a="1"/>
  <c r="J1797" i="1" s="1"/>
  <c r="I1797" i="1" a="1"/>
  <c r="I1797" i="1" s="1"/>
  <c r="H1797" i="1"/>
  <c r="G1798" i="1"/>
  <c r="W1797" i="2"/>
  <c r="V1798" i="2"/>
  <c r="Y1798" i="2" l="1" a="1"/>
  <c r="Y1798" i="2" s="1"/>
  <c r="X1798" i="2" a="1"/>
  <c r="X1798" i="2" s="1"/>
  <c r="J1798" i="1" a="1"/>
  <c r="J1798" i="1" s="1"/>
  <c r="I1798" i="1" a="1"/>
  <c r="I1798" i="1" s="1"/>
  <c r="H1798" i="1"/>
  <c r="G1799" i="1"/>
  <c r="W1798" i="2"/>
  <c r="V1799" i="2"/>
  <c r="Y1799" i="2" l="1" a="1"/>
  <c r="Y1799" i="2" s="1"/>
  <c r="X1799" i="2" a="1"/>
  <c r="X1799" i="2" s="1"/>
  <c r="J1799" i="1" a="1"/>
  <c r="J1799" i="1" s="1"/>
  <c r="I1799" i="1" a="1"/>
  <c r="I1799" i="1" s="1"/>
  <c r="G1800" i="1"/>
  <c r="H1799" i="1"/>
  <c r="V1800" i="2"/>
  <c r="W1799" i="2"/>
  <c r="Y1800" i="2" l="1" a="1"/>
  <c r="Y1800" i="2" s="1"/>
  <c r="X1800" i="2" a="1"/>
  <c r="X1800" i="2" s="1"/>
  <c r="J1800" i="1" a="1"/>
  <c r="J1800" i="1" s="1"/>
  <c r="I1800" i="1" a="1"/>
  <c r="I1800" i="1" s="1"/>
  <c r="G1801" i="1"/>
  <c r="H1800" i="1"/>
  <c r="V1801" i="2"/>
  <c r="W1800" i="2"/>
  <c r="X1801" i="2" l="1" a="1"/>
  <c r="X1801" i="2" s="1"/>
  <c r="Y1801" i="2" a="1"/>
  <c r="Y1801" i="2" s="1"/>
  <c r="J1801" i="1" a="1"/>
  <c r="J1801" i="1" s="1"/>
  <c r="I1801" i="1" a="1"/>
  <c r="I1801" i="1" s="1"/>
  <c r="H1801" i="1"/>
  <c r="G1802" i="1"/>
  <c r="W1801" i="2"/>
  <c r="V1802" i="2"/>
  <c r="Y1802" i="2" l="1" a="1"/>
  <c r="Y1802" i="2" s="1"/>
  <c r="X1802" i="2" a="1"/>
  <c r="X1802" i="2" s="1"/>
  <c r="J1802" i="1" a="1"/>
  <c r="J1802" i="1" s="1"/>
  <c r="I1802" i="1" a="1"/>
  <c r="I1802" i="1" s="1"/>
  <c r="H1802" i="1"/>
  <c r="G1803" i="1"/>
  <c r="W1802" i="2"/>
  <c r="V1803" i="2"/>
  <c r="Y1803" i="2" l="1" a="1"/>
  <c r="Y1803" i="2" s="1"/>
  <c r="X1803" i="2" a="1"/>
  <c r="X1803" i="2" s="1"/>
  <c r="J1803" i="1" a="1"/>
  <c r="J1803" i="1" s="1"/>
  <c r="I1803" i="1" a="1"/>
  <c r="I1803" i="1" s="1"/>
  <c r="G1804" i="1"/>
  <c r="H1803" i="1"/>
  <c r="V1804" i="2"/>
  <c r="W1803" i="2"/>
  <c r="X1804" i="2" l="1" a="1"/>
  <c r="X1804" i="2" s="1"/>
  <c r="Y1804" i="2" a="1"/>
  <c r="Y1804" i="2" s="1"/>
  <c r="J1804" i="1" a="1"/>
  <c r="J1804" i="1" s="1"/>
  <c r="I1804" i="1" a="1"/>
  <c r="I1804" i="1" s="1"/>
  <c r="H1804" i="1"/>
  <c r="G1805" i="1"/>
  <c r="V1805" i="2"/>
  <c r="W1804" i="2"/>
  <c r="Y1805" i="2" l="1" a="1"/>
  <c r="Y1805" i="2" s="1"/>
  <c r="X1805" i="2" a="1"/>
  <c r="X1805" i="2" s="1"/>
  <c r="J1805" i="1" a="1"/>
  <c r="J1805" i="1" s="1"/>
  <c r="I1805" i="1" a="1"/>
  <c r="I1805" i="1" s="1"/>
  <c r="H1805" i="1"/>
  <c r="G1806" i="1"/>
  <c r="W1805" i="2"/>
  <c r="V1806" i="2"/>
  <c r="Y1806" i="2" l="1" a="1"/>
  <c r="Y1806" i="2" s="1"/>
  <c r="X1806" i="2" a="1"/>
  <c r="X1806" i="2" s="1"/>
  <c r="J1806" i="1" a="1"/>
  <c r="J1806" i="1" s="1"/>
  <c r="I1806" i="1" a="1"/>
  <c r="I1806" i="1" s="1"/>
  <c r="G1807" i="1"/>
  <c r="H1806" i="1"/>
  <c r="W1806" i="2"/>
  <c r="V1807" i="2"/>
  <c r="Y1807" i="2" l="1" a="1"/>
  <c r="Y1807" i="2" s="1"/>
  <c r="X1807" i="2" a="1"/>
  <c r="X1807" i="2" s="1"/>
  <c r="J1807" i="1" a="1"/>
  <c r="J1807" i="1" s="1"/>
  <c r="I1807" i="1" a="1"/>
  <c r="I1807" i="1" s="1"/>
  <c r="G1808" i="1"/>
  <c r="H1807" i="1"/>
  <c r="V1808" i="2"/>
  <c r="W1807" i="2"/>
  <c r="Y1808" i="2" l="1" a="1"/>
  <c r="Y1808" i="2" s="1"/>
  <c r="X1808" i="2" a="1"/>
  <c r="X1808" i="2" s="1"/>
  <c r="J1808" i="1" a="1"/>
  <c r="J1808" i="1" s="1"/>
  <c r="I1808" i="1" a="1"/>
  <c r="I1808" i="1" s="1"/>
  <c r="G1809" i="1"/>
  <c r="H1808" i="1"/>
  <c r="V1809" i="2"/>
  <c r="W1808" i="2"/>
  <c r="Y1809" i="2" l="1" a="1"/>
  <c r="Y1809" i="2" s="1"/>
  <c r="X1809" i="2" a="1"/>
  <c r="X1809" i="2" s="1"/>
  <c r="J1809" i="1" a="1"/>
  <c r="J1809" i="1" s="1"/>
  <c r="I1809" i="1" a="1"/>
  <c r="I1809" i="1" s="1"/>
  <c r="G1810" i="1"/>
  <c r="H1809" i="1"/>
  <c r="W1809" i="2"/>
  <c r="V1810" i="2"/>
  <c r="Y1810" i="2" l="1" a="1"/>
  <c r="Y1810" i="2" s="1"/>
  <c r="X1810" i="2" a="1"/>
  <c r="X1810" i="2" s="1"/>
  <c r="I1810" i="1" a="1"/>
  <c r="I1810" i="1" s="1"/>
  <c r="J1810" i="1" a="1"/>
  <c r="J1810" i="1" s="1"/>
  <c r="H1810" i="1"/>
  <c r="G1811" i="1"/>
  <c r="W1810" i="2"/>
  <c r="V1811" i="2"/>
  <c r="Y1811" i="2" l="1" a="1"/>
  <c r="Y1811" i="2" s="1"/>
  <c r="X1811" i="2" a="1"/>
  <c r="X1811" i="2" s="1"/>
  <c r="J1811" i="1" a="1"/>
  <c r="J1811" i="1" s="1"/>
  <c r="I1811" i="1" a="1"/>
  <c r="I1811" i="1" s="1"/>
  <c r="H1811" i="1"/>
  <c r="G1812" i="1"/>
  <c r="V1812" i="2"/>
  <c r="W1811" i="2"/>
  <c r="Y1812" i="2" l="1" a="1"/>
  <c r="Y1812" i="2" s="1"/>
  <c r="X1812" i="2" a="1"/>
  <c r="X1812" i="2" s="1"/>
  <c r="J1812" i="1" a="1"/>
  <c r="J1812" i="1" s="1"/>
  <c r="I1812" i="1" a="1"/>
  <c r="I1812" i="1" s="1"/>
  <c r="G1813" i="1"/>
  <c r="H1812" i="1"/>
  <c r="V1813" i="2"/>
  <c r="W1812" i="2"/>
  <c r="Y1813" i="2" l="1" a="1"/>
  <c r="Y1813" i="2" s="1"/>
  <c r="X1813" i="2" a="1"/>
  <c r="X1813" i="2" s="1"/>
  <c r="I1813" i="1" a="1"/>
  <c r="I1813" i="1" s="1"/>
  <c r="J1813" i="1" a="1"/>
  <c r="J1813" i="1" s="1"/>
  <c r="H1813" i="1"/>
  <c r="G1814" i="1"/>
  <c r="W1813" i="2"/>
  <c r="V1814" i="2"/>
  <c r="Y1814" i="2" l="1" a="1"/>
  <c r="Y1814" i="2" s="1"/>
  <c r="X1814" i="2" a="1"/>
  <c r="X1814" i="2" s="1"/>
  <c r="J1814" i="1" a="1"/>
  <c r="J1814" i="1" s="1"/>
  <c r="I1814" i="1" a="1"/>
  <c r="I1814" i="1" s="1"/>
  <c r="G1815" i="1"/>
  <c r="H1814" i="1"/>
  <c r="W1814" i="2"/>
  <c r="V1815" i="2"/>
  <c r="Y1815" i="2" l="1" a="1"/>
  <c r="Y1815" i="2" s="1"/>
  <c r="X1815" i="2" a="1"/>
  <c r="X1815" i="2" s="1"/>
  <c r="J1815" i="1" a="1"/>
  <c r="J1815" i="1" s="1"/>
  <c r="I1815" i="1" a="1"/>
  <c r="I1815" i="1" s="1"/>
  <c r="H1815" i="1"/>
  <c r="G1816" i="1"/>
  <c r="V1816" i="2"/>
  <c r="W1815" i="2"/>
  <c r="Y1816" i="2" l="1" a="1"/>
  <c r="Y1816" i="2" s="1"/>
  <c r="X1816" i="2" a="1"/>
  <c r="X1816" i="2" s="1"/>
  <c r="I1816" i="1" a="1"/>
  <c r="I1816" i="1" s="1"/>
  <c r="J1816" i="1" a="1"/>
  <c r="J1816" i="1" s="1"/>
  <c r="H1816" i="1"/>
  <c r="G1817" i="1"/>
  <c r="V1817" i="2"/>
  <c r="W1816" i="2"/>
  <c r="Y1817" i="2" l="1" a="1"/>
  <c r="Y1817" i="2" s="1"/>
  <c r="X1817" i="2" a="1"/>
  <c r="X1817" i="2" s="1"/>
  <c r="J1817" i="1" a="1"/>
  <c r="J1817" i="1" s="1"/>
  <c r="I1817" i="1" a="1"/>
  <c r="I1817" i="1" s="1"/>
  <c r="H1817" i="1"/>
  <c r="G1818" i="1"/>
  <c r="W1817" i="2"/>
  <c r="V1818" i="2"/>
  <c r="Y1818" i="2" l="1" a="1"/>
  <c r="Y1818" i="2" s="1"/>
  <c r="X1818" i="2" a="1"/>
  <c r="X1818" i="2" s="1"/>
  <c r="J1818" i="1" a="1"/>
  <c r="J1818" i="1" s="1"/>
  <c r="I1818" i="1" a="1"/>
  <c r="I1818" i="1" s="1"/>
  <c r="G1819" i="1"/>
  <c r="H1818" i="1"/>
  <c r="W1818" i="2"/>
  <c r="V1819" i="2"/>
  <c r="Y1819" i="2" l="1" a="1"/>
  <c r="Y1819" i="2" s="1"/>
  <c r="X1819" i="2" a="1"/>
  <c r="X1819" i="2" s="1"/>
  <c r="I1819" i="1" a="1"/>
  <c r="I1819" i="1" s="1"/>
  <c r="J1819" i="1" a="1"/>
  <c r="J1819" i="1" s="1"/>
  <c r="H1819" i="1"/>
  <c r="G1820" i="1"/>
  <c r="V1820" i="2"/>
  <c r="W1819" i="2"/>
  <c r="Y1820" i="2" l="1" a="1"/>
  <c r="Y1820" i="2" s="1"/>
  <c r="X1820" i="2" a="1"/>
  <c r="X1820" i="2" s="1"/>
  <c r="J1820" i="1" a="1"/>
  <c r="J1820" i="1" s="1"/>
  <c r="I1820" i="1" a="1"/>
  <c r="I1820" i="1" s="1"/>
  <c r="G1821" i="1"/>
  <c r="H1820" i="1"/>
  <c r="V1821" i="2"/>
  <c r="W1820" i="2"/>
  <c r="Y1821" i="2" l="1" a="1"/>
  <c r="Y1821" i="2" s="1"/>
  <c r="X1821" i="2" a="1"/>
  <c r="X1821" i="2" s="1"/>
  <c r="J1821" i="1" a="1"/>
  <c r="J1821" i="1" s="1"/>
  <c r="I1821" i="1" a="1"/>
  <c r="I1821" i="1" s="1"/>
  <c r="H1821" i="1"/>
  <c r="G1822" i="1"/>
  <c r="W1821" i="2"/>
  <c r="V1822" i="2"/>
  <c r="Y1822" i="2" l="1" a="1"/>
  <c r="Y1822" i="2" s="1"/>
  <c r="X1822" i="2" a="1"/>
  <c r="X1822" i="2" s="1"/>
  <c r="I1822" i="1" a="1"/>
  <c r="I1822" i="1" s="1"/>
  <c r="J1822" i="1" a="1"/>
  <c r="J1822" i="1" s="1"/>
  <c r="G1823" i="1"/>
  <c r="H1822" i="1"/>
  <c r="W1822" i="2"/>
  <c r="V1823" i="2"/>
  <c r="Y1823" i="2" l="1" a="1"/>
  <c r="Y1823" i="2" s="1"/>
  <c r="X1823" i="2" a="1"/>
  <c r="X1823" i="2" s="1"/>
  <c r="J1823" i="1" a="1"/>
  <c r="J1823" i="1" s="1"/>
  <c r="I1823" i="1" a="1"/>
  <c r="I1823" i="1" s="1"/>
  <c r="H1823" i="1"/>
  <c r="G1824" i="1"/>
  <c r="V1824" i="2"/>
  <c r="W1823" i="2"/>
  <c r="Y1824" i="2" l="1" a="1"/>
  <c r="Y1824" i="2" s="1"/>
  <c r="X1824" i="2" a="1"/>
  <c r="X1824" i="2" s="1"/>
  <c r="J1824" i="1" a="1"/>
  <c r="J1824" i="1" s="1"/>
  <c r="I1824" i="1" a="1"/>
  <c r="I1824" i="1" s="1"/>
  <c r="H1824" i="1"/>
  <c r="G1825" i="1"/>
  <c r="V1825" i="2"/>
  <c r="W1824" i="2"/>
  <c r="Y1825" i="2" l="1" a="1"/>
  <c r="Y1825" i="2" s="1"/>
  <c r="X1825" i="2" a="1"/>
  <c r="X1825" i="2" s="1"/>
  <c r="J1825" i="1" a="1"/>
  <c r="J1825" i="1" s="1"/>
  <c r="I1825" i="1" a="1"/>
  <c r="I1825" i="1" s="1"/>
  <c r="G1826" i="1"/>
  <c r="H1825" i="1"/>
  <c r="W1825" i="2"/>
  <c r="V1826" i="2"/>
  <c r="Y1826" i="2" l="1" a="1"/>
  <c r="Y1826" i="2" s="1"/>
  <c r="X1826" i="2" a="1"/>
  <c r="X1826" i="2" s="1"/>
  <c r="J1826" i="1" a="1"/>
  <c r="J1826" i="1" s="1"/>
  <c r="I1826" i="1" a="1"/>
  <c r="I1826" i="1" s="1"/>
  <c r="H1826" i="1"/>
  <c r="G1827" i="1"/>
  <c r="W1826" i="2"/>
  <c r="V1827" i="2"/>
  <c r="Y1827" i="2" l="1" a="1"/>
  <c r="Y1827" i="2" s="1"/>
  <c r="X1827" i="2" a="1"/>
  <c r="X1827" i="2" s="1"/>
  <c r="J1827" i="1" a="1"/>
  <c r="J1827" i="1" s="1"/>
  <c r="I1827" i="1" a="1"/>
  <c r="I1827" i="1" s="1"/>
  <c r="G1828" i="1"/>
  <c r="H1827" i="1"/>
  <c r="V1828" i="2"/>
  <c r="W1827" i="2"/>
  <c r="Y1828" i="2" l="1" a="1"/>
  <c r="Y1828" i="2" s="1"/>
  <c r="X1828" i="2" a="1"/>
  <c r="X1828" i="2" s="1"/>
  <c r="J1828" i="1" a="1"/>
  <c r="J1828" i="1" s="1"/>
  <c r="I1828" i="1" a="1"/>
  <c r="I1828" i="1" s="1"/>
  <c r="H1828" i="1"/>
  <c r="G1829" i="1"/>
  <c r="V1829" i="2"/>
  <c r="W1828" i="2"/>
  <c r="Y1829" i="2" l="1" a="1"/>
  <c r="Y1829" i="2" s="1"/>
  <c r="X1829" i="2" a="1"/>
  <c r="X1829" i="2" s="1"/>
  <c r="J1829" i="1" a="1"/>
  <c r="J1829" i="1" s="1"/>
  <c r="I1829" i="1" a="1"/>
  <c r="I1829" i="1" s="1"/>
  <c r="H1829" i="1"/>
  <c r="G1830" i="1"/>
  <c r="W1829" i="2"/>
  <c r="V1830" i="2"/>
  <c r="Y1830" i="2" l="1" a="1"/>
  <c r="Y1830" i="2" s="1"/>
  <c r="X1830" i="2" a="1"/>
  <c r="X1830" i="2" s="1"/>
  <c r="J1830" i="1" a="1"/>
  <c r="J1830" i="1" s="1"/>
  <c r="I1830" i="1" a="1"/>
  <c r="I1830" i="1" s="1"/>
  <c r="G1831" i="1"/>
  <c r="H1830" i="1"/>
  <c r="W1830" i="2"/>
  <c r="V1831" i="2"/>
  <c r="X1831" i="2" l="1" a="1"/>
  <c r="X1831" i="2" s="1"/>
  <c r="Y1831" i="2" a="1"/>
  <c r="Y1831" i="2" s="1"/>
  <c r="J1831" i="1" a="1"/>
  <c r="J1831" i="1" s="1"/>
  <c r="I1831" i="1" a="1"/>
  <c r="I1831" i="1" s="1"/>
  <c r="G1832" i="1"/>
  <c r="H1831" i="1"/>
  <c r="V1832" i="2"/>
  <c r="W1831" i="2"/>
  <c r="Y1832" i="2" l="1" a="1"/>
  <c r="Y1832" i="2" s="1"/>
  <c r="X1832" i="2" a="1"/>
  <c r="X1832" i="2" s="1"/>
  <c r="J1832" i="1" a="1"/>
  <c r="J1832" i="1" s="1"/>
  <c r="I1832" i="1" a="1"/>
  <c r="I1832" i="1" s="1"/>
  <c r="G1833" i="1"/>
  <c r="H1832" i="1"/>
  <c r="V1833" i="2"/>
  <c r="W1832" i="2"/>
  <c r="Y1833" i="2" l="1" a="1"/>
  <c r="Y1833" i="2" s="1"/>
  <c r="X1833" i="2" a="1"/>
  <c r="X1833" i="2" s="1"/>
  <c r="J1833" i="1" a="1"/>
  <c r="J1833" i="1" s="1"/>
  <c r="I1833" i="1" a="1"/>
  <c r="I1833" i="1" s="1"/>
  <c r="H1833" i="1"/>
  <c r="G1834" i="1"/>
  <c r="W1833" i="2"/>
  <c r="V1834" i="2"/>
  <c r="Y1834" i="2" l="1" a="1"/>
  <c r="Y1834" i="2" s="1"/>
  <c r="X1834" i="2" a="1"/>
  <c r="X1834" i="2" s="1"/>
  <c r="J1834" i="1" a="1"/>
  <c r="J1834" i="1" s="1"/>
  <c r="I1834" i="1" a="1"/>
  <c r="I1834" i="1" s="1"/>
  <c r="G1835" i="1"/>
  <c r="H1834" i="1"/>
  <c r="W1834" i="2"/>
  <c r="V1835" i="2"/>
  <c r="Y1835" i="2" l="1" a="1"/>
  <c r="Y1835" i="2" s="1"/>
  <c r="X1835" i="2" a="1"/>
  <c r="X1835" i="2" s="1"/>
  <c r="J1835" i="1" a="1"/>
  <c r="J1835" i="1" s="1"/>
  <c r="I1835" i="1" a="1"/>
  <c r="I1835" i="1" s="1"/>
  <c r="G1836" i="1"/>
  <c r="H1835" i="1"/>
  <c r="V1836" i="2"/>
  <c r="W1835" i="2"/>
  <c r="Y1836" i="2" l="1" a="1"/>
  <c r="Y1836" i="2" s="1"/>
  <c r="X1836" i="2" a="1"/>
  <c r="X1836" i="2" s="1"/>
  <c r="J1836" i="1" a="1"/>
  <c r="J1836" i="1" s="1"/>
  <c r="I1836" i="1" a="1"/>
  <c r="I1836" i="1" s="1"/>
  <c r="G1837" i="1"/>
  <c r="H1836" i="1"/>
  <c r="V1837" i="2"/>
  <c r="W1836" i="2"/>
  <c r="Y1837" i="2" l="1" a="1"/>
  <c r="Y1837" i="2" s="1"/>
  <c r="X1837" i="2" a="1"/>
  <c r="X1837" i="2" s="1"/>
  <c r="J1837" i="1" a="1"/>
  <c r="J1837" i="1" s="1"/>
  <c r="I1837" i="1" a="1"/>
  <c r="I1837" i="1" s="1"/>
  <c r="H1837" i="1"/>
  <c r="G1838" i="1"/>
  <c r="W1837" i="2"/>
  <c r="V1838" i="2"/>
  <c r="Y1838" i="2" l="1" a="1"/>
  <c r="Y1838" i="2" s="1"/>
  <c r="X1838" i="2" a="1"/>
  <c r="X1838" i="2" s="1"/>
  <c r="J1838" i="1" a="1"/>
  <c r="J1838" i="1" s="1"/>
  <c r="I1838" i="1" a="1"/>
  <c r="I1838" i="1" s="1"/>
  <c r="H1838" i="1"/>
  <c r="G1839" i="1"/>
  <c r="W1838" i="2"/>
  <c r="V1839" i="2"/>
  <c r="Y1839" i="2" l="1" a="1"/>
  <c r="Y1839" i="2" s="1"/>
  <c r="X1839" i="2" a="1"/>
  <c r="X1839" i="2" s="1"/>
  <c r="J1839" i="1" a="1"/>
  <c r="J1839" i="1" s="1"/>
  <c r="I1839" i="1" a="1"/>
  <c r="I1839" i="1" s="1"/>
  <c r="G1840" i="1"/>
  <c r="H1839" i="1"/>
  <c r="V1840" i="2"/>
  <c r="W1839" i="2"/>
  <c r="Y1840" i="2" l="1" a="1"/>
  <c r="Y1840" i="2" s="1"/>
  <c r="X1840" i="2" a="1"/>
  <c r="X1840" i="2" s="1"/>
  <c r="J1840" i="1" a="1"/>
  <c r="J1840" i="1" s="1"/>
  <c r="I1840" i="1" a="1"/>
  <c r="I1840" i="1" s="1"/>
  <c r="G1841" i="1"/>
  <c r="H1840" i="1"/>
  <c r="V1841" i="2"/>
  <c r="W1840" i="2"/>
  <c r="Y1841" i="2" l="1" a="1"/>
  <c r="Y1841" i="2" s="1"/>
  <c r="X1841" i="2" a="1"/>
  <c r="X1841" i="2" s="1"/>
  <c r="I1841" i="1" a="1"/>
  <c r="I1841" i="1" s="1"/>
  <c r="J1841" i="1" a="1"/>
  <c r="J1841" i="1" s="1"/>
  <c r="H1841" i="1"/>
  <c r="G1842" i="1"/>
  <c r="W1841" i="2"/>
  <c r="V1842" i="2"/>
  <c r="Y1842" i="2" l="1" a="1"/>
  <c r="Y1842" i="2" s="1"/>
  <c r="X1842" i="2" a="1"/>
  <c r="X1842" i="2" s="1"/>
  <c r="J1842" i="1" a="1"/>
  <c r="J1842" i="1" s="1"/>
  <c r="I1842" i="1" a="1"/>
  <c r="I1842" i="1" s="1"/>
  <c r="H1842" i="1"/>
  <c r="G1843" i="1"/>
  <c r="W1842" i="2"/>
  <c r="V1843" i="2"/>
  <c r="Y1843" i="2" l="1" a="1"/>
  <c r="Y1843" i="2" s="1"/>
  <c r="X1843" i="2" a="1"/>
  <c r="X1843" i="2" s="1"/>
  <c r="J1843" i="1" a="1"/>
  <c r="J1843" i="1" s="1"/>
  <c r="I1843" i="1" a="1"/>
  <c r="I1843" i="1" s="1"/>
  <c r="H1843" i="1"/>
  <c r="G1844" i="1"/>
  <c r="V1844" i="2"/>
  <c r="W1843" i="2"/>
  <c r="Y1844" i="2" l="1" a="1"/>
  <c r="Y1844" i="2" s="1"/>
  <c r="X1844" i="2" a="1"/>
  <c r="X1844" i="2" s="1"/>
  <c r="I1844" i="1" a="1"/>
  <c r="I1844" i="1" s="1"/>
  <c r="J1844" i="1" a="1"/>
  <c r="J1844" i="1" s="1"/>
  <c r="G1845" i="1"/>
  <c r="H1844" i="1"/>
  <c r="V1845" i="2"/>
  <c r="W1844" i="2"/>
  <c r="Y1845" i="2" l="1" a="1"/>
  <c r="Y1845" i="2" s="1"/>
  <c r="X1845" i="2" a="1"/>
  <c r="X1845" i="2" s="1"/>
  <c r="J1845" i="1" a="1"/>
  <c r="J1845" i="1" s="1"/>
  <c r="I1845" i="1" a="1"/>
  <c r="I1845" i="1" s="1"/>
  <c r="H1845" i="1"/>
  <c r="G1846" i="1"/>
  <c r="W1845" i="2"/>
  <c r="V1846" i="2"/>
  <c r="Y1846" i="2" l="1" a="1"/>
  <c r="Y1846" i="2" s="1"/>
  <c r="X1846" i="2" a="1"/>
  <c r="X1846" i="2" s="1"/>
  <c r="J1846" i="1" a="1"/>
  <c r="J1846" i="1" s="1"/>
  <c r="I1846" i="1" a="1"/>
  <c r="I1846" i="1" s="1"/>
  <c r="G1847" i="1"/>
  <c r="H1846" i="1"/>
  <c r="W1846" i="2"/>
  <c r="V1847" i="2"/>
  <c r="Y1847" i="2" l="1" a="1"/>
  <c r="Y1847" i="2" s="1"/>
  <c r="X1847" i="2" a="1"/>
  <c r="X1847" i="2" s="1"/>
  <c r="J1847" i="1" a="1"/>
  <c r="J1847" i="1" s="1"/>
  <c r="I1847" i="1" a="1"/>
  <c r="I1847" i="1" s="1"/>
  <c r="G1848" i="1"/>
  <c r="H1847" i="1"/>
  <c r="V1848" i="2"/>
  <c r="W1847" i="2"/>
  <c r="Y1848" i="2" l="1" a="1"/>
  <c r="Y1848" i="2" s="1"/>
  <c r="X1848" i="2" a="1"/>
  <c r="X1848" i="2" s="1"/>
  <c r="J1848" i="1" a="1"/>
  <c r="J1848" i="1" s="1"/>
  <c r="I1848" i="1" a="1"/>
  <c r="I1848" i="1" s="1"/>
  <c r="H1848" i="1"/>
  <c r="G1849" i="1"/>
  <c r="V1849" i="2"/>
  <c r="W1848" i="2"/>
  <c r="Y1849" i="2" l="1" a="1"/>
  <c r="Y1849" i="2" s="1"/>
  <c r="X1849" i="2" a="1"/>
  <c r="X1849" i="2" s="1"/>
  <c r="J1849" i="1" a="1"/>
  <c r="J1849" i="1" s="1"/>
  <c r="I1849" i="1" a="1"/>
  <c r="I1849" i="1" s="1"/>
  <c r="G1850" i="1"/>
  <c r="H1849" i="1"/>
  <c r="W1849" i="2"/>
  <c r="V1850" i="2"/>
  <c r="Y1850" i="2" l="1" a="1"/>
  <c r="Y1850" i="2" s="1"/>
  <c r="X1850" i="2" a="1"/>
  <c r="X1850" i="2" s="1"/>
  <c r="I1850" i="1" a="1"/>
  <c r="I1850" i="1" s="1"/>
  <c r="J1850" i="1" a="1"/>
  <c r="J1850" i="1" s="1"/>
  <c r="G1851" i="1"/>
  <c r="H1850" i="1"/>
  <c r="W1850" i="2"/>
  <c r="V1851" i="2"/>
  <c r="Y1851" i="2" l="1" a="1"/>
  <c r="Y1851" i="2" s="1"/>
  <c r="X1851" i="2" a="1"/>
  <c r="X1851" i="2" s="1"/>
  <c r="J1851" i="1" a="1"/>
  <c r="J1851" i="1" s="1"/>
  <c r="I1851" i="1" a="1"/>
  <c r="I1851" i="1" s="1"/>
  <c r="G1852" i="1"/>
  <c r="H1851" i="1"/>
  <c r="V1852" i="2"/>
  <c r="W1851" i="2"/>
  <c r="Y1852" i="2" l="1" a="1"/>
  <c r="Y1852" i="2" s="1"/>
  <c r="X1852" i="2" a="1"/>
  <c r="X1852" i="2" s="1"/>
  <c r="J1852" i="1" a="1"/>
  <c r="J1852" i="1" s="1"/>
  <c r="I1852" i="1" a="1"/>
  <c r="I1852" i="1" s="1"/>
  <c r="G1853" i="1"/>
  <c r="H1852" i="1"/>
  <c r="V1853" i="2"/>
  <c r="W1852" i="2"/>
  <c r="Y1853" i="2" l="1" a="1"/>
  <c r="Y1853" i="2" s="1"/>
  <c r="X1853" i="2" a="1"/>
  <c r="X1853" i="2" s="1"/>
  <c r="J1853" i="1" a="1"/>
  <c r="J1853" i="1" s="1"/>
  <c r="I1853" i="1" a="1"/>
  <c r="I1853" i="1" s="1"/>
  <c r="G1854" i="1"/>
  <c r="H1853" i="1"/>
  <c r="W1853" i="2"/>
  <c r="V1854" i="2"/>
  <c r="Y1854" i="2" l="1" a="1"/>
  <c r="Y1854" i="2" s="1"/>
  <c r="X1854" i="2" a="1"/>
  <c r="X1854" i="2" s="1"/>
  <c r="J1854" i="1" a="1"/>
  <c r="J1854" i="1" s="1"/>
  <c r="I1854" i="1" a="1"/>
  <c r="I1854" i="1" s="1"/>
  <c r="H1854" i="1"/>
  <c r="G1855" i="1"/>
  <c r="W1854" i="2"/>
  <c r="V1855" i="2"/>
  <c r="Y1855" i="2" l="1" a="1"/>
  <c r="Y1855" i="2" s="1"/>
  <c r="X1855" i="2" a="1"/>
  <c r="X1855" i="2" s="1"/>
  <c r="J1855" i="1" a="1"/>
  <c r="J1855" i="1" s="1"/>
  <c r="I1855" i="1" a="1"/>
  <c r="I1855" i="1" s="1"/>
  <c r="H1855" i="1"/>
  <c r="G1856" i="1"/>
  <c r="V1856" i="2"/>
  <c r="W1855" i="2"/>
  <c r="Y1856" i="2" l="1" a="1"/>
  <c r="Y1856" i="2" s="1"/>
  <c r="X1856" i="2" a="1"/>
  <c r="X1856" i="2" s="1"/>
  <c r="J1856" i="1" a="1"/>
  <c r="J1856" i="1" s="1"/>
  <c r="I1856" i="1" a="1"/>
  <c r="I1856" i="1" s="1"/>
  <c r="H1856" i="1"/>
  <c r="G1857" i="1"/>
  <c r="V1857" i="2"/>
  <c r="W1856" i="2"/>
  <c r="Y1857" i="2" l="1" a="1"/>
  <c r="Y1857" i="2" s="1"/>
  <c r="X1857" i="2" a="1"/>
  <c r="X1857" i="2" s="1"/>
  <c r="I1857" i="1" a="1"/>
  <c r="I1857" i="1" s="1"/>
  <c r="J1857" i="1" a="1"/>
  <c r="J1857" i="1" s="1"/>
  <c r="H1857" i="1"/>
  <c r="G1858" i="1"/>
  <c r="W1857" i="2"/>
  <c r="V1858" i="2"/>
  <c r="Y1858" i="2" l="1" a="1"/>
  <c r="Y1858" i="2" s="1"/>
  <c r="X1858" i="2" a="1"/>
  <c r="X1858" i="2" s="1"/>
  <c r="J1858" i="1" a="1"/>
  <c r="J1858" i="1" s="1"/>
  <c r="I1858" i="1" a="1"/>
  <c r="I1858" i="1" s="1"/>
  <c r="H1858" i="1"/>
  <c r="G1859" i="1"/>
  <c r="W1858" i="2"/>
  <c r="V1859" i="2"/>
  <c r="Y1859" i="2" l="1" a="1"/>
  <c r="Y1859" i="2" s="1"/>
  <c r="X1859" i="2" a="1"/>
  <c r="X1859" i="2" s="1"/>
  <c r="J1859" i="1" a="1"/>
  <c r="J1859" i="1" s="1"/>
  <c r="I1859" i="1" a="1"/>
  <c r="I1859" i="1" s="1"/>
  <c r="G1860" i="1"/>
  <c r="H1859" i="1"/>
  <c r="V1860" i="2"/>
  <c r="W1859" i="2"/>
  <c r="Y1860" i="2" l="1" a="1"/>
  <c r="Y1860" i="2" s="1"/>
  <c r="X1860" i="2" a="1"/>
  <c r="X1860" i="2" s="1"/>
  <c r="J1860" i="1" a="1"/>
  <c r="J1860" i="1" s="1"/>
  <c r="I1860" i="1" a="1"/>
  <c r="I1860" i="1" s="1"/>
  <c r="H1860" i="1"/>
  <c r="G1861" i="1"/>
  <c r="V1861" i="2"/>
  <c r="W1860" i="2"/>
  <c r="Y1861" i="2" l="1" a="1"/>
  <c r="Y1861" i="2" s="1"/>
  <c r="X1861" i="2" a="1"/>
  <c r="X1861" i="2" s="1"/>
  <c r="J1861" i="1" a="1"/>
  <c r="J1861" i="1" s="1"/>
  <c r="I1861" i="1" a="1"/>
  <c r="I1861" i="1" s="1"/>
  <c r="H1861" i="1"/>
  <c r="G1862" i="1"/>
  <c r="W1861" i="2"/>
  <c r="V1862" i="2"/>
  <c r="Y1862" i="2" l="1" a="1"/>
  <c r="Y1862" i="2" s="1"/>
  <c r="X1862" i="2" a="1"/>
  <c r="X1862" i="2" s="1"/>
  <c r="J1862" i="1" a="1"/>
  <c r="J1862" i="1" s="1"/>
  <c r="I1862" i="1" a="1"/>
  <c r="I1862" i="1" s="1"/>
  <c r="H1862" i="1"/>
  <c r="G1863" i="1"/>
  <c r="W1862" i="2"/>
  <c r="V1863" i="2"/>
  <c r="Y1863" i="2" l="1" a="1"/>
  <c r="Y1863" i="2" s="1"/>
  <c r="X1863" i="2" a="1"/>
  <c r="X1863" i="2" s="1"/>
  <c r="I1863" i="1" a="1"/>
  <c r="I1863" i="1" s="1"/>
  <c r="J1863" i="1" a="1"/>
  <c r="J1863" i="1" s="1"/>
  <c r="G1864" i="1"/>
  <c r="H1863" i="1"/>
  <c r="V1864" i="2"/>
  <c r="W1863" i="2"/>
  <c r="Y1864" i="2" l="1" a="1"/>
  <c r="Y1864" i="2" s="1"/>
  <c r="X1864" i="2" a="1"/>
  <c r="X1864" i="2" s="1"/>
  <c r="J1864" i="1" a="1"/>
  <c r="J1864" i="1" s="1"/>
  <c r="I1864" i="1" a="1"/>
  <c r="I1864" i="1" s="1"/>
  <c r="G1865" i="1"/>
  <c r="H1864" i="1"/>
  <c r="V1865" i="2"/>
  <c r="W1864" i="2"/>
  <c r="Y1865" i="2" l="1" a="1"/>
  <c r="Y1865" i="2" s="1"/>
  <c r="X1865" i="2" a="1"/>
  <c r="X1865" i="2" s="1"/>
  <c r="J1865" i="1" a="1"/>
  <c r="J1865" i="1" s="1"/>
  <c r="I1865" i="1" a="1"/>
  <c r="I1865" i="1" s="1"/>
  <c r="H1865" i="1"/>
  <c r="G1866" i="1"/>
  <c r="W1865" i="2"/>
  <c r="V1866" i="2"/>
  <c r="Y1866" i="2" l="1" a="1"/>
  <c r="Y1866" i="2" s="1"/>
  <c r="X1866" i="2" a="1"/>
  <c r="X1866" i="2" s="1"/>
  <c r="I1866" i="1" a="1"/>
  <c r="I1866" i="1" s="1"/>
  <c r="J1866" i="1" a="1"/>
  <c r="J1866" i="1" s="1"/>
  <c r="H1866" i="1"/>
  <c r="G1867" i="1"/>
  <c r="W1866" i="2"/>
  <c r="V1867" i="2"/>
  <c r="Y1867" i="2" l="1" a="1"/>
  <c r="Y1867" i="2" s="1"/>
  <c r="X1867" i="2" a="1"/>
  <c r="X1867" i="2" s="1"/>
  <c r="J1867" i="1" a="1"/>
  <c r="J1867" i="1" s="1"/>
  <c r="I1867" i="1" a="1"/>
  <c r="I1867" i="1" s="1"/>
  <c r="G1868" i="1"/>
  <c r="H1867" i="1"/>
  <c r="V1868" i="2"/>
  <c r="W1867" i="2"/>
  <c r="Y1868" i="2" l="1" a="1"/>
  <c r="Y1868" i="2" s="1"/>
  <c r="X1868" i="2" a="1"/>
  <c r="X1868" i="2" s="1"/>
  <c r="J1868" i="1" a="1"/>
  <c r="J1868" i="1" s="1"/>
  <c r="I1868" i="1" a="1"/>
  <c r="I1868" i="1" s="1"/>
  <c r="H1868" i="1"/>
  <c r="G1869" i="1"/>
  <c r="V1869" i="2"/>
  <c r="W1868" i="2"/>
  <c r="Y1869" i="2" l="1" a="1"/>
  <c r="Y1869" i="2" s="1"/>
  <c r="X1869" i="2" a="1"/>
  <c r="X1869" i="2" s="1"/>
  <c r="I1869" i="1" a="1"/>
  <c r="I1869" i="1" s="1"/>
  <c r="J1869" i="1" a="1"/>
  <c r="J1869" i="1" s="1"/>
  <c r="H1869" i="1"/>
  <c r="G1870" i="1"/>
  <c r="W1869" i="2"/>
  <c r="V1870" i="2"/>
  <c r="Y1870" i="2" l="1" a="1"/>
  <c r="Y1870" i="2" s="1"/>
  <c r="X1870" i="2" a="1"/>
  <c r="X1870" i="2" s="1"/>
  <c r="J1870" i="1" a="1"/>
  <c r="J1870" i="1" s="1"/>
  <c r="I1870" i="1" a="1"/>
  <c r="I1870" i="1" s="1"/>
  <c r="H1870" i="1"/>
  <c r="G1871" i="1"/>
  <c r="W1870" i="2"/>
  <c r="V1871" i="2"/>
  <c r="Y1871" i="2" l="1" a="1"/>
  <c r="Y1871" i="2" s="1"/>
  <c r="X1871" i="2" a="1"/>
  <c r="X1871" i="2" s="1"/>
  <c r="J1871" i="1" a="1"/>
  <c r="J1871" i="1" s="1"/>
  <c r="I1871" i="1" a="1"/>
  <c r="I1871" i="1" s="1"/>
  <c r="H1871" i="1"/>
  <c r="G1872" i="1"/>
  <c r="V1872" i="2"/>
  <c r="W1871" i="2"/>
  <c r="Y1872" i="2" l="1" a="1"/>
  <c r="Y1872" i="2" s="1"/>
  <c r="X1872" i="2" a="1"/>
  <c r="X1872" i="2" s="1"/>
  <c r="J1872" i="1" a="1"/>
  <c r="J1872" i="1" s="1"/>
  <c r="I1872" i="1" a="1"/>
  <c r="I1872" i="1" s="1"/>
  <c r="G1873" i="1"/>
  <c r="H1872" i="1"/>
  <c r="V1873" i="2"/>
  <c r="W1872" i="2"/>
  <c r="Y1873" i="2" l="1" a="1"/>
  <c r="Y1873" i="2" s="1"/>
  <c r="X1873" i="2" a="1"/>
  <c r="X1873" i="2" s="1"/>
  <c r="J1873" i="1" a="1"/>
  <c r="J1873" i="1" s="1"/>
  <c r="I1873" i="1" a="1"/>
  <c r="I1873" i="1" s="1"/>
  <c r="G1874" i="1"/>
  <c r="H1873" i="1"/>
  <c r="W1873" i="2"/>
  <c r="V1874" i="2"/>
  <c r="Y1874" i="2" l="1" a="1"/>
  <c r="Y1874" i="2" s="1"/>
  <c r="X1874" i="2" a="1"/>
  <c r="X1874" i="2" s="1"/>
  <c r="J1874" i="1" a="1"/>
  <c r="J1874" i="1" s="1"/>
  <c r="I1874" i="1" a="1"/>
  <c r="I1874" i="1" s="1"/>
  <c r="G1875" i="1"/>
  <c r="H1874" i="1"/>
  <c r="W1874" i="2"/>
  <c r="V1875" i="2"/>
  <c r="Y1875" i="2" l="1" a="1"/>
  <c r="Y1875" i="2" s="1"/>
  <c r="X1875" i="2" a="1"/>
  <c r="X1875" i="2" s="1"/>
  <c r="I1875" i="1" a="1"/>
  <c r="I1875" i="1" s="1"/>
  <c r="J1875" i="1" a="1"/>
  <c r="J1875" i="1" s="1"/>
  <c r="G1876" i="1"/>
  <c r="H1875" i="1"/>
  <c r="V1876" i="2"/>
  <c r="W1875" i="2"/>
  <c r="Y1876" i="2" l="1" a="1"/>
  <c r="Y1876" i="2" s="1"/>
  <c r="X1876" i="2" a="1"/>
  <c r="X1876" i="2" s="1"/>
  <c r="J1876" i="1" a="1"/>
  <c r="J1876" i="1" s="1"/>
  <c r="I1876" i="1" a="1"/>
  <c r="I1876" i="1" s="1"/>
  <c r="G1877" i="1"/>
  <c r="H1876" i="1"/>
  <c r="V1877" i="2"/>
  <c r="W1876" i="2"/>
  <c r="Y1877" i="2" l="1" a="1"/>
  <c r="Y1877" i="2" s="1"/>
  <c r="X1877" i="2" a="1"/>
  <c r="X1877" i="2" s="1"/>
  <c r="J1877" i="1" a="1"/>
  <c r="J1877" i="1" s="1"/>
  <c r="I1877" i="1" a="1"/>
  <c r="I1877" i="1" s="1"/>
  <c r="H1877" i="1"/>
  <c r="G1878" i="1"/>
  <c r="W1877" i="2"/>
  <c r="V1878" i="2"/>
  <c r="Y1878" i="2" l="1" a="1"/>
  <c r="Y1878" i="2" s="1"/>
  <c r="X1878" i="2" a="1"/>
  <c r="X1878" i="2" s="1"/>
  <c r="J1878" i="1" a="1"/>
  <c r="J1878" i="1" s="1"/>
  <c r="I1878" i="1" a="1"/>
  <c r="I1878" i="1" s="1"/>
  <c r="G1879" i="1"/>
  <c r="H1878" i="1"/>
  <c r="W1878" i="2"/>
  <c r="V1879" i="2"/>
  <c r="Y1879" i="2" l="1" a="1"/>
  <c r="Y1879" i="2" s="1"/>
  <c r="X1879" i="2" a="1"/>
  <c r="X1879" i="2" s="1"/>
  <c r="J1879" i="1" a="1"/>
  <c r="J1879" i="1" s="1"/>
  <c r="I1879" i="1" a="1"/>
  <c r="I1879" i="1" s="1"/>
  <c r="H1879" i="1"/>
  <c r="G1880" i="1"/>
  <c r="V1880" i="2"/>
  <c r="W1879" i="2"/>
  <c r="Y1880" i="2" l="1" a="1"/>
  <c r="Y1880" i="2" s="1"/>
  <c r="X1880" i="2" a="1"/>
  <c r="X1880" i="2" s="1"/>
  <c r="J1880" i="1" a="1"/>
  <c r="J1880" i="1" s="1"/>
  <c r="I1880" i="1" a="1"/>
  <c r="I1880" i="1" s="1"/>
  <c r="G1881" i="1"/>
  <c r="H1880" i="1"/>
  <c r="V1881" i="2"/>
  <c r="W1880" i="2"/>
  <c r="Y1881" i="2" l="1" a="1"/>
  <c r="Y1881" i="2" s="1"/>
  <c r="X1881" i="2" a="1"/>
  <c r="X1881" i="2" s="1"/>
  <c r="J1881" i="1" a="1"/>
  <c r="J1881" i="1" s="1"/>
  <c r="I1881" i="1" a="1"/>
  <c r="I1881" i="1" s="1"/>
  <c r="G1882" i="1"/>
  <c r="H1881" i="1"/>
  <c r="W1881" i="2"/>
  <c r="V1882" i="2"/>
  <c r="Y1882" i="2" l="1" a="1"/>
  <c r="Y1882" i="2" s="1"/>
  <c r="X1882" i="2" a="1"/>
  <c r="X1882" i="2" s="1"/>
  <c r="J1882" i="1" a="1"/>
  <c r="J1882" i="1" s="1"/>
  <c r="I1882" i="1" a="1"/>
  <c r="I1882" i="1" s="1"/>
  <c r="G1883" i="1"/>
  <c r="H1882" i="1"/>
  <c r="W1882" i="2"/>
  <c r="V1883" i="2"/>
  <c r="Y1883" i="2" l="1" a="1"/>
  <c r="Y1883" i="2" s="1"/>
  <c r="X1883" i="2" a="1"/>
  <c r="X1883" i="2" s="1"/>
  <c r="J1883" i="1" a="1"/>
  <c r="J1883" i="1" s="1"/>
  <c r="I1883" i="1" a="1"/>
  <c r="I1883" i="1" s="1"/>
  <c r="H1883" i="1"/>
  <c r="G1884" i="1"/>
  <c r="V1884" i="2"/>
  <c r="W1883" i="2"/>
  <c r="Y1884" i="2" l="1" a="1"/>
  <c r="Y1884" i="2" s="1"/>
  <c r="X1884" i="2" a="1"/>
  <c r="X1884" i="2" s="1"/>
  <c r="J1884" i="1" a="1"/>
  <c r="J1884" i="1" s="1"/>
  <c r="I1884" i="1" a="1"/>
  <c r="I1884" i="1" s="1"/>
  <c r="G1885" i="1"/>
  <c r="H1884" i="1"/>
  <c r="V1885" i="2"/>
  <c r="W1884" i="2"/>
  <c r="Y1885" i="2" l="1" a="1"/>
  <c r="Y1885" i="2" s="1"/>
  <c r="X1885" i="2" a="1"/>
  <c r="X1885" i="2" s="1"/>
  <c r="J1885" i="1" a="1"/>
  <c r="J1885" i="1" s="1"/>
  <c r="I1885" i="1" a="1"/>
  <c r="I1885" i="1" s="1"/>
  <c r="G1886" i="1"/>
  <c r="H1885" i="1"/>
  <c r="W1885" i="2"/>
  <c r="V1886" i="2"/>
  <c r="Y1886" i="2" l="1" a="1"/>
  <c r="Y1886" i="2" s="1"/>
  <c r="X1886" i="2" a="1"/>
  <c r="X1886" i="2" s="1"/>
  <c r="J1886" i="1" a="1"/>
  <c r="J1886" i="1" s="1"/>
  <c r="I1886" i="1" a="1"/>
  <c r="I1886" i="1" s="1"/>
  <c r="H1886" i="1"/>
  <c r="G1887" i="1"/>
  <c r="W1886" i="2"/>
  <c r="V1887" i="2"/>
  <c r="Y1887" i="2" l="1" a="1"/>
  <c r="Y1887" i="2" s="1"/>
  <c r="X1887" i="2" a="1"/>
  <c r="X1887" i="2" s="1"/>
  <c r="J1887" i="1" a="1"/>
  <c r="J1887" i="1" s="1"/>
  <c r="I1887" i="1" a="1"/>
  <c r="I1887" i="1" s="1"/>
  <c r="G1888" i="1"/>
  <c r="H1887" i="1"/>
  <c r="V1888" i="2"/>
  <c r="W1887" i="2"/>
  <c r="Y1888" i="2" l="1" a="1"/>
  <c r="Y1888" i="2" s="1"/>
  <c r="X1888" i="2" a="1"/>
  <c r="X1888" i="2" s="1"/>
  <c r="I1888" i="1" a="1"/>
  <c r="I1888" i="1" s="1"/>
  <c r="J1888" i="1" a="1"/>
  <c r="J1888" i="1" s="1"/>
  <c r="H1888" i="1"/>
  <c r="G1889" i="1"/>
  <c r="V1889" i="2"/>
  <c r="W1888" i="2"/>
  <c r="Y1889" i="2" l="1" a="1"/>
  <c r="Y1889" i="2" s="1"/>
  <c r="X1889" i="2" a="1"/>
  <c r="X1889" i="2" s="1"/>
  <c r="J1889" i="1" a="1"/>
  <c r="J1889" i="1" s="1"/>
  <c r="I1889" i="1" a="1"/>
  <c r="I1889" i="1" s="1"/>
  <c r="H1889" i="1"/>
  <c r="G1890" i="1"/>
  <c r="W1889" i="2"/>
  <c r="V1890" i="2"/>
  <c r="Y1890" i="2" l="1" a="1"/>
  <c r="Y1890" i="2" s="1"/>
  <c r="X1890" i="2" a="1"/>
  <c r="X1890" i="2" s="1"/>
  <c r="J1890" i="1" a="1"/>
  <c r="J1890" i="1" s="1"/>
  <c r="I1890" i="1" a="1"/>
  <c r="I1890" i="1" s="1"/>
  <c r="G1891" i="1"/>
  <c r="H1890" i="1"/>
  <c r="W1890" i="2"/>
  <c r="V1891" i="2"/>
  <c r="Y1891" i="2" l="1" a="1"/>
  <c r="Y1891" i="2" s="1"/>
  <c r="X1891" i="2" a="1"/>
  <c r="X1891" i="2" s="1"/>
  <c r="I1891" i="1" a="1"/>
  <c r="I1891" i="1" s="1"/>
  <c r="J1891" i="1" a="1"/>
  <c r="J1891" i="1" s="1"/>
  <c r="H1891" i="1"/>
  <c r="G1892" i="1"/>
  <c r="V1892" i="2"/>
  <c r="W1891" i="2"/>
  <c r="Y1892" i="2" l="1" a="1"/>
  <c r="Y1892" i="2" s="1"/>
  <c r="X1892" i="2" a="1"/>
  <c r="X1892" i="2" s="1"/>
  <c r="J1892" i="1" a="1"/>
  <c r="J1892" i="1" s="1"/>
  <c r="I1892" i="1" a="1"/>
  <c r="I1892" i="1" s="1"/>
  <c r="G1893" i="1"/>
  <c r="H1892" i="1"/>
  <c r="V1893" i="2"/>
  <c r="W1892" i="2"/>
  <c r="Y1893" i="2" l="1" a="1"/>
  <c r="Y1893" i="2" s="1"/>
  <c r="X1893" i="2" a="1"/>
  <c r="X1893" i="2" s="1"/>
  <c r="J1893" i="1" a="1"/>
  <c r="J1893" i="1" s="1"/>
  <c r="I1893" i="1" a="1"/>
  <c r="I1893" i="1" s="1"/>
  <c r="H1893" i="1"/>
  <c r="G1894" i="1"/>
  <c r="W1893" i="2"/>
  <c r="V1894" i="2"/>
  <c r="Y1894" i="2" l="1" a="1"/>
  <c r="Y1894" i="2" s="1"/>
  <c r="X1894" i="2" a="1"/>
  <c r="X1894" i="2" s="1"/>
  <c r="I1894" i="1" a="1"/>
  <c r="I1894" i="1" s="1"/>
  <c r="J1894" i="1" a="1"/>
  <c r="J1894" i="1" s="1"/>
  <c r="H1894" i="1"/>
  <c r="G1895" i="1"/>
  <c r="W1894" i="2"/>
  <c r="V1895" i="2"/>
  <c r="Y1895" i="2" l="1" a="1"/>
  <c r="Y1895" i="2" s="1"/>
  <c r="X1895" i="2" a="1"/>
  <c r="X1895" i="2" s="1"/>
  <c r="J1895" i="1" a="1"/>
  <c r="J1895" i="1" s="1"/>
  <c r="I1895" i="1" a="1"/>
  <c r="I1895" i="1" s="1"/>
  <c r="G1896" i="1"/>
  <c r="H1895" i="1"/>
  <c r="V1896" i="2"/>
  <c r="W1895" i="2"/>
  <c r="Y1896" i="2" l="1" a="1"/>
  <c r="Y1896" i="2" s="1"/>
  <c r="X1896" i="2" a="1"/>
  <c r="X1896" i="2" s="1"/>
  <c r="J1896" i="1" a="1"/>
  <c r="J1896" i="1" s="1"/>
  <c r="I1896" i="1" a="1"/>
  <c r="I1896" i="1" s="1"/>
  <c r="H1896" i="1"/>
  <c r="G1897" i="1"/>
  <c r="V1897" i="2"/>
  <c r="W1896" i="2"/>
  <c r="Y1897" i="2" l="1" a="1"/>
  <c r="Y1897" i="2" s="1"/>
  <c r="X1897" i="2" a="1"/>
  <c r="X1897" i="2" s="1"/>
  <c r="I1897" i="1" a="1"/>
  <c r="I1897" i="1" s="1"/>
  <c r="J1897" i="1" a="1"/>
  <c r="J1897" i="1" s="1"/>
  <c r="G1898" i="1"/>
  <c r="H1897" i="1"/>
  <c r="W1897" i="2"/>
  <c r="V1898" i="2"/>
  <c r="Y1898" i="2" l="1" a="1"/>
  <c r="Y1898" i="2" s="1"/>
  <c r="X1898" i="2" a="1"/>
  <c r="X1898" i="2" s="1"/>
  <c r="J1898" i="1" a="1"/>
  <c r="J1898" i="1" s="1"/>
  <c r="I1898" i="1" a="1"/>
  <c r="I1898" i="1" s="1"/>
  <c r="H1898" i="1"/>
  <c r="G1899" i="1"/>
  <c r="W1898" i="2"/>
  <c r="V1899" i="2"/>
  <c r="Y1899" i="2" l="1" a="1"/>
  <c r="Y1899" i="2" s="1"/>
  <c r="X1899" i="2" a="1"/>
  <c r="X1899" i="2" s="1"/>
  <c r="J1899" i="1" a="1"/>
  <c r="J1899" i="1" s="1"/>
  <c r="I1899" i="1" a="1"/>
  <c r="I1899" i="1" s="1"/>
  <c r="H1899" i="1"/>
  <c r="G1900" i="1"/>
  <c r="V1900" i="2"/>
  <c r="W1899" i="2"/>
  <c r="Y1900" i="2" l="1" a="1"/>
  <c r="Y1900" i="2" s="1"/>
  <c r="X1900" i="2" a="1"/>
  <c r="X1900" i="2" s="1"/>
  <c r="I1900" i="1" a="1"/>
  <c r="I1900" i="1" s="1"/>
  <c r="J1900" i="1" a="1"/>
  <c r="J1900" i="1" s="1"/>
  <c r="H1900" i="1"/>
  <c r="G1901" i="1"/>
  <c r="V1901" i="2"/>
  <c r="W1900" i="2"/>
  <c r="Y1901" i="2" l="1" a="1"/>
  <c r="Y1901" i="2" s="1"/>
  <c r="X1901" i="2" a="1"/>
  <c r="X1901" i="2" s="1"/>
  <c r="J1901" i="1" a="1"/>
  <c r="J1901" i="1" s="1"/>
  <c r="I1901" i="1" a="1"/>
  <c r="I1901" i="1" s="1"/>
  <c r="G1902" i="1"/>
  <c r="H1901" i="1"/>
  <c r="W1901" i="2"/>
  <c r="V1902" i="2"/>
  <c r="Y1902" i="2" l="1" a="1"/>
  <c r="Y1902" i="2" s="1"/>
  <c r="X1902" i="2" a="1"/>
  <c r="X1902" i="2" s="1"/>
  <c r="J1902" i="1" a="1"/>
  <c r="J1902" i="1" s="1"/>
  <c r="I1902" i="1" a="1"/>
  <c r="I1902" i="1" s="1"/>
  <c r="G1903" i="1"/>
  <c r="H1902" i="1"/>
  <c r="W1902" i="2"/>
  <c r="V1903" i="2"/>
  <c r="Y1903" i="2" l="1" a="1"/>
  <c r="Y1903" i="2" s="1"/>
  <c r="X1903" i="2" a="1"/>
  <c r="X1903" i="2" s="1"/>
  <c r="J1903" i="1" a="1"/>
  <c r="J1903" i="1" s="1"/>
  <c r="I1903" i="1" a="1"/>
  <c r="I1903" i="1" s="1"/>
  <c r="G1904" i="1"/>
  <c r="H1903" i="1"/>
  <c r="V1904" i="2"/>
  <c r="W1903" i="2"/>
  <c r="Y1904" i="2" l="1" a="1"/>
  <c r="Y1904" i="2" s="1"/>
  <c r="X1904" i="2" a="1"/>
  <c r="X1904" i="2" s="1"/>
  <c r="J1904" i="1" a="1"/>
  <c r="J1904" i="1" s="1"/>
  <c r="I1904" i="1" a="1"/>
  <c r="I1904" i="1" s="1"/>
  <c r="H1904" i="1"/>
  <c r="G1905" i="1"/>
  <c r="V1905" i="2"/>
  <c r="W1904" i="2"/>
  <c r="Y1905" i="2" l="1" a="1"/>
  <c r="Y1905" i="2" s="1"/>
  <c r="X1905" i="2" a="1"/>
  <c r="X1905" i="2" s="1"/>
  <c r="J1905" i="1" a="1"/>
  <c r="J1905" i="1" s="1"/>
  <c r="I1905" i="1" a="1"/>
  <c r="I1905" i="1" s="1"/>
  <c r="G1906" i="1"/>
  <c r="H1905" i="1"/>
  <c r="W1905" i="2"/>
  <c r="V1906" i="2"/>
  <c r="Y1906" i="2" l="1" a="1"/>
  <c r="Y1906" i="2" s="1"/>
  <c r="X1906" i="2" a="1"/>
  <c r="X1906" i="2" s="1"/>
  <c r="J1906" i="1" a="1"/>
  <c r="J1906" i="1" s="1"/>
  <c r="I1906" i="1" a="1"/>
  <c r="I1906" i="1" s="1"/>
  <c r="G1907" i="1"/>
  <c r="H1906" i="1"/>
  <c r="W1906" i="2"/>
  <c r="V1907" i="2"/>
  <c r="Y1907" i="2" l="1" a="1"/>
  <c r="Y1907" i="2" s="1"/>
  <c r="X1907" i="2" a="1"/>
  <c r="X1907" i="2" s="1"/>
  <c r="J1907" i="1" a="1"/>
  <c r="J1907" i="1" s="1"/>
  <c r="I1907" i="1" a="1"/>
  <c r="I1907" i="1" s="1"/>
  <c r="H1907" i="1"/>
  <c r="G1908" i="1"/>
  <c r="V1908" i="2"/>
  <c r="W1907" i="2"/>
  <c r="Y1908" i="2" l="1" a="1"/>
  <c r="Y1908" i="2" s="1"/>
  <c r="X1908" i="2" a="1"/>
  <c r="X1908" i="2" s="1"/>
  <c r="J1908" i="1" a="1"/>
  <c r="J1908" i="1" s="1"/>
  <c r="I1908" i="1" a="1"/>
  <c r="I1908" i="1" s="1"/>
  <c r="G1909" i="1"/>
  <c r="H1908" i="1"/>
  <c r="V1909" i="2"/>
  <c r="W1908" i="2"/>
  <c r="Y1909" i="2" l="1" a="1"/>
  <c r="Y1909" i="2" s="1"/>
  <c r="X1909" i="2" a="1"/>
  <c r="X1909" i="2" s="1"/>
  <c r="J1909" i="1" a="1"/>
  <c r="J1909" i="1" s="1"/>
  <c r="I1909" i="1" a="1"/>
  <c r="I1909" i="1" s="1"/>
  <c r="G1910" i="1"/>
  <c r="H1909" i="1"/>
  <c r="W1909" i="2"/>
  <c r="V1910" i="2"/>
  <c r="Y1910" i="2" l="1" a="1"/>
  <c r="Y1910" i="2" s="1"/>
  <c r="X1910" i="2" a="1"/>
  <c r="X1910" i="2" s="1"/>
  <c r="J1910" i="1" a="1"/>
  <c r="J1910" i="1" s="1"/>
  <c r="I1910" i="1" a="1"/>
  <c r="I1910" i="1" s="1"/>
  <c r="G1911" i="1"/>
  <c r="H1910" i="1"/>
  <c r="W1910" i="2"/>
  <c r="V1911" i="2"/>
  <c r="Y1911" i="2" l="1" a="1"/>
  <c r="Y1911" i="2" s="1"/>
  <c r="X1911" i="2" a="1"/>
  <c r="X1911" i="2" s="1"/>
  <c r="J1911" i="1" a="1"/>
  <c r="J1911" i="1" s="1"/>
  <c r="I1911" i="1" a="1"/>
  <c r="I1911" i="1" s="1"/>
  <c r="H1911" i="1"/>
  <c r="G1912" i="1"/>
  <c r="V1912" i="2"/>
  <c r="W1911" i="2"/>
  <c r="Y1912" i="2" l="1" a="1"/>
  <c r="Y1912" i="2" s="1"/>
  <c r="X1912" i="2" a="1"/>
  <c r="X1912" i="2" s="1"/>
  <c r="J1912" i="1" a="1"/>
  <c r="J1912" i="1" s="1"/>
  <c r="I1912" i="1" a="1"/>
  <c r="I1912" i="1" s="1"/>
  <c r="G1913" i="1"/>
  <c r="H1912" i="1"/>
  <c r="V1913" i="2"/>
  <c r="W1912" i="2"/>
  <c r="Y1913" i="2" l="1" a="1"/>
  <c r="Y1913" i="2" s="1"/>
  <c r="X1913" i="2" a="1"/>
  <c r="X1913" i="2" s="1"/>
  <c r="I1913" i="1" a="1"/>
  <c r="I1913" i="1" s="1"/>
  <c r="J1913" i="1" a="1"/>
  <c r="J1913" i="1" s="1"/>
  <c r="G1914" i="1"/>
  <c r="H1913" i="1"/>
  <c r="W1913" i="2"/>
  <c r="V1914" i="2"/>
  <c r="Y1914" i="2" l="1" a="1"/>
  <c r="Y1914" i="2" s="1"/>
  <c r="X1914" i="2" a="1"/>
  <c r="X1914" i="2" s="1"/>
  <c r="J1914" i="1" a="1"/>
  <c r="J1914" i="1" s="1"/>
  <c r="I1914" i="1" a="1"/>
  <c r="I1914" i="1" s="1"/>
  <c r="G1915" i="1"/>
  <c r="H1914" i="1"/>
  <c r="W1914" i="2"/>
  <c r="V1915" i="2"/>
  <c r="Y1915" i="2" l="1" a="1"/>
  <c r="Y1915" i="2" s="1"/>
  <c r="X1915" i="2" a="1"/>
  <c r="X1915" i="2" s="1"/>
  <c r="J1915" i="1" a="1"/>
  <c r="J1915" i="1" s="1"/>
  <c r="I1915" i="1" a="1"/>
  <c r="I1915" i="1" s="1"/>
  <c r="H1915" i="1"/>
  <c r="G1916" i="1"/>
  <c r="V1916" i="2"/>
  <c r="W1915" i="2"/>
  <c r="Y1916" i="2" l="1" a="1"/>
  <c r="Y1916" i="2" s="1"/>
  <c r="X1916" i="2" a="1"/>
  <c r="X1916" i="2" s="1"/>
  <c r="I1916" i="1" a="1"/>
  <c r="I1916" i="1" s="1"/>
  <c r="J1916" i="1" a="1"/>
  <c r="J1916" i="1" s="1"/>
  <c r="H1916" i="1"/>
  <c r="G1917" i="1"/>
  <c r="V1917" i="2"/>
  <c r="W1916" i="2"/>
  <c r="Y1917" i="2" l="1" a="1"/>
  <c r="Y1917" i="2" s="1"/>
  <c r="X1917" i="2" a="1"/>
  <c r="X1917" i="2" s="1"/>
  <c r="J1917" i="1" a="1"/>
  <c r="J1917" i="1" s="1"/>
  <c r="I1917" i="1" a="1"/>
  <c r="I1917" i="1" s="1"/>
  <c r="H1917" i="1"/>
  <c r="G1918" i="1"/>
  <c r="W1917" i="2"/>
  <c r="V1918" i="2"/>
  <c r="Y1918" i="2" l="1" a="1"/>
  <c r="Y1918" i="2" s="1"/>
  <c r="X1918" i="2" a="1"/>
  <c r="X1918" i="2" s="1"/>
  <c r="J1918" i="1" a="1"/>
  <c r="J1918" i="1" s="1"/>
  <c r="I1918" i="1" a="1"/>
  <c r="I1918" i="1" s="1"/>
  <c r="H1918" i="1"/>
  <c r="G1919" i="1"/>
  <c r="W1918" i="2"/>
  <c r="V1919" i="2"/>
  <c r="Y1919" i="2" l="1" a="1"/>
  <c r="Y1919" i="2" s="1"/>
  <c r="X1919" i="2" a="1"/>
  <c r="X1919" i="2" s="1"/>
  <c r="I1919" i="1" a="1"/>
  <c r="I1919" i="1" s="1"/>
  <c r="J1919" i="1" a="1"/>
  <c r="J1919" i="1" s="1"/>
  <c r="H1919" i="1"/>
  <c r="G1920" i="1"/>
  <c r="V1920" i="2"/>
  <c r="W1919" i="2"/>
  <c r="Y1920" i="2" l="1" a="1"/>
  <c r="Y1920" i="2" s="1"/>
  <c r="X1920" i="2" a="1"/>
  <c r="X1920" i="2" s="1"/>
  <c r="J1920" i="1" a="1"/>
  <c r="J1920" i="1" s="1"/>
  <c r="I1920" i="1" a="1"/>
  <c r="I1920" i="1" s="1"/>
  <c r="H1920" i="1"/>
  <c r="G1921" i="1"/>
  <c r="V1921" i="2"/>
  <c r="W1920" i="2"/>
  <c r="Y1921" i="2" l="1" a="1"/>
  <c r="Y1921" i="2" s="1"/>
  <c r="X1921" i="2" a="1"/>
  <c r="X1921" i="2" s="1"/>
  <c r="J1921" i="1" a="1"/>
  <c r="J1921" i="1" s="1"/>
  <c r="I1921" i="1" a="1"/>
  <c r="I1921" i="1" s="1"/>
  <c r="G1922" i="1"/>
  <c r="H1921" i="1"/>
  <c r="W1921" i="2"/>
  <c r="V1922" i="2"/>
  <c r="Y1922" i="2" l="1" a="1"/>
  <c r="Y1922" i="2" s="1"/>
  <c r="X1922" i="2" a="1"/>
  <c r="X1922" i="2" s="1"/>
  <c r="I1922" i="1" a="1"/>
  <c r="I1922" i="1" s="1"/>
  <c r="J1922" i="1" a="1"/>
  <c r="J1922" i="1" s="1"/>
  <c r="H1922" i="1"/>
  <c r="G1923" i="1"/>
  <c r="W1922" i="2"/>
  <c r="V1923" i="2"/>
  <c r="Y1923" i="2" l="1" a="1"/>
  <c r="Y1923" i="2" s="1"/>
  <c r="X1923" i="2" a="1"/>
  <c r="X1923" i="2" s="1"/>
  <c r="J1923" i="1" a="1"/>
  <c r="J1923" i="1" s="1"/>
  <c r="I1923" i="1" a="1"/>
  <c r="I1923" i="1" s="1"/>
  <c r="H1923" i="1"/>
  <c r="G1924" i="1"/>
  <c r="V1924" i="2"/>
  <c r="W1923" i="2"/>
  <c r="Y1924" i="2" l="1" a="1"/>
  <c r="Y1924" i="2" s="1"/>
  <c r="X1924" i="2" a="1"/>
  <c r="X1924" i="2" s="1"/>
  <c r="J1924" i="1" a="1"/>
  <c r="J1924" i="1" s="1"/>
  <c r="I1924" i="1" a="1"/>
  <c r="I1924" i="1" s="1"/>
  <c r="H1924" i="1"/>
  <c r="G1925" i="1"/>
  <c r="V1925" i="2"/>
  <c r="W1924" i="2"/>
  <c r="Y1925" i="2" l="1" a="1"/>
  <c r="Y1925" i="2" s="1"/>
  <c r="X1925" i="2" a="1"/>
  <c r="X1925" i="2" s="1"/>
  <c r="J1925" i="1" a="1"/>
  <c r="J1925" i="1" s="1"/>
  <c r="I1925" i="1" a="1"/>
  <c r="I1925" i="1" s="1"/>
  <c r="H1925" i="1"/>
  <c r="G1926" i="1"/>
  <c r="W1925" i="2"/>
  <c r="V1926" i="2"/>
  <c r="Y1926" i="2" l="1" a="1"/>
  <c r="Y1926" i="2" s="1"/>
  <c r="X1926" i="2" a="1"/>
  <c r="X1926" i="2" s="1"/>
  <c r="J1926" i="1" a="1"/>
  <c r="J1926" i="1" s="1"/>
  <c r="I1926" i="1" a="1"/>
  <c r="I1926" i="1" s="1"/>
  <c r="G1927" i="1"/>
  <c r="H1926" i="1"/>
  <c r="W1926" i="2"/>
  <c r="V1927" i="2"/>
  <c r="Y1927" i="2" l="1" a="1"/>
  <c r="Y1927" i="2" s="1"/>
  <c r="X1927" i="2" a="1"/>
  <c r="X1927" i="2" s="1"/>
  <c r="J1927" i="1" a="1"/>
  <c r="J1927" i="1" s="1"/>
  <c r="I1927" i="1" a="1"/>
  <c r="I1927" i="1" s="1"/>
  <c r="H1927" i="1"/>
  <c r="G1928" i="1"/>
  <c r="V1928" i="2"/>
  <c r="W1927" i="2"/>
  <c r="Y1928" i="2" l="1" a="1"/>
  <c r="Y1928" i="2" s="1"/>
  <c r="X1928" i="2" a="1"/>
  <c r="X1928" i="2" s="1"/>
  <c r="J1928" i="1" a="1"/>
  <c r="J1928" i="1" s="1"/>
  <c r="I1928" i="1" a="1"/>
  <c r="I1928" i="1" s="1"/>
  <c r="H1928" i="1"/>
  <c r="G1929" i="1"/>
  <c r="V1929" i="2"/>
  <c r="W1928" i="2"/>
  <c r="Y1929" i="2" l="1" a="1"/>
  <c r="Y1929" i="2" s="1"/>
  <c r="X1929" i="2" a="1"/>
  <c r="X1929" i="2" s="1"/>
  <c r="J1929" i="1" a="1"/>
  <c r="J1929" i="1" s="1"/>
  <c r="I1929" i="1" a="1"/>
  <c r="I1929" i="1" s="1"/>
  <c r="H1929" i="1"/>
  <c r="G1930" i="1"/>
  <c r="W1929" i="2"/>
  <c r="V1930" i="2"/>
  <c r="Y1930" i="2" l="1" a="1"/>
  <c r="Y1930" i="2" s="1"/>
  <c r="X1930" i="2" a="1"/>
  <c r="X1930" i="2" s="1"/>
  <c r="J1930" i="1" a="1"/>
  <c r="J1930" i="1" s="1"/>
  <c r="I1930" i="1" a="1"/>
  <c r="I1930" i="1" s="1"/>
  <c r="H1930" i="1"/>
  <c r="G1931" i="1"/>
  <c r="W1930" i="2"/>
  <c r="V1931" i="2"/>
  <c r="Y1931" i="2" l="1" a="1"/>
  <c r="Y1931" i="2" s="1"/>
  <c r="X1931" i="2" a="1"/>
  <c r="X1931" i="2" s="1"/>
  <c r="J1931" i="1" a="1"/>
  <c r="J1931" i="1" s="1"/>
  <c r="I1931" i="1" a="1"/>
  <c r="I1931" i="1" s="1"/>
  <c r="H1931" i="1"/>
  <c r="G1932" i="1"/>
  <c r="V1932" i="2"/>
  <c r="W1931" i="2"/>
  <c r="Y1932" i="2" l="1" a="1"/>
  <c r="Y1932" i="2" s="1"/>
  <c r="X1932" i="2" a="1"/>
  <c r="X1932" i="2" s="1"/>
  <c r="J1932" i="1" a="1"/>
  <c r="J1932" i="1" s="1"/>
  <c r="I1932" i="1" a="1"/>
  <c r="I1932" i="1" s="1"/>
  <c r="G1933" i="1"/>
  <c r="H1932" i="1"/>
  <c r="V1933" i="2"/>
  <c r="W1932" i="2"/>
  <c r="Y1933" i="2" l="1" a="1"/>
  <c r="Y1933" i="2" s="1"/>
  <c r="X1933" i="2" a="1"/>
  <c r="X1933" i="2" s="1"/>
  <c r="J1933" i="1" a="1"/>
  <c r="J1933" i="1" s="1"/>
  <c r="I1933" i="1" a="1"/>
  <c r="I1933" i="1" s="1"/>
  <c r="H1933" i="1"/>
  <c r="G1934" i="1"/>
  <c r="W1933" i="2"/>
  <c r="V1934" i="2"/>
  <c r="Y1934" i="2" l="1" a="1"/>
  <c r="Y1934" i="2" s="1"/>
  <c r="X1934" i="2" a="1"/>
  <c r="X1934" i="2" s="1"/>
  <c r="J1934" i="1" a="1"/>
  <c r="J1934" i="1" s="1"/>
  <c r="I1934" i="1" a="1"/>
  <c r="I1934" i="1" s="1"/>
  <c r="H1934" i="1"/>
  <c r="G1935" i="1"/>
  <c r="W1934" i="2"/>
  <c r="V1935" i="2"/>
  <c r="Y1935" i="2" l="1" a="1"/>
  <c r="Y1935" i="2" s="1"/>
  <c r="X1935" i="2" a="1"/>
  <c r="X1935" i="2" s="1"/>
  <c r="J1935" i="1" a="1"/>
  <c r="J1935" i="1" s="1"/>
  <c r="I1935" i="1" a="1"/>
  <c r="I1935" i="1" s="1"/>
  <c r="H1935" i="1"/>
  <c r="G1936" i="1"/>
  <c r="V1936" i="2"/>
  <c r="W1935" i="2"/>
  <c r="Y1936" i="2" l="1" a="1"/>
  <c r="Y1936" i="2" s="1"/>
  <c r="X1936" i="2" a="1"/>
  <c r="X1936" i="2" s="1"/>
  <c r="J1936" i="1" a="1"/>
  <c r="J1936" i="1" s="1"/>
  <c r="I1936" i="1" a="1"/>
  <c r="I1936" i="1" s="1"/>
  <c r="H1936" i="1"/>
  <c r="G1937" i="1"/>
  <c r="V1937" i="2"/>
  <c r="W1936" i="2"/>
  <c r="Y1937" i="2" l="1" a="1"/>
  <c r="Y1937" i="2" s="1"/>
  <c r="X1937" i="2" a="1"/>
  <c r="X1937" i="2" s="1"/>
  <c r="J1937" i="1" a="1"/>
  <c r="J1937" i="1" s="1"/>
  <c r="I1937" i="1" a="1"/>
  <c r="I1937" i="1" s="1"/>
  <c r="H1937" i="1"/>
  <c r="G1938" i="1"/>
  <c r="W1937" i="2"/>
  <c r="V1938" i="2"/>
  <c r="Y1938" i="2" l="1" a="1"/>
  <c r="Y1938" i="2" s="1"/>
  <c r="X1938" i="2" a="1"/>
  <c r="X1938" i="2" s="1"/>
  <c r="I1938" i="1" a="1"/>
  <c r="I1938" i="1" s="1"/>
  <c r="J1938" i="1" a="1"/>
  <c r="J1938" i="1" s="1"/>
  <c r="H1938" i="1"/>
  <c r="G1939" i="1"/>
  <c r="W1938" i="2"/>
  <c r="V1939" i="2"/>
  <c r="Y1939" i="2" l="1" a="1"/>
  <c r="Y1939" i="2" s="1"/>
  <c r="X1939" i="2" a="1"/>
  <c r="X1939" i="2" s="1"/>
  <c r="J1939" i="1" a="1"/>
  <c r="J1939" i="1" s="1"/>
  <c r="I1939" i="1" a="1"/>
  <c r="I1939" i="1" s="1"/>
  <c r="G1940" i="1"/>
  <c r="H1939" i="1"/>
  <c r="V1940" i="2"/>
  <c r="W1939" i="2"/>
  <c r="Y1940" i="2" l="1" a="1"/>
  <c r="Y1940" i="2" s="1"/>
  <c r="X1940" i="2" a="1"/>
  <c r="X1940" i="2" s="1"/>
  <c r="J1940" i="1" a="1"/>
  <c r="J1940" i="1" s="1"/>
  <c r="I1940" i="1" a="1"/>
  <c r="I1940" i="1" s="1"/>
  <c r="H1940" i="1"/>
  <c r="G1941" i="1"/>
  <c r="V1941" i="2"/>
  <c r="W1940" i="2"/>
  <c r="Y1941" i="2" l="1" a="1"/>
  <c r="Y1941" i="2" s="1"/>
  <c r="X1941" i="2" a="1"/>
  <c r="X1941" i="2" s="1"/>
  <c r="I1941" i="1" a="1"/>
  <c r="I1941" i="1" s="1"/>
  <c r="J1941" i="1" a="1"/>
  <c r="J1941" i="1" s="1"/>
  <c r="G1942" i="1"/>
  <c r="H1941" i="1"/>
  <c r="W1941" i="2"/>
  <c r="V1942" i="2"/>
  <c r="Y1942" i="2" l="1" a="1"/>
  <c r="Y1942" i="2" s="1"/>
  <c r="X1942" i="2" a="1"/>
  <c r="X1942" i="2" s="1"/>
  <c r="J1942" i="1" a="1"/>
  <c r="J1942" i="1" s="1"/>
  <c r="I1942" i="1" a="1"/>
  <c r="I1942" i="1" s="1"/>
  <c r="G1943" i="1"/>
  <c r="H1942" i="1"/>
  <c r="W1942" i="2"/>
  <c r="V1943" i="2"/>
  <c r="Y1943" i="2" l="1" a="1"/>
  <c r="Y1943" i="2" s="1"/>
  <c r="X1943" i="2" a="1"/>
  <c r="X1943" i="2" s="1"/>
  <c r="J1943" i="1" a="1"/>
  <c r="J1943" i="1" s="1"/>
  <c r="I1943" i="1" a="1"/>
  <c r="I1943" i="1" s="1"/>
  <c r="H1943" i="1"/>
  <c r="G1944" i="1"/>
  <c r="V1944" i="2"/>
  <c r="W1943" i="2"/>
  <c r="Y1944" i="2" l="1" a="1"/>
  <c r="Y1944" i="2" s="1"/>
  <c r="X1944" i="2" a="1"/>
  <c r="X1944" i="2" s="1"/>
  <c r="I1944" i="1" a="1"/>
  <c r="I1944" i="1" s="1"/>
  <c r="J1944" i="1" a="1"/>
  <c r="J1944" i="1" s="1"/>
  <c r="H1944" i="1"/>
  <c r="G1945" i="1"/>
  <c r="V1945" i="2"/>
  <c r="W1944" i="2"/>
  <c r="Y1945" i="2" l="1" a="1"/>
  <c r="Y1945" i="2" s="1"/>
  <c r="X1945" i="2" a="1"/>
  <c r="X1945" i="2" s="1"/>
  <c r="J1945" i="1" a="1"/>
  <c r="J1945" i="1" s="1"/>
  <c r="I1945" i="1" a="1"/>
  <c r="I1945" i="1" s="1"/>
  <c r="G1946" i="1"/>
  <c r="H1945" i="1"/>
  <c r="W1945" i="2"/>
  <c r="V1946" i="2"/>
  <c r="Y1946" i="2" l="1" a="1"/>
  <c r="Y1946" i="2" s="1"/>
  <c r="X1946" i="2" a="1"/>
  <c r="X1946" i="2" s="1"/>
  <c r="J1946" i="1" a="1"/>
  <c r="J1946" i="1" s="1"/>
  <c r="I1946" i="1" a="1"/>
  <c r="I1946" i="1" s="1"/>
  <c r="H1946" i="1"/>
  <c r="G1947" i="1"/>
  <c r="W1946" i="2"/>
  <c r="V1947" i="2"/>
  <c r="Y1947" i="2" l="1" a="1"/>
  <c r="Y1947" i="2" s="1"/>
  <c r="X1947" i="2" a="1"/>
  <c r="X1947" i="2" s="1"/>
  <c r="I1947" i="1" a="1"/>
  <c r="I1947" i="1" s="1"/>
  <c r="J1947" i="1" a="1"/>
  <c r="J1947" i="1" s="1"/>
  <c r="G1948" i="1"/>
  <c r="H1947" i="1"/>
  <c r="V1948" i="2"/>
  <c r="W1947" i="2"/>
  <c r="Y1948" i="2" l="1" a="1"/>
  <c r="Y1948" i="2" s="1"/>
  <c r="X1948" i="2" a="1"/>
  <c r="X1948" i="2" s="1"/>
  <c r="J1948" i="1" a="1"/>
  <c r="J1948" i="1" s="1"/>
  <c r="I1948" i="1" a="1"/>
  <c r="I1948" i="1" s="1"/>
  <c r="G1949" i="1"/>
  <c r="H1948" i="1"/>
  <c r="V1949" i="2"/>
  <c r="W1948" i="2"/>
  <c r="Y1949" i="2" l="1" a="1"/>
  <c r="Y1949" i="2" s="1"/>
  <c r="X1949" i="2" a="1"/>
  <c r="X1949" i="2" s="1"/>
  <c r="J1949" i="1" a="1"/>
  <c r="J1949" i="1" s="1"/>
  <c r="I1949" i="1" a="1"/>
  <c r="I1949" i="1" s="1"/>
  <c r="G1950" i="1"/>
  <c r="H1949" i="1"/>
  <c r="W1949" i="2"/>
  <c r="V1950" i="2"/>
  <c r="Y1950" i="2" l="1" a="1"/>
  <c r="Y1950" i="2" s="1"/>
  <c r="X1950" i="2" a="1"/>
  <c r="X1950" i="2" s="1"/>
  <c r="I1950" i="1" a="1"/>
  <c r="I1950" i="1" s="1"/>
  <c r="J1950" i="1" a="1"/>
  <c r="J1950" i="1" s="1"/>
  <c r="G1951" i="1"/>
  <c r="H1950" i="1"/>
  <c r="W1950" i="2"/>
  <c r="V1951" i="2"/>
  <c r="Y1951" i="2" l="1" a="1"/>
  <c r="Y1951" i="2" s="1"/>
  <c r="X1951" i="2" a="1"/>
  <c r="X1951" i="2" s="1"/>
  <c r="J1951" i="1" a="1"/>
  <c r="J1951" i="1" s="1"/>
  <c r="I1951" i="1" a="1"/>
  <c r="I1951" i="1" s="1"/>
  <c r="G1952" i="1"/>
  <c r="H1951" i="1"/>
  <c r="V1952" i="2"/>
  <c r="W1951" i="2"/>
  <c r="Y1952" i="2" l="1" a="1"/>
  <c r="Y1952" i="2" s="1"/>
  <c r="X1952" i="2" a="1"/>
  <c r="X1952" i="2" s="1"/>
  <c r="J1952" i="1" a="1"/>
  <c r="J1952" i="1" s="1"/>
  <c r="I1952" i="1" a="1"/>
  <c r="I1952" i="1" s="1"/>
  <c r="G1953" i="1"/>
  <c r="H1952" i="1"/>
  <c r="V1953" i="2"/>
  <c r="W1952" i="2"/>
  <c r="Y1953" i="2" l="1" a="1"/>
  <c r="Y1953" i="2" s="1"/>
  <c r="X1953" i="2" a="1"/>
  <c r="X1953" i="2" s="1"/>
  <c r="J1953" i="1" a="1"/>
  <c r="J1953" i="1" s="1"/>
  <c r="I1953" i="1" a="1"/>
  <c r="I1953" i="1" s="1"/>
  <c r="G1954" i="1"/>
  <c r="H1953" i="1"/>
  <c r="W1953" i="2"/>
  <c r="V1954" i="2"/>
  <c r="Y1954" i="2" l="1" a="1"/>
  <c r="Y1954" i="2" s="1"/>
  <c r="X1954" i="2" a="1"/>
  <c r="X1954" i="2" s="1"/>
  <c r="J1954" i="1" a="1"/>
  <c r="J1954" i="1" s="1"/>
  <c r="I1954" i="1" a="1"/>
  <c r="I1954" i="1" s="1"/>
  <c r="G1955" i="1"/>
  <c r="H1954" i="1"/>
  <c r="W1954" i="2"/>
  <c r="V1955" i="2"/>
  <c r="Y1955" i="2" l="1" a="1"/>
  <c r="Y1955" i="2" s="1"/>
  <c r="X1955" i="2" a="1"/>
  <c r="X1955" i="2" s="1"/>
  <c r="J1955" i="1" a="1"/>
  <c r="J1955" i="1" s="1"/>
  <c r="I1955" i="1" a="1"/>
  <c r="I1955" i="1" s="1"/>
  <c r="G1956" i="1"/>
  <c r="H1955" i="1"/>
  <c r="V1956" i="2"/>
  <c r="W1955" i="2"/>
  <c r="Y1956" i="2" l="1" a="1"/>
  <c r="Y1956" i="2" s="1"/>
  <c r="X1956" i="2" a="1"/>
  <c r="X1956" i="2" s="1"/>
  <c r="J1956" i="1" a="1"/>
  <c r="J1956" i="1" s="1"/>
  <c r="I1956" i="1" a="1"/>
  <c r="I1956" i="1" s="1"/>
  <c r="H1956" i="1"/>
  <c r="G1957" i="1"/>
  <c r="V1957" i="2"/>
  <c r="W1956" i="2"/>
  <c r="Y1957" i="2" l="1" a="1"/>
  <c r="Y1957" i="2" s="1"/>
  <c r="X1957" i="2" a="1"/>
  <c r="X1957" i="2" s="1"/>
  <c r="J1957" i="1" a="1"/>
  <c r="J1957" i="1" s="1"/>
  <c r="I1957" i="1" a="1"/>
  <c r="I1957" i="1" s="1"/>
  <c r="G1958" i="1"/>
  <c r="H1957" i="1"/>
  <c r="W1957" i="2"/>
  <c r="V1958" i="2"/>
  <c r="Y1958" i="2" l="1" a="1"/>
  <c r="Y1958" i="2" s="1"/>
  <c r="X1958" i="2" a="1"/>
  <c r="X1958" i="2" s="1"/>
  <c r="J1958" i="1" a="1"/>
  <c r="J1958" i="1" s="1"/>
  <c r="I1958" i="1" a="1"/>
  <c r="I1958" i="1" s="1"/>
  <c r="G1959" i="1"/>
  <c r="H1958" i="1"/>
  <c r="W1958" i="2"/>
  <c r="V1959" i="2"/>
  <c r="Y1959" i="2" l="1" a="1"/>
  <c r="Y1959" i="2" s="1"/>
  <c r="X1959" i="2" a="1"/>
  <c r="X1959" i="2" s="1"/>
  <c r="J1959" i="1" a="1"/>
  <c r="J1959" i="1" s="1"/>
  <c r="I1959" i="1" a="1"/>
  <c r="I1959" i="1" s="1"/>
  <c r="G1960" i="1"/>
  <c r="H1959" i="1"/>
  <c r="V1960" i="2"/>
  <c r="W1959" i="2"/>
  <c r="Y1960" i="2" l="1" a="1"/>
  <c r="Y1960" i="2" s="1"/>
  <c r="X1960" i="2" a="1"/>
  <c r="X1960" i="2" s="1"/>
  <c r="J1960" i="1" a="1"/>
  <c r="J1960" i="1" s="1"/>
  <c r="I1960" i="1" a="1"/>
  <c r="I1960" i="1" s="1"/>
  <c r="G1961" i="1"/>
  <c r="H1960" i="1"/>
  <c r="V1961" i="2"/>
  <c r="W1960" i="2"/>
  <c r="Y1961" i="2" l="1" a="1"/>
  <c r="Y1961" i="2" s="1"/>
  <c r="X1961" i="2" a="1"/>
  <c r="X1961" i="2" s="1"/>
  <c r="J1961" i="1" a="1"/>
  <c r="J1961" i="1" s="1"/>
  <c r="I1961" i="1" a="1"/>
  <c r="I1961" i="1" s="1"/>
  <c r="H1961" i="1"/>
  <c r="G1962" i="1"/>
  <c r="W1961" i="2"/>
  <c r="V1962" i="2"/>
  <c r="Y1962" i="2" l="1" a="1"/>
  <c r="Y1962" i="2" s="1"/>
  <c r="X1962" i="2" a="1"/>
  <c r="X1962" i="2" s="1"/>
  <c r="J1962" i="1" a="1"/>
  <c r="J1962" i="1" s="1"/>
  <c r="I1962" i="1" a="1"/>
  <c r="I1962" i="1" s="1"/>
  <c r="G1963" i="1"/>
  <c r="H1962" i="1"/>
  <c r="W1962" i="2"/>
  <c r="V1963" i="2"/>
  <c r="Y1963" i="2" l="1" a="1"/>
  <c r="Y1963" i="2" s="1"/>
  <c r="X1963" i="2" a="1"/>
  <c r="X1963" i="2" s="1"/>
  <c r="J1963" i="1" a="1"/>
  <c r="J1963" i="1" s="1"/>
  <c r="I1963" i="1" a="1"/>
  <c r="I1963" i="1" s="1"/>
  <c r="H1963" i="1"/>
  <c r="G1964" i="1"/>
  <c r="V1964" i="2"/>
  <c r="W1963" i="2"/>
  <c r="Y1964" i="2" l="1" a="1"/>
  <c r="Y1964" i="2" s="1"/>
  <c r="X1964" i="2" a="1"/>
  <c r="X1964" i="2" s="1"/>
  <c r="J1964" i="1" a="1"/>
  <c r="J1964" i="1" s="1"/>
  <c r="I1964" i="1" a="1"/>
  <c r="I1964" i="1" s="1"/>
  <c r="H1964" i="1"/>
  <c r="G1965" i="1"/>
  <c r="V1965" i="2"/>
  <c r="W1964" i="2"/>
  <c r="Y1965" i="2" l="1" a="1"/>
  <c r="Y1965" i="2" s="1"/>
  <c r="X1965" i="2" a="1"/>
  <c r="X1965" i="2" s="1"/>
  <c r="J1965" i="1" a="1"/>
  <c r="J1965" i="1" s="1"/>
  <c r="I1965" i="1" a="1"/>
  <c r="I1965" i="1" s="1"/>
  <c r="G1966" i="1"/>
  <c r="H1965" i="1"/>
  <c r="W1965" i="2"/>
  <c r="V1966" i="2"/>
  <c r="Y1966" i="2" l="1" a="1"/>
  <c r="Y1966" i="2" s="1"/>
  <c r="X1966" i="2" a="1"/>
  <c r="X1966" i="2" s="1"/>
  <c r="J1966" i="1" a="1"/>
  <c r="J1966" i="1" s="1"/>
  <c r="I1966" i="1" a="1"/>
  <c r="I1966" i="1" s="1"/>
  <c r="G1967" i="1"/>
  <c r="H1966" i="1"/>
  <c r="W1966" i="2"/>
  <c r="V1967" i="2"/>
  <c r="Y1967" i="2" l="1" a="1"/>
  <c r="Y1967" i="2" s="1"/>
  <c r="X1967" i="2" a="1"/>
  <c r="X1967" i="2" s="1"/>
  <c r="J1967" i="1" a="1"/>
  <c r="J1967" i="1" s="1"/>
  <c r="I1967" i="1" a="1"/>
  <c r="I1967" i="1" s="1"/>
  <c r="G1968" i="1"/>
  <c r="H1967" i="1"/>
  <c r="V1968" i="2"/>
  <c r="W1967" i="2"/>
  <c r="Y1968" i="2" l="1" a="1"/>
  <c r="Y1968" i="2" s="1"/>
  <c r="X1968" i="2" a="1"/>
  <c r="X1968" i="2" s="1"/>
  <c r="J1968" i="1" a="1"/>
  <c r="J1968" i="1" s="1"/>
  <c r="I1968" i="1" a="1"/>
  <c r="I1968" i="1" s="1"/>
  <c r="G1969" i="1"/>
  <c r="H1968" i="1"/>
  <c r="V1969" i="2"/>
  <c r="W1968" i="2"/>
  <c r="Y1969" i="2" l="1" a="1"/>
  <c r="Y1969" i="2" s="1"/>
  <c r="X1969" i="2" a="1"/>
  <c r="X1969" i="2" s="1"/>
  <c r="I1969" i="1" a="1"/>
  <c r="I1969" i="1" s="1"/>
  <c r="J1969" i="1" a="1"/>
  <c r="J1969" i="1" s="1"/>
  <c r="G1970" i="1"/>
  <c r="H1969" i="1"/>
  <c r="W1969" i="2"/>
  <c r="V1970" i="2"/>
  <c r="Y1970" i="2" l="1" a="1"/>
  <c r="Y1970" i="2" s="1"/>
  <c r="X1970" i="2" a="1"/>
  <c r="X1970" i="2" s="1"/>
  <c r="J1970" i="1" a="1"/>
  <c r="J1970" i="1" s="1"/>
  <c r="I1970" i="1" a="1"/>
  <c r="I1970" i="1" s="1"/>
  <c r="H1970" i="1"/>
  <c r="G1971" i="1"/>
  <c r="W1970" i="2"/>
  <c r="V1971" i="2"/>
  <c r="Y1971" i="2" l="1" a="1"/>
  <c r="Y1971" i="2" s="1"/>
  <c r="X1971" i="2" a="1"/>
  <c r="X1971" i="2" s="1"/>
  <c r="J1971" i="1" a="1"/>
  <c r="J1971" i="1" s="1"/>
  <c r="I1971" i="1" a="1"/>
  <c r="I1971" i="1" s="1"/>
  <c r="G1972" i="1"/>
  <c r="H1971" i="1"/>
  <c r="V1972" i="2"/>
  <c r="W1971" i="2"/>
  <c r="Y1972" i="2" l="1" a="1"/>
  <c r="Y1972" i="2" s="1"/>
  <c r="X1972" i="2" a="1"/>
  <c r="X1972" i="2" s="1"/>
  <c r="I1972" i="1" a="1"/>
  <c r="I1972" i="1" s="1"/>
  <c r="J1972" i="1" a="1"/>
  <c r="J1972" i="1" s="1"/>
  <c r="H1972" i="1"/>
  <c r="G1973" i="1"/>
  <c r="V1973" i="2"/>
  <c r="W1972" i="2"/>
  <c r="Y1973" i="2" l="1" a="1"/>
  <c r="Y1973" i="2" s="1"/>
  <c r="X1973" i="2" a="1"/>
  <c r="X1973" i="2" s="1"/>
  <c r="J1973" i="1" a="1"/>
  <c r="J1973" i="1" s="1"/>
  <c r="I1973" i="1" a="1"/>
  <c r="I1973" i="1" s="1"/>
  <c r="G1974" i="1"/>
  <c r="H1973" i="1"/>
  <c r="W1973" i="2"/>
  <c r="V1974" i="2"/>
  <c r="Y1974" i="2" l="1" a="1"/>
  <c r="Y1974" i="2" s="1"/>
  <c r="X1974" i="2" a="1"/>
  <c r="X1974" i="2" s="1"/>
  <c r="J1974" i="1" a="1"/>
  <c r="J1974" i="1" s="1"/>
  <c r="I1974" i="1" a="1"/>
  <c r="I1974" i="1" s="1"/>
  <c r="H1974" i="1"/>
  <c r="G1975" i="1"/>
  <c r="W1974" i="2"/>
  <c r="V1975" i="2"/>
  <c r="Y1975" i="2" l="1" a="1"/>
  <c r="Y1975" i="2" s="1"/>
  <c r="X1975" i="2" a="1"/>
  <c r="X1975" i="2" s="1"/>
  <c r="J1975" i="1" a="1"/>
  <c r="J1975" i="1" s="1"/>
  <c r="I1975" i="1" a="1"/>
  <c r="I1975" i="1" s="1"/>
  <c r="G1976" i="1"/>
  <c r="H1975" i="1"/>
  <c r="V1976" i="2"/>
  <c r="W1975" i="2"/>
  <c r="Y1976" i="2" l="1" a="1"/>
  <c r="Y1976" i="2" s="1"/>
  <c r="X1976" i="2" a="1"/>
  <c r="X1976" i="2" s="1"/>
  <c r="J1976" i="1" a="1"/>
  <c r="J1976" i="1" s="1"/>
  <c r="I1976" i="1" a="1"/>
  <c r="I1976" i="1" s="1"/>
  <c r="H1976" i="1"/>
  <c r="G1977" i="1"/>
  <c r="V1977" i="2"/>
  <c r="W1976" i="2"/>
  <c r="Y1977" i="2" l="1" a="1"/>
  <c r="Y1977" i="2" s="1"/>
  <c r="X1977" i="2" a="1"/>
  <c r="X1977" i="2" s="1"/>
  <c r="J1977" i="1" a="1"/>
  <c r="J1977" i="1" s="1"/>
  <c r="I1977" i="1" a="1"/>
  <c r="I1977" i="1" s="1"/>
  <c r="G1978" i="1"/>
  <c r="H1977" i="1"/>
  <c r="W1977" i="2"/>
  <c r="V1978" i="2"/>
  <c r="Y1978" i="2" l="1" a="1"/>
  <c r="Y1978" i="2" s="1"/>
  <c r="X1978" i="2" a="1"/>
  <c r="X1978" i="2" s="1"/>
  <c r="I1978" i="1" a="1"/>
  <c r="I1978" i="1" s="1"/>
  <c r="J1978" i="1" a="1"/>
  <c r="J1978" i="1" s="1"/>
  <c r="G1979" i="1"/>
  <c r="H1978" i="1"/>
  <c r="W1978" i="2"/>
  <c r="V1979" i="2"/>
  <c r="Y1979" i="2" l="1" a="1"/>
  <c r="Y1979" i="2" s="1"/>
  <c r="X1979" i="2" a="1"/>
  <c r="X1979" i="2" s="1"/>
  <c r="J1979" i="1" a="1"/>
  <c r="J1979" i="1" s="1"/>
  <c r="I1979" i="1" a="1"/>
  <c r="I1979" i="1" s="1"/>
  <c r="G1980" i="1"/>
  <c r="H1979" i="1"/>
  <c r="V1980" i="2"/>
  <c r="W1979" i="2"/>
  <c r="Y1980" i="2" l="1" a="1"/>
  <c r="Y1980" i="2" s="1"/>
  <c r="X1980" i="2" a="1"/>
  <c r="X1980" i="2" s="1"/>
  <c r="J1980" i="1" a="1"/>
  <c r="J1980" i="1" s="1"/>
  <c r="I1980" i="1" a="1"/>
  <c r="I1980" i="1" s="1"/>
  <c r="G1981" i="1"/>
  <c r="H1980" i="1"/>
  <c r="V1981" i="2"/>
  <c r="W1980" i="2"/>
  <c r="Y1981" i="2" l="1" a="1"/>
  <c r="Y1981" i="2" s="1"/>
  <c r="X1981" i="2" a="1"/>
  <c r="X1981" i="2" s="1"/>
  <c r="J1981" i="1" a="1"/>
  <c r="J1981" i="1" s="1"/>
  <c r="I1981" i="1" a="1"/>
  <c r="I1981" i="1" s="1"/>
  <c r="G1982" i="1"/>
  <c r="H1981" i="1"/>
  <c r="W1981" i="2"/>
  <c r="V1982" i="2"/>
  <c r="Y1982" i="2" l="1" a="1"/>
  <c r="Y1982" i="2" s="1"/>
  <c r="X1982" i="2" a="1"/>
  <c r="X1982" i="2" s="1"/>
  <c r="J1982" i="1" a="1"/>
  <c r="J1982" i="1" s="1"/>
  <c r="I1982" i="1" a="1"/>
  <c r="I1982" i="1" s="1"/>
  <c r="G1983" i="1"/>
  <c r="H1982" i="1"/>
  <c r="W1982" i="2"/>
  <c r="V1983" i="2"/>
  <c r="Y1983" i="2" l="1" a="1"/>
  <c r="Y1983" i="2" s="1"/>
  <c r="X1983" i="2" a="1"/>
  <c r="X1983" i="2" s="1"/>
  <c r="J1983" i="1" a="1"/>
  <c r="J1983" i="1" s="1"/>
  <c r="I1983" i="1" a="1"/>
  <c r="I1983" i="1" s="1"/>
  <c r="H1983" i="1"/>
  <c r="G1984" i="1"/>
  <c r="V1984" i="2"/>
  <c r="W1983" i="2"/>
  <c r="Y1984" i="2" l="1" a="1"/>
  <c r="Y1984" i="2" s="1"/>
  <c r="X1984" i="2" a="1"/>
  <c r="X1984" i="2" s="1"/>
  <c r="J1984" i="1" a="1"/>
  <c r="J1984" i="1" s="1"/>
  <c r="I1984" i="1" a="1"/>
  <c r="I1984" i="1" s="1"/>
  <c r="G1985" i="1"/>
  <c r="H1984" i="1"/>
  <c r="V1985" i="2"/>
  <c r="W1984" i="2"/>
  <c r="Y1985" i="2" l="1" a="1"/>
  <c r="Y1985" i="2" s="1"/>
  <c r="X1985" i="2" a="1"/>
  <c r="X1985" i="2" s="1"/>
  <c r="I1985" i="1" a="1"/>
  <c r="I1985" i="1" s="1"/>
  <c r="J1985" i="1" a="1"/>
  <c r="J1985" i="1" s="1"/>
  <c r="H1985" i="1"/>
  <c r="G1986" i="1"/>
  <c r="W1985" i="2"/>
  <c r="V1986" i="2"/>
  <c r="Y1986" i="2" l="1" a="1"/>
  <c r="Y1986" i="2" s="1"/>
  <c r="X1986" i="2" a="1"/>
  <c r="X1986" i="2" s="1"/>
  <c r="J1986" i="1" a="1"/>
  <c r="J1986" i="1" s="1"/>
  <c r="I1986" i="1" a="1"/>
  <c r="I1986" i="1" s="1"/>
  <c r="G1987" i="1"/>
  <c r="H1986" i="1"/>
  <c r="W1986" i="2"/>
  <c r="V1987" i="2"/>
  <c r="Y1987" i="2" l="1" a="1"/>
  <c r="Y1987" i="2" s="1"/>
  <c r="X1987" i="2" a="1"/>
  <c r="X1987" i="2" s="1"/>
  <c r="J1987" i="1" a="1"/>
  <c r="J1987" i="1" s="1"/>
  <c r="I1987" i="1" a="1"/>
  <c r="I1987" i="1" s="1"/>
  <c r="G1988" i="1"/>
  <c r="H1987" i="1"/>
  <c r="V1988" i="2"/>
  <c r="W1987" i="2"/>
  <c r="Y1988" i="2" l="1" a="1"/>
  <c r="Y1988" i="2" s="1"/>
  <c r="X1988" i="2" a="1"/>
  <c r="X1988" i="2" s="1"/>
  <c r="J1988" i="1" a="1"/>
  <c r="J1988" i="1" s="1"/>
  <c r="I1988" i="1" a="1"/>
  <c r="I1988" i="1" s="1"/>
  <c r="H1988" i="1"/>
  <c r="G1989" i="1"/>
  <c r="V1989" i="2"/>
  <c r="W1988" i="2"/>
  <c r="Y1989" i="2" l="1" a="1"/>
  <c r="Y1989" i="2" s="1"/>
  <c r="X1989" i="2" a="1"/>
  <c r="X1989" i="2" s="1"/>
  <c r="J1989" i="1" a="1"/>
  <c r="J1989" i="1" s="1"/>
  <c r="I1989" i="1" a="1"/>
  <c r="I1989" i="1" s="1"/>
  <c r="G1990" i="1"/>
  <c r="H1989" i="1"/>
  <c r="W1989" i="2"/>
  <c r="V1990" i="2"/>
  <c r="Y1990" i="2" l="1" a="1"/>
  <c r="Y1990" i="2" s="1"/>
  <c r="X1990" i="2" a="1"/>
  <c r="X1990" i="2" s="1"/>
  <c r="J1990" i="1" a="1"/>
  <c r="J1990" i="1" s="1"/>
  <c r="I1990" i="1" a="1"/>
  <c r="I1990" i="1" s="1"/>
  <c r="H1990" i="1"/>
  <c r="G1991" i="1"/>
  <c r="W1990" i="2"/>
  <c r="V1991" i="2"/>
  <c r="Y1991" i="2" l="1" a="1"/>
  <c r="Y1991" i="2" s="1"/>
  <c r="X1991" i="2" a="1"/>
  <c r="X1991" i="2" s="1"/>
  <c r="I1991" i="1" a="1"/>
  <c r="I1991" i="1" s="1"/>
  <c r="J1991" i="1" a="1"/>
  <c r="J1991" i="1" s="1"/>
  <c r="G1992" i="1"/>
  <c r="H1991" i="1"/>
  <c r="V1992" i="2"/>
  <c r="W1991" i="2"/>
  <c r="Y1992" i="2" l="1" a="1"/>
  <c r="Y1992" i="2" s="1"/>
  <c r="X1992" i="2" a="1"/>
  <c r="X1992" i="2" s="1"/>
  <c r="J1992" i="1" a="1"/>
  <c r="J1992" i="1" s="1"/>
  <c r="I1992" i="1" a="1"/>
  <c r="I1992" i="1" s="1"/>
  <c r="G1993" i="1"/>
  <c r="H1992" i="1"/>
  <c r="V1993" i="2"/>
  <c r="W1992" i="2"/>
  <c r="Y1993" i="2" l="1" a="1"/>
  <c r="Y1993" i="2" s="1"/>
  <c r="X1993" i="2" a="1"/>
  <c r="X1993" i="2" s="1"/>
  <c r="J1993" i="1" a="1"/>
  <c r="J1993" i="1" s="1"/>
  <c r="I1993" i="1" a="1"/>
  <c r="I1993" i="1" s="1"/>
  <c r="H1993" i="1"/>
  <c r="G1994" i="1"/>
  <c r="W1993" i="2"/>
  <c r="V1994" i="2"/>
  <c r="Y1994" i="2" l="1" a="1"/>
  <c r="Y1994" i="2" s="1"/>
  <c r="X1994" i="2" a="1"/>
  <c r="X1994" i="2" s="1"/>
  <c r="I1994" i="1" a="1"/>
  <c r="I1994" i="1" s="1"/>
  <c r="J1994" i="1" a="1"/>
  <c r="J1994" i="1" s="1"/>
  <c r="G1995" i="1"/>
  <c r="H1994" i="1"/>
  <c r="W1994" i="2"/>
  <c r="V1995" i="2"/>
  <c r="Y1995" i="2" l="1" a="1"/>
  <c r="Y1995" i="2" s="1"/>
  <c r="X1995" i="2" a="1"/>
  <c r="X1995" i="2" s="1"/>
  <c r="J1995" i="1" a="1"/>
  <c r="J1995" i="1" s="1"/>
  <c r="I1995" i="1" a="1"/>
  <c r="I1995" i="1" s="1"/>
  <c r="G1996" i="1"/>
  <c r="H1995" i="1"/>
  <c r="V1996" i="2"/>
  <c r="W1995" i="2"/>
  <c r="Y1996" i="2" l="1" a="1"/>
  <c r="Y1996" i="2" s="1"/>
  <c r="X1996" i="2" a="1"/>
  <c r="X1996" i="2" s="1"/>
  <c r="J1996" i="1" a="1"/>
  <c r="J1996" i="1" s="1"/>
  <c r="I1996" i="1" a="1"/>
  <c r="I1996" i="1" s="1"/>
  <c r="G1997" i="1"/>
  <c r="H1996" i="1"/>
  <c r="V1997" i="2"/>
  <c r="W1996" i="2"/>
  <c r="Y1997" i="2" l="1" a="1"/>
  <c r="Y1997" i="2" s="1"/>
  <c r="X1997" i="2" a="1"/>
  <c r="X1997" i="2" s="1"/>
  <c r="I1997" i="1" a="1"/>
  <c r="I1997" i="1" s="1"/>
  <c r="J1997" i="1" a="1"/>
  <c r="J1997" i="1" s="1"/>
  <c r="G1998" i="1"/>
  <c r="H1997" i="1"/>
  <c r="W1997" i="2"/>
  <c r="V1998" i="2"/>
  <c r="Y1998" i="2" l="1" a="1"/>
  <c r="Y1998" i="2" s="1"/>
  <c r="X1998" i="2" a="1"/>
  <c r="X1998" i="2" s="1"/>
  <c r="J1998" i="1" a="1"/>
  <c r="J1998" i="1" s="1"/>
  <c r="I1998" i="1" a="1"/>
  <c r="I1998" i="1" s="1"/>
  <c r="G1999" i="1"/>
  <c r="H1998" i="1"/>
  <c r="W1998" i="2"/>
  <c r="V1999" i="2"/>
  <c r="Y1999" i="2" l="1" a="1"/>
  <c r="Y1999" i="2" s="1"/>
  <c r="X1999" i="2" a="1"/>
  <c r="X1999" i="2" s="1"/>
  <c r="J1999" i="1" a="1"/>
  <c r="J1999" i="1" s="1"/>
  <c r="I1999" i="1" a="1"/>
  <c r="I1999" i="1" s="1"/>
  <c r="G2000" i="1"/>
  <c r="H1999" i="1"/>
  <c r="V2000" i="2"/>
  <c r="W1999" i="2"/>
  <c r="Y2000" i="2" l="1" a="1"/>
  <c r="Y2000" i="2" s="1"/>
  <c r="X2000" i="2" a="1"/>
  <c r="X2000" i="2" s="1"/>
  <c r="J2000" i="1" a="1"/>
  <c r="J2000" i="1" s="1"/>
  <c r="I2000" i="1" a="1"/>
  <c r="I2000" i="1" s="1"/>
  <c r="H2000" i="1"/>
  <c r="G2001" i="1"/>
  <c r="V2001" i="2"/>
  <c r="W2000" i="2"/>
  <c r="Y2001" i="2" l="1" a="1"/>
  <c r="Y2001" i="2" s="1"/>
  <c r="X2001" i="2" a="1"/>
  <c r="X2001" i="2" s="1"/>
  <c r="J2001" i="1" a="1"/>
  <c r="J2001" i="1" s="1"/>
  <c r="I2001" i="1" a="1"/>
  <c r="I2001" i="1" s="1"/>
  <c r="H2001" i="1"/>
  <c r="G2002" i="1"/>
  <c r="W2001" i="2"/>
  <c r="V2002" i="2"/>
  <c r="Y2002" i="2" l="1" a="1"/>
  <c r="Y2002" i="2" s="1"/>
  <c r="X2002" i="2" a="1"/>
  <c r="X2002" i="2" s="1"/>
  <c r="J2002" i="1" a="1"/>
  <c r="J2002" i="1" s="1"/>
  <c r="I2002" i="1" a="1"/>
  <c r="I2002" i="1" s="1"/>
  <c r="G2003" i="1"/>
  <c r="H2002" i="1"/>
  <c r="W2002" i="2"/>
  <c r="I2003" i="1" l="1" a="1"/>
  <c r="I2003" i="1" s="1"/>
  <c r="J2003" i="1" a="1"/>
  <c r="J2003" i="1" s="1"/>
  <c r="G2004" i="1"/>
  <c r="H2003" i="1"/>
  <c r="J2004" i="1" l="1" a="1"/>
  <c r="J2004" i="1" s="1"/>
  <c r="I2004" i="1" a="1"/>
  <c r="I2004" i="1" s="1"/>
  <c r="G2005" i="1"/>
  <c r="H2004" i="1"/>
  <c r="J2005" i="1" l="1" a="1"/>
  <c r="J2005" i="1" s="1"/>
  <c r="I2005" i="1" a="1"/>
  <c r="I2005" i="1" s="1"/>
  <c r="G2006" i="1"/>
  <c r="H2005" i="1"/>
  <c r="J2006" i="1" l="1" a="1"/>
  <c r="J2006" i="1" s="1"/>
  <c r="I2006" i="1" a="1"/>
  <c r="I2006" i="1" s="1"/>
  <c r="G2007" i="1"/>
  <c r="H2006" i="1"/>
  <c r="J2007" i="1" l="1" a="1"/>
  <c r="J2007" i="1" s="1"/>
  <c r="I2007" i="1" a="1"/>
  <c r="I2007" i="1" s="1"/>
  <c r="G2008" i="1"/>
  <c r="H2007" i="1"/>
  <c r="J2008" i="1" l="1" a="1"/>
  <c r="J2008" i="1" s="1"/>
  <c r="I2008" i="1" a="1"/>
  <c r="I2008" i="1" s="1"/>
  <c r="G2009" i="1"/>
  <c r="H2008" i="1"/>
  <c r="J2009" i="1" l="1" a="1"/>
  <c r="J2009" i="1" s="1"/>
  <c r="I2009" i="1" a="1"/>
  <c r="I2009" i="1" s="1"/>
  <c r="G2010" i="1"/>
  <c r="H2009" i="1"/>
  <c r="J2010" i="1" l="1" a="1"/>
  <c r="J2010" i="1" s="1"/>
  <c r="I2010" i="1" a="1"/>
  <c r="I2010" i="1" s="1"/>
  <c r="G2011" i="1"/>
  <c r="H2010" i="1"/>
  <c r="J2011" i="1" l="1" a="1"/>
  <c r="J2011" i="1" s="1"/>
  <c r="I2011" i="1" a="1"/>
  <c r="I2011" i="1" s="1"/>
  <c r="G2012" i="1"/>
  <c r="H2011" i="1"/>
  <c r="J2012" i="1" l="1" a="1"/>
  <c r="J2012" i="1" s="1"/>
  <c r="I2012" i="1" a="1"/>
  <c r="I2012" i="1" s="1"/>
  <c r="G2013" i="1"/>
  <c r="H2012" i="1"/>
  <c r="J2013" i="1" l="1" a="1"/>
  <c r="J2013" i="1" s="1"/>
  <c r="I2013" i="1" a="1"/>
  <c r="I2013" i="1" s="1"/>
  <c r="G2014" i="1"/>
  <c r="H2013" i="1"/>
  <c r="J2014" i="1" l="1" a="1"/>
  <c r="J2014" i="1" s="1"/>
  <c r="I2014" i="1" a="1"/>
  <c r="I2014" i="1" s="1"/>
  <c r="G2015" i="1"/>
  <c r="H2014" i="1"/>
  <c r="J2015" i="1" l="1" a="1"/>
  <c r="J2015" i="1" s="1"/>
  <c r="I2015" i="1" a="1"/>
  <c r="I2015" i="1" s="1"/>
  <c r="G2016" i="1"/>
  <c r="H2015" i="1"/>
  <c r="I2016" i="1" l="1" a="1"/>
  <c r="I2016" i="1" s="1"/>
  <c r="J2016" i="1" a="1"/>
  <c r="J2016" i="1" s="1"/>
  <c r="G2017" i="1"/>
  <c r="H2016" i="1"/>
  <c r="J2017" i="1" l="1" a="1"/>
  <c r="J2017" i="1" s="1"/>
  <c r="I2017" i="1" a="1"/>
  <c r="I2017" i="1" s="1"/>
  <c r="G2018" i="1"/>
  <c r="H2017" i="1"/>
  <c r="J2018" i="1" l="1" a="1"/>
  <c r="J2018" i="1" s="1"/>
  <c r="I2018" i="1" a="1"/>
  <c r="I2018" i="1" s="1"/>
  <c r="G2019" i="1"/>
  <c r="H2018" i="1"/>
  <c r="I2019" i="1" l="1" a="1"/>
  <c r="I2019" i="1" s="1"/>
  <c r="J2019" i="1" a="1"/>
  <c r="J2019" i="1" s="1"/>
  <c r="G2020" i="1"/>
  <c r="H2019" i="1"/>
  <c r="J2020" i="1" l="1" a="1"/>
  <c r="J2020" i="1" s="1"/>
  <c r="I2020" i="1" a="1"/>
  <c r="I2020" i="1" s="1"/>
  <c r="G2021" i="1"/>
  <c r="H2020" i="1"/>
  <c r="J2021" i="1" l="1" a="1"/>
  <c r="J2021" i="1" s="1"/>
  <c r="I2021" i="1" a="1"/>
  <c r="I2021" i="1" s="1"/>
  <c r="H2021" i="1"/>
  <c r="G2022" i="1"/>
  <c r="I2022" i="1" l="1" a="1"/>
  <c r="I2022" i="1" s="1"/>
  <c r="J2022" i="1" a="1"/>
  <c r="J2022" i="1" s="1"/>
  <c r="H2022" i="1"/>
  <c r="G2023" i="1"/>
  <c r="J2023" i="1" l="1" a="1"/>
  <c r="J2023" i="1" s="1"/>
  <c r="I2023" i="1" a="1"/>
  <c r="I2023" i="1" s="1"/>
  <c r="G2024" i="1"/>
  <c r="H2023" i="1"/>
  <c r="J2024" i="1" l="1" a="1"/>
  <c r="J2024" i="1" s="1"/>
  <c r="I2024" i="1" a="1"/>
  <c r="I2024" i="1" s="1"/>
  <c r="H2024" i="1"/>
  <c r="G2025" i="1"/>
  <c r="I2025" i="1" l="1" a="1"/>
  <c r="I2025" i="1" s="1"/>
  <c r="J2025" i="1" a="1"/>
  <c r="J2025" i="1" s="1"/>
  <c r="G2026" i="1"/>
  <c r="H2025" i="1"/>
  <c r="J2026" i="1" l="1" a="1"/>
  <c r="J2026" i="1" s="1"/>
  <c r="I2026" i="1" a="1"/>
  <c r="I2026" i="1" s="1"/>
  <c r="G2027" i="1"/>
  <c r="H2026" i="1"/>
  <c r="J2027" i="1" l="1" a="1"/>
  <c r="J2027" i="1" s="1"/>
  <c r="I2027" i="1" a="1"/>
  <c r="I2027" i="1" s="1"/>
  <c r="G2028" i="1"/>
  <c r="H2027" i="1"/>
  <c r="J2028" i="1" l="1" a="1"/>
  <c r="J2028" i="1" s="1"/>
  <c r="I2028" i="1" a="1"/>
  <c r="I2028" i="1" s="1"/>
  <c r="H2028" i="1"/>
  <c r="G2029" i="1"/>
  <c r="J2029" i="1" l="1" a="1"/>
  <c r="J2029" i="1" s="1"/>
  <c r="I2029" i="1" a="1"/>
  <c r="I2029" i="1" s="1"/>
  <c r="G2030" i="1"/>
  <c r="H2029" i="1"/>
  <c r="J2030" i="1" l="1" a="1"/>
  <c r="J2030" i="1" s="1"/>
  <c r="I2030" i="1" a="1"/>
  <c r="I2030" i="1" s="1"/>
  <c r="G2031" i="1"/>
  <c r="H2030" i="1"/>
  <c r="J2031" i="1" l="1" a="1"/>
  <c r="J2031" i="1" s="1"/>
  <c r="I2031" i="1" a="1"/>
  <c r="I2031" i="1" s="1"/>
  <c r="G2032" i="1"/>
  <c r="H2031" i="1"/>
  <c r="J2032" i="1" l="1" a="1"/>
  <c r="J2032" i="1" s="1"/>
  <c r="I2032" i="1" a="1"/>
  <c r="I2032" i="1" s="1"/>
  <c r="H2032" i="1"/>
  <c r="G2033" i="1"/>
  <c r="J2033" i="1" l="1" a="1"/>
  <c r="J2033" i="1" s="1"/>
  <c r="I2033" i="1" a="1"/>
  <c r="I2033" i="1" s="1"/>
  <c r="G2034" i="1"/>
  <c r="H2033" i="1"/>
  <c r="J2034" i="1" l="1" a="1"/>
  <c r="J2034" i="1" s="1"/>
  <c r="I2034" i="1" a="1"/>
  <c r="I2034" i="1" s="1"/>
  <c r="G2035" i="1"/>
  <c r="H2034" i="1"/>
  <c r="J2035" i="1" l="1" a="1"/>
  <c r="J2035" i="1" s="1"/>
  <c r="I2035" i="1" a="1"/>
  <c r="I2035" i="1" s="1"/>
  <c r="G2036" i="1"/>
  <c r="H2035" i="1"/>
  <c r="J2036" i="1" l="1" a="1"/>
  <c r="J2036" i="1" s="1"/>
  <c r="I2036" i="1" a="1"/>
  <c r="I2036" i="1" s="1"/>
  <c r="H2036" i="1"/>
  <c r="G2037" i="1"/>
  <c r="J2037" i="1" l="1" a="1"/>
  <c r="J2037" i="1" s="1"/>
  <c r="I2037" i="1" a="1"/>
  <c r="I2037" i="1" s="1"/>
  <c r="G2038" i="1"/>
  <c r="H2037" i="1"/>
  <c r="J2038" i="1" l="1" a="1"/>
  <c r="J2038" i="1" s="1"/>
  <c r="I2038" i="1" a="1"/>
  <c r="I2038" i="1" s="1"/>
  <c r="G2039" i="1"/>
  <c r="H2038" i="1"/>
  <c r="J2039" i="1" l="1" a="1"/>
  <c r="J2039" i="1" s="1"/>
  <c r="I2039" i="1" a="1"/>
  <c r="I2039" i="1" s="1"/>
  <c r="G2040" i="1"/>
  <c r="H2039" i="1"/>
  <c r="J2040" i="1" l="1" a="1"/>
  <c r="J2040" i="1" s="1"/>
  <c r="I2040" i="1" a="1"/>
  <c r="I2040" i="1" s="1"/>
  <c r="G2041" i="1"/>
  <c r="H2040" i="1"/>
  <c r="J2041" i="1" l="1" a="1"/>
  <c r="J2041" i="1" s="1"/>
  <c r="I2041" i="1" a="1"/>
  <c r="I2041" i="1" s="1"/>
  <c r="G2042" i="1"/>
  <c r="H2041" i="1"/>
  <c r="I2042" i="1" l="1" a="1"/>
  <c r="I2042" i="1" s="1"/>
  <c r="J2042" i="1" a="1"/>
  <c r="J2042" i="1" s="1"/>
  <c r="G2043" i="1"/>
  <c r="H2042" i="1"/>
  <c r="J2043" i="1" l="1" a="1"/>
  <c r="J2043" i="1" s="1"/>
  <c r="I2043" i="1" a="1"/>
  <c r="I2043" i="1" s="1"/>
  <c r="G2044" i="1"/>
  <c r="H2043" i="1"/>
  <c r="J2044" i="1" l="1" a="1"/>
  <c r="J2044" i="1" s="1"/>
  <c r="I2044" i="1" a="1"/>
  <c r="I2044" i="1" s="1"/>
  <c r="G2045" i="1"/>
  <c r="H2044" i="1"/>
  <c r="I2045" i="1" l="1" a="1"/>
  <c r="I2045" i="1" s="1"/>
  <c r="J2045" i="1" a="1"/>
  <c r="J2045" i="1" s="1"/>
  <c r="G2046" i="1"/>
  <c r="H2045" i="1"/>
  <c r="J2046" i="1" l="1" a="1"/>
  <c r="J2046" i="1" s="1"/>
  <c r="I2046" i="1" a="1"/>
  <c r="I2046" i="1" s="1"/>
  <c r="G2047" i="1"/>
  <c r="H2046" i="1"/>
  <c r="J2047" i="1" l="1" a="1"/>
  <c r="J2047" i="1" s="1"/>
  <c r="I2047" i="1" a="1"/>
  <c r="I2047" i="1" s="1"/>
  <c r="G2048" i="1"/>
  <c r="H2047" i="1"/>
  <c r="I2048" i="1" l="1" a="1"/>
  <c r="I2048" i="1" s="1"/>
  <c r="J2048" i="1" a="1"/>
  <c r="J2048" i="1" s="1"/>
  <c r="G2049" i="1"/>
  <c r="H2048" i="1"/>
  <c r="J2049" i="1" l="1" a="1"/>
  <c r="J2049" i="1" s="1"/>
  <c r="I2049" i="1" a="1"/>
  <c r="I2049" i="1" s="1"/>
  <c r="G2050" i="1"/>
  <c r="H2049" i="1"/>
  <c r="J2050" i="1" l="1" a="1"/>
  <c r="J2050" i="1" s="1"/>
  <c r="I2050" i="1" a="1"/>
  <c r="I2050" i="1" s="1"/>
  <c r="G2051" i="1"/>
  <c r="H2050" i="1"/>
  <c r="I2051" i="1" l="1" a="1"/>
  <c r="I2051" i="1" s="1"/>
  <c r="J2051" i="1" a="1"/>
  <c r="J2051" i="1" s="1"/>
  <c r="G2052" i="1"/>
  <c r="H2051" i="1"/>
  <c r="J2052" i="1" l="1" a="1"/>
  <c r="J2052" i="1" s="1"/>
  <c r="I2052" i="1" a="1"/>
  <c r="I2052" i="1" s="1"/>
  <c r="G2053" i="1"/>
  <c r="H2052" i="1"/>
  <c r="J2053" i="1" l="1" a="1"/>
  <c r="J2053" i="1" s="1"/>
  <c r="I2053" i="1" a="1"/>
  <c r="I2053" i="1" s="1"/>
  <c r="G2054" i="1"/>
  <c r="H2053" i="1"/>
  <c r="I2054" i="1" l="1" a="1"/>
  <c r="I2054" i="1" s="1"/>
  <c r="J2054" i="1" a="1"/>
  <c r="J2054" i="1" s="1"/>
  <c r="G2055" i="1"/>
  <c r="H2054" i="1"/>
  <c r="J2055" i="1" l="1" a="1"/>
  <c r="J2055" i="1" s="1"/>
  <c r="I2055" i="1" a="1"/>
  <c r="I2055" i="1" s="1"/>
  <c r="G2056" i="1"/>
  <c r="H2055" i="1"/>
  <c r="J2056" i="1" l="1" a="1"/>
  <c r="J2056" i="1" s="1"/>
  <c r="I2056" i="1" a="1"/>
  <c r="I2056" i="1" s="1"/>
  <c r="H2056" i="1"/>
  <c r="G2057" i="1"/>
  <c r="I2057" i="1" l="1" a="1"/>
  <c r="I2057" i="1" s="1"/>
  <c r="J2057" i="1" a="1"/>
  <c r="J2057" i="1" s="1"/>
  <c r="G2058" i="1"/>
  <c r="H2057" i="1"/>
  <c r="J2058" i="1" l="1" a="1"/>
  <c r="J2058" i="1" s="1"/>
  <c r="I2058" i="1" a="1"/>
  <c r="I2058" i="1" s="1"/>
  <c r="G2059" i="1"/>
  <c r="H2058" i="1"/>
  <c r="J2059" i="1" l="1" a="1"/>
  <c r="J2059" i="1" s="1"/>
  <c r="I2059" i="1" a="1"/>
  <c r="I2059" i="1" s="1"/>
  <c r="G2060" i="1"/>
  <c r="H2059" i="1"/>
  <c r="J2060" i="1" l="1" a="1"/>
  <c r="J2060" i="1" s="1"/>
  <c r="I2060" i="1" a="1"/>
  <c r="I2060" i="1" s="1"/>
  <c r="H2060" i="1"/>
  <c r="G2061" i="1"/>
  <c r="J2061" i="1" l="1" a="1"/>
  <c r="J2061" i="1" s="1"/>
  <c r="I2061" i="1" a="1"/>
  <c r="I2061" i="1" s="1"/>
  <c r="H2061" i="1"/>
  <c r="G2062" i="1"/>
  <c r="J2062" i="1" l="1" a="1"/>
  <c r="J2062" i="1" s="1"/>
  <c r="I2062" i="1" a="1"/>
  <c r="I2062" i="1" s="1"/>
  <c r="G2063" i="1"/>
  <c r="H2062" i="1"/>
  <c r="J2063" i="1" l="1" a="1"/>
  <c r="J2063" i="1" s="1"/>
  <c r="I2063" i="1" a="1"/>
  <c r="I2063" i="1" s="1"/>
  <c r="G2064" i="1"/>
  <c r="H2063" i="1"/>
  <c r="J2064" i="1" l="1" a="1"/>
  <c r="J2064" i="1" s="1"/>
  <c r="I2064" i="1" a="1"/>
  <c r="I2064" i="1" s="1"/>
  <c r="H2064" i="1"/>
  <c r="G2065" i="1"/>
  <c r="J2065" i="1" l="1" a="1"/>
  <c r="J2065" i="1" s="1"/>
  <c r="I2065" i="1" a="1"/>
  <c r="I2065" i="1" s="1"/>
  <c r="G2066" i="1"/>
  <c r="H2065" i="1"/>
  <c r="J2066" i="1" l="1" a="1"/>
  <c r="J2066" i="1" s="1"/>
  <c r="I2066" i="1" a="1"/>
  <c r="I2066" i="1" s="1"/>
  <c r="G2067" i="1"/>
  <c r="H2066" i="1"/>
  <c r="J2067" i="1" l="1" a="1"/>
  <c r="J2067" i="1" s="1"/>
  <c r="I2067" i="1" a="1"/>
  <c r="I2067" i="1" s="1"/>
  <c r="G2068" i="1"/>
  <c r="H2067" i="1"/>
  <c r="J2068" i="1" l="1" a="1"/>
  <c r="J2068" i="1" s="1"/>
  <c r="I2068" i="1" a="1"/>
  <c r="I2068" i="1" s="1"/>
  <c r="H2068" i="1"/>
  <c r="G2069" i="1"/>
  <c r="J2069" i="1" l="1" a="1"/>
  <c r="J2069" i="1" s="1"/>
  <c r="I2069" i="1" a="1"/>
  <c r="I2069" i="1" s="1"/>
  <c r="G2070" i="1"/>
  <c r="H2069" i="1"/>
  <c r="J2070" i="1" l="1" a="1"/>
  <c r="J2070" i="1" s="1"/>
  <c r="I2070" i="1" a="1"/>
  <c r="I2070" i="1" s="1"/>
  <c r="G2071" i="1"/>
  <c r="H2070" i="1"/>
  <c r="J2071" i="1" l="1" a="1"/>
  <c r="J2071" i="1" s="1"/>
  <c r="I2071" i="1" a="1"/>
  <c r="I2071" i="1" s="1"/>
  <c r="G2072" i="1"/>
  <c r="H2071" i="1"/>
  <c r="J2072" i="1" l="1" a="1"/>
  <c r="J2072" i="1" s="1"/>
  <c r="I2072" i="1" a="1"/>
  <c r="I2072" i="1" s="1"/>
  <c r="G2073" i="1"/>
  <c r="H2072" i="1"/>
  <c r="J2073" i="1" l="1" a="1"/>
  <c r="J2073" i="1" s="1"/>
  <c r="I2073" i="1" a="1"/>
  <c r="I2073" i="1" s="1"/>
  <c r="G2074" i="1"/>
  <c r="H2073" i="1"/>
  <c r="I2074" i="1" l="1" a="1"/>
  <c r="I2074" i="1" s="1"/>
  <c r="J2074" i="1" a="1"/>
  <c r="J2074" i="1" s="1"/>
  <c r="H2074" i="1"/>
  <c r="G2075" i="1"/>
  <c r="J2075" i="1" l="1" a="1"/>
  <c r="J2075" i="1" s="1"/>
  <c r="I2075" i="1" a="1"/>
  <c r="I2075" i="1" s="1"/>
  <c r="H2075" i="1"/>
  <c r="G2076" i="1"/>
  <c r="J2076" i="1" l="1" a="1"/>
  <c r="J2076" i="1" s="1"/>
  <c r="I2076" i="1" a="1"/>
  <c r="I2076" i="1" s="1"/>
  <c r="G2077" i="1"/>
  <c r="H2076" i="1"/>
  <c r="I2077" i="1" l="1" a="1"/>
  <c r="I2077" i="1" s="1"/>
  <c r="J2077" i="1" a="1"/>
  <c r="J2077" i="1" s="1"/>
  <c r="G2078" i="1"/>
  <c r="H2077" i="1"/>
  <c r="J2078" i="1" l="1" a="1"/>
  <c r="J2078" i="1" s="1"/>
  <c r="I2078" i="1" a="1"/>
  <c r="I2078" i="1" s="1"/>
  <c r="H2078" i="1"/>
  <c r="G2079" i="1"/>
  <c r="J2079" i="1" l="1" a="1"/>
  <c r="J2079" i="1" s="1"/>
  <c r="I2079" i="1" a="1"/>
  <c r="I2079" i="1" s="1"/>
  <c r="H2079" i="1"/>
  <c r="G2080" i="1"/>
  <c r="I2080" i="1" l="1" a="1"/>
  <c r="I2080" i="1" s="1"/>
  <c r="J2080" i="1" a="1"/>
  <c r="J2080" i="1" s="1"/>
  <c r="G2081" i="1"/>
  <c r="H2080" i="1"/>
  <c r="J2081" i="1" l="1" a="1"/>
  <c r="J2081" i="1" s="1"/>
  <c r="I2081" i="1" a="1"/>
  <c r="I2081" i="1" s="1"/>
  <c r="G2082" i="1"/>
  <c r="H2081" i="1"/>
  <c r="J2082" i="1" l="1" a="1"/>
  <c r="J2082" i="1" s="1"/>
  <c r="I2082" i="1" a="1"/>
  <c r="I2082" i="1" s="1"/>
  <c r="H2082" i="1"/>
  <c r="G2083" i="1"/>
  <c r="I2083" i="1" l="1" a="1"/>
  <c r="I2083" i="1" s="1"/>
  <c r="J2083" i="1" a="1"/>
  <c r="J2083" i="1" s="1"/>
  <c r="H2083" i="1"/>
  <c r="G2084" i="1"/>
  <c r="J2084" i="1" l="1" a="1"/>
  <c r="J2084" i="1" s="1"/>
  <c r="I2084" i="1" a="1"/>
  <c r="I2084" i="1" s="1"/>
  <c r="H2084" i="1"/>
  <c r="G2085" i="1"/>
  <c r="J2085" i="1" l="1" a="1"/>
  <c r="J2085" i="1" s="1"/>
  <c r="I2085" i="1" a="1"/>
  <c r="I2085" i="1" s="1"/>
  <c r="G2086" i="1"/>
  <c r="H2085" i="1"/>
  <c r="I2086" i="1" l="1" a="1"/>
  <c r="I2086" i="1" s="1"/>
  <c r="J2086" i="1" a="1"/>
  <c r="J2086" i="1" s="1"/>
  <c r="H2086" i="1"/>
  <c r="G2087" i="1"/>
  <c r="J2087" i="1" l="1" a="1"/>
  <c r="J2087" i="1" s="1"/>
  <c r="I2087" i="1" a="1"/>
  <c r="I2087" i="1" s="1"/>
  <c r="H2087" i="1"/>
  <c r="G2088" i="1"/>
  <c r="J2088" i="1" l="1" a="1"/>
  <c r="J2088" i="1" s="1"/>
  <c r="I2088" i="1" a="1"/>
  <c r="I2088" i="1" s="1"/>
  <c r="G2089" i="1"/>
  <c r="H2088" i="1"/>
  <c r="I2089" i="1" l="1" a="1"/>
  <c r="I2089" i="1" s="1"/>
  <c r="J2089" i="1" a="1"/>
  <c r="J2089" i="1" s="1"/>
  <c r="G2090" i="1"/>
  <c r="H2089" i="1"/>
  <c r="J2090" i="1" l="1" a="1"/>
  <c r="J2090" i="1" s="1"/>
  <c r="I2090" i="1" a="1"/>
  <c r="I2090" i="1" s="1"/>
  <c r="G2091" i="1"/>
  <c r="H2090" i="1"/>
  <c r="J2091" i="1" l="1" a="1"/>
  <c r="J2091" i="1" s="1"/>
  <c r="I2091" i="1" a="1"/>
  <c r="I2091" i="1" s="1"/>
  <c r="H2091" i="1"/>
  <c r="G2092" i="1"/>
  <c r="J2092" i="1" l="1" a="1"/>
  <c r="J2092" i="1" s="1"/>
  <c r="I2092" i="1" a="1"/>
  <c r="I2092" i="1" s="1"/>
  <c r="G2093" i="1"/>
  <c r="H2092" i="1"/>
  <c r="J2093" i="1" l="1" a="1"/>
  <c r="J2093" i="1" s="1"/>
  <c r="I2093" i="1" a="1"/>
  <c r="I2093" i="1" s="1"/>
  <c r="G2094" i="1"/>
  <c r="H2093" i="1"/>
  <c r="J2094" i="1" l="1" a="1"/>
  <c r="J2094" i="1" s="1"/>
  <c r="I2094" i="1" a="1"/>
  <c r="I2094" i="1" s="1"/>
  <c r="H2094" i="1"/>
  <c r="G2095" i="1"/>
  <c r="J2095" i="1" l="1" a="1"/>
  <c r="J2095" i="1" s="1"/>
  <c r="I2095" i="1" a="1"/>
  <c r="I2095" i="1" s="1"/>
  <c r="H2095" i="1"/>
  <c r="G2096" i="1"/>
  <c r="J2096" i="1" l="1" a="1"/>
  <c r="J2096" i="1" s="1"/>
  <c r="I2096" i="1" a="1"/>
  <c r="I2096" i="1" s="1"/>
  <c r="G2097" i="1"/>
  <c r="H2096" i="1"/>
  <c r="J2097" i="1" l="1" a="1"/>
  <c r="J2097" i="1" s="1"/>
  <c r="I2097" i="1" a="1"/>
  <c r="I2097" i="1" s="1"/>
  <c r="G2098" i="1"/>
  <c r="H2097" i="1"/>
  <c r="J2098" i="1" l="1" a="1"/>
  <c r="J2098" i="1" s="1"/>
  <c r="I2098" i="1" a="1"/>
  <c r="I2098" i="1" s="1"/>
  <c r="H2098" i="1"/>
  <c r="G2099" i="1"/>
  <c r="J2099" i="1" l="1" a="1"/>
  <c r="J2099" i="1" s="1"/>
  <c r="I2099" i="1" a="1"/>
  <c r="I2099" i="1" s="1"/>
  <c r="H2099" i="1"/>
  <c r="G2100" i="1"/>
  <c r="J2100" i="1" l="1" a="1"/>
  <c r="J2100" i="1" s="1"/>
  <c r="I2100" i="1" a="1"/>
  <c r="I2100" i="1" s="1"/>
  <c r="H2100" i="1"/>
  <c r="G2101" i="1"/>
  <c r="J2101" i="1" l="1" a="1"/>
  <c r="J2101" i="1" s="1"/>
  <c r="I2101" i="1" a="1"/>
  <c r="I2101" i="1" s="1"/>
  <c r="G2102" i="1"/>
  <c r="H2101" i="1"/>
  <c r="J2102" i="1" l="1" a="1"/>
  <c r="J2102" i="1" s="1"/>
  <c r="I2102" i="1" a="1"/>
  <c r="I2102" i="1" s="1"/>
  <c r="H2102" i="1"/>
  <c r="G2103" i="1"/>
  <c r="J2103" i="1" l="1" a="1"/>
  <c r="J2103" i="1" s="1"/>
  <c r="I2103" i="1" a="1"/>
  <c r="I2103" i="1" s="1"/>
  <c r="H2103" i="1"/>
  <c r="G2104" i="1"/>
  <c r="J2104" i="1" l="1" a="1"/>
  <c r="J2104" i="1" s="1"/>
  <c r="I2104" i="1" a="1"/>
  <c r="I2104" i="1" s="1"/>
  <c r="G2105" i="1"/>
  <c r="H2104" i="1"/>
  <c r="J2105" i="1" l="1" a="1"/>
  <c r="J2105" i="1" s="1"/>
  <c r="I2105" i="1" a="1"/>
  <c r="I2105" i="1" s="1"/>
  <c r="G2106" i="1"/>
  <c r="H2105" i="1"/>
  <c r="J2106" i="1" l="1" a="1"/>
  <c r="J2106" i="1" s="1"/>
  <c r="I2106" i="1" a="1"/>
  <c r="I2106" i="1" s="1"/>
  <c r="H2106" i="1"/>
  <c r="G2107" i="1"/>
  <c r="J2107" i="1" l="1" a="1"/>
  <c r="J2107" i="1" s="1"/>
  <c r="I2107" i="1" a="1"/>
  <c r="I2107" i="1" s="1"/>
  <c r="H2107" i="1"/>
  <c r="G2108" i="1"/>
  <c r="J2108" i="1" l="1" a="1"/>
  <c r="J2108" i="1" s="1"/>
  <c r="I2108" i="1" a="1"/>
  <c r="I2108" i="1" s="1"/>
  <c r="G2109" i="1"/>
  <c r="H2108" i="1"/>
  <c r="J2109" i="1" l="1" a="1"/>
  <c r="J2109" i="1" s="1"/>
  <c r="I2109" i="1" a="1"/>
  <c r="I2109" i="1" s="1"/>
  <c r="G2110" i="1"/>
  <c r="H2109" i="1"/>
  <c r="J2110" i="1" l="1" a="1"/>
  <c r="J2110" i="1" s="1"/>
  <c r="I2110" i="1" a="1"/>
  <c r="I2110" i="1" s="1"/>
  <c r="H2110" i="1"/>
  <c r="G2111" i="1"/>
  <c r="J2111" i="1" l="1" a="1"/>
  <c r="J2111" i="1" s="1"/>
  <c r="I2111" i="1" a="1"/>
  <c r="I2111" i="1" s="1"/>
  <c r="H2111" i="1"/>
  <c r="G2112" i="1"/>
  <c r="J2112" i="1" l="1" a="1"/>
  <c r="J2112" i="1" s="1"/>
  <c r="I2112" i="1" a="1"/>
  <c r="I2112" i="1" s="1"/>
  <c r="G2113" i="1"/>
  <c r="H2112" i="1"/>
  <c r="I2113" i="1" l="1" a="1"/>
  <c r="I2113" i="1" s="1"/>
  <c r="J2113" i="1" a="1"/>
  <c r="J2113" i="1" s="1"/>
  <c r="G2114" i="1"/>
  <c r="H2113" i="1"/>
  <c r="J2114" i="1" l="1" a="1"/>
  <c r="J2114" i="1" s="1"/>
  <c r="I2114" i="1" a="1"/>
  <c r="I2114" i="1" s="1"/>
  <c r="H2114" i="1"/>
  <c r="G2115" i="1"/>
  <c r="J2115" i="1" l="1" a="1"/>
  <c r="J2115" i="1" s="1"/>
  <c r="I2115" i="1" a="1"/>
  <c r="I2115" i="1" s="1"/>
  <c r="H2115" i="1"/>
  <c r="G2116" i="1"/>
  <c r="I2116" i="1" l="1" a="1"/>
  <c r="I2116" i="1" s="1"/>
  <c r="J2116" i="1" a="1"/>
  <c r="J2116" i="1" s="1"/>
  <c r="H2116" i="1"/>
  <c r="G2117" i="1"/>
  <c r="J2117" i="1" l="1" a="1"/>
  <c r="J2117" i="1" s="1"/>
  <c r="I2117" i="1" a="1"/>
  <c r="I2117" i="1" s="1"/>
  <c r="G2118" i="1"/>
  <c r="H2117" i="1"/>
  <c r="J2118" i="1" l="1" a="1"/>
  <c r="J2118" i="1" s="1"/>
  <c r="I2118" i="1" a="1"/>
  <c r="I2118" i="1" s="1"/>
  <c r="H2118" i="1"/>
  <c r="G2119" i="1"/>
  <c r="J2119" i="1" l="1" a="1"/>
  <c r="J2119" i="1" s="1"/>
  <c r="I2119" i="1" a="1"/>
  <c r="I2119" i="1" s="1"/>
  <c r="H2119" i="1"/>
  <c r="G2120" i="1"/>
  <c r="J2120" i="1" l="1" a="1"/>
  <c r="J2120" i="1" s="1"/>
  <c r="I2120" i="1" a="1"/>
  <c r="I2120" i="1" s="1"/>
  <c r="G2121" i="1"/>
  <c r="H2120" i="1"/>
  <c r="J2121" i="1" l="1" a="1"/>
  <c r="J2121" i="1" s="1"/>
  <c r="I2121" i="1" a="1"/>
  <c r="I2121" i="1" s="1"/>
  <c r="G2122" i="1"/>
  <c r="H2121" i="1"/>
  <c r="I2122" i="1" l="1" a="1"/>
  <c r="I2122" i="1" s="1"/>
  <c r="J2122" i="1" a="1"/>
  <c r="J2122" i="1" s="1"/>
  <c r="H2122" i="1"/>
  <c r="G2123" i="1"/>
  <c r="J2123" i="1" l="1" a="1"/>
  <c r="J2123" i="1" s="1"/>
  <c r="I2123" i="1" a="1"/>
  <c r="I2123" i="1" s="1"/>
  <c r="H2123" i="1"/>
  <c r="G2124" i="1"/>
  <c r="J2124" i="1" l="1" a="1"/>
  <c r="J2124" i="1" s="1"/>
  <c r="I2124" i="1" a="1"/>
  <c r="I2124" i="1" s="1"/>
  <c r="G2125" i="1"/>
  <c r="H2124" i="1"/>
  <c r="J2125" i="1" l="1" a="1"/>
  <c r="J2125" i="1" s="1"/>
  <c r="I2125" i="1" a="1"/>
  <c r="I2125" i="1" s="1"/>
  <c r="G2126" i="1"/>
  <c r="H2125" i="1"/>
  <c r="J2126" i="1" l="1" a="1"/>
  <c r="J2126" i="1" s="1"/>
  <c r="I2126" i="1" a="1"/>
  <c r="I2126" i="1" s="1"/>
  <c r="H2126" i="1"/>
  <c r="G2127" i="1"/>
  <c r="J2127" i="1" l="1" a="1"/>
  <c r="J2127" i="1" s="1"/>
  <c r="I2127" i="1" a="1"/>
  <c r="I2127" i="1" s="1"/>
  <c r="G2128" i="1"/>
  <c r="H2127" i="1"/>
  <c r="J2128" i="1" l="1" a="1"/>
  <c r="J2128" i="1" s="1"/>
  <c r="I2128" i="1" a="1"/>
  <c r="I2128" i="1" s="1"/>
  <c r="G2129" i="1"/>
  <c r="H2128" i="1"/>
  <c r="I2129" i="1" l="1" a="1"/>
  <c r="I2129" i="1" s="1"/>
  <c r="J2129" i="1" a="1"/>
  <c r="J2129" i="1" s="1"/>
  <c r="H2129" i="1"/>
  <c r="G2130" i="1"/>
  <c r="J2130" i="1" l="1" a="1"/>
  <c r="J2130" i="1" s="1"/>
  <c r="I2130" i="1" a="1"/>
  <c r="I2130" i="1" s="1"/>
  <c r="H2130" i="1"/>
  <c r="G2131" i="1"/>
  <c r="J2131" i="1" l="1" a="1"/>
  <c r="J2131" i="1" s="1"/>
  <c r="I2131" i="1" a="1"/>
  <c r="I2131" i="1" s="1"/>
  <c r="H2131" i="1"/>
  <c r="G2132" i="1"/>
  <c r="J2132" i="1" l="1" a="1"/>
  <c r="J2132" i="1" s="1"/>
  <c r="I2132" i="1" a="1"/>
  <c r="I2132" i="1" s="1"/>
  <c r="H2132" i="1"/>
  <c r="G2133" i="1"/>
  <c r="J2133" i="1" l="1" a="1"/>
  <c r="J2133" i="1" s="1"/>
  <c r="I2133" i="1" a="1"/>
  <c r="I2133" i="1" s="1"/>
  <c r="G2134" i="1"/>
  <c r="H2133" i="1"/>
  <c r="J2134" i="1" l="1" a="1"/>
  <c r="J2134" i="1" s="1"/>
  <c r="I2134" i="1" a="1"/>
  <c r="I2134" i="1" s="1"/>
  <c r="H2134" i="1"/>
  <c r="G2135" i="1"/>
  <c r="I2135" i="1" l="1" a="1"/>
  <c r="I2135" i="1" s="1"/>
  <c r="J2135" i="1" a="1"/>
  <c r="J2135" i="1" s="1"/>
  <c r="H2135" i="1"/>
  <c r="G2136" i="1"/>
  <c r="J2136" i="1" l="1" a="1"/>
  <c r="J2136" i="1" s="1"/>
  <c r="I2136" i="1" a="1"/>
  <c r="I2136" i="1" s="1"/>
  <c r="G2137" i="1"/>
  <c r="H2136" i="1"/>
  <c r="J2137" i="1" l="1" a="1"/>
  <c r="J2137" i="1" s="1"/>
  <c r="I2137" i="1" a="1"/>
  <c r="I2137" i="1" s="1"/>
  <c r="G2138" i="1"/>
  <c r="H2137" i="1"/>
  <c r="I2138" i="1" l="1" a="1"/>
  <c r="I2138" i="1" s="1"/>
  <c r="J2138" i="1" a="1"/>
  <c r="J2138" i="1" s="1"/>
  <c r="H2138" i="1"/>
  <c r="G2139" i="1"/>
  <c r="J2139" i="1" l="1" a="1"/>
  <c r="J2139" i="1" s="1"/>
  <c r="I2139" i="1" a="1"/>
  <c r="I2139" i="1" s="1"/>
  <c r="H2139" i="1"/>
  <c r="G2140" i="1"/>
  <c r="J2140" i="1" l="1" a="1"/>
  <c r="J2140" i="1" s="1"/>
  <c r="I2140" i="1" a="1"/>
  <c r="I2140" i="1" s="1"/>
  <c r="H2140" i="1"/>
  <c r="G2141" i="1"/>
  <c r="I2141" i="1" l="1" a="1"/>
  <c r="I2141" i="1" s="1"/>
  <c r="J2141" i="1" a="1"/>
  <c r="J2141" i="1" s="1"/>
  <c r="G2142" i="1"/>
  <c r="H2141" i="1"/>
  <c r="J2142" i="1" l="1" a="1"/>
  <c r="J2142" i="1" s="1"/>
  <c r="I2142" i="1" a="1"/>
  <c r="I2142" i="1" s="1"/>
  <c r="H2142" i="1"/>
  <c r="G2143" i="1"/>
  <c r="J2143" i="1" l="1" a="1"/>
  <c r="J2143" i="1" s="1"/>
  <c r="I2143" i="1" a="1"/>
  <c r="I2143" i="1" s="1"/>
  <c r="H2143" i="1"/>
  <c r="G2144" i="1"/>
  <c r="J2144" i="1" l="1" a="1"/>
  <c r="J2144" i="1" s="1"/>
  <c r="I2144" i="1" a="1"/>
  <c r="I2144" i="1" s="1"/>
  <c r="G2145" i="1"/>
  <c r="H2144" i="1"/>
  <c r="J2145" i="1" l="1" a="1"/>
  <c r="J2145" i="1" s="1"/>
  <c r="I2145" i="1" a="1"/>
  <c r="I2145" i="1" s="1"/>
  <c r="G2146" i="1"/>
  <c r="H2145" i="1"/>
  <c r="J2146" i="1" l="1" a="1"/>
  <c r="J2146" i="1" s="1"/>
  <c r="I2146" i="1" a="1"/>
  <c r="I2146" i="1" s="1"/>
  <c r="H2146" i="1"/>
  <c r="G2147" i="1"/>
  <c r="I2147" i="1" l="1" a="1"/>
  <c r="I2147" i="1" s="1"/>
  <c r="J2147" i="1" a="1"/>
  <c r="J2147" i="1" s="1"/>
  <c r="H2147" i="1"/>
  <c r="G2148" i="1"/>
  <c r="J2148" i="1" l="1" a="1"/>
  <c r="J2148" i="1" s="1"/>
  <c r="I2148" i="1" a="1"/>
  <c r="I2148" i="1" s="1"/>
  <c r="H2148" i="1"/>
  <c r="G2149" i="1"/>
  <c r="J2149" i="1" l="1" a="1"/>
  <c r="J2149" i="1" s="1"/>
  <c r="I2149" i="1" a="1"/>
  <c r="I2149" i="1" s="1"/>
  <c r="G2150" i="1"/>
  <c r="H2149" i="1"/>
  <c r="J2150" i="1" l="1" a="1"/>
  <c r="J2150" i="1" s="1"/>
  <c r="I2150" i="1" a="1"/>
  <c r="I2150" i="1" s="1"/>
  <c r="H2150" i="1"/>
  <c r="G2151" i="1"/>
  <c r="J2151" i="1" l="1" a="1"/>
  <c r="J2151" i="1" s="1"/>
  <c r="I2151" i="1" a="1"/>
  <c r="I2151" i="1" s="1"/>
  <c r="H2151" i="1"/>
  <c r="G2152" i="1"/>
  <c r="J2152" i="1" l="1" a="1"/>
  <c r="J2152" i="1" s="1"/>
  <c r="I2152" i="1" a="1"/>
  <c r="I2152" i="1" s="1"/>
  <c r="H2152" i="1"/>
  <c r="G2153" i="1"/>
  <c r="J2153" i="1" l="1" a="1"/>
  <c r="J2153" i="1" s="1"/>
  <c r="I2153" i="1" a="1"/>
  <c r="I2153" i="1" s="1"/>
  <c r="G2154" i="1"/>
  <c r="H2153" i="1"/>
  <c r="J2154" i="1" l="1" a="1"/>
  <c r="J2154" i="1" s="1"/>
  <c r="I2154" i="1" a="1"/>
  <c r="I2154" i="1" s="1"/>
  <c r="H2154" i="1"/>
  <c r="G2155" i="1"/>
  <c r="J2155" i="1" l="1" a="1"/>
  <c r="J2155" i="1" s="1"/>
  <c r="I2155" i="1" a="1"/>
  <c r="I2155" i="1" s="1"/>
  <c r="H2155" i="1"/>
  <c r="G2156" i="1"/>
  <c r="J2156" i="1" l="1" a="1"/>
  <c r="J2156" i="1" s="1"/>
  <c r="I2156" i="1" a="1"/>
  <c r="I2156" i="1" s="1"/>
  <c r="H2156" i="1"/>
  <c r="G2157" i="1"/>
  <c r="J2157" i="1" l="1" a="1"/>
  <c r="J2157" i="1" s="1"/>
  <c r="I2157" i="1" a="1"/>
  <c r="I2157" i="1" s="1"/>
  <c r="G2158" i="1"/>
  <c r="H2157" i="1"/>
  <c r="J2158" i="1" l="1" a="1"/>
  <c r="J2158" i="1" s="1"/>
  <c r="I2158" i="1" a="1"/>
  <c r="I2158" i="1" s="1"/>
  <c r="H2158" i="1"/>
  <c r="G2159" i="1"/>
  <c r="J2159" i="1" l="1" a="1"/>
  <c r="J2159" i="1" s="1"/>
  <c r="I2159" i="1" a="1"/>
  <c r="I2159" i="1" s="1"/>
  <c r="H2159" i="1"/>
  <c r="G2160" i="1"/>
  <c r="I2160" i="1" l="1" a="1"/>
  <c r="I2160" i="1" s="1"/>
  <c r="J2160" i="1" a="1"/>
  <c r="J2160" i="1" s="1"/>
  <c r="H2160" i="1"/>
  <c r="G2161" i="1"/>
  <c r="J2161" i="1" l="1" a="1"/>
  <c r="J2161" i="1" s="1"/>
  <c r="I2161" i="1" a="1"/>
  <c r="I2161" i="1" s="1"/>
  <c r="G2162" i="1"/>
  <c r="H2161" i="1"/>
  <c r="J2162" i="1" l="1" a="1"/>
  <c r="J2162" i="1" s="1"/>
  <c r="I2162" i="1" a="1"/>
  <c r="I2162" i="1" s="1"/>
  <c r="H2162" i="1"/>
  <c r="G2163" i="1"/>
  <c r="I2163" i="1" l="1" a="1"/>
  <c r="I2163" i="1" s="1"/>
  <c r="J2163" i="1" a="1"/>
  <c r="J2163" i="1" s="1"/>
  <c r="H2163" i="1"/>
  <c r="G2164" i="1"/>
  <c r="J2164" i="1" l="1" a="1"/>
  <c r="J2164" i="1" s="1"/>
  <c r="I2164" i="1" a="1"/>
  <c r="I2164" i="1" s="1"/>
  <c r="H2164" i="1"/>
  <c r="G2165" i="1"/>
  <c r="J2165" i="1" l="1" a="1"/>
  <c r="J2165" i="1" s="1"/>
  <c r="I2165" i="1" a="1"/>
  <c r="I2165" i="1" s="1"/>
  <c r="G2166" i="1"/>
  <c r="H2165" i="1"/>
  <c r="I2166" i="1" l="1" a="1"/>
  <c r="I2166" i="1" s="1"/>
  <c r="J2166" i="1" a="1"/>
  <c r="J2166" i="1" s="1"/>
  <c r="H2166" i="1"/>
  <c r="G2167" i="1"/>
  <c r="J2167" i="1" l="1" a="1"/>
  <c r="J2167" i="1" s="1"/>
  <c r="I2167" i="1" a="1"/>
  <c r="I2167" i="1" s="1"/>
  <c r="H2167" i="1"/>
  <c r="G2168" i="1"/>
  <c r="J2168" i="1" l="1" a="1"/>
  <c r="J2168" i="1" s="1"/>
  <c r="I2168" i="1" a="1"/>
  <c r="I2168" i="1" s="1"/>
  <c r="H2168" i="1"/>
  <c r="G2169" i="1"/>
  <c r="I2169" i="1" l="1" a="1"/>
  <c r="I2169" i="1" s="1"/>
  <c r="J2169" i="1" a="1"/>
  <c r="J2169" i="1" s="1"/>
  <c r="G2170" i="1"/>
  <c r="H2169" i="1"/>
  <c r="J2170" i="1" l="1" a="1"/>
  <c r="J2170" i="1" s="1"/>
  <c r="I2170" i="1" a="1"/>
  <c r="I2170" i="1" s="1"/>
  <c r="H2170" i="1"/>
  <c r="G2171" i="1"/>
  <c r="J2171" i="1" l="1" a="1"/>
  <c r="J2171" i="1" s="1"/>
  <c r="I2171" i="1" a="1"/>
  <c r="I2171" i="1" s="1"/>
  <c r="H2171" i="1"/>
  <c r="G2172" i="1"/>
  <c r="I2172" i="1" l="1" a="1"/>
  <c r="I2172" i="1" s="1"/>
  <c r="J2172" i="1" a="1"/>
  <c r="J2172" i="1" s="1"/>
  <c r="H2172" i="1"/>
  <c r="G2173" i="1"/>
  <c r="J2173" i="1" l="1" a="1"/>
  <c r="J2173" i="1" s="1"/>
  <c r="I2173" i="1" a="1"/>
  <c r="I2173" i="1" s="1"/>
  <c r="H2173" i="1"/>
  <c r="G2174" i="1"/>
  <c r="J2174" i="1" l="1" a="1"/>
  <c r="J2174" i="1" s="1"/>
  <c r="I2174" i="1" a="1"/>
  <c r="I2174" i="1" s="1"/>
  <c r="H2174" i="1"/>
  <c r="G2175" i="1"/>
  <c r="J2175" i="1" l="1" a="1"/>
  <c r="J2175" i="1" s="1"/>
  <c r="I2175" i="1" a="1"/>
  <c r="I2175" i="1" s="1"/>
  <c r="H2175" i="1"/>
  <c r="G2176" i="1"/>
  <c r="J2176" i="1" l="1" a="1"/>
  <c r="J2176" i="1" s="1"/>
  <c r="I2176" i="1" a="1"/>
  <c r="I2176" i="1" s="1"/>
  <c r="H2176" i="1"/>
  <c r="G2177" i="1"/>
  <c r="J2177" i="1" l="1" a="1"/>
  <c r="J2177" i="1" s="1"/>
  <c r="I2177" i="1" a="1"/>
  <c r="I2177" i="1" s="1"/>
  <c r="G2178" i="1"/>
  <c r="H2177" i="1"/>
  <c r="J2178" i="1" l="1" a="1"/>
  <c r="J2178" i="1" s="1"/>
  <c r="I2178" i="1" a="1"/>
  <c r="I2178" i="1" s="1"/>
  <c r="H2178" i="1"/>
  <c r="G2179" i="1"/>
  <c r="J2179" i="1" l="1" a="1"/>
  <c r="J2179" i="1" s="1"/>
  <c r="I2179" i="1" a="1"/>
  <c r="I2179" i="1" s="1"/>
  <c r="H2179" i="1"/>
  <c r="G2180" i="1"/>
  <c r="J2180" i="1" l="1" a="1"/>
  <c r="J2180" i="1" s="1"/>
  <c r="I2180" i="1" a="1"/>
  <c r="I2180" i="1" s="1"/>
  <c r="H2180" i="1"/>
  <c r="G2181" i="1"/>
  <c r="J2181" i="1" l="1" a="1"/>
  <c r="J2181" i="1" s="1"/>
  <c r="I2181" i="1" a="1"/>
  <c r="I2181" i="1" s="1"/>
  <c r="G2182" i="1"/>
  <c r="H2181" i="1"/>
  <c r="J2182" i="1" l="1" a="1"/>
  <c r="J2182" i="1" s="1"/>
  <c r="I2182" i="1" a="1"/>
  <c r="I2182" i="1" s="1"/>
  <c r="H2182" i="1"/>
  <c r="G2183" i="1"/>
  <c r="J2183" i="1" l="1" a="1"/>
  <c r="J2183" i="1" s="1"/>
  <c r="I2183" i="1" a="1"/>
  <c r="I2183" i="1" s="1"/>
  <c r="H2183" i="1"/>
  <c r="G2184" i="1"/>
  <c r="J2184" i="1" l="1" a="1"/>
  <c r="J2184" i="1" s="1"/>
  <c r="I2184" i="1" a="1"/>
  <c r="I2184" i="1" s="1"/>
  <c r="H2184" i="1"/>
  <c r="G2185" i="1"/>
  <c r="J2185" i="1" l="1" a="1"/>
  <c r="J2185" i="1" s="1"/>
  <c r="I2185" i="1" a="1"/>
  <c r="I2185" i="1" s="1"/>
  <c r="G2186" i="1"/>
  <c r="H2185" i="1"/>
  <c r="J2186" i="1" l="1" a="1"/>
  <c r="J2186" i="1" s="1"/>
  <c r="I2186" i="1" a="1"/>
  <c r="I2186" i="1" s="1"/>
  <c r="H2186" i="1"/>
  <c r="G2187" i="1"/>
  <c r="J2187" i="1" l="1" a="1"/>
  <c r="J2187" i="1" s="1"/>
  <c r="I2187" i="1" a="1"/>
  <c r="I2187" i="1" s="1"/>
  <c r="H2187" i="1"/>
  <c r="G2188" i="1"/>
  <c r="J2188" i="1" l="1" a="1"/>
  <c r="J2188" i="1" s="1"/>
  <c r="I2188" i="1" a="1"/>
  <c r="I2188" i="1" s="1"/>
  <c r="H2188" i="1"/>
  <c r="G2189" i="1"/>
  <c r="J2189" i="1" l="1" a="1"/>
  <c r="J2189" i="1" s="1"/>
  <c r="I2189" i="1" a="1"/>
  <c r="I2189" i="1" s="1"/>
  <c r="G2190" i="1"/>
  <c r="H2189" i="1"/>
  <c r="I2190" i="1" l="1" a="1"/>
  <c r="I2190" i="1" s="1"/>
  <c r="J2190" i="1" a="1"/>
  <c r="J2190" i="1" s="1"/>
  <c r="H2190" i="1"/>
  <c r="G2191" i="1"/>
  <c r="J2191" i="1" l="1" a="1"/>
  <c r="J2191" i="1" s="1"/>
  <c r="I2191" i="1" a="1"/>
  <c r="I2191" i="1" s="1"/>
  <c r="H2191" i="1"/>
  <c r="G2192" i="1"/>
  <c r="J2192" i="1" l="1" a="1"/>
  <c r="J2192" i="1" s="1"/>
  <c r="I2192" i="1" a="1"/>
  <c r="I2192" i="1" s="1"/>
  <c r="H2192" i="1"/>
  <c r="G2193" i="1"/>
  <c r="I2193" i="1" l="1" a="1"/>
  <c r="I2193" i="1" s="1"/>
  <c r="J2193" i="1" a="1"/>
  <c r="J2193" i="1" s="1"/>
  <c r="G2194" i="1"/>
  <c r="H2193" i="1"/>
  <c r="J2194" i="1" l="1" a="1"/>
  <c r="J2194" i="1" s="1"/>
  <c r="I2194" i="1" a="1"/>
  <c r="I2194" i="1" s="1"/>
  <c r="H2194" i="1"/>
  <c r="G2195" i="1"/>
  <c r="J2195" i="1" l="1" a="1"/>
  <c r="J2195" i="1" s="1"/>
  <c r="I2195" i="1" a="1"/>
  <c r="I2195" i="1" s="1"/>
  <c r="H2195" i="1"/>
  <c r="G2196" i="1"/>
  <c r="J2196" i="1" l="1" a="1"/>
  <c r="J2196" i="1" s="1"/>
  <c r="I2196" i="1" a="1"/>
  <c r="I2196" i="1" s="1"/>
  <c r="H2196" i="1"/>
  <c r="G2197" i="1"/>
  <c r="J2197" i="1" l="1" a="1"/>
  <c r="J2197" i="1" s="1"/>
  <c r="I2197" i="1" a="1"/>
  <c r="I2197" i="1" s="1"/>
  <c r="G2198" i="1"/>
  <c r="H2197" i="1"/>
  <c r="J2198" i="1" l="1" a="1"/>
  <c r="J2198" i="1" s="1"/>
  <c r="I2198" i="1" a="1"/>
  <c r="I2198" i="1" s="1"/>
  <c r="H2198" i="1"/>
  <c r="G2199" i="1"/>
  <c r="J2199" i="1" l="1" a="1"/>
  <c r="J2199" i="1" s="1"/>
  <c r="I2199" i="1" a="1"/>
  <c r="I2199" i="1" s="1"/>
  <c r="H2199" i="1"/>
  <c r="G2200" i="1"/>
  <c r="J2200" i="1" l="1" a="1"/>
  <c r="J2200" i="1" s="1"/>
  <c r="I2200" i="1" a="1"/>
  <c r="I2200" i="1" s="1"/>
  <c r="H2200" i="1"/>
  <c r="G2201" i="1"/>
  <c r="I2201" i="1" l="1" a="1"/>
  <c r="I2201" i="1" s="1"/>
  <c r="J2201" i="1" a="1"/>
  <c r="J2201" i="1" s="1"/>
  <c r="G2202" i="1"/>
  <c r="H2201" i="1"/>
  <c r="J2202" i="1" l="1" a="1"/>
  <c r="J2202" i="1" s="1"/>
  <c r="I2202" i="1" a="1"/>
  <c r="I2202" i="1" s="1"/>
  <c r="H2202" i="1"/>
  <c r="G2203" i="1"/>
  <c r="J2203" i="1" l="1" a="1"/>
  <c r="J2203" i="1" s="1"/>
  <c r="I2203" i="1" a="1"/>
  <c r="I2203" i="1" s="1"/>
  <c r="H2203" i="1"/>
  <c r="G2204" i="1"/>
  <c r="I2204" i="1" l="1" a="1"/>
  <c r="I2204" i="1" s="1"/>
  <c r="J2204" i="1" a="1"/>
  <c r="J2204" i="1" s="1"/>
  <c r="H2204" i="1"/>
  <c r="G2205" i="1"/>
  <c r="J2205" i="1" l="1" a="1"/>
  <c r="J2205" i="1" s="1"/>
  <c r="I2205" i="1" a="1"/>
  <c r="I2205" i="1" s="1"/>
  <c r="G2206" i="1"/>
  <c r="H2205" i="1"/>
  <c r="J2206" i="1" l="1" a="1"/>
  <c r="J2206" i="1" s="1"/>
  <c r="I2206" i="1" a="1"/>
  <c r="I2206" i="1" s="1"/>
  <c r="H2206" i="1"/>
  <c r="G2207" i="1"/>
  <c r="I2207" i="1" l="1" a="1"/>
  <c r="I2207" i="1" s="1"/>
  <c r="J2207" i="1" a="1"/>
  <c r="J2207" i="1" s="1"/>
  <c r="H2207" i="1"/>
  <c r="G2208" i="1"/>
  <c r="J2208" i="1" l="1" a="1"/>
  <c r="J2208" i="1" s="1"/>
  <c r="I2208" i="1" a="1"/>
  <c r="I2208" i="1" s="1"/>
  <c r="H2208" i="1"/>
  <c r="G2209" i="1"/>
  <c r="J2209" i="1" l="1" a="1"/>
  <c r="J2209" i="1" s="1"/>
  <c r="I2209" i="1" a="1"/>
  <c r="I2209" i="1" s="1"/>
  <c r="G2210" i="1"/>
  <c r="H2209" i="1"/>
  <c r="I2210" i="1" l="1" a="1"/>
  <c r="I2210" i="1" s="1"/>
  <c r="J2210" i="1" a="1"/>
  <c r="J2210" i="1" s="1"/>
  <c r="H2210" i="1"/>
  <c r="G2211" i="1"/>
  <c r="J2211" i="1" l="1" a="1"/>
  <c r="J2211" i="1" s="1"/>
  <c r="I2211" i="1" a="1"/>
  <c r="I2211" i="1" s="1"/>
  <c r="H2211" i="1"/>
  <c r="G2212" i="1"/>
  <c r="J2212" i="1" l="1" a="1"/>
  <c r="J2212" i="1" s="1"/>
  <c r="I2212" i="1" a="1"/>
  <c r="I2212" i="1" s="1"/>
  <c r="H2212" i="1"/>
  <c r="G2213" i="1"/>
  <c r="I2213" i="1" l="1" a="1"/>
  <c r="I2213" i="1" s="1"/>
  <c r="J2213" i="1" a="1"/>
  <c r="J2213" i="1" s="1"/>
  <c r="G2214" i="1"/>
  <c r="H2213" i="1"/>
  <c r="J2214" i="1" l="1" a="1"/>
  <c r="J2214" i="1" s="1"/>
  <c r="I2214" i="1" a="1"/>
  <c r="I2214" i="1" s="1"/>
  <c r="H2214" i="1"/>
  <c r="G2215" i="1"/>
  <c r="J2215" i="1" l="1" a="1"/>
  <c r="J2215" i="1" s="1"/>
  <c r="I2215" i="1" a="1"/>
  <c r="I2215" i="1" s="1"/>
  <c r="H2215" i="1"/>
  <c r="G2216" i="1"/>
  <c r="J2216" i="1" l="1" a="1"/>
  <c r="J2216" i="1" s="1"/>
  <c r="I2216" i="1" a="1"/>
  <c r="I2216" i="1" s="1"/>
  <c r="H2216" i="1"/>
  <c r="G2217" i="1"/>
  <c r="J2217" i="1" l="1" a="1"/>
  <c r="J2217" i="1" s="1"/>
  <c r="I2217" i="1" a="1"/>
  <c r="I2217" i="1" s="1"/>
  <c r="G2218" i="1"/>
  <c r="H2217" i="1"/>
  <c r="J2218" i="1" l="1" a="1"/>
  <c r="J2218" i="1" s="1"/>
  <c r="I2218" i="1" a="1"/>
  <c r="I2218" i="1" s="1"/>
  <c r="G2219" i="1"/>
  <c r="H2218" i="1"/>
  <c r="J2219" i="1" l="1" a="1"/>
  <c r="J2219" i="1" s="1"/>
  <c r="I2219" i="1" a="1"/>
  <c r="I2219" i="1" s="1"/>
  <c r="H2219" i="1"/>
  <c r="G2220" i="1"/>
  <c r="J2220" i="1" l="1" a="1"/>
  <c r="J2220" i="1" s="1"/>
  <c r="I2220" i="1" a="1"/>
  <c r="I2220" i="1" s="1"/>
  <c r="G2221" i="1"/>
  <c r="H2220" i="1"/>
  <c r="J2221" i="1" l="1" a="1"/>
  <c r="J2221" i="1" s="1"/>
  <c r="I2221" i="1" a="1"/>
  <c r="I2221" i="1" s="1"/>
  <c r="G2222" i="1"/>
  <c r="H2221" i="1"/>
  <c r="J2222" i="1" l="1" a="1"/>
  <c r="J2222" i="1" s="1"/>
  <c r="I2222" i="1" a="1"/>
  <c r="I2222" i="1" s="1"/>
  <c r="H2222" i="1"/>
  <c r="G2223" i="1"/>
  <c r="J2223" i="1" l="1" a="1"/>
  <c r="J2223" i="1" s="1"/>
  <c r="I2223" i="1" a="1"/>
  <c r="I2223" i="1" s="1"/>
  <c r="H2223" i="1"/>
  <c r="G2224" i="1"/>
  <c r="J2224" i="1" l="1" a="1"/>
  <c r="J2224" i="1" s="1"/>
  <c r="I2224" i="1" a="1"/>
  <c r="I2224" i="1" s="1"/>
  <c r="H2224" i="1"/>
  <c r="G2225" i="1"/>
  <c r="I2225" i="1" l="1" a="1"/>
  <c r="I2225" i="1" s="1"/>
  <c r="J2225" i="1" a="1"/>
  <c r="J2225" i="1" s="1"/>
  <c r="G2226" i="1"/>
  <c r="H2225" i="1"/>
  <c r="J2226" i="1" l="1" a="1"/>
  <c r="J2226" i="1" s="1"/>
  <c r="I2226" i="1" a="1"/>
  <c r="I2226" i="1" s="1"/>
  <c r="H2226" i="1"/>
  <c r="G2227" i="1"/>
  <c r="I2227" i="1" l="1" a="1"/>
  <c r="I2227" i="1" s="1"/>
  <c r="J2227" i="1" a="1"/>
  <c r="J2227" i="1" s="1"/>
  <c r="H2227" i="1"/>
  <c r="G2228" i="1"/>
  <c r="J2228" i="1" l="1" a="1"/>
  <c r="J2228" i="1" s="1"/>
  <c r="I2228" i="1" a="1"/>
  <c r="I2228" i="1" s="1"/>
  <c r="H2228" i="1"/>
  <c r="G2229" i="1"/>
  <c r="J2229" i="1" l="1" a="1"/>
  <c r="J2229" i="1" s="1"/>
  <c r="I2229" i="1" a="1"/>
  <c r="I2229" i="1" s="1"/>
  <c r="G2230" i="1"/>
  <c r="H2229" i="1"/>
  <c r="I2230" i="1" l="1" a="1"/>
  <c r="I2230" i="1" s="1"/>
  <c r="J2230" i="1" a="1"/>
  <c r="J2230" i="1" s="1"/>
  <c r="H2230" i="1"/>
  <c r="G2231" i="1"/>
  <c r="J2231" i="1" l="1" a="1"/>
  <c r="J2231" i="1" s="1"/>
  <c r="I2231" i="1" a="1"/>
  <c r="I2231" i="1" s="1"/>
  <c r="H2231" i="1"/>
  <c r="G2232" i="1"/>
  <c r="J2232" i="1" l="1" a="1"/>
  <c r="J2232" i="1" s="1"/>
  <c r="I2232" i="1" a="1"/>
  <c r="I2232" i="1" s="1"/>
  <c r="H2232" i="1"/>
  <c r="G2233" i="1"/>
  <c r="I2233" i="1" l="1" a="1"/>
  <c r="I2233" i="1" s="1"/>
  <c r="J2233" i="1" a="1"/>
  <c r="J2233" i="1" s="1"/>
  <c r="G2234" i="1"/>
  <c r="H2233" i="1"/>
  <c r="J2234" i="1" l="1" a="1"/>
  <c r="J2234" i="1" s="1"/>
  <c r="I2234" i="1" a="1"/>
  <c r="I2234" i="1" s="1"/>
  <c r="H2234" i="1"/>
  <c r="G2235" i="1"/>
  <c r="J2235" i="1" l="1" a="1"/>
  <c r="J2235" i="1" s="1"/>
  <c r="I2235" i="1" a="1"/>
  <c r="I2235" i="1" s="1"/>
  <c r="H2235" i="1"/>
  <c r="G2236" i="1"/>
  <c r="I2236" i="1" l="1" a="1"/>
  <c r="I2236" i="1" s="1"/>
  <c r="J2236" i="1" a="1"/>
  <c r="J2236" i="1" s="1"/>
  <c r="H2236" i="1"/>
  <c r="G2237" i="1"/>
  <c r="J2237" i="1" l="1" a="1"/>
  <c r="J2237" i="1" s="1"/>
  <c r="I2237" i="1" a="1"/>
  <c r="I2237" i="1" s="1"/>
  <c r="G2238" i="1"/>
  <c r="H2237" i="1"/>
  <c r="J2238" i="1" l="1" a="1"/>
  <c r="J2238" i="1" s="1"/>
  <c r="I2238" i="1" a="1"/>
  <c r="I2238" i="1" s="1"/>
  <c r="H2238" i="1"/>
  <c r="G2239" i="1"/>
  <c r="I2239" i="1" l="1" a="1"/>
  <c r="I2239" i="1" s="1"/>
  <c r="J2239" i="1" a="1"/>
  <c r="J2239" i="1" s="1"/>
  <c r="H2239" i="1"/>
  <c r="G2240" i="1"/>
  <c r="J2240" i="1" l="1" a="1"/>
  <c r="J2240" i="1" s="1"/>
  <c r="I2240" i="1" a="1"/>
  <c r="I2240" i="1" s="1"/>
  <c r="H2240" i="1"/>
  <c r="G2241" i="1"/>
  <c r="J2241" i="1" l="1" a="1"/>
  <c r="J2241" i="1" s="1"/>
  <c r="I2241" i="1" a="1"/>
  <c r="I2241" i="1" s="1"/>
  <c r="G2242" i="1"/>
  <c r="H2241" i="1"/>
  <c r="I2242" i="1" l="1" a="1"/>
  <c r="I2242" i="1" s="1"/>
  <c r="J2242" i="1" a="1"/>
  <c r="J2242" i="1" s="1"/>
  <c r="H2242" i="1"/>
  <c r="G2243" i="1"/>
  <c r="J2243" i="1" l="1" a="1"/>
  <c r="J2243" i="1" s="1"/>
  <c r="I2243" i="1" a="1"/>
  <c r="I2243" i="1" s="1"/>
  <c r="H2243" i="1"/>
  <c r="G2244" i="1"/>
  <c r="J2244" i="1" l="1" a="1"/>
  <c r="J2244" i="1" s="1"/>
  <c r="I2244" i="1" a="1"/>
  <c r="I2244" i="1" s="1"/>
  <c r="H2244" i="1"/>
  <c r="G2245" i="1"/>
  <c r="I2245" i="1" l="1" a="1"/>
  <c r="I2245" i="1" s="1"/>
  <c r="J2245" i="1" a="1"/>
  <c r="J2245" i="1" s="1"/>
  <c r="G2246" i="1"/>
  <c r="H2245" i="1"/>
  <c r="J2246" i="1" l="1" a="1"/>
  <c r="J2246" i="1" s="1"/>
  <c r="I2246" i="1" a="1"/>
  <c r="I2246" i="1" s="1"/>
  <c r="H2246" i="1"/>
  <c r="G2247" i="1"/>
  <c r="J2247" i="1" l="1" a="1"/>
  <c r="J2247" i="1" s="1"/>
  <c r="I2247" i="1" a="1"/>
  <c r="I2247" i="1" s="1"/>
  <c r="H2247" i="1"/>
  <c r="G2248" i="1"/>
  <c r="J2248" i="1" l="1" a="1"/>
  <c r="J2248" i="1" s="1"/>
  <c r="I2248" i="1" a="1"/>
  <c r="I2248" i="1" s="1"/>
  <c r="H2248" i="1"/>
  <c r="G2249" i="1"/>
  <c r="J2249" i="1" l="1" a="1"/>
  <c r="J2249" i="1" s="1"/>
  <c r="I2249" i="1" a="1"/>
  <c r="I2249" i="1" s="1"/>
  <c r="G2250" i="1"/>
  <c r="H2249" i="1"/>
  <c r="J2250" i="1" l="1" a="1"/>
  <c r="J2250" i="1" s="1"/>
  <c r="I2250" i="1" a="1"/>
  <c r="I2250" i="1" s="1"/>
  <c r="H2250" i="1"/>
  <c r="G2251" i="1"/>
  <c r="J2251" i="1" l="1" a="1"/>
  <c r="J2251" i="1" s="1"/>
  <c r="I2251" i="1" a="1"/>
  <c r="I2251" i="1" s="1"/>
  <c r="H2251" i="1"/>
  <c r="G2252" i="1"/>
  <c r="J2252" i="1" l="1" a="1"/>
  <c r="J2252" i="1" s="1"/>
  <c r="I2252" i="1" a="1"/>
  <c r="I2252" i="1" s="1"/>
  <c r="H2252" i="1"/>
  <c r="G2253" i="1"/>
  <c r="J2253" i="1" l="1" a="1"/>
  <c r="J2253" i="1" s="1"/>
  <c r="I2253" i="1" a="1"/>
  <c r="I2253" i="1" s="1"/>
  <c r="G2254" i="1"/>
  <c r="H2253" i="1"/>
  <c r="J2254" i="1" l="1" a="1"/>
  <c r="J2254" i="1" s="1"/>
  <c r="I2254" i="1" a="1"/>
  <c r="I2254" i="1" s="1"/>
  <c r="H2254" i="1"/>
  <c r="G2255" i="1"/>
  <c r="J2255" i="1" l="1" a="1"/>
  <c r="J2255" i="1" s="1"/>
  <c r="I2255" i="1" a="1"/>
  <c r="I2255" i="1" s="1"/>
  <c r="H2255" i="1"/>
  <c r="G2256" i="1"/>
  <c r="J2256" i="1" l="1" a="1"/>
  <c r="J2256" i="1" s="1"/>
  <c r="I2256" i="1" a="1"/>
  <c r="I2256" i="1" s="1"/>
  <c r="H2256" i="1"/>
  <c r="G2257" i="1"/>
  <c r="I2257" i="1" l="1" a="1"/>
  <c r="I2257" i="1" s="1"/>
  <c r="J2257" i="1" a="1"/>
  <c r="J2257" i="1" s="1"/>
  <c r="G2258" i="1"/>
  <c r="H2257" i="1"/>
  <c r="J2258" i="1" l="1" a="1"/>
  <c r="J2258" i="1" s="1"/>
  <c r="I2258" i="1" a="1"/>
  <c r="I2258" i="1" s="1"/>
  <c r="H2258" i="1"/>
  <c r="G2259" i="1"/>
  <c r="I2259" i="1" l="1" a="1"/>
  <c r="I2259" i="1" s="1"/>
  <c r="J2259" i="1" a="1"/>
  <c r="J2259" i="1" s="1"/>
  <c r="H2259" i="1"/>
  <c r="G2260" i="1"/>
  <c r="J2260" i="1" l="1" a="1"/>
  <c r="J2260" i="1" s="1"/>
  <c r="I2260" i="1" a="1"/>
  <c r="I2260" i="1" s="1"/>
  <c r="H2260" i="1"/>
  <c r="G2261" i="1"/>
  <c r="J2261" i="1" l="1" a="1"/>
  <c r="J2261" i="1" s="1"/>
  <c r="I2261" i="1" a="1"/>
  <c r="I2261" i="1" s="1"/>
  <c r="G2262" i="1"/>
  <c r="H2261" i="1"/>
  <c r="I2262" i="1" l="1" a="1"/>
  <c r="I2262" i="1" s="1"/>
  <c r="J2262" i="1" a="1"/>
  <c r="J2262" i="1" s="1"/>
  <c r="H2262" i="1"/>
  <c r="G2263" i="1"/>
  <c r="J2263" i="1" l="1" a="1"/>
  <c r="J2263" i="1" s="1"/>
  <c r="I2263" i="1" a="1"/>
  <c r="I2263" i="1" s="1"/>
  <c r="H2263" i="1"/>
  <c r="G2264" i="1"/>
  <c r="J2264" i="1" l="1" a="1"/>
  <c r="J2264" i="1" s="1"/>
  <c r="I2264" i="1" a="1"/>
  <c r="I2264" i="1" s="1"/>
  <c r="H2264" i="1"/>
  <c r="G2265" i="1"/>
  <c r="I2265" i="1" l="1" a="1"/>
  <c r="I2265" i="1" s="1"/>
  <c r="J2265" i="1" a="1"/>
  <c r="J2265" i="1" s="1"/>
  <c r="G2266" i="1"/>
  <c r="H2265" i="1"/>
  <c r="J2266" i="1" l="1" a="1"/>
  <c r="J2266" i="1" s="1"/>
  <c r="I2266" i="1" a="1"/>
  <c r="I2266" i="1" s="1"/>
  <c r="H2266" i="1"/>
  <c r="G2267" i="1"/>
  <c r="J2267" i="1" l="1" a="1"/>
  <c r="J2267" i="1" s="1"/>
  <c r="I2267" i="1" a="1"/>
  <c r="I2267" i="1" s="1"/>
  <c r="H2267" i="1"/>
  <c r="G2268" i="1"/>
  <c r="I2268" i="1" l="1" a="1"/>
  <c r="I2268" i="1" s="1"/>
  <c r="J2268" i="1" a="1"/>
  <c r="J2268" i="1" s="1"/>
  <c r="H2268" i="1"/>
  <c r="G2269" i="1"/>
  <c r="J2269" i="1" l="1" a="1"/>
  <c r="J2269" i="1" s="1"/>
  <c r="I2269" i="1" a="1"/>
  <c r="I2269" i="1" s="1"/>
  <c r="G2270" i="1"/>
  <c r="H2269" i="1"/>
  <c r="J2270" i="1" l="1" a="1"/>
  <c r="J2270" i="1" s="1"/>
  <c r="I2270" i="1" a="1"/>
  <c r="I2270" i="1" s="1"/>
  <c r="H2270" i="1"/>
  <c r="G2271" i="1"/>
  <c r="I2271" i="1" l="1" a="1"/>
  <c r="I2271" i="1" s="1"/>
  <c r="J2271" i="1" a="1"/>
  <c r="J2271" i="1" s="1"/>
  <c r="H2271" i="1"/>
  <c r="G2272" i="1"/>
  <c r="J2272" i="1" l="1" a="1"/>
  <c r="J2272" i="1" s="1"/>
  <c r="I2272" i="1" a="1"/>
  <c r="I2272" i="1" s="1"/>
  <c r="H2272" i="1"/>
  <c r="G2273" i="1"/>
  <c r="J2273" i="1" l="1" a="1"/>
  <c r="J2273" i="1" s="1"/>
  <c r="I2273" i="1" a="1"/>
  <c r="I2273" i="1" s="1"/>
  <c r="G2274" i="1"/>
  <c r="H2273" i="1"/>
  <c r="I2274" i="1" l="1" a="1"/>
  <c r="I2274" i="1" s="1"/>
  <c r="J2274" i="1" a="1"/>
  <c r="J2274" i="1" s="1"/>
  <c r="H2274" i="1"/>
  <c r="G2275" i="1"/>
  <c r="J2275" i="1" l="1" a="1"/>
  <c r="J2275" i="1" s="1"/>
  <c r="I2275" i="1" a="1"/>
  <c r="I2275" i="1" s="1"/>
  <c r="H2275" i="1"/>
  <c r="G2276" i="1"/>
  <c r="J2276" i="1" l="1" a="1"/>
  <c r="J2276" i="1" s="1"/>
  <c r="I2276" i="1" a="1"/>
  <c r="I2276" i="1" s="1"/>
  <c r="H2276" i="1"/>
  <c r="G2277" i="1"/>
  <c r="I2277" i="1" l="1" a="1"/>
  <c r="I2277" i="1" s="1"/>
  <c r="J2277" i="1" a="1"/>
  <c r="J2277" i="1" s="1"/>
  <c r="G2278" i="1"/>
  <c r="H2277" i="1"/>
  <c r="J2278" i="1" l="1" a="1"/>
  <c r="J2278" i="1" s="1"/>
  <c r="I2278" i="1" a="1"/>
  <c r="I2278" i="1" s="1"/>
  <c r="H2278" i="1"/>
  <c r="G2279" i="1"/>
  <c r="J2279" i="1" l="1" a="1"/>
  <c r="J2279" i="1" s="1"/>
  <c r="I2279" i="1" a="1"/>
  <c r="I2279" i="1" s="1"/>
  <c r="H2279" i="1"/>
  <c r="G2280" i="1"/>
  <c r="J2280" i="1" l="1" a="1"/>
  <c r="J2280" i="1" s="1"/>
  <c r="I2280" i="1" a="1"/>
  <c r="I2280" i="1" s="1"/>
  <c r="H2280" i="1"/>
  <c r="G2281" i="1"/>
  <c r="J2281" i="1" l="1" a="1"/>
  <c r="J2281" i="1" s="1"/>
  <c r="I2281" i="1" a="1"/>
  <c r="I2281" i="1" s="1"/>
  <c r="G2282" i="1"/>
  <c r="H2281" i="1"/>
  <c r="J2282" i="1" l="1" a="1"/>
  <c r="J2282" i="1" s="1"/>
  <c r="I2282" i="1" a="1"/>
  <c r="I2282" i="1" s="1"/>
  <c r="H2282" i="1"/>
  <c r="G2283" i="1"/>
  <c r="J2283" i="1" l="1" a="1"/>
  <c r="J2283" i="1" s="1"/>
  <c r="I2283" i="1" a="1"/>
  <c r="I2283" i="1" s="1"/>
  <c r="H2283" i="1"/>
  <c r="G2284" i="1"/>
  <c r="J2284" i="1" l="1" a="1"/>
  <c r="J2284" i="1" s="1"/>
  <c r="I2284" i="1" a="1"/>
  <c r="I2284" i="1" s="1"/>
  <c r="H2284" i="1"/>
  <c r="G2285" i="1"/>
  <c r="J2285" i="1" l="1" a="1"/>
  <c r="J2285" i="1" s="1"/>
  <c r="I2285" i="1" a="1"/>
  <c r="I2285" i="1" s="1"/>
  <c r="G2286" i="1"/>
  <c r="H2285" i="1"/>
  <c r="J2286" i="1" l="1" a="1"/>
  <c r="J2286" i="1" s="1"/>
  <c r="I2286" i="1" a="1"/>
  <c r="I2286" i="1" s="1"/>
  <c r="H2286" i="1"/>
  <c r="G2287" i="1"/>
  <c r="J2287" i="1" l="1" a="1"/>
  <c r="J2287" i="1" s="1"/>
  <c r="I2287" i="1" a="1"/>
  <c r="I2287" i="1" s="1"/>
  <c r="H2287" i="1"/>
  <c r="G2288" i="1"/>
  <c r="J2288" i="1" l="1" a="1"/>
  <c r="J2288" i="1" s="1"/>
  <c r="I2288" i="1" a="1"/>
  <c r="I2288" i="1" s="1"/>
  <c r="H2288" i="1"/>
  <c r="G2289" i="1"/>
  <c r="I2289" i="1" l="1" a="1"/>
  <c r="I2289" i="1" s="1"/>
  <c r="J2289" i="1" a="1"/>
  <c r="J2289" i="1" s="1"/>
  <c r="G2290" i="1"/>
  <c r="H2289" i="1"/>
  <c r="J2290" i="1" l="1" a="1"/>
  <c r="J2290" i="1" s="1"/>
  <c r="I2290" i="1" a="1"/>
  <c r="I2290" i="1" s="1"/>
  <c r="H2290" i="1"/>
  <c r="G2291" i="1"/>
  <c r="I2291" i="1" l="1" a="1"/>
  <c r="I2291" i="1" s="1"/>
  <c r="J2291" i="1" a="1"/>
  <c r="J2291" i="1" s="1"/>
  <c r="H2291" i="1"/>
  <c r="G2292" i="1"/>
  <c r="J2292" i="1" l="1" a="1"/>
  <c r="J2292" i="1" s="1"/>
  <c r="I2292" i="1" a="1"/>
  <c r="I2292" i="1" s="1"/>
  <c r="H2292" i="1"/>
  <c r="G2293" i="1"/>
  <c r="J2293" i="1" l="1" a="1"/>
  <c r="J2293" i="1" s="1"/>
  <c r="I2293" i="1" a="1"/>
  <c r="I2293" i="1" s="1"/>
  <c r="G2294" i="1"/>
  <c r="H2293" i="1"/>
  <c r="I2294" i="1" l="1" a="1"/>
  <c r="I2294" i="1" s="1"/>
  <c r="J2294" i="1" a="1"/>
  <c r="J2294" i="1" s="1"/>
  <c r="H2294" i="1"/>
  <c r="G2295" i="1"/>
  <c r="J2295" i="1" l="1" a="1"/>
  <c r="J2295" i="1" s="1"/>
  <c r="I2295" i="1" a="1"/>
  <c r="I2295" i="1" s="1"/>
  <c r="H2295" i="1"/>
  <c r="G2296" i="1"/>
  <c r="J2296" i="1" l="1" a="1"/>
  <c r="J2296" i="1" s="1"/>
  <c r="I2296" i="1" a="1"/>
  <c r="I2296" i="1" s="1"/>
  <c r="H2296" i="1"/>
  <c r="G2297" i="1"/>
  <c r="I2297" i="1" l="1" a="1"/>
  <c r="I2297" i="1" s="1"/>
  <c r="J2297" i="1" a="1"/>
  <c r="J2297" i="1" s="1"/>
  <c r="G2298" i="1"/>
  <c r="H2297" i="1"/>
  <c r="J2298" i="1" l="1" a="1"/>
  <c r="J2298" i="1" s="1"/>
  <c r="I2298" i="1" a="1"/>
  <c r="I2298" i="1" s="1"/>
  <c r="H2298" i="1"/>
  <c r="G2299" i="1"/>
  <c r="J2299" i="1" l="1" a="1"/>
  <c r="J2299" i="1" s="1"/>
  <c r="I2299" i="1" a="1"/>
  <c r="I2299" i="1" s="1"/>
  <c r="H2299" i="1"/>
  <c r="G2300" i="1"/>
  <c r="I2300" i="1" l="1" a="1"/>
  <c r="I2300" i="1" s="1"/>
  <c r="J2300" i="1" a="1"/>
  <c r="J2300" i="1" s="1"/>
  <c r="H2300" i="1"/>
  <c r="G2301" i="1"/>
  <c r="J2301" i="1" l="1" a="1"/>
  <c r="J2301" i="1" s="1"/>
  <c r="I2301" i="1" a="1"/>
  <c r="I2301" i="1" s="1"/>
  <c r="G2302" i="1"/>
  <c r="H2301" i="1"/>
  <c r="J2302" i="1" l="1" a="1"/>
  <c r="J2302" i="1" s="1"/>
  <c r="I2302" i="1" a="1"/>
  <c r="I2302" i="1" s="1"/>
  <c r="H2302" i="1"/>
  <c r="G2303" i="1"/>
  <c r="I2303" i="1" l="1" a="1"/>
  <c r="I2303" i="1" s="1"/>
  <c r="J2303" i="1" a="1"/>
  <c r="J2303" i="1" s="1"/>
  <c r="H2303" i="1"/>
  <c r="G2304" i="1"/>
  <c r="J2304" i="1" l="1" a="1"/>
  <c r="J2304" i="1" s="1"/>
  <c r="I2304" i="1" a="1"/>
  <c r="I2304" i="1" s="1"/>
  <c r="H2304" i="1"/>
  <c r="G2305" i="1"/>
  <c r="J2305" i="1" l="1" a="1"/>
  <c r="J2305" i="1" s="1"/>
  <c r="I2305" i="1" a="1"/>
  <c r="I2305" i="1" s="1"/>
  <c r="G2306" i="1"/>
  <c r="H2305" i="1"/>
  <c r="I2306" i="1" l="1" a="1"/>
  <c r="I2306" i="1" s="1"/>
  <c r="J2306" i="1" a="1"/>
  <c r="J2306" i="1" s="1"/>
  <c r="G2307" i="1"/>
  <c r="H2306" i="1"/>
  <c r="J2307" i="1" l="1" a="1"/>
  <c r="J2307" i="1" s="1"/>
  <c r="I2307" i="1" a="1"/>
  <c r="I2307" i="1" s="1"/>
  <c r="H2307" i="1"/>
  <c r="G2308" i="1"/>
  <c r="J2308" i="1" l="1" a="1"/>
  <c r="J2308" i="1" s="1"/>
  <c r="I2308" i="1" a="1"/>
  <c r="I2308" i="1" s="1"/>
  <c r="H2308" i="1"/>
  <c r="G2309" i="1"/>
  <c r="I2309" i="1" l="1" a="1"/>
  <c r="I2309" i="1" s="1"/>
  <c r="J2309" i="1" a="1"/>
  <c r="J2309" i="1" s="1"/>
  <c r="G2310" i="1"/>
  <c r="H2309" i="1"/>
  <c r="J2310" i="1" l="1" a="1"/>
  <c r="J2310" i="1" s="1"/>
  <c r="I2310" i="1" a="1"/>
  <c r="I2310" i="1" s="1"/>
  <c r="H2310" i="1"/>
  <c r="G2311" i="1"/>
  <c r="J2311" i="1" l="1" a="1"/>
  <c r="J2311" i="1" s="1"/>
  <c r="I2311" i="1" a="1"/>
  <c r="I2311" i="1" s="1"/>
  <c r="H2311" i="1"/>
  <c r="G2312" i="1"/>
  <c r="J2312" i="1" l="1" a="1"/>
  <c r="J2312" i="1" s="1"/>
  <c r="I2312" i="1" a="1"/>
  <c r="I2312" i="1" s="1"/>
  <c r="G2313" i="1"/>
  <c r="H2312" i="1"/>
  <c r="J2313" i="1" l="1" a="1"/>
  <c r="J2313" i="1" s="1"/>
  <c r="I2313" i="1" a="1"/>
  <c r="I2313" i="1" s="1"/>
  <c r="H2313" i="1"/>
  <c r="G2314" i="1"/>
  <c r="J2314" i="1" l="1" a="1"/>
  <c r="J2314" i="1" s="1"/>
  <c r="I2314" i="1" a="1"/>
  <c r="I2314" i="1" s="1"/>
  <c r="G2315" i="1"/>
  <c r="H2314" i="1"/>
  <c r="J2315" i="1" l="1" a="1"/>
  <c r="J2315" i="1" s="1"/>
  <c r="I2315" i="1" a="1"/>
  <c r="I2315" i="1" s="1"/>
  <c r="G2316" i="1"/>
  <c r="H2315" i="1"/>
  <c r="J2316" i="1" l="1" a="1"/>
  <c r="J2316" i="1" s="1"/>
  <c r="I2316" i="1" a="1"/>
  <c r="I2316" i="1" s="1"/>
  <c r="H2316" i="1"/>
  <c r="G2317" i="1"/>
  <c r="J2317" i="1" l="1" a="1"/>
  <c r="J2317" i="1" s="1"/>
  <c r="I2317" i="1" a="1"/>
  <c r="I2317" i="1" s="1"/>
  <c r="H2317" i="1"/>
  <c r="G2318" i="1"/>
  <c r="J2318" i="1" l="1" a="1"/>
  <c r="J2318" i="1" s="1"/>
  <c r="I2318" i="1" a="1"/>
  <c r="I2318" i="1" s="1"/>
  <c r="G2319" i="1"/>
  <c r="H2318" i="1"/>
  <c r="J2319" i="1" l="1" a="1"/>
  <c r="J2319" i="1" s="1"/>
  <c r="I2319" i="1" a="1"/>
  <c r="I2319" i="1" s="1"/>
  <c r="H2319" i="1"/>
  <c r="G2320" i="1"/>
  <c r="J2320" i="1" l="1" a="1"/>
  <c r="J2320" i="1" s="1"/>
  <c r="I2320" i="1" a="1"/>
  <c r="I2320" i="1" s="1"/>
  <c r="H2320" i="1"/>
  <c r="G2321" i="1"/>
  <c r="I2321" i="1" l="1" a="1"/>
  <c r="I2321" i="1" s="1"/>
  <c r="J2321" i="1" a="1"/>
  <c r="J2321" i="1" s="1"/>
  <c r="G2322" i="1"/>
  <c r="H2321" i="1"/>
  <c r="J2322" i="1" l="1" a="1"/>
  <c r="J2322" i="1" s="1"/>
  <c r="I2322" i="1" a="1"/>
  <c r="I2322" i="1" s="1"/>
  <c r="H2322" i="1"/>
  <c r="G2323" i="1"/>
  <c r="I2323" i="1" l="1" a="1"/>
  <c r="I2323" i="1" s="1"/>
  <c r="J2323" i="1" a="1"/>
  <c r="J2323" i="1" s="1"/>
  <c r="H2323" i="1"/>
  <c r="G2324" i="1"/>
  <c r="J2324" i="1" l="1" a="1"/>
  <c r="J2324" i="1" s="1"/>
  <c r="I2324" i="1" a="1"/>
  <c r="I2324" i="1" s="1"/>
  <c r="H2324" i="1"/>
  <c r="G2325" i="1"/>
  <c r="J2325" i="1" l="1" a="1"/>
  <c r="J2325" i="1" s="1"/>
  <c r="I2325" i="1" a="1"/>
  <c r="I2325" i="1" s="1"/>
  <c r="G2326" i="1"/>
  <c r="H2325" i="1"/>
  <c r="I2326" i="1" l="1" a="1"/>
  <c r="I2326" i="1" s="1"/>
  <c r="J2326" i="1" a="1"/>
  <c r="J2326" i="1" s="1"/>
  <c r="G2327" i="1"/>
  <c r="H2326" i="1"/>
  <c r="J2327" i="1" l="1" a="1"/>
  <c r="J2327" i="1" s="1"/>
  <c r="I2327" i="1" a="1"/>
  <c r="I2327" i="1" s="1"/>
  <c r="G2328" i="1"/>
  <c r="H2327" i="1"/>
  <c r="J2328" i="1" l="1" a="1"/>
  <c r="J2328" i="1" s="1"/>
  <c r="I2328" i="1" a="1"/>
  <c r="I2328" i="1" s="1"/>
  <c r="G2329" i="1"/>
  <c r="H2328" i="1"/>
  <c r="I2329" i="1" l="1" a="1"/>
  <c r="I2329" i="1" s="1"/>
  <c r="J2329" i="1" a="1"/>
  <c r="J2329" i="1" s="1"/>
  <c r="H2329" i="1"/>
  <c r="G2330" i="1"/>
  <c r="J2330" i="1" l="1" a="1"/>
  <c r="J2330" i="1" s="1"/>
  <c r="I2330" i="1" a="1"/>
  <c r="I2330" i="1" s="1"/>
  <c r="H2330" i="1"/>
  <c r="G2331" i="1"/>
  <c r="J2331" i="1" l="1" a="1"/>
  <c r="J2331" i="1" s="1"/>
  <c r="I2331" i="1" a="1"/>
  <c r="I2331" i="1" s="1"/>
  <c r="H2331" i="1"/>
  <c r="G2332" i="1"/>
  <c r="I2332" i="1" l="1" a="1"/>
  <c r="I2332" i="1" s="1"/>
  <c r="J2332" i="1" a="1"/>
  <c r="J2332" i="1" s="1"/>
  <c r="H2332" i="1"/>
  <c r="G2333" i="1"/>
  <c r="J2333" i="1" l="1" a="1"/>
  <c r="J2333" i="1" s="1"/>
  <c r="I2333" i="1" a="1"/>
  <c r="I2333" i="1" s="1"/>
  <c r="G2334" i="1"/>
  <c r="H2333" i="1"/>
  <c r="J2334" i="1" l="1" a="1"/>
  <c r="J2334" i="1" s="1"/>
  <c r="I2334" i="1" a="1"/>
  <c r="I2334" i="1" s="1"/>
  <c r="H2334" i="1"/>
  <c r="G2335" i="1"/>
  <c r="I2335" i="1" l="1" a="1"/>
  <c r="I2335" i="1" s="1"/>
  <c r="J2335" i="1" a="1"/>
  <c r="J2335" i="1" s="1"/>
  <c r="H2335" i="1"/>
  <c r="G2336" i="1"/>
  <c r="J2336" i="1" l="1" a="1"/>
  <c r="J2336" i="1" s="1"/>
  <c r="I2336" i="1" a="1"/>
  <c r="I2336" i="1" s="1"/>
  <c r="G2337" i="1"/>
  <c r="H2336" i="1"/>
  <c r="J2337" i="1" l="1" a="1"/>
  <c r="J2337" i="1" s="1"/>
  <c r="I2337" i="1" a="1"/>
  <c r="I2337" i="1" s="1"/>
  <c r="G2338" i="1"/>
  <c r="H2337" i="1"/>
  <c r="I2338" i="1" l="1" a="1"/>
  <c r="I2338" i="1" s="1"/>
  <c r="J2338" i="1" a="1"/>
  <c r="J2338" i="1" s="1"/>
  <c r="G2339" i="1"/>
  <c r="H2338" i="1"/>
  <c r="J2339" i="1" l="1" a="1"/>
  <c r="J2339" i="1" s="1"/>
  <c r="I2339" i="1" a="1"/>
  <c r="I2339" i="1" s="1"/>
  <c r="G2340" i="1"/>
  <c r="H2339" i="1"/>
  <c r="J2340" i="1" l="1" a="1"/>
  <c r="J2340" i="1" s="1"/>
  <c r="I2340" i="1" a="1"/>
  <c r="I2340" i="1" s="1"/>
  <c r="H2340" i="1"/>
  <c r="G2341" i="1"/>
  <c r="I2341" i="1" l="1" a="1"/>
  <c r="I2341" i="1" s="1"/>
  <c r="J2341" i="1" a="1"/>
  <c r="J2341" i="1" s="1"/>
  <c r="G2342" i="1"/>
  <c r="H2341" i="1"/>
  <c r="J2342" i="1" l="1" a="1"/>
  <c r="J2342" i="1" s="1"/>
  <c r="I2342" i="1" a="1"/>
  <c r="I2342" i="1" s="1"/>
  <c r="G2343" i="1"/>
  <c r="H2342" i="1"/>
  <c r="J2343" i="1" l="1" a="1"/>
  <c r="J2343" i="1" s="1"/>
  <c r="I2343" i="1" a="1"/>
  <c r="I2343" i="1" s="1"/>
  <c r="G2344" i="1"/>
  <c r="H2343" i="1"/>
  <c r="J2344" i="1" l="1" a="1"/>
  <c r="J2344" i="1" s="1"/>
  <c r="I2344" i="1" a="1"/>
  <c r="I2344" i="1" s="1"/>
  <c r="G2345" i="1"/>
  <c r="H2344" i="1"/>
  <c r="J2345" i="1" l="1" a="1"/>
  <c r="J2345" i="1" s="1"/>
  <c r="I2345" i="1" a="1"/>
  <c r="I2345" i="1" s="1"/>
  <c r="G2346" i="1"/>
  <c r="H2345" i="1"/>
  <c r="J2346" i="1" l="1" a="1"/>
  <c r="J2346" i="1" s="1"/>
  <c r="I2346" i="1" a="1"/>
  <c r="I2346" i="1" s="1"/>
  <c r="G2347" i="1"/>
  <c r="H2346" i="1"/>
  <c r="J2347" i="1" l="1" a="1"/>
  <c r="J2347" i="1" s="1"/>
  <c r="I2347" i="1" a="1"/>
  <c r="I2347" i="1" s="1"/>
  <c r="H2347" i="1"/>
  <c r="G2348" i="1"/>
  <c r="J2348" i="1" l="1" a="1"/>
  <c r="J2348" i="1" s="1"/>
  <c r="I2348" i="1" a="1"/>
  <c r="I2348" i="1" s="1"/>
  <c r="H2348" i="1"/>
  <c r="G2349" i="1"/>
  <c r="J2349" i="1" l="1" a="1"/>
  <c r="J2349" i="1" s="1"/>
  <c r="I2349" i="1" a="1"/>
  <c r="I2349" i="1" s="1"/>
  <c r="G2350" i="1"/>
  <c r="H2349" i="1"/>
  <c r="J2350" i="1" l="1" a="1"/>
  <c r="J2350" i="1" s="1"/>
  <c r="I2350" i="1" a="1"/>
  <c r="I2350" i="1" s="1"/>
  <c r="G2351" i="1"/>
  <c r="H2350" i="1"/>
  <c r="J2351" i="1" l="1" a="1"/>
  <c r="J2351" i="1" s="1"/>
  <c r="I2351" i="1" a="1"/>
  <c r="I2351" i="1" s="1"/>
  <c r="H2351" i="1"/>
  <c r="G2352" i="1"/>
  <c r="J2352" i="1" l="1" a="1"/>
  <c r="J2352" i="1" s="1"/>
  <c r="I2352" i="1" a="1"/>
  <c r="I2352" i="1" s="1"/>
  <c r="H2352" i="1"/>
  <c r="G2353" i="1"/>
  <c r="I2353" i="1" l="1" a="1"/>
  <c r="I2353" i="1" s="1"/>
  <c r="J2353" i="1" a="1"/>
  <c r="J2353" i="1" s="1"/>
  <c r="G2354" i="1"/>
  <c r="H2353" i="1"/>
  <c r="J2354" i="1" l="1" a="1"/>
  <c r="J2354" i="1" s="1"/>
  <c r="I2354" i="1" a="1"/>
  <c r="I2354" i="1" s="1"/>
  <c r="H2354" i="1"/>
  <c r="G2355" i="1"/>
  <c r="I2355" i="1" l="1" a="1"/>
  <c r="I2355" i="1" s="1"/>
  <c r="J2355" i="1" a="1"/>
  <c r="J2355" i="1" s="1"/>
  <c r="H2355" i="1"/>
  <c r="G2356" i="1"/>
  <c r="J2356" i="1" l="1" a="1"/>
  <c r="J2356" i="1" s="1"/>
  <c r="I2356" i="1" a="1"/>
  <c r="I2356" i="1" s="1"/>
  <c r="H2356" i="1"/>
  <c r="G2357" i="1"/>
  <c r="J2357" i="1" l="1" a="1"/>
  <c r="J2357" i="1" s="1"/>
  <c r="I2357" i="1" a="1"/>
  <c r="I2357" i="1" s="1"/>
  <c r="G2358" i="1"/>
  <c r="H2357" i="1"/>
  <c r="I2358" i="1" l="1" a="1"/>
  <c r="I2358" i="1" s="1"/>
  <c r="J2358" i="1" a="1"/>
  <c r="J2358" i="1" s="1"/>
  <c r="H2358" i="1"/>
  <c r="G2359" i="1"/>
  <c r="J2359" i="1" l="1" a="1"/>
  <c r="J2359" i="1" s="1"/>
  <c r="I2359" i="1" a="1"/>
  <c r="I2359" i="1" s="1"/>
  <c r="G2360" i="1"/>
  <c r="H2359" i="1"/>
  <c r="J2360" i="1" l="1" a="1"/>
  <c r="J2360" i="1" s="1"/>
  <c r="I2360" i="1" a="1"/>
  <c r="I2360" i="1" s="1"/>
  <c r="G2361" i="1"/>
  <c r="H2360" i="1"/>
  <c r="I2361" i="1" l="1" a="1"/>
  <c r="I2361" i="1" s="1"/>
  <c r="J2361" i="1" a="1"/>
  <c r="J2361" i="1" s="1"/>
  <c r="G2362" i="1"/>
  <c r="H2361" i="1"/>
  <c r="J2362" i="1" l="1" a="1"/>
  <c r="J2362" i="1" s="1"/>
  <c r="I2362" i="1" a="1"/>
  <c r="I2362" i="1" s="1"/>
  <c r="H2362" i="1"/>
  <c r="G2363" i="1"/>
  <c r="J2363" i="1" l="1" a="1"/>
  <c r="J2363" i="1" s="1"/>
  <c r="I2363" i="1" a="1"/>
  <c r="I2363" i="1" s="1"/>
  <c r="G2364" i="1"/>
  <c r="H2363" i="1"/>
  <c r="I2364" i="1" l="1" a="1"/>
  <c r="I2364" i="1" s="1"/>
  <c r="J2364" i="1" a="1"/>
  <c r="J2364" i="1" s="1"/>
  <c r="G2365" i="1"/>
  <c r="H2364" i="1"/>
  <c r="J2365" i="1" l="1" a="1"/>
  <c r="J2365" i="1" s="1"/>
  <c r="I2365" i="1" a="1"/>
  <c r="I2365" i="1" s="1"/>
  <c r="H2365" i="1"/>
  <c r="G2366" i="1"/>
  <c r="J2366" i="1" l="1" a="1"/>
  <c r="J2366" i="1" s="1"/>
  <c r="I2366" i="1" a="1"/>
  <c r="I2366" i="1" s="1"/>
  <c r="G2367" i="1"/>
  <c r="H2366" i="1"/>
  <c r="I2367" i="1" l="1" a="1"/>
  <c r="I2367" i="1" s="1"/>
  <c r="J2367" i="1" a="1"/>
  <c r="J2367" i="1" s="1"/>
  <c r="H2367" i="1"/>
  <c r="G2368" i="1"/>
  <c r="J2368" i="1" l="1" a="1"/>
  <c r="J2368" i="1" s="1"/>
  <c r="I2368" i="1" a="1"/>
  <c r="I2368" i="1" s="1"/>
  <c r="H2368" i="1"/>
  <c r="G2369" i="1"/>
  <c r="J2369" i="1" l="1" a="1"/>
  <c r="J2369" i="1" s="1"/>
  <c r="I2369" i="1" a="1"/>
  <c r="I2369" i="1" s="1"/>
  <c r="G2370" i="1"/>
  <c r="H2369" i="1"/>
  <c r="I2370" i="1" l="1" a="1"/>
  <c r="I2370" i="1" s="1"/>
  <c r="J2370" i="1" a="1"/>
  <c r="J2370" i="1" s="1"/>
  <c r="H2370" i="1"/>
  <c r="G2371" i="1"/>
  <c r="J2371" i="1" l="1" a="1"/>
  <c r="J2371" i="1" s="1"/>
  <c r="I2371" i="1" a="1"/>
  <c r="I2371" i="1" s="1"/>
  <c r="H2371" i="1"/>
  <c r="G2372" i="1"/>
  <c r="J2372" i="1" l="1" a="1"/>
  <c r="J2372" i="1" s="1"/>
  <c r="I2372" i="1" a="1"/>
  <c r="I2372" i="1" s="1"/>
  <c r="H2372" i="1"/>
  <c r="G2373" i="1"/>
  <c r="I2373" i="1" l="1" a="1"/>
  <c r="I2373" i="1" s="1"/>
  <c r="J2373" i="1" a="1"/>
  <c r="J2373" i="1" s="1"/>
  <c r="H2373" i="1"/>
  <c r="G2374" i="1"/>
  <c r="J2374" i="1" l="1" a="1"/>
  <c r="J2374" i="1" s="1"/>
  <c r="I2374" i="1" a="1"/>
  <c r="I2374" i="1" s="1"/>
  <c r="G2375" i="1"/>
  <c r="H2374" i="1"/>
  <c r="J2375" i="1" l="1" a="1"/>
  <c r="J2375" i="1" s="1"/>
  <c r="I2375" i="1" a="1"/>
  <c r="I2375" i="1" s="1"/>
  <c r="H2375" i="1"/>
  <c r="G2376" i="1"/>
  <c r="J2376" i="1" l="1" a="1"/>
  <c r="J2376" i="1" s="1"/>
  <c r="I2376" i="1" a="1"/>
  <c r="I2376" i="1" s="1"/>
  <c r="H2376" i="1"/>
  <c r="G2377" i="1"/>
  <c r="J2377" i="1" l="1" a="1"/>
  <c r="J2377" i="1" s="1"/>
  <c r="I2377" i="1" a="1"/>
  <c r="I2377" i="1" s="1"/>
  <c r="H2377" i="1"/>
  <c r="G2378" i="1"/>
  <c r="J2378" i="1" l="1" a="1"/>
  <c r="J2378" i="1" s="1"/>
  <c r="I2378" i="1" a="1"/>
  <c r="I2378" i="1" s="1"/>
  <c r="G2379" i="1"/>
  <c r="H2378" i="1"/>
  <c r="J2379" i="1" l="1" a="1"/>
  <c r="J2379" i="1" s="1"/>
  <c r="I2379" i="1" a="1"/>
  <c r="I2379" i="1" s="1"/>
  <c r="H2379" i="1"/>
  <c r="G2380" i="1"/>
  <c r="J2380" i="1" l="1" a="1"/>
  <c r="J2380" i="1" s="1"/>
  <c r="I2380" i="1" a="1"/>
  <c r="I2380" i="1" s="1"/>
  <c r="H2380" i="1"/>
  <c r="G2381" i="1"/>
  <c r="J2381" i="1" l="1" a="1"/>
  <c r="J2381" i="1" s="1"/>
  <c r="I2381" i="1" a="1"/>
  <c r="I2381" i="1" s="1"/>
  <c r="H2381" i="1"/>
  <c r="G2382" i="1"/>
  <c r="J2382" i="1" l="1" a="1"/>
  <c r="J2382" i="1" s="1"/>
  <c r="I2382" i="1" a="1"/>
  <c r="I2382" i="1" s="1"/>
  <c r="H2382" i="1"/>
  <c r="G2383" i="1"/>
  <c r="J2383" i="1" l="1" a="1"/>
  <c r="J2383" i="1" s="1"/>
  <c r="I2383" i="1" a="1"/>
  <c r="I2383" i="1" s="1"/>
  <c r="H2383" i="1"/>
  <c r="G2384" i="1"/>
  <c r="J2384" i="1" l="1" a="1"/>
  <c r="J2384" i="1" s="1"/>
  <c r="I2384" i="1" a="1"/>
  <c r="I2384" i="1" s="1"/>
  <c r="H2384" i="1"/>
  <c r="G2385" i="1"/>
  <c r="I2385" i="1" l="1" a="1"/>
  <c r="I2385" i="1" s="1"/>
  <c r="J2385" i="1" a="1"/>
  <c r="J2385" i="1" s="1"/>
  <c r="G2386" i="1"/>
  <c r="H2385" i="1"/>
  <c r="J2386" i="1" l="1" a="1"/>
  <c r="J2386" i="1" s="1"/>
  <c r="I2386" i="1" a="1"/>
  <c r="I2386" i="1" s="1"/>
  <c r="H2386" i="1"/>
  <c r="G2387" i="1"/>
  <c r="I2387" i="1" l="1" a="1"/>
  <c r="I2387" i="1" s="1"/>
  <c r="J2387" i="1" a="1"/>
  <c r="J2387" i="1" s="1"/>
  <c r="G2388" i="1"/>
  <c r="H2387" i="1"/>
  <c r="J2388" i="1" l="1" a="1"/>
  <c r="J2388" i="1" s="1"/>
  <c r="I2388" i="1" a="1"/>
  <c r="I2388" i="1" s="1"/>
  <c r="H2388" i="1"/>
  <c r="G2389" i="1"/>
  <c r="J2389" i="1" l="1" a="1"/>
  <c r="J2389" i="1" s="1"/>
  <c r="I2389" i="1" a="1"/>
  <c r="I2389" i="1" s="1"/>
  <c r="H2389" i="1"/>
  <c r="G2390" i="1"/>
  <c r="I2390" i="1" l="1" a="1"/>
  <c r="I2390" i="1" s="1"/>
  <c r="J2390" i="1" a="1"/>
  <c r="J2390" i="1" s="1"/>
  <c r="G2391" i="1"/>
  <c r="H2390" i="1"/>
  <c r="J2391" i="1" l="1" a="1"/>
  <c r="J2391" i="1" s="1"/>
  <c r="I2391" i="1" a="1"/>
  <c r="I2391" i="1" s="1"/>
  <c r="G2392" i="1"/>
  <c r="H2391" i="1"/>
  <c r="J2392" i="1" l="1" a="1"/>
  <c r="J2392" i="1" s="1"/>
  <c r="I2392" i="1" a="1"/>
  <c r="I2392" i="1" s="1"/>
  <c r="G2393" i="1"/>
  <c r="H2392" i="1"/>
  <c r="I2393" i="1" l="1" a="1"/>
  <c r="I2393" i="1" s="1"/>
  <c r="J2393" i="1" a="1"/>
  <c r="J2393" i="1" s="1"/>
  <c r="H2393" i="1"/>
  <c r="G2394" i="1"/>
  <c r="J2394" i="1" l="1" a="1"/>
  <c r="J2394" i="1" s="1"/>
  <c r="I2394" i="1" a="1"/>
  <c r="I2394" i="1" s="1"/>
  <c r="G2395" i="1"/>
  <c r="H2394" i="1"/>
  <c r="J2395" i="1" l="1" a="1"/>
  <c r="J2395" i="1" s="1"/>
  <c r="I2395" i="1" a="1"/>
  <c r="I2395" i="1" s="1"/>
  <c r="G2396" i="1"/>
  <c r="H2395" i="1"/>
  <c r="I2396" i="1" l="1" a="1"/>
  <c r="I2396" i="1" s="1"/>
  <c r="J2396" i="1" a="1"/>
  <c r="J2396" i="1" s="1"/>
  <c r="H2396" i="1"/>
  <c r="G2397" i="1"/>
  <c r="J2397" i="1" l="1" a="1"/>
  <c r="J2397" i="1" s="1"/>
  <c r="I2397" i="1" a="1"/>
  <c r="I2397" i="1" s="1"/>
  <c r="G2398" i="1"/>
  <c r="H2397" i="1"/>
  <c r="J2398" i="1" l="1" a="1"/>
  <c r="J2398" i="1" s="1"/>
  <c r="I2398" i="1" a="1"/>
  <c r="I2398" i="1" s="1"/>
  <c r="H2398" i="1"/>
  <c r="G2399" i="1"/>
  <c r="I2399" i="1" l="1" a="1"/>
  <c r="I2399" i="1" s="1"/>
  <c r="J2399" i="1" a="1"/>
  <c r="J2399" i="1" s="1"/>
  <c r="G2400" i="1"/>
  <c r="H2399" i="1"/>
  <c r="J2400" i="1" l="1" a="1"/>
  <c r="J2400" i="1" s="1"/>
  <c r="I2400" i="1" a="1"/>
  <c r="I2400" i="1" s="1"/>
  <c r="H2400" i="1"/>
  <c r="G2401" i="1"/>
  <c r="J2401" i="1" l="1" a="1"/>
  <c r="J2401" i="1" s="1"/>
  <c r="I2401" i="1" a="1"/>
  <c r="I2401" i="1" s="1"/>
  <c r="G2402" i="1"/>
  <c r="H2401" i="1"/>
  <c r="I2402" i="1" l="1" a="1"/>
  <c r="I2402" i="1" s="1"/>
  <c r="J2402" i="1" a="1"/>
  <c r="J2402" i="1" s="1"/>
  <c r="H2402" i="1"/>
  <c r="G2403" i="1"/>
  <c r="J2403" i="1" l="1" a="1"/>
  <c r="J2403" i="1" s="1"/>
  <c r="I2403" i="1" a="1"/>
  <c r="I2403" i="1" s="1"/>
  <c r="G2404" i="1"/>
  <c r="H2403" i="1"/>
  <c r="J2404" i="1" l="1" a="1"/>
  <c r="J2404" i="1" s="1"/>
  <c r="I2404" i="1" a="1"/>
  <c r="I2404" i="1" s="1"/>
  <c r="H2404" i="1"/>
  <c r="G2405" i="1"/>
  <c r="I2405" i="1" l="1" a="1"/>
  <c r="I2405" i="1" s="1"/>
  <c r="J2405" i="1" a="1"/>
  <c r="J2405" i="1" s="1"/>
  <c r="G2406" i="1"/>
  <c r="H2405" i="1"/>
  <c r="J2406" i="1" l="1" a="1"/>
  <c r="J2406" i="1" s="1"/>
  <c r="I2406" i="1" a="1"/>
  <c r="I2406" i="1" s="1"/>
  <c r="H2406" i="1"/>
  <c r="G2407" i="1"/>
  <c r="J2407" i="1" l="1" a="1"/>
  <c r="J2407" i="1" s="1"/>
  <c r="I2407" i="1" a="1"/>
  <c r="I2407" i="1" s="1"/>
  <c r="H2407" i="1"/>
  <c r="G2408" i="1"/>
  <c r="J2408" i="1" l="1" a="1"/>
  <c r="J2408" i="1" s="1"/>
  <c r="I2408" i="1" a="1"/>
  <c r="I2408" i="1" s="1"/>
  <c r="H2408" i="1"/>
  <c r="G2409" i="1"/>
  <c r="J2409" i="1" l="1" a="1"/>
  <c r="J2409" i="1" s="1"/>
  <c r="I2409" i="1" a="1"/>
  <c r="I2409" i="1" s="1"/>
  <c r="H2409" i="1"/>
  <c r="G2410" i="1"/>
  <c r="J2410" i="1" l="1" a="1"/>
  <c r="J2410" i="1" s="1"/>
  <c r="I2410" i="1" a="1"/>
  <c r="I2410" i="1" s="1"/>
  <c r="G2411" i="1"/>
  <c r="H2410" i="1"/>
  <c r="J2411" i="1" l="1" a="1"/>
  <c r="J2411" i="1" s="1"/>
  <c r="I2411" i="1" a="1"/>
  <c r="I2411" i="1" s="1"/>
  <c r="H2411" i="1"/>
  <c r="G2412" i="1"/>
  <c r="J2412" i="1" l="1" a="1"/>
  <c r="J2412" i="1" s="1"/>
  <c r="I2412" i="1" a="1"/>
  <c r="I2412" i="1" s="1"/>
  <c r="H2412" i="1"/>
  <c r="G2413" i="1"/>
  <c r="J2413" i="1" l="1" a="1"/>
  <c r="J2413" i="1" s="1"/>
  <c r="I2413" i="1" a="1"/>
  <c r="I2413" i="1" s="1"/>
  <c r="G2414" i="1"/>
  <c r="H2413" i="1"/>
  <c r="J2414" i="1" l="1" a="1"/>
  <c r="J2414" i="1" s="1"/>
  <c r="I2414" i="1" a="1"/>
  <c r="I2414" i="1" s="1"/>
  <c r="G2415" i="1"/>
  <c r="H2414" i="1"/>
  <c r="J2415" i="1" l="1" a="1"/>
  <c r="J2415" i="1" s="1"/>
  <c r="I2415" i="1" a="1"/>
  <c r="I2415" i="1" s="1"/>
  <c r="G2416" i="1"/>
  <c r="H2415" i="1"/>
  <c r="J2416" i="1" l="1" a="1"/>
  <c r="J2416" i="1" s="1"/>
  <c r="I2416" i="1" a="1"/>
  <c r="I2416" i="1" s="1"/>
  <c r="G2417" i="1"/>
  <c r="H2416" i="1"/>
  <c r="I2417" i="1" l="1" a="1"/>
  <c r="I2417" i="1" s="1"/>
  <c r="J2417" i="1" a="1"/>
  <c r="J2417" i="1" s="1"/>
  <c r="H2417" i="1"/>
  <c r="G2418" i="1"/>
  <c r="J2418" i="1" l="1" a="1"/>
  <c r="J2418" i="1" s="1"/>
  <c r="I2418" i="1" a="1"/>
  <c r="I2418" i="1" s="1"/>
  <c r="H2418" i="1"/>
  <c r="G2419" i="1"/>
  <c r="I2419" i="1" l="1" a="1"/>
  <c r="I2419" i="1" s="1"/>
  <c r="J2419" i="1" a="1"/>
  <c r="J2419" i="1" s="1"/>
  <c r="G2420" i="1"/>
  <c r="H2419" i="1"/>
  <c r="J2420" i="1" l="1" a="1"/>
  <c r="J2420" i="1" s="1"/>
  <c r="I2420" i="1" a="1"/>
  <c r="I2420" i="1" s="1"/>
  <c r="H2420" i="1"/>
  <c r="G2421" i="1"/>
  <c r="J2421" i="1" l="1" a="1"/>
  <c r="J2421" i="1" s="1"/>
  <c r="I2421" i="1" a="1"/>
  <c r="I2421" i="1" s="1"/>
  <c r="G2422" i="1"/>
  <c r="H2421" i="1"/>
  <c r="I2422" i="1" l="1" a="1"/>
  <c r="I2422" i="1" s="1"/>
  <c r="J2422" i="1" a="1"/>
  <c r="J2422" i="1" s="1"/>
  <c r="H2422" i="1"/>
  <c r="G2423" i="1"/>
  <c r="J2423" i="1" l="1" a="1"/>
  <c r="J2423" i="1" s="1"/>
  <c r="I2423" i="1" a="1"/>
  <c r="I2423" i="1" s="1"/>
  <c r="H2423" i="1"/>
  <c r="G2424" i="1"/>
  <c r="J2424" i="1" l="1" a="1"/>
  <c r="J2424" i="1" s="1"/>
  <c r="I2424" i="1" a="1"/>
  <c r="I2424" i="1" s="1"/>
  <c r="H2424" i="1"/>
  <c r="G2425" i="1"/>
  <c r="I2425" i="1" l="1" a="1"/>
  <c r="I2425" i="1" s="1"/>
  <c r="J2425" i="1" a="1"/>
  <c r="J2425" i="1" s="1"/>
  <c r="G2426" i="1"/>
  <c r="H2425" i="1"/>
  <c r="J2426" i="1" l="1" a="1"/>
  <c r="J2426" i="1" s="1"/>
  <c r="I2426" i="1" a="1"/>
  <c r="I2426" i="1" s="1"/>
  <c r="G2427" i="1"/>
  <c r="H2426" i="1"/>
  <c r="J2427" i="1" l="1" a="1"/>
  <c r="J2427" i="1" s="1"/>
  <c r="I2427" i="1" a="1"/>
  <c r="I2427" i="1" s="1"/>
  <c r="G2428" i="1"/>
  <c r="H2427" i="1"/>
  <c r="I2428" i="1" l="1" a="1"/>
  <c r="I2428" i="1" s="1"/>
  <c r="J2428" i="1" a="1"/>
  <c r="J2428" i="1" s="1"/>
  <c r="G2429" i="1"/>
  <c r="H2428" i="1"/>
  <c r="J2429" i="1" l="1" a="1"/>
  <c r="J2429" i="1" s="1"/>
  <c r="I2429" i="1" a="1"/>
  <c r="I2429" i="1" s="1"/>
  <c r="G2430" i="1"/>
  <c r="H2429" i="1"/>
  <c r="J2430" i="1" l="1" a="1"/>
  <c r="J2430" i="1" s="1"/>
  <c r="I2430" i="1" a="1"/>
  <c r="I2430" i="1" s="1"/>
  <c r="G2431" i="1"/>
  <c r="H2430" i="1"/>
  <c r="J2431" i="1" l="1" a="1"/>
  <c r="J2431" i="1" s="1"/>
  <c r="I2431" i="1" a="1"/>
  <c r="I2431" i="1" s="1"/>
  <c r="H2431" i="1"/>
  <c r="G2432" i="1"/>
  <c r="J2432" i="1" l="1" a="1"/>
  <c r="J2432" i="1" s="1"/>
  <c r="I2432" i="1" a="1"/>
  <c r="I2432" i="1" s="1"/>
  <c r="H2432" i="1"/>
  <c r="G2433" i="1"/>
  <c r="J2433" i="1" l="1" a="1"/>
  <c r="J2433" i="1" s="1"/>
  <c r="I2433" i="1" a="1"/>
  <c r="I2433" i="1" s="1"/>
  <c r="H2433" i="1"/>
  <c r="G2434" i="1"/>
  <c r="J2434" i="1" l="1" a="1"/>
  <c r="J2434" i="1" s="1"/>
  <c r="I2434" i="1" a="1"/>
  <c r="I2434" i="1" s="1"/>
  <c r="H2434" i="1"/>
  <c r="G2435" i="1"/>
  <c r="J2435" i="1" l="1" a="1"/>
  <c r="J2435" i="1" s="1"/>
  <c r="I2435" i="1" a="1"/>
  <c r="I2435" i="1" s="1"/>
  <c r="H2435" i="1"/>
  <c r="G2436" i="1"/>
  <c r="I2436" i="1" l="1" a="1"/>
  <c r="I2436" i="1" s="1"/>
  <c r="J2436" i="1" a="1"/>
  <c r="J2436" i="1" s="1"/>
  <c r="H2436" i="1"/>
  <c r="G2437" i="1"/>
  <c r="J2437" i="1" l="1" a="1"/>
  <c r="J2437" i="1" s="1"/>
  <c r="I2437" i="1" a="1"/>
  <c r="I2437" i="1" s="1"/>
  <c r="G2438" i="1"/>
  <c r="H2437" i="1"/>
  <c r="J2438" i="1" l="1" a="1"/>
  <c r="J2438" i="1" s="1"/>
  <c r="I2438" i="1" a="1"/>
  <c r="I2438" i="1" s="1"/>
  <c r="G2439" i="1"/>
  <c r="H2438" i="1"/>
  <c r="I2439" i="1" l="1" a="1"/>
  <c r="I2439" i="1" s="1"/>
  <c r="J2439" i="1" a="1"/>
  <c r="J2439" i="1" s="1"/>
  <c r="G2440" i="1"/>
  <c r="H2439" i="1"/>
  <c r="J2440" i="1" l="1" a="1"/>
  <c r="J2440" i="1" s="1"/>
  <c r="I2440" i="1" a="1"/>
  <c r="I2440" i="1" s="1"/>
  <c r="H2440" i="1"/>
  <c r="G2441" i="1"/>
  <c r="J2441" i="1" l="1" a="1"/>
  <c r="J2441" i="1" s="1"/>
  <c r="I2441" i="1" a="1"/>
  <c r="I2441" i="1" s="1"/>
  <c r="H2441" i="1"/>
  <c r="G2442" i="1"/>
  <c r="J2442" i="1" l="1" a="1"/>
  <c r="J2442" i="1" s="1"/>
  <c r="I2442" i="1" a="1"/>
  <c r="I2442" i="1" s="1"/>
  <c r="H2442" i="1"/>
  <c r="G2443" i="1"/>
  <c r="J2443" i="1" l="1" a="1"/>
  <c r="J2443" i="1" s="1"/>
  <c r="I2443" i="1" a="1"/>
  <c r="I2443" i="1" s="1"/>
  <c r="G2444" i="1"/>
  <c r="H2443" i="1"/>
  <c r="I2444" i="1" l="1" a="1"/>
  <c r="I2444" i="1" s="1"/>
  <c r="J2444" i="1" a="1"/>
  <c r="J2444" i="1" s="1"/>
  <c r="H2444" i="1"/>
  <c r="G2445" i="1"/>
  <c r="J2445" i="1" l="1" a="1"/>
  <c r="J2445" i="1" s="1"/>
  <c r="I2445" i="1" a="1"/>
  <c r="I2445" i="1" s="1"/>
  <c r="H2445" i="1"/>
  <c r="G2446" i="1"/>
  <c r="J2446" i="1" l="1" a="1"/>
  <c r="J2446" i="1" s="1"/>
  <c r="I2446" i="1" a="1"/>
  <c r="I2446" i="1" s="1"/>
  <c r="H2446" i="1"/>
  <c r="G2447" i="1"/>
  <c r="I2447" i="1" l="1" a="1"/>
  <c r="I2447" i="1" s="1"/>
  <c r="J2447" i="1" a="1"/>
  <c r="J2447" i="1" s="1"/>
  <c r="H2447" i="1"/>
  <c r="G2448" i="1"/>
  <c r="J2448" i="1" l="1" a="1"/>
  <c r="J2448" i="1" s="1"/>
  <c r="I2448" i="1" a="1"/>
  <c r="I2448" i="1" s="1"/>
  <c r="H2448" i="1"/>
  <c r="G2449" i="1"/>
  <c r="J2449" i="1" l="1" a="1"/>
  <c r="J2449" i="1" s="1"/>
  <c r="I2449" i="1" a="1"/>
  <c r="I2449" i="1" s="1"/>
  <c r="G2450" i="1"/>
  <c r="H2449" i="1"/>
  <c r="J2450" i="1" l="1" a="1"/>
  <c r="J2450" i="1" s="1"/>
  <c r="I2450" i="1" a="1"/>
  <c r="I2450" i="1" s="1"/>
  <c r="H2450" i="1"/>
  <c r="G2451" i="1"/>
  <c r="J2451" i="1" l="1" a="1"/>
  <c r="J2451" i="1" s="1"/>
  <c r="I2451" i="1" a="1"/>
  <c r="I2451" i="1" s="1"/>
  <c r="G2452" i="1"/>
  <c r="H2451" i="1"/>
  <c r="J2452" i="1" l="1" a="1"/>
  <c r="J2452" i="1" s="1"/>
  <c r="I2452" i="1" a="1"/>
  <c r="I2452" i="1" s="1"/>
  <c r="G2453" i="1"/>
  <c r="H2452" i="1"/>
  <c r="J2453" i="1" l="1" a="1"/>
  <c r="J2453" i="1" s="1"/>
  <c r="I2453" i="1" a="1"/>
  <c r="I2453" i="1" s="1"/>
  <c r="G2454" i="1"/>
  <c r="H2453" i="1"/>
  <c r="J2454" i="1" l="1" a="1"/>
  <c r="J2454" i="1" s="1"/>
  <c r="I2454" i="1" a="1"/>
  <c r="I2454" i="1" s="1"/>
  <c r="G2455" i="1"/>
  <c r="H2454" i="1"/>
  <c r="I2455" i="1" l="1" a="1"/>
  <c r="I2455" i="1" s="1"/>
  <c r="J2455" i="1" a="1"/>
  <c r="J2455" i="1" s="1"/>
  <c r="H2455" i="1"/>
  <c r="G2456" i="1"/>
  <c r="J2456" i="1" l="1" a="1"/>
  <c r="J2456" i="1" s="1"/>
  <c r="I2456" i="1" a="1"/>
  <c r="I2456" i="1" s="1"/>
  <c r="H2456" i="1"/>
  <c r="G2457" i="1"/>
  <c r="J2457" i="1" l="1" a="1"/>
  <c r="J2457" i="1" s="1"/>
  <c r="I2457" i="1" a="1"/>
  <c r="I2457" i="1" s="1"/>
  <c r="G2458" i="1"/>
  <c r="H2457" i="1"/>
  <c r="I2458" i="1" l="1" a="1"/>
  <c r="I2458" i="1" s="1"/>
  <c r="J2458" i="1" a="1"/>
  <c r="J2458" i="1" s="1"/>
  <c r="G2459" i="1"/>
  <c r="H2458" i="1"/>
  <c r="J2459" i="1" l="1" a="1"/>
  <c r="J2459" i="1" s="1"/>
  <c r="I2459" i="1" a="1"/>
  <c r="I2459" i="1" s="1"/>
  <c r="H2459" i="1"/>
  <c r="G2460" i="1"/>
  <c r="J2460" i="1" l="1" a="1"/>
  <c r="J2460" i="1" s="1"/>
  <c r="I2460" i="1" a="1"/>
  <c r="I2460" i="1" s="1"/>
  <c r="H2460" i="1"/>
  <c r="G2461" i="1"/>
  <c r="J2461" i="1" l="1" a="1"/>
  <c r="J2461" i="1" s="1"/>
  <c r="I2461" i="1" a="1"/>
  <c r="I2461" i="1" s="1"/>
  <c r="G2462" i="1"/>
  <c r="H2461" i="1"/>
  <c r="J2462" i="1" l="1" a="1"/>
  <c r="J2462" i="1" s="1"/>
  <c r="I2462" i="1" a="1"/>
  <c r="I2462" i="1" s="1"/>
  <c r="H2462" i="1"/>
  <c r="G2463" i="1"/>
  <c r="J2463" i="1" l="1" a="1"/>
  <c r="J2463" i="1" s="1"/>
  <c r="I2463" i="1" a="1"/>
  <c r="I2463" i="1" s="1"/>
  <c r="H2463" i="1"/>
  <c r="G2464" i="1"/>
  <c r="J2464" i="1" l="1" a="1"/>
  <c r="J2464" i="1" s="1"/>
  <c r="I2464" i="1" a="1"/>
  <c r="I2464" i="1" s="1"/>
  <c r="H2464" i="1"/>
  <c r="G2465" i="1"/>
  <c r="J2465" i="1" l="1" a="1"/>
  <c r="J2465" i="1" s="1"/>
  <c r="I2465" i="1" a="1"/>
  <c r="I2465" i="1" s="1"/>
  <c r="H2465" i="1"/>
  <c r="G2466" i="1"/>
  <c r="I2466" i="1" l="1" a="1"/>
  <c r="I2466" i="1" s="1"/>
  <c r="J2466" i="1" a="1"/>
  <c r="J2466" i="1" s="1"/>
  <c r="H2466" i="1"/>
  <c r="G2467" i="1"/>
  <c r="J2467" i="1" l="1" a="1"/>
  <c r="J2467" i="1" s="1"/>
  <c r="I2467" i="1" a="1"/>
  <c r="I2467" i="1" s="1"/>
  <c r="G2468" i="1"/>
  <c r="H2467" i="1"/>
  <c r="J2468" i="1" l="1" a="1"/>
  <c r="J2468" i="1" s="1"/>
  <c r="I2468" i="1" a="1"/>
  <c r="I2468" i="1" s="1"/>
  <c r="H2468" i="1"/>
  <c r="G2469" i="1"/>
  <c r="I2469" i="1" l="1" a="1"/>
  <c r="I2469" i="1" s="1"/>
  <c r="J2469" i="1" a="1"/>
  <c r="J2469" i="1" s="1"/>
  <c r="H2469" i="1"/>
  <c r="G2470" i="1"/>
  <c r="J2470" i="1" l="1" a="1"/>
  <c r="J2470" i="1" s="1"/>
  <c r="I2470" i="1" a="1"/>
  <c r="I2470" i="1" s="1"/>
  <c r="G2471" i="1"/>
  <c r="H2470" i="1"/>
  <c r="J2471" i="1" l="1" a="1"/>
  <c r="J2471" i="1" s="1"/>
  <c r="I2471" i="1" a="1"/>
  <c r="I2471" i="1" s="1"/>
  <c r="H2471" i="1"/>
  <c r="G2472" i="1"/>
  <c r="J2472" i="1" l="1" a="1"/>
  <c r="J2472" i="1" s="1"/>
  <c r="I2472" i="1" a="1"/>
  <c r="I2472" i="1" s="1"/>
  <c r="H2472" i="1"/>
  <c r="G2473" i="1"/>
  <c r="J2473" i="1" l="1" a="1"/>
  <c r="J2473" i="1" s="1"/>
  <c r="I2473" i="1" a="1"/>
  <c r="I2473" i="1" s="1"/>
  <c r="G2474" i="1"/>
  <c r="H2473" i="1"/>
  <c r="I2474" i="1" l="1" a="1"/>
  <c r="I2474" i="1" s="1"/>
  <c r="J2474" i="1" a="1"/>
  <c r="J2474" i="1" s="1"/>
  <c r="H2474" i="1"/>
  <c r="G2475" i="1"/>
  <c r="J2475" i="1" l="1" a="1"/>
  <c r="J2475" i="1" s="1"/>
  <c r="I2475" i="1" a="1"/>
  <c r="I2475" i="1" s="1"/>
  <c r="G2476" i="1"/>
  <c r="H2475" i="1"/>
  <c r="J2476" i="1" l="1" a="1"/>
  <c r="J2476" i="1" s="1"/>
  <c r="I2476" i="1" a="1"/>
  <c r="I2476" i="1" s="1"/>
  <c r="H2476" i="1"/>
  <c r="G2477" i="1"/>
  <c r="I2477" i="1" l="1" a="1"/>
  <c r="I2477" i="1" s="1"/>
  <c r="J2477" i="1" a="1"/>
  <c r="J2477" i="1" s="1"/>
  <c r="G2478" i="1"/>
  <c r="H2477" i="1"/>
  <c r="J2478" i="1" l="1" a="1"/>
  <c r="J2478" i="1" s="1"/>
  <c r="I2478" i="1" a="1"/>
  <c r="I2478" i="1" s="1"/>
  <c r="H2478" i="1"/>
  <c r="G2479" i="1"/>
  <c r="J2479" i="1" l="1" a="1"/>
  <c r="J2479" i="1" s="1"/>
  <c r="I2479" i="1" a="1"/>
  <c r="I2479" i="1" s="1"/>
  <c r="G2480" i="1"/>
  <c r="H2479" i="1"/>
  <c r="I2480" i="1" l="1" a="1"/>
  <c r="I2480" i="1" s="1"/>
  <c r="J2480" i="1" a="1"/>
  <c r="J2480" i="1" s="1"/>
  <c r="H2480" i="1"/>
  <c r="G2481" i="1"/>
  <c r="J2481" i="1" l="1" a="1"/>
  <c r="J2481" i="1" s="1"/>
  <c r="I2481" i="1" a="1"/>
  <c r="I2481" i="1" s="1"/>
  <c r="G2482" i="1"/>
  <c r="H2481" i="1"/>
  <c r="I2482" i="1" l="1" a="1"/>
  <c r="I2482" i="1" s="1"/>
  <c r="J2482" i="1" a="1"/>
  <c r="J2482" i="1" s="1"/>
  <c r="H2482" i="1"/>
  <c r="G2483" i="1"/>
  <c r="J2483" i="1" l="1" a="1"/>
  <c r="J2483" i="1" s="1"/>
  <c r="I2483" i="1" a="1"/>
  <c r="I2483" i="1" s="1"/>
  <c r="G2484" i="1"/>
  <c r="H2483" i="1"/>
  <c r="J2484" i="1" l="1" a="1"/>
  <c r="J2484" i="1" s="1"/>
  <c r="I2484" i="1" a="1"/>
  <c r="I2484" i="1" s="1"/>
  <c r="H2484" i="1"/>
  <c r="G2485" i="1"/>
  <c r="J2485" i="1" l="1" a="1"/>
  <c r="J2485" i="1" s="1"/>
  <c r="I2485" i="1" a="1"/>
  <c r="I2485" i="1" s="1"/>
  <c r="G2486" i="1"/>
  <c r="H2485" i="1"/>
  <c r="J2486" i="1" l="1" a="1"/>
  <c r="J2486" i="1" s="1"/>
  <c r="I2486" i="1" a="1"/>
  <c r="I2486" i="1" s="1"/>
  <c r="H2486" i="1"/>
  <c r="G2487" i="1"/>
  <c r="J2487" i="1" l="1" a="1"/>
  <c r="J2487" i="1" s="1"/>
  <c r="I2487" i="1" a="1"/>
  <c r="I2487" i="1" s="1"/>
  <c r="H2487" i="1"/>
  <c r="G2488" i="1"/>
  <c r="J2488" i="1" l="1" a="1"/>
  <c r="J2488" i="1" s="1"/>
  <c r="I2488" i="1" a="1"/>
  <c r="I2488" i="1" s="1"/>
  <c r="H2488" i="1"/>
  <c r="G2489" i="1"/>
  <c r="J2489" i="1" l="1" a="1"/>
  <c r="J2489" i="1" s="1"/>
  <c r="I2489" i="1" a="1"/>
  <c r="I2489" i="1" s="1"/>
  <c r="G2490" i="1"/>
  <c r="H2489" i="1"/>
  <c r="J2490" i="1" l="1" a="1"/>
  <c r="J2490" i="1" s="1"/>
  <c r="I2490" i="1" a="1"/>
  <c r="I2490" i="1" s="1"/>
  <c r="H2490" i="1"/>
  <c r="G2491" i="1"/>
  <c r="J2491" i="1" l="1" a="1"/>
  <c r="J2491" i="1" s="1"/>
  <c r="I2491" i="1" a="1"/>
  <c r="I2491" i="1" s="1"/>
  <c r="G2492" i="1"/>
  <c r="H2491" i="1"/>
  <c r="J2492" i="1" l="1" a="1"/>
  <c r="J2492" i="1" s="1"/>
  <c r="I2492" i="1" a="1"/>
  <c r="I2492" i="1" s="1"/>
  <c r="H2492" i="1"/>
  <c r="G2493" i="1"/>
  <c r="I2493" i="1" l="1" a="1"/>
  <c r="I2493" i="1" s="1"/>
  <c r="J2493" i="1" a="1"/>
  <c r="J2493" i="1" s="1"/>
  <c r="G2494" i="1"/>
  <c r="H2493" i="1"/>
  <c r="J2494" i="1" l="1" a="1"/>
  <c r="J2494" i="1" s="1"/>
  <c r="I2494" i="1" a="1"/>
  <c r="I2494" i="1" s="1"/>
  <c r="G2495" i="1"/>
  <c r="H2494" i="1"/>
  <c r="J2495" i="1" l="1" a="1"/>
  <c r="J2495" i="1" s="1"/>
  <c r="I2495" i="1" a="1"/>
  <c r="I2495" i="1" s="1"/>
  <c r="H2495" i="1"/>
  <c r="G2496" i="1"/>
  <c r="I2496" i="1" l="1" a="1"/>
  <c r="I2496" i="1" s="1"/>
  <c r="J2496" i="1" a="1"/>
  <c r="J2496" i="1" s="1"/>
  <c r="H2496" i="1"/>
  <c r="G2497" i="1"/>
  <c r="J2497" i="1" l="1" a="1"/>
  <c r="J2497" i="1" s="1"/>
  <c r="I2497" i="1" a="1"/>
  <c r="I2497" i="1" s="1"/>
  <c r="G2498" i="1"/>
  <c r="H2497" i="1"/>
  <c r="J2498" i="1" l="1" a="1"/>
  <c r="J2498" i="1" s="1"/>
  <c r="I2498" i="1" a="1"/>
  <c r="I2498" i="1" s="1"/>
  <c r="G2499" i="1"/>
  <c r="H2498" i="1"/>
  <c r="J2499" i="1" l="1" a="1"/>
  <c r="J2499" i="1" s="1"/>
  <c r="I2499" i="1" a="1"/>
  <c r="I2499" i="1" s="1"/>
  <c r="G2500" i="1"/>
  <c r="H2499" i="1"/>
  <c r="J2500" i="1" l="1" a="1"/>
  <c r="J2500" i="1" s="1"/>
  <c r="I2500" i="1" a="1"/>
  <c r="I2500" i="1" s="1"/>
  <c r="H2500" i="1"/>
  <c r="G2501" i="1"/>
  <c r="J2501" i="1" l="1" a="1"/>
  <c r="J2501" i="1" s="1"/>
  <c r="I2501" i="1" a="1"/>
  <c r="I2501" i="1" s="1"/>
  <c r="H2501" i="1"/>
  <c r="G2502" i="1"/>
  <c r="J2502" i="1" l="1" a="1"/>
  <c r="J2502" i="1" s="1"/>
  <c r="I2502" i="1" a="1"/>
  <c r="I2502" i="1" s="1"/>
  <c r="H2502" i="1"/>
  <c r="G2503" i="1"/>
  <c r="J2503" i="1" l="1" a="1"/>
  <c r="J2503" i="1" s="1"/>
  <c r="I2503" i="1" a="1"/>
  <c r="I2503" i="1" s="1"/>
  <c r="G2504" i="1"/>
  <c r="H2503" i="1"/>
  <c r="I2504" i="1" l="1" a="1"/>
  <c r="I2504" i="1" s="1"/>
  <c r="J2504" i="1" a="1"/>
  <c r="J2504" i="1" s="1"/>
  <c r="H2504" i="1"/>
  <c r="G2505" i="1"/>
  <c r="J2505" i="1" l="1" a="1"/>
  <c r="J2505" i="1" s="1"/>
  <c r="I2505" i="1" a="1"/>
  <c r="I2505" i="1" s="1"/>
  <c r="G2506" i="1"/>
  <c r="H2505" i="1"/>
  <c r="J2506" i="1" l="1" a="1"/>
  <c r="J2506" i="1" s="1"/>
  <c r="I2506" i="1" a="1"/>
  <c r="I2506" i="1" s="1"/>
  <c r="G2507" i="1"/>
  <c r="H2506" i="1"/>
  <c r="I2507" i="1" l="1" a="1"/>
  <c r="I2507" i="1" s="1"/>
  <c r="J2507" i="1" a="1"/>
  <c r="J2507" i="1" s="1"/>
  <c r="H2507" i="1"/>
  <c r="G2508" i="1"/>
  <c r="J2508" i="1" l="1" a="1"/>
  <c r="J2508" i="1" s="1"/>
  <c r="I2508" i="1" a="1"/>
  <c r="I2508" i="1" s="1"/>
  <c r="G2509" i="1"/>
  <c r="H2508" i="1"/>
  <c r="J2509" i="1" l="1" a="1"/>
  <c r="J2509" i="1" s="1"/>
  <c r="I2509" i="1" a="1"/>
  <c r="I2509" i="1" s="1"/>
  <c r="H2509" i="1"/>
  <c r="G2510" i="1"/>
  <c r="J2510" i="1" l="1" a="1"/>
  <c r="J2510" i="1" s="1"/>
  <c r="I2510" i="1" a="1"/>
  <c r="I2510" i="1" s="1"/>
  <c r="G2511" i="1"/>
  <c r="H2510" i="1"/>
  <c r="J2511" i="1" l="1" a="1"/>
  <c r="J2511" i="1" s="1"/>
  <c r="I2511" i="1" a="1"/>
  <c r="I2511" i="1" s="1"/>
  <c r="G2512" i="1"/>
  <c r="H2511" i="1"/>
  <c r="J2512" i="1" l="1" a="1"/>
  <c r="J2512" i="1" s="1"/>
  <c r="I2512" i="1" a="1"/>
  <c r="I2512" i="1" s="1"/>
  <c r="G2513" i="1"/>
  <c r="H2512" i="1"/>
  <c r="J2513" i="1" l="1" a="1"/>
  <c r="J2513" i="1" s="1"/>
  <c r="I2513" i="1" a="1"/>
  <c r="I2513" i="1" s="1"/>
  <c r="H2513" i="1"/>
  <c r="G2514" i="1"/>
  <c r="J2514" i="1" l="1" a="1"/>
  <c r="J2514" i="1" s="1"/>
  <c r="I2514" i="1" a="1"/>
  <c r="I2514" i="1" s="1"/>
  <c r="H2514" i="1"/>
  <c r="G2515" i="1"/>
  <c r="I2515" i="1" l="1" a="1"/>
  <c r="I2515" i="1" s="1"/>
  <c r="J2515" i="1" a="1"/>
  <c r="J2515" i="1" s="1"/>
  <c r="H2515" i="1"/>
  <c r="G2516" i="1"/>
  <c r="J2516" i="1" l="1" a="1"/>
  <c r="J2516" i="1" s="1"/>
  <c r="I2516" i="1" a="1"/>
  <c r="I2516" i="1" s="1"/>
  <c r="H2516" i="1"/>
  <c r="G2517" i="1"/>
  <c r="J2517" i="1" l="1" a="1"/>
  <c r="J2517" i="1" s="1"/>
  <c r="I2517" i="1" a="1"/>
  <c r="I2517" i="1" s="1"/>
  <c r="G2518" i="1"/>
  <c r="H2517" i="1"/>
  <c r="I2518" i="1" l="1" a="1"/>
  <c r="I2518" i="1" s="1"/>
  <c r="J2518" i="1" a="1"/>
  <c r="J2518" i="1" s="1"/>
  <c r="G2519" i="1"/>
  <c r="H2518" i="1"/>
  <c r="J2519" i="1" l="1" a="1"/>
  <c r="J2519" i="1" s="1"/>
  <c r="I2519" i="1" a="1"/>
  <c r="I2519" i="1" s="1"/>
  <c r="G2520" i="1"/>
  <c r="H2519" i="1"/>
  <c r="J2520" i="1" l="1" a="1"/>
  <c r="J2520" i="1" s="1"/>
  <c r="I2520" i="1" a="1"/>
  <c r="I2520" i="1" s="1"/>
  <c r="H2520" i="1"/>
  <c r="G2521" i="1"/>
  <c r="J2521" i="1" l="1" a="1"/>
  <c r="J2521" i="1" s="1"/>
  <c r="I2521" i="1" a="1"/>
  <c r="I2521" i="1" s="1"/>
  <c r="H2521" i="1"/>
  <c r="G2522" i="1"/>
  <c r="J2522" i="1" l="1" a="1"/>
  <c r="J2522" i="1" s="1"/>
  <c r="I2522" i="1" a="1"/>
  <c r="I2522" i="1" s="1"/>
  <c r="H2522" i="1"/>
  <c r="G2523" i="1"/>
  <c r="J2523" i="1" l="1" a="1"/>
  <c r="J2523" i="1" s="1"/>
  <c r="I2523" i="1" a="1"/>
  <c r="I2523" i="1" s="1"/>
  <c r="H2523" i="1"/>
  <c r="G2524" i="1"/>
  <c r="J2524" i="1" l="1" a="1"/>
  <c r="J2524" i="1" s="1"/>
  <c r="I2524" i="1" a="1"/>
  <c r="I2524" i="1" s="1"/>
  <c r="H2524" i="1"/>
  <c r="G2525" i="1"/>
  <c r="J2525" i="1" l="1" a="1"/>
  <c r="J2525" i="1" s="1"/>
  <c r="I2525" i="1" a="1"/>
  <c r="I2525" i="1" s="1"/>
  <c r="G2526" i="1"/>
  <c r="H2525" i="1"/>
  <c r="J2526" i="1" l="1" a="1"/>
  <c r="J2526" i="1" s="1"/>
  <c r="I2526" i="1" a="1"/>
  <c r="I2526" i="1" s="1"/>
  <c r="H2526" i="1"/>
  <c r="G2527" i="1"/>
  <c r="J2527" i="1" l="1" a="1"/>
  <c r="J2527" i="1" s="1"/>
  <c r="I2527" i="1" a="1"/>
  <c r="I2527" i="1" s="1"/>
  <c r="G2528" i="1"/>
  <c r="H2527" i="1"/>
  <c r="J2528" i="1" l="1" a="1"/>
  <c r="J2528" i="1" s="1"/>
  <c r="I2528" i="1" a="1"/>
  <c r="I2528" i="1" s="1"/>
  <c r="H2528" i="1"/>
  <c r="G2529" i="1"/>
  <c r="I2529" i="1" l="1" a="1"/>
  <c r="I2529" i="1" s="1"/>
  <c r="J2529" i="1" a="1"/>
  <c r="J2529" i="1" s="1"/>
  <c r="H2529" i="1"/>
  <c r="G2530" i="1"/>
  <c r="J2530" i="1" l="1" a="1"/>
  <c r="J2530" i="1" s="1"/>
  <c r="I2530" i="1" a="1"/>
  <c r="I2530" i="1" s="1"/>
  <c r="H2530" i="1"/>
  <c r="G2531" i="1"/>
  <c r="I2531" i="1" l="1" a="1"/>
  <c r="I2531" i="1" s="1"/>
  <c r="J2531" i="1" a="1"/>
  <c r="J2531" i="1" s="1"/>
  <c r="H2531" i="1"/>
  <c r="G2532" i="1"/>
  <c r="J2532" i="1" l="1" a="1"/>
  <c r="J2532" i="1" s="1"/>
  <c r="I2532" i="1" a="1"/>
  <c r="I2532" i="1" s="1"/>
  <c r="H2532" i="1"/>
  <c r="G2533" i="1"/>
  <c r="J2533" i="1" l="1" a="1"/>
  <c r="J2533" i="1" s="1"/>
  <c r="I2533" i="1" a="1"/>
  <c r="I2533" i="1" s="1"/>
  <c r="G2534" i="1"/>
  <c r="H2533" i="1"/>
  <c r="I2534" i="1" l="1" a="1"/>
  <c r="I2534" i="1" s="1"/>
  <c r="J2534" i="1" a="1"/>
  <c r="J2534" i="1" s="1"/>
  <c r="H2534" i="1"/>
  <c r="G2535" i="1"/>
  <c r="J2535" i="1" l="1" a="1"/>
  <c r="J2535" i="1" s="1"/>
  <c r="I2535" i="1" a="1"/>
  <c r="I2535" i="1" s="1"/>
  <c r="H2535" i="1"/>
  <c r="G2536" i="1"/>
  <c r="J2536" i="1" l="1" a="1"/>
  <c r="J2536" i="1" s="1"/>
  <c r="I2536" i="1" a="1"/>
  <c r="I2536" i="1" s="1"/>
  <c r="H2536" i="1"/>
  <c r="G2537" i="1"/>
  <c r="I2537" i="1" l="1" a="1"/>
  <c r="I2537" i="1" s="1"/>
  <c r="J2537" i="1" a="1"/>
  <c r="J2537" i="1" s="1"/>
  <c r="H2537" i="1"/>
  <c r="G2538" i="1"/>
  <c r="J2538" i="1" l="1" a="1"/>
  <c r="J2538" i="1" s="1"/>
  <c r="I2538" i="1" a="1"/>
  <c r="I2538" i="1" s="1"/>
  <c r="G2539" i="1"/>
  <c r="H2538" i="1"/>
  <c r="J2539" i="1" l="1" a="1"/>
  <c r="J2539" i="1" s="1"/>
  <c r="I2539" i="1" a="1"/>
  <c r="I2539" i="1" s="1"/>
  <c r="G2540" i="1"/>
  <c r="H2539" i="1"/>
  <c r="J2540" i="1" l="1" a="1"/>
  <c r="J2540" i="1" s="1"/>
  <c r="I2540" i="1" a="1"/>
  <c r="I2540" i="1" s="1"/>
  <c r="H2540" i="1"/>
  <c r="G2541" i="1"/>
  <c r="J2541" i="1" l="1" a="1"/>
  <c r="J2541" i="1" s="1"/>
  <c r="I2541" i="1" a="1"/>
  <c r="I2541" i="1" s="1"/>
  <c r="G2542" i="1"/>
  <c r="H2541" i="1"/>
  <c r="I2542" i="1" l="1" a="1"/>
  <c r="I2542" i="1" s="1"/>
  <c r="J2542" i="1" a="1"/>
  <c r="J2542" i="1" s="1"/>
  <c r="H2542" i="1"/>
  <c r="G2543" i="1"/>
  <c r="J2543" i="1" l="1" a="1"/>
  <c r="J2543" i="1" s="1"/>
  <c r="I2543" i="1" a="1"/>
  <c r="I2543" i="1" s="1"/>
  <c r="H2543" i="1"/>
  <c r="G2544" i="1"/>
  <c r="J2544" i="1" l="1" a="1"/>
  <c r="J2544" i="1" s="1"/>
  <c r="I2544" i="1" a="1"/>
  <c r="I2544" i="1" s="1"/>
  <c r="H2544" i="1"/>
  <c r="G2545" i="1"/>
  <c r="I2545" i="1" l="1" a="1"/>
  <c r="I2545" i="1" s="1"/>
  <c r="J2545" i="1" a="1"/>
  <c r="J2545" i="1" s="1"/>
  <c r="G2546" i="1"/>
  <c r="H2545" i="1"/>
  <c r="J2546" i="1" l="1" a="1"/>
  <c r="J2546" i="1" s="1"/>
  <c r="I2546" i="1" a="1"/>
  <c r="I2546" i="1" s="1"/>
  <c r="H2546" i="1"/>
  <c r="G2547" i="1"/>
  <c r="J2547" i="1" l="1" a="1"/>
  <c r="J2547" i="1" s="1"/>
  <c r="I2547" i="1" a="1"/>
  <c r="I2547" i="1" s="1"/>
  <c r="H2547" i="1"/>
  <c r="G2548" i="1"/>
  <c r="J2548" i="1" l="1" a="1"/>
  <c r="J2548" i="1" s="1"/>
  <c r="I2548" i="1" a="1"/>
  <c r="I2548" i="1" s="1"/>
  <c r="H2548" i="1"/>
  <c r="G2549" i="1"/>
  <c r="J2549" i="1" l="1" a="1"/>
  <c r="J2549" i="1" s="1"/>
  <c r="I2549" i="1" a="1"/>
  <c r="I2549" i="1" s="1"/>
  <c r="H2549" i="1"/>
  <c r="G2550" i="1"/>
  <c r="J2550" i="1" l="1" a="1"/>
  <c r="J2550" i="1" s="1"/>
  <c r="I2550" i="1" a="1"/>
  <c r="I2550" i="1" s="1"/>
  <c r="H2550" i="1"/>
  <c r="G2551" i="1"/>
  <c r="J2551" i="1" l="1" a="1"/>
  <c r="J2551" i="1" s="1"/>
  <c r="I2551" i="1" a="1"/>
  <c r="I2551" i="1" s="1"/>
  <c r="H2551" i="1"/>
  <c r="G2552" i="1"/>
  <c r="J2552" i="1" l="1" a="1"/>
  <c r="J2552" i="1" s="1"/>
  <c r="I2552" i="1" a="1"/>
  <c r="I2552" i="1" s="1"/>
  <c r="H2552" i="1"/>
  <c r="G2553" i="1"/>
  <c r="I2553" i="1" l="1" a="1"/>
  <c r="I2553" i="1" s="1"/>
  <c r="J2553" i="1" a="1"/>
  <c r="J2553" i="1" s="1"/>
  <c r="G2554" i="1"/>
  <c r="H2553" i="1"/>
  <c r="J2554" i="1" l="1" a="1"/>
  <c r="J2554" i="1" s="1"/>
  <c r="I2554" i="1" a="1"/>
  <c r="I2554" i="1" s="1"/>
  <c r="H2554" i="1"/>
  <c r="G2555" i="1"/>
  <c r="J2555" i="1" l="1" a="1"/>
  <c r="J2555" i="1" s="1"/>
  <c r="I2555" i="1" a="1"/>
  <c r="I2555" i="1" s="1"/>
  <c r="H2555" i="1"/>
  <c r="G2556" i="1"/>
  <c r="I2556" i="1" l="1" a="1"/>
  <c r="I2556" i="1" s="1"/>
  <c r="J2556" i="1" a="1"/>
  <c r="J2556" i="1" s="1"/>
  <c r="H2556" i="1"/>
  <c r="G2557" i="1"/>
  <c r="J2557" i="1" l="1" a="1"/>
  <c r="J2557" i="1" s="1"/>
  <c r="I2557" i="1" a="1"/>
  <c r="I2557" i="1" s="1"/>
  <c r="G2558" i="1"/>
  <c r="H2557" i="1"/>
  <c r="J2558" i="1" l="1" a="1"/>
  <c r="J2558" i="1" s="1"/>
  <c r="I2558" i="1" a="1"/>
  <c r="I2558" i="1" s="1"/>
  <c r="H2558" i="1"/>
  <c r="G2559" i="1"/>
  <c r="J2559" i="1" l="1" a="1"/>
  <c r="J2559" i="1" s="1"/>
  <c r="I2559" i="1" a="1"/>
  <c r="I2559" i="1" s="1"/>
  <c r="G2560" i="1"/>
  <c r="H2559" i="1"/>
  <c r="J2560" i="1" l="1" a="1"/>
  <c r="J2560" i="1" s="1"/>
  <c r="I2560" i="1" a="1"/>
  <c r="I2560" i="1" s="1"/>
  <c r="H2560" i="1"/>
  <c r="G2561" i="1"/>
  <c r="J2561" i="1" l="1" a="1"/>
  <c r="J2561" i="1" s="1"/>
  <c r="I2561" i="1" a="1"/>
  <c r="I2561" i="1" s="1"/>
  <c r="H2561" i="1"/>
  <c r="G2562" i="1"/>
  <c r="J2562" i="1" l="1" a="1"/>
  <c r="J2562" i="1" s="1"/>
  <c r="I2562" i="1" a="1"/>
  <c r="I2562" i="1" s="1"/>
  <c r="H2562" i="1"/>
  <c r="G2563" i="1"/>
  <c r="J2563" i="1" l="1" a="1"/>
  <c r="J2563" i="1" s="1"/>
  <c r="I2563" i="1" a="1"/>
  <c r="I2563" i="1" s="1"/>
  <c r="H2563" i="1"/>
  <c r="G2564" i="1"/>
  <c r="I2564" i="1" l="1" a="1"/>
  <c r="I2564" i="1" s="1"/>
  <c r="J2564" i="1" a="1"/>
  <c r="J2564" i="1" s="1"/>
  <c r="H2564" i="1"/>
  <c r="G2565" i="1"/>
  <c r="J2565" i="1" l="1" a="1"/>
  <c r="J2565" i="1" s="1"/>
  <c r="I2565" i="1" a="1"/>
  <c r="I2565" i="1" s="1"/>
  <c r="G2566" i="1"/>
  <c r="H2565" i="1"/>
  <c r="J2566" i="1" l="1" a="1"/>
  <c r="J2566" i="1" s="1"/>
  <c r="I2566" i="1" a="1"/>
  <c r="I2566" i="1" s="1"/>
  <c r="H2566" i="1"/>
  <c r="G2567" i="1"/>
  <c r="I2567" i="1" l="1" a="1"/>
  <c r="I2567" i="1" s="1"/>
  <c r="J2567" i="1" a="1"/>
  <c r="J2567" i="1" s="1"/>
  <c r="G2568" i="1"/>
  <c r="H2567" i="1"/>
  <c r="J2568" i="1" l="1" a="1"/>
  <c r="J2568" i="1" s="1"/>
  <c r="I2568" i="1" a="1"/>
  <c r="I2568" i="1" s="1"/>
  <c r="H2568" i="1"/>
  <c r="G2569" i="1"/>
  <c r="J2569" i="1" l="1" a="1"/>
  <c r="J2569" i="1" s="1"/>
  <c r="I2569" i="1" a="1"/>
  <c r="I2569" i="1" s="1"/>
  <c r="G2570" i="1"/>
  <c r="H2569" i="1"/>
  <c r="J2570" i="1" l="1" a="1"/>
  <c r="J2570" i="1" s="1"/>
  <c r="I2570" i="1" a="1"/>
  <c r="I2570" i="1" s="1"/>
  <c r="H2570" i="1"/>
  <c r="G2571" i="1"/>
  <c r="J2571" i="1" l="1" a="1"/>
  <c r="J2571" i="1" s="1"/>
  <c r="I2571" i="1" a="1"/>
  <c r="I2571" i="1" s="1"/>
  <c r="G2572" i="1"/>
  <c r="H2571" i="1"/>
  <c r="I2572" i="1" l="1" a="1"/>
  <c r="I2572" i="1" s="1"/>
  <c r="J2572" i="1" a="1"/>
  <c r="J2572" i="1" s="1"/>
  <c r="G2573" i="1"/>
  <c r="H2572" i="1"/>
  <c r="J2573" i="1" l="1" a="1"/>
  <c r="J2573" i="1" s="1"/>
  <c r="I2573" i="1" a="1"/>
  <c r="I2573" i="1" s="1"/>
  <c r="G2574" i="1"/>
  <c r="H2573" i="1"/>
  <c r="J2574" i="1" l="1" a="1"/>
  <c r="J2574" i="1" s="1"/>
  <c r="I2574" i="1" a="1"/>
  <c r="I2574" i="1" s="1"/>
  <c r="H2574" i="1"/>
  <c r="G2575" i="1"/>
  <c r="I2575" i="1" l="1" a="1"/>
  <c r="I2575" i="1" s="1"/>
  <c r="J2575" i="1" a="1"/>
  <c r="J2575" i="1" s="1"/>
  <c r="G2576" i="1"/>
  <c r="H2575" i="1"/>
  <c r="J2576" i="1" l="1" a="1"/>
  <c r="J2576" i="1" s="1"/>
  <c r="I2576" i="1" a="1"/>
  <c r="I2576" i="1" s="1"/>
  <c r="H2576" i="1"/>
  <c r="G2577" i="1"/>
  <c r="J2577" i="1" l="1" a="1"/>
  <c r="J2577" i="1" s="1"/>
  <c r="I2577" i="1" a="1"/>
  <c r="I2577" i="1" s="1"/>
  <c r="G2578" i="1"/>
  <c r="H2577" i="1"/>
  <c r="J2578" i="1" l="1" a="1"/>
  <c r="J2578" i="1" s="1"/>
  <c r="I2578" i="1" a="1"/>
  <c r="I2578" i="1" s="1"/>
  <c r="H2578" i="1"/>
  <c r="G2579" i="1"/>
  <c r="J2579" i="1" l="1" a="1"/>
  <c r="J2579" i="1" s="1"/>
  <c r="I2579" i="1" a="1"/>
  <c r="I2579" i="1" s="1"/>
  <c r="H2579" i="1"/>
  <c r="G2580" i="1"/>
  <c r="J2580" i="1" l="1" a="1"/>
  <c r="J2580" i="1" s="1"/>
  <c r="I2580" i="1" a="1"/>
  <c r="I2580" i="1" s="1"/>
  <c r="G2581" i="1"/>
  <c r="H2580" i="1"/>
  <c r="J2581" i="1" l="1" a="1"/>
  <c r="J2581" i="1" s="1"/>
  <c r="I2581" i="1" a="1"/>
  <c r="I2581" i="1" s="1"/>
  <c r="G2582" i="1"/>
  <c r="H2581" i="1"/>
  <c r="J2582" i="1" l="1" a="1"/>
  <c r="J2582" i="1" s="1"/>
  <c r="I2582" i="1" a="1"/>
  <c r="I2582" i="1" s="1"/>
  <c r="G2583" i="1"/>
  <c r="H2582" i="1"/>
  <c r="J2583" i="1" l="1" a="1"/>
  <c r="J2583" i="1" s="1"/>
  <c r="I2583" i="1" a="1"/>
  <c r="I2583" i="1" s="1"/>
  <c r="G2584" i="1"/>
  <c r="H2583" i="1"/>
  <c r="J2584" i="1" l="1" a="1"/>
  <c r="J2584" i="1" s="1"/>
  <c r="I2584" i="1" a="1"/>
  <c r="I2584" i="1" s="1"/>
  <c r="H2584" i="1"/>
  <c r="G2585" i="1"/>
  <c r="J2585" i="1" l="1" a="1"/>
  <c r="J2585" i="1" s="1"/>
  <c r="I2585" i="1" a="1"/>
  <c r="I2585" i="1" s="1"/>
  <c r="H2585" i="1"/>
  <c r="G2586" i="1"/>
  <c r="J2586" i="1" l="1" a="1"/>
  <c r="J2586" i="1" s="1"/>
  <c r="I2586" i="1" a="1"/>
  <c r="I2586" i="1" s="1"/>
  <c r="H2586" i="1"/>
  <c r="G2587" i="1"/>
  <c r="J2587" i="1" l="1" a="1"/>
  <c r="J2587" i="1" s="1"/>
  <c r="I2587" i="1" a="1"/>
  <c r="I2587" i="1" s="1"/>
  <c r="H2587" i="1"/>
  <c r="G2588" i="1"/>
  <c r="J2588" i="1" l="1" a="1"/>
  <c r="J2588" i="1" s="1"/>
  <c r="I2588" i="1" a="1"/>
  <c r="I2588" i="1" s="1"/>
  <c r="H2588" i="1"/>
  <c r="G2589" i="1"/>
  <c r="I2589" i="1" l="1" a="1"/>
  <c r="I2589" i="1" s="1"/>
  <c r="J2589" i="1" a="1"/>
  <c r="J2589" i="1" s="1"/>
  <c r="H2589" i="1"/>
  <c r="G2590" i="1"/>
  <c r="J2590" i="1" l="1" a="1"/>
  <c r="J2590" i="1" s="1"/>
  <c r="I2590" i="1" a="1"/>
  <c r="I2590" i="1" s="1"/>
  <c r="H2590" i="1"/>
  <c r="G2591" i="1"/>
  <c r="J2591" i="1" l="1" a="1"/>
  <c r="J2591" i="1" s="1"/>
  <c r="I2591" i="1" a="1"/>
  <c r="I2591" i="1" s="1"/>
  <c r="H2591" i="1"/>
  <c r="G2592" i="1"/>
  <c r="I2592" i="1" l="1" a="1"/>
  <c r="I2592" i="1" s="1"/>
  <c r="J2592" i="1" a="1"/>
  <c r="J2592" i="1" s="1"/>
  <c r="H2592" i="1"/>
  <c r="G2593" i="1"/>
  <c r="J2593" i="1" l="1" a="1"/>
  <c r="J2593" i="1" s="1"/>
  <c r="I2593" i="1" a="1"/>
  <c r="I2593" i="1" s="1"/>
  <c r="H2593" i="1"/>
  <c r="G2594" i="1"/>
  <c r="J2594" i="1" l="1" a="1"/>
  <c r="J2594" i="1" s="1"/>
  <c r="I2594" i="1" a="1"/>
  <c r="I2594" i="1" s="1"/>
  <c r="H2594" i="1"/>
  <c r="G2595" i="1"/>
  <c r="I2595" i="1" l="1" a="1"/>
  <c r="I2595" i="1" s="1"/>
  <c r="J2595" i="1" a="1"/>
  <c r="J2595" i="1" s="1"/>
  <c r="H2595" i="1"/>
  <c r="G2596" i="1"/>
  <c r="J2596" i="1" l="1" a="1"/>
  <c r="J2596" i="1" s="1"/>
  <c r="I2596" i="1" a="1"/>
  <c r="I2596" i="1" s="1"/>
  <c r="H2596" i="1"/>
  <c r="G2597" i="1"/>
  <c r="J2597" i="1" l="1" a="1"/>
  <c r="J2597" i="1" s="1"/>
  <c r="I2597" i="1" a="1"/>
  <c r="I2597" i="1" s="1"/>
  <c r="H2597" i="1"/>
  <c r="G2598" i="1"/>
  <c r="I2598" i="1" l="1" a="1"/>
  <c r="I2598" i="1" s="1"/>
  <c r="J2598" i="1" a="1"/>
  <c r="J2598" i="1" s="1"/>
  <c r="H2598" i="1"/>
  <c r="G2599" i="1"/>
  <c r="J2599" i="1" l="1" a="1"/>
  <c r="J2599" i="1" s="1"/>
  <c r="I2599" i="1" a="1"/>
  <c r="I2599" i="1" s="1"/>
  <c r="H2599" i="1"/>
  <c r="G2600" i="1"/>
  <c r="J2600" i="1" l="1" a="1"/>
  <c r="J2600" i="1" s="1"/>
  <c r="I2600" i="1" a="1"/>
  <c r="I2600" i="1" s="1"/>
  <c r="G2601" i="1"/>
  <c r="H2600" i="1"/>
  <c r="I2601" i="1" l="1" a="1"/>
  <c r="I2601" i="1" s="1"/>
  <c r="J2601" i="1" a="1"/>
  <c r="J2601" i="1" s="1"/>
  <c r="H2601" i="1"/>
  <c r="G2602" i="1"/>
  <c r="J2602" i="1" l="1" a="1"/>
  <c r="J2602" i="1" s="1"/>
  <c r="I2602" i="1" a="1"/>
  <c r="I2602" i="1" s="1"/>
  <c r="H2602" i="1"/>
  <c r="G2603" i="1"/>
  <c r="J2603" i="1" l="1" a="1"/>
  <c r="J2603" i="1" s="1"/>
  <c r="I2603" i="1" a="1"/>
  <c r="I2603" i="1" s="1"/>
  <c r="H2603" i="1"/>
  <c r="G2604" i="1"/>
  <c r="I2604" i="1" l="1" a="1"/>
  <c r="I2604" i="1" s="1"/>
  <c r="J2604" i="1" a="1"/>
  <c r="J2604" i="1" s="1"/>
  <c r="G2605" i="1"/>
  <c r="H2604" i="1"/>
  <c r="J2605" i="1" l="1" a="1"/>
  <c r="J2605" i="1" s="1"/>
  <c r="I2605" i="1" a="1"/>
  <c r="I2605" i="1" s="1"/>
  <c r="G2606" i="1"/>
  <c r="H2605" i="1"/>
  <c r="J2606" i="1" l="1" a="1"/>
  <c r="J2606" i="1" s="1"/>
  <c r="I2606" i="1" a="1"/>
  <c r="I2606" i="1" s="1"/>
  <c r="G2607" i="1"/>
  <c r="H2606" i="1"/>
  <c r="J2607" i="1" l="1" a="1"/>
  <c r="J2607" i="1" s="1"/>
  <c r="I2607" i="1" a="1"/>
  <c r="I2607" i="1" s="1"/>
  <c r="G2608" i="1"/>
  <c r="H2607" i="1"/>
  <c r="J2608" i="1" l="1" a="1"/>
  <c r="J2608" i="1" s="1"/>
  <c r="I2608" i="1" a="1"/>
  <c r="I2608" i="1" s="1"/>
  <c r="G2609" i="1"/>
  <c r="H2608" i="1"/>
  <c r="J2609" i="1" l="1" a="1"/>
  <c r="J2609" i="1" s="1"/>
  <c r="I2609" i="1" a="1"/>
  <c r="I2609" i="1" s="1"/>
  <c r="G2610" i="1"/>
  <c r="H2609" i="1"/>
  <c r="J2610" i="1" l="1" a="1"/>
  <c r="J2610" i="1" s="1"/>
  <c r="I2610" i="1" a="1"/>
  <c r="I2610" i="1" s="1"/>
  <c r="H2610" i="1"/>
  <c r="G2611" i="1"/>
  <c r="J2611" i="1" l="1" a="1"/>
  <c r="J2611" i="1" s="1"/>
  <c r="I2611" i="1" a="1"/>
  <c r="I2611" i="1" s="1"/>
  <c r="G2612" i="1"/>
  <c r="H2611" i="1"/>
  <c r="J2612" i="1" l="1" a="1"/>
  <c r="J2612" i="1" s="1"/>
  <c r="I2612" i="1" a="1"/>
  <c r="I2612" i="1" s="1"/>
  <c r="H2612" i="1"/>
  <c r="G2613" i="1"/>
  <c r="J2613" i="1" l="1" a="1"/>
  <c r="J2613" i="1" s="1"/>
  <c r="I2613" i="1" a="1"/>
  <c r="I2613" i="1" s="1"/>
  <c r="H2613" i="1"/>
  <c r="G2614" i="1"/>
  <c r="J2614" i="1" l="1" a="1"/>
  <c r="J2614" i="1" s="1"/>
  <c r="I2614" i="1" a="1"/>
  <c r="I2614" i="1" s="1"/>
  <c r="H2614" i="1"/>
  <c r="G2615" i="1"/>
  <c r="J2615" i="1" l="1" a="1"/>
  <c r="J2615" i="1" s="1"/>
  <c r="I2615" i="1" a="1"/>
  <c r="I2615" i="1" s="1"/>
  <c r="H2615" i="1"/>
  <c r="G2616" i="1"/>
  <c r="J2616" i="1" l="1" a="1"/>
  <c r="J2616" i="1" s="1"/>
  <c r="I2616" i="1" a="1"/>
  <c r="I2616" i="1" s="1"/>
  <c r="G2617" i="1"/>
  <c r="H2616" i="1"/>
  <c r="J2617" i="1" l="1" a="1"/>
  <c r="J2617" i="1" s="1"/>
  <c r="I2617" i="1" a="1"/>
  <c r="I2617" i="1" s="1"/>
  <c r="G2618" i="1"/>
  <c r="H2617" i="1"/>
  <c r="J2618" i="1" l="1" a="1"/>
  <c r="J2618" i="1" s="1"/>
  <c r="I2618" i="1" a="1"/>
  <c r="I2618" i="1" s="1"/>
  <c r="H2618" i="1"/>
  <c r="G2619" i="1"/>
  <c r="J2619" i="1" l="1" a="1"/>
  <c r="J2619" i="1" s="1"/>
  <c r="I2619" i="1" a="1"/>
  <c r="I2619" i="1" s="1"/>
  <c r="G2620" i="1"/>
  <c r="H2619" i="1"/>
  <c r="J2620" i="1" l="1" a="1"/>
  <c r="J2620" i="1" s="1"/>
  <c r="I2620" i="1" a="1"/>
  <c r="I2620" i="1" s="1"/>
  <c r="H2620" i="1"/>
  <c r="G2621" i="1"/>
  <c r="I2621" i="1" l="1" a="1"/>
  <c r="I2621" i="1" s="1"/>
  <c r="J2621" i="1" a="1"/>
  <c r="J2621" i="1" s="1"/>
  <c r="H2621" i="1"/>
  <c r="G2622" i="1"/>
  <c r="J2622" i="1" l="1" a="1"/>
  <c r="J2622" i="1" s="1"/>
  <c r="I2622" i="1" a="1"/>
  <c r="I2622" i="1" s="1"/>
  <c r="H2622" i="1"/>
  <c r="G2623" i="1"/>
  <c r="J2623" i="1" l="1" a="1"/>
  <c r="J2623" i="1" s="1"/>
  <c r="I2623" i="1" a="1"/>
  <c r="I2623" i="1" s="1"/>
  <c r="G2624" i="1"/>
  <c r="H2623" i="1"/>
  <c r="I2624" i="1" l="1" a="1"/>
  <c r="I2624" i="1" s="1"/>
  <c r="J2624" i="1" a="1"/>
  <c r="J2624" i="1" s="1"/>
  <c r="H2624" i="1"/>
  <c r="G2625" i="1"/>
  <c r="J2625" i="1" l="1" a="1"/>
  <c r="J2625" i="1" s="1"/>
  <c r="I2625" i="1" a="1"/>
  <c r="I2625" i="1" s="1"/>
  <c r="G2626" i="1"/>
  <c r="H2625" i="1"/>
  <c r="J2626" i="1" l="1" a="1"/>
  <c r="J2626" i="1" s="1"/>
  <c r="I2626" i="1" a="1"/>
  <c r="I2626" i="1" s="1"/>
  <c r="H2626" i="1"/>
  <c r="G2627" i="1"/>
  <c r="I2627" i="1" l="1" a="1"/>
  <c r="I2627" i="1" s="1"/>
  <c r="J2627" i="1" a="1"/>
  <c r="J2627" i="1" s="1"/>
  <c r="H2627" i="1"/>
  <c r="G2628" i="1"/>
  <c r="J2628" i="1" l="1" a="1"/>
  <c r="J2628" i="1" s="1"/>
  <c r="I2628" i="1" a="1"/>
  <c r="I2628" i="1" s="1"/>
  <c r="G2629" i="1"/>
  <c r="H2628" i="1"/>
  <c r="J2629" i="1" l="1" a="1"/>
  <c r="J2629" i="1" s="1"/>
  <c r="I2629" i="1" a="1"/>
  <c r="I2629" i="1" s="1"/>
  <c r="G2630" i="1"/>
  <c r="H2629" i="1"/>
  <c r="I2630" i="1" l="1" a="1"/>
  <c r="I2630" i="1" s="1"/>
  <c r="J2630" i="1" a="1"/>
  <c r="J2630" i="1" s="1"/>
  <c r="G2631" i="1"/>
  <c r="H2630" i="1"/>
  <c r="J2631" i="1" l="1" a="1"/>
  <c r="J2631" i="1" s="1"/>
  <c r="I2631" i="1" a="1"/>
  <c r="I2631" i="1" s="1"/>
  <c r="G2632" i="1"/>
  <c r="H2631" i="1"/>
  <c r="J2632" i="1" l="1" a="1"/>
  <c r="J2632" i="1" s="1"/>
  <c r="I2632" i="1" a="1"/>
  <c r="I2632" i="1" s="1"/>
  <c r="H2632" i="1"/>
  <c r="G2633" i="1"/>
  <c r="I2633" i="1" l="1" a="1"/>
  <c r="I2633" i="1" s="1"/>
  <c r="J2633" i="1" a="1"/>
  <c r="J2633" i="1" s="1"/>
  <c r="H2633" i="1"/>
  <c r="G2634" i="1"/>
  <c r="J2634" i="1" l="1" a="1"/>
  <c r="J2634" i="1" s="1"/>
  <c r="I2634" i="1" a="1"/>
  <c r="I2634" i="1" s="1"/>
  <c r="H2634" i="1"/>
  <c r="G2635" i="1"/>
  <c r="J2635" i="1" l="1" a="1"/>
  <c r="J2635" i="1" s="1"/>
  <c r="I2635" i="1" a="1"/>
  <c r="I2635" i="1" s="1"/>
  <c r="H2635" i="1"/>
  <c r="G2636" i="1"/>
  <c r="I2636" i="1" l="1" a="1"/>
  <c r="I2636" i="1" s="1"/>
  <c r="J2636" i="1" a="1"/>
  <c r="J2636" i="1" s="1"/>
  <c r="H2636" i="1"/>
  <c r="G2637" i="1"/>
  <c r="J2637" i="1" l="1" a="1"/>
  <c r="J2637" i="1" s="1"/>
  <c r="I2637" i="1" a="1"/>
  <c r="I2637" i="1" s="1"/>
  <c r="G2638" i="1"/>
  <c r="H2637" i="1"/>
  <c r="J2638" i="1" l="1" a="1"/>
  <c r="J2638" i="1" s="1"/>
  <c r="I2638" i="1" a="1"/>
  <c r="I2638" i="1" s="1"/>
  <c r="H2638" i="1"/>
  <c r="G2639" i="1"/>
  <c r="J2639" i="1" l="1" a="1"/>
  <c r="J2639" i="1" s="1"/>
  <c r="I2639" i="1" a="1"/>
  <c r="I2639" i="1" s="1"/>
  <c r="G2640" i="1"/>
  <c r="H2639" i="1"/>
  <c r="J2640" i="1" l="1" a="1"/>
  <c r="J2640" i="1" s="1"/>
  <c r="I2640" i="1" a="1"/>
  <c r="I2640" i="1" s="1"/>
  <c r="H2640" i="1"/>
  <c r="G2641" i="1"/>
  <c r="J2641" i="1" l="1" a="1"/>
  <c r="J2641" i="1" s="1"/>
  <c r="I2641" i="1" a="1"/>
  <c r="I2641" i="1" s="1"/>
  <c r="G2642" i="1"/>
  <c r="H2641" i="1"/>
  <c r="J2642" i="1" l="1" a="1"/>
  <c r="J2642" i="1" s="1"/>
  <c r="I2642" i="1" a="1"/>
  <c r="I2642" i="1" s="1"/>
  <c r="H2642" i="1"/>
  <c r="G2643" i="1"/>
  <c r="J2643" i="1" l="1" a="1"/>
  <c r="J2643" i="1" s="1"/>
  <c r="I2643" i="1" a="1"/>
  <c r="I2643" i="1" s="1"/>
  <c r="H2643" i="1"/>
  <c r="G2644" i="1"/>
  <c r="J2644" i="1" l="1" a="1"/>
  <c r="J2644" i="1" s="1"/>
  <c r="I2644" i="1" a="1"/>
  <c r="I2644" i="1" s="1"/>
  <c r="G2645" i="1"/>
  <c r="H2644" i="1"/>
  <c r="J2645" i="1" l="1" a="1"/>
  <c r="J2645" i="1" s="1"/>
  <c r="I2645" i="1" a="1"/>
  <c r="I2645" i="1" s="1"/>
  <c r="H2645" i="1"/>
  <c r="G2646" i="1"/>
  <c r="J2646" i="1" l="1" a="1"/>
  <c r="J2646" i="1" s="1"/>
  <c r="I2646" i="1" a="1"/>
  <c r="I2646" i="1" s="1"/>
  <c r="H2646" i="1"/>
  <c r="G2647" i="1"/>
  <c r="J2647" i="1" l="1" a="1"/>
  <c r="J2647" i="1" s="1"/>
  <c r="I2647" i="1" a="1"/>
  <c r="I2647" i="1" s="1"/>
  <c r="H2647" i="1"/>
  <c r="G2648" i="1"/>
  <c r="J2648" i="1" l="1" a="1"/>
  <c r="J2648" i="1" s="1"/>
  <c r="I2648" i="1" a="1"/>
  <c r="I2648" i="1" s="1"/>
  <c r="G2649" i="1"/>
  <c r="H2648" i="1"/>
  <c r="J2649" i="1" l="1" a="1"/>
  <c r="J2649" i="1" s="1"/>
  <c r="I2649" i="1" a="1"/>
  <c r="I2649" i="1" s="1"/>
  <c r="G2650" i="1"/>
  <c r="H2649" i="1"/>
  <c r="J2650" i="1" l="1" a="1"/>
  <c r="J2650" i="1" s="1"/>
  <c r="I2650" i="1" a="1"/>
  <c r="I2650" i="1" s="1"/>
  <c r="H2650" i="1"/>
  <c r="G2651" i="1"/>
  <c r="J2651" i="1" l="1" a="1"/>
  <c r="J2651" i="1" s="1"/>
  <c r="I2651" i="1" a="1"/>
  <c r="I2651" i="1" s="1"/>
  <c r="G2652" i="1"/>
  <c r="H2651" i="1"/>
  <c r="J2652" i="1" l="1" a="1"/>
  <c r="J2652" i="1" s="1"/>
  <c r="I2652" i="1" a="1"/>
  <c r="I2652" i="1" s="1"/>
  <c r="G2653" i="1"/>
  <c r="H2652" i="1"/>
  <c r="I2653" i="1" l="1" a="1"/>
  <c r="I2653" i="1" s="1"/>
  <c r="J2653" i="1" a="1"/>
  <c r="J2653" i="1" s="1"/>
  <c r="G2654" i="1"/>
  <c r="H2653" i="1"/>
  <c r="J2654" i="1" l="1" a="1"/>
  <c r="J2654" i="1" s="1"/>
  <c r="I2654" i="1" a="1"/>
  <c r="I2654" i="1" s="1"/>
  <c r="H2654" i="1"/>
  <c r="G2655" i="1"/>
  <c r="J2655" i="1" l="1" a="1"/>
  <c r="J2655" i="1" s="1"/>
  <c r="I2655" i="1" a="1"/>
  <c r="I2655" i="1" s="1"/>
  <c r="H2655" i="1"/>
  <c r="G2656" i="1"/>
  <c r="I2656" i="1" l="1" a="1"/>
  <c r="I2656" i="1" s="1"/>
  <c r="J2656" i="1" a="1"/>
  <c r="J2656" i="1" s="1"/>
  <c r="H2656" i="1"/>
  <c r="G2657" i="1"/>
  <c r="J2657" i="1" l="1" a="1"/>
  <c r="J2657" i="1" s="1"/>
  <c r="I2657" i="1" a="1"/>
  <c r="I2657" i="1" s="1"/>
  <c r="G2658" i="1"/>
  <c r="H2657" i="1"/>
  <c r="J2658" i="1" l="1" a="1"/>
  <c r="J2658" i="1" s="1"/>
  <c r="I2658" i="1" a="1"/>
  <c r="I2658" i="1" s="1"/>
  <c r="H2658" i="1"/>
  <c r="G2659" i="1"/>
  <c r="I2659" i="1" l="1" a="1"/>
  <c r="I2659" i="1" s="1"/>
  <c r="J2659" i="1" a="1"/>
  <c r="J2659" i="1" s="1"/>
  <c r="H2659" i="1"/>
  <c r="G2660" i="1"/>
  <c r="J2660" i="1" l="1" a="1"/>
  <c r="J2660" i="1" s="1"/>
  <c r="I2660" i="1" a="1"/>
  <c r="I2660" i="1" s="1"/>
  <c r="H2660" i="1"/>
  <c r="G2661" i="1"/>
  <c r="J2661" i="1" l="1" a="1"/>
  <c r="J2661" i="1" s="1"/>
  <c r="I2661" i="1" a="1"/>
  <c r="I2661" i="1" s="1"/>
  <c r="G2662" i="1"/>
  <c r="H2661" i="1"/>
  <c r="I2662" i="1" l="1" a="1"/>
  <c r="I2662" i="1" s="1"/>
  <c r="J2662" i="1" a="1"/>
  <c r="J2662" i="1" s="1"/>
  <c r="H2662" i="1"/>
  <c r="G2663" i="1"/>
  <c r="J2663" i="1" l="1" a="1"/>
  <c r="J2663" i="1" s="1"/>
  <c r="I2663" i="1" a="1"/>
  <c r="I2663" i="1" s="1"/>
  <c r="G2664" i="1"/>
  <c r="H2663" i="1"/>
  <c r="J2664" i="1" l="1" a="1"/>
  <c r="J2664" i="1" s="1"/>
  <c r="I2664" i="1" a="1"/>
  <c r="I2664" i="1" s="1"/>
  <c r="H2664" i="1"/>
  <c r="G2665" i="1"/>
  <c r="I2665" i="1" l="1" a="1"/>
  <c r="I2665" i="1" s="1"/>
  <c r="J2665" i="1" a="1"/>
  <c r="J2665" i="1" s="1"/>
  <c r="G2666" i="1"/>
  <c r="H2665" i="1"/>
  <c r="J2666" i="1" l="1" a="1"/>
  <c r="J2666" i="1" s="1"/>
  <c r="I2666" i="1" a="1"/>
  <c r="I2666" i="1" s="1"/>
  <c r="H2666" i="1"/>
  <c r="G2667" i="1"/>
  <c r="J2667" i="1" l="1" a="1"/>
  <c r="J2667" i="1" s="1"/>
  <c r="I2667" i="1" a="1"/>
  <c r="I2667" i="1" s="1"/>
  <c r="H2667" i="1"/>
  <c r="G2668" i="1"/>
  <c r="I2668" i="1" l="1" a="1"/>
  <c r="I2668" i="1" s="1"/>
  <c r="J2668" i="1" a="1"/>
  <c r="J2668" i="1" s="1"/>
  <c r="H2668" i="1"/>
  <c r="G2669" i="1"/>
  <c r="J2669" i="1" l="1" a="1"/>
  <c r="J2669" i="1" s="1"/>
  <c r="I2669" i="1" a="1"/>
  <c r="I2669" i="1" s="1"/>
  <c r="G2670" i="1"/>
  <c r="H2669" i="1"/>
  <c r="J2670" i="1" l="1" a="1"/>
  <c r="J2670" i="1" s="1"/>
  <c r="I2670" i="1" a="1"/>
  <c r="I2670" i="1" s="1"/>
  <c r="H2670" i="1"/>
  <c r="G2671" i="1"/>
  <c r="J2671" i="1" l="1" a="1"/>
  <c r="J2671" i="1" s="1"/>
  <c r="I2671" i="1" a="1"/>
  <c r="I2671" i="1" s="1"/>
  <c r="H2671" i="1"/>
  <c r="G2672" i="1"/>
  <c r="J2672" i="1" l="1" a="1"/>
  <c r="J2672" i="1" s="1"/>
  <c r="I2672" i="1" a="1"/>
  <c r="I2672" i="1" s="1"/>
  <c r="G2673" i="1"/>
  <c r="H2672" i="1"/>
  <c r="J2673" i="1" l="1" a="1"/>
  <c r="J2673" i="1" s="1"/>
  <c r="I2673" i="1" a="1"/>
  <c r="I2673" i="1" s="1"/>
  <c r="G2674" i="1"/>
  <c r="H2673" i="1"/>
  <c r="J2674" i="1" l="1" a="1"/>
  <c r="J2674" i="1" s="1"/>
  <c r="I2674" i="1" a="1"/>
  <c r="I2674" i="1" s="1"/>
  <c r="G2675" i="1"/>
  <c r="H2674" i="1"/>
  <c r="J2675" i="1" l="1" a="1"/>
  <c r="J2675" i="1" s="1"/>
  <c r="I2675" i="1" a="1"/>
  <c r="I2675" i="1" s="1"/>
  <c r="G2676" i="1"/>
  <c r="H2675" i="1"/>
  <c r="J2676" i="1" l="1" a="1"/>
  <c r="J2676" i="1" s="1"/>
  <c r="I2676" i="1" a="1"/>
  <c r="I2676" i="1" s="1"/>
  <c r="H2676" i="1"/>
  <c r="G2677" i="1"/>
  <c r="J2677" i="1" l="1" a="1"/>
  <c r="J2677" i="1" s="1"/>
  <c r="I2677" i="1" a="1"/>
  <c r="I2677" i="1" s="1"/>
  <c r="H2677" i="1"/>
  <c r="G2678" i="1"/>
  <c r="J2678" i="1" l="1" a="1"/>
  <c r="J2678" i="1" s="1"/>
  <c r="I2678" i="1" a="1"/>
  <c r="I2678" i="1" s="1"/>
  <c r="H2678" i="1"/>
  <c r="G2679" i="1"/>
  <c r="J2679" i="1" l="1" a="1"/>
  <c r="J2679" i="1" s="1"/>
  <c r="I2679" i="1" a="1"/>
  <c r="I2679" i="1" s="1"/>
  <c r="H2679" i="1"/>
  <c r="G2680" i="1"/>
  <c r="J2680" i="1" l="1" a="1"/>
  <c r="J2680" i="1" s="1"/>
  <c r="I2680" i="1" a="1"/>
  <c r="I2680" i="1" s="1"/>
  <c r="H2680" i="1"/>
  <c r="G2681" i="1"/>
  <c r="J2681" i="1" l="1" a="1"/>
  <c r="J2681" i="1" s="1"/>
  <c r="I2681" i="1" a="1"/>
  <c r="I2681" i="1" s="1"/>
  <c r="G2682" i="1"/>
  <c r="H2681" i="1"/>
  <c r="J2682" i="1" l="1" a="1"/>
  <c r="J2682" i="1" s="1"/>
  <c r="I2682" i="1" a="1"/>
  <c r="I2682" i="1" s="1"/>
  <c r="H2682" i="1"/>
  <c r="G2683" i="1"/>
  <c r="J2683" i="1" l="1" a="1"/>
  <c r="J2683" i="1" s="1"/>
  <c r="I2683" i="1" a="1"/>
  <c r="I2683" i="1" s="1"/>
  <c r="H2683" i="1"/>
  <c r="G2684" i="1"/>
  <c r="J2684" i="1" l="1" a="1"/>
  <c r="J2684" i="1" s="1"/>
  <c r="I2684" i="1" a="1"/>
  <c r="I2684" i="1" s="1"/>
  <c r="H2684" i="1"/>
  <c r="G2685" i="1"/>
  <c r="I2685" i="1" l="1" a="1"/>
  <c r="I2685" i="1" s="1"/>
  <c r="J2685" i="1" a="1"/>
  <c r="J2685" i="1" s="1"/>
  <c r="G2686" i="1"/>
  <c r="H2685" i="1"/>
  <c r="J2686" i="1" l="1" a="1"/>
  <c r="J2686" i="1" s="1"/>
  <c r="I2686" i="1" a="1"/>
  <c r="I2686" i="1" s="1"/>
  <c r="G2687" i="1"/>
  <c r="H2686" i="1"/>
  <c r="J2687" i="1" l="1" a="1"/>
  <c r="J2687" i="1" s="1"/>
  <c r="I2687" i="1" a="1"/>
  <c r="I2687" i="1" s="1"/>
  <c r="H2687" i="1"/>
  <c r="G2688" i="1"/>
  <c r="I2688" i="1" l="1" a="1"/>
  <c r="I2688" i="1" s="1"/>
  <c r="J2688" i="1" a="1"/>
  <c r="J2688" i="1" s="1"/>
  <c r="G2689" i="1"/>
  <c r="H2688" i="1"/>
  <c r="J2689" i="1" l="1" a="1"/>
  <c r="J2689" i="1" s="1"/>
  <c r="I2689" i="1" a="1"/>
  <c r="I2689" i="1" s="1"/>
  <c r="G2690" i="1"/>
  <c r="H2689" i="1"/>
  <c r="J2690" i="1" l="1" a="1"/>
  <c r="J2690" i="1" s="1"/>
  <c r="I2690" i="1" a="1"/>
  <c r="I2690" i="1" s="1"/>
  <c r="G2691" i="1"/>
  <c r="H2690" i="1"/>
  <c r="I2691" i="1" l="1" a="1"/>
  <c r="I2691" i="1" s="1"/>
  <c r="J2691" i="1" a="1"/>
  <c r="J2691" i="1" s="1"/>
  <c r="H2691" i="1"/>
  <c r="G2692" i="1"/>
  <c r="J2692" i="1" l="1" a="1"/>
  <c r="J2692" i="1" s="1"/>
  <c r="I2692" i="1" a="1"/>
  <c r="I2692" i="1" s="1"/>
  <c r="G2693" i="1"/>
  <c r="H2692" i="1"/>
  <c r="J2693" i="1" l="1" a="1"/>
  <c r="J2693" i="1" s="1"/>
  <c r="I2693" i="1" a="1"/>
  <c r="I2693" i="1" s="1"/>
  <c r="G2694" i="1"/>
  <c r="H2693" i="1"/>
  <c r="I2694" i="1" l="1" a="1"/>
  <c r="I2694" i="1" s="1"/>
  <c r="J2694" i="1" a="1"/>
  <c r="J2694" i="1" s="1"/>
  <c r="G2695" i="1"/>
  <c r="H2694" i="1"/>
  <c r="J2695" i="1" l="1" a="1"/>
  <c r="J2695" i="1" s="1"/>
  <c r="I2695" i="1" a="1"/>
  <c r="I2695" i="1" s="1"/>
  <c r="H2695" i="1"/>
  <c r="G2696" i="1"/>
  <c r="J2696" i="1" l="1" a="1"/>
  <c r="J2696" i="1" s="1"/>
  <c r="I2696" i="1" a="1"/>
  <c r="I2696" i="1" s="1"/>
  <c r="G2697" i="1"/>
  <c r="H2696" i="1"/>
  <c r="I2697" i="1" l="1" a="1"/>
  <c r="I2697" i="1" s="1"/>
  <c r="J2697" i="1" a="1"/>
  <c r="J2697" i="1" s="1"/>
  <c r="H2697" i="1"/>
  <c r="G2698" i="1"/>
  <c r="J2698" i="1" l="1" a="1"/>
  <c r="J2698" i="1" s="1"/>
  <c r="I2698" i="1" a="1"/>
  <c r="I2698" i="1" s="1"/>
  <c r="G2699" i="1"/>
  <c r="H2698" i="1"/>
  <c r="J2699" i="1" l="1" a="1"/>
  <c r="J2699" i="1" s="1"/>
  <c r="I2699" i="1" a="1"/>
  <c r="I2699" i="1" s="1"/>
  <c r="H2699" i="1"/>
  <c r="G2700" i="1"/>
  <c r="I2700" i="1" l="1" a="1"/>
  <c r="I2700" i="1" s="1"/>
  <c r="J2700" i="1" a="1"/>
  <c r="J2700" i="1" s="1"/>
  <c r="G2701" i="1"/>
  <c r="H2700" i="1"/>
  <c r="J2701" i="1" l="1" a="1"/>
  <c r="J2701" i="1" s="1"/>
  <c r="I2701" i="1" a="1"/>
  <c r="I2701" i="1" s="1"/>
  <c r="G2702" i="1"/>
  <c r="H2701" i="1"/>
  <c r="J2702" i="1" l="1" a="1"/>
  <c r="J2702" i="1" s="1"/>
  <c r="I2702" i="1" a="1"/>
  <c r="I2702" i="1" s="1"/>
  <c r="G2703" i="1"/>
  <c r="H2702" i="1"/>
  <c r="J2703" i="1" l="1" a="1"/>
  <c r="J2703" i="1" s="1"/>
  <c r="I2703" i="1" a="1"/>
  <c r="I2703" i="1" s="1"/>
  <c r="H2703" i="1"/>
  <c r="G2704" i="1"/>
  <c r="J2704" i="1" l="1" a="1"/>
  <c r="J2704" i="1" s="1"/>
  <c r="I2704" i="1" a="1"/>
  <c r="I2704" i="1" s="1"/>
  <c r="H2704" i="1"/>
  <c r="G2705" i="1"/>
  <c r="J2705" i="1" l="1" a="1"/>
  <c r="J2705" i="1" s="1"/>
  <c r="I2705" i="1" a="1"/>
  <c r="I2705" i="1" s="1"/>
  <c r="H2705" i="1"/>
  <c r="G2706" i="1"/>
  <c r="J2706" i="1" l="1" a="1"/>
  <c r="J2706" i="1" s="1"/>
  <c r="I2706" i="1" a="1"/>
  <c r="I2706" i="1" s="1"/>
  <c r="H2706" i="1"/>
  <c r="G2707" i="1"/>
  <c r="J2707" i="1" l="1" a="1"/>
  <c r="J2707" i="1" s="1"/>
  <c r="I2707" i="1" a="1"/>
  <c r="I2707" i="1" s="1"/>
  <c r="H2707" i="1"/>
  <c r="G2708" i="1"/>
  <c r="J2708" i="1" l="1" a="1"/>
  <c r="J2708" i="1" s="1"/>
  <c r="I2708" i="1" a="1"/>
  <c r="I2708" i="1" s="1"/>
  <c r="H2708" i="1"/>
  <c r="G2709" i="1"/>
  <c r="J2709" i="1" l="1" a="1"/>
  <c r="J2709" i="1" s="1"/>
  <c r="I2709" i="1" a="1"/>
  <c r="I2709" i="1" s="1"/>
  <c r="H2709" i="1"/>
  <c r="G2710" i="1"/>
  <c r="J2710" i="1" l="1" a="1"/>
  <c r="J2710" i="1" s="1"/>
  <c r="I2710" i="1" a="1"/>
  <c r="I2710" i="1" s="1"/>
  <c r="H2710" i="1"/>
  <c r="G2711" i="1"/>
  <c r="J2711" i="1" l="1" a="1"/>
  <c r="J2711" i="1" s="1"/>
  <c r="I2711" i="1" a="1"/>
  <c r="I2711" i="1" s="1"/>
  <c r="H2711" i="1"/>
  <c r="G2712" i="1"/>
  <c r="J2712" i="1" l="1" a="1"/>
  <c r="J2712" i="1" s="1"/>
  <c r="I2712" i="1" a="1"/>
  <c r="I2712" i="1" s="1"/>
  <c r="H2712" i="1"/>
  <c r="G2713" i="1"/>
  <c r="J2713" i="1" l="1" a="1"/>
  <c r="J2713" i="1" s="1"/>
  <c r="I2713" i="1" a="1"/>
  <c r="I2713" i="1" s="1"/>
  <c r="G2714" i="1"/>
  <c r="H2713" i="1"/>
  <c r="J2714" i="1" l="1" a="1"/>
  <c r="J2714" i="1" s="1"/>
  <c r="I2714" i="1" a="1"/>
  <c r="I2714" i="1" s="1"/>
  <c r="H2714" i="1"/>
  <c r="G2715" i="1"/>
  <c r="J2715" i="1" l="1" a="1"/>
  <c r="J2715" i="1" s="1"/>
  <c r="I2715" i="1" a="1"/>
  <c r="I2715" i="1" s="1"/>
  <c r="H2715" i="1"/>
  <c r="G2716" i="1"/>
  <c r="J2716" i="1" l="1" a="1"/>
  <c r="J2716" i="1" s="1"/>
  <c r="I2716" i="1" a="1"/>
  <c r="I2716" i="1" s="1"/>
  <c r="H2716" i="1"/>
  <c r="G2717" i="1"/>
  <c r="I2717" i="1" l="1" a="1"/>
  <c r="I2717" i="1" s="1"/>
  <c r="J2717" i="1" a="1"/>
  <c r="J2717" i="1" s="1"/>
  <c r="G2718" i="1"/>
  <c r="H2717" i="1"/>
  <c r="J2718" i="1" l="1" a="1"/>
  <c r="J2718" i="1" s="1"/>
  <c r="I2718" i="1" a="1"/>
  <c r="I2718" i="1" s="1"/>
  <c r="H2718" i="1"/>
  <c r="G2719" i="1"/>
  <c r="J2719" i="1" l="1" a="1"/>
  <c r="J2719" i="1" s="1"/>
  <c r="I2719" i="1" a="1"/>
  <c r="I2719" i="1" s="1"/>
  <c r="H2719" i="1"/>
  <c r="G2720" i="1"/>
  <c r="I2720" i="1" l="1" a="1"/>
  <c r="I2720" i="1" s="1"/>
  <c r="J2720" i="1" a="1"/>
  <c r="J2720" i="1" s="1"/>
  <c r="H2720" i="1"/>
  <c r="G2721" i="1"/>
  <c r="J2721" i="1" l="1" a="1"/>
  <c r="J2721" i="1" s="1"/>
  <c r="I2721" i="1" a="1"/>
  <c r="I2721" i="1" s="1"/>
  <c r="G2722" i="1"/>
  <c r="H2721" i="1"/>
  <c r="J2722" i="1" l="1" a="1"/>
  <c r="J2722" i="1" s="1"/>
  <c r="I2722" i="1" a="1"/>
  <c r="I2722" i="1" s="1"/>
  <c r="H2722" i="1"/>
  <c r="G2723" i="1"/>
  <c r="I2723" i="1" l="1" a="1"/>
  <c r="I2723" i="1" s="1"/>
  <c r="J2723" i="1" a="1"/>
  <c r="J2723" i="1" s="1"/>
  <c r="H2723" i="1"/>
  <c r="G2724" i="1"/>
  <c r="J2724" i="1" l="1" a="1"/>
  <c r="J2724" i="1" s="1"/>
  <c r="I2724" i="1" a="1"/>
  <c r="I2724" i="1" s="1"/>
  <c r="H2724" i="1"/>
  <c r="G2725" i="1"/>
  <c r="J2725" i="1" l="1" a="1"/>
  <c r="J2725" i="1" s="1"/>
  <c r="I2725" i="1" a="1"/>
  <c r="I2725" i="1" s="1"/>
  <c r="H2725" i="1"/>
  <c r="G2726" i="1"/>
  <c r="I2726" i="1" l="1" a="1"/>
  <c r="I2726" i="1" s="1"/>
  <c r="J2726" i="1" a="1"/>
  <c r="J2726" i="1" s="1"/>
  <c r="G2727" i="1"/>
  <c r="H2726" i="1"/>
  <c r="J2727" i="1" l="1" a="1"/>
  <c r="J2727" i="1" s="1"/>
  <c r="I2727" i="1" a="1"/>
  <c r="I2727" i="1" s="1"/>
  <c r="H2727" i="1"/>
  <c r="G2728" i="1"/>
  <c r="J2728" i="1" l="1" a="1"/>
  <c r="J2728" i="1" s="1"/>
  <c r="I2728" i="1" a="1"/>
  <c r="I2728" i="1" s="1"/>
  <c r="G2729" i="1"/>
  <c r="H2728" i="1"/>
  <c r="I2729" i="1" l="1" a="1"/>
  <c r="I2729" i="1" s="1"/>
  <c r="J2729" i="1" a="1"/>
  <c r="J2729" i="1" s="1"/>
  <c r="H2729" i="1"/>
  <c r="G2730" i="1"/>
  <c r="J2730" i="1" l="1" a="1"/>
  <c r="J2730" i="1" s="1"/>
  <c r="I2730" i="1" a="1"/>
  <c r="I2730" i="1" s="1"/>
  <c r="G2731" i="1"/>
  <c r="H2730" i="1"/>
  <c r="J2731" i="1" l="1" a="1"/>
  <c r="J2731" i="1" s="1"/>
  <c r="I2731" i="1" a="1"/>
  <c r="I2731" i="1" s="1"/>
  <c r="G2732" i="1"/>
  <c r="H2731" i="1"/>
  <c r="I2732" i="1" l="1" a="1"/>
  <c r="I2732" i="1" s="1"/>
  <c r="J2732" i="1" a="1"/>
  <c r="J2732" i="1" s="1"/>
  <c r="H2732" i="1"/>
  <c r="G2733" i="1"/>
  <c r="J2733" i="1" l="1" a="1"/>
  <c r="J2733" i="1" s="1"/>
  <c r="I2733" i="1" a="1"/>
  <c r="I2733" i="1" s="1"/>
  <c r="H2733" i="1"/>
  <c r="G2734" i="1"/>
  <c r="J2734" i="1" l="1" a="1"/>
  <c r="J2734" i="1" s="1"/>
  <c r="I2734" i="1" a="1"/>
  <c r="I2734" i="1" s="1"/>
  <c r="H2734" i="1"/>
  <c r="G2735" i="1"/>
  <c r="J2735" i="1" l="1" a="1"/>
  <c r="J2735" i="1" s="1"/>
  <c r="I2735" i="1" a="1"/>
  <c r="I2735" i="1" s="1"/>
  <c r="H2735" i="1"/>
  <c r="G2736" i="1"/>
  <c r="J2736" i="1" l="1" a="1"/>
  <c r="J2736" i="1" s="1"/>
  <c r="I2736" i="1" a="1"/>
  <c r="I2736" i="1" s="1"/>
  <c r="H2736" i="1"/>
  <c r="G2737" i="1"/>
  <c r="J2737" i="1" l="1" a="1"/>
  <c r="J2737" i="1" s="1"/>
  <c r="I2737" i="1" a="1"/>
  <c r="I2737" i="1" s="1"/>
  <c r="G2738" i="1"/>
  <c r="H2737" i="1"/>
  <c r="J2738" i="1" l="1" a="1"/>
  <c r="J2738" i="1" s="1"/>
  <c r="I2738" i="1" a="1"/>
  <c r="I2738" i="1" s="1"/>
  <c r="G2739" i="1"/>
  <c r="H2738" i="1"/>
  <c r="J2739" i="1" l="1" a="1"/>
  <c r="J2739" i="1" s="1"/>
  <c r="I2739" i="1" a="1"/>
  <c r="I2739" i="1" s="1"/>
  <c r="G2740" i="1"/>
  <c r="H2739" i="1"/>
  <c r="J2740" i="1" l="1" a="1"/>
  <c r="J2740" i="1" s="1"/>
  <c r="I2740" i="1" a="1"/>
  <c r="I2740" i="1" s="1"/>
  <c r="H2740" i="1"/>
  <c r="G2741" i="1"/>
  <c r="J2741" i="1" l="1" a="1"/>
  <c r="J2741" i="1" s="1"/>
  <c r="I2741" i="1" a="1"/>
  <c r="I2741" i="1" s="1"/>
  <c r="H2741" i="1"/>
  <c r="G2742" i="1"/>
  <c r="J2742" i="1" l="1" a="1"/>
  <c r="J2742" i="1" s="1"/>
  <c r="I2742" i="1" a="1"/>
  <c r="I2742" i="1" s="1"/>
  <c r="H2742" i="1"/>
  <c r="G2743" i="1"/>
  <c r="J2743" i="1" l="1" a="1"/>
  <c r="J2743" i="1" s="1"/>
  <c r="I2743" i="1" a="1"/>
  <c r="I2743" i="1" s="1"/>
  <c r="G2744" i="1"/>
  <c r="H2743" i="1"/>
  <c r="J2744" i="1" l="1" a="1"/>
  <c r="J2744" i="1" s="1"/>
  <c r="I2744" i="1" a="1"/>
  <c r="I2744" i="1" s="1"/>
  <c r="G2745" i="1"/>
  <c r="H2744" i="1"/>
  <c r="J2745" i="1" l="1" a="1"/>
  <c r="J2745" i="1" s="1"/>
  <c r="I2745" i="1" a="1"/>
  <c r="I2745" i="1" s="1"/>
  <c r="H2745" i="1"/>
  <c r="G2746" i="1"/>
  <c r="J2746" i="1" l="1" a="1"/>
  <c r="J2746" i="1" s="1"/>
  <c r="I2746" i="1" a="1"/>
  <c r="I2746" i="1" s="1"/>
  <c r="G2747" i="1"/>
  <c r="H2746" i="1"/>
  <c r="J2747" i="1" l="1" a="1"/>
  <c r="J2747" i="1" s="1"/>
  <c r="I2747" i="1" a="1"/>
  <c r="I2747" i="1" s="1"/>
  <c r="G2748" i="1"/>
  <c r="H2747" i="1"/>
  <c r="J2748" i="1" l="1" a="1"/>
  <c r="J2748" i="1" s="1"/>
  <c r="I2748" i="1" a="1"/>
  <c r="I2748" i="1" s="1"/>
  <c r="H2748" i="1"/>
  <c r="G2749" i="1"/>
  <c r="I2749" i="1" l="1" a="1"/>
  <c r="I2749" i="1" s="1"/>
  <c r="J2749" i="1" a="1"/>
  <c r="J2749" i="1" s="1"/>
  <c r="G2750" i="1"/>
  <c r="H2749" i="1"/>
  <c r="J2750" i="1" l="1" a="1"/>
  <c r="J2750" i="1" s="1"/>
  <c r="I2750" i="1" a="1"/>
  <c r="I2750" i="1" s="1"/>
  <c r="H2750" i="1"/>
  <c r="G2751" i="1"/>
  <c r="J2751" i="1" l="1" a="1"/>
  <c r="J2751" i="1" s="1"/>
  <c r="I2751" i="1" a="1"/>
  <c r="I2751" i="1" s="1"/>
  <c r="G2752" i="1"/>
  <c r="H2751" i="1"/>
  <c r="I2752" i="1" l="1" a="1"/>
  <c r="I2752" i="1" s="1"/>
  <c r="J2752" i="1" a="1"/>
  <c r="J2752" i="1" s="1"/>
  <c r="G2753" i="1"/>
  <c r="H2752" i="1"/>
  <c r="J2753" i="1" l="1" a="1"/>
  <c r="J2753" i="1" s="1"/>
  <c r="I2753" i="1" a="1"/>
  <c r="I2753" i="1" s="1"/>
  <c r="G2754" i="1"/>
  <c r="H2753" i="1"/>
  <c r="J2754" i="1" l="1" a="1"/>
  <c r="J2754" i="1" s="1"/>
  <c r="I2754" i="1" a="1"/>
  <c r="I2754" i="1" s="1"/>
  <c r="H2754" i="1"/>
  <c r="G2755" i="1"/>
  <c r="I2755" i="1" l="1" a="1"/>
  <c r="I2755" i="1" s="1"/>
  <c r="J2755" i="1" a="1"/>
  <c r="J2755" i="1" s="1"/>
  <c r="G2756" i="1"/>
  <c r="H2755" i="1"/>
  <c r="J2756" i="1" l="1" a="1"/>
  <c r="J2756" i="1" s="1"/>
  <c r="I2756" i="1" a="1"/>
  <c r="I2756" i="1" s="1"/>
  <c r="H2756" i="1"/>
  <c r="G2757" i="1"/>
  <c r="J2757" i="1" l="1" a="1"/>
  <c r="J2757" i="1" s="1"/>
  <c r="I2757" i="1" a="1"/>
  <c r="I2757" i="1" s="1"/>
  <c r="G2758" i="1"/>
  <c r="H2757" i="1"/>
  <c r="I2758" i="1" l="1" a="1"/>
  <c r="I2758" i="1" s="1"/>
  <c r="J2758" i="1" a="1"/>
  <c r="J2758" i="1" s="1"/>
  <c r="H2758" i="1"/>
  <c r="G2759" i="1"/>
  <c r="J2759" i="1" l="1" a="1"/>
  <c r="J2759" i="1" s="1"/>
  <c r="I2759" i="1" a="1"/>
  <c r="I2759" i="1" s="1"/>
  <c r="H2759" i="1"/>
  <c r="G2760" i="1"/>
  <c r="J2760" i="1" l="1" a="1"/>
  <c r="J2760" i="1" s="1"/>
  <c r="I2760" i="1" a="1"/>
  <c r="I2760" i="1" s="1"/>
  <c r="H2760" i="1"/>
  <c r="G2761" i="1"/>
  <c r="I2761" i="1" l="1" a="1"/>
  <c r="I2761" i="1" s="1"/>
  <c r="J2761" i="1" a="1"/>
  <c r="J2761" i="1" s="1"/>
  <c r="H2761" i="1"/>
  <c r="G2762" i="1"/>
  <c r="J2762" i="1" l="1" a="1"/>
  <c r="J2762" i="1" s="1"/>
  <c r="I2762" i="1" a="1"/>
  <c r="I2762" i="1" s="1"/>
  <c r="G2763" i="1"/>
  <c r="H2762" i="1"/>
  <c r="J2763" i="1" l="1" a="1"/>
  <c r="J2763" i="1" s="1"/>
  <c r="I2763" i="1" a="1"/>
  <c r="I2763" i="1" s="1"/>
  <c r="H2763" i="1"/>
  <c r="G2764" i="1"/>
  <c r="I2764" i="1" l="1" a="1"/>
  <c r="I2764" i="1" s="1"/>
  <c r="J2764" i="1" a="1"/>
  <c r="J2764" i="1" s="1"/>
  <c r="H2764" i="1"/>
  <c r="G2765" i="1"/>
  <c r="J2765" i="1" l="1" a="1"/>
  <c r="J2765" i="1" s="1"/>
  <c r="I2765" i="1" a="1"/>
  <c r="I2765" i="1" s="1"/>
  <c r="H2765" i="1"/>
  <c r="G2766" i="1"/>
  <c r="J2766" i="1" l="1" a="1"/>
  <c r="J2766" i="1" s="1"/>
  <c r="I2766" i="1" a="1"/>
  <c r="I2766" i="1" s="1"/>
  <c r="H2766" i="1"/>
  <c r="G2767" i="1"/>
  <c r="J2767" i="1" l="1" a="1"/>
  <c r="J2767" i="1" s="1"/>
  <c r="I2767" i="1" a="1"/>
  <c r="I2767" i="1" s="1"/>
  <c r="H2767" i="1"/>
  <c r="G2768" i="1"/>
  <c r="J2768" i="1" l="1" a="1"/>
  <c r="J2768" i="1" s="1"/>
  <c r="I2768" i="1" a="1"/>
  <c r="I2768" i="1" s="1"/>
  <c r="H2768" i="1"/>
  <c r="G2769" i="1"/>
  <c r="J2769" i="1" l="1" a="1"/>
  <c r="J2769" i="1" s="1"/>
  <c r="I2769" i="1" a="1"/>
  <c r="I2769" i="1" s="1"/>
  <c r="G2770" i="1"/>
  <c r="H2769" i="1"/>
  <c r="J2770" i="1" l="1" a="1"/>
  <c r="J2770" i="1" s="1"/>
  <c r="I2770" i="1" a="1"/>
  <c r="I2770" i="1" s="1"/>
  <c r="G2771" i="1"/>
  <c r="H2770" i="1"/>
  <c r="J2771" i="1" l="1" a="1"/>
  <c r="J2771" i="1" s="1"/>
  <c r="I2771" i="1" a="1"/>
  <c r="I2771" i="1" s="1"/>
  <c r="H2771" i="1"/>
  <c r="G2772" i="1"/>
  <c r="J2772" i="1" l="1" a="1"/>
  <c r="J2772" i="1" s="1"/>
  <c r="I2772" i="1" a="1"/>
  <c r="I2772" i="1" s="1"/>
  <c r="G2773" i="1"/>
  <c r="H2772" i="1"/>
  <c r="J2773" i="1" l="1" a="1"/>
  <c r="J2773" i="1" s="1"/>
  <c r="I2773" i="1" a="1"/>
  <c r="I2773" i="1" s="1"/>
  <c r="G2774" i="1"/>
  <c r="H2773" i="1"/>
  <c r="J2774" i="1" l="1" a="1"/>
  <c r="J2774" i="1" s="1"/>
  <c r="I2774" i="1" a="1"/>
  <c r="I2774" i="1" s="1"/>
  <c r="H2774" i="1"/>
  <c r="G2775" i="1"/>
  <c r="J2775" i="1" l="1" a="1"/>
  <c r="J2775" i="1" s="1"/>
  <c r="I2775" i="1" a="1"/>
  <c r="I2775" i="1" s="1"/>
  <c r="H2775" i="1"/>
  <c r="G2776" i="1"/>
  <c r="J2776" i="1" l="1" a="1"/>
  <c r="J2776" i="1" s="1"/>
  <c r="I2776" i="1" a="1"/>
  <c r="I2776" i="1" s="1"/>
  <c r="H2776" i="1"/>
  <c r="G2777" i="1"/>
  <c r="J2777" i="1" l="1" a="1"/>
  <c r="J2777" i="1" s="1"/>
  <c r="I2777" i="1" a="1"/>
  <c r="I2777" i="1" s="1"/>
  <c r="G2778" i="1"/>
  <c r="H2777" i="1"/>
  <c r="J2778" i="1" l="1" a="1"/>
  <c r="J2778" i="1" s="1"/>
  <c r="I2778" i="1" a="1"/>
  <c r="I2778" i="1" s="1"/>
  <c r="G2779" i="1"/>
  <c r="H2778" i="1"/>
  <c r="J2779" i="1" l="1" a="1"/>
  <c r="J2779" i="1" s="1"/>
  <c r="I2779" i="1" a="1"/>
  <c r="I2779" i="1" s="1"/>
  <c r="H2779" i="1"/>
  <c r="G2780" i="1"/>
  <c r="J2780" i="1" l="1" a="1"/>
  <c r="J2780" i="1" s="1"/>
  <c r="I2780" i="1" a="1"/>
  <c r="I2780" i="1" s="1"/>
  <c r="G2781" i="1"/>
  <c r="H2780" i="1"/>
  <c r="I2781" i="1" l="1" a="1"/>
  <c r="I2781" i="1" s="1"/>
  <c r="J2781" i="1" a="1"/>
  <c r="J2781" i="1" s="1"/>
  <c r="G2782" i="1"/>
  <c r="H2781" i="1"/>
  <c r="J2782" i="1" l="1" a="1"/>
  <c r="J2782" i="1" s="1"/>
  <c r="I2782" i="1" a="1"/>
  <c r="I2782" i="1" s="1"/>
  <c r="G2783" i="1"/>
  <c r="H2782" i="1"/>
  <c r="J2783" i="1" l="1" a="1"/>
  <c r="J2783" i="1" s="1"/>
  <c r="I2783" i="1" a="1"/>
  <c r="I2783" i="1" s="1"/>
  <c r="G2784" i="1"/>
  <c r="H2783" i="1"/>
  <c r="I2784" i="1" l="1" a="1"/>
  <c r="I2784" i="1" s="1"/>
  <c r="J2784" i="1" a="1"/>
  <c r="J2784" i="1" s="1"/>
  <c r="H2784" i="1"/>
  <c r="G2785" i="1"/>
  <c r="J2785" i="1" l="1" a="1"/>
  <c r="J2785" i="1" s="1"/>
  <c r="I2785" i="1" a="1"/>
  <c r="I2785" i="1" s="1"/>
  <c r="H2785" i="1"/>
  <c r="G2786" i="1"/>
  <c r="J2786" i="1" l="1" a="1"/>
  <c r="J2786" i="1" s="1"/>
  <c r="I2786" i="1" a="1"/>
  <c r="I2786" i="1" s="1"/>
  <c r="H2786" i="1"/>
  <c r="G2787" i="1"/>
  <c r="I2787" i="1" l="1" a="1"/>
  <c r="I2787" i="1" s="1"/>
  <c r="J2787" i="1" a="1"/>
  <c r="J2787" i="1" s="1"/>
  <c r="H2787" i="1"/>
  <c r="G2788" i="1"/>
  <c r="J2788" i="1" l="1" a="1"/>
  <c r="J2788" i="1" s="1"/>
  <c r="I2788" i="1" a="1"/>
  <c r="I2788" i="1" s="1"/>
  <c r="H2788" i="1"/>
  <c r="G2789" i="1"/>
  <c r="J2789" i="1" l="1" a="1"/>
  <c r="J2789" i="1" s="1"/>
  <c r="I2789" i="1" a="1"/>
  <c r="I2789" i="1" s="1"/>
  <c r="G2790" i="1"/>
  <c r="H2789" i="1"/>
  <c r="I2790" i="1" l="1" a="1"/>
  <c r="I2790" i="1" s="1"/>
  <c r="J2790" i="1" a="1"/>
  <c r="J2790" i="1" s="1"/>
  <c r="H2790" i="1"/>
  <c r="G2791" i="1"/>
  <c r="J2791" i="1" l="1" a="1"/>
  <c r="J2791" i="1" s="1"/>
  <c r="I2791" i="1" a="1"/>
  <c r="I2791" i="1" s="1"/>
  <c r="G2792" i="1"/>
  <c r="H2791" i="1"/>
  <c r="J2792" i="1" l="1" a="1"/>
  <c r="J2792" i="1" s="1"/>
  <c r="I2792" i="1" a="1"/>
  <c r="I2792" i="1" s="1"/>
  <c r="H2792" i="1"/>
  <c r="G2793" i="1"/>
  <c r="I2793" i="1" l="1" a="1"/>
  <c r="I2793" i="1" s="1"/>
  <c r="J2793" i="1" a="1"/>
  <c r="J2793" i="1" s="1"/>
  <c r="H2793" i="1"/>
  <c r="G2794" i="1"/>
  <c r="J2794" i="1" l="1" a="1"/>
  <c r="J2794" i="1" s="1"/>
  <c r="I2794" i="1" a="1"/>
  <c r="I2794" i="1" s="1"/>
  <c r="H2794" i="1"/>
  <c r="G2795" i="1"/>
  <c r="J2795" i="1" l="1" a="1"/>
  <c r="J2795" i="1" s="1"/>
  <c r="I2795" i="1" a="1"/>
  <c r="I2795" i="1" s="1"/>
  <c r="H2795" i="1"/>
  <c r="G2796" i="1"/>
  <c r="I2796" i="1" l="1" a="1"/>
  <c r="I2796" i="1" s="1"/>
  <c r="J2796" i="1" a="1"/>
  <c r="J2796" i="1" s="1"/>
  <c r="H2796" i="1"/>
  <c r="G2797" i="1"/>
  <c r="J2797" i="1" l="1" a="1"/>
  <c r="J2797" i="1" s="1"/>
  <c r="I2797" i="1" a="1"/>
  <c r="I2797" i="1" s="1"/>
  <c r="G2798" i="1"/>
  <c r="H2797" i="1"/>
  <c r="J2798" i="1" l="1" a="1"/>
  <c r="J2798" i="1" s="1"/>
  <c r="I2798" i="1" a="1"/>
  <c r="I2798" i="1" s="1"/>
  <c r="G2799" i="1"/>
  <c r="H2798" i="1"/>
  <c r="J2799" i="1" l="1" a="1"/>
  <c r="J2799" i="1" s="1"/>
  <c r="I2799" i="1" a="1"/>
  <c r="I2799" i="1" s="1"/>
  <c r="G2800" i="1"/>
  <c r="H2799" i="1"/>
  <c r="J2800" i="1" l="1" a="1"/>
  <c r="J2800" i="1" s="1"/>
  <c r="I2800" i="1" a="1"/>
  <c r="I2800" i="1" s="1"/>
  <c r="H2800" i="1"/>
  <c r="G2801" i="1"/>
  <c r="J2801" i="1" l="1" a="1"/>
  <c r="J2801" i="1" s="1"/>
  <c r="I2801" i="1" a="1"/>
  <c r="I2801" i="1" s="1"/>
  <c r="H2801" i="1"/>
  <c r="G2802" i="1"/>
  <c r="J2802" i="1" l="1" a="1"/>
  <c r="J2802" i="1" s="1"/>
  <c r="I2802" i="1" a="1"/>
  <c r="I2802" i="1" s="1"/>
  <c r="G2803" i="1"/>
  <c r="H2802" i="1"/>
  <c r="J2803" i="1" l="1" a="1"/>
  <c r="J2803" i="1" s="1"/>
  <c r="I2803" i="1" a="1"/>
  <c r="I2803" i="1" s="1"/>
  <c r="G2804" i="1"/>
  <c r="H2803" i="1"/>
  <c r="J2804" i="1" l="1" a="1"/>
  <c r="J2804" i="1" s="1"/>
  <c r="I2804" i="1" a="1"/>
  <c r="I2804" i="1" s="1"/>
  <c r="H2804" i="1"/>
  <c r="G2805" i="1"/>
  <c r="J2805" i="1" l="1" a="1"/>
  <c r="J2805" i="1" s="1"/>
  <c r="I2805" i="1" a="1"/>
  <c r="I2805" i="1" s="1"/>
  <c r="H2805" i="1"/>
  <c r="G2806" i="1"/>
  <c r="J2806" i="1" l="1" a="1"/>
  <c r="J2806" i="1" s="1"/>
  <c r="I2806" i="1" a="1"/>
  <c r="I2806" i="1" s="1"/>
  <c r="G2807" i="1"/>
  <c r="H2806" i="1"/>
  <c r="J2807" i="1" l="1" a="1"/>
  <c r="J2807" i="1" s="1"/>
  <c r="I2807" i="1" a="1"/>
  <c r="I2807" i="1" s="1"/>
  <c r="G2808" i="1"/>
  <c r="H2807" i="1"/>
  <c r="J2808" i="1" l="1" a="1"/>
  <c r="J2808" i="1" s="1"/>
  <c r="I2808" i="1" a="1"/>
  <c r="I2808" i="1" s="1"/>
  <c r="H2808" i="1"/>
  <c r="G2809" i="1"/>
  <c r="J2809" i="1" l="1" a="1"/>
  <c r="J2809" i="1" s="1"/>
  <c r="I2809" i="1" a="1"/>
  <c r="I2809" i="1" s="1"/>
  <c r="G2810" i="1"/>
  <c r="H2809" i="1"/>
  <c r="J2810" i="1" l="1" a="1"/>
  <c r="J2810" i="1" s="1"/>
  <c r="I2810" i="1" a="1"/>
  <c r="I2810" i="1" s="1"/>
  <c r="H2810" i="1"/>
  <c r="G2811" i="1"/>
  <c r="J2811" i="1" l="1" a="1"/>
  <c r="J2811" i="1" s="1"/>
  <c r="I2811" i="1" a="1"/>
  <c r="I2811" i="1" s="1"/>
  <c r="H2811" i="1"/>
  <c r="G2812" i="1"/>
  <c r="J2812" i="1" l="1" a="1"/>
  <c r="J2812" i="1" s="1"/>
  <c r="I2812" i="1" a="1"/>
  <c r="I2812" i="1" s="1"/>
  <c r="H2812" i="1"/>
  <c r="G2813" i="1"/>
  <c r="I2813" i="1" l="1" a="1"/>
  <c r="I2813" i="1" s="1"/>
  <c r="J2813" i="1" a="1"/>
  <c r="J2813" i="1" s="1"/>
  <c r="G2814" i="1"/>
  <c r="H2813" i="1"/>
  <c r="J2814" i="1" l="1" a="1"/>
  <c r="J2814" i="1" s="1"/>
  <c r="I2814" i="1" a="1"/>
  <c r="I2814" i="1" s="1"/>
  <c r="G2815" i="1"/>
  <c r="H2814" i="1"/>
  <c r="J2815" i="1" l="1" a="1"/>
  <c r="J2815" i="1" s="1"/>
  <c r="I2815" i="1" a="1"/>
  <c r="I2815" i="1" s="1"/>
  <c r="H2815" i="1"/>
  <c r="G2816" i="1"/>
  <c r="I2816" i="1" l="1" a="1"/>
  <c r="I2816" i="1" s="1"/>
  <c r="J2816" i="1" a="1"/>
  <c r="J2816" i="1" s="1"/>
  <c r="G2817" i="1"/>
  <c r="H2816" i="1"/>
  <c r="J2817" i="1" l="1" a="1"/>
  <c r="J2817" i="1" s="1"/>
  <c r="I2817" i="1" a="1"/>
  <c r="I2817" i="1" s="1"/>
  <c r="G2818" i="1"/>
  <c r="H2817" i="1"/>
  <c r="J2818" i="1" l="1" a="1"/>
  <c r="J2818" i="1" s="1"/>
  <c r="I2818" i="1" a="1"/>
  <c r="I2818" i="1" s="1"/>
  <c r="G2819" i="1"/>
  <c r="H2818" i="1"/>
  <c r="I2819" i="1" l="1" a="1"/>
  <c r="I2819" i="1" s="1"/>
  <c r="J2819" i="1" a="1"/>
  <c r="J2819" i="1" s="1"/>
  <c r="H2819" i="1"/>
  <c r="G2820" i="1"/>
  <c r="J2820" i="1" l="1" a="1"/>
  <c r="J2820" i="1" s="1"/>
  <c r="I2820" i="1" a="1"/>
  <c r="I2820" i="1" s="1"/>
  <c r="H2820" i="1"/>
  <c r="G2821" i="1"/>
  <c r="J2821" i="1" l="1" a="1"/>
  <c r="J2821" i="1" s="1"/>
  <c r="I2821" i="1" a="1"/>
  <c r="I2821" i="1" s="1"/>
  <c r="G2822" i="1"/>
  <c r="H2821" i="1"/>
  <c r="I2822" i="1" l="1" a="1"/>
  <c r="I2822" i="1" s="1"/>
  <c r="J2822" i="1" a="1"/>
  <c r="J2822" i="1" s="1"/>
  <c r="H2822" i="1"/>
  <c r="G2823" i="1"/>
  <c r="J2823" i="1" l="1" a="1"/>
  <c r="J2823" i="1" s="1"/>
  <c r="I2823" i="1" a="1"/>
  <c r="I2823" i="1" s="1"/>
  <c r="H2823" i="1"/>
  <c r="G2824" i="1"/>
  <c r="J2824" i="1" l="1" a="1"/>
  <c r="J2824" i="1" s="1"/>
  <c r="I2824" i="1" a="1"/>
  <c r="I2824" i="1" s="1"/>
  <c r="G2825" i="1"/>
  <c r="H2824" i="1"/>
  <c r="I2825" i="1" l="1" a="1"/>
  <c r="I2825" i="1" s="1"/>
  <c r="J2825" i="1" a="1"/>
  <c r="J2825" i="1" s="1"/>
  <c r="G2826" i="1"/>
  <c r="H2825" i="1"/>
  <c r="J2826" i="1" l="1" a="1"/>
  <c r="J2826" i="1" s="1"/>
  <c r="I2826" i="1" a="1"/>
  <c r="I2826" i="1" s="1"/>
  <c r="H2826" i="1"/>
  <c r="G2827" i="1"/>
  <c r="J2827" i="1" l="1" a="1"/>
  <c r="J2827" i="1" s="1"/>
  <c r="I2827" i="1" a="1"/>
  <c r="I2827" i="1" s="1"/>
  <c r="H2827" i="1"/>
  <c r="G2828" i="1"/>
  <c r="I2828" i="1" l="1" a="1"/>
  <c r="I2828" i="1" s="1"/>
  <c r="J2828" i="1" a="1"/>
  <c r="J2828" i="1" s="1"/>
  <c r="H2828" i="1"/>
  <c r="G2829" i="1"/>
  <c r="J2829" i="1" l="1" a="1"/>
  <c r="J2829" i="1" s="1"/>
  <c r="I2829" i="1" a="1"/>
  <c r="I2829" i="1" s="1"/>
  <c r="G2830" i="1"/>
  <c r="H2829" i="1"/>
  <c r="J2830" i="1" l="1" a="1"/>
  <c r="J2830" i="1" s="1"/>
  <c r="I2830" i="1" a="1"/>
  <c r="I2830" i="1" s="1"/>
  <c r="H2830" i="1"/>
  <c r="G2831" i="1"/>
  <c r="J2831" i="1" l="1" a="1"/>
  <c r="J2831" i="1" s="1"/>
  <c r="I2831" i="1" a="1"/>
  <c r="I2831" i="1" s="1"/>
  <c r="H2831" i="1"/>
  <c r="G2832" i="1"/>
  <c r="J2832" i="1" l="1" a="1"/>
  <c r="J2832" i="1" s="1"/>
  <c r="I2832" i="1" a="1"/>
  <c r="I2832" i="1" s="1"/>
  <c r="H2832" i="1"/>
  <c r="G2833" i="1"/>
  <c r="J2833" i="1" l="1" a="1"/>
  <c r="J2833" i="1" s="1"/>
  <c r="I2833" i="1" a="1"/>
  <c r="I2833" i="1" s="1"/>
  <c r="G2834" i="1"/>
  <c r="H2833" i="1"/>
  <c r="I2834" i="1" l="1" a="1"/>
  <c r="I2834" i="1" s="1"/>
  <c r="J2834" i="1" a="1"/>
  <c r="J2834" i="1" s="1"/>
  <c r="H2834" i="1"/>
  <c r="G2835" i="1"/>
  <c r="J2835" i="1" l="1" a="1"/>
  <c r="J2835" i="1" s="1"/>
  <c r="I2835" i="1" a="1"/>
  <c r="I2835" i="1" s="1"/>
  <c r="H2835" i="1"/>
  <c r="G2836" i="1"/>
  <c r="J2836" i="1" l="1" a="1"/>
  <c r="J2836" i="1" s="1"/>
  <c r="I2836" i="1" a="1"/>
  <c r="I2836" i="1" s="1"/>
  <c r="H2836" i="1"/>
  <c r="G2837" i="1"/>
  <c r="I2837" i="1" l="1" a="1"/>
  <c r="I2837" i="1" s="1"/>
  <c r="J2837" i="1" a="1"/>
  <c r="J2837" i="1" s="1"/>
  <c r="G2838" i="1"/>
  <c r="H2837" i="1"/>
  <c r="J2838" i="1" l="1" a="1"/>
  <c r="J2838" i="1" s="1"/>
  <c r="I2838" i="1" a="1"/>
  <c r="I2838" i="1" s="1"/>
  <c r="H2838" i="1"/>
  <c r="G2839" i="1"/>
  <c r="J2839" i="1" l="1" a="1"/>
  <c r="J2839" i="1" s="1"/>
  <c r="I2839" i="1" a="1"/>
  <c r="I2839" i="1" s="1"/>
  <c r="H2839" i="1"/>
  <c r="G2840" i="1"/>
  <c r="I2840" i="1" l="1" a="1"/>
  <c r="I2840" i="1" s="1"/>
  <c r="J2840" i="1" a="1"/>
  <c r="J2840" i="1" s="1"/>
  <c r="H2840" i="1"/>
  <c r="G2841" i="1"/>
  <c r="J2841" i="1" l="1" a="1"/>
  <c r="J2841" i="1" s="1"/>
  <c r="I2841" i="1" a="1"/>
  <c r="I2841" i="1" s="1"/>
  <c r="G2842" i="1"/>
  <c r="H2841" i="1"/>
  <c r="J2842" i="1" l="1" a="1"/>
  <c r="J2842" i="1" s="1"/>
  <c r="I2842" i="1" a="1"/>
  <c r="I2842" i="1" s="1"/>
  <c r="H2842" i="1"/>
  <c r="G2843" i="1"/>
  <c r="J2843" i="1" l="1" a="1"/>
  <c r="J2843" i="1" s="1"/>
  <c r="I2843" i="1" a="1"/>
  <c r="I2843" i="1" s="1"/>
  <c r="H2843" i="1"/>
  <c r="G2844" i="1"/>
  <c r="J2844" i="1" l="1" a="1"/>
  <c r="J2844" i="1" s="1"/>
  <c r="I2844" i="1" a="1"/>
  <c r="I2844" i="1" s="1"/>
  <c r="H2844" i="1"/>
  <c r="G2845" i="1"/>
  <c r="J2845" i="1" l="1" a="1"/>
  <c r="J2845" i="1" s="1"/>
  <c r="I2845" i="1" a="1"/>
  <c r="I2845" i="1" s="1"/>
  <c r="H2845" i="1"/>
  <c r="G2846" i="1"/>
  <c r="I2846" i="1" l="1" a="1"/>
  <c r="I2846" i="1" s="1"/>
  <c r="J2846" i="1" a="1"/>
  <c r="J2846" i="1" s="1"/>
  <c r="H2846" i="1"/>
  <c r="G2847" i="1"/>
  <c r="J2847" i="1" l="1" a="1"/>
  <c r="J2847" i="1" s="1"/>
  <c r="I2847" i="1" a="1"/>
  <c r="I2847" i="1" s="1"/>
  <c r="G2848" i="1"/>
  <c r="H2847" i="1"/>
  <c r="J2848" i="1" l="1" a="1"/>
  <c r="J2848" i="1" s="1"/>
  <c r="I2848" i="1" a="1"/>
  <c r="I2848" i="1" s="1"/>
  <c r="H2848" i="1"/>
  <c r="G2849" i="1"/>
  <c r="J2849" i="1" l="1" a="1"/>
  <c r="J2849" i="1" s="1"/>
  <c r="I2849" i="1" a="1"/>
  <c r="I2849" i="1" s="1"/>
  <c r="G2850" i="1"/>
  <c r="H2849" i="1"/>
  <c r="J2850" i="1" l="1" a="1"/>
  <c r="J2850" i="1" s="1"/>
  <c r="I2850" i="1" a="1"/>
  <c r="I2850" i="1" s="1"/>
  <c r="H2850" i="1"/>
  <c r="G2851" i="1"/>
  <c r="J2851" i="1" l="1" a="1"/>
  <c r="J2851" i="1" s="1"/>
  <c r="I2851" i="1" a="1"/>
  <c r="I2851" i="1" s="1"/>
  <c r="H2851" i="1"/>
  <c r="G2852" i="1"/>
  <c r="J2852" i="1" l="1" a="1"/>
  <c r="J2852" i="1" s="1"/>
  <c r="I2852" i="1" a="1"/>
  <c r="I2852" i="1" s="1"/>
  <c r="H2852" i="1"/>
  <c r="G2853" i="1"/>
  <c r="J2853" i="1" l="1" a="1"/>
  <c r="J2853" i="1" s="1"/>
  <c r="I2853" i="1" a="1"/>
  <c r="I2853" i="1" s="1"/>
  <c r="G2854" i="1"/>
  <c r="H2853" i="1"/>
  <c r="J2854" i="1" l="1" a="1"/>
  <c r="J2854" i="1" s="1"/>
  <c r="I2854" i="1" a="1"/>
  <c r="I2854" i="1" s="1"/>
  <c r="H2854" i="1"/>
  <c r="G2855" i="1"/>
  <c r="J2855" i="1" l="1" a="1"/>
  <c r="J2855" i="1" s="1"/>
  <c r="I2855" i="1" a="1"/>
  <c r="I2855" i="1" s="1"/>
  <c r="H2855" i="1"/>
  <c r="G2856" i="1"/>
  <c r="J2856" i="1" l="1" a="1"/>
  <c r="J2856" i="1" s="1"/>
  <c r="I2856" i="1" a="1"/>
  <c r="I2856" i="1" s="1"/>
  <c r="H2856" i="1"/>
  <c r="G2857" i="1"/>
  <c r="J2857" i="1" l="1" a="1"/>
  <c r="J2857" i="1" s="1"/>
  <c r="I2857" i="1" a="1"/>
  <c r="I2857" i="1" s="1"/>
  <c r="G2858" i="1"/>
  <c r="H2857" i="1"/>
  <c r="J2858" i="1" l="1" a="1"/>
  <c r="J2858" i="1" s="1"/>
  <c r="I2858" i="1" a="1"/>
  <c r="I2858" i="1" s="1"/>
  <c r="H2858" i="1"/>
  <c r="G2859" i="1"/>
  <c r="I2859" i="1" l="1" a="1"/>
  <c r="I2859" i="1" s="1"/>
  <c r="J2859" i="1" a="1"/>
  <c r="J2859" i="1" s="1"/>
  <c r="H2859" i="1"/>
  <c r="G2860" i="1"/>
  <c r="J2860" i="1" l="1" a="1"/>
  <c r="J2860" i="1" s="1"/>
  <c r="I2860" i="1" a="1"/>
  <c r="I2860" i="1" s="1"/>
  <c r="H2860" i="1"/>
  <c r="G2861" i="1"/>
  <c r="J2861" i="1" l="1" a="1"/>
  <c r="J2861" i="1" s="1"/>
  <c r="I2861" i="1" a="1"/>
  <c r="I2861" i="1" s="1"/>
  <c r="G2862" i="1"/>
  <c r="H2861" i="1"/>
  <c r="I2862" i="1" l="1" a="1"/>
  <c r="I2862" i="1" s="1"/>
  <c r="J2862" i="1" a="1"/>
  <c r="J2862" i="1" s="1"/>
  <c r="H2862" i="1"/>
  <c r="G2863" i="1"/>
  <c r="J2863" i="1" l="1" a="1"/>
  <c r="J2863" i="1" s="1"/>
  <c r="I2863" i="1" a="1"/>
  <c r="I2863" i="1" s="1"/>
  <c r="H2863" i="1"/>
  <c r="G2864" i="1"/>
  <c r="J2864" i="1" l="1" a="1"/>
  <c r="J2864" i="1" s="1"/>
  <c r="I2864" i="1" a="1"/>
  <c r="I2864" i="1" s="1"/>
  <c r="H2864" i="1"/>
  <c r="G2865" i="1"/>
  <c r="J2865" i="1" l="1" a="1"/>
  <c r="J2865" i="1" s="1"/>
  <c r="I2865" i="1" a="1"/>
  <c r="I2865" i="1" s="1"/>
  <c r="H2865" i="1"/>
  <c r="G2866" i="1"/>
  <c r="I2866" i="1" l="1" a="1"/>
  <c r="I2866" i="1" s="1"/>
  <c r="J2866" i="1" a="1"/>
  <c r="J2866" i="1" s="1"/>
  <c r="H2866" i="1"/>
  <c r="G2867" i="1"/>
  <c r="J2867" i="1" l="1" a="1"/>
  <c r="J2867" i="1" s="1"/>
  <c r="I2867" i="1" a="1"/>
  <c r="I2867" i="1" s="1"/>
  <c r="G2868" i="1"/>
  <c r="H2867" i="1"/>
  <c r="J2868" i="1" l="1" a="1"/>
  <c r="J2868" i="1" s="1"/>
  <c r="I2868" i="1" a="1"/>
  <c r="I2868" i="1" s="1"/>
  <c r="H2868" i="1"/>
  <c r="G2869" i="1"/>
  <c r="I2869" i="1" l="1" a="1"/>
  <c r="I2869" i="1" s="1"/>
  <c r="J2869" i="1" a="1"/>
  <c r="J2869" i="1" s="1"/>
  <c r="G2870" i="1"/>
  <c r="H2869" i="1"/>
  <c r="J2870" i="1" l="1" a="1"/>
  <c r="J2870" i="1" s="1"/>
  <c r="I2870" i="1" a="1"/>
  <c r="I2870" i="1" s="1"/>
  <c r="H2870" i="1"/>
  <c r="G2871" i="1"/>
  <c r="J2871" i="1" l="1" a="1"/>
  <c r="J2871" i="1" s="1"/>
  <c r="I2871" i="1" a="1"/>
  <c r="I2871" i="1" s="1"/>
  <c r="H2871" i="1"/>
  <c r="G2872" i="1"/>
  <c r="J2872" i="1" l="1" a="1"/>
  <c r="J2872" i="1" s="1"/>
  <c r="I2872" i="1" a="1"/>
  <c r="I2872" i="1" s="1"/>
  <c r="H2872" i="1"/>
  <c r="G2873" i="1"/>
  <c r="J2873" i="1" l="1" a="1"/>
  <c r="J2873" i="1" s="1"/>
  <c r="I2873" i="1" a="1"/>
  <c r="I2873" i="1" s="1"/>
  <c r="G2874" i="1"/>
  <c r="H2873" i="1"/>
  <c r="J2874" i="1" l="1" a="1"/>
  <c r="J2874" i="1" s="1"/>
  <c r="I2874" i="1" a="1"/>
  <c r="I2874" i="1" s="1"/>
  <c r="H2874" i="1"/>
  <c r="G2875" i="1"/>
  <c r="J2875" i="1" l="1" a="1"/>
  <c r="J2875" i="1" s="1"/>
  <c r="I2875" i="1" a="1"/>
  <c r="I2875" i="1" s="1"/>
  <c r="G2876" i="1"/>
  <c r="H2875" i="1"/>
  <c r="I2876" i="1" l="1" a="1"/>
  <c r="I2876" i="1" s="1"/>
  <c r="J2876" i="1" a="1"/>
  <c r="J2876" i="1" s="1"/>
  <c r="H2876" i="1"/>
  <c r="G2877" i="1"/>
  <c r="J2877" i="1" l="1" a="1"/>
  <c r="J2877" i="1" s="1"/>
  <c r="I2877" i="1" a="1"/>
  <c r="I2877" i="1" s="1"/>
  <c r="G2878" i="1"/>
  <c r="H2877" i="1"/>
  <c r="J2878" i="1" l="1" a="1"/>
  <c r="J2878" i="1" s="1"/>
  <c r="I2878" i="1" a="1"/>
  <c r="I2878" i="1" s="1"/>
  <c r="H2878" i="1"/>
  <c r="G2879" i="1"/>
  <c r="I2879" i="1" l="1" a="1"/>
  <c r="I2879" i="1" s="1"/>
  <c r="J2879" i="1" a="1"/>
  <c r="J2879" i="1" s="1"/>
  <c r="H2879" i="1"/>
  <c r="G2880" i="1"/>
  <c r="J2880" i="1" l="1" a="1"/>
  <c r="J2880" i="1" s="1"/>
  <c r="I2880" i="1" a="1"/>
  <c r="I2880" i="1" s="1"/>
  <c r="H2880" i="1"/>
  <c r="G2881" i="1"/>
  <c r="J2881" i="1" l="1" a="1"/>
  <c r="J2881" i="1" s="1"/>
  <c r="I2881" i="1" a="1"/>
  <c r="I2881" i="1" s="1"/>
  <c r="G2882" i="1"/>
  <c r="H2881" i="1"/>
  <c r="J2882" i="1" l="1" a="1"/>
  <c r="J2882" i="1" s="1"/>
  <c r="I2882" i="1" a="1"/>
  <c r="I2882" i="1" s="1"/>
  <c r="H2882" i="1"/>
  <c r="G2883" i="1"/>
  <c r="J2883" i="1" l="1" a="1"/>
  <c r="J2883" i="1" s="1"/>
  <c r="I2883" i="1" a="1"/>
  <c r="I2883" i="1" s="1"/>
  <c r="H2883" i="1"/>
  <c r="G2884" i="1"/>
  <c r="J2884" i="1" l="1" a="1"/>
  <c r="J2884" i="1" s="1"/>
  <c r="I2884" i="1" a="1"/>
  <c r="I2884" i="1" s="1"/>
  <c r="H2884" i="1"/>
  <c r="G2885" i="1"/>
  <c r="J2885" i="1" l="1" a="1"/>
  <c r="J2885" i="1" s="1"/>
  <c r="I2885" i="1" a="1"/>
  <c r="I2885" i="1" s="1"/>
  <c r="G2886" i="1"/>
  <c r="H2885" i="1"/>
  <c r="I2886" i="1" l="1" a="1"/>
  <c r="I2886" i="1" s="1"/>
  <c r="J2886" i="1" a="1"/>
  <c r="J2886" i="1" s="1"/>
  <c r="H2886" i="1"/>
  <c r="G2887" i="1"/>
  <c r="J2887" i="1" l="1" a="1"/>
  <c r="J2887" i="1" s="1"/>
  <c r="I2887" i="1" a="1"/>
  <c r="I2887" i="1" s="1"/>
  <c r="H2887" i="1"/>
  <c r="G2888" i="1"/>
  <c r="J2888" i="1" l="1" a="1"/>
  <c r="J2888" i="1" s="1"/>
  <c r="I2888" i="1" a="1"/>
  <c r="I2888" i="1" s="1"/>
  <c r="H2888" i="1"/>
  <c r="G2889" i="1"/>
  <c r="J2889" i="1" l="1" a="1"/>
  <c r="J2889" i="1" s="1"/>
  <c r="I2889" i="1" a="1"/>
  <c r="I2889" i="1" s="1"/>
  <c r="G2890" i="1"/>
  <c r="H2889" i="1"/>
  <c r="J2890" i="1" l="1" a="1"/>
  <c r="J2890" i="1" s="1"/>
  <c r="I2890" i="1" a="1"/>
  <c r="I2890" i="1" s="1"/>
  <c r="H2890" i="1"/>
  <c r="G2891" i="1"/>
  <c r="J2891" i="1" l="1" a="1"/>
  <c r="J2891" i="1" s="1"/>
  <c r="I2891" i="1" a="1"/>
  <c r="I2891" i="1" s="1"/>
  <c r="H2891" i="1"/>
  <c r="G2892" i="1"/>
  <c r="J2892" i="1" l="1" a="1"/>
  <c r="J2892" i="1" s="1"/>
  <c r="I2892" i="1" a="1"/>
  <c r="I2892" i="1" s="1"/>
  <c r="H2892" i="1"/>
  <c r="G2893" i="1"/>
  <c r="J2893" i="1" l="1" a="1"/>
  <c r="J2893" i="1" s="1"/>
  <c r="I2893" i="1" a="1"/>
  <c r="I2893" i="1" s="1"/>
  <c r="G2894" i="1"/>
  <c r="H2893" i="1"/>
  <c r="J2894" i="1" l="1" a="1"/>
  <c r="J2894" i="1" s="1"/>
  <c r="I2894" i="1" a="1"/>
  <c r="I2894" i="1" s="1"/>
  <c r="H2894" i="1"/>
  <c r="G2895" i="1"/>
  <c r="J2895" i="1" l="1" a="1"/>
  <c r="J2895" i="1" s="1"/>
  <c r="I2895" i="1" a="1"/>
  <c r="I2895" i="1" s="1"/>
  <c r="H2895" i="1"/>
  <c r="G2896" i="1"/>
  <c r="I2896" i="1" l="1" a="1"/>
  <c r="I2896" i="1" s="1"/>
  <c r="J2896" i="1" a="1"/>
  <c r="J2896" i="1" s="1"/>
  <c r="H2896" i="1"/>
  <c r="G2897" i="1"/>
  <c r="J2897" i="1" l="1" a="1"/>
  <c r="J2897" i="1" s="1"/>
  <c r="I2897" i="1" a="1"/>
  <c r="I2897" i="1" s="1"/>
  <c r="G2898" i="1"/>
  <c r="H2897" i="1"/>
  <c r="J2898" i="1" l="1" a="1"/>
  <c r="J2898" i="1" s="1"/>
  <c r="I2898" i="1" a="1"/>
  <c r="I2898" i="1" s="1"/>
  <c r="H2898" i="1"/>
  <c r="G2899" i="1"/>
  <c r="J2899" i="1" l="1" a="1"/>
  <c r="J2899" i="1" s="1"/>
  <c r="I2899" i="1" a="1"/>
  <c r="I2899" i="1" s="1"/>
  <c r="H2899" i="1"/>
  <c r="G2900" i="1"/>
  <c r="J2900" i="1" l="1" a="1"/>
  <c r="J2900" i="1" s="1"/>
  <c r="I2900" i="1" a="1"/>
  <c r="I2900" i="1" s="1"/>
  <c r="H2900" i="1"/>
  <c r="G2901" i="1"/>
  <c r="J2901" i="1" l="1" a="1"/>
  <c r="J2901" i="1" s="1"/>
  <c r="I2901" i="1" a="1"/>
  <c r="I2901" i="1" s="1"/>
  <c r="G2902" i="1"/>
  <c r="H2901" i="1"/>
  <c r="J2902" i="1" l="1" a="1"/>
  <c r="J2902" i="1" s="1"/>
  <c r="I2902" i="1" a="1"/>
  <c r="I2902" i="1" s="1"/>
  <c r="H2902" i="1"/>
  <c r="G2903" i="1"/>
  <c r="I2903" i="1" l="1" a="1"/>
  <c r="I2903" i="1" s="1"/>
  <c r="J2903" i="1" a="1"/>
  <c r="J2903" i="1" s="1"/>
  <c r="H2903" i="1"/>
  <c r="G2904" i="1"/>
  <c r="J2904" i="1" l="1" a="1"/>
  <c r="J2904" i="1" s="1"/>
  <c r="I2904" i="1" a="1"/>
  <c r="I2904" i="1" s="1"/>
  <c r="H2904" i="1"/>
  <c r="G2905" i="1"/>
  <c r="J2905" i="1" l="1" a="1"/>
  <c r="J2905" i="1" s="1"/>
  <c r="I2905" i="1" a="1"/>
  <c r="I2905" i="1" s="1"/>
  <c r="G2906" i="1"/>
  <c r="H2905" i="1"/>
  <c r="J2906" i="1" l="1" a="1"/>
  <c r="J2906" i="1" s="1"/>
  <c r="I2906" i="1" a="1"/>
  <c r="I2906" i="1" s="1"/>
  <c r="H2906" i="1"/>
  <c r="G2907" i="1"/>
  <c r="J2907" i="1" l="1" a="1"/>
  <c r="J2907" i="1" s="1"/>
  <c r="I2907" i="1" a="1"/>
  <c r="I2907" i="1" s="1"/>
  <c r="H2907" i="1"/>
  <c r="G2908" i="1"/>
  <c r="J2908" i="1" l="1" a="1"/>
  <c r="J2908" i="1" s="1"/>
  <c r="I2908" i="1" a="1"/>
  <c r="I2908" i="1" s="1"/>
  <c r="H2908" i="1"/>
  <c r="G2909" i="1"/>
  <c r="J2909" i="1" l="1" a="1"/>
  <c r="J2909" i="1" s="1"/>
  <c r="I2909" i="1" a="1"/>
  <c r="I2909" i="1" s="1"/>
  <c r="G2910" i="1"/>
  <c r="H2909" i="1"/>
  <c r="J2910" i="1" l="1" a="1"/>
  <c r="J2910" i="1" s="1"/>
  <c r="I2910" i="1" a="1"/>
  <c r="I2910" i="1" s="1"/>
  <c r="H2910" i="1"/>
  <c r="G2911" i="1"/>
  <c r="J2911" i="1" l="1" a="1"/>
  <c r="J2911" i="1" s="1"/>
  <c r="I2911" i="1" a="1"/>
  <c r="I2911" i="1" s="1"/>
  <c r="G2912" i="1"/>
  <c r="H2911" i="1"/>
  <c r="J2912" i="1" l="1" a="1"/>
  <c r="J2912" i="1" s="1"/>
  <c r="I2912" i="1" a="1"/>
  <c r="I2912" i="1" s="1"/>
  <c r="H2912" i="1"/>
  <c r="G2913" i="1"/>
  <c r="I2913" i="1" l="1" a="1"/>
  <c r="I2913" i="1" s="1"/>
  <c r="J2913" i="1" a="1"/>
  <c r="J2913" i="1" s="1"/>
  <c r="G2914" i="1"/>
  <c r="H2913" i="1"/>
  <c r="J2914" i="1" l="1" a="1"/>
  <c r="J2914" i="1" s="1"/>
  <c r="I2914" i="1" a="1"/>
  <c r="I2914" i="1" s="1"/>
  <c r="H2914" i="1"/>
  <c r="G2915" i="1"/>
  <c r="J2915" i="1" l="1" a="1"/>
  <c r="J2915" i="1" s="1"/>
  <c r="I2915" i="1" a="1"/>
  <c r="I2915" i="1" s="1"/>
  <c r="H2915" i="1"/>
  <c r="G2916" i="1"/>
  <c r="J2916" i="1" l="1" a="1"/>
  <c r="J2916" i="1" s="1"/>
  <c r="I2916" i="1" a="1"/>
  <c r="I2916" i="1" s="1"/>
  <c r="H2916" i="1"/>
  <c r="G2917" i="1"/>
  <c r="J2917" i="1" l="1" a="1"/>
  <c r="J2917" i="1" s="1"/>
  <c r="I2917" i="1" a="1"/>
  <c r="I2917" i="1" s="1"/>
  <c r="G2918" i="1"/>
  <c r="H2917" i="1"/>
  <c r="J2918" i="1" l="1" a="1"/>
  <c r="J2918" i="1" s="1"/>
  <c r="I2918" i="1" a="1"/>
  <c r="I2918" i="1" s="1"/>
  <c r="H2918" i="1"/>
  <c r="G2919" i="1"/>
  <c r="J2919" i="1" l="1" a="1"/>
  <c r="J2919" i="1" s="1"/>
  <c r="I2919" i="1" a="1"/>
  <c r="I2919" i="1" s="1"/>
  <c r="H2919" i="1"/>
  <c r="G2920" i="1"/>
  <c r="J2920" i="1" l="1" a="1"/>
  <c r="J2920" i="1" s="1"/>
  <c r="I2920" i="1" a="1"/>
  <c r="I2920" i="1" s="1"/>
  <c r="G2921" i="1"/>
  <c r="H2920" i="1"/>
  <c r="J2921" i="1" l="1" a="1"/>
  <c r="J2921" i="1" s="1"/>
  <c r="I2921" i="1" a="1"/>
  <c r="I2921" i="1" s="1"/>
  <c r="H2921" i="1"/>
  <c r="G2922" i="1"/>
  <c r="J2922" i="1" l="1" a="1"/>
  <c r="J2922" i="1" s="1"/>
  <c r="I2922" i="1" a="1"/>
  <c r="I2922" i="1" s="1"/>
  <c r="H2922" i="1"/>
  <c r="G2923" i="1"/>
  <c r="I2923" i="1" l="1" a="1"/>
  <c r="I2923" i="1" s="1"/>
  <c r="J2923" i="1" a="1"/>
  <c r="J2923" i="1" s="1"/>
  <c r="H2923" i="1"/>
  <c r="G2924" i="1"/>
  <c r="J2924" i="1" l="1" a="1"/>
  <c r="J2924" i="1" s="1"/>
  <c r="I2924" i="1" a="1"/>
  <c r="I2924" i="1" s="1"/>
  <c r="H2924" i="1"/>
  <c r="G2925" i="1"/>
  <c r="J2925" i="1" l="1" a="1"/>
  <c r="J2925" i="1" s="1"/>
  <c r="I2925" i="1" a="1"/>
  <c r="I2925" i="1" s="1"/>
  <c r="G2926" i="1"/>
  <c r="H2925" i="1"/>
  <c r="J2926" i="1" l="1" a="1"/>
  <c r="J2926" i="1" s="1"/>
  <c r="I2926" i="1" a="1"/>
  <c r="I2926" i="1" s="1"/>
  <c r="H2926" i="1"/>
  <c r="G2927" i="1"/>
  <c r="J2927" i="1" l="1" a="1"/>
  <c r="J2927" i="1" s="1"/>
  <c r="I2927" i="1" a="1"/>
  <c r="I2927" i="1" s="1"/>
  <c r="G2928" i="1"/>
  <c r="H2927" i="1"/>
  <c r="J2928" i="1" l="1" a="1"/>
  <c r="J2928" i="1" s="1"/>
  <c r="I2928" i="1" a="1"/>
  <c r="I2928" i="1" s="1"/>
  <c r="H2928" i="1"/>
  <c r="G2929" i="1"/>
  <c r="J2929" i="1" l="1" a="1"/>
  <c r="J2929" i="1" s="1"/>
  <c r="I2929" i="1" a="1"/>
  <c r="I2929" i="1" s="1"/>
  <c r="H2929" i="1"/>
  <c r="G2930" i="1"/>
  <c r="J2930" i="1" l="1" a="1"/>
  <c r="J2930" i="1" s="1"/>
  <c r="I2930" i="1" a="1"/>
  <c r="I2930" i="1" s="1"/>
  <c r="H2930" i="1"/>
  <c r="G2931" i="1"/>
  <c r="J2931" i="1" l="1" a="1"/>
  <c r="J2931" i="1" s="1"/>
  <c r="I2931" i="1" a="1"/>
  <c r="I2931" i="1" s="1"/>
  <c r="H2931" i="1"/>
  <c r="G2932" i="1"/>
  <c r="J2932" i="1" l="1" a="1"/>
  <c r="J2932" i="1" s="1"/>
  <c r="I2932" i="1" a="1"/>
  <c r="I2932" i="1" s="1"/>
  <c r="H2932" i="1"/>
  <c r="G2933" i="1"/>
  <c r="J2933" i="1" l="1" a="1"/>
  <c r="J2933" i="1" s="1"/>
  <c r="I2933" i="1" a="1"/>
  <c r="I2933" i="1" s="1"/>
  <c r="G2934" i="1"/>
  <c r="H2933" i="1"/>
  <c r="J2934" i="1" l="1" a="1"/>
  <c r="J2934" i="1" s="1"/>
  <c r="I2934" i="1" a="1"/>
  <c r="I2934" i="1" s="1"/>
  <c r="H2934" i="1"/>
  <c r="G2935" i="1"/>
  <c r="I2935" i="1" l="1" a="1"/>
  <c r="I2935" i="1" s="1"/>
  <c r="J2935" i="1" a="1"/>
  <c r="J2935" i="1" s="1"/>
  <c r="G2936" i="1"/>
  <c r="H2935" i="1"/>
  <c r="J2936" i="1" l="1" a="1"/>
  <c r="J2936" i="1" s="1"/>
  <c r="I2936" i="1" a="1"/>
  <c r="I2936" i="1" s="1"/>
  <c r="G2937" i="1"/>
  <c r="H2936" i="1"/>
  <c r="I2937" i="1" l="1" a="1"/>
  <c r="I2937" i="1" s="1"/>
  <c r="J2937" i="1" a="1"/>
  <c r="J2937" i="1" s="1"/>
  <c r="H2937" i="1"/>
  <c r="G2938" i="1"/>
  <c r="J2938" i="1" l="1" a="1"/>
  <c r="J2938" i="1" s="1"/>
  <c r="I2938" i="1" a="1"/>
  <c r="I2938" i="1" s="1"/>
  <c r="G2939" i="1"/>
  <c r="H2938" i="1"/>
  <c r="J2939" i="1" l="1" a="1"/>
  <c r="J2939" i="1" s="1"/>
  <c r="I2939" i="1" a="1"/>
  <c r="I2939" i="1" s="1"/>
  <c r="H2939" i="1"/>
  <c r="G2940" i="1"/>
  <c r="I2940" i="1" l="1" a="1"/>
  <c r="I2940" i="1" s="1"/>
  <c r="J2940" i="1" a="1"/>
  <c r="J2940" i="1" s="1"/>
  <c r="G2941" i="1"/>
  <c r="H2940" i="1"/>
  <c r="J2941" i="1" l="1" a="1"/>
  <c r="J2941" i="1" s="1"/>
  <c r="I2941" i="1" a="1"/>
  <c r="I2941" i="1" s="1"/>
  <c r="G2942" i="1"/>
  <c r="H2941" i="1"/>
  <c r="J2942" i="1" l="1" a="1"/>
  <c r="J2942" i="1" s="1"/>
  <c r="I2942" i="1" a="1"/>
  <c r="I2942" i="1" s="1"/>
  <c r="G2943" i="1"/>
  <c r="H2942" i="1"/>
  <c r="I2943" i="1" l="1" a="1"/>
  <c r="I2943" i="1" s="1"/>
  <c r="J2943" i="1" a="1"/>
  <c r="J2943" i="1" s="1"/>
  <c r="G2944" i="1"/>
  <c r="H2943" i="1"/>
  <c r="J2944" i="1" l="1" a="1"/>
  <c r="J2944" i="1" s="1"/>
  <c r="I2944" i="1" a="1"/>
  <c r="I2944" i="1" s="1"/>
  <c r="H2944" i="1"/>
  <c r="G2945" i="1"/>
  <c r="J2945" i="1" l="1" a="1"/>
  <c r="J2945" i="1" s="1"/>
  <c r="I2945" i="1" a="1"/>
  <c r="I2945" i="1" s="1"/>
  <c r="H2945" i="1"/>
  <c r="G2946" i="1"/>
  <c r="I2946" i="1" l="1" a="1"/>
  <c r="I2946" i="1" s="1"/>
  <c r="J2946" i="1" a="1"/>
  <c r="J2946" i="1" s="1"/>
  <c r="H2946" i="1"/>
  <c r="G2947" i="1"/>
  <c r="J2947" i="1" l="1" a="1"/>
  <c r="J2947" i="1" s="1"/>
  <c r="I2947" i="1" a="1"/>
  <c r="I2947" i="1" s="1"/>
  <c r="H2947" i="1"/>
  <c r="G2948" i="1"/>
  <c r="J2948" i="1" l="1" a="1"/>
  <c r="J2948" i="1" s="1"/>
  <c r="I2948" i="1" a="1"/>
  <c r="I2948" i="1" s="1"/>
  <c r="H2948" i="1"/>
  <c r="G2949" i="1"/>
  <c r="I2949" i="1" l="1" a="1"/>
  <c r="I2949" i="1" s="1"/>
  <c r="J2949" i="1" a="1"/>
  <c r="J2949" i="1" s="1"/>
  <c r="G2950" i="1"/>
  <c r="H2949" i="1"/>
  <c r="J2950" i="1" l="1" a="1"/>
  <c r="J2950" i="1" s="1"/>
  <c r="I2950" i="1" a="1"/>
  <c r="I2950" i="1" s="1"/>
  <c r="H2950" i="1"/>
  <c r="G2951" i="1"/>
  <c r="J2951" i="1" l="1" a="1"/>
  <c r="J2951" i="1" s="1"/>
  <c r="I2951" i="1" a="1"/>
  <c r="I2951" i="1" s="1"/>
  <c r="G2952" i="1"/>
  <c r="H2951" i="1"/>
  <c r="I2952" i="1" l="1" a="1"/>
  <c r="I2952" i="1" s="1"/>
  <c r="J2952" i="1" a="1"/>
  <c r="J2952" i="1" s="1"/>
  <c r="H2952" i="1"/>
  <c r="G2953" i="1"/>
  <c r="J2953" i="1" l="1" a="1"/>
  <c r="J2953" i="1" s="1"/>
  <c r="I2953" i="1" a="1"/>
  <c r="I2953" i="1" s="1"/>
  <c r="H2953" i="1"/>
  <c r="G2954" i="1"/>
  <c r="J2954" i="1" l="1" a="1"/>
  <c r="J2954" i="1" s="1"/>
  <c r="I2954" i="1" a="1"/>
  <c r="I2954" i="1" s="1"/>
  <c r="G2955" i="1"/>
  <c r="H2954" i="1"/>
  <c r="J2955" i="1" l="1" a="1"/>
  <c r="J2955" i="1" s="1"/>
  <c r="I2955" i="1" a="1"/>
  <c r="I2955" i="1" s="1"/>
  <c r="H2955" i="1"/>
  <c r="G2956" i="1"/>
  <c r="J2956" i="1" l="1" a="1"/>
  <c r="J2956" i="1" s="1"/>
  <c r="I2956" i="1" a="1"/>
  <c r="I2956" i="1" s="1"/>
  <c r="G2957" i="1"/>
  <c r="H2956" i="1"/>
  <c r="J2957" i="1" l="1" a="1"/>
  <c r="J2957" i="1" s="1"/>
  <c r="I2957" i="1" a="1"/>
  <c r="I2957" i="1" s="1"/>
  <c r="H2957" i="1"/>
  <c r="G2958" i="1"/>
  <c r="J2958" i="1" l="1" a="1"/>
  <c r="J2958" i="1" s="1"/>
  <c r="I2958" i="1" a="1"/>
  <c r="I2958" i="1" s="1"/>
  <c r="G2959" i="1"/>
  <c r="H2958" i="1"/>
  <c r="J2959" i="1" l="1" a="1"/>
  <c r="J2959" i="1" s="1"/>
  <c r="I2959" i="1" a="1"/>
  <c r="I2959" i="1" s="1"/>
  <c r="H2959" i="1"/>
  <c r="G2960" i="1"/>
  <c r="J2960" i="1" l="1" a="1"/>
  <c r="J2960" i="1" s="1"/>
  <c r="I2960" i="1" a="1"/>
  <c r="I2960" i="1" s="1"/>
  <c r="H2960" i="1"/>
  <c r="G2961" i="1"/>
  <c r="J2961" i="1" l="1" a="1"/>
  <c r="J2961" i="1" s="1"/>
  <c r="I2961" i="1" a="1"/>
  <c r="I2961" i="1" s="1"/>
  <c r="G2962" i="1"/>
  <c r="H2961" i="1"/>
  <c r="J2962" i="1" l="1" a="1"/>
  <c r="J2962" i="1" s="1"/>
  <c r="I2962" i="1" a="1"/>
  <c r="I2962" i="1" s="1"/>
  <c r="H2962" i="1"/>
  <c r="G2963" i="1"/>
  <c r="J2963" i="1" l="1" a="1"/>
  <c r="J2963" i="1" s="1"/>
  <c r="I2963" i="1" a="1"/>
  <c r="I2963" i="1" s="1"/>
  <c r="G2964" i="1"/>
  <c r="H2963" i="1"/>
  <c r="J2964" i="1" l="1" a="1"/>
  <c r="J2964" i="1" s="1"/>
  <c r="I2964" i="1" a="1"/>
  <c r="I2964" i="1" s="1"/>
  <c r="G2965" i="1"/>
  <c r="H2964" i="1"/>
  <c r="J2965" i="1" l="1" a="1"/>
  <c r="J2965" i="1" s="1"/>
  <c r="I2965" i="1" a="1"/>
  <c r="I2965" i="1" s="1"/>
  <c r="H2965" i="1"/>
  <c r="G2966" i="1"/>
  <c r="J2966" i="1" l="1" a="1"/>
  <c r="J2966" i="1" s="1"/>
  <c r="I2966" i="1" a="1"/>
  <c r="I2966" i="1" s="1"/>
  <c r="H2966" i="1"/>
  <c r="G2967" i="1"/>
  <c r="J2967" i="1" l="1" a="1"/>
  <c r="J2967" i="1" s="1"/>
  <c r="I2967" i="1" a="1"/>
  <c r="I2967" i="1" s="1"/>
  <c r="H2967" i="1"/>
  <c r="G2968" i="1"/>
  <c r="J2968" i="1" l="1" a="1"/>
  <c r="J2968" i="1" s="1"/>
  <c r="I2968" i="1" a="1"/>
  <c r="I2968" i="1" s="1"/>
  <c r="H2968" i="1"/>
  <c r="G2969" i="1"/>
  <c r="J2969" i="1" l="1" a="1"/>
  <c r="J2969" i="1" s="1"/>
  <c r="I2969" i="1" a="1"/>
  <c r="I2969" i="1" s="1"/>
  <c r="G2970" i="1"/>
  <c r="H2969" i="1"/>
  <c r="J2970" i="1" l="1" a="1"/>
  <c r="J2970" i="1" s="1"/>
  <c r="I2970" i="1" a="1"/>
  <c r="I2970" i="1" s="1"/>
  <c r="H2970" i="1"/>
  <c r="G2971" i="1"/>
  <c r="I2971" i="1" l="1" a="1"/>
  <c r="I2971" i="1" s="1"/>
  <c r="J2971" i="1" a="1"/>
  <c r="J2971" i="1" s="1"/>
  <c r="H2971" i="1"/>
  <c r="G2972" i="1"/>
  <c r="J2972" i="1" l="1" a="1"/>
  <c r="J2972" i="1" s="1"/>
  <c r="I2972" i="1" a="1"/>
  <c r="I2972" i="1" s="1"/>
  <c r="H2972" i="1"/>
  <c r="G2973" i="1"/>
  <c r="J2973" i="1" l="1" a="1"/>
  <c r="J2973" i="1" s="1"/>
  <c r="I2973" i="1" a="1"/>
  <c r="I2973" i="1" s="1"/>
  <c r="G2974" i="1"/>
  <c r="H2973" i="1"/>
  <c r="I2974" i="1" l="1" a="1"/>
  <c r="I2974" i="1" s="1"/>
  <c r="J2974" i="1" a="1"/>
  <c r="J2974" i="1" s="1"/>
  <c r="H2974" i="1"/>
  <c r="G2975" i="1"/>
  <c r="J2975" i="1" l="1" a="1"/>
  <c r="J2975" i="1" s="1"/>
  <c r="I2975" i="1" a="1"/>
  <c r="I2975" i="1" s="1"/>
  <c r="H2975" i="1"/>
  <c r="G2976" i="1"/>
  <c r="J2976" i="1" l="1" a="1"/>
  <c r="J2976" i="1" s="1"/>
  <c r="I2976" i="1" a="1"/>
  <c r="I2976" i="1" s="1"/>
  <c r="H2976" i="1"/>
  <c r="G2977" i="1"/>
  <c r="I2977" i="1" l="1" a="1"/>
  <c r="I2977" i="1" s="1"/>
  <c r="J2977" i="1" a="1"/>
  <c r="J2977" i="1" s="1"/>
  <c r="G2978" i="1"/>
  <c r="H2977" i="1"/>
  <c r="J2978" i="1" l="1" a="1"/>
  <c r="J2978" i="1" s="1"/>
  <c r="I2978" i="1" a="1"/>
  <c r="I2978" i="1" s="1"/>
  <c r="H2978" i="1"/>
  <c r="G2979" i="1"/>
  <c r="J2979" i="1" l="1" a="1"/>
  <c r="J2979" i="1" s="1"/>
  <c r="I2979" i="1" a="1"/>
  <c r="I2979" i="1" s="1"/>
  <c r="H2979" i="1"/>
  <c r="G2980" i="1"/>
  <c r="I2980" i="1" l="1" a="1"/>
  <c r="I2980" i="1" s="1"/>
  <c r="J2980" i="1" a="1"/>
  <c r="J2980" i="1" s="1"/>
  <c r="H2980" i="1"/>
  <c r="G2981" i="1"/>
  <c r="J2981" i="1" l="1" a="1"/>
  <c r="J2981" i="1" s="1"/>
  <c r="I2981" i="1" a="1"/>
  <c r="I2981" i="1" s="1"/>
  <c r="G2982" i="1"/>
  <c r="H2981" i="1"/>
  <c r="J2982" i="1" l="1" a="1"/>
  <c r="J2982" i="1" s="1"/>
  <c r="I2982" i="1" a="1"/>
  <c r="I2982" i="1" s="1"/>
  <c r="H2982" i="1"/>
  <c r="G2983" i="1"/>
  <c r="J2983" i="1" l="1" a="1"/>
  <c r="J2983" i="1" s="1"/>
  <c r="I2983" i="1" a="1"/>
  <c r="I2983" i="1" s="1"/>
  <c r="G2984" i="1"/>
  <c r="H2983" i="1"/>
  <c r="J2984" i="1" l="1" a="1"/>
  <c r="J2984" i="1" s="1"/>
  <c r="I2984" i="1" a="1"/>
  <c r="I2984" i="1" s="1"/>
  <c r="H2984" i="1"/>
  <c r="G2985" i="1"/>
  <c r="J2985" i="1" l="1" a="1"/>
  <c r="J2985" i="1" s="1"/>
  <c r="I2985" i="1" a="1"/>
  <c r="I2985" i="1" s="1"/>
  <c r="G2986" i="1"/>
  <c r="H2985" i="1"/>
  <c r="I2986" i="1" l="1" a="1"/>
  <c r="I2986" i="1" s="1"/>
  <c r="J2986" i="1" a="1"/>
  <c r="J2986" i="1" s="1"/>
  <c r="H2986" i="1"/>
  <c r="G2987" i="1"/>
  <c r="J2987" i="1" l="1" a="1"/>
  <c r="J2987" i="1" s="1"/>
  <c r="I2987" i="1" a="1"/>
  <c r="I2987" i="1" s="1"/>
  <c r="G2988" i="1"/>
  <c r="H2987" i="1"/>
  <c r="J2988" i="1" l="1" a="1"/>
  <c r="J2988" i="1" s="1"/>
  <c r="I2988" i="1" a="1"/>
  <c r="I2988" i="1" s="1"/>
  <c r="G2989" i="1"/>
  <c r="H2988" i="1"/>
  <c r="I2989" i="1" l="1" a="1"/>
  <c r="I2989" i="1" s="1"/>
  <c r="J2989" i="1" a="1"/>
  <c r="J2989" i="1" s="1"/>
  <c r="H2989" i="1"/>
  <c r="G2990" i="1"/>
  <c r="J2990" i="1" l="1" a="1"/>
  <c r="J2990" i="1" s="1"/>
  <c r="I2990" i="1" a="1"/>
  <c r="I2990" i="1" s="1"/>
  <c r="H2990" i="1"/>
  <c r="G2991" i="1"/>
  <c r="J2991" i="1" l="1" a="1"/>
  <c r="J2991" i="1" s="1"/>
  <c r="I2991" i="1" a="1"/>
  <c r="I2991" i="1" s="1"/>
  <c r="H2991" i="1"/>
  <c r="G2992" i="1"/>
  <c r="I2992" i="1" l="1" a="1"/>
  <c r="I2992" i="1" s="1"/>
  <c r="J2992" i="1" a="1"/>
  <c r="J2992" i="1" s="1"/>
  <c r="H2992" i="1"/>
  <c r="G2993" i="1"/>
  <c r="J2993" i="1" l="1" a="1"/>
  <c r="J2993" i="1" s="1"/>
  <c r="I2993" i="1" a="1"/>
  <c r="I2993" i="1" s="1"/>
  <c r="G2994" i="1"/>
  <c r="H2993" i="1"/>
  <c r="J2994" i="1" l="1" a="1"/>
  <c r="J2994" i="1" s="1"/>
  <c r="I2994" i="1" a="1"/>
  <c r="I2994" i="1" s="1"/>
  <c r="H2994" i="1"/>
  <c r="G2995" i="1"/>
  <c r="J2995" i="1" l="1" a="1"/>
  <c r="J2995" i="1" s="1"/>
  <c r="I2995" i="1" a="1"/>
  <c r="I2995" i="1" s="1"/>
  <c r="G2996" i="1"/>
  <c r="H2995" i="1"/>
  <c r="I2996" i="1" l="1" a="1"/>
  <c r="I2996" i="1" s="1"/>
  <c r="J2996" i="1" a="1"/>
  <c r="J2996" i="1" s="1"/>
  <c r="H2996" i="1"/>
  <c r="G2997" i="1"/>
  <c r="J2997" i="1" l="1" a="1"/>
  <c r="J2997" i="1" s="1"/>
  <c r="I2997" i="1" a="1"/>
  <c r="I2997" i="1" s="1"/>
  <c r="G2998" i="1"/>
  <c r="H2997" i="1"/>
  <c r="I2998" i="1" l="1" a="1"/>
  <c r="I2998" i="1" s="1"/>
  <c r="J2998" i="1" a="1"/>
  <c r="J2998" i="1" s="1"/>
  <c r="G2999" i="1"/>
  <c r="H2998" i="1"/>
  <c r="J2999" i="1" l="1" a="1"/>
  <c r="J2999" i="1" s="1"/>
  <c r="I2999" i="1" a="1"/>
  <c r="I2999" i="1" s="1"/>
  <c r="H2999" i="1"/>
  <c r="G3000" i="1"/>
  <c r="J3000" i="1" l="1" a="1"/>
  <c r="J3000" i="1" s="1"/>
  <c r="I3000" i="1" a="1"/>
  <c r="I3000" i="1" s="1"/>
  <c r="H3000" i="1"/>
  <c r="G3001" i="1"/>
  <c r="J3001" i="1" l="1" a="1"/>
  <c r="J3001" i="1" s="1"/>
  <c r="I3001" i="1" a="1"/>
  <c r="I3001" i="1" s="1"/>
  <c r="G3002" i="1"/>
  <c r="H3001" i="1"/>
  <c r="J3002" i="1" l="1" a="1"/>
  <c r="J3002" i="1" s="1"/>
  <c r="I3002" i="1" a="1"/>
  <c r="I3002" i="1" s="1"/>
  <c r="H3002" i="1"/>
  <c r="G3003" i="1"/>
  <c r="J3003" i="1" l="1" a="1"/>
  <c r="J3003" i="1" s="1"/>
  <c r="I3003" i="1" a="1"/>
  <c r="I3003" i="1" s="1"/>
  <c r="H3003" i="1"/>
  <c r="G3004" i="1"/>
  <c r="J3004" i="1" l="1" a="1"/>
  <c r="J3004" i="1" s="1"/>
  <c r="I3004" i="1" a="1"/>
  <c r="I3004" i="1" s="1"/>
  <c r="H3004" i="1"/>
  <c r="G3005" i="1"/>
  <c r="J3005" i="1" l="1" a="1"/>
  <c r="J3005" i="1" s="1"/>
  <c r="I3005" i="1" a="1"/>
  <c r="I3005" i="1" s="1"/>
  <c r="H3005" i="1"/>
  <c r="G3006" i="1"/>
  <c r="J3006" i="1" l="1" a="1"/>
  <c r="J3006" i="1" s="1"/>
  <c r="I3006" i="1" a="1"/>
  <c r="I3006" i="1" s="1"/>
  <c r="H3006" i="1"/>
  <c r="G3007" i="1"/>
  <c r="J3007" i="1" l="1" a="1"/>
  <c r="J3007" i="1" s="1"/>
  <c r="I3007" i="1" a="1"/>
  <c r="I3007" i="1" s="1"/>
  <c r="H3007" i="1"/>
  <c r="G3008" i="1"/>
  <c r="I3008" i="1" l="1" a="1"/>
  <c r="I3008" i="1" s="1"/>
  <c r="J3008" i="1" a="1"/>
  <c r="J3008" i="1" s="1"/>
  <c r="H3008" i="1"/>
  <c r="G3009" i="1"/>
  <c r="J3009" i="1" l="1" a="1"/>
  <c r="J3009" i="1" s="1"/>
  <c r="I3009" i="1" a="1"/>
  <c r="I3009" i="1" s="1"/>
  <c r="G3010" i="1"/>
  <c r="H3009" i="1"/>
  <c r="J3010" i="1" l="1" a="1"/>
  <c r="J3010" i="1" s="1"/>
  <c r="I3010" i="1" a="1"/>
  <c r="I3010" i="1" s="1"/>
  <c r="H3010" i="1"/>
  <c r="G3011" i="1"/>
  <c r="J3011" i="1" l="1" a="1"/>
  <c r="J3011" i="1" s="1"/>
  <c r="I3011" i="1" a="1"/>
  <c r="I3011" i="1" s="1"/>
  <c r="H3011" i="1"/>
  <c r="G3012" i="1"/>
  <c r="J3012" i="1" l="1" a="1"/>
  <c r="J3012" i="1" s="1"/>
  <c r="I3012" i="1" a="1"/>
  <c r="I3012" i="1" s="1"/>
  <c r="G3013" i="1"/>
  <c r="H3012" i="1"/>
  <c r="J3013" i="1" l="1" a="1"/>
  <c r="J3013" i="1" s="1"/>
  <c r="I3013" i="1" a="1"/>
  <c r="I3013" i="1" s="1"/>
  <c r="G3014" i="1"/>
  <c r="H3013" i="1"/>
  <c r="J3014" i="1" l="1" a="1"/>
  <c r="J3014" i="1" s="1"/>
  <c r="I3014" i="1" a="1"/>
  <c r="I3014" i="1" s="1"/>
  <c r="H3014" i="1"/>
  <c r="G3015" i="1"/>
  <c r="I3015" i="1" l="1" a="1"/>
  <c r="I3015" i="1" s="1"/>
  <c r="J3015" i="1" a="1"/>
  <c r="J3015" i="1" s="1"/>
  <c r="H3015" i="1"/>
  <c r="G3016" i="1"/>
  <c r="J3016" i="1" l="1" a="1"/>
  <c r="J3016" i="1" s="1"/>
  <c r="I3016" i="1" a="1"/>
  <c r="I3016" i="1" s="1"/>
  <c r="H3016" i="1"/>
  <c r="G3017" i="1"/>
  <c r="J3017" i="1" l="1" a="1"/>
  <c r="J3017" i="1" s="1"/>
  <c r="I3017" i="1" a="1"/>
  <c r="I3017" i="1" s="1"/>
  <c r="G3018" i="1"/>
  <c r="H3017" i="1"/>
  <c r="I3018" i="1" l="1" a="1"/>
  <c r="I3018" i="1" s="1"/>
  <c r="J3018" i="1" a="1"/>
  <c r="J3018" i="1" s="1"/>
  <c r="H3018" i="1"/>
  <c r="G3019" i="1"/>
  <c r="J3019" i="1" l="1" a="1"/>
  <c r="J3019" i="1" s="1"/>
  <c r="I3019" i="1" a="1"/>
  <c r="I3019" i="1" s="1"/>
  <c r="G3020" i="1"/>
  <c r="H3019" i="1"/>
  <c r="J3020" i="1" l="1" a="1"/>
  <c r="J3020" i="1" s="1"/>
  <c r="I3020" i="1" a="1"/>
  <c r="I3020" i="1" s="1"/>
  <c r="H3020" i="1"/>
  <c r="G3021" i="1"/>
  <c r="I3021" i="1" l="1" a="1"/>
  <c r="I3021" i="1" s="1"/>
  <c r="J3021" i="1" a="1"/>
  <c r="J3021" i="1" s="1"/>
  <c r="H3021" i="1"/>
  <c r="G3022" i="1"/>
  <c r="J3022" i="1" l="1" a="1"/>
  <c r="J3022" i="1" s="1"/>
  <c r="I3022" i="1" a="1"/>
  <c r="I3022" i="1" s="1"/>
  <c r="H3022" i="1"/>
  <c r="G3023" i="1"/>
  <c r="J3023" i="1" l="1" a="1"/>
  <c r="J3023" i="1" s="1"/>
  <c r="I3023" i="1" a="1"/>
  <c r="I3023" i="1" s="1"/>
  <c r="G3024" i="1"/>
  <c r="H3023" i="1"/>
  <c r="I3024" i="1" l="1" a="1"/>
  <c r="I3024" i="1" s="1"/>
  <c r="J3024" i="1" a="1"/>
  <c r="J3024" i="1" s="1"/>
  <c r="H3024" i="1"/>
  <c r="G3025" i="1"/>
  <c r="J3025" i="1" l="1" a="1"/>
  <c r="J3025" i="1" s="1"/>
  <c r="I3025" i="1" a="1"/>
  <c r="I3025" i="1" s="1"/>
  <c r="G3026" i="1"/>
  <c r="H3025" i="1"/>
  <c r="J3026" i="1" l="1" a="1"/>
  <c r="J3026" i="1" s="1"/>
  <c r="I3026" i="1" a="1"/>
  <c r="I3026" i="1" s="1"/>
  <c r="H3026" i="1"/>
  <c r="G3027" i="1"/>
  <c r="J3027" i="1" l="1" a="1"/>
  <c r="J3027" i="1" s="1"/>
  <c r="I3027" i="1" a="1"/>
  <c r="I3027" i="1" s="1"/>
  <c r="H3027" i="1"/>
  <c r="G3028" i="1"/>
  <c r="J3028" i="1" l="1" a="1"/>
  <c r="J3028" i="1" s="1"/>
  <c r="I3028" i="1" a="1"/>
  <c r="I3028" i="1" s="1"/>
  <c r="G3029" i="1"/>
  <c r="H3028" i="1"/>
  <c r="J3029" i="1" l="1" a="1"/>
  <c r="J3029" i="1" s="1"/>
  <c r="I3029" i="1" a="1"/>
  <c r="I3029" i="1" s="1"/>
  <c r="H3029" i="1"/>
  <c r="G3030" i="1"/>
  <c r="J3030" i="1" l="1" a="1"/>
  <c r="J3030" i="1" s="1"/>
  <c r="I3030" i="1" a="1"/>
  <c r="I3030" i="1" s="1"/>
  <c r="G3031" i="1"/>
  <c r="H3030" i="1"/>
  <c r="I3031" i="1" l="1" a="1"/>
  <c r="I3031" i="1" s="1"/>
  <c r="J3031" i="1" a="1"/>
  <c r="J3031" i="1" s="1"/>
  <c r="H3031" i="1"/>
  <c r="G3032" i="1"/>
  <c r="J3032" i="1" l="1" a="1"/>
  <c r="J3032" i="1" s="1"/>
  <c r="I3032" i="1" a="1"/>
  <c r="I3032" i="1" s="1"/>
  <c r="G3033" i="1"/>
  <c r="H3032" i="1"/>
  <c r="J3033" i="1" l="1" a="1"/>
  <c r="J3033" i="1" s="1"/>
  <c r="I3033" i="1" a="1"/>
  <c r="I3033" i="1" s="1"/>
  <c r="G3034" i="1"/>
  <c r="H3033" i="1"/>
  <c r="J3034" i="1" l="1" a="1"/>
  <c r="J3034" i="1" s="1"/>
  <c r="I3034" i="1" a="1"/>
  <c r="I3034" i="1" s="1"/>
  <c r="G3035" i="1"/>
  <c r="H3034" i="1"/>
  <c r="J3035" i="1" l="1" a="1"/>
  <c r="J3035" i="1" s="1"/>
  <c r="I3035" i="1" a="1"/>
  <c r="I3035" i="1" s="1"/>
  <c r="H3035" i="1"/>
  <c r="G3036" i="1"/>
  <c r="J3036" i="1" l="1" a="1"/>
  <c r="J3036" i="1" s="1"/>
  <c r="I3036" i="1" a="1"/>
  <c r="I3036" i="1" s="1"/>
  <c r="G3037" i="1"/>
  <c r="H3036" i="1"/>
  <c r="I3037" i="1" l="1" a="1"/>
  <c r="I3037" i="1" s="1"/>
  <c r="J3037" i="1" a="1"/>
  <c r="J3037" i="1" s="1"/>
  <c r="G3038" i="1"/>
  <c r="H3037" i="1"/>
  <c r="J3038" i="1" l="1" a="1"/>
  <c r="J3038" i="1" s="1"/>
  <c r="I3038" i="1" a="1"/>
  <c r="I3038" i="1" s="1"/>
  <c r="H3038" i="1"/>
  <c r="G3039" i="1"/>
  <c r="J3039" i="1" l="1" a="1"/>
  <c r="J3039" i="1" s="1"/>
  <c r="I3039" i="1" a="1"/>
  <c r="I3039" i="1" s="1"/>
  <c r="H3039" i="1"/>
  <c r="G3040" i="1"/>
  <c r="I3040" i="1" l="1" a="1"/>
  <c r="I3040" i="1" s="1"/>
  <c r="J3040" i="1" a="1"/>
  <c r="J3040" i="1" s="1"/>
  <c r="H3040" i="1"/>
  <c r="G3041" i="1"/>
  <c r="J3041" i="1" l="1" a="1"/>
  <c r="J3041" i="1" s="1"/>
  <c r="I3041" i="1" a="1"/>
  <c r="I3041" i="1" s="1"/>
  <c r="G3042" i="1"/>
  <c r="H3041" i="1"/>
  <c r="J3042" i="1" l="1" a="1"/>
  <c r="J3042" i="1" s="1"/>
  <c r="I3042" i="1" a="1"/>
  <c r="I3042" i="1" s="1"/>
  <c r="H3042" i="1"/>
  <c r="G3043" i="1"/>
  <c r="J3043" i="1" l="1" a="1"/>
  <c r="J3043" i="1" s="1"/>
  <c r="I3043" i="1" a="1"/>
  <c r="I3043" i="1" s="1"/>
  <c r="H3043" i="1"/>
  <c r="G3044" i="1"/>
  <c r="J3044" i="1" l="1" a="1"/>
  <c r="J3044" i="1" s="1"/>
  <c r="I3044" i="1" a="1"/>
  <c r="I3044" i="1" s="1"/>
  <c r="H3044" i="1"/>
  <c r="G3045" i="1"/>
  <c r="J3045" i="1" l="1" a="1"/>
  <c r="J3045" i="1" s="1"/>
  <c r="I3045" i="1" a="1"/>
  <c r="I3045" i="1" s="1"/>
  <c r="G3046" i="1"/>
  <c r="H3045" i="1"/>
  <c r="J3046" i="1" l="1" a="1"/>
  <c r="J3046" i="1" s="1"/>
  <c r="I3046" i="1" a="1"/>
  <c r="I3046" i="1" s="1"/>
  <c r="H3046" i="1"/>
  <c r="G3047" i="1"/>
  <c r="J3047" i="1" l="1" a="1"/>
  <c r="J3047" i="1" s="1"/>
  <c r="I3047" i="1" a="1"/>
  <c r="I3047" i="1" s="1"/>
  <c r="H3047" i="1"/>
  <c r="G3048" i="1"/>
  <c r="J3048" i="1" l="1" a="1"/>
  <c r="J3048" i="1" s="1"/>
  <c r="I3048" i="1" a="1"/>
  <c r="I3048" i="1" s="1"/>
  <c r="H3048" i="1"/>
  <c r="G3049" i="1"/>
  <c r="J3049" i="1" l="1" a="1"/>
  <c r="J3049" i="1" s="1"/>
  <c r="I3049" i="1" a="1"/>
  <c r="I3049" i="1" s="1"/>
  <c r="G3050" i="1"/>
  <c r="H3049" i="1"/>
  <c r="J3050" i="1" l="1" a="1"/>
  <c r="J3050" i="1" s="1"/>
  <c r="I3050" i="1" a="1"/>
  <c r="I3050" i="1" s="1"/>
  <c r="H3050" i="1"/>
  <c r="G3051" i="1"/>
  <c r="J3051" i="1" l="1" a="1"/>
  <c r="J3051" i="1" s="1"/>
  <c r="I3051" i="1" a="1"/>
  <c r="I3051" i="1" s="1"/>
  <c r="H3051" i="1"/>
  <c r="G3052" i="1"/>
  <c r="J3052" i="1" l="1" a="1"/>
  <c r="J3052" i="1" s="1"/>
  <c r="I3052" i="1" a="1"/>
  <c r="I3052" i="1" s="1"/>
  <c r="H3052" i="1"/>
  <c r="G3053" i="1"/>
  <c r="I3053" i="1" l="1" a="1"/>
  <c r="I3053" i="1" s="1"/>
  <c r="J3053" i="1" a="1"/>
  <c r="J3053" i="1" s="1"/>
  <c r="G3054" i="1"/>
  <c r="H3053" i="1"/>
  <c r="J3054" i="1" l="1" a="1"/>
  <c r="J3054" i="1" s="1"/>
  <c r="I3054" i="1" a="1"/>
  <c r="I3054" i="1" s="1"/>
  <c r="H3054" i="1"/>
  <c r="G3055" i="1"/>
  <c r="J3055" i="1" l="1" a="1"/>
  <c r="J3055" i="1" s="1"/>
  <c r="I3055" i="1" a="1"/>
  <c r="I3055" i="1" s="1"/>
  <c r="G3056" i="1"/>
  <c r="H3055" i="1"/>
  <c r="I3056" i="1" l="1" a="1"/>
  <c r="I3056" i="1" s="1"/>
  <c r="J3056" i="1" a="1"/>
  <c r="J3056" i="1" s="1"/>
  <c r="H3056" i="1"/>
  <c r="G3057" i="1"/>
  <c r="J3057" i="1" l="1" a="1"/>
  <c r="J3057" i="1" s="1"/>
  <c r="I3057" i="1" a="1"/>
  <c r="I3057" i="1" s="1"/>
  <c r="G3058" i="1"/>
  <c r="H3057" i="1"/>
  <c r="J3058" i="1" l="1" a="1"/>
  <c r="J3058" i="1" s="1"/>
  <c r="I3058" i="1" a="1"/>
  <c r="I3058" i="1" s="1"/>
  <c r="H3058" i="1"/>
  <c r="G3059" i="1"/>
  <c r="I3059" i="1" l="1" a="1"/>
  <c r="I3059" i="1" s="1"/>
  <c r="J3059" i="1" a="1"/>
  <c r="J3059" i="1" s="1"/>
  <c r="G3060" i="1"/>
  <c r="H3059" i="1"/>
  <c r="J3060" i="1" l="1" a="1"/>
  <c r="J3060" i="1" s="1"/>
  <c r="I3060" i="1" a="1"/>
  <c r="I3060" i="1" s="1"/>
  <c r="H3060" i="1"/>
  <c r="G3061" i="1"/>
  <c r="J3061" i="1" l="1" a="1"/>
  <c r="J3061" i="1" s="1"/>
  <c r="I3061" i="1" a="1"/>
  <c r="I3061" i="1" s="1"/>
  <c r="G3062" i="1"/>
  <c r="H3061" i="1"/>
  <c r="I3062" i="1" l="1" a="1"/>
  <c r="I3062" i="1" s="1"/>
  <c r="J3062" i="1" a="1"/>
  <c r="J3062" i="1" s="1"/>
  <c r="H3062" i="1"/>
  <c r="G3063" i="1"/>
  <c r="J3063" i="1" l="1" a="1"/>
  <c r="J3063" i="1" s="1"/>
  <c r="I3063" i="1" a="1"/>
  <c r="I3063" i="1" s="1"/>
  <c r="H3063" i="1"/>
  <c r="G3064" i="1"/>
  <c r="J3064" i="1" l="1" a="1"/>
  <c r="J3064" i="1" s="1"/>
  <c r="I3064" i="1" a="1"/>
  <c r="I3064" i="1" s="1"/>
  <c r="H3064" i="1"/>
  <c r="G3065" i="1"/>
  <c r="I3065" i="1" l="1" a="1"/>
  <c r="I3065" i="1" s="1"/>
  <c r="J3065" i="1" a="1"/>
  <c r="J3065" i="1" s="1"/>
  <c r="G3066" i="1"/>
  <c r="H3065" i="1"/>
  <c r="J3066" i="1" l="1" a="1"/>
  <c r="J3066" i="1" s="1"/>
  <c r="I3066" i="1" a="1"/>
  <c r="I3066" i="1" s="1"/>
  <c r="G3067" i="1"/>
  <c r="H3066" i="1"/>
  <c r="J3067" i="1" l="1" a="1"/>
  <c r="J3067" i="1" s="1"/>
  <c r="I3067" i="1" a="1"/>
  <c r="I3067" i="1" s="1"/>
  <c r="G3068" i="1"/>
  <c r="H3067" i="1"/>
  <c r="J3068" i="1" l="1" a="1"/>
  <c r="J3068" i="1" s="1"/>
  <c r="I3068" i="1" a="1"/>
  <c r="I3068" i="1" s="1"/>
  <c r="G3069" i="1"/>
  <c r="H3068" i="1"/>
  <c r="J3069" i="1" l="1" a="1"/>
  <c r="J3069" i="1" s="1"/>
  <c r="I3069" i="1" a="1"/>
  <c r="I3069" i="1" s="1"/>
  <c r="H3069" i="1"/>
  <c r="G3070" i="1"/>
  <c r="J3070" i="1" l="1" a="1"/>
  <c r="J3070" i="1" s="1"/>
  <c r="I3070" i="1" a="1"/>
  <c r="I3070" i="1" s="1"/>
  <c r="G3071" i="1"/>
  <c r="H3070" i="1"/>
  <c r="J3071" i="1" l="1" a="1"/>
  <c r="J3071" i="1" s="1"/>
  <c r="I3071" i="1" a="1"/>
  <c r="I3071" i="1" s="1"/>
  <c r="H3071" i="1"/>
  <c r="G3072" i="1"/>
  <c r="J3072" i="1" l="1" a="1"/>
  <c r="J3072" i="1" s="1"/>
  <c r="I3072" i="1" a="1"/>
  <c r="I3072" i="1" s="1"/>
  <c r="G3073" i="1"/>
  <c r="H3072" i="1"/>
  <c r="J3073" i="1" l="1" a="1"/>
  <c r="J3073" i="1" s="1"/>
  <c r="I3073" i="1" a="1"/>
  <c r="I3073" i="1" s="1"/>
  <c r="G3074" i="1"/>
  <c r="H3073" i="1"/>
  <c r="J3074" i="1" l="1" a="1"/>
  <c r="J3074" i="1" s="1"/>
  <c r="I3074" i="1" a="1"/>
  <c r="I3074" i="1" s="1"/>
  <c r="G3075" i="1"/>
  <c r="H3074" i="1"/>
  <c r="J3075" i="1" l="1" a="1"/>
  <c r="J3075" i="1" s="1"/>
  <c r="I3075" i="1" a="1"/>
  <c r="I3075" i="1" s="1"/>
  <c r="H3075" i="1"/>
  <c r="G3076" i="1"/>
  <c r="I3076" i="1" l="1" a="1"/>
  <c r="I3076" i="1" s="1"/>
  <c r="J3076" i="1" a="1"/>
  <c r="J3076" i="1" s="1"/>
  <c r="G3077" i="1"/>
  <c r="H3076" i="1"/>
  <c r="J3077" i="1" l="1" a="1"/>
  <c r="J3077" i="1" s="1"/>
  <c r="I3077" i="1" a="1"/>
  <c r="I3077" i="1" s="1"/>
  <c r="G3078" i="1"/>
  <c r="H3077" i="1"/>
  <c r="J3078" i="1" l="1" a="1"/>
  <c r="J3078" i="1" s="1"/>
  <c r="I3078" i="1" a="1"/>
  <c r="I3078" i="1" s="1"/>
  <c r="G3079" i="1"/>
  <c r="H3078" i="1"/>
  <c r="J3079" i="1" l="1" a="1"/>
  <c r="J3079" i="1" s="1"/>
  <c r="I3079" i="1" a="1"/>
  <c r="I3079" i="1" s="1"/>
  <c r="H3079" i="1"/>
  <c r="G3080" i="1"/>
  <c r="J3080" i="1" l="1" a="1"/>
  <c r="J3080" i="1" s="1"/>
  <c r="I3080" i="1" a="1"/>
  <c r="I3080" i="1" s="1"/>
  <c r="G3081" i="1"/>
  <c r="H3080" i="1"/>
  <c r="J3081" i="1" l="1" a="1"/>
  <c r="J3081" i="1" s="1"/>
  <c r="I3081" i="1" a="1"/>
  <c r="I3081" i="1" s="1"/>
  <c r="G3082" i="1"/>
  <c r="H3081" i="1"/>
  <c r="J3082" i="1" l="1" a="1"/>
  <c r="J3082" i="1" s="1"/>
  <c r="I3082" i="1" a="1"/>
  <c r="I3082" i="1" s="1"/>
  <c r="G3083" i="1"/>
  <c r="H3082" i="1"/>
  <c r="J3083" i="1" l="1" a="1"/>
  <c r="J3083" i="1" s="1"/>
  <c r="I3083" i="1" a="1"/>
  <c r="I3083" i="1" s="1"/>
  <c r="H3083" i="1"/>
  <c r="G3084" i="1"/>
  <c r="J3084" i="1" l="1" a="1"/>
  <c r="J3084" i="1" s="1"/>
  <c r="I3084" i="1" a="1"/>
  <c r="I3084" i="1" s="1"/>
  <c r="G3085" i="1"/>
  <c r="H3084" i="1"/>
  <c r="J3085" i="1" l="1" a="1"/>
  <c r="J3085" i="1" s="1"/>
  <c r="I3085" i="1" a="1"/>
  <c r="I3085" i="1" s="1"/>
  <c r="G3086" i="1"/>
  <c r="H3085" i="1"/>
  <c r="J3086" i="1" l="1" a="1"/>
  <c r="J3086" i="1" s="1"/>
  <c r="I3086" i="1" a="1"/>
  <c r="I3086" i="1" s="1"/>
  <c r="H3086" i="1"/>
  <c r="G3087" i="1"/>
  <c r="J3087" i="1" l="1" a="1"/>
  <c r="J3087" i="1" s="1"/>
  <c r="I3087" i="1" a="1"/>
  <c r="I3087" i="1" s="1"/>
  <c r="H3087" i="1"/>
  <c r="G3088" i="1"/>
  <c r="J3088" i="1" l="1" a="1"/>
  <c r="J3088" i="1" s="1"/>
  <c r="I3088" i="1" a="1"/>
  <c r="I3088" i="1" s="1"/>
  <c r="G3089" i="1"/>
  <c r="H3088" i="1"/>
  <c r="J3089" i="1" l="1" a="1"/>
  <c r="J3089" i="1" s="1"/>
  <c r="I3089" i="1" a="1"/>
  <c r="I3089" i="1" s="1"/>
  <c r="G3090" i="1"/>
  <c r="H3089" i="1"/>
  <c r="J3090" i="1" l="1" a="1"/>
  <c r="J3090" i="1" s="1"/>
  <c r="I3090" i="1" a="1"/>
  <c r="I3090" i="1" s="1"/>
  <c r="H3090" i="1"/>
  <c r="G3091" i="1"/>
  <c r="J3091" i="1" l="1" a="1"/>
  <c r="J3091" i="1" s="1"/>
  <c r="I3091" i="1" a="1"/>
  <c r="I3091" i="1" s="1"/>
  <c r="H3091" i="1"/>
  <c r="G3092" i="1"/>
  <c r="J3092" i="1" l="1" a="1"/>
  <c r="J3092" i="1" s="1"/>
  <c r="I3092" i="1" a="1"/>
  <c r="I3092" i="1" s="1"/>
  <c r="G3093" i="1"/>
  <c r="H3092" i="1"/>
  <c r="J3093" i="1" l="1" a="1"/>
  <c r="J3093" i="1" s="1"/>
  <c r="I3093" i="1" a="1"/>
  <c r="I3093" i="1" s="1"/>
  <c r="G3094" i="1"/>
  <c r="H3093" i="1"/>
  <c r="J3094" i="1" l="1" a="1"/>
  <c r="J3094" i="1" s="1"/>
  <c r="I3094" i="1" a="1"/>
  <c r="I3094" i="1" s="1"/>
  <c r="G3095" i="1"/>
  <c r="H3094" i="1"/>
  <c r="J3095" i="1" l="1" a="1"/>
  <c r="J3095" i="1" s="1"/>
  <c r="I3095" i="1" a="1"/>
  <c r="I3095" i="1" s="1"/>
  <c r="H3095" i="1"/>
  <c r="G3096" i="1"/>
  <c r="J3096" i="1" l="1" a="1"/>
  <c r="J3096" i="1" s="1"/>
  <c r="I3096" i="1" a="1"/>
  <c r="I3096" i="1" s="1"/>
  <c r="G3097" i="1"/>
  <c r="H3096" i="1"/>
  <c r="J3097" i="1" l="1" a="1"/>
  <c r="J3097" i="1" s="1"/>
  <c r="I3097" i="1" a="1"/>
  <c r="I3097" i="1" s="1"/>
  <c r="G3098" i="1"/>
  <c r="H3097" i="1"/>
  <c r="J3098" i="1" l="1" a="1"/>
  <c r="J3098" i="1" s="1"/>
  <c r="I3098" i="1" a="1"/>
  <c r="I3098" i="1" s="1"/>
  <c r="G3099" i="1"/>
  <c r="H3098" i="1"/>
  <c r="J3099" i="1" l="1" a="1"/>
  <c r="J3099" i="1" s="1"/>
  <c r="I3099" i="1" a="1"/>
  <c r="I3099" i="1" s="1"/>
  <c r="G3100" i="1"/>
  <c r="H3099" i="1"/>
  <c r="J3100" i="1" l="1" a="1"/>
  <c r="J3100" i="1" s="1"/>
  <c r="I3100" i="1" a="1"/>
  <c r="I3100" i="1" s="1"/>
  <c r="H3100" i="1"/>
  <c r="G3101" i="1"/>
  <c r="I3101" i="1" l="1" a="1"/>
  <c r="I3101" i="1" s="1"/>
  <c r="J3101" i="1" a="1"/>
  <c r="J3101" i="1" s="1"/>
  <c r="G3102" i="1"/>
  <c r="H3101" i="1"/>
  <c r="J3102" i="1" l="1" a="1"/>
  <c r="J3102" i="1" s="1"/>
  <c r="I3102" i="1" a="1"/>
  <c r="I3102" i="1" s="1"/>
  <c r="G3103" i="1"/>
  <c r="H3102" i="1"/>
  <c r="J3103" i="1" l="1" a="1"/>
  <c r="J3103" i="1" s="1"/>
  <c r="I3103" i="1" a="1"/>
  <c r="I3103" i="1" s="1"/>
  <c r="H3103" i="1"/>
  <c r="G3104" i="1"/>
  <c r="I3104" i="1" l="1" a="1"/>
  <c r="I3104" i="1" s="1"/>
  <c r="J3104" i="1" a="1"/>
  <c r="J3104" i="1" s="1"/>
  <c r="G3105" i="1"/>
  <c r="H3104" i="1"/>
  <c r="J3105" i="1" l="1" a="1"/>
  <c r="J3105" i="1" s="1"/>
  <c r="I3105" i="1" a="1"/>
  <c r="I3105" i="1" s="1"/>
  <c r="G3106" i="1"/>
  <c r="H3105" i="1"/>
  <c r="J3106" i="1" l="1" a="1"/>
  <c r="J3106" i="1" s="1"/>
  <c r="I3106" i="1" a="1"/>
  <c r="I3106" i="1" s="1"/>
  <c r="H3106" i="1"/>
  <c r="G3107" i="1"/>
  <c r="I3107" i="1" l="1" a="1"/>
  <c r="I3107" i="1" s="1"/>
  <c r="J3107" i="1" a="1"/>
  <c r="J3107" i="1" s="1"/>
  <c r="H3107" i="1"/>
  <c r="G3108" i="1"/>
  <c r="J3108" i="1" l="1" a="1"/>
  <c r="J3108" i="1" s="1"/>
  <c r="I3108" i="1" a="1"/>
  <c r="I3108" i="1" s="1"/>
  <c r="G3109" i="1"/>
  <c r="H3108" i="1"/>
  <c r="J3109" i="1" l="1" a="1"/>
  <c r="J3109" i="1" s="1"/>
  <c r="I3109" i="1" a="1"/>
  <c r="I3109" i="1" s="1"/>
  <c r="G3110" i="1"/>
  <c r="H3109" i="1"/>
  <c r="I3110" i="1" l="1" a="1"/>
  <c r="I3110" i="1" s="1"/>
  <c r="J3110" i="1" a="1"/>
  <c r="J3110" i="1" s="1"/>
  <c r="G3111" i="1"/>
  <c r="H3110" i="1"/>
  <c r="J3111" i="1" l="1" a="1"/>
  <c r="J3111" i="1" s="1"/>
  <c r="I3111" i="1" a="1"/>
  <c r="I3111" i="1" s="1"/>
  <c r="G3112" i="1"/>
  <c r="H3111" i="1"/>
  <c r="J3112" i="1" l="1" a="1"/>
  <c r="J3112" i="1" s="1"/>
  <c r="I3112" i="1" a="1"/>
  <c r="I3112" i="1" s="1"/>
  <c r="G3113" i="1"/>
  <c r="H3112" i="1"/>
  <c r="I3113" i="1" l="1" a="1"/>
  <c r="I3113" i="1" s="1"/>
  <c r="J3113" i="1" a="1"/>
  <c r="J3113" i="1" s="1"/>
  <c r="G3114" i="1"/>
  <c r="H3113" i="1"/>
  <c r="J3114" i="1" l="1" a="1"/>
  <c r="J3114" i="1" s="1"/>
  <c r="I3114" i="1" a="1"/>
  <c r="I3114" i="1" s="1"/>
  <c r="G3115" i="1"/>
  <c r="H3114" i="1"/>
  <c r="J3115" i="1" l="1" a="1"/>
  <c r="J3115" i="1" s="1"/>
  <c r="I3115" i="1" a="1"/>
  <c r="I3115" i="1" s="1"/>
  <c r="G3116" i="1"/>
  <c r="H3115" i="1"/>
  <c r="J3116" i="1" l="1" a="1"/>
  <c r="J3116" i="1" s="1"/>
  <c r="I3116" i="1" a="1"/>
  <c r="I3116" i="1" s="1"/>
  <c r="G3117" i="1"/>
  <c r="H3116" i="1"/>
  <c r="J3117" i="1" l="1" a="1"/>
  <c r="J3117" i="1" s="1"/>
  <c r="I3117" i="1" a="1"/>
  <c r="I3117" i="1" s="1"/>
  <c r="H3117" i="1"/>
  <c r="G3118" i="1"/>
  <c r="J3118" i="1" l="1" a="1"/>
  <c r="J3118" i="1" s="1"/>
  <c r="I3118" i="1" a="1"/>
  <c r="I3118" i="1" s="1"/>
  <c r="G3119" i="1"/>
  <c r="H3118" i="1"/>
  <c r="J3119" i="1" l="1" a="1"/>
  <c r="J3119" i="1" s="1"/>
  <c r="I3119" i="1" a="1"/>
  <c r="I3119" i="1" s="1"/>
  <c r="G3120" i="1"/>
  <c r="H3119" i="1"/>
  <c r="J3120" i="1" l="1" a="1"/>
  <c r="J3120" i="1" s="1"/>
  <c r="I3120" i="1" a="1"/>
  <c r="I3120" i="1" s="1"/>
  <c r="H3120" i="1"/>
  <c r="G3121" i="1"/>
  <c r="J3121" i="1" l="1" a="1"/>
  <c r="J3121" i="1" s="1"/>
  <c r="I3121" i="1" a="1"/>
  <c r="I3121" i="1" s="1"/>
  <c r="G3122" i="1"/>
  <c r="H3121" i="1"/>
  <c r="J3122" i="1" l="1" a="1"/>
  <c r="J3122" i="1" s="1"/>
  <c r="I3122" i="1" a="1"/>
  <c r="I3122" i="1" s="1"/>
  <c r="G3123" i="1"/>
  <c r="H3122" i="1"/>
  <c r="J3123" i="1" l="1" a="1"/>
  <c r="J3123" i="1" s="1"/>
  <c r="I3123" i="1" a="1"/>
  <c r="I3123" i="1" s="1"/>
  <c r="G3124" i="1"/>
  <c r="H3123" i="1"/>
  <c r="J3124" i="1" l="1" a="1"/>
  <c r="J3124" i="1" s="1"/>
  <c r="I3124" i="1" a="1"/>
  <c r="I3124" i="1" s="1"/>
  <c r="G3125" i="1"/>
  <c r="H3124" i="1"/>
  <c r="J3125" i="1" l="1" a="1"/>
  <c r="J3125" i="1" s="1"/>
  <c r="I3125" i="1" a="1"/>
  <c r="I3125" i="1" s="1"/>
  <c r="G3126" i="1"/>
  <c r="H3125" i="1"/>
  <c r="I3126" i="1" l="1" a="1"/>
  <c r="I3126" i="1" s="1"/>
  <c r="J3126" i="1" a="1"/>
  <c r="J3126" i="1" s="1"/>
  <c r="G3127" i="1"/>
  <c r="H3126" i="1"/>
  <c r="J3127" i="1" l="1" a="1"/>
  <c r="J3127" i="1" s="1"/>
  <c r="I3127" i="1" a="1"/>
  <c r="I3127" i="1" s="1"/>
  <c r="H3127" i="1"/>
  <c r="G3128" i="1"/>
  <c r="J3128" i="1" l="1" a="1"/>
  <c r="J3128" i="1" s="1"/>
  <c r="I3128" i="1" a="1"/>
  <c r="I3128" i="1" s="1"/>
  <c r="H3128" i="1"/>
  <c r="G3129" i="1"/>
  <c r="J3129" i="1" l="1" a="1"/>
  <c r="J3129" i="1" s="1"/>
  <c r="I3129" i="1" a="1"/>
  <c r="I3129" i="1" s="1"/>
  <c r="H3129" i="1"/>
  <c r="G3130" i="1"/>
  <c r="J3130" i="1" l="1" a="1"/>
  <c r="J3130" i="1" s="1"/>
  <c r="I3130" i="1" a="1"/>
  <c r="I3130" i="1" s="1"/>
  <c r="G3131" i="1"/>
  <c r="H3130" i="1"/>
  <c r="J3131" i="1" l="1" a="1"/>
  <c r="J3131" i="1" s="1"/>
  <c r="I3131" i="1" a="1"/>
  <c r="I3131" i="1" s="1"/>
  <c r="H3131" i="1"/>
  <c r="G3132" i="1"/>
  <c r="I3132" i="1" l="1" a="1"/>
  <c r="I3132" i="1" s="1"/>
  <c r="J3132" i="1" a="1"/>
  <c r="J3132" i="1" s="1"/>
  <c r="G3133" i="1"/>
  <c r="H3132" i="1"/>
  <c r="J3133" i="1" l="1" a="1"/>
  <c r="J3133" i="1" s="1"/>
  <c r="I3133" i="1" a="1"/>
  <c r="I3133" i="1" s="1"/>
  <c r="G3134" i="1"/>
  <c r="H3133" i="1"/>
  <c r="J3134" i="1" l="1" a="1"/>
  <c r="J3134" i="1" s="1"/>
  <c r="I3134" i="1" a="1"/>
  <c r="I3134" i="1" s="1"/>
  <c r="H3134" i="1"/>
  <c r="G3135" i="1"/>
  <c r="I3135" i="1" l="1" a="1"/>
  <c r="I3135" i="1" s="1"/>
  <c r="J3135" i="1" a="1"/>
  <c r="J3135" i="1" s="1"/>
  <c r="G3136" i="1"/>
  <c r="H3135" i="1"/>
  <c r="J3136" i="1" l="1" a="1"/>
  <c r="J3136" i="1" s="1"/>
  <c r="I3136" i="1" a="1"/>
  <c r="I3136" i="1" s="1"/>
  <c r="G3137" i="1"/>
  <c r="H3136" i="1"/>
  <c r="J3137" i="1" l="1" a="1"/>
  <c r="J3137" i="1" s="1"/>
  <c r="I3137" i="1" a="1"/>
  <c r="I3137" i="1" s="1"/>
  <c r="H3137" i="1"/>
  <c r="G3138" i="1"/>
  <c r="I3138" i="1" l="1" a="1"/>
  <c r="I3138" i="1" s="1"/>
  <c r="J3138" i="1" a="1"/>
  <c r="J3138" i="1" s="1"/>
  <c r="G3139" i="1"/>
  <c r="H3138" i="1"/>
  <c r="J3139" i="1" l="1" a="1"/>
  <c r="J3139" i="1" s="1"/>
  <c r="I3139" i="1" a="1"/>
  <c r="I3139" i="1" s="1"/>
  <c r="H3139" i="1"/>
  <c r="G3140" i="1"/>
  <c r="J3140" i="1" l="1" a="1"/>
  <c r="J3140" i="1" s="1"/>
  <c r="I3140" i="1" a="1"/>
  <c r="I3140" i="1" s="1"/>
  <c r="G3141" i="1"/>
  <c r="H3140" i="1"/>
  <c r="J3141" i="1" l="1" a="1"/>
  <c r="J3141" i="1" s="1"/>
  <c r="I3141" i="1" a="1"/>
  <c r="I3141" i="1" s="1"/>
  <c r="G3142" i="1"/>
  <c r="H3141" i="1"/>
  <c r="J3142" i="1" l="1" a="1"/>
  <c r="J3142" i="1" s="1"/>
  <c r="I3142" i="1" a="1"/>
  <c r="I3142" i="1" s="1"/>
  <c r="H3142" i="1"/>
  <c r="G3143" i="1"/>
  <c r="J3143" i="1" l="1" a="1"/>
  <c r="J3143" i="1" s="1"/>
  <c r="I3143" i="1" a="1"/>
  <c r="I3143" i="1" s="1"/>
  <c r="H31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te_results" type="6" refreshedVersion="8" background="1" saveData="1">
    <textPr prompt="0" codePage="437" sourceFile="C:\Users\paul\github\pukpr\GEM-LTE\run\lte_results.csv" space="1" comma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lte_results1" type="6" refreshedVersion="8" background="1" saveData="1">
    <textPr prompt="0" codePage="437" sourceFile="C:\Users\paul\github\pukpr\GEM-LTE\run\lte_results.csv" space="1" comma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<sst xmlns="http://schemas.openxmlformats.org/spreadsheetml/2006/main" count="49" uniqueCount="31">
  <si>
    <t>f</t>
  </si>
  <si>
    <t>Data</t>
  </si>
  <si>
    <t>Model</t>
  </si>
  <si>
    <t>Year</t>
  </si>
  <si>
    <t>Data Import</t>
  </si>
  <si>
    <t>sidebands</t>
  </si>
  <si>
    <t>QBO 50</t>
  </si>
  <si>
    <t>QBO 30</t>
  </si>
  <si>
    <t>QBO 40</t>
  </si>
  <si>
    <t>QBO 70</t>
  </si>
  <si>
    <t>Zone</t>
  </si>
  <si>
    <t>1.58 (noise)</t>
  </si>
  <si>
    <t>1.582 (weak)</t>
  </si>
  <si>
    <t>Average Deviation</t>
  </si>
  <si>
    <t>Drac</t>
  </si>
  <si>
    <t>https://eclipse.gsfc.nasa.gov/SEhelp/moonorbit.html</t>
  </si>
  <si>
    <t>Draconic</t>
  </si>
  <si>
    <t>Minimum</t>
  </si>
  <si>
    <t>Avg QBO</t>
  </si>
  <si>
    <t>Maximum</t>
  </si>
  <si>
    <t>Freq</t>
  </si>
  <si>
    <t>Period</t>
  </si>
  <si>
    <t>Nominal Min</t>
  </si>
  <si>
    <t>Nominal Max</t>
  </si>
  <si>
    <t>(0</t>
  </si>
  <si>
    <t>0.0)</t>
  </si>
  <si>
    <t>Forcing</t>
  </si>
  <si>
    <t>+</t>
  </si>
  <si>
    <t>x</t>
  </si>
  <si>
    <t>```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</si>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</sst>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"/>
    <numFmt numFmtId="166" formatCode="0.000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1"/>
    <xf numFmtId="165" fontId="3" fillId="0" borderId="0" xfId="0" applyNumberFormat="1" applyFont="1"/>
    <xf numFmtId="0" fontId="3" fillId="0" borderId="0" xfId="0" applyFont="1"/>
    <xf numFmtId="166" fontId="3" fillId="0" borderId="0" xfId="0" applyNumberFormat="1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</a:t>
            </a:r>
            <a:r>
              <a:rPr lang="en-US" baseline="0"/>
              <a:t> folding basis</a:t>
            </a:r>
            <a:endParaRPr lang="en-US"/>
          </a:p>
        </c:rich>
      </c:tx>
      <c:layout>
        <c:manualLayout>
          <c:xMode val="edge"/>
          <c:yMode val="edge"/>
          <c:x val="0.15529428919424287"/>
          <c:y val="5.7112709177248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7522687115092"/>
          <c:y val="3.0006827181284421E-2"/>
          <c:w val="0.86088672739436967"/>
          <c:h val="0.79941574499719326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Fine!$I$2</c:f>
              <c:strCache>
                <c:ptCount val="1"/>
                <c:pt idx="0">
                  <c:v>Forcing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Fine!$H$3:$H$17574</c:f>
              <c:numCache>
                <c:formatCode>General</c:formatCode>
                <c:ptCount val="17572"/>
                <c:pt idx="0">
                  <c:v>3.1830988618379071E-3</c:v>
                </c:pt>
                <c:pt idx="1">
                  <c:v>6.3661977236758142E-3</c:v>
                </c:pt>
                <c:pt idx="2">
                  <c:v>9.5492965855137196E-3</c:v>
                </c:pt>
                <c:pt idx="3">
                  <c:v>1.2732395447351628E-2</c:v>
                </c:pt>
                <c:pt idx="4">
                  <c:v>1.5915494309189534E-2</c:v>
                </c:pt>
                <c:pt idx="5">
                  <c:v>1.9098593171027439E-2</c:v>
                </c:pt>
                <c:pt idx="6">
                  <c:v>2.2281692032865352E-2</c:v>
                </c:pt>
                <c:pt idx="7">
                  <c:v>2.5464790894703257E-2</c:v>
                </c:pt>
                <c:pt idx="8">
                  <c:v>2.8647889756541159E-2</c:v>
                </c:pt>
                <c:pt idx="9">
                  <c:v>3.1830988618379068E-2</c:v>
                </c:pt>
                <c:pt idx="10">
                  <c:v>3.5014087480216977E-2</c:v>
                </c:pt>
                <c:pt idx="11">
                  <c:v>3.8197186342054879E-2</c:v>
                </c:pt>
                <c:pt idx="12">
                  <c:v>4.1380285203892787E-2</c:v>
                </c:pt>
                <c:pt idx="13">
                  <c:v>4.4563384065730703E-2</c:v>
                </c:pt>
                <c:pt idx="14">
                  <c:v>4.7746482927568598E-2</c:v>
                </c:pt>
                <c:pt idx="15">
                  <c:v>5.0929581789406514E-2</c:v>
                </c:pt>
                <c:pt idx="16">
                  <c:v>5.4112680651244423E-2</c:v>
                </c:pt>
                <c:pt idx="17">
                  <c:v>5.7295779513082318E-2</c:v>
                </c:pt>
                <c:pt idx="18">
                  <c:v>6.0478878374920234E-2</c:v>
                </c:pt>
                <c:pt idx="19">
                  <c:v>6.3661977236758135E-2</c:v>
                </c:pt>
                <c:pt idx="20">
                  <c:v>6.6845076098596037E-2</c:v>
                </c:pt>
                <c:pt idx="21">
                  <c:v>7.0028174960433953E-2</c:v>
                </c:pt>
                <c:pt idx="22">
                  <c:v>7.3211273822271855E-2</c:v>
                </c:pt>
                <c:pt idx="23">
                  <c:v>7.6394372684109757E-2</c:v>
                </c:pt>
                <c:pt idx="24">
                  <c:v>7.9577471545947673E-2</c:v>
                </c:pt>
                <c:pt idx="25">
                  <c:v>8.2760570407785575E-2</c:v>
                </c:pt>
                <c:pt idx="26">
                  <c:v>8.5943669269623491E-2</c:v>
                </c:pt>
                <c:pt idx="27">
                  <c:v>8.9126768131461406E-2</c:v>
                </c:pt>
                <c:pt idx="28">
                  <c:v>9.2309866993299294E-2</c:v>
                </c:pt>
                <c:pt idx="29">
                  <c:v>9.5492965855137196E-2</c:v>
                </c:pt>
                <c:pt idx="30">
                  <c:v>9.8676064716975112E-2</c:v>
                </c:pt>
                <c:pt idx="31">
                  <c:v>0.10185916357881303</c:v>
                </c:pt>
                <c:pt idx="32">
                  <c:v>0.10504226244065093</c:v>
                </c:pt>
                <c:pt idx="33">
                  <c:v>0.10822536130248885</c:v>
                </c:pt>
                <c:pt idx="34">
                  <c:v>0.11140846016432673</c:v>
                </c:pt>
                <c:pt idx="35">
                  <c:v>0.11459155902616464</c:v>
                </c:pt>
                <c:pt idx="36">
                  <c:v>0.11777465788800255</c:v>
                </c:pt>
                <c:pt idx="37">
                  <c:v>0.12095775674984047</c:v>
                </c:pt>
                <c:pt idx="38">
                  <c:v>0.12414085561167837</c:v>
                </c:pt>
                <c:pt idx="39">
                  <c:v>0.12732395447351627</c:v>
                </c:pt>
                <c:pt idx="40">
                  <c:v>0.13050705333535417</c:v>
                </c:pt>
                <c:pt idx="41">
                  <c:v>0.13369015219719207</c:v>
                </c:pt>
                <c:pt idx="42">
                  <c:v>0.13687325105903</c:v>
                </c:pt>
                <c:pt idx="43">
                  <c:v>0.14005634992086791</c:v>
                </c:pt>
                <c:pt idx="44">
                  <c:v>0.14323944878270581</c:v>
                </c:pt>
                <c:pt idx="45">
                  <c:v>0.14642254764454371</c:v>
                </c:pt>
                <c:pt idx="46">
                  <c:v>0.14960564650638161</c:v>
                </c:pt>
                <c:pt idx="47">
                  <c:v>0.15278874536821951</c:v>
                </c:pt>
                <c:pt idx="48">
                  <c:v>0.15597184423005744</c:v>
                </c:pt>
                <c:pt idx="49">
                  <c:v>0.15915494309189535</c:v>
                </c:pt>
                <c:pt idx="50">
                  <c:v>0.16233804195373325</c:v>
                </c:pt>
                <c:pt idx="51">
                  <c:v>0.16552114081557115</c:v>
                </c:pt>
                <c:pt idx="52">
                  <c:v>0.16870423967740908</c:v>
                </c:pt>
                <c:pt idx="53">
                  <c:v>0.17188733853924698</c:v>
                </c:pt>
                <c:pt idx="54">
                  <c:v>0.17507043740108488</c:v>
                </c:pt>
                <c:pt idx="55">
                  <c:v>0.17825353626292281</c:v>
                </c:pt>
                <c:pt idx="56">
                  <c:v>0.18143663512476069</c:v>
                </c:pt>
                <c:pt idx="57">
                  <c:v>0.18461973398659859</c:v>
                </c:pt>
                <c:pt idx="58">
                  <c:v>0.18780283284843649</c:v>
                </c:pt>
                <c:pt idx="59">
                  <c:v>0.19098593171027439</c:v>
                </c:pt>
                <c:pt idx="60">
                  <c:v>0.19416903057211232</c:v>
                </c:pt>
                <c:pt idx="61">
                  <c:v>0.19735212943395022</c:v>
                </c:pt>
                <c:pt idx="62">
                  <c:v>0.20053522829578813</c:v>
                </c:pt>
                <c:pt idx="63">
                  <c:v>0.20371832715762606</c:v>
                </c:pt>
                <c:pt idx="64">
                  <c:v>0.20690142601946396</c:v>
                </c:pt>
                <c:pt idx="65">
                  <c:v>0.21008452488130186</c:v>
                </c:pt>
                <c:pt idx="66">
                  <c:v>0.21326762374313976</c:v>
                </c:pt>
                <c:pt idx="67">
                  <c:v>0.21645072260497769</c:v>
                </c:pt>
                <c:pt idx="68">
                  <c:v>0.21963382146681557</c:v>
                </c:pt>
                <c:pt idx="69">
                  <c:v>0.22281692032865347</c:v>
                </c:pt>
                <c:pt idx="70">
                  <c:v>0.22600001919049137</c:v>
                </c:pt>
                <c:pt idx="71">
                  <c:v>0.22918311805232927</c:v>
                </c:pt>
                <c:pt idx="72">
                  <c:v>0.2323662169141672</c:v>
                </c:pt>
                <c:pt idx="73">
                  <c:v>0.2355493157760051</c:v>
                </c:pt>
                <c:pt idx="74">
                  <c:v>0.238732414637843</c:v>
                </c:pt>
                <c:pt idx="75">
                  <c:v>0.24191551349968093</c:v>
                </c:pt>
                <c:pt idx="76">
                  <c:v>0.24509861236151884</c:v>
                </c:pt>
                <c:pt idx="77">
                  <c:v>0.24828171122335674</c:v>
                </c:pt>
                <c:pt idx="78">
                  <c:v>0.25146481008519467</c:v>
                </c:pt>
                <c:pt idx="79">
                  <c:v>0.25464790894703254</c:v>
                </c:pt>
                <c:pt idx="80">
                  <c:v>0.25783100780887047</c:v>
                </c:pt>
                <c:pt idx="81">
                  <c:v>0.26101410667070835</c:v>
                </c:pt>
                <c:pt idx="82">
                  <c:v>0.26419720553254628</c:v>
                </c:pt>
                <c:pt idx="83">
                  <c:v>0.26738030439438415</c:v>
                </c:pt>
                <c:pt idx="84">
                  <c:v>0.27056340325622208</c:v>
                </c:pt>
                <c:pt idx="85">
                  <c:v>0.27374650211806001</c:v>
                </c:pt>
                <c:pt idx="86">
                  <c:v>0.27692960097989788</c:v>
                </c:pt>
                <c:pt idx="87">
                  <c:v>0.28011269984173581</c:v>
                </c:pt>
                <c:pt idx="88">
                  <c:v>0.28329579870357369</c:v>
                </c:pt>
                <c:pt idx="89">
                  <c:v>0.28647889756541162</c:v>
                </c:pt>
                <c:pt idx="90">
                  <c:v>0.28966199642724955</c:v>
                </c:pt>
                <c:pt idx="91">
                  <c:v>0.29284509528908742</c:v>
                </c:pt>
                <c:pt idx="92">
                  <c:v>0.29602819415092535</c:v>
                </c:pt>
                <c:pt idx="93">
                  <c:v>0.29921129301276322</c:v>
                </c:pt>
                <c:pt idx="94">
                  <c:v>0.30239439187460115</c:v>
                </c:pt>
                <c:pt idx="95">
                  <c:v>0.30557749073643903</c:v>
                </c:pt>
                <c:pt idx="96">
                  <c:v>0.30876058959827696</c:v>
                </c:pt>
                <c:pt idx="97">
                  <c:v>0.31194368846011489</c:v>
                </c:pt>
                <c:pt idx="98">
                  <c:v>0.31512678732195276</c:v>
                </c:pt>
                <c:pt idx="99">
                  <c:v>0.31830988618379069</c:v>
                </c:pt>
                <c:pt idx="100">
                  <c:v>0.32149298504562862</c:v>
                </c:pt>
                <c:pt idx="101">
                  <c:v>0.3246760839074665</c:v>
                </c:pt>
                <c:pt idx="102">
                  <c:v>0.32785918276930442</c:v>
                </c:pt>
                <c:pt idx="103">
                  <c:v>0.3310422816311423</c:v>
                </c:pt>
                <c:pt idx="104">
                  <c:v>0.33422538049298023</c:v>
                </c:pt>
                <c:pt idx="105">
                  <c:v>0.33740847935481816</c:v>
                </c:pt>
                <c:pt idx="106">
                  <c:v>0.34059157821665603</c:v>
                </c:pt>
                <c:pt idx="107">
                  <c:v>0.34377467707849396</c:v>
                </c:pt>
                <c:pt idx="108">
                  <c:v>0.34695777594033189</c:v>
                </c:pt>
                <c:pt idx="109">
                  <c:v>0.35014087480216977</c:v>
                </c:pt>
                <c:pt idx="110">
                  <c:v>0.3533239736640077</c:v>
                </c:pt>
                <c:pt idx="111">
                  <c:v>0.35650707252584563</c:v>
                </c:pt>
                <c:pt idx="112">
                  <c:v>0.35969017138768344</c:v>
                </c:pt>
                <c:pt idx="113">
                  <c:v>0.36287327024952137</c:v>
                </c:pt>
                <c:pt idx="114">
                  <c:v>0.36605636911135925</c:v>
                </c:pt>
                <c:pt idx="115">
                  <c:v>0.36923946797319718</c:v>
                </c:pt>
                <c:pt idx="116">
                  <c:v>0.37242256683503505</c:v>
                </c:pt>
                <c:pt idx="117">
                  <c:v>0.37560566569687298</c:v>
                </c:pt>
                <c:pt idx="118">
                  <c:v>0.37878876455871091</c:v>
                </c:pt>
                <c:pt idx="119">
                  <c:v>0.38197186342054879</c:v>
                </c:pt>
                <c:pt idx="120">
                  <c:v>0.38515496228238671</c:v>
                </c:pt>
                <c:pt idx="121">
                  <c:v>0.38833806114422464</c:v>
                </c:pt>
                <c:pt idx="122">
                  <c:v>0.39152116000606252</c:v>
                </c:pt>
                <c:pt idx="123">
                  <c:v>0.39470425886790045</c:v>
                </c:pt>
                <c:pt idx="124">
                  <c:v>0.39788735772973838</c:v>
                </c:pt>
                <c:pt idx="125">
                  <c:v>0.40107045659157625</c:v>
                </c:pt>
                <c:pt idx="126">
                  <c:v>0.40425355545341418</c:v>
                </c:pt>
                <c:pt idx="127">
                  <c:v>0.40743665431525211</c:v>
                </c:pt>
                <c:pt idx="128">
                  <c:v>0.41061975317708999</c:v>
                </c:pt>
                <c:pt idx="129">
                  <c:v>0.41380285203892792</c:v>
                </c:pt>
                <c:pt idx="130">
                  <c:v>0.41698595090076579</c:v>
                </c:pt>
                <c:pt idx="131">
                  <c:v>0.42016904976260372</c:v>
                </c:pt>
                <c:pt idx="132">
                  <c:v>0.42335214862444165</c:v>
                </c:pt>
                <c:pt idx="133">
                  <c:v>0.42653524748627952</c:v>
                </c:pt>
                <c:pt idx="134">
                  <c:v>0.42971834634811745</c:v>
                </c:pt>
                <c:pt idx="135">
                  <c:v>0.43290144520995538</c:v>
                </c:pt>
                <c:pt idx="136">
                  <c:v>0.43608454407179326</c:v>
                </c:pt>
                <c:pt idx="137">
                  <c:v>0.43926764293363113</c:v>
                </c:pt>
                <c:pt idx="138">
                  <c:v>0.442450741795469</c:v>
                </c:pt>
                <c:pt idx="139">
                  <c:v>0.44563384065730693</c:v>
                </c:pt>
                <c:pt idx="140">
                  <c:v>0.44881693951914486</c:v>
                </c:pt>
                <c:pt idx="141">
                  <c:v>0.45200003838098274</c:v>
                </c:pt>
                <c:pt idx="142">
                  <c:v>0.45518313724282067</c:v>
                </c:pt>
                <c:pt idx="143">
                  <c:v>0.45836623610465854</c:v>
                </c:pt>
                <c:pt idx="144">
                  <c:v>0.46154933496649647</c:v>
                </c:pt>
                <c:pt idx="145">
                  <c:v>0.4647324338283344</c:v>
                </c:pt>
                <c:pt idx="146">
                  <c:v>0.46791553269017228</c:v>
                </c:pt>
                <c:pt idx="147">
                  <c:v>0.47109863155201021</c:v>
                </c:pt>
                <c:pt idx="148">
                  <c:v>0.47428173041384813</c:v>
                </c:pt>
                <c:pt idx="149">
                  <c:v>0.47746482927568601</c:v>
                </c:pt>
                <c:pt idx="150">
                  <c:v>0.48064792813752394</c:v>
                </c:pt>
                <c:pt idx="151">
                  <c:v>0.48383102699936187</c:v>
                </c:pt>
                <c:pt idx="152">
                  <c:v>0.48701412586119974</c:v>
                </c:pt>
                <c:pt idx="153">
                  <c:v>0.49019722472303767</c:v>
                </c:pt>
                <c:pt idx="154">
                  <c:v>0.4933803235848756</c:v>
                </c:pt>
                <c:pt idx="155">
                  <c:v>0.49656342244671348</c:v>
                </c:pt>
                <c:pt idx="156">
                  <c:v>0.49974652130855141</c:v>
                </c:pt>
                <c:pt idx="157">
                  <c:v>0.50292962017038934</c:v>
                </c:pt>
                <c:pt idx="158">
                  <c:v>0.50611271903222721</c:v>
                </c:pt>
                <c:pt idx="159">
                  <c:v>0.50929581789406508</c:v>
                </c:pt>
                <c:pt idx="160">
                  <c:v>0.51247891675590307</c:v>
                </c:pt>
                <c:pt idx="161">
                  <c:v>0.51566201561774094</c:v>
                </c:pt>
                <c:pt idx="162">
                  <c:v>0.51884511447957882</c:v>
                </c:pt>
                <c:pt idx="163">
                  <c:v>0.52202821334141669</c:v>
                </c:pt>
                <c:pt idx="164">
                  <c:v>0.52521131220325457</c:v>
                </c:pt>
                <c:pt idx="165">
                  <c:v>0.52839441106509255</c:v>
                </c:pt>
                <c:pt idx="166">
                  <c:v>0.53157750992693042</c:v>
                </c:pt>
                <c:pt idx="167">
                  <c:v>0.5347606087887683</c:v>
                </c:pt>
                <c:pt idx="168">
                  <c:v>0.53794370765060628</c:v>
                </c:pt>
                <c:pt idx="169">
                  <c:v>0.54112680651244416</c:v>
                </c:pt>
                <c:pt idx="170">
                  <c:v>0.54430990537428203</c:v>
                </c:pt>
                <c:pt idx="171">
                  <c:v>0.54749300423612002</c:v>
                </c:pt>
                <c:pt idx="172">
                  <c:v>0.55067610309795789</c:v>
                </c:pt>
                <c:pt idx="173">
                  <c:v>0.55385920195979577</c:v>
                </c:pt>
                <c:pt idx="174">
                  <c:v>0.55704230082163375</c:v>
                </c:pt>
                <c:pt idx="175">
                  <c:v>0.56022539968347163</c:v>
                </c:pt>
                <c:pt idx="176">
                  <c:v>0.5634084985453095</c:v>
                </c:pt>
                <c:pt idx="177">
                  <c:v>0.56659159740714737</c:v>
                </c:pt>
                <c:pt idx="178">
                  <c:v>0.56977469626898536</c:v>
                </c:pt>
                <c:pt idx="179">
                  <c:v>0.57295779513082323</c:v>
                </c:pt>
                <c:pt idx="180">
                  <c:v>0.57614089399266111</c:v>
                </c:pt>
                <c:pt idx="181">
                  <c:v>0.57932399285449909</c:v>
                </c:pt>
                <c:pt idx="182">
                  <c:v>0.58250709171633697</c:v>
                </c:pt>
                <c:pt idx="183">
                  <c:v>0.58569019057817484</c:v>
                </c:pt>
                <c:pt idx="184">
                  <c:v>0.58887328944001283</c:v>
                </c:pt>
                <c:pt idx="185">
                  <c:v>0.5920563883018507</c:v>
                </c:pt>
                <c:pt idx="186">
                  <c:v>0.59523948716368857</c:v>
                </c:pt>
                <c:pt idx="187">
                  <c:v>0.59842258602552645</c:v>
                </c:pt>
                <c:pt idx="188">
                  <c:v>0.60160568488736432</c:v>
                </c:pt>
                <c:pt idx="189">
                  <c:v>0.60478878374920231</c:v>
                </c:pt>
                <c:pt idx="190">
                  <c:v>0.60797188261104018</c:v>
                </c:pt>
                <c:pt idx="191">
                  <c:v>0.61115498147287806</c:v>
                </c:pt>
                <c:pt idx="192">
                  <c:v>0.61433808033471604</c:v>
                </c:pt>
                <c:pt idx="193">
                  <c:v>0.61752117919655392</c:v>
                </c:pt>
                <c:pt idx="194">
                  <c:v>0.62070427805839179</c:v>
                </c:pt>
                <c:pt idx="195">
                  <c:v>0.62388737692022977</c:v>
                </c:pt>
                <c:pt idx="196">
                  <c:v>0.62707047578206765</c:v>
                </c:pt>
                <c:pt idx="197">
                  <c:v>0.63025357464390552</c:v>
                </c:pt>
                <c:pt idx="198">
                  <c:v>0.63343667350574351</c:v>
                </c:pt>
                <c:pt idx="199">
                  <c:v>0.63661977236758138</c:v>
                </c:pt>
                <c:pt idx="200">
                  <c:v>0.63980287122941926</c:v>
                </c:pt>
                <c:pt idx="201">
                  <c:v>0.64298597009125724</c:v>
                </c:pt>
                <c:pt idx="202">
                  <c:v>0.646169068953095</c:v>
                </c:pt>
                <c:pt idx="203">
                  <c:v>0.64935216781493299</c:v>
                </c:pt>
                <c:pt idx="204">
                  <c:v>0.65253526667677086</c:v>
                </c:pt>
                <c:pt idx="205">
                  <c:v>0.65571836553860885</c:v>
                </c:pt>
                <c:pt idx="206">
                  <c:v>0.65890146440044661</c:v>
                </c:pt>
                <c:pt idx="207">
                  <c:v>0.6620845632622846</c:v>
                </c:pt>
                <c:pt idx="208">
                  <c:v>0.66526766212412247</c:v>
                </c:pt>
                <c:pt idx="209">
                  <c:v>0.66845076098596046</c:v>
                </c:pt>
                <c:pt idx="210">
                  <c:v>0.67163385984779833</c:v>
                </c:pt>
                <c:pt idx="211">
                  <c:v>0.67481695870963632</c:v>
                </c:pt>
                <c:pt idx="212">
                  <c:v>0.67800005757147408</c:v>
                </c:pt>
                <c:pt idx="213">
                  <c:v>0.68118315643331206</c:v>
                </c:pt>
                <c:pt idx="214">
                  <c:v>0.68436625529514994</c:v>
                </c:pt>
                <c:pt idx="215">
                  <c:v>0.68754935415698792</c:v>
                </c:pt>
                <c:pt idx="216">
                  <c:v>0.6907324530188258</c:v>
                </c:pt>
                <c:pt idx="217">
                  <c:v>0.69391555188066378</c:v>
                </c:pt>
                <c:pt idx="218">
                  <c:v>0.69709865074250155</c:v>
                </c:pt>
                <c:pt idx="219">
                  <c:v>0.70028174960433953</c:v>
                </c:pt>
                <c:pt idx="220">
                  <c:v>0.70346484846617741</c:v>
                </c:pt>
                <c:pt idx="221">
                  <c:v>0.70664794732801539</c:v>
                </c:pt>
                <c:pt idx="222">
                  <c:v>0.70983104618985327</c:v>
                </c:pt>
                <c:pt idx="223">
                  <c:v>0.71301414505169125</c:v>
                </c:pt>
                <c:pt idx="224">
                  <c:v>0.71619724391352901</c:v>
                </c:pt>
                <c:pt idx="225">
                  <c:v>0.71938034277536689</c:v>
                </c:pt>
                <c:pt idx="226">
                  <c:v>0.72256344163720487</c:v>
                </c:pt>
                <c:pt idx="227">
                  <c:v>0.72574654049904275</c:v>
                </c:pt>
                <c:pt idx="228">
                  <c:v>0.72892963936088073</c:v>
                </c:pt>
                <c:pt idx="229">
                  <c:v>0.7321127382227185</c:v>
                </c:pt>
                <c:pt idx="230">
                  <c:v>0.73529583708455648</c:v>
                </c:pt>
                <c:pt idx="231">
                  <c:v>0.73847893594639435</c:v>
                </c:pt>
                <c:pt idx="232">
                  <c:v>0.74166203480823234</c:v>
                </c:pt>
                <c:pt idx="233">
                  <c:v>0.7448451336700701</c:v>
                </c:pt>
                <c:pt idx="234">
                  <c:v>0.74802823253190809</c:v>
                </c:pt>
                <c:pt idx="235">
                  <c:v>0.75121133139374596</c:v>
                </c:pt>
                <c:pt idx="236">
                  <c:v>0.75439443025558395</c:v>
                </c:pt>
                <c:pt idx="237">
                  <c:v>0.75757752911742182</c:v>
                </c:pt>
                <c:pt idx="238">
                  <c:v>0.76076062797925981</c:v>
                </c:pt>
                <c:pt idx="239">
                  <c:v>0.76394372684109757</c:v>
                </c:pt>
                <c:pt idx="240">
                  <c:v>0.76712682570293556</c:v>
                </c:pt>
                <c:pt idx="241">
                  <c:v>0.77030992456477343</c:v>
                </c:pt>
                <c:pt idx="242">
                  <c:v>0.77349302342661141</c:v>
                </c:pt>
                <c:pt idx="243">
                  <c:v>0.77667612228844929</c:v>
                </c:pt>
                <c:pt idx="244">
                  <c:v>0.77985922115028727</c:v>
                </c:pt>
                <c:pt idx="245">
                  <c:v>0.78304232001212504</c:v>
                </c:pt>
                <c:pt idx="246">
                  <c:v>0.78622541887396302</c:v>
                </c:pt>
                <c:pt idx="247">
                  <c:v>0.7894085177358009</c:v>
                </c:pt>
                <c:pt idx="248">
                  <c:v>0.79259161659763888</c:v>
                </c:pt>
                <c:pt idx="249">
                  <c:v>0.79577471545947676</c:v>
                </c:pt>
                <c:pt idx="250">
                  <c:v>0.79895781432131452</c:v>
                </c:pt>
                <c:pt idx="251">
                  <c:v>0.8021409131831525</c:v>
                </c:pt>
                <c:pt idx="252">
                  <c:v>0.80532401204499038</c:v>
                </c:pt>
                <c:pt idx="253">
                  <c:v>0.80850711090682836</c:v>
                </c:pt>
                <c:pt idx="254">
                  <c:v>0.81169020976866624</c:v>
                </c:pt>
                <c:pt idx="255">
                  <c:v>0.81487330863050422</c:v>
                </c:pt>
                <c:pt idx="256">
                  <c:v>0.81805640749234199</c:v>
                </c:pt>
                <c:pt idx="257">
                  <c:v>0.82123950635417997</c:v>
                </c:pt>
                <c:pt idx="258">
                  <c:v>0.82442260521601785</c:v>
                </c:pt>
                <c:pt idx="259">
                  <c:v>0.82760570407785583</c:v>
                </c:pt>
                <c:pt idx="260">
                  <c:v>0.83078880293969359</c:v>
                </c:pt>
                <c:pt idx="261">
                  <c:v>0.83397190180153158</c:v>
                </c:pt>
                <c:pt idx="262">
                  <c:v>0.83715500066336945</c:v>
                </c:pt>
                <c:pt idx="263">
                  <c:v>0.84033809952520744</c:v>
                </c:pt>
                <c:pt idx="264">
                  <c:v>0.84352119838704531</c:v>
                </c:pt>
                <c:pt idx="265">
                  <c:v>0.8467042972488833</c:v>
                </c:pt>
                <c:pt idx="266">
                  <c:v>0.84988739611072106</c:v>
                </c:pt>
                <c:pt idx="267">
                  <c:v>0.85307049497255905</c:v>
                </c:pt>
                <c:pt idx="268">
                  <c:v>0.85625359383439692</c:v>
                </c:pt>
                <c:pt idx="269">
                  <c:v>0.85943669269623491</c:v>
                </c:pt>
                <c:pt idx="270">
                  <c:v>0.86261979155807278</c:v>
                </c:pt>
                <c:pt idx="271">
                  <c:v>0.86580289041991076</c:v>
                </c:pt>
                <c:pt idx="272">
                  <c:v>0.86898598928174853</c:v>
                </c:pt>
                <c:pt idx="273">
                  <c:v>0.87216908814358651</c:v>
                </c:pt>
                <c:pt idx="274">
                  <c:v>0.87535218700542439</c:v>
                </c:pt>
                <c:pt idx="275">
                  <c:v>0.87853528586726226</c:v>
                </c:pt>
                <c:pt idx="276">
                  <c:v>0.88171838472910025</c:v>
                </c:pt>
                <c:pt idx="277">
                  <c:v>0.88490148359093801</c:v>
                </c:pt>
                <c:pt idx="278">
                  <c:v>0.88808458245277599</c:v>
                </c:pt>
                <c:pt idx="279">
                  <c:v>0.89126768131461387</c:v>
                </c:pt>
                <c:pt idx="280">
                  <c:v>0.89445078017645185</c:v>
                </c:pt>
                <c:pt idx="281">
                  <c:v>0.89763387903828973</c:v>
                </c:pt>
                <c:pt idx="282">
                  <c:v>0.90081697790012771</c:v>
                </c:pt>
                <c:pt idx="283">
                  <c:v>0.90400007676196548</c:v>
                </c:pt>
                <c:pt idx="284">
                  <c:v>0.90718317562380346</c:v>
                </c:pt>
                <c:pt idx="285">
                  <c:v>0.91036627448564134</c:v>
                </c:pt>
                <c:pt idx="286">
                  <c:v>0.91354937334747932</c:v>
                </c:pt>
                <c:pt idx="287">
                  <c:v>0.91673247220931708</c:v>
                </c:pt>
                <c:pt idx="288">
                  <c:v>0.91991557107115507</c:v>
                </c:pt>
                <c:pt idx="289">
                  <c:v>0.92309866993299294</c:v>
                </c:pt>
                <c:pt idx="290">
                  <c:v>0.92628176879483093</c:v>
                </c:pt>
                <c:pt idx="291">
                  <c:v>0.9294648676566688</c:v>
                </c:pt>
                <c:pt idx="292">
                  <c:v>0.93264796651850679</c:v>
                </c:pt>
                <c:pt idx="293">
                  <c:v>0.93583106538034455</c:v>
                </c:pt>
                <c:pt idx="294">
                  <c:v>0.93901416424218254</c:v>
                </c:pt>
                <c:pt idx="295">
                  <c:v>0.94219726310402041</c:v>
                </c:pt>
                <c:pt idx="296">
                  <c:v>0.9453803619658584</c:v>
                </c:pt>
                <c:pt idx="297">
                  <c:v>0.94856346082769627</c:v>
                </c:pt>
                <c:pt idx="298">
                  <c:v>0.95174655968953425</c:v>
                </c:pt>
                <c:pt idx="299">
                  <c:v>0.95492965855137202</c:v>
                </c:pt>
                <c:pt idx="300">
                  <c:v>0.95811275741320989</c:v>
                </c:pt>
                <c:pt idx="301">
                  <c:v>0.96129585627504788</c:v>
                </c:pt>
                <c:pt idx="302">
                  <c:v>0.96447895513688575</c:v>
                </c:pt>
                <c:pt idx="303">
                  <c:v>0.96766205399872374</c:v>
                </c:pt>
                <c:pt idx="304">
                  <c:v>0.9708451528605615</c:v>
                </c:pt>
                <c:pt idx="305">
                  <c:v>0.97402825172239949</c:v>
                </c:pt>
                <c:pt idx="306">
                  <c:v>0.97721135058423736</c:v>
                </c:pt>
                <c:pt idx="307">
                  <c:v>0.98039444944607534</c:v>
                </c:pt>
                <c:pt idx="308">
                  <c:v>0.98357754830791322</c:v>
                </c:pt>
                <c:pt idx="309">
                  <c:v>0.9867606471697512</c:v>
                </c:pt>
                <c:pt idx="310">
                  <c:v>0.98994374603158897</c:v>
                </c:pt>
                <c:pt idx="311">
                  <c:v>0.99312684489342695</c:v>
                </c:pt>
                <c:pt idx="312">
                  <c:v>0.99630994375526483</c:v>
                </c:pt>
                <c:pt idx="313">
                  <c:v>0.99949304261710281</c:v>
                </c:pt>
                <c:pt idx="314">
                  <c:v>1.0026761414789407</c:v>
                </c:pt>
                <c:pt idx="315">
                  <c:v>1.0058592403407787</c:v>
                </c:pt>
                <c:pt idx="316">
                  <c:v>1.0090423392026164</c:v>
                </c:pt>
                <c:pt idx="317">
                  <c:v>1.0122254380644544</c:v>
                </c:pt>
                <c:pt idx="318">
                  <c:v>1.0154085369262922</c:v>
                </c:pt>
                <c:pt idx="319">
                  <c:v>1.0185916357881302</c:v>
                </c:pt>
                <c:pt idx="320">
                  <c:v>1.0217747346499682</c:v>
                </c:pt>
                <c:pt idx="321">
                  <c:v>1.0249578335118061</c:v>
                </c:pt>
                <c:pt idx="322">
                  <c:v>1.0281409323736439</c:v>
                </c:pt>
                <c:pt idx="323">
                  <c:v>1.0313240312354819</c:v>
                </c:pt>
                <c:pt idx="324">
                  <c:v>1.0345071300973196</c:v>
                </c:pt>
                <c:pt idx="325">
                  <c:v>1.0376902289591576</c:v>
                </c:pt>
                <c:pt idx="326">
                  <c:v>1.0408733278209956</c:v>
                </c:pt>
                <c:pt idx="327">
                  <c:v>1.0440564266828334</c:v>
                </c:pt>
                <c:pt idx="328">
                  <c:v>1.0472395255446714</c:v>
                </c:pt>
                <c:pt idx="329">
                  <c:v>1.0504226244065091</c:v>
                </c:pt>
                <c:pt idx="330">
                  <c:v>1.0536057232683471</c:v>
                </c:pt>
                <c:pt idx="331">
                  <c:v>1.0567888221301851</c:v>
                </c:pt>
                <c:pt idx="332">
                  <c:v>1.0599719209920231</c:v>
                </c:pt>
                <c:pt idx="333">
                  <c:v>1.0631550198538608</c:v>
                </c:pt>
                <c:pt idx="334">
                  <c:v>1.0663381187156988</c:v>
                </c:pt>
                <c:pt idx="335">
                  <c:v>1.0695212175775366</c:v>
                </c:pt>
                <c:pt idx="336">
                  <c:v>1.0727043164393746</c:v>
                </c:pt>
                <c:pt idx="337">
                  <c:v>1.0758874153012126</c:v>
                </c:pt>
                <c:pt idx="338">
                  <c:v>1.0790705141630506</c:v>
                </c:pt>
                <c:pt idx="339">
                  <c:v>1.0822536130248883</c:v>
                </c:pt>
                <c:pt idx="340">
                  <c:v>1.0854367118867263</c:v>
                </c:pt>
                <c:pt idx="341">
                  <c:v>1.0886198107485641</c:v>
                </c:pt>
                <c:pt idx="342">
                  <c:v>1.0918029096104021</c:v>
                </c:pt>
                <c:pt idx="343">
                  <c:v>1.09498600847224</c:v>
                </c:pt>
                <c:pt idx="344">
                  <c:v>1.098169107334078</c:v>
                </c:pt>
                <c:pt idx="345">
                  <c:v>1.1013522061959158</c:v>
                </c:pt>
                <c:pt idx="346">
                  <c:v>1.1045353050577538</c:v>
                </c:pt>
                <c:pt idx="347">
                  <c:v>1.1077184039195915</c:v>
                </c:pt>
                <c:pt idx="348">
                  <c:v>1.1109015027814295</c:v>
                </c:pt>
                <c:pt idx="349">
                  <c:v>1.1140846016432675</c:v>
                </c:pt>
                <c:pt idx="350">
                  <c:v>1.1172677005051053</c:v>
                </c:pt>
                <c:pt idx="351">
                  <c:v>1.1204507993669433</c:v>
                </c:pt>
                <c:pt idx="352">
                  <c:v>1.123633898228781</c:v>
                </c:pt>
                <c:pt idx="353">
                  <c:v>1.126816997090619</c:v>
                </c:pt>
                <c:pt idx="354">
                  <c:v>1.1300000959524568</c:v>
                </c:pt>
                <c:pt idx="355">
                  <c:v>1.1331831948142947</c:v>
                </c:pt>
                <c:pt idx="356">
                  <c:v>1.1363662936761327</c:v>
                </c:pt>
                <c:pt idx="357">
                  <c:v>1.1395493925379707</c:v>
                </c:pt>
                <c:pt idx="358">
                  <c:v>1.1427324913998085</c:v>
                </c:pt>
                <c:pt idx="359">
                  <c:v>1.1459155902616465</c:v>
                </c:pt>
                <c:pt idx="360">
                  <c:v>1.1490986891234842</c:v>
                </c:pt>
                <c:pt idx="361">
                  <c:v>1.1522817879853222</c:v>
                </c:pt>
                <c:pt idx="362">
                  <c:v>1.1554648868471602</c:v>
                </c:pt>
                <c:pt idx="363">
                  <c:v>1.1586479857089982</c:v>
                </c:pt>
                <c:pt idx="364">
                  <c:v>1.1618310845708359</c:v>
                </c:pt>
                <c:pt idx="365">
                  <c:v>1.1650141834326739</c:v>
                </c:pt>
                <c:pt idx="366">
                  <c:v>1.1681972822945117</c:v>
                </c:pt>
                <c:pt idx="367">
                  <c:v>1.1713803811563497</c:v>
                </c:pt>
                <c:pt idx="368">
                  <c:v>1.1745634800181877</c:v>
                </c:pt>
                <c:pt idx="369">
                  <c:v>1.1777465788800257</c:v>
                </c:pt>
                <c:pt idx="370">
                  <c:v>1.1809296777418634</c:v>
                </c:pt>
                <c:pt idx="371">
                  <c:v>1.1841127766037014</c:v>
                </c:pt>
                <c:pt idx="372">
                  <c:v>1.1872958754655392</c:v>
                </c:pt>
                <c:pt idx="373">
                  <c:v>1.1904789743273771</c:v>
                </c:pt>
                <c:pt idx="374">
                  <c:v>1.1936620731892151</c:v>
                </c:pt>
                <c:pt idx="375">
                  <c:v>1.1968451720510529</c:v>
                </c:pt>
                <c:pt idx="376">
                  <c:v>1.2000282709128909</c:v>
                </c:pt>
                <c:pt idx="377">
                  <c:v>1.2032113697747286</c:v>
                </c:pt>
                <c:pt idx="378">
                  <c:v>1.2063944686365666</c:v>
                </c:pt>
                <c:pt idx="379">
                  <c:v>1.2095775674984046</c:v>
                </c:pt>
                <c:pt idx="380">
                  <c:v>1.2127606663602426</c:v>
                </c:pt>
                <c:pt idx="381">
                  <c:v>1.2159437652220804</c:v>
                </c:pt>
                <c:pt idx="382">
                  <c:v>1.2191268640839183</c:v>
                </c:pt>
                <c:pt idx="383">
                  <c:v>1.2223099629457561</c:v>
                </c:pt>
                <c:pt idx="384">
                  <c:v>1.2254930618075941</c:v>
                </c:pt>
                <c:pt idx="385">
                  <c:v>1.2286761606694321</c:v>
                </c:pt>
                <c:pt idx="386">
                  <c:v>1.2318592595312701</c:v>
                </c:pt>
                <c:pt idx="387">
                  <c:v>1.2350423583931078</c:v>
                </c:pt>
                <c:pt idx="388">
                  <c:v>1.2382254572549458</c:v>
                </c:pt>
                <c:pt idx="389">
                  <c:v>1.2414085561167836</c:v>
                </c:pt>
                <c:pt idx="390">
                  <c:v>1.2445916549786216</c:v>
                </c:pt>
                <c:pt idx="391">
                  <c:v>1.2477747538404595</c:v>
                </c:pt>
                <c:pt idx="392">
                  <c:v>1.2509578527022975</c:v>
                </c:pt>
                <c:pt idx="393">
                  <c:v>1.2541409515641353</c:v>
                </c:pt>
                <c:pt idx="394">
                  <c:v>1.2573240504259733</c:v>
                </c:pt>
                <c:pt idx="395">
                  <c:v>1.260507149287811</c:v>
                </c:pt>
                <c:pt idx="396">
                  <c:v>1.263690248149649</c:v>
                </c:pt>
                <c:pt idx="397">
                  <c:v>1.266873347011487</c:v>
                </c:pt>
                <c:pt idx="398">
                  <c:v>1.270056445873325</c:v>
                </c:pt>
                <c:pt idx="399">
                  <c:v>1.2732395447351628</c:v>
                </c:pt>
                <c:pt idx="400">
                  <c:v>1.2764226435970005</c:v>
                </c:pt>
                <c:pt idx="401">
                  <c:v>1.2796057424588385</c:v>
                </c:pt>
                <c:pt idx="402">
                  <c:v>1.2827888413206765</c:v>
                </c:pt>
                <c:pt idx="403">
                  <c:v>1.2859719401825145</c:v>
                </c:pt>
                <c:pt idx="404">
                  <c:v>1.2891550390443522</c:v>
                </c:pt>
                <c:pt idx="405">
                  <c:v>1.29233813790619</c:v>
                </c:pt>
                <c:pt idx="406">
                  <c:v>1.2955212367680282</c:v>
                </c:pt>
                <c:pt idx="407">
                  <c:v>1.298704335629866</c:v>
                </c:pt>
                <c:pt idx="408">
                  <c:v>1.3018874344917037</c:v>
                </c:pt>
                <c:pt idx="409">
                  <c:v>1.3050705333535417</c:v>
                </c:pt>
                <c:pt idx="410">
                  <c:v>1.3082536322153797</c:v>
                </c:pt>
                <c:pt idx="411">
                  <c:v>1.3114367310772177</c:v>
                </c:pt>
                <c:pt idx="412">
                  <c:v>1.3146198299390555</c:v>
                </c:pt>
                <c:pt idx="413">
                  <c:v>1.3178029288008932</c:v>
                </c:pt>
                <c:pt idx="414">
                  <c:v>1.3209860276627314</c:v>
                </c:pt>
                <c:pt idx="415">
                  <c:v>1.3241691265245692</c:v>
                </c:pt>
                <c:pt idx="416">
                  <c:v>1.3273522253864072</c:v>
                </c:pt>
                <c:pt idx="417">
                  <c:v>1.3305353242482449</c:v>
                </c:pt>
                <c:pt idx="418">
                  <c:v>1.3337184231100832</c:v>
                </c:pt>
                <c:pt idx="419">
                  <c:v>1.3369015219719209</c:v>
                </c:pt>
                <c:pt idx="420">
                  <c:v>1.3400846208337587</c:v>
                </c:pt>
                <c:pt idx="421">
                  <c:v>1.3432677196955967</c:v>
                </c:pt>
                <c:pt idx="422">
                  <c:v>1.3464508185574346</c:v>
                </c:pt>
                <c:pt idx="423">
                  <c:v>1.3496339174192726</c:v>
                </c:pt>
                <c:pt idx="424">
                  <c:v>1.3528170162811104</c:v>
                </c:pt>
                <c:pt idx="425">
                  <c:v>1.3560001151429482</c:v>
                </c:pt>
                <c:pt idx="426">
                  <c:v>1.3591832140047861</c:v>
                </c:pt>
                <c:pt idx="427">
                  <c:v>1.3623663128666241</c:v>
                </c:pt>
                <c:pt idx="428">
                  <c:v>1.3655494117284621</c:v>
                </c:pt>
                <c:pt idx="429">
                  <c:v>1.3687325105902999</c:v>
                </c:pt>
                <c:pt idx="430">
                  <c:v>1.3719156094521376</c:v>
                </c:pt>
                <c:pt idx="431">
                  <c:v>1.3750987083139758</c:v>
                </c:pt>
                <c:pt idx="432">
                  <c:v>1.3782818071758136</c:v>
                </c:pt>
                <c:pt idx="433">
                  <c:v>1.3814649060376516</c:v>
                </c:pt>
                <c:pt idx="434">
                  <c:v>1.3846480048994894</c:v>
                </c:pt>
                <c:pt idx="435">
                  <c:v>1.3878311037613276</c:v>
                </c:pt>
                <c:pt idx="436">
                  <c:v>1.3910142026231653</c:v>
                </c:pt>
                <c:pt idx="437">
                  <c:v>1.3941973014850031</c:v>
                </c:pt>
                <c:pt idx="438">
                  <c:v>1.3973804003468411</c:v>
                </c:pt>
                <c:pt idx="439">
                  <c:v>1.4005634992086791</c:v>
                </c:pt>
                <c:pt idx="440">
                  <c:v>1.403746598070517</c:v>
                </c:pt>
                <c:pt idx="441">
                  <c:v>1.4069296969323548</c:v>
                </c:pt>
                <c:pt idx="442">
                  <c:v>1.4101127957941926</c:v>
                </c:pt>
                <c:pt idx="443">
                  <c:v>1.4132958946560308</c:v>
                </c:pt>
                <c:pt idx="444">
                  <c:v>1.4164789935178685</c:v>
                </c:pt>
                <c:pt idx="445">
                  <c:v>1.4196620923797065</c:v>
                </c:pt>
                <c:pt idx="446">
                  <c:v>1.4228451912415443</c:v>
                </c:pt>
                <c:pt idx="447">
                  <c:v>1.4260282901033825</c:v>
                </c:pt>
                <c:pt idx="448">
                  <c:v>1.4292113889652203</c:v>
                </c:pt>
                <c:pt idx="449">
                  <c:v>1.432394487827058</c:v>
                </c:pt>
                <c:pt idx="450">
                  <c:v>1.435577586688896</c:v>
                </c:pt>
                <c:pt idx="451">
                  <c:v>1.4387606855507338</c:v>
                </c:pt>
                <c:pt idx="452">
                  <c:v>1.441943784412572</c:v>
                </c:pt>
                <c:pt idx="453">
                  <c:v>1.4451268832744097</c:v>
                </c:pt>
                <c:pt idx="454">
                  <c:v>1.4483099821362475</c:v>
                </c:pt>
                <c:pt idx="455">
                  <c:v>1.4514930809980855</c:v>
                </c:pt>
                <c:pt idx="456">
                  <c:v>1.4546761798599235</c:v>
                </c:pt>
                <c:pt idx="457">
                  <c:v>1.4578592787217615</c:v>
                </c:pt>
                <c:pt idx="458">
                  <c:v>1.4610423775835992</c:v>
                </c:pt>
                <c:pt idx="459">
                  <c:v>1.464225476445437</c:v>
                </c:pt>
                <c:pt idx="460">
                  <c:v>1.4674085753072752</c:v>
                </c:pt>
                <c:pt idx="461">
                  <c:v>1.470591674169113</c:v>
                </c:pt>
                <c:pt idx="462">
                  <c:v>1.4737747730309507</c:v>
                </c:pt>
                <c:pt idx="463">
                  <c:v>1.4769578718927887</c:v>
                </c:pt>
                <c:pt idx="464">
                  <c:v>1.4801409707546267</c:v>
                </c:pt>
                <c:pt idx="465">
                  <c:v>1.4833240696164647</c:v>
                </c:pt>
                <c:pt idx="466">
                  <c:v>1.4865071684783024</c:v>
                </c:pt>
                <c:pt idx="467">
                  <c:v>1.4896902673401402</c:v>
                </c:pt>
                <c:pt idx="468">
                  <c:v>1.4928733662019784</c:v>
                </c:pt>
                <c:pt idx="469">
                  <c:v>1.4960564650638162</c:v>
                </c:pt>
                <c:pt idx="470">
                  <c:v>1.4992395639256542</c:v>
                </c:pt>
                <c:pt idx="471">
                  <c:v>1.5024226627874919</c:v>
                </c:pt>
                <c:pt idx="472">
                  <c:v>1.5056057616493301</c:v>
                </c:pt>
                <c:pt idx="473">
                  <c:v>1.5087888605111679</c:v>
                </c:pt>
                <c:pt idx="474">
                  <c:v>1.5119719593730057</c:v>
                </c:pt>
                <c:pt idx="475">
                  <c:v>1.5151550582348436</c:v>
                </c:pt>
                <c:pt idx="476">
                  <c:v>1.5183381570966814</c:v>
                </c:pt>
                <c:pt idx="477">
                  <c:v>1.5215212559585196</c:v>
                </c:pt>
                <c:pt idx="478">
                  <c:v>1.5247043548203574</c:v>
                </c:pt>
                <c:pt idx="479">
                  <c:v>1.5278874536821951</c:v>
                </c:pt>
                <c:pt idx="480">
                  <c:v>1.5310705525440331</c:v>
                </c:pt>
                <c:pt idx="481">
                  <c:v>1.5342536514058711</c:v>
                </c:pt>
                <c:pt idx="482">
                  <c:v>1.5374367502677091</c:v>
                </c:pt>
                <c:pt idx="483">
                  <c:v>1.5406198491295469</c:v>
                </c:pt>
                <c:pt idx="484">
                  <c:v>1.5438029479913846</c:v>
                </c:pt>
                <c:pt idx="485">
                  <c:v>1.5469860468532228</c:v>
                </c:pt>
                <c:pt idx="486">
                  <c:v>1.5501691457150606</c:v>
                </c:pt>
                <c:pt idx="487">
                  <c:v>1.5533522445768986</c:v>
                </c:pt>
                <c:pt idx="488">
                  <c:v>1.5565353434387363</c:v>
                </c:pt>
                <c:pt idx="489">
                  <c:v>1.5597184423005745</c:v>
                </c:pt>
                <c:pt idx="490">
                  <c:v>1.5629015411624123</c:v>
                </c:pt>
                <c:pt idx="491">
                  <c:v>1.5660846400242501</c:v>
                </c:pt>
                <c:pt idx="492">
                  <c:v>1.5692677388860881</c:v>
                </c:pt>
                <c:pt idx="493">
                  <c:v>1.572450837747926</c:v>
                </c:pt>
                <c:pt idx="494">
                  <c:v>1.575633936609764</c:v>
                </c:pt>
                <c:pt idx="495">
                  <c:v>1.5788170354716018</c:v>
                </c:pt>
                <c:pt idx="496">
                  <c:v>1.5820001343334396</c:v>
                </c:pt>
                <c:pt idx="497">
                  <c:v>1.5851832331952778</c:v>
                </c:pt>
                <c:pt idx="498">
                  <c:v>1.5883663320571155</c:v>
                </c:pt>
                <c:pt idx="499">
                  <c:v>1.5915494309189535</c:v>
                </c:pt>
                <c:pt idx="500">
                  <c:v>1.5947325297807913</c:v>
                </c:pt>
                <c:pt idx="501">
                  <c:v>1.597915628642629</c:v>
                </c:pt>
                <c:pt idx="502">
                  <c:v>1.6010987275044672</c:v>
                </c:pt>
                <c:pt idx="503">
                  <c:v>1.604281826366305</c:v>
                </c:pt>
                <c:pt idx="504">
                  <c:v>1.607464925228143</c:v>
                </c:pt>
                <c:pt idx="505">
                  <c:v>1.6106480240899808</c:v>
                </c:pt>
                <c:pt idx="506">
                  <c:v>1.613831122951819</c:v>
                </c:pt>
                <c:pt idx="507">
                  <c:v>1.6170142218136567</c:v>
                </c:pt>
                <c:pt idx="508">
                  <c:v>1.6201973206754945</c:v>
                </c:pt>
                <c:pt idx="509">
                  <c:v>1.6233804195373325</c:v>
                </c:pt>
                <c:pt idx="510">
                  <c:v>1.6265635183991705</c:v>
                </c:pt>
                <c:pt idx="511">
                  <c:v>1.6297466172610084</c:v>
                </c:pt>
                <c:pt idx="512">
                  <c:v>1.6329297161228462</c:v>
                </c:pt>
                <c:pt idx="513">
                  <c:v>1.636112814984684</c:v>
                </c:pt>
                <c:pt idx="514">
                  <c:v>1.6392959138465222</c:v>
                </c:pt>
                <c:pt idx="515">
                  <c:v>1.6424790127083599</c:v>
                </c:pt>
                <c:pt idx="516">
                  <c:v>1.6456621115701977</c:v>
                </c:pt>
                <c:pt idx="517">
                  <c:v>1.6488452104320357</c:v>
                </c:pt>
                <c:pt idx="518">
                  <c:v>1.6520283092938737</c:v>
                </c:pt>
                <c:pt idx="519">
                  <c:v>1.6552114081557117</c:v>
                </c:pt>
                <c:pt idx="520">
                  <c:v>1.6583945070175494</c:v>
                </c:pt>
                <c:pt idx="521">
                  <c:v>1.6615776058793872</c:v>
                </c:pt>
                <c:pt idx="522">
                  <c:v>1.6647607047412254</c:v>
                </c:pt>
                <c:pt idx="523">
                  <c:v>1.6679438036030632</c:v>
                </c:pt>
                <c:pt idx="524">
                  <c:v>1.6711269024649011</c:v>
                </c:pt>
                <c:pt idx="525">
                  <c:v>1.6743100013267389</c:v>
                </c:pt>
                <c:pt idx="526">
                  <c:v>1.6774931001885767</c:v>
                </c:pt>
                <c:pt idx="527">
                  <c:v>1.6806761990504149</c:v>
                </c:pt>
                <c:pt idx="528">
                  <c:v>1.6838592979122526</c:v>
                </c:pt>
                <c:pt idx="529">
                  <c:v>1.6870423967740906</c:v>
                </c:pt>
                <c:pt idx="530">
                  <c:v>1.6902254956359284</c:v>
                </c:pt>
                <c:pt idx="531">
                  <c:v>1.6934085944977666</c:v>
                </c:pt>
                <c:pt idx="532">
                  <c:v>1.6965916933596044</c:v>
                </c:pt>
                <c:pt idx="533">
                  <c:v>1.6997747922214421</c:v>
                </c:pt>
                <c:pt idx="534">
                  <c:v>1.7029578910832801</c:v>
                </c:pt>
                <c:pt idx="535">
                  <c:v>1.7061409899451181</c:v>
                </c:pt>
                <c:pt idx="536">
                  <c:v>1.7093240888069561</c:v>
                </c:pt>
                <c:pt idx="537">
                  <c:v>1.7125071876687938</c:v>
                </c:pt>
                <c:pt idx="538">
                  <c:v>1.7156902865306316</c:v>
                </c:pt>
                <c:pt idx="539">
                  <c:v>1.7188733853924698</c:v>
                </c:pt>
                <c:pt idx="540">
                  <c:v>1.7220564842543076</c:v>
                </c:pt>
                <c:pt idx="541">
                  <c:v>1.7252395831161456</c:v>
                </c:pt>
                <c:pt idx="542">
                  <c:v>1.7284226819779833</c:v>
                </c:pt>
                <c:pt idx="543">
                  <c:v>1.7316057808398215</c:v>
                </c:pt>
                <c:pt idx="544">
                  <c:v>1.7347888797016593</c:v>
                </c:pt>
                <c:pt idx="545">
                  <c:v>1.7379719785634971</c:v>
                </c:pt>
                <c:pt idx="546">
                  <c:v>1.741155077425335</c:v>
                </c:pt>
                <c:pt idx="547">
                  <c:v>1.744338176287173</c:v>
                </c:pt>
                <c:pt idx="548">
                  <c:v>1.747521275149011</c:v>
                </c:pt>
                <c:pt idx="549">
                  <c:v>1.7507043740108488</c:v>
                </c:pt>
                <c:pt idx="550">
                  <c:v>1.7538874728726865</c:v>
                </c:pt>
                <c:pt idx="551">
                  <c:v>1.7570705717345245</c:v>
                </c:pt>
                <c:pt idx="552">
                  <c:v>1.7602536705963625</c:v>
                </c:pt>
                <c:pt idx="553">
                  <c:v>1.7634367694582005</c:v>
                </c:pt>
                <c:pt idx="554">
                  <c:v>1.7666198683200383</c:v>
                </c:pt>
                <c:pt idx="555">
                  <c:v>1.769802967181876</c:v>
                </c:pt>
                <c:pt idx="556">
                  <c:v>1.7729860660437142</c:v>
                </c:pt>
                <c:pt idx="557">
                  <c:v>1.776169164905552</c:v>
                </c:pt>
                <c:pt idx="558">
                  <c:v>1.77935226376739</c:v>
                </c:pt>
                <c:pt idx="559">
                  <c:v>1.7825353626292277</c:v>
                </c:pt>
                <c:pt idx="560">
                  <c:v>1.7857184614910659</c:v>
                </c:pt>
                <c:pt idx="561">
                  <c:v>1.7889015603529037</c:v>
                </c:pt>
                <c:pt idx="562">
                  <c:v>1.7920846592147415</c:v>
                </c:pt>
                <c:pt idx="563">
                  <c:v>1.7952677580765795</c:v>
                </c:pt>
                <c:pt idx="564">
                  <c:v>1.7984508569384174</c:v>
                </c:pt>
                <c:pt idx="565">
                  <c:v>1.8016339558002554</c:v>
                </c:pt>
                <c:pt idx="566">
                  <c:v>1.8048170546620932</c:v>
                </c:pt>
                <c:pt idx="567">
                  <c:v>1.808000153523931</c:v>
                </c:pt>
                <c:pt idx="568">
                  <c:v>1.8111832523857692</c:v>
                </c:pt>
                <c:pt idx="569">
                  <c:v>1.8143663512476069</c:v>
                </c:pt>
                <c:pt idx="570">
                  <c:v>1.8175494501094447</c:v>
                </c:pt>
                <c:pt idx="571">
                  <c:v>1.8207325489712827</c:v>
                </c:pt>
                <c:pt idx="572">
                  <c:v>1.8239156478331207</c:v>
                </c:pt>
                <c:pt idx="573">
                  <c:v>1.8270987466949586</c:v>
                </c:pt>
                <c:pt idx="574">
                  <c:v>1.8302818455567964</c:v>
                </c:pt>
                <c:pt idx="575">
                  <c:v>1.8334649444186342</c:v>
                </c:pt>
                <c:pt idx="576">
                  <c:v>1.8366480432804722</c:v>
                </c:pt>
                <c:pt idx="577">
                  <c:v>1.8398311421423101</c:v>
                </c:pt>
                <c:pt idx="578">
                  <c:v>1.8430142410041481</c:v>
                </c:pt>
                <c:pt idx="579">
                  <c:v>1.8461973398659859</c:v>
                </c:pt>
                <c:pt idx="580">
                  <c:v>1.8493804387278237</c:v>
                </c:pt>
                <c:pt idx="581">
                  <c:v>1.8525635375896619</c:v>
                </c:pt>
                <c:pt idx="582">
                  <c:v>1.8557466364514996</c:v>
                </c:pt>
                <c:pt idx="583">
                  <c:v>1.8589297353133376</c:v>
                </c:pt>
                <c:pt idx="584">
                  <c:v>1.8621128341751754</c:v>
                </c:pt>
                <c:pt idx="585">
                  <c:v>1.8652959330370136</c:v>
                </c:pt>
                <c:pt idx="586">
                  <c:v>1.8684790318988513</c:v>
                </c:pt>
                <c:pt idx="587">
                  <c:v>1.8716621307606891</c:v>
                </c:pt>
                <c:pt idx="588">
                  <c:v>1.8748452296225271</c:v>
                </c:pt>
                <c:pt idx="589">
                  <c:v>1.8780283284843651</c:v>
                </c:pt>
                <c:pt idx="590">
                  <c:v>1.8812114273462031</c:v>
                </c:pt>
                <c:pt idx="591">
                  <c:v>1.8843945262080408</c:v>
                </c:pt>
                <c:pt idx="592">
                  <c:v>1.8875776250698786</c:v>
                </c:pt>
                <c:pt idx="593">
                  <c:v>1.8907607239317168</c:v>
                </c:pt>
                <c:pt idx="594">
                  <c:v>1.8939438227935546</c:v>
                </c:pt>
                <c:pt idx="595">
                  <c:v>1.8971269216553925</c:v>
                </c:pt>
                <c:pt idx="596">
                  <c:v>1.9003100205172303</c:v>
                </c:pt>
                <c:pt idx="597">
                  <c:v>1.9034931193790685</c:v>
                </c:pt>
                <c:pt idx="598">
                  <c:v>1.9066762182409063</c:v>
                </c:pt>
                <c:pt idx="599">
                  <c:v>1.909859317102744</c:v>
                </c:pt>
                <c:pt idx="600">
                  <c:v>1.913042415964582</c:v>
                </c:pt>
                <c:pt idx="601">
                  <c:v>1.9162255148264198</c:v>
                </c:pt>
                <c:pt idx="602">
                  <c:v>1.919408613688258</c:v>
                </c:pt>
                <c:pt idx="603">
                  <c:v>1.9225917125500958</c:v>
                </c:pt>
                <c:pt idx="604">
                  <c:v>1.9257748114119335</c:v>
                </c:pt>
                <c:pt idx="605">
                  <c:v>1.9289579102737715</c:v>
                </c:pt>
                <c:pt idx="606">
                  <c:v>1.9321410091356095</c:v>
                </c:pt>
                <c:pt idx="607">
                  <c:v>1.9353241079974475</c:v>
                </c:pt>
                <c:pt idx="608">
                  <c:v>1.9385072068592852</c:v>
                </c:pt>
                <c:pt idx="609">
                  <c:v>1.941690305721123</c:v>
                </c:pt>
                <c:pt idx="610">
                  <c:v>1.9448734045829612</c:v>
                </c:pt>
                <c:pt idx="611">
                  <c:v>1.948056503444799</c:v>
                </c:pt>
                <c:pt idx="612">
                  <c:v>1.951239602306637</c:v>
                </c:pt>
                <c:pt idx="613">
                  <c:v>1.9544227011684747</c:v>
                </c:pt>
                <c:pt idx="614">
                  <c:v>1.9576058000303129</c:v>
                </c:pt>
                <c:pt idx="615">
                  <c:v>1.9607888988921507</c:v>
                </c:pt>
                <c:pt idx="616">
                  <c:v>1.9639719977539885</c:v>
                </c:pt>
                <c:pt idx="617">
                  <c:v>1.9671550966158264</c:v>
                </c:pt>
                <c:pt idx="618">
                  <c:v>1.9703381954776644</c:v>
                </c:pt>
                <c:pt idx="619">
                  <c:v>1.9735212943395024</c:v>
                </c:pt>
                <c:pt idx="620">
                  <c:v>1.9767043932013402</c:v>
                </c:pt>
                <c:pt idx="621">
                  <c:v>1.9798874920631779</c:v>
                </c:pt>
                <c:pt idx="622">
                  <c:v>1.9830705909250161</c:v>
                </c:pt>
                <c:pt idx="623">
                  <c:v>1.9862536897868539</c:v>
                </c:pt>
                <c:pt idx="624">
                  <c:v>1.9894367886486917</c:v>
                </c:pt>
                <c:pt idx="625">
                  <c:v>1.9926198875105297</c:v>
                </c:pt>
                <c:pt idx="626">
                  <c:v>1.9958029863723674</c:v>
                </c:pt>
                <c:pt idx="627">
                  <c:v>1.9989860852342056</c:v>
                </c:pt>
                <c:pt idx="628">
                  <c:v>2.0021691840960436</c:v>
                </c:pt>
                <c:pt idx="629">
                  <c:v>2.0053522829578814</c:v>
                </c:pt>
                <c:pt idx="630">
                  <c:v>2.0085353818197191</c:v>
                </c:pt>
                <c:pt idx="631">
                  <c:v>2.0117184806815573</c:v>
                </c:pt>
                <c:pt idx="632">
                  <c:v>2.0149015795433951</c:v>
                </c:pt>
                <c:pt idx="633">
                  <c:v>2.0180846784052329</c:v>
                </c:pt>
                <c:pt idx="634">
                  <c:v>2.0212677772670706</c:v>
                </c:pt>
                <c:pt idx="635">
                  <c:v>2.0244508761289088</c:v>
                </c:pt>
                <c:pt idx="636">
                  <c:v>2.0276339749907466</c:v>
                </c:pt>
                <c:pt idx="637">
                  <c:v>2.0308170738525844</c:v>
                </c:pt>
                <c:pt idx="638">
                  <c:v>2.0340001727144226</c:v>
                </c:pt>
                <c:pt idx="639">
                  <c:v>2.0371832715762603</c:v>
                </c:pt>
                <c:pt idx="640">
                  <c:v>2.0403663704380985</c:v>
                </c:pt>
                <c:pt idx="641">
                  <c:v>2.0435494692999363</c:v>
                </c:pt>
                <c:pt idx="642">
                  <c:v>2.0467325681617741</c:v>
                </c:pt>
                <c:pt idx="643">
                  <c:v>2.0499156670236123</c:v>
                </c:pt>
                <c:pt idx="644">
                  <c:v>2.05309876588545</c:v>
                </c:pt>
                <c:pt idx="645">
                  <c:v>2.0562818647472878</c:v>
                </c:pt>
                <c:pt idx="646">
                  <c:v>2.0594649636091256</c:v>
                </c:pt>
                <c:pt idx="647">
                  <c:v>2.0626480624709638</c:v>
                </c:pt>
                <c:pt idx="648">
                  <c:v>2.0658311613328015</c:v>
                </c:pt>
                <c:pt idx="649">
                  <c:v>2.0690142601946393</c:v>
                </c:pt>
                <c:pt idx="650">
                  <c:v>2.0721973590564775</c:v>
                </c:pt>
                <c:pt idx="651">
                  <c:v>2.0753804579183153</c:v>
                </c:pt>
                <c:pt idx="652">
                  <c:v>2.078563556780153</c:v>
                </c:pt>
                <c:pt idx="653">
                  <c:v>2.0817466556419912</c:v>
                </c:pt>
                <c:pt idx="654">
                  <c:v>2.084929754503829</c:v>
                </c:pt>
                <c:pt idx="655">
                  <c:v>2.0881128533656668</c:v>
                </c:pt>
                <c:pt idx="656">
                  <c:v>2.091295952227505</c:v>
                </c:pt>
                <c:pt idx="657">
                  <c:v>2.0944790510893427</c:v>
                </c:pt>
                <c:pt idx="658">
                  <c:v>2.0976621499511805</c:v>
                </c:pt>
                <c:pt idx="659">
                  <c:v>2.1008452488130183</c:v>
                </c:pt>
                <c:pt idx="660">
                  <c:v>2.1040283476748565</c:v>
                </c:pt>
                <c:pt idx="661">
                  <c:v>2.1072114465366942</c:v>
                </c:pt>
                <c:pt idx="662">
                  <c:v>2.110394545398532</c:v>
                </c:pt>
                <c:pt idx="663">
                  <c:v>2.1135776442603702</c:v>
                </c:pt>
                <c:pt idx="664">
                  <c:v>2.116760743122208</c:v>
                </c:pt>
                <c:pt idx="665">
                  <c:v>2.1199438419840462</c:v>
                </c:pt>
                <c:pt idx="666">
                  <c:v>2.1231269408458839</c:v>
                </c:pt>
                <c:pt idx="667">
                  <c:v>2.1263100397077217</c:v>
                </c:pt>
                <c:pt idx="668">
                  <c:v>2.1294931385695599</c:v>
                </c:pt>
                <c:pt idx="669">
                  <c:v>2.1326762374313977</c:v>
                </c:pt>
                <c:pt idx="670">
                  <c:v>2.1358593362932354</c:v>
                </c:pt>
                <c:pt idx="671">
                  <c:v>2.1390424351550732</c:v>
                </c:pt>
                <c:pt idx="672">
                  <c:v>2.1422255340169114</c:v>
                </c:pt>
                <c:pt idx="673">
                  <c:v>2.1454086328787492</c:v>
                </c:pt>
                <c:pt idx="674">
                  <c:v>2.1485917317405869</c:v>
                </c:pt>
                <c:pt idx="675">
                  <c:v>2.1517748306024251</c:v>
                </c:pt>
                <c:pt idx="676">
                  <c:v>2.1549579294642629</c:v>
                </c:pt>
                <c:pt idx="677">
                  <c:v>2.1581410283261011</c:v>
                </c:pt>
                <c:pt idx="678">
                  <c:v>2.1613241271879389</c:v>
                </c:pt>
                <c:pt idx="679">
                  <c:v>2.1645072260497766</c:v>
                </c:pt>
                <c:pt idx="680">
                  <c:v>2.1676903249116144</c:v>
                </c:pt>
                <c:pt idx="681">
                  <c:v>2.1708734237734526</c:v>
                </c:pt>
                <c:pt idx="682">
                  <c:v>2.1740565226352904</c:v>
                </c:pt>
                <c:pt idx="683">
                  <c:v>2.1772396214971281</c:v>
                </c:pt>
                <c:pt idx="684">
                  <c:v>2.1804227203589659</c:v>
                </c:pt>
                <c:pt idx="685">
                  <c:v>2.1836058192208041</c:v>
                </c:pt>
                <c:pt idx="686">
                  <c:v>2.1867889180826419</c:v>
                </c:pt>
                <c:pt idx="687">
                  <c:v>2.1899720169444801</c:v>
                </c:pt>
                <c:pt idx="688">
                  <c:v>2.1931551158063178</c:v>
                </c:pt>
                <c:pt idx="689">
                  <c:v>2.196338214668156</c:v>
                </c:pt>
                <c:pt idx="690">
                  <c:v>2.1995213135299938</c:v>
                </c:pt>
                <c:pt idx="691">
                  <c:v>2.2027044123918316</c:v>
                </c:pt>
                <c:pt idx="692">
                  <c:v>2.2058875112536693</c:v>
                </c:pt>
                <c:pt idx="693">
                  <c:v>2.2090706101155075</c:v>
                </c:pt>
                <c:pt idx="694">
                  <c:v>2.2122537089773453</c:v>
                </c:pt>
                <c:pt idx="695">
                  <c:v>2.2154368078391831</c:v>
                </c:pt>
                <c:pt idx="696">
                  <c:v>2.2186199067010208</c:v>
                </c:pt>
                <c:pt idx="697">
                  <c:v>2.221803005562859</c:v>
                </c:pt>
                <c:pt idx="698">
                  <c:v>2.2249861044246968</c:v>
                </c:pt>
                <c:pt idx="699">
                  <c:v>2.228169203286535</c:v>
                </c:pt>
                <c:pt idx="700">
                  <c:v>2.2313523021483728</c:v>
                </c:pt>
                <c:pt idx="701">
                  <c:v>2.2345354010102105</c:v>
                </c:pt>
                <c:pt idx="702">
                  <c:v>2.2377184998720487</c:v>
                </c:pt>
                <c:pt idx="703">
                  <c:v>2.2409015987338865</c:v>
                </c:pt>
                <c:pt idx="704">
                  <c:v>2.2440846975957243</c:v>
                </c:pt>
                <c:pt idx="705">
                  <c:v>2.247267796457562</c:v>
                </c:pt>
                <c:pt idx="706">
                  <c:v>2.2504508953194002</c:v>
                </c:pt>
                <c:pt idx="707">
                  <c:v>2.253633994181238</c:v>
                </c:pt>
                <c:pt idx="708">
                  <c:v>2.2568170930430758</c:v>
                </c:pt>
                <c:pt idx="709">
                  <c:v>2.2600001919049135</c:v>
                </c:pt>
                <c:pt idx="710">
                  <c:v>2.2631832907667517</c:v>
                </c:pt>
                <c:pt idx="711">
                  <c:v>2.2663663896285895</c:v>
                </c:pt>
                <c:pt idx="712">
                  <c:v>2.2695494884904277</c:v>
                </c:pt>
                <c:pt idx="713">
                  <c:v>2.2727325873522655</c:v>
                </c:pt>
                <c:pt idx="714">
                  <c:v>2.2759156862141037</c:v>
                </c:pt>
                <c:pt idx="715">
                  <c:v>2.2790987850759414</c:v>
                </c:pt>
                <c:pt idx="716">
                  <c:v>2.2822818839377792</c:v>
                </c:pt>
                <c:pt idx="717">
                  <c:v>2.285464982799617</c:v>
                </c:pt>
                <c:pt idx="718">
                  <c:v>2.2886480816614552</c:v>
                </c:pt>
                <c:pt idx="719">
                  <c:v>2.2918311805232929</c:v>
                </c:pt>
                <c:pt idx="720">
                  <c:v>2.2950142793851307</c:v>
                </c:pt>
                <c:pt idx="721">
                  <c:v>2.2981973782469685</c:v>
                </c:pt>
                <c:pt idx="722">
                  <c:v>2.3013804771088067</c:v>
                </c:pt>
                <c:pt idx="723">
                  <c:v>2.3045635759706444</c:v>
                </c:pt>
                <c:pt idx="724">
                  <c:v>2.3077466748324826</c:v>
                </c:pt>
                <c:pt idx="725">
                  <c:v>2.3109297736943204</c:v>
                </c:pt>
                <c:pt idx="726">
                  <c:v>2.3141128725561582</c:v>
                </c:pt>
                <c:pt idx="727">
                  <c:v>2.3172959714179964</c:v>
                </c:pt>
                <c:pt idx="728">
                  <c:v>2.3204790702798341</c:v>
                </c:pt>
                <c:pt idx="729">
                  <c:v>2.3236621691416719</c:v>
                </c:pt>
                <c:pt idx="730">
                  <c:v>2.3268452680035097</c:v>
                </c:pt>
                <c:pt idx="731">
                  <c:v>2.3300283668653479</c:v>
                </c:pt>
                <c:pt idx="732">
                  <c:v>2.3332114657271856</c:v>
                </c:pt>
                <c:pt idx="733">
                  <c:v>2.3363945645890234</c:v>
                </c:pt>
                <c:pt idx="734">
                  <c:v>2.3395776634508616</c:v>
                </c:pt>
                <c:pt idx="735">
                  <c:v>2.3427607623126994</c:v>
                </c:pt>
                <c:pt idx="736">
                  <c:v>2.3459438611745376</c:v>
                </c:pt>
                <c:pt idx="737">
                  <c:v>2.3491269600363753</c:v>
                </c:pt>
                <c:pt idx="738">
                  <c:v>2.3523100588982131</c:v>
                </c:pt>
                <c:pt idx="739">
                  <c:v>2.3554931577600513</c:v>
                </c:pt>
                <c:pt idx="740">
                  <c:v>2.3586762566218891</c:v>
                </c:pt>
                <c:pt idx="741">
                  <c:v>2.3618593554837268</c:v>
                </c:pt>
                <c:pt idx="742">
                  <c:v>2.3650424543455646</c:v>
                </c:pt>
                <c:pt idx="743">
                  <c:v>2.3682255532074028</c:v>
                </c:pt>
                <c:pt idx="744">
                  <c:v>2.3714086520692406</c:v>
                </c:pt>
                <c:pt idx="745">
                  <c:v>2.3745917509310783</c:v>
                </c:pt>
                <c:pt idx="746">
                  <c:v>2.3777748497929165</c:v>
                </c:pt>
                <c:pt idx="747">
                  <c:v>2.3809579486547543</c:v>
                </c:pt>
                <c:pt idx="748">
                  <c:v>2.3841410475165925</c:v>
                </c:pt>
                <c:pt idx="749">
                  <c:v>2.3873241463784303</c:v>
                </c:pt>
                <c:pt idx="750">
                  <c:v>2.390507245240268</c:v>
                </c:pt>
                <c:pt idx="751">
                  <c:v>2.3936903441021058</c:v>
                </c:pt>
                <c:pt idx="752">
                  <c:v>2.396873442963944</c:v>
                </c:pt>
                <c:pt idx="753">
                  <c:v>2.4000565418257818</c:v>
                </c:pt>
                <c:pt idx="754">
                  <c:v>2.4032396406876195</c:v>
                </c:pt>
                <c:pt idx="755">
                  <c:v>2.4064227395494573</c:v>
                </c:pt>
                <c:pt idx="756">
                  <c:v>2.4096058384112955</c:v>
                </c:pt>
                <c:pt idx="757">
                  <c:v>2.4127889372731333</c:v>
                </c:pt>
                <c:pt idx="758">
                  <c:v>2.4159720361349715</c:v>
                </c:pt>
                <c:pt idx="759">
                  <c:v>2.4191551349968092</c:v>
                </c:pt>
                <c:pt idx="760">
                  <c:v>2.422338233858647</c:v>
                </c:pt>
                <c:pt idx="761">
                  <c:v>2.4255213327204852</c:v>
                </c:pt>
                <c:pt idx="762">
                  <c:v>2.428704431582323</c:v>
                </c:pt>
                <c:pt idx="763">
                  <c:v>2.4318875304441607</c:v>
                </c:pt>
                <c:pt idx="764">
                  <c:v>2.4350706293059989</c:v>
                </c:pt>
                <c:pt idx="765">
                  <c:v>2.4382537281678367</c:v>
                </c:pt>
                <c:pt idx="766">
                  <c:v>2.4414368270296745</c:v>
                </c:pt>
                <c:pt idx="767">
                  <c:v>2.4446199258915122</c:v>
                </c:pt>
                <c:pt idx="768">
                  <c:v>2.4478030247533504</c:v>
                </c:pt>
                <c:pt idx="769">
                  <c:v>2.4509861236151882</c:v>
                </c:pt>
                <c:pt idx="770">
                  <c:v>2.454169222477026</c:v>
                </c:pt>
                <c:pt idx="771">
                  <c:v>2.4573523213388642</c:v>
                </c:pt>
                <c:pt idx="772">
                  <c:v>2.4605354202007019</c:v>
                </c:pt>
                <c:pt idx="773">
                  <c:v>2.4637185190625401</c:v>
                </c:pt>
                <c:pt idx="774">
                  <c:v>2.4669016179243779</c:v>
                </c:pt>
                <c:pt idx="775">
                  <c:v>2.4700847167862157</c:v>
                </c:pt>
                <c:pt idx="776">
                  <c:v>2.4732678156480534</c:v>
                </c:pt>
                <c:pt idx="777">
                  <c:v>2.4764509145098916</c:v>
                </c:pt>
                <c:pt idx="778">
                  <c:v>2.4796340133717294</c:v>
                </c:pt>
                <c:pt idx="779">
                  <c:v>2.4828171122335672</c:v>
                </c:pt>
                <c:pt idx="780">
                  <c:v>2.4860002110954049</c:v>
                </c:pt>
                <c:pt idx="781">
                  <c:v>2.4891833099572431</c:v>
                </c:pt>
                <c:pt idx="782">
                  <c:v>2.4923664088190809</c:v>
                </c:pt>
                <c:pt idx="783">
                  <c:v>2.4955495076809191</c:v>
                </c:pt>
                <c:pt idx="784">
                  <c:v>2.4987326065427569</c:v>
                </c:pt>
                <c:pt idx="785">
                  <c:v>2.5019157054045951</c:v>
                </c:pt>
                <c:pt idx="786">
                  <c:v>2.5050988042664328</c:v>
                </c:pt>
                <c:pt idx="787">
                  <c:v>2.5082819031282706</c:v>
                </c:pt>
                <c:pt idx="788">
                  <c:v>2.5114650019901084</c:v>
                </c:pt>
                <c:pt idx="789">
                  <c:v>2.5146481008519466</c:v>
                </c:pt>
                <c:pt idx="790">
                  <c:v>2.5178311997137843</c:v>
                </c:pt>
                <c:pt idx="791">
                  <c:v>2.5210142985756221</c:v>
                </c:pt>
                <c:pt idx="792">
                  <c:v>2.5241973974374599</c:v>
                </c:pt>
                <c:pt idx="793">
                  <c:v>2.5273804962992981</c:v>
                </c:pt>
                <c:pt idx="794">
                  <c:v>2.5305635951611358</c:v>
                </c:pt>
                <c:pt idx="795">
                  <c:v>2.533746694022974</c:v>
                </c:pt>
                <c:pt idx="796">
                  <c:v>2.5369297928848118</c:v>
                </c:pt>
                <c:pt idx="797">
                  <c:v>2.54011289174665</c:v>
                </c:pt>
                <c:pt idx="798">
                  <c:v>2.5432959906084878</c:v>
                </c:pt>
                <c:pt idx="799">
                  <c:v>2.5464790894703255</c:v>
                </c:pt>
                <c:pt idx="800">
                  <c:v>2.5496621883321633</c:v>
                </c:pt>
                <c:pt idx="801">
                  <c:v>2.5528452871940011</c:v>
                </c:pt>
                <c:pt idx="802">
                  <c:v>2.5560283860558388</c:v>
                </c:pt>
                <c:pt idx="803">
                  <c:v>2.559211484917677</c:v>
                </c:pt>
                <c:pt idx="804">
                  <c:v>2.5623945837795152</c:v>
                </c:pt>
                <c:pt idx="805">
                  <c:v>2.565577682641353</c:v>
                </c:pt>
                <c:pt idx="806">
                  <c:v>2.5687607815031908</c:v>
                </c:pt>
                <c:pt idx="807">
                  <c:v>2.571943880365029</c:v>
                </c:pt>
                <c:pt idx="808">
                  <c:v>2.5751269792268667</c:v>
                </c:pt>
                <c:pt idx="809">
                  <c:v>2.5783100780887045</c:v>
                </c:pt>
                <c:pt idx="810">
                  <c:v>2.5814931769505423</c:v>
                </c:pt>
                <c:pt idx="811">
                  <c:v>2.58467627581238</c:v>
                </c:pt>
                <c:pt idx="812">
                  <c:v>2.5878593746742187</c:v>
                </c:pt>
                <c:pt idx="813">
                  <c:v>2.5910424735360564</c:v>
                </c:pt>
                <c:pt idx="814">
                  <c:v>2.5942255723978942</c:v>
                </c:pt>
                <c:pt idx="815">
                  <c:v>2.597408671259732</c:v>
                </c:pt>
                <c:pt idx="816">
                  <c:v>2.6005917701215697</c:v>
                </c:pt>
                <c:pt idx="817">
                  <c:v>2.6037748689834075</c:v>
                </c:pt>
                <c:pt idx="818">
                  <c:v>2.6069579678452457</c:v>
                </c:pt>
                <c:pt idx="819">
                  <c:v>2.6101410667070835</c:v>
                </c:pt>
                <c:pt idx="820">
                  <c:v>2.6133241655689217</c:v>
                </c:pt>
                <c:pt idx="821">
                  <c:v>2.6165072644307594</c:v>
                </c:pt>
                <c:pt idx="822">
                  <c:v>2.6196903632925976</c:v>
                </c:pt>
                <c:pt idx="823">
                  <c:v>2.6228734621544354</c:v>
                </c:pt>
                <c:pt idx="824">
                  <c:v>2.6260565610162732</c:v>
                </c:pt>
                <c:pt idx="825">
                  <c:v>2.6292396598781109</c:v>
                </c:pt>
                <c:pt idx="826">
                  <c:v>2.6324227587399487</c:v>
                </c:pt>
                <c:pt idx="827">
                  <c:v>2.6356058576017865</c:v>
                </c:pt>
                <c:pt idx="828">
                  <c:v>2.6387889564636247</c:v>
                </c:pt>
                <c:pt idx="829">
                  <c:v>2.6419720553254629</c:v>
                </c:pt>
                <c:pt idx="830">
                  <c:v>2.6451551541873006</c:v>
                </c:pt>
                <c:pt idx="831">
                  <c:v>2.6483382530491384</c:v>
                </c:pt>
                <c:pt idx="832">
                  <c:v>2.6515213519109766</c:v>
                </c:pt>
                <c:pt idx="833">
                  <c:v>2.6547044507728144</c:v>
                </c:pt>
                <c:pt idx="834">
                  <c:v>2.6578875496346521</c:v>
                </c:pt>
                <c:pt idx="835">
                  <c:v>2.6610706484964899</c:v>
                </c:pt>
                <c:pt idx="836">
                  <c:v>2.6642537473583277</c:v>
                </c:pt>
                <c:pt idx="837">
                  <c:v>2.6674368462201663</c:v>
                </c:pt>
                <c:pt idx="838">
                  <c:v>2.6706199450820041</c:v>
                </c:pt>
                <c:pt idx="839">
                  <c:v>2.6738030439438418</c:v>
                </c:pt>
                <c:pt idx="840">
                  <c:v>2.6769861428056796</c:v>
                </c:pt>
                <c:pt idx="841">
                  <c:v>2.6801692416675174</c:v>
                </c:pt>
                <c:pt idx="842">
                  <c:v>2.6833523405293556</c:v>
                </c:pt>
                <c:pt idx="843">
                  <c:v>2.6865354393911933</c:v>
                </c:pt>
                <c:pt idx="844">
                  <c:v>2.6897185382530311</c:v>
                </c:pt>
                <c:pt idx="845">
                  <c:v>2.6929016371148693</c:v>
                </c:pt>
                <c:pt idx="846">
                  <c:v>2.6960847359767075</c:v>
                </c:pt>
                <c:pt idx="847">
                  <c:v>2.6992678348385453</c:v>
                </c:pt>
                <c:pt idx="848">
                  <c:v>2.702450933700383</c:v>
                </c:pt>
                <c:pt idx="849">
                  <c:v>2.7056340325622208</c:v>
                </c:pt>
                <c:pt idx="850">
                  <c:v>2.7088171314240586</c:v>
                </c:pt>
                <c:pt idx="851">
                  <c:v>2.7120002302858963</c:v>
                </c:pt>
                <c:pt idx="852">
                  <c:v>2.7151833291477345</c:v>
                </c:pt>
                <c:pt idx="853">
                  <c:v>2.7183664280095723</c:v>
                </c:pt>
                <c:pt idx="854">
                  <c:v>2.7215495268714105</c:v>
                </c:pt>
                <c:pt idx="855">
                  <c:v>2.7247326257332483</c:v>
                </c:pt>
                <c:pt idx="856">
                  <c:v>2.7279157245950865</c:v>
                </c:pt>
                <c:pt idx="857">
                  <c:v>2.7310988234569242</c:v>
                </c:pt>
                <c:pt idx="858">
                  <c:v>2.734281922318762</c:v>
                </c:pt>
                <c:pt idx="859">
                  <c:v>2.7374650211805998</c:v>
                </c:pt>
                <c:pt idx="860">
                  <c:v>2.7406481200424375</c:v>
                </c:pt>
                <c:pt idx="861">
                  <c:v>2.7438312189042753</c:v>
                </c:pt>
                <c:pt idx="862">
                  <c:v>2.7470143177661139</c:v>
                </c:pt>
                <c:pt idx="863">
                  <c:v>2.7501974166279517</c:v>
                </c:pt>
                <c:pt idx="864">
                  <c:v>2.7533805154897895</c:v>
                </c:pt>
                <c:pt idx="865">
                  <c:v>2.7565636143516272</c:v>
                </c:pt>
                <c:pt idx="866">
                  <c:v>2.759746713213465</c:v>
                </c:pt>
                <c:pt idx="867">
                  <c:v>2.7629298120753032</c:v>
                </c:pt>
                <c:pt idx="868">
                  <c:v>2.766112910937141</c:v>
                </c:pt>
                <c:pt idx="869">
                  <c:v>2.7692960097989787</c:v>
                </c:pt>
                <c:pt idx="870">
                  <c:v>2.7724791086608169</c:v>
                </c:pt>
                <c:pt idx="871">
                  <c:v>2.7756622075226551</c:v>
                </c:pt>
                <c:pt idx="872">
                  <c:v>2.7788453063844929</c:v>
                </c:pt>
                <c:pt idx="873">
                  <c:v>2.7820284052463307</c:v>
                </c:pt>
                <c:pt idx="874">
                  <c:v>2.7852115041081684</c:v>
                </c:pt>
                <c:pt idx="875">
                  <c:v>2.7883946029700062</c:v>
                </c:pt>
                <c:pt idx="876">
                  <c:v>2.7915777018318439</c:v>
                </c:pt>
                <c:pt idx="877">
                  <c:v>2.7947608006936822</c:v>
                </c:pt>
                <c:pt idx="878">
                  <c:v>2.7979438995555199</c:v>
                </c:pt>
                <c:pt idx="879">
                  <c:v>2.8011269984173581</c:v>
                </c:pt>
                <c:pt idx="880">
                  <c:v>2.8043100972791959</c:v>
                </c:pt>
                <c:pt idx="881">
                  <c:v>2.8074931961410341</c:v>
                </c:pt>
                <c:pt idx="882">
                  <c:v>2.8106762950028719</c:v>
                </c:pt>
                <c:pt idx="883">
                  <c:v>2.8138593938647096</c:v>
                </c:pt>
                <c:pt idx="884">
                  <c:v>2.8170424927265474</c:v>
                </c:pt>
                <c:pt idx="885">
                  <c:v>2.8202255915883852</c:v>
                </c:pt>
                <c:pt idx="886">
                  <c:v>2.8234086904502229</c:v>
                </c:pt>
                <c:pt idx="887">
                  <c:v>2.8265917893120616</c:v>
                </c:pt>
                <c:pt idx="888">
                  <c:v>2.8297748881738993</c:v>
                </c:pt>
                <c:pt idx="889">
                  <c:v>2.8329579870357371</c:v>
                </c:pt>
                <c:pt idx="890">
                  <c:v>2.8361410858975749</c:v>
                </c:pt>
                <c:pt idx="891">
                  <c:v>2.8393241847594131</c:v>
                </c:pt>
                <c:pt idx="892">
                  <c:v>2.8425072836212508</c:v>
                </c:pt>
                <c:pt idx="893">
                  <c:v>2.8456903824830886</c:v>
                </c:pt>
                <c:pt idx="894">
                  <c:v>2.8488734813449264</c:v>
                </c:pt>
                <c:pt idx="895">
                  <c:v>2.852056580206765</c:v>
                </c:pt>
                <c:pt idx="896">
                  <c:v>2.8552396790686028</c:v>
                </c:pt>
                <c:pt idx="897">
                  <c:v>2.8584227779304405</c:v>
                </c:pt>
                <c:pt idx="898">
                  <c:v>2.8616058767922783</c:v>
                </c:pt>
                <c:pt idx="899">
                  <c:v>2.8647889756541161</c:v>
                </c:pt>
                <c:pt idx="900">
                  <c:v>2.8679720745159538</c:v>
                </c:pt>
                <c:pt idx="901">
                  <c:v>2.871155173377792</c:v>
                </c:pt>
                <c:pt idx="902">
                  <c:v>2.8743382722396298</c:v>
                </c:pt>
                <c:pt idx="903">
                  <c:v>2.8775213711014676</c:v>
                </c:pt>
                <c:pt idx="904">
                  <c:v>2.8807044699633058</c:v>
                </c:pt>
                <c:pt idx="905">
                  <c:v>2.883887568825144</c:v>
                </c:pt>
                <c:pt idx="906">
                  <c:v>2.8870706676869817</c:v>
                </c:pt>
                <c:pt idx="907">
                  <c:v>2.8902537665488195</c:v>
                </c:pt>
                <c:pt idx="908">
                  <c:v>2.8934368654106573</c:v>
                </c:pt>
                <c:pt idx="909">
                  <c:v>2.896619964272495</c:v>
                </c:pt>
                <c:pt idx="910">
                  <c:v>2.8998030631343328</c:v>
                </c:pt>
                <c:pt idx="911">
                  <c:v>2.902986161996171</c:v>
                </c:pt>
                <c:pt idx="912">
                  <c:v>2.9061692608580092</c:v>
                </c:pt>
                <c:pt idx="913">
                  <c:v>2.909352359719847</c:v>
                </c:pt>
                <c:pt idx="914">
                  <c:v>2.9125354585816847</c:v>
                </c:pt>
                <c:pt idx="915">
                  <c:v>2.9157185574435229</c:v>
                </c:pt>
                <c:pt idx="916">
                  <c:v>2.9189016563053607</c:v>
                </c:pt>
                <c:pt idx="917">
                  <c:v>2.9220847551671985</c:v>
                </c:pt>
                <c:pt idx="918">
                  <c:v>2.9252678540290362</c:v>
                </c:pt>
                <c:pt idx="919">
                  <c:v>2.928450952890874</c:v>
                </c:pt>
                <c:pt idx="920">
                  <c:v>2.9316340517527126</c:v>
                </c:pt>
                <c:pt idx="921">
                  <c:v>2.9348171506145504</c:v>
                </c:pt>
                <c:pt idx="922">
                  <c:v>2.9380002494763882</c:v>
                </c:pt>
                <c:pt idx="923">
                  <c:v>2.9411833483382259</c:v>
                </c:pt>
                <c:pt idx="924">
                  <c:v>2.9443664472000637</c:v>
                </c:pt>
                <c:pt idx="925">
                  <c:v>2.9475495460619014</c:v>
                </c:pt>
                <c:pt idx="926">
                  <c:v>2.9507326449237397</c:v>
                </c:pt>
                <c:pt idx="927">
                  <c:v>2.9539157437855774</c:v>
                </c:pt>
                <c:pt idx="928">
                  <c:v>2.9570988426474152</c:v>
                </c:pt>
                <c:pt idx="929">
                  <c:v>2.9602819415092534</c:v>
                </c:pt>
                <c:pt idx="930">
                  <c:v>2.9634650403710916</c:v>
                </c:pt>
                <c:pt idx="931">
                  <c:v>2.9666481392329294</c:v>
                </c:pt>
                <c:pt idx="932">
                  <c:v>2.9698312380947671</c:v>
                </c:pt>
                <c:pt idx="933">
                  <c:v>2.9730143369566049</c:v>
                </c:pt>
                <c:pt idx="934">
                  <c:v>2.9761974358184426</c:v>
                </c:pt>
                <c:pt idx="935">
                  <c:v>2.9793805346802804</c:v>
                </c:pt>
                <c:pt idx="936">
                  <c:v>2.9825636335421186</c:v>
                </c:pt>
                <c:pt idx="937">
                  <c:v>2.9857467324039568</c:v>
                </c:pt>
                <c:pt idx="938">
                  <c:v>2.9889298312657946</c:v>
                </c:pt>
                <c:pt idx="939">
                  <c:v>2.9921129301276324</c:v>
                </c:pt>
                <c:pt idx="940">
                  <c:v>2.9952960289894706</c:v>
                </c:pt>
                <c:pt idx="941">
                  <c:v>2.9984791278513083</c:v>
                </c:pt>
                <c:pt idx="942">
                  <c:v>3.0016622267131461</c:v>
                </c:pt>
                <c:pt idx="943">
                  <c:v>3.0048453255749838</c:v>
                </c:pt>
                <c:pt idx="944">
                  <c:v>3.0080284244368216</c:v>
                </c:pt>
                <c:pt idx="945">
                  <c:v>3.0112115232986603</c:v>
                </c:pt>
                <c:pt idx="946">
                  <c:v>3.014394622160498</c:v>
                </c:pt>
                <c:pt idx="947">
                  <c:v>3.0175777210223358</c:v>
                </c:pt>
                <c:pt idx="948">
                  <c:v>3.0207608198841736</c:v>
                </c:pt>
                <c:pt idx="949">
                  <c:v>3.0239439187460113</c:v>
                </c:pt>
                <c:pt idx="950">
                  <c:v>3.0271270176078495</c:v>
                </c:pt>
                <c:pt idx="951">
                  <c:v>3.0303101164696873</c:v>
                </c:pt>
                <c:pt idx="952">
                  <c:v>3.0334932153315251</c:v>
                </c:pt>
                <c:pt idx="953">
                  <c:v>3.0366763141933628</c:v>
                </c:pt>
                <c:pt idx="954">
                  <c:v>3.0398594130552015</c:v>
                </c:pt>
                <c:pt idx="955">
                  <c:v>3.0430425119170392</c:v>
                </c:pt>
                <c:pt idx="956">
                  <c:v>3.046225610778877</c:v>
                </c:pt>
                <c:pt idx="957">
                  <c:v>3.0494087096407148</c:v>
                </c:pt>
                <c:pt idx="958">
                  <c:v>3.0525918085025525</c:v>
                </c:pt>
                <c:pt idx="959">
                  <c:v>3.0557749073643903</c:v>
                </c:pt>
                <c:pt idx="960">
                  <c:v>3.0589580062262285</c:v>
                </c:pt>
                <c:pt idx="961">
                  <c:v>3.0621411050880663</c:v>
                </c:pt>
                <c:pt idx="962">
                  <c:v>3.0653242039499045</c:v>
                </c:pt>
                <c:pt idx="963">
                  <c:v>3.0685073028117422</c:v>
                </c:pt>
                <c:pt idx="964">
                  <c:v>3.0716904016735804</c:v>
                </c:pt>
                <c:pt idx="965">
                  <c:v>3.0748735005354182</c:v>
                </c:pt>
                <c:pt idx="966">
                  <c:v>3.078056599397256</c:v>
                </c:pt>
                <c:pt idx="967">
                  <c:v>3.0812396982590937</c:v>
                </c:pt>
                <c:pt idx="968">
                  <c:v>3.0844227971209315</c:v>
                </c:pt>
                <c:pt idx="969">
                  <c:v>3.0876058959827692</c:v>
                </c:pt>
                <c:pt idx="970">
                  <c:v>3.0907889948446079</c:v>
                </c:pt>
                <c:pt idx="971">
                  <c:v>3.0939720937064457</c:v>
                </c:pt>
                <c:pt idx="972">
                  <c:v>3.0971551925682834</c:v>
                </c:pt>
                <c:pt idx="973">
                  <c:v>3.1003382914301212</c:v>
                </c:pt>
                <c:pt idx="974">
                  <c:v>3.1035213902919589</c:v>
                </c:pt>
                <c:pt idx="975">
                  <c:v>3.1067044891537972</c:v>
                </c:pt>
                <c:pt idx="976">
                  <c:v>3.1098875880156349</c:v>
                </c:pt>
                <c:pt idx="977">
                  <c:v>3.1130706868774727</c:v>
                </c:pt>
                <c:pt idx="978">
                  <c:v>3.1162537857393104</c:v>
                </c:pt>
                <c:pt idx="979">
                  <c:v>3.1194368846011491</c:v>
                </c:pt>
                <c:pt idx="980">
                  <c:v>3.1226199834629869</c:v>
                </c:pt>
                <c:pt idx="981">
                  <c:v>3.1258030823248246</c:v>
                </c:pt>
                <c:pt idx="982">
                  <c:v>3.1289861811866624</c:v>
                </c:pt>
                <c:pt idx="983">
                  <c:v>3.1321692800485001</c:v>
                </c:pt>
                <c:pt idx="984">
                  <c:v>3.1353523789103379</c:v>
                </c:pt>
                <c:pt idx="985">
                  <c:v>3.1385354777721761</c:v>
                </c:pt>
                <c:pt idx="986">
                  <c:v>3.1417185766340139</c:v>
                </c:pt>
                <c:pt idx="987">
                  <c:v>3.1449016754958521</c:v>
                </c:pt>
                <c:pt idx="988">
                  <c:v>3.1480847743576899</c:v>
                </c:pt>
                <c:pt idx="989">
                  <c:v>3.1512678732195281</c:v>
                </c:pt>
                <c:pt idx="990">
                  <c:v>3.1544509720813658</c:v>
                </c:pt>
                <c:pt idx="991">
                  <c:v>3.1576340709432036</c:v>
                </c:pt>
                <c:pt idx="992">
                  <c:v>3.1608171698050413</c:v>
                </c:pt>
                <c:pt idx="993">
                  <c:v>3.1640002686668791</c:v>
                </c:pt>
                <c:pt idx="994">
                  <c:v>3.1671833675287169</c:v>
                </c:pt>
                <c:pt idx="995">
                  <c:v>3.1703664663905555</c:v>
                </c:pt>
                <c:pt idx="996">
                  <c:v>3.1735495652523933</c:v>
                </c:pt>
                <c:pt idx="997">
                  <c:v>3.1767326641142311</c:v>
                </c:pt>
                <c:pt idx="998">
                  <c:v>3.1799157629760688</c:v>
                </c:pt>
                <c:pt idx="999">
                  <c:v>3.183098861837907</c:v>
                </c:pt>
                <c:pt idx="1000">
                  <c:v>3.1862819606997448</c:v>
                </c:pt>
                <c:pt idx="1001">
                  <c:v>3.1894650595615825</c:v>
                </c:pt>
                <c:pt idx="1002">
                  <c:v>3.1926481584234203</c:v>
                </c:pt>
                <c:pt idx="1003">
                  <c:v>3.1958312572852581</c:v>
                </c:pt>
                <c:pt idx="1004">
                  <c:v>3.1990143561470967</c:v>
                </c:pt>
                <c:pt idx="1005">
                  <c:v>3.2021974550089345</c:v>
                </c:pt>
                <c:pt idx="1006">
                  <c:v>3.2053805538707723</c:v>
                </c:pt>
                <c:pt idx="1007">
                  <c:v>3.20856365273261</c:v>
                </c:pt>
                <c:pt idx="1008">
                  <c:v>3.2117467515944478</c:v>
                </c:pt>
                <c:pt idx="1009">
                  <c:v>3.214929850456286</c:v>
                </c:pt>
                <c:pt idx="1010">
                  <c:v>3.2181129493181237</c:v>
                </c:pt>
                <c:pt idx="1011">
                  <c:v>3.2212960481799615</c:v>
                </c:pt>
                <c:pt idx="1012">
                  <c:v>3.2244791470417997</c:v>
                </c:pt>
                <c:pt idx="1013">
                  <c:v>3.2276622459036379</c:v>
                </c:pt>
                <c:pt idx="1014">
                  <c:v>3.2308453447654757</c:v>
                </c:pt>
                <c:pt idx="1015">
                  <c:v>3.2340284436273135</c:v>
                </c:pt>
                <c:pt idx="1016">
                  <c:v>3.2372115424891512</c:v>
                </c:pt>
                <c:pt idx="1017">
                  <c:v>3.240394641350989</c:v>
                </c:pt>
                <c:pt idx="1018">
                  <c:v>3.2435777402128267</c:v>
                </c:pt>
                <c:pt idx="1019">
                  <c:v>3.246760839074665</c:v>
                </c:pt>
                <c:pt idx="1020">
                  <c:v>3.2499439379365032</c:v>
                </c:pt>
                <c:pt idx="1021">
                  <c:v>3.2531270367983409</c:v>
                </c:pt>
                <c:pt idx="1022">
                  <c:v>3.2563101356601787</c:v>
                </c:pt>
                <c:pt idx="1023">
                  <c:v>3.2594932345220169</c:v>
                </c:pt>
                <c:pt idx="1024">
                  <c:v>3.2626763333838547</c:v>
                </c:pt>
                <c:pt idx="1025">
                  <c:v>3.2658594322456924</c:v>
                </c:pt>
                <c:pt idx="1026">
                  <c:v>3.2690425311075302</c:v>
                </c:pt>
                <c:pt idx="1027">
                  <c:v>3.2722256299693679</c:v>
                </c:pt>
                <c:pt idx="1028">
                  <c:v>3.2754087288312057</c:v>
                </c:pt>
                <c:pt idx="1029">
                  <c:v>3.2785918276930444</c:v>
                </c:pt>
                <c:pt idx="1030">
                  <c:v>3.2817749265548821</c:v>
                </c:pt>
                <c:pt idx="1031">
                  <c:v>3.2849580254167199</c:v>
                </c:pt>
                <c:pt idx="1032">
                  <c:v>3.2881411242785576</c:v>
                </c:pt>
                <c:pt idx="1033">
                  <c:v>3.2913242231403954</c:v>
                </c:pt>
                <c:pt idx="1034">
                  <c:v>3.2945073220022336</c:v>
                </c:pt>
                <c:pt idx="1035">
                  <c:v>3.2976904208640714</c:v>
                </c:pt>
                <c:pt idx="1036">
                  <c:v>3.3008735197259091</c:v>
                </c:pt>
                <c:pt idx="1037">
                  <c:v>3.3040566185877474</c:v>
                </c:pt>
                <c:pt idx="1038">
                  <c:v>3.3072397174495856</c:v>
                </c:pt>
                <c:pt idx="1039">
                  <c:v>3.3104228163114233</c:v>
                </c:pt>
                <c:pt idx="1040">
                  <c:v>3.3136059151732611</c:v>
                </c:pt>
                <c:pt idx="1041">
                  <c:v>3.3167890140350988</c:v>
                </c:pt>
                <c:pt idx="1042">
                  <c:v>3.3199721128969366</c:v>
                </c:pt>
                <c:pt idx="1043">
                  <c:v>3.3231552117587744</c:v>
                </c:pt>
                <c:pt idx="1044">
                  <c:v>3.3263383106206126</c:v>
                </c:pt>
                <c:pt idx="1045">
                  <c:v>3.3295214094824508</c:v>
                </c:pt>
                <c:pt idx="1046">
                  <c:v>3.3327045083442886</c:v>
                </c:pt>
                <c:pt idx="1047">
                  <c:v>3.3358876072061263</c:v>
                </c:pt>
                <c:pt idx="1048">
                  <c:v>3.3390707060679645</c:v>
                </c:pt>
                <c:pt idx="1049">
                  <c:v>3.3422538049298023</c:v>
                </c:pt>
                <c:pt idx="1050">
                  <c:v>3.34543690379164</c:v>
                </c:pt>
                <c:pt idx="1051">
                  <c:v>3.3486200026534778</c:v>
                </c:pt>
                <c:pt idx="1052">
                  <c:v>3.3518031015153156</c:v>
                </c:pt>
                <c:pt idx="1053">
                  <c:v>3.3549862003771533</c:v>
                </c:pt>
                <c:pt idx="1054">
                  <c:v>3.358169299238992</c:v>
                </c:pt>
                <c:pt idx="1055">
                  <c:v>3.3613523981008298</c:v>
                </c:pt>
                <c:pt idx="1056">
                  <c:v>3.3645354969626675</c:v>
                </c:pt>
                <c:pt idx="1057">
                  <c:v>3.3677185958245053</c:v>
                </c:pt>
                <c:pt idx="1058">
                  <c:v>3.3709016946863435</c:v>
                </c:pt>
                <c:pt idx="1059">
                  <c:v>3.3740847935481812</c:v>
                </c:pt>
                <c:pt idx="1060">
                  <c:v>3.377267892410019</c:v>
                </c:pt>
                <c:pt idx="1061">
                  <c:v>3.3804509912718568</c:v>
                </c:pt>
                <c:pt idx="1062">
                  <c:v>3.3836340901336954</c:v>
                </c:pt>
                <c:pt idx="1063">
                  <c:v>3.3868171889955332</c:v>
                </c:pt>
                <c:pt idx="1064">
                  <c:v>3.390000287857371</c:v>
                </c:pt>
                <c:pt idx="1065">
                  <c:v>3.3931833867192087</c:v>
                </c:pt>
                <c:pt idx="1066">
                  <c:v>3.3963664855810465</c:v>
                </c:pt>
                <c:pt idx="1067">
                  <c:v>3.3995495844428842</c:v>
                </c:pt>
                <c:pt idx="1068">
                  <c:v>3.4027326833047224</c:v>
                </c:pt>
                <c:pt idx="1069">
                  <c:v>3.4059157821665602</c:v>
                </c:pt>
                <c:pt idx="1070">
                  <c:v>3.4090988810283984</c:v>
                </c:pt>
                <c:pt idx="1071">
                  <c:v>3.4122819798902362</c:v>
                </c:pt>
                <c:pt idx="1072">
                  <c:v>3.4154650787520744</c:v>
                </c:pt>
                <c:pt idx="1073">
                  <c:v>3.4186481776139122</c:v>
                </c:pt>
                <c:pt idx="1074">
                  <c:v>3.4218312764757499</c:v>
                </c:pt>
                <c:pt idx="1075">
                  <c:v>3.4250143753375877</c:v>
                </c:pt>
                <c:pt idx="1076">
                  <c:v>3.4281974741994254</c:v>
                </c:pt>
                <c:pt idx="1077">
                  <c:v>3.4313805730612632</c:v>
                </c:pt>
                <c:pt idx="1078">
                  <c:v>3.4345636719231014</c:v>
                </c:pt>
                <c:pt idx="1079">
                  <c:v>3.4377467707849396</c:v>
                </c:pt>
                <c:pt idx="1080">
                  <c:v>3.4409298696467774</c:v>
                </c:pt>
                <c:pt idx="1081">
                  <c:v>3.4441129685086151</c:v>
                </c:pt>
                <c:pt idx="1082">
                  <c:v>3.4472960673704529</c:v>
                </c:pt>
                <c:pt idx="1083">
                  <c:v>3.4504791662322911</c:v>
                </c:pt>
                <c:pt idx="1084">
                  <c:v>3.4536622650941289</c:v>
                </c:pt>
                <c:pt idx="1085">
                  <c:v>3.4568453639559666</c:v>
                </c:pt>
                <c:pt idx="1086">
                  <c:v>3.4600284628178044</c:v>
                </c:pt>
                <c:pt idx="1087">
                  <c:v>3.4632115616796431</c:v>
                </c:pt>
                <c:pt idx="1088">
                  <c:v>3.4663946605414808</c:v>
                </c:pt>
                <c:pt idx="1089">
                  <c:v>3.4695777594033186</c:v>
                </c:pt>
                <c:pt idx="1090">
                  <c:v>3.4727608582651563</c:v>
                </c:pt>
                <c:pt idx="1091">
                  <c:v>3.4759439571269941</c:v>
                </c:pt>
                <c:pt idx="1092">
                  <c:v>3.4791270559888319</c:v>
                </c:pt>
                <c:pt idx="1093">
                  <c:v>3.4823101548506701</c:v>
                </c:pt>
                <c:pt idx="1094">
                  <c:v>3.4854932537125078</c:v>
                </c:pt>
                <c:pt idx="1095">
                  <c:v>3.4886763525743461</c:v>
                </c:pt>
                <c:pt idx="1096">
                  <c:v>3.4918594514361838</c:v>
                </c:pt>
                <c:pt idx="1097">
                  <c:v>3.495042550298022</c:v>
                </c:pt>
                <c:pt idx="1098">
                  <c:v>3.4982256491598598</c:v>
                </c:pt>
                <c:pt idx="1099">
                  <c:v>3.5014087480216975</c:v>
                </c:pt>
                <c:pt idx="1100">
                  <c:v>3.5045918468835353</c:v>
                </c:pt>
                <c:pt idx="1101">
                  <c:v>3.5077749457453731</c:v>
                </c:pt>
                <c:pt idx="1102">
                  <c:v>3.5109580446072108</c:v>
                </c:pt>
                <c:pt idx="1103">
                  <c:v>3.514141143469049</c:v>
                </c:pt>
                <c:pt idx="1104">
                  <c:v>3.5173242423308873</c:v>
                </c:pt>
                <c:pt idx="1105">
                  <c:v>3.520507341192725</c:v>
                </c:pt>
                <c:pt idx="1106">
                  <c:v>3.5236904400545628</c:v>
                </c:pt>
                <c:pt idx="1107">
                  <c:v>3.526873538916401</c:v>
                </c:pt>
                <c:pt idx="1108">
                  <c:v>3.5300566377782387</c:v>
                </c:pt>
                <c:pt idx="1109">
                  <c:v>3.5332397366400765</c:v>
                </c:pt>
                <c:pt idx="1110">
                  <c:v>3.5364228355019143</c:v>
                </c:pt>
                <c:pt idx="1111">
                  <c:v>3.539605934363752</c:v>
                </c:pt>
                <c:pt idx="1112">
                  <c:v>3.5427890332255907</c:v>
                </c:pt>
                <c:pt idx="1113">
                  <c:v>3.5459721320874285</c:v>
                </c:pt>
                <c:pt idx="1114">
                  <c:v>3.5491552309492662</c:v>
                </c:pt>
                <c:pt idx="1115">
                  <c:v>3.552338329811104</c:v>
                </c:pt>
                <c:pt idx="1116">
                  <c:v>3.5555214286729417</c:v>
                </c:pt>
                <c:pt idx="1117">
                  <c:v>3.5587045275347799</c:v>
                </c:pt>
                <c:pt idx="1118">
                  <c:v>3.5618876263966177</c:v>
                </c:pt>
                <c:pt idx="1119">
                  <c:v>3.5650707252584555</c:v>
                </c:pt>
                <c:pt idx="1120">
                  <c:v>3.5682538241202937</c:v>
                </c:pt>
                <c:pt idx="1121">
                  <c:v>3.5714369229821319</c:v>
                </c:pt>
                <c:pt idx="1122">
                  <c:v>3.5746200218439697</c:v>
                </c:pt>
                <c:pt idx="1123">
                  <c:v>3.5778031207058074</c:v>
                </c:pt>
                <c:pt idx="1124">
                  <c:v>3.5809862195676452</c:v>
                </c:pt>
                <c:pt idx="1125">
                  <c:v>3.5841693184294829</c:v>
                </c:pt>
                <c:pt idx="1126">
                  <c:v>3.5873524172913207</c:v>
                </c:pt>
                <c:pt idx="1127">
                  <c:v>3.5905355161531589</c:v>
                </c:pt>
                <c:pt idx="1128">
                  <c:v>3.5937186150149967</c:v>
                </c:pt>
                <c:pt idx="1129">
                  <c:v>3.5969017138768349</c:v>
                </c:pt>
                <c:pt idx="1130">
                  <c:v>3.6000848127386726</c:v>
                </c:pt>
                <c:pt idx="1131">
                  <c:v>3.6032679116005109</c:v>
                </c:pt>
                <c:pt idx="1132">
                  <c:v>3.6064510104623486</c:v>
                </c:pt>
                <c:pt idx="1133">
                  <c:v>3.6096341093241864</c:v>
                </c:pt>
                <c:pt idx="1134">
                  <c:v>3.6128172081860241</c:v>
                </c:pt>
                <c:pt idx="1135">
                  <c:v>3.6160003070478619</c:v>
                </c:pt>
                <c:pt idx="1136">
                  <c:v>3.6191834059096997</c:v>
                </c:pt>
                <c:pt idx="1137">
                  <c:v>3.6223665047715383</c:v>
                </c:pt>
                <c:pt idx="1138">
                  <c:v>3.6255496036333761</c:v>
                </c:pt>
                <c:pt idx="1139">
                  <c:v>3.6287327024952138</c:v>
                </c:pt>
                <c:pt idx="1140">
                  <c:v>3.6319158013570516</c:v>
                </c:pt>
                <c:pt idx="1141">
                  <c:v>3.6350989002188894</c:v>
                </c:pt>
                <c:pt idx="1142">
                  <c:v>3.6382819990807276</c:v>
                </c:pt>
                <c:pt idx="1143">
                  <c:v>3.6414650979425653</c:v>
                </c:pt>
                <c:pt idx="1144">
                  <c:v>3.6446481968044031</c:v>
                </c:pt>
                <c:pt idx="1145">
                  <c:v>3.6478312956662413</c:v>
                </c:pt>
                <c:pt idx="1146">
                  <c:v>3.6510143945280795</c:v>
                </c:pt>
                <c:pt idx="1147">
                  <c:v>3.6541974933899173</c:v>
                </c:pt>
                <c:pt idx="1148">
                  <c:v>3.657380592251755</c:v>
                </c:pt>
                <c:pt idx="1149">
                  <c:v>3.6605636911135928</c:v>
                </c:pt>
                <c:pt idx="1150">
                  <c:v>3.6637467899754306</c:v>
                </c:pt>
                <c:pt idx="1151">
                  <c:v>3.6669298888372683</c:v>
                </c:pt>
                <c:pt idx="1152">
                  <c:v>3.6701129876991065</c:v>
                </c:pt>
                <c:pt idx="1153">
                  <c:v>3.6732960865609443</c:v>
                </c:pt>
                <c:pt idx="1154">
                  <c:v>3.6764791854227825</c:v>
                </c:pt>
                <c:pt idx="1155">
                  <c:v>3.6796622842846203</c:v>
                </c:pt>
                <c:pt idx="1156">
                  <c:v>3.6828453831464585</c:v>
                </c:pt>
                <c:pt idx="1157">
                  <c:v>3.6860284820082962</c:v>
                </c:pt>
                <c:pt idx="1158">
                  <c:v>3.689211580870134</c:v>
                </c:pt>
                <c:pt idx="1159">
                  <c:v>3.6923946797319718</c:v>
                </c:pt>
                <c:pt idx="1160">
                  <c:v>3.6955777785938095</c:v>
                </c:pt>
                <c:pt idx="1161">
                  <c:v>3.6987608774556473</c:v>
                </c:pt>
                <c:pt idx="1162">
                  <c:v>3.701943976317486</c:v>
                </c:pt>
                <c:pt idx="1163">
                  <c:v>3.7051270751793237</c:v>
                </c:pt>
                <c:pt idx="1164">
                  <c:v>3.7083101740411615</c:v>
                </c:pt>
                <c:pt idx="1165">
                  <c:v>3.7114932729029992</c:v>
                </c:pt>
                <c:pt idx="1166">
                  <c:v>3.7146763717648374</c:v>
                </c:pt>
                <c:pt idx="1167">
                  <c:v>3.7178594706266752</c:v>
                </c:pt>
                <c:pt idx="1168">
                  <c:v>3.721042569488513</c:v>
                </c:pt>
                <c:pt idx="1169">
                  <c:v>3.7242256683503507</c:v>
                </c:pt>
                <c:pt idx="1170">
                  <c:v>3.7274087672121894</c:v>
                </c:pt>
                <c:pt idx="1171">
                  <c:v>3.7305918660740272</c:v>
                </c:pt>
                <c:pt idx="1172">
                  <c:v>3.7337749649358649</c:v>
                </c:pt>
                <c:pt idx="1173">
                  <c:v>3.7369580637977027</c:v>
                </c:pt>
                <c:pt idx="1174">
                  <c:v>3.7401411626595404</c:v>
                </c:pt>
                <c:pt idx="1175">
                  <c:v>3.7433242615213782</c:v>
                </c:pt>
                <c:pt idx="1176">
                  <c:v>3.7465073603832164</c:v>
                </c:pt>
                <c:pt idx="1177">
                  <c:v>3.7496904592450542</c:v>
                </c:pt>
                <c:pt idx="1178">
                  <c:v>3.7528735581068919</c:v>
                </c:pt>
                <c:pt idx="1179">
                  <c:v>3.7560566569687301</c:v>
                </c:pt>
                <c:pt idx="1180">
                  <c:v>3.7592397558305684</c:v>
                </c:pt>
                <c:pt idx="1181">
                  <c:v>3.7624228546924061</c:v>
                </c:pt>
                <c:pt idx="1182">
                  <c:v>3.7656059535542439</c:v>
                </c:pt>
                <c:pt idx="1183">
                  <c:v>3.7687890524160816</c:v>
                </c:pt>
                <c:pt idx="1184">
                  <c:v>3.7719721512779194</c:v>
                </c:pt>
                <c:pt idx="1185">
                  <c:v>3.7751552501397572</c:v>
                </c:pt>
                <c:pt idx="1186">
                  <c:v>3.7783383490015954</c:v>
                </c:pt>
                <c:pt idx="1187">
                  <c:v>3.7815214478634336</c:v>
                </c:pt>
                <c:pt idx="1188">
                  <c:v>3.7847045467252713</c:v>
                </c:pt>
                <c:pt idx="1189">
                  <c:v>3.7878876455871091</c:v>
                </c:pt>
                <c:pt idx="1190">
                  <c:v>3.7910707444489469</c:v>
                </c:pt>
                <c:pt idx="1191">
                  <c:v>3.7942538433107851</c:v>
                </c:pt>
                <c:pt idx="1192">
                  <c:v>3.7974369421726228</c:v>
                </c:pt>
                <c:pt idx="1193">
                  <c:v>3.8006200410344606</c:v>
                </c:pt>
                <c:pt idx="1194">
                  <c:v>3.8038031398962984</c:v>
                </c:pt>
                <c:pt idx="1195">
                  <c:v>3.806986238758137</c:v>
                </c:pt>
                <c:pt idx="1196">
                  <c:v>3.8101693376199748</c:v>
                </c:pt>
                <c:pt idx="1197">
                  <c:v>3.8133524364818125</c:v>
                </c:pt>
                <c:pt idx="1198">
                  <c:v>3.8165355353436503</c:v>
                </c:pt>
                <c:pt idx="1199">
                  <c:v>3.8197186342054881</c:v>
                </c:pt>
                <c:pt idx="1200">
                  <c:v>3.8229017330673258</c:v>
                </c:pt>
                <c:pt idx="1201">
                  <c:v>3.826084831929164</c:v>
                </c:pt>
                <c:pt idx="1202">
                  <c:v>3.8292679307910018</c:v>
                </c:pt>
                <c:pt idx="1203">
                  <c:v>3.8324510296528396</c:v>
                </c:pt>
                <c:pt idx="1204">
                  <c:v>3.8356341285146778</c:v>
                </c:pt>
                <c:pt idx="1205">
                  <c:v>3.838817227376516</c:v>
                </c:pt>
                <c:pt idx="1206">
                  <c:v>3.8420003262383537</c:v>
                </c:pt>
                <c:pt idx="1207">
                  <c:v>3.8451834251001915</c:v>
                </c:pt>
                <c:pt idx="1208">
                  <c:v>3.8483665239620293</c:v>
                </c:pt>
                <c:pt idx="1209">
                  <c:v>3.851549622823867</c:v>
                </c:pt>
                <c:pt idx="1210">
                  <c:v>3.8547327216857048</c:v>
                </c:pt>
                <c:pt idx="1211">
                  <c:v>3.857915820547543</c:v>
                </c:pt>
                <c:pt idx="1212">
                  <c:v>3.8610989194093812</c:v>
                </c:pt>
                <c:pt idx="1213">
                  <c:v>3.864282018271219</c:v>
                </c:pt>
                <c:pt idx="1214">
                  <c:v>3.8674651171330567</c:v>
                </c:pt>
                <c:pt idx="1215">
                  <c:v>3.8706482159948949</c:v>
                </c:pt>
                <c:pt idx="1216">
                  <c:v>3.8738313148567327</c:v>
                </c:pt>
                <c:pt idx="1217">
                  <c:v>3.8770144137185705</c:v>
                </c:pt>
                <c:pt idx="1218">
                  <c:v>3.8801975125804082</c:v>
                </c:pt>
                <c:pt idx="1219">
                  <c:v>3.883380611442246</c:v>
                </c:pt>
                <c:pt idx="1220">
                  <c:v>3.8865637103040847</c:v>
                </c:pt>
                <c:pt idx="1221">
                  <c:v>3.8897468091659224</c:v>
                </c:pt>
                <c:pt idx="1222">
                  <c:v>3.8929299080277602</c:v>
                </c:pt>
                <c:pt idx="1223">
                  <c:v>3.8961130068895979</c:v>
                </c:pt>
                <c:pt idx="1224">
                  <c:v>3.8992961057514357</c:v>
                </c:pt>
                <c:pt idx="1225">
                  <c:v>3.9024792046132739</c:v>
                </c:pt>
                <c:pt idx="1226">
                  <c:v>3.9056623034751117</c:v>
                </c:pt>
                <c:pt idx="1227">
                  <c:v>3.9088454023369494</c:v>
                </c:pt>
                <c:pt idx="1228">
                  <c:v>3.9120285011987872</c:v>
                </c:pt>
                <c:pt idx="1229">
                  <c:v>3.9152116000606259</c:v>
                </c:pt>
                <c:pt idx="1230">
                  <c:v>3.9183946989224636</c:v>
                </c:pt>
                <c:pt idx="1231">
                  <c:v>3.9215777977843014</c:v>
                </c:pt>
                <c:pt idx="1232">
                  <c:v>3.9247608966461391</c:v>
                </c:pt>
                <c:pt idx="1233">
                  <c:v>3.9279439955079769</c:v>
                </c:pt>
                <c:pt idx="1234">
                  <c:v>3.9311270943698147</c:v>
                </c:pt>
                <c:pt idx="1235">
                  <c:v>3.9343101932316529</c:v>
                </c:pt>
                <c:pt idx="1236">
                  <c:v>3.9374932920934906</c:v>
                </c:pt>
                <c:pt idx="1237">
                  <c:v>3.9406763909553288</c:v>
                </c:pt>
                <c:pt idx="1238">
                  <c:v>3.9438594898171666</c:v>
                </c:pt>
                <c:pt idx="1239">
                  <c:v>3.9470425886790048</c:v>
                </c:pt>
                <c:pt idx="1240">
                  <c:v>3.9502256875408426</c:v>
                </c:pt>
                <c:pt idx="1241">
                  <c:v>3.9534087864026803</c:v>
                </c:pt>
                <c:pt idx="1242">
                  <c:v>3.9565918852645181</c:v>
                </c:pt>
                <c:pt idx="1243">
                  <c:v>3.9597749841263559</c:v>
                </c:pt>
                <c:pt idx="1244">
                  <c:v>3.9629580829881936</c:v>
                </c:pt>
                <c:pt idx="1245">
                  <c:v>3.9661411818500323</c:v>
                </c:pt>
                <c:pt idx="1246">
                  <c:v>3.96932428071187</c:v>
                </c:pt>
                <c:pt idx="1247">
                  <c:v>3.9725073795737078</c:v>
                </c:pt>
                <c:pt idx="1248">
                  <c:v>3.9756904784355456</c:v>
                </c:pt>
                <c:pt idx="1249">
                  <c:v>3.9788735772973833</c:v>
                </c:pt>
                <c:pt idx="1250">
                  <c:v>3.9820566761592215</c:v>
                </c:pt>
                <c:pt idx="1251">
                  <c:v>3.9852397750210593</c:v>
                </c:pt>
                <c:pt idx="1252">
                  <c:v>3.9884228738828971</c:v>
                </c:pt>
                <c:pt idx="1253">
                  <c:v>3.9916059727447348</c:v>
                </c:pt>
                <c:pt idx="1254">
                  <c:v>3.9947890716065735</c:v>
                </c:pt>
                <c:pt idx="1255">
                  <c:v>3.9979721704684112</c:v>
                </c:pt>
                <c:pt idx="1256">
                  <c:v>4.0011552693302486</c:v>
                </c:pt>
                <c:pt idx="1257">
                  <c:v>4.0043383681920872</c:v>
                </c:pt>
                <c:pt idx="1258">
                  <c:v>4.007521467053925</c:v>
                </c:pt>
                <c:pt idx="1259">
                  <c:v>4.0107045659157627</c:v>
                </c:pt>
                <c:pt idx="1260">
                  <c:v>4.0138876647776005</c:v>
                </c:pt>
                <c:pt idx="1261">
                  <c:v>4.0170707636394383</c:v>
                </c:pt>
                <c:pt idx="1262">
                  <c:v>4.0202538625012769</c:v>
                </c:pt>
                <c:pt idx="1263">
                  <c:v>4.0234369613631147</c:v>
                </c:pt>
                <c:pt idx="1264">
                  <c:v>4.0266200602249524</c:v>
                </c:pt>
                <c:pt idx="1265">
                  <c:v>4.0298031590867902</c:v>
                </c:pt>
                <c:pt idx="1266">
                  <c:v>4.032986257948628</c:v>
                </c:pt>
                <c:pt idx="1267">
                  <c:v>4.0361693568104657</c:v>
                </c:pt>
                <c:pt idx="1268">
                  <c:v>4.0393524556723035</c:v>
                </c:pt>
                <c:pt idx="1269">
                  <c:v>4.0425355545341413</c:v>
                </c:pt>
                <c:pt idx="1270">
                  <c:v>4.0457186533959799</c:v>
                </c:pt>
                <c:pt idx="1271">
                  <c:v>4.0489017522578177</c:v>
                </c:pt>
                <c:pt idx="1272">
                  <c:v>4.0520848511196554</c:v>
                </c:pt>
                <c:pt idx="1273">
                  <c:v>4.0552679499814932</c:v>
                </c:pt>
                <c:pt idx="1274">
                  <c:v>4.058451048843331</c:v>
                </c:pt>
                <c:pt idx="1275">
                  <c:v>4.0616341477051687</c:v>
                </c:pt>
                <c:pt idx="1276">
                  <c:v>4.0648172465670065</c:v>
                </c:pt>
                <c:pt idx="1277">
                  <c:v>4.0680003454288451</c:v>
                </c:pt>
                <c:pt idx="1278">
                  <c:v>4.0711834442906829</c:v>
                </c:pt>
                <c:pt idx="1279">
                  <c:v>4.0743665431525207</c:v>
                </c:pt>
                <c:pt idx="1280">
                  <c:v>4.0775496420143584</c:v>
                </c:pt>
                <c:pt idx="1281">
                  <c:v>4.0807327408761971</c:v>
                </c:pt>
                <c:pt idx="1282">
                  <c:v>4.0839158397380348</c:v>
                </c:pt>
                <c:pt idx="1283">
                  <c:v>4.0870989385998726</c:v>
                </c:pt>
                <c:pt idx="1284">
                  <c:v>4.0902820374617104</c:v>
                </c:pt>
                <c:pt idx="1285">
                  <c:v>4.0934651363235481</c:v>
                </c:pt>
                <c:pt idx="1286">
                  <c:v>4.0966482351853859</c:v>
                </c:pt>
                <c:pt idx="1287">
                  <c:v>4.0998313340472246</c:v>
                </c:pt>
                <c:pt idx="1288">
                  <c:v>4.1030144329090623</c:v>
                </c:pt>
                <c:pt idx="1289">
                  <c:v>4.1061975317709001</c:v>
                </c:pt>
                <c:pt idx="1290">
                  <c:v>4.1093806306327378</c:v>
                </c:pt>
                <c:pt idx="1291">
                  <c:v>4.1125637294945756</c:v>
                </c:pt>
                <c:pt idx="1292">
                  <c:v>4.1157468283564134</c:v>
                </c:pt>
                <c:pt idx="1293">
                  <c:v>4.1189299272182511</c:v>
                </c:pt>
                <c:pt idx="1294">
                  <c:v>4.1221130260800889</c:v>
                </c:pt>
                <c:pt idx="1295">
                  <c:v>4.1252961249419275</c:v>
                </c:pt>
                <c:pt idx="1296">
                  <c:v>4.1284792238037653</c:v>
                </c:pt>
                <c:pt idx="1297">
                  <c:v>4.1316623226656031</c:v>
                </c:pt>
                <c:pt idx="1298">
                  <c:v>4.1348454215274408</c:v>
                </c:pt>
                <c:pt idx="1299">
                  <c:v>4.1380285203892786</c:v>
                </c:pt>
                <c:pt idx="1300">
                  <c:v>4.1412116192511164</c:v>
                </c:pt>
                <c:pt idx="1301">
                  <c:v>4.144394718112955</c:v>
                </c:pt>
                <c:pt idx="1302">
                  <c:v>4.1475778169747928</c:v>
                </c:pt>
                <c:pt idx="1303">
                  <c:v>4.1507609158366305</c:v>
                </c:pt>
                <c:pt idx="1304">
                  <c:v>4.1539440146984683</c:v>
                </c:pt>
                <c:pt idx="1305">
                  <c:v>4.1571271135603061</c:v>
                </c:pt>
                <c:pt idx="1306">
                  <c:v>4.1603102124221447</c:v>
                </c:pt>
                <c:pt idx="1307">
                  <c:v>4.1634933112839825</c:v>
                </c:pt>
                <c:pt idx="1308">
                  <c:v>4.1666764101458202</c:v>
                </c:pt>
                <c:pt idx="1309">
                  <c:v>4.169859509007658</c:v>
                </c:pt>
                <c:pt idx="1310">
                  <c:v>4.1730426078694958</c:v>
                </c:pt>
                <c:pt idx="1311">
                  <c:v>4.1762257067313335</c:v>
                </c:pt>
                <c:pt idx="1312">
                  <c:v>4.1794088055931722</c:v>
                </c:pt>
                <c:pt idx="1313">
                  <c:v>4.1825919044550099</c:v>
                </c:pt>
                <c:pt idx="1314">
                  <c:v>4.1857750033168477</c:v>
                </c:pt>
                <c:pt idx="1315">
                  <c:v>4.1889581021786855</c:v>
                </c:pt>
                <c:pt idx="1316">
                  <c:v>4.1921412010405232</c:v>
                </c:pt>
                <c:pt idx="1317">
                  <c:v>4.195324299902361</c:v>
                </c:pt>
                <c:pt idx="1318">
                  <c:v>4.1985073987641988</c:v>
                </c:pt>
                <c:pt idx="1319">
                  <c:v>4.2016904976260365</c:v>
                </c:pt>
                <c:pt idx="1320">
                  <c:v>4.2048735964878752</c:v>
                </c:pt>
                <c:pt idx="1321">
                  <c:v>4.2080566953497129</c:v>
                </c:pt>
                <c:pt idx="1322">
                  <c:v>4.2112397942115507</c:v>
                </c:pt>
                <c:pt idx="1323">
                  <c:v>4.2144228930733885</c:v>
                </c:pt>
                <c:pt idx="1324">
                  <c:v>4.2176059919352262</c:v>
                </c:pt>
                <c:pt idx="1325">
                  <c:v>4.220789090797064</c:v>
                </c:pt>
                <c:pt idx="1326">
                  <c:v>4.2239721896589026</c:v>
                </c:pt>
                <c:pt idx="1327">
                  <c:v>4.2271552885207404</c:v>
                </c:pt>
                <c:pt idx="1328">
                  <c:v>4.2303383873825782</c:v>
                </c:pt>
                <c:pt idx="1329">
                  <c:v>4.2335214862444159</c:v>
                </c:pt>
                <c:pt idx="1330">
                  <c:v>4.2367045851062546</c:v>
                </c:pt>
                <c:pt idx="1331">
                  <c:v>4.2398876839680923</c:v>
                </c:pt>
                <c:pt idx="1332">
                  <c:v>4.2430707828299301</c:v>
                </c:pt>
                <c:pt idx="1333">
                  <c:v>4.2462538816917679</c:v>
                </c:pt>
                <c:pt idx="1334">
                  <c:v>4.2494369805536056</c:v>
                </c:pt>
                <c:pt idx="1335">
                  <c:v>4.2526200794154434</c:v>
                </c:pt>
                <c:pt idx="1336">
                  <c:v>4.2558031782772812</c:v>
                </c:pt>
                <c:pt idx="1337">
                  <c:v>4.2589862771391198</c:v>
                </c:pt>
                <c:pt idx="1338">
                  <c:v>4.2621693760009576</c:v>
                </c:pt>
                <c:pt idx="1339">
                  <c:v>4.2653524748627953</c:v>
                </c:pt>
                <c:pt idx="1340">
                  <c:v>4.2685355737246331</c:v>
                </c:pt>
                <c:pt idx="1341">
                  <c:v>4.2717186725864709</c:v>
                </c:pt>
                <c:pt idx="1342">
                  <c:v>4.2749017714483086</c:v>
                </c:pt>
                <c:pt idx="1343">
                  <c:v>4.2780848703101464</c:v>
                </c:pt>
                <c:pt idx="1344">
                  <c:v>4.2812679691719842</c:v>
                </c:pt>
                <c:pt idx="1345">
                  <c:v>4.2844510680338228</c:v>
                </c:pt>
                <c:pt idx="1346">
                  <c:v>4.2876341668956606</c:v>
                </c:pt>
                <c:pt idx="1347">
                  <c:v>4.2908172657574983</c:v>
                </c:pt>
                <c:pt idx="1348">
                  <c:v>4.2940003646193361</c:v>
                </c:pt>
                <c:pt idx="1349">
                  <c:v>4.2971834634811739</c:v>
                </c:pt>
                <c:pt idx="1350">
                  <c:v>4.3003665623430125</c:v>
                </c:pt>
                <c:pt idx="1351">
                  <c:v>4.3035496612048503</c:v>
                </c:pt>
                <c:pt idx="1352">
                  <c:v>4.306732760066688</c:v>
                </c:pt>
                <c:pt idx="1353">
                  <c:v>4.3099158589285258</c:v>
                </c:pt>
                <c:pt idx="1354">
                  <c:v>4.3130989577903636</c:v>
                </c:pt>
                <c:pt idx="1355">
                  <c:v>4.3162820566522022</c:v>
                </c:pt>
                <c:pt idx="1356">
                  <c:v>4.31946515551404</c:v>
                </c:pt>
                <c:pt idx="1357">
                  <c:v>4.3226482543758777</c:v>
                </c:pt>
                <c:pt idx="1358">
                  <c:v>4.3258313532377155</c:v>
                </c:pt>
                <c:pt idx="1359">
                  <c:v>4.3290144520995533</c:v>
                </c:pt>
                <c:pt idx="1360">
                  <c:v>4.332197550961391</c:v>
                </c:pt>
                <c:pt idx="1361">
                  <c:v>4.3353806498232288</c:v>
                </c:pt>
                <c:pt idx="1362">
                  <c:v>4.3385637486850674</c:v>
                </c:pt>
                <c:pt idx="1363">
                  <c:v>4.3417468475469052</c:v>
                </c:pt>
                <c:pt idx="1364">
                  <c:v>4.344929946408743</c:v>
                </c:pt>
                <c:pt idx="1365">
                  <c:v>4.3481130452705807</c:v>
                </c:pt>
                <c:pt idx="1366">
                  <c:v>4.3512961441324185</c:v>
                </c:pt>
                <c:pt idx="1367">
                  <c:v>4.3544792429942563</c:v>
                </c:pt>
                <c:pt idx="1368">
                  <c:v>4.357662341856094</c:v>
                </c:pt>
                <c:pt idx="1369">
                  <c:v>4.3608454407179318</c:v>
                </c:pt>
                <c:pt idx="1370">
                  <c:v>4.3640285395797704</c:v>
                </c:pt>
                <c:pt idx="1371">
                  <c:v>4.3672116384416082</c:v>
                </c:pt>
                <c:pt idx="1372">
                  <c:v>4.370394737303446</c:v>
                </c:pt>
                <c:pt idx="1373">
                  <c:v>4.3735778361652837</c:v>
                </c:pt>
                <c:pt idx="1374">
                  <c:v>4.3767609350271215</c:v>
                </c:pt>
                <c:pt idx="1375">
                  <c:v>4.3799440338889601</c:v>
                </c:pt>
                <c:pt idx="1376">
                  <c:v>4.3831271327507979</c:v>
                </c:pt>
                <c:pt idx="1377">
                  <c:v>4.3863102316126357</c:v>
                </c:pt>
                <c:pt idx="1378">
                  <c:v>4.3894933304744734</c:v>
                </c:pt>
                <c:pt idx="1379">
                  <c:v>4.3926764293363121</c:v>
                </c:pt>
                <c:pt idx="1380">
                  <c:v>4.3958595281981498</c:v>
                </c:pt>
                <c:pt idx="1381">
                  <c:v>4.3990426270599876</c:v>
                </c:pt>
                <c:pt idx="1382">
                  <c:v>4.4022257259218254</c:v>
                </c:pt>
                <c:pt idx="1383">
                  <c:v>4.4054088247836631</c:v>
                </c:pt>
                <c:pt idx="1384">
                  <c:v>4.4085919236455009</c:v>
                </c:pt>
                <c:pt idx="1385">
                  <c:v>4.4117750225073387</c:v>
                </c:pt>
                <c:pt idx="1386">
                  <c:v>4.4149581213691764</c:v>
                </c:pt>
                <c:pt idx="1387">
                  <c:v>4.4181412202310151</c:v>
                </c:pt>
                <c:pt idx="1388">
                  <c:v>4.4213243190928528</c:v>
                </c:pt>
                <c:pt idx="1389">
                  <c:v>4.4245074179546906</c:v>
                </c:pt>
                <c:pt idx="1390">
                  <c:v>4.4276905168165284</c:v>
                </c:pt>
                <c:pt idx="1391">
                  <c:v>4.4308736156783661</c:v>
                </c:pt>
                <c:pt idx="1392">
                  <c:v>4.4340567145402039</c:v>
                </c:pt>
                <c:pt idx="1393">
                  <c:v>4.4372398134020417</c:v>
                </c:pt>
                <c:pt idx="1394">
                  <c:v>4.4404229122638794</c:v>
                </c:pt>
                <c:pt idx="1395">
                  <c:v>4.4436060111257181</c:v>
                </c:pt>
                <c:pt idx="1396">
                  <c:v>4.4467891099875558</c:v>
                </c:pt>
                <c:pt idx="1397">
                  <c:v>4.4499722088493936</c:v>
                </c:pt>
                <c:pt idx="1398">
                  <c:v>4.4531553077112314</c:v>
                </c:pt>
                <c:pt idx="1399">
                  <c:v>4.45633840657307</c:v>
                </c:pt>
                <c:pt idx="1400">
                  <c:v>4.4595215054349078</c:v>
                </c:pt>
                <c:pt idx="1401">
                  <c:v>4.4627046042967455</c:v>
                </c:pt>
                <c:pt idx="1402">
                  <c:v>4.4658877031585833</c:v>
                </c:pt>
                <c:pt idx="1403">
                  <c:v>4.4690708020204211</c:v>
                </c:pt>
                <c:pt idx="1404">
                  <c:v>4.4722539008822597</c:v>
                </c:pt>
                <c:pt idx="1405">
                  <c:v>4.4754369997440975</c:v>
                </c:pt>
                <c:pt idx="1406">
                  <c:v>4.4786200986059352</c:v>
                </c:pt>
                <c:pt idx="1407">
                  <c:v>4.481803197467773</c:v>
                </c:pt>
                <c:pt idx="1408">
                  <c:v>4.4849862963296108</c:v>
                </c:pt>
                <c:pt idx="1409">
                  <c:v>4.4881693951914485</c:v>
                </c:pt>
                <c:pt idx="1410">
                  <c:v>4.4913524940532863</c:v>
                </c:pt>
                <c:pt idx="1411">
                  <c:v>4.4945355929151241</c:v>
                </c:pt>
                <c:pt idx="1412">
                  <c:v>4.4977186917769627</c:v>
                </c:pt>
                <c:pt idx="1413">
                  <c:v>4.5009017906388005</c:v>
                </c:pt>
                <c:pt idx="1414">
                  <c:v>4.5040848895006382</c:v>
                </c:pt>
                <c:pt idx="1415">
                  <c:v>4.507267988362476</c:v>
                </c:pt>
                <c:pt idx="1416">
                  <c:v>4.5104510872243138</c:v>
                </c:pt>
                <c:pt idx="1417">
                  <c:v>4.5136341860861515</c:v>
                </c:pt>
                <c:pt idx="1418">
                  <c:v>4.5168172849479893</c:v>
                </c:pt>
                <c:pt idx="1419">
                  <c:v>4.520000383809827</c:v>
                </c:pt>
                <c:pt idx="1420">
                  <c:v>4.5231834826716657</c:v>
                </c:pt>
                <c:pt idx="1421">
                  <c:v>4.5263665815335035</c:v>
                </c:pt>
                <c:pt idx="1422">
                  <c:v>4.5295496803953412</c:v>
                </c:pt>
                <c:pt idx="1423">
                  <c:v>4.532732779257179</c:v>
                </c:pt>
                <c:pt idx="1424">
                  <c:v>4.5359158781190176</c:v>
                </c:pt>
                <c:pt idx="1425">
                  <c:v>4.5390989769808554</c:v>
                </c:pt>
                <c:pt idx="1426">
                  <c:v>4.5422820758426932</c:v>
                </c:pt>
                <c:pt idx="1427">
                  <c:v>4.5454651747045309</c:v>
                </c:pt>
                <c:pt idx="1428">
                  <c:v>4.5486482735663687</c:v>
                </c:pt>
                <c:pt idx="1429">
                  <c:v>4.5518313724282073</c:v>
                </c:pt>
                <c:pt idx="1430">
                  <c:v>4.5550144712900451</c:v>
                </c:pt>
                <c:pt idx="1431">
                  <c:v>4.5581975701518829</c:v>
                </c:pt>
                <c:pt idx="1432">
                  <c:v>4.5613806690137206</c:v>
                </c:pt>
                <c:pt idx="1433">
                  <c:v>4.5645637678755584</c:v>
                </c:pt>
                <c:pt idx="1434">
                  <c:v>4.5677468667373962</c:v>
                </c:pt>
                <c:pt idx="1435">
                  <c:v>4.5709299655992339</c:v>
                </c:pt>
                <c:pt idx="1436">
                  <c:v>4.5741130644610717</c:v>
                </c:pt>
                <c:pt idx="1437">
                  <c:v>4.5772961633229103</c:v>
                </c:pt>
                <c:pt idx="1438">
                  <c:v>4.5804792621847481</c:v>
                </c:pt>
                <c:pt idx="1439">
                  <c:v>4.5836623610465859</c:v>
                </c:pt>
                <c:pt idx="1440">
                  <c:v>4.5868454599084236</c:v>
                </c:pt>
                <c:pt idx="1441">
                  <c:v>4.5900285587702614</c:v>
                </c:pt>
                <c:pt idx="1442">
                  <c:v>4.5932116576320992</c:v>
                </c:pt>
                <c:pt idx="1443">
                  <c:v>4.5963947564939369</c:v>
                </c:pt>
                <c:pt idx="1444">
                  <c:v>4.5995778553557756</c:v>
                </c:pt>
                <c:pt idx="1445">
                  <c:v>4.6027609542176133</c:v>
                </c:pt>
                <c:pt idx="1446">
                  <c:v>4.6059440530794511</c:v>
                </c:pt>
                <c:pt idx="1447">
                  <c:v>4.6091271519412889</c:v>
                </c:pt>
                <c:pt idx="1448">
                  <c:v>4.6123102508031275</c:v>
                </c:pt>
                <c:pt idx="1449">
                  <c:v>4.6154933496649653</c:v>
                </c:pt>
                <c:pt idx="1450">
                  <c:v>4.618676448526803</c:v>
                </c:pt>
                <c:pt idx="1451">
                  <c:v>4.6218595473886408</c:v>
                </c:pt>
                <c:pt idx="1452">
                  <c:v>4.6250426462504786</c:v>
                </c:pt>
                <c:pt idx="1453">
                  <c:v>4.6282257451123163</c:v>
                </c:pt>
                <c:pt idx="1454">
                  <c:v>4.631408843974155</c:v>
                </c:pt>
                <c:pt idx="1455">
                  <c:v>4.6345919428359927</c:v>
                </c:pt>
                <c:pt idx="1456">
                  <c:v>4.6377750416978305</c:v>
                </c:pt>
                <c:pt idx="1457">
                  <c:v>4.6409581405596683</c:v>
                </c:pt>
                <c:pt idx="1458">
                  <c:v>4.644141239421506</c:v>
                </c:pt>
                <c:pt idx="1459">
                  <c:v>4.6473243382833438</c:v>
                </c:pt>
                <c:pt idx="1460">
                  <c:v>4.6505074371451816</c:v>
                </c:pt>
                <c:pt idx="1461">
                  <c:v>4.6536905360070193</c:v>
                </c:pt>
                <c:pt idx="1462">
                  <c:v>4.656873634868858</c:v>
                </c:pt>
                <c:pt idx="1463">
                  <c:v>4.6600567337306957</c:v>
                </c:pt>
                <c:pt idx="1464">
                  <c:v>4.6632398325925335</c:v>
                </c:pt>
                <c:pt idx="1465">
                  <c:v>4.6664229314543713</c:v>
                </c:pt>
                <c:pt idx="1466">
                  <c:v>4.669606030316209</c:v>
                </c:pt>
                <c:pt idx="1467">
                  <c:v>4.6727891291780468</c:v>
                </c:pt>
                <c:pt idx="1468">
                  <c:v>4.6759722280398845</c:v>
                </c:pt>
                <c:pt idx="1469">
                  <c:v>4.6791553269017232</c:v>
                </c:pt>
                <c:pt idx="1470">
                  <c:v>4.682338425763561</c:v>
                </c:pt>
                <c:pt idx="1471">
                  <c:v>4.6855215246253987</c:v>
                </c:pt>
                <c:pt idx="1472">
                  <c:v>4.6887046234872365</c:v>
                </c:pt>
                <c:pt idx="1473">
                  <c:v>4.6918877223490751</c:v>
                </c:pt>
                <c:pt idx="1474">
                  <c:v>4.6950708212109129</c:v>
                </c:pt>
                <c:pt idx="1475">
                  <c:v>4.6982539200727507</c:v>
                </c:pt>
                <c:pt idx="1476">
                  <c:v>4.7014370189345884</c:v>
                </c:pt>
                <c:pt idx="1477">
                  <c:v>4.7046201177964262</c:v>
                </c:pt>
                <c:pt idx="1478">
                  <c:v>4.707803216658264</c:v>
                </c:pt>
                <c:pt idx="1479">
                  <c:v>4.7109863155201026</c:v>
                </c:pt>
                <c:pt idx="1480">
                  <c:v>4.7141694143819404</c:v>
                </c:pt>
                <c:pt idx="1481">
                  <c:v>4.7173525132437781</c:v>
                </c:pt>
                <c:pt idx="1482">
                  <c:v>4.7205356121056159</c:v>
                </c:pt>
                <c:pt idx="1483">
                  <c:v>4.7237187109674537</c:v>
                </c:pt>
                <c:pt idx="1484">
                  <c:v>4.7269018098292914</c:v>
                </c:pt>
                <c:pt idx="1485">
                  <c:v>4.7300849086911292</c:v>
                </c:pt>
                <c:pt idx="1486">
                  <c:v>4.7332680075529669</c:v>
                </c:pt>
                <c:pt idx="1487">
                  <c:v>4.7364511064148056</c:v>
                </c:pt>
                <c:pt idx="1488">
                  <c:v>4.7396342052766434</c:v>
                </c:pt>
                <c:pt idx="1489">
                  <c:v>4.7428173041384811</c:v>
                </c:pt>
                <c:pt idx="1490">
                  <c:v>4.7460004030003189</c:v>
                </c:pt>
                <c:pt idx="1491">
                  <c:v>4.7491835018621567</c:v>
                </c:pt>
                <c:pt idx="1492">
                  <c:v>4.7523666007239944</c:v>
                </c:pt>
                <c:pt idx="1493">
                  <c:v>4.7555496995858331</c:v>
                </c:pt>
                <c:pt idx="1494">
                  <c:v>4.7587327984476708</c:v>
                </c:pt>
                <c:pt idx="1495">
                  <c:v>4.7619158973095086</c:v>
                </c:pt>
                <c:pt idx="1496">
                  <c:v>4.7650989961713464</c:v>
                </c:pt>
                <c:pt idx="1497">
                  <c:v>4.768282095033185</c:v>
                </c:pt>
                <c:pt idx="1498">
                  <c:v>4.7714651938950228</c:v>
                </c:pt>
                <c:pt idx="1499">
                  <c:v>4.7746482927568605</c:v>
                </c:pt>
                <c:pt idx="1500">
                  <c:v>4.7778313916186983</c:v>
                </c:pt>
                <c:pt idx="1501">
                  <c:v>4.7810144904805361</c:v>
                </c:pt>
                <c:pt idx="1502">
                  <c:v>4.7841975893423738</c:v>
                </c:pt>
                <c:pt idx="1503">
                  <c:v>4.7873806882042116</c:v>
                </c:pt>
                <c:pt idx="1504">
                  <c:v>4.7905637870660502</c:v>
                </c:pt>
                <c:pt idx="1505">
                  <c:v>4.793746885927888</c:v>
                </c:pt>
                <c:pt idx="1506">
                  <c:v>4.7969299847897258</c:v>
                </c:pt>
                <c:pt idx="1507">
                  <c:v>4.8001130836515635</c:v>
                </c:pt>
                <c:pt idx="1508">
                  <c:v>4.8032961825134013</c:v>
                </c:pt>
                <c:pt idx="1509">
                  <c:v>4.8064792813752391</c:v>
                </c:pt>
                <c:pt idx="1510">
                  <c:v>4.8096623802370768</c:v>
                </c:pt>
                <c:pt idx="1511">
                  <c:v>4.8128454790989146</c:v>
                </c:pt>
                <c:pt idx="1512">
                  <c:v>4.8160285779607532</c:v>
                </c:pt>
                <c:pt idx="1513">
                  <c:v>4.819211676822591</c:v>
                </c:pt>
                <c:pt idx="1514">
                  <c:v>4.8223947756844288</c:v>
                </c:pt>
                <c:pt idx="1515">
                  <c:v>4.8255778745462665</c:v>
                </c:pt>
                <c:pt idx="1516">
                  <c:v>4.8287609734081043</c:v>
                </c:pt>
                <c:pt idx="1517">
                  <c:v>4.8319440722699429</c:v>
                </c:pt>
                <c:pt idx="1518">
                  <c:v>4.8351271711317807</c:v>
                </c:pt>
                <c:pt idx="1519">
                  <c:v>4.8383102699936185</c:v>
                </c:pt>
                <c:pt idx="1520">
                  <c:v>4.8414933688554562</c:v>
                </c:pt>
                <c:pt idx="1521">
                  <c:v>4.844676467717294</c:v>
                </c:pt>
                <c:pt idx="1522">
                  <c:v>4.8478595665791326</c:v>
                </c:pt>
                <c:pt idx="1523">
                  <c:v>4.8510426654409704</c:v>
                </c:pt>
                <c:pt idx="1524">
                  <c:v>4.8542257643028082</c:v>
                </c:pt>
                <c:pt idx="1525">
                  <c:v>4.8574088631646459</c:v>
                </c:pt>
                <c:pt idx="1526">
                  <c:v>4.8605919620264837</c:v>
                </c:pt>
                <c:pt idx="1527">
                  <c:v>4.8637750608883215</c:v>
                </c:pt>
                <c:pt idx="1528">
                  <c:v>4.8669581597501592</c:v>
                </c:pt>
                <c:pt idx="1529">
                  <c:v>4.8701412586119979</c:v>
                </c:pt>
                <c:pt idx="1530">
                  <c:v>4.8733243574738356</c:v>
                </c:pt>
                <c:pt idx="1531">
                  <c:v>4.8765074563356734</c:v>
                </c:pt>
                <c:pt idx="1532">
                  <c:v>4.8796905551975112</c:v>
                </c:pt>
                <c:pt idx="1533">
                  <c:v>4.8828736540593489</c:v>
                </c:pt>
                <c:pt idx="1534">
                  <c:v>4.8860567529211867</c:v>
                </c:pt>
                <c:pt idx="1535">
                  <c:v>4.8892398517830244</c:v>
                </c:pt>
                <c:pt idx="1536">
                  <c:v>4.8924229506448622</c:v>
                </c:pt>
                <c:pt idx="1537">
                  <c:v>4.8956060495067009</c:v>
                </c:pt>
                <c:pt idx="1538">
                  <c:v>4.8987891483685386</c:v>
                </c:pt>
                <c:pt idx="1539">
                  <c:v>4.9019722472303764</c:v>
                </c:pt>
                <c:pt idx="1540">
                  <c:v>4.9051553460922142</c:v>
                </c:pt>
                <c:pt idx="1541">
                  <c:v>4.9083384449540519</c:v>
                </c:pt>
                <c:pt idx="1542">
                  <c:v>4.9115215438158906</c:v>
                </c:pt>
                <c:pt idx="1543">
                  <c:v>4.9147046426777283</c:v>
                </c:pt>
                <c:pt idx="1544">
                  <c:v>4.9178877415395661</c:v>
                </c:pt>
                <c:pt idx="1545">
                  <c:v>4.9210708404014039</c:v>
                </c:pt>
                <c:pt idx="1546">
                  <c:v>4.9242539392632425</c:v>
                </c:pt>
                <c:pt idx="1547">
                  <c:v>4.9274370381250803</c:v>
                </c:pt>
                <c:pt idx="1548">
                  <c:v>4.930620136986918</c:v>
                </c:pt>
                <c:pt idx="1549">
                  <c:v>4.9338032358487558</c:v>
                </c:pt>
                <c:pt idx="1550">
                  <c:v>4.9369863347105936</c:v>
                </c:pt>
                <c:pt idx="1551">
                  <c:v>4.9401694335724313</c:v>
                </c:pt>
                <c:pt idx="1552">
                  <c:v>4.9433525324342691</c:v>
                </c:pt>
                <c:pt idx="1553">
                  <c:v>4.9465356312961068</c:v>
                </c:pt>
                <c:pt idx="1554">
                  <c:v>4.9497187301579455</c:v>
                </c:pt>
                <c:pt idx="1555">
                  <c:v>4.9529018290197833</c:v>
                </c:pt>
                <c:pt idx="1556">
                  <c:v>4.956084927881621</c:v>
                </c:pt>
                <c:pt idx="1557">
                  <c:v>4.9592680267434588</c:v>
                </c:pt>
                <c:pt idx="1558">
                  <c:v>4.9624511256052966</c:v>
                </c:pt>
                <c:pt idx="1559">
                  <c:v>4.9656342244671343</c:v>
                </c:pt>
                <c:pt idx="1560">
                  <c:v>4.9688173233289721</c:v>
                </c:pt>
                <c:pt idx="1561">
                  <c:v>4.9720004221908098</c:v>
                </c:pt>
                <c:pt idx="1562">
                  <c:v>4.9751835210526485</c:v>
                </c:pt>
                <c:pt idx="1563">
                  <c:v>4.9783666199144863</c:v>
                </c:pt>
                <c:pt idx="1564">
                  <c:v>4.981549718776324</c:v>
                </c:pt>
                <c:pt idx="1565">
                  <c:v>4.9847328176381618</c:v>
                </c:pt>
                <c:pt idx="1566">
                  <c:v>4.9879159165000004</c:v>
                </c:pt>
                <c:pt idx="1567">
                  <c:v>4.9910990153618382</c:v>
                </c:pt>
                <c:pt idx="1568">
                  <c:v>4.994282114223676</c:v>
                </c:pt>
                <c:pt idx="1569">
                  <c:v>4.9974652130855137</c:v>
                </c:pt>
                <c:pt idx="1570">
                  <c:v>5.0006483119473515</c:v>
                </c:pt>
                <c:pt idx="1571">
                  <c:v>5.0038314108091901</c:v>
                </c:pt>
                <c:pt idx="1572">
                  <c:v>5.0070145096710279</c:v>
                </c:pt>
                <c:pt idx="1573">
                  <c:v>5.0101976085328657</c:v>
                </c:pt>
                <c:pt idx="1574">
                  <c:v>5.0133807073947034</c:v>
                </c:pt>
                <c:pt idx="1575">
                  <c:v>5.0165638062565412</c:v>
                </c:pt>
                <c:pt idx="1576">
                  <c:v>5.019746905118379</c:v>
                </c:pt>
                <c:pt idx="1577">
                  <c:v>5.0229300039802167</c:v>
                </c:pt>
                <c:pt idx="1578">
                  <c:v>5.0261131028420545</c:v>
                </c:pt>
                <c:pt idx="1579">
                  <c:v>5.0292962017038931</c:v>
                </c:pt>
                <c:pt idx="1580">
                  <c:v>5.0324793005657309</c:v>
                </c:pt>
                <c:pt idx="1581">
                  <c:v>5.0356623994275687</c:v>
                </c:pt>
                <c:pt idx="1582">
                  <c:v>5.0388454982894064</c:v>
                </c:pt>
                <c:pt idx="1583">
                  <c:v>5.0420285971512442</c:v>
                </c:pt>
                <c:pt idx="1584">
                  <c:v>5.0452116960130819</c:v>
                </c:pt>
                <c:pt idx="1585">
                  <c:v>5.0483947948749197</c:v>
                </c:pt>
                <c:pt idx="1586">
                  <c:v>5.0515778937367575</c:v>
                </c:pt>
                <c:pt idx="1587">
                  <c:v>5.0547609925985961</c:v>
                </c:pt>
                <c:pt idx="1588">
                  <c:v>5.0579440914604339</c:v>
                </c:pt>
                <c:pt idx="1589">
                  <c:v>5.0611271903222717</c:v>
                </c:pt>
                <c:pt idx="1590">
                  <c:v>5.0643102891841094</c:v>
                </c:pt>
                <c:pt idx="1591">
                  <c:v>5.0674933880459481</c:v>
                </c:pt>
                <c:pt idx="1592">
                  <c:v>5.0706764869077858</c:v>
                </c:pt>
                <c:pt idx="1593">
                  <c:v>5.0738595857696236</c:v>
                </c:pt>
                <c:pt idx="1594">
                  <c:v>5.0770426846314614</c:v>
                </c:pt>
                <c:pt idx="1595">
                  <c:v>5.0802257834933</c:v>
                </c:pt>
                <c:pt idx="1596">
                  <c:v>5.0834088823551378</c:v>
                </c:pt>
                <c:pt idx="1597">
                  <c:v>5.0865919812169755</c:v>
                </c:pt>
                <c:pt idx="1598">
                  <c:v>5.0897750800788133</c:v>
                </c:pt>
                <c:pt idx="1599">
                  <c:v>5.0929581789406511</c:v>
                </c:pt>
                <c:pt idx="1600">
                  <c:v>5.0961412778024897</c:v>
                </c:pt>
                <c:pt idx="1601">
                  <c:v>5.0993243766643266</c:v>
                </c:pt>
                <c:pt idx="1602">
                  <c:v>5.1025074755261652</c:v>
                </c:pt>
                <c:pt idx="1603">
                  <c:v>5.1056905743880021</c:v>
                </c:pt>
                <c:pt idx="1604">
                  <c:v>5.1088736732498408</c:v>
                </c:pt>
                <c:pt idx="1605">
                  <c:v>5.1120567721116776</c:v>
                </c:pt>
                <c:pt idx="1606">
                  <c:v>5.1152398709735163</c:v>
                </c:pt>
                <c:pt idx="1607">
                  <c:v>5.1184229698353541</c:v>
                </c:pt>
                <c:pt idx="1608">
                  <c:v>5.1216060686971918</c:v>
                </c:pt>
                <c:pt idx="1609">
                  <c:v>5.1247891675590305</c:v>
                </c:pt>
                <c:pt idx="1610">
                  <c:v>5.1279722664208673</c:v>
                </c:pt>
                <c:pt idx="1611">
                  <c:v>5.131155365282706</c:v>
                </c:pt>
                <c:pt idx="1612">
                  <c:v>5.1343384641445438</c:v>
                </c:pt>
                <c:pt idx="1613">
                  <c:v>5.1375215630063815</c:v>
                </c:pt>
                <c:pt idx="1614">
                  <c:v>5.1407046618682193</c:v>
                </c:pt>
                <c:pt idx="1615">
                  <c:v>5.1438877607300579</c:v>
                </c:pt>
                <c:pt idx="1616">
                  <c:v>5.1470708595918957</c:v>
                </c:pt>
                <c:pt idx="1617">
                  <c:v>5.1502539584537335</c:v>
                </c:pt>
                <c:pt idx="1618">
                  <c:v>5.1534370573155712</c:v>
                </c:pt>
                <c:pt idx="1619">
                  <c:v>5.156620156177409</c:v>
                </c:pt>
                <c:pt idx="1620">
                  <c:v>5.1598032550392476</c:v>
                </c:pt>
                <c:pt idx="1621">
                  <c:v>5.1629863539010845</c:v>
                </c:pt>
                <c:pt idx="1622">
                  <c:v>5.1661694527629232</c:v>
                </c:pt>
                <c:pt idx="1623">
                  <c:v>5.16935255162476</c:v>
                </c:pt>
                <c:pt idx="1624">
                  <c:v>5.1725356504865987</c:v>
                </c:pt>
                <c:pt idx="1625">
                  <c:v>5.1757187493484373</c:v>
                </c:pt>
                <c:pt idx="1626">
                  <c:v>5.1789018482102742</c:v>
                </c:pt>
                <c:pt idx="1627">
                  <c:v>5.1820849470721129</c:v>
                </c:pt>
                <c:pt idx="1628">
                  <c:v>5.1852680459339497</c:v>
                </c:pt>
                <c:pt idx="1629">
                  <c:v>5.1884511447957884</c:v>
                </c:pt>
                <c:pt idx="1630">
                  <c:v>5.1916342436576253</c:v>
                </c:pt>
                <c:pt idx="1631">
                  <c:v>5.1948173425194639</c:v>
                </c:pt>
                <c:pt idx="1632">
                  <c:v>5.1980004413813017</c:v>
                </c:pt>
                <c:pt idx="1633">
                  <c:v>5.2011835402431394</c:v>
                </c:pt>
                <c:pt idx="1634">
                  <c:v>5.2043666391049781</c:v>
                </c:pt>
                <c:pt idx="1635">
                  <c:v>5.207549737966815</c:v>
                </c:pt>
                <c:pt idx="1636">
                  <c:v>5.2107328368286536</c:v>
                </c:pt>
                <c:pt idx="1637">
                  <c:v>5.2139159356904914</c:v>
                </c:pt>
                <c:pt idx="1638">
                  <c:v>5.2170990345523292</c:v>
                </c:pt>
                <c:pt idx="1639">
                  <c:v>5.2202821334141669</c:v>
                </c:pt>
                <c:pt idx="1640">
                  <c:v>5.2234652322760056</c:v>
                </c:pt>
                <c:pt idx="1641">
                  <c:v>5.2266483311378433</c:v>
                </c:pt>
                <c:pt idx="1642">
                  <c:v>5.2298314299996811</c:v>
                </c:pt>
                <c:pt idx="1643">
                  <c:v>5.2330145288615189</c:v>
                </c:pt>
                <c:pt idx="1644">
                  <c:v>5.2361976277233566</c:v>
                </c:pt>
                <c:pt idx="1645">
                  <c:v>5.2393807265851953</c:v>
                </c:pt>
                <c:pt idx="1646">
                  <c:v>5.2425638254470321</c:v>
                </c:pt>
                <c:pt idx="1647">
                  <c:v>5.2457469243088708</c:v>
                </c:pt>
                <c:pt idx="1648">
                  <c:v>5.2489300231707077</c:v>
                </c:pt>
                <c:pt idx="1649">
                  <c:v>5.2521131220325463</c:v>
                </c:pt>
                <c:pt idx="1650">
                  <c:v>5.255296220894385</c:v>
                </c:pt>
                <c:pt idx="1651">
                  <c:v>5.2584793197562218</c:v>
                </c:pt>
                <c:pt idx="1652">
                  <c:v>5.2616624186180605</c:v>
                </c:pt>
                <c:pt idx="1653">
                  <c:v>5.2648455174798974</c:v>
                </c:pt>
                <c:pt idx="1654">
                  <c:v>5.268028616341736</c:v>
                </c:pt>
                <c:pt idx="1655">
                  <c:v>5.2712117152035729</c:v>
                </c:pt>
                <c:pt idx="1656">
                  <c:v>5.2743948140654116</c:v>
                </c:pt>
                <c:pt idx="1657">
                  <c:v>5.2775779129272493</c:v>
                </c:pt>
                <c:pt idx="1658">
                  <c:v>5.2807610117890871</c:v>
                </c:pt>
                <c:pt idx="1659">
                  <c:v>5.2839441106509257</c:v>
                </c:pt>
                <c:pt idx="1660">
                  <c:v>5.2871272095127635</c:v>
                </c:pt>
                <c:pt idx="1661">
                  <c:v>5.2903103083746013</c:v>
                </c:pt>
                <c:pt idx="1662">
                  <c:v>5.293493407236439</c:v>
                </c:pt>
                <c:pt idx="1663">
                  <c:v>5.2966765060982768</c:v>
                </c:pt>
                <c:pt idx="1664">
                  <c:v>5.2998596049601145</c:v>
                </c:pt>
                <c:pt idx="1665">
                  <c:v>5.3030427038219532</c:v>
                </c:pt>
                <c:pt idx="1666">
                  <c:v>5.306225802683791</c:v>
                </c:pt>
                <c:pt idx="1667">
                  <c:v>5.3094089015456287</c:v>
                </c:pt>
                <c:pt idx="1668">
                  <c:v>5.3125920004074665</c:v>
                </c:pt>
                <c:pt idx="1669">
                  <c:v>5.3157750992693042</c:v>
                </c:pt>
                <c:pt idx="1670">
                  <c:v>5.3189581981311429</c:v>
                </c:pt>
                <c:pt idx="1671">
                  <c:v>5.3221412969929798</c:v>
                </c:pt>
                <c:pt idx="1672">
                  <c:v>5.3253243958548184</c:v>
                </c:pt>
                <c:pt idx="1673">
                  <c:v>5.3285074947166553</c:v>
                </c:pt>
                <c:pt idx="1674">
                  <c:v>5.331690593578494</c:v>
                </c:pt>
                <c:pt idx="1675">
                  <c:v>5.3348736924403326</c:v>
                </c:pt>
                <c:pt idx="1676">
                  <c:v>5.3380567913021695</c:v>
                </c:pt>
                <c:pt idx="1677">
                  <c:v>5.3412398901640081</c:v>
                </c:pt>
                <c:pt idx="1678">
                  <c:v>5.344422989025845</c:v>
                </c:pt>
                <c:pt idx="1679">
                  <c:v>5.3476060878876837</c:v>
                </c:pt>
                <c:pt idx="1680">
                  <c:v>5.3507891867495214</c:v>
                </c:pt>
                <c:pt idx="1681">
                  <c:v>5.3539722856113592</c:v>
                </c:pt>
                <c:pt idx="1682">
                  <c:v>5.3571553844731969</c:v>
                </c:pt>
                <c:pt idx="1683">
                  <c:v>5.3603384833350347</c:v>
                </c:pt>
                <c:pt idx="1684">
                  <c:v>5.3635215821968734</c:v>
                </c:pt>
                <c:pt idx="1685">
                  <c:v>5.3667046810587111</c:v>
                </c:pt>
                <c:pt idx="1686">
                  <c:v>5.3698877799205489</c:v>
                </c:pt>
                <c:pt idx="1687">
                  <c:v>5.3730708787823867</c:v>
                </c:pt>
                <c:pt idx="1688">
                  <c:v>5.3762539776442244</c:v>
                </c:pt>
                <c:pt idx="1689">
                  <c:v>5.3794370765060622</c:v>
                </c:pt>
                <c:pt idx="1690">
                  <c:v>5.3826201753679008</c:v>
                </c:pt>
                <c:pt idx="1691">
                  <c:v>5.3858032742297386</c:v>
                </c:pt>
                <c:pt idx="1692">
                  <c:v>5.3889863730915764</c:v>
                </c:pt>
                <c:pt idx="1693">
                  <c:v>5.392169471953415</c:v>
                </c:pt>
                <c:pt idx="1694">
                  <c:v>5.3953525708152519</c:v>
                </c:pt>
                <c:pt idx="1695">
                  <c:v>5.3985356696770905</c:v>
                </c:pt>
                <c:pt idx="1696">
                  <c:v>5.4017187685389274</c:v>
                </c:pt>
                <c:pt idx="1697">
                  <c:v>5.4049018674007661</c:v>
                </c:pt>
                <c:pt idx="1698">
                  <c:v>5.4080849662626029</c:v>
                </c:pt>
                <c:pt idx="1699">
                  <c:v>5.4112680651244416</c:v>
                </c:pt>
                <c:pt idx="1700">
                  <c:v>5.4144511639862802</c:v>
                </c:pt>
                <c:pt idx="1701">
                  <c:v>5.4176342628481171</c:v>
                </c:pt>
                <c:pt idx="1702">
                  <c:v>5.4208173617099558</c:v>
                </c:pt>
                <c:pt idx="1703">
                  <c:v>5.4240004605717926</c:v>
                </c:pt>
                <c:pt idx="1704">
                  <c:v>5.4271835594336313</c:v>
                </c:pt>
                <c:pt idx="1705">
                  <c:v>5.4303666582954691</c:v>
                </c:pt>
                <c:pt idx="1706">
                  <c:v>5.4335497571573068</c:v>
                </c:pt>
                <c:pt idx="1707">
                  <c:v>5.4367328560191446</c:v>
                </c:pt>
                <c:pt idx="1708">
                  <c:v>5.4399159548809823</c:v>
                </c:pt>
                <c:pt idx="1709">
                  <c:v>5.443099053742821</c:v>
                </c:pt>
                <c:pt idx="1710">
                  <c:v>5.4462821526046588</c:v>
                </c:pt>
                <c:pt idx="1711">
                  <c:v>5.4494652514664965</c:v>
                </c:pt>
                <c:pt idx="1712">
                  <c:v>5.4526483503283343</c:v>
                </c:pt>
                <c:pt idx="1713">
                  <c:v>5.4558314491901729</c:v>
                </c:pt>
                <c:pt idx="1714">
                  <c:v>5.4590145480520098</c:v>
                </c:pt>
                <c:pt idx="1715">
                  <c:v>5.4621976469138485</c:v>
                </c:pt>
                <c:pt idx="1716">
                  <c:v>5.4653807457756862</c:v>
                </c:pt>
                <c:pt idx="1717">
                  <c:v>5.468563844637524</c:v>
                </c:pt>
                <c:pt idx="1718">
                  <c:v>5.4717469434993626</c:v>
                </c:pt>
                <c:pt idx="1719">
                  <c:v>5.4749300423611995</c:v>
                </c:pt>
                <c:pt idx="1720">
                  <c:v>5.4781131412230382</c:v>
                </c:pt>
                <c:pt idx="1721">
                  <c:v>5.481296240084875</c:v>
                </c:pt>
                <c:pt idx="1722">
                  <c:v>5.4844793389467137</c:v>
                </c:pt>
                <c:pt idx="1723">
                  <c:v>5.4876624378085506</c:v>
                </c:pt>
                <c:pt idx="1724">
                  <c:v>5.4908455366703892</c:v>
                </c:pt>
                <c:pt idx="1725">
                  <c:v>5.4940286355322279</c:v>
                </c:pt>
                <c:pt idx="1726">
                  <c:v>5.4972117343940647</c:v>
                </c:pt>
                <c:pt idx="1727">
                  <c:v>5.5003948332559034</c:v>
                </c:pt>
                <c:pt idx="1728">
                  <c:v>5.5035779321177403</c:v>
                </c:pt>
                <c:pt idx="1729">
                  <c:v>5.5067610309795789</c:v>
                </c:pt>
                <c:pt idx="1730">
                  <c:v>5.5099441298414167</c:v>
                </c:pt>
                <c:pt idx="1731">
                  <c:v>5.5131272287032544</c:v>
                </c:pt>
                <c:pt idx="1732">
                  <c:v>5.5163103275650922</c:v>
                </c:pt>
                <c:pt idx="1733">
                  <c:v>5.51949342642693</c:v>
                </c:pt>
                <c:pt idx="1734">
                  <c:v>5.5226765252887686</c:v>
                </c:pt>
                <c:pt idx="1735">
                  <c:v>5.5258596241506064</c:v>
                </c:pt>
                <c:pt idx="1736">
                  <c:v>5.5290427230124441</c:v>
                </c:pt>
                <c:pt idx="1737">
                  <c:v>5.5322258218742819</c:v>
                </c:pt>
                <c:pt idx="1738">
                  <c:v>5.5354089207361206</c:v>
                </c:pt>
                <c:pt idx="1739">
                  <c:v>5.5385920195979574</c:v>
                </c:pt>
                <c:pt idx="1740">
                  <c:v>5.5417751184597961</c:v>
                </c:pt>
                <c:pt idx="1741">
                  <c:v>5.5449582173216339</c:v>
                </c:pt>
                <c:pt idx="1742">
                  <c:v>5.5481413161834716</c:v>
                </c:pt>
                <c:pt idx="1743">
                  <c:v>5.5513244150453103</c:v>
                </c:pt>
                <c:pt idx="1744">
                  <c:v>5.5545075139071471</c:v>
                </c:pt>
                <c:pt idx="1745">
                  <c:v>5.5576906127689858</c:v>
                </c:pt>
                <c:pt idx="1746">
                  <c:v>5.5608737116308227</c:v>
                </c:pt>
                <c:pt idx="1747">
                  <c:v>5.5640568104926613</c:v>
                </c:pt>
                <c:pt idx="1748">
                  <c:v>5.5672399093544982</c:v>
                </c:pt>
                <c:pt idx="1749">
                  <c:v>5.5704230082163368</c:v>
                </c:pt>
                <c:pt idx="1750">
                  <c:v>5.5736061070781755</c:v>
                </c:pt>
                <c:pt idx="1751">
                  <c:v>5.5767892059400124</c:v>
                </c:pt>
                <c:pt idx="1752">
                  <c:v>5.579972304801851</c:v>
                </c:pt>
                <c:pt idx="1753">
                  <c:v>5.5831554036636879</c:v>
                </c:pt>
                <c:pt idx="1754">
                  <c:v>5.5863385025255266</c:v>
                </c:pt>
                <c:pt idx="1755">
                  <c:v>5.5895216013873643</c:v>
                </c:pt>
                <c:pt idx="1756">
                  <c:v>5.5927047002492021</c:v>
                </c:pt>
                <c:pt idx="1757">
                  <c:v>5.5958877991110398</c:v>
                </c:pt>
                <c:pt idx="1758">
                  <c:v>5.5990708979728785</c:v>
                </c:pt>
                <c:pt idx="1759">
                  <c:v>5.6022539968347163</c:v>
                </c:pt>
                <c:pt idx="1760">
                  <c:v>5.605437095696554</c:v>
                </c:pt>
                <c:pt idx="1761">
                  <c:v>5.6086201945583918</c:v>
                </c:pt>
                <c:pt idx="1762">
                  <c:v>5.6118032934202295</c:v>
                </c:pt>
                <c:pt idx="1763">
                  <c:v>5.6149863922820682</c:v>
                </c:pt>
                <c:pt idx="1764">
                  <c:v>5.6181694911439051</c:v>
                </c:pt>
                <c:pt idx="1765">
                  <c:v>5.6213525900057437</c:v>
                </c:pt>
                <c:pt idx="1766">
                  <c:v>5.6245356888675815</c:v>
                </c:pt>
                <c:pt idx="1767">
                  <c:v>5.6277187877294192</c:v>
                </c:pt>
                <c:pt idx="1768">
                  <c:v>5.6309018865912579</c:v>
                </c:pt>
                <c:pt idx="1769">
                  <c:v>5.6340849854530948</c:v>
                </c:pt>
                <c:pt idx="1770">
                  <c:v>5.6372680843149334</c:v>
                </c:pt>
                <c:pt idx="1771">
                  <c:v>5.6404511831767703</c:v>
                </c:pt>
                <c:pt idx="1772">
                  <c:v>5.643634282038609</c:v>
                </c:pt>
                <c:pt idx="1773">
                  <c:v>5.6468173809004458</c:v>
                </c:pt>
                <c:pt idx="1774">
                  <c:v>5.6500004797622845</c:v>
                </c:pt>
                <c:pt idx="1775">
                  <c:v>5.6531835786241231</c:v>
                </c:pt>
                <c:pt idx="1776">
                  <c:v>5.65636667748596</c:v>
                </c:pt>
                <c:pt idx="1777">
                  <c:v>5.6595497763477987</c:v>
                </c:pt>
                <c:pt idx="1778">
                  <c:v>5.6627328752096364</c:v>
                </c:pt>
                <c:pt idx="1779">
                  <c:v>5.6659159740714742</c:v>
                </c:pt>
                <c:pt idx="1780">
                  <c:v>5.6690990729333119</c:v>
                </c:pt>
                <c:pt idx="1781">
                  <c:v>5.6722821717951497</c:v>
                </c:pt>
                <c:pt idx="1782">
                  <c:v>5.6754652706569875</c:v>
                </c:pt>
                <c:pt idx="1783">
                  <c:v>5.6786483695188261</c:v>
                </c:pt>
                <c:pt idx="1784">
                  <c:v>5.6818314683806639</c:v>
                </c:pt>
                <c:pt idx="1785">
                  <c:v>5.6850145672425016</c:v>
                </c:pt>
                <c:pt idx="1786">
                  <c:v>5.6881976661043394</c:v>
                </c:pt>
                <c:pt idx="1787">
                  <c:v>5.6913807649661772</c:v>
                </c:pt>
                <c:pt idx="1788">
                  <c:v>5.6945638638280158</c:v>
                </c:pt>
                <c:pt idx="1789">
                  <c:v>5.6977469626898527</c:v>
                </c:pt>
                <c:pt idx="1790">
                  <c:v>5.7009300615516914</c:v>
                </c:pt>
                <c:pt idx="1791">
                  <c:v>5.70411316041353</c:v>
                </c:pt>
                <c:pt idx="1792">
                  <c:v>5.7072962592753669</c:v>
                </c:pt>
                <c:pt idx="1793">
                  <c:v>5.7104793581372055</c:v>
                </c:pt>
                <c:pt idx="1794">
                  <c:v>5.7136624569990424</c:v>
                </c:pt>
                <c:pt idx="1795">
                  <c:v>5.7168455558608811</c:v>
                </c:pt>
                <c:pt idx="1796">
                  <c:v>5.7200286547227179</c:v>
                </c:pt>
                <c:pt idx="1797">
                  <c:v>5.7232117535845566</c:v>
                </c:pt>
                <c:pt idx="1798">
                  <c:v>5.7263948524463943</c:v>
                </c:pt>
                <c:pt idx="1799">
                  <c:v>5.7295779513082321</c:v>
                </c:pt>
                <c:pt idx="1800">
                  <c:v>5.7327610501700708</c:v>
                </c:pt>
                <c:pt idx="1801">
                  <c:v>5.7359441490319076</c:v>
                </c:pt>
                <c:pt idx="1802">
                  <c:v>5.7391272478937463</c:v>
                </c:pt>
                <c:pt idx="1803">
                  <c:v>5.742310346755584</c:v>
                </c:pt>
                <c:pt idx="1804">
                  <c:v>5.7454934456174218</c:v>
                </c:pt>
                <c:pt idx="1805">
                  <c:v>5.7486765444792596</c:v>
                </c:pt>
                <c:pt idx="1806">
                  <c:v>5.7518596433410973</c:v>
                </c:pt>
                <c:pt idx="1807">
                  <c:v>5.7550427422029351</c:v>
                </c:pt>
                <c:pt idx="1808">
                  <c:v>5.7582258410647738</c:v>
                </c:pt>
                <c:pt idx="1809">
                  <c:v>5.7614089399266115</c:v>
                </c:pt>
                <c:pt idx="1810">
                  <c:v>5.7645920387884493</c:v>
                </c:pt>
                <c:pt idx="1811">
                  <c:v>5.7677751376502879</c:v>
                </c:pt>
                <c:pt idx="1812">
                  <c:v>5.7709582365121248</c:v>
                </c:pt>
                <c:pt idx="1813">
                  <c:v>5.7741413353739635</c:v>
                </c:pt>
                <c:pt idx="1814">
                  <c:v>5.7773244342358003</c:v>
                </c:pt>
                <c:pt idx="1815">
                  <c:v>5.780507533097639</c:v>
                </c:pt>
                <c:pt idx="1816">
                  <c:v>5.7836906319594776</c:v>
                </c:pt>
                <c:pt idx="1817">
                  <c:v>5.7868737308213145</c:v>
                </c:pt>
                <c:pt idx="1818">
                  <c:v>5.7900568296831532</c:v>
                </c:pt>
                <c:pt idx="1819">
                  <c:v>5.79323992854499</c:v>
                </c:pt>
                <c:pt idx="1820">
                  <c:v>5.7964230274068287</c:v>
                </c:pt>
                <c:pt idx="1821">
                  <c:v>5.7996061262686656</c:v>
                </c:pt>
                <c:pt idx="1822">
                  <c:v>5.8027892251305042</c:v>
                </c:pt>
                <c:pt idx="1823">
                  <c:v>5.805972323992342</c:v>
                </c:pt>
                <c:pt idx="1824">
                  <c:v>5.8091554228541797</c:v>
                </c:pt>
                <c:pt idx="1825">
                  <c:v>5.8123385217160184</c:v>
                </c:pt>
                <c:pt idx="1826">
                  <c:v>5.8155216205778553</c:v>
                </c:pt>
                <c:pt idx="1827">
                  <c:v>5.8187047194396939</c:v>
                </c:pt>
                <c:pt idx="1828">
                  <c:v>5.8218878183015317</c:v>
                </c:pt>
                <c:pt idx="1829">
                  <c:v>5.8250709171633694</c:v>
                </c:pt>
                <c:pt idx="1830">
                  <c:v>5.8282540160252072</c:v>
                </c:pt>
                <c:pt idx="1831">
                  <c:v>5.8314371148870459</c:v>
                </c:pt>
                <c:pt idx="1832">
                  <c:v>5.8346202137488827</c:v>
                </c:pt>
                <c:pt idx="1833">
                  <c:v>5.8378033126107214</c:v>
                </c:pt>
                <c:pt idx="1834">
                  <c:v>5.8409864114725591</c:v>
                </c:pt>
                <c:pt idx="1835">
                  <c:v>5.8441695103343969</c:v>
                </c:pt>
                <c:pt idx="1836">
                  <c:v>5.8473526091962356</c:v>
                </c:pt>
                <c:pt idx="1837">
                  <c:v>5.8505357080580724</c:v>
                </c:pt>
                <c:pt idx="1838">
                  <c:v>5.8537188069199111</c:v>
                </c:pt>
                <c:pt idx="1839">
                  <c:v>5.856901905781748</c:v>
                </c:pt>
                <c:pt idx="1840">
                  <c:v>5.8600850046435866</c:v>
                </c:pt>
                <c:pt idx="1841">
                  <c:v>5.8632681035054253</c:v>
                </c:pt>
                <c:pt idx="1842">
                  <c:v>5.8664512023672621</c:v>
                </c:pt>
                <c:pt idx="1843">
                  <c:v>5.8696343012291008</c:v>
                </c:pt>
                <c:pt idx="1844">
                  <c:v>5.8728174000909377</c:v>
                </c:pt>
                <c:pt idx="1845">
                  <c:v>5.8760004989527763</c:v>
                </c:pt>
                <c:pt idx="1846">
                  <c:v>5.8791835978146132</c:v>
                </c:pt>
                <c:pt idx="1847">
                  <c:v>5.8823666966764518</c:v>
                </c:pt>
                <c:pt idx="1848">
                  <c:v>5.8855497955382896</c:v>
                </c:pt>
                <c:pt idx="1849">
                  <c:v>5.8887328944001274</c:v>
                </c:pt>
                <c:pt idx="1850">
                  <c:v>5.891915993261966</c:v>
                </c:pt>
                <c:pt idx="1851">
                  <c:v>5.8950990921238029</c:v>
                </c:pt>
                <c:pt idx="1852">
                  <c:v>5.8982821909856415</c:v>
                </c:pt>
                <c:pt idx="1853">
                  <c:v>5.9014652898474793</c:v>
                </c:pt>
                <c:pt idx="1854">
                  <c:v>5.9046483887093171</c:v>
                </c:pt>
                <c:pt idx="1855">
                  <c:v>5.9078314875711548</c:v>
                </c:pt>
                <c:pt idx="1856">
                  <c:v>5.9110145864329935</c:v>
                </c:pt>
                <c:pt idx="1857">
                  <c:v>5.9141976852948304</c:v>
                </c:pt>
                <c:pt idx="1858">
                  <c:v>5.917380784156669</c:v>
                </c:pt>
                <c:pt idx="1859">
                  <c:v>5.9205638830185068</c:v>
                </c:pt>
                <c:pt idx="1860">
                  <c:v>5.9237469818803445</c:v>
                </c:pt>
                <c:pt idx="1861">
                  <c:v>5.9269300807421832</c:v>
                </c:pt>
                <c:pt idx="1862">
                  <c:v>5.9301131796040201</c:v>
                </c:pt>
                <c:pt idx="1863">
                  <c:v>5.9332962784658587</c:v>
                </c:pt>
                <c:pt idx="1864">
                  <c:v>5.9364793773276956</c:v>
                </c:pt>
                <c:pt idx="1865">
                  <c:v>5.9396624761895342</c:v>
                </c:pt>
                <c:pt idx="1866">
                  <c:v>5.9428455750513729</c:v>
                </c:pt>
                <c:pt idx="1867">
                  <c:v>5.9460286739132098</c:v>
                </c:pt>
                <c:pt idx="1868">
                  <c:v>5.9492117727750484</c:v>
                </c:pt>
                <c:pt idx="1869">
                  <c:v>5.9523948716368853</c:v>
                </c:pt>
                <c:pt idx="1870">
                  <c:v>5.9555779704987239</c:v>
                </c:pt>
                <c:pt idx="1871">
                  <c:v>5.9587610693605608</c:v>
                </c:pt>
                <c:pt idx="1872">
                  <c:v>5.9619441682223995</c:v>
                </c:pt>
                <c:pt idx="1873">
                  <c:v>5.9651272670842372</c:v>
                </c:pt>
                <c:pt idx="1874">
                  <c:v>5.968310365946075</c:v>
                </c:pt>
                <c:pt idx="1875">
                  <c:v>5.9714934648079137</c:v>
                </c:pt>
                <c:pt idx="1876">
                  <c:v>5.9746765636697514</c:v>
                </c:pt>
                <c:pt idx="1877">
                  <c:v>5.9778596625315892</c:v>
                </c:pt>
                <c:pt idx="1878">
                  <c:v>5.9810427613934269</c:v>
                </c:pt>
                <c:pt idx="1879">
                  <c:v>5.9842258602552647</c:v>
                </c:pt>
                <c:pt idx="1880">
                  <c:v>5.9874089591171025</c:v>
                </c:pt>
                <c:pt idx="1881">
                  <c:v>5.9905920579789411</c:v>
                </c:pt>
                <c:pt idx="1882">
                  <c:v>5.993775156840778</c:v>
                </c:pt>
                <c:pt idx="1883">
                  <c:v>5.9969582557026166</c:v>
                </c:pt>
                <c:pt idx="1884">
                  <c:v>6.0001413545644544</c:v>
                </c:pt>
                <c:pt idx="1885">
                  <c:v>6.0033244534262922</c:v>
                </c:pt>
                <c:pt idx="1886">
                  <c:v>6.0065075522881308</c:v>
                </c:pt>
                <c:pt idx="1887">
                  <c:v>6.0096906511499677</c:v>
                </c:pt>
                <c:pt idx="1888">
                  <c:v>6.0128737500118064</c:v>
                </c:pt>
                <c:pt idx="1889">
                  <c:v>6.0160568488736432</c:v>
                </c:pt>
                <c:pt idx="1890">
                  <c:v>6.0192399477354819</c:v>
                </c:pt>
                <c:pt idx="1891">
                  <c:v>6.0224230465973205</c:v>
                </c:pt>
                <c:pt idx="1892">
                  <c:v>6.0256061454591574</c:v>
                </c:pt>
                <c:pt idx="1893">
                  <c:v>6.0287892443209961</c:v>
                </c:pt>
                <c:pt idx="1894">
                  <c:v>6.0319723431828329</c:v>
                </c:pt>
                <c:pt idx="1895">
                  <c:v>6.0351554420446716</c:v>
                </c:pt>
                <c:pt idx="1896">
                  <c:v>6.0383385409065093</c:v>
                </c:pt>
                <c:pt idx="1897">
                  <c:v>6.0415216397683471</c:v>
                </c:pt>
                <c:pt idx="1898">
                  <c:v>6.0447047386301849</c:v>
                </c:pt>
                <c:pt idx="1899">
                  <c:v>6.0478878374920226</c:v>
                </c:pt>
                <c:pt idx="1900">
                  <c:v>6.0510709363538613</c:v>
                </c:pt>
                <c:pt idx="1901">
                  <c:v>6.054254035215699</c:v>
                </c:pt>
                <c:pt idx="1902">
                  <c:v>6.0574371340775368</c:v>
                </c:pt>
                <c:pt idx="1903">
                  <c:v>6.0606202329393746</c:v>
                </c:pt>
                <c:pt idx="1904">
                  <c:v>6.0638033318012123</c:v>
                </c:pt>
                <c:pt idx="1905">
                  <c:v>6.0669864306630501</c:v>
                </c:pt>
                <c:pt idx="1906">
                  <c:v>6.0701695295248888</c:v>
                </c:pt>
                <c:pt idx="1907">
                  <c:v>6.0733526283867256</c:v>
                </c:pt>
                <c:pt idx="1908">
                  <c:v>6.0765357272485643</c:v>
                </c:pt>
                <c:pt idx="1909">
                  <c:v>6.0797188261104029</c:v>
                </c:pt>
                <c:pt idx="1910">
                  <c:v>6.0829019249722398</c:v>
                </c:pt>
                <c:pt idx="1911">
                  <c:v>6.0860850238340785</c:v>
                </c:pt>
                <c:pt idx="1912">
                  <c:v>6.0892681226959153</c:v>
                </c:pt>
                <c:pt idx="1913">
                  <c:v>6.092451221557754</c:v>
                </c:pt>
                <c:pt idx="1914">
                  <c:v>6.0956343204195909</c:v>
                </c:pt>
                <c:pt idx="1915">
                  <c:v>6.0988174192814295</c:v>
                </c:pt>
                <c:pt idx="1916">
                  <c:v>6.1020005181432682</c:v>
                </c:pt>
                <c:pt idx="1917">
                  <c:v>6.105183617005105</c:v>
                </c:pt>
                <c:pt idx="1918">
                  <c:v>6.1083667158669437</c:v>
                </c:pt>
                <c:pt idx="1919">
                  <c:v>6.1115498147287806</c:v>
                </c:pt>
                <c:pt idx="1920">
                  <c:v>6.1147329135906192</c:v>
                </c:pt>
                <c:pt idx="1921">
                  <c:v>6.117916012452457</c:v>
                </c:pt>
                <c:pt idx="1922">
                  <c:v>6.1210991113142947</c:v>
                </c:pt>
                <c:pt idx="1923">
                  <c:v>6.1242822101761325</c:v>
                </c:pt>
                <c:pt idx="1924">
                  <c:v>6.1274653090379703</c:v>
                </c:pt>
                <c:pt idx="1925">
                  <c:v>6.1306484078998089</c:v>
                </c:pt>
                <c:pt idx="1926">
                  <c:v>6.1338315067616467</c:v>
                </c:pt>
                <c:pt idx="1927">
                  <c:v>6.1370146056234844</c:v>
                </c:pt>
                <c:pt idx="1928">
                  <c:v>6.1401977044853222</c:v>
                </c:pt>
                <c:pt idx="1929">
                  <c:v>6.1433808033471609</c:v>
                </c:pt>
                <c:pt idx="1930">
                  <c:v>6.1465639022089977</c:v>
                </c:pt>
                <c:pt idx="1931">
                  <c:v>6.1497470010708364</c:v>
                </c:pt>
                <c:pt idx="1932">
                  <c:v>6.1529300999326733</c:v>
                </c:pt>
                <c:pt idx="1933">
                  <c:v>6.1561131987945119</c:v>
                </c:pt>
                <c:pt idx="1934">
                  <c:v>6.1592962976563506</c:v>
                </c:pt>
                <c:pt idx="1935">
                  <c:v>6.1624793965181874</c:v>
                </c:pt>
                <c:pt idx="1936">
                  <c:v>6.1656624953800261</c:v>
                </c:pt>
                <c:pt idx="1937">
                  <c:v>6.168845594241863</c:v>
                </c:pt>
                <c:pt idx="1938">
                  <c:v>6.1720286931037016</c:v>
                </c:pt>
                <c:pt idx="1939">
                  <c:v>6.1752117919655385</c:v>
                </c:pt>
                <c:pt idx="1940">
                  <c:v>6.1783948908273771</c:v>
                </c:pt>
                <c:pt idx="1941">
                  <c:v>6.1815779896892158</c:v>
                </c:pt>
                <c:pt idx="1942">
                  <c:v>6.1847610885510527</c:v>
                </c:pt>
                <c:pt idx="1943">
                  <c:v>6.1879441874128913</c:v>
                </c:pt>
                <c:pt idx="1944">
                  <c:v>6.1911272862747282</c:v>
                </c:pt>
                <c:pt idx="1945">
                  <c:v>6.1943103851365668</c:v>
                </c:pt>
                <c:pt idx="1946">
                  <c:v>6.1974934839984046</c:v>
                </c:pt>
                <c:pt idx="1947">
                  <c:v>6.2006765828602424</c:v>
                </c:pt>
                <c:pt idx="1948">
                  <c:v>6.2038596817220801</c:v>
                </c:pt>
                <c:pt idx="1949">
                  <c:v>6.2070427805839179</c:v>
                </c:pt>
                <c:pt idx="1950">
                  <c:v>6.2102258794457565</c:v>
                </c:pt>
                <c:pt idx="1951">
                  <c:v>6.2134089783075943</c:v>
                </c:pt>
                <c:pt idx="1952">
                  <c:v>6.2165920771694321</c:v>
                </c:pt>
                <c:pt idx="1953">
                  <c:v>6.2197751760312698</c:v>
                </c:pt>
                <c:pt idx="1954">
                  <c:v>6.2229582748931085</c:v>
                </c:pt>
                <c:pt idx="1955">
                  <c:v>6.2261413737549454</c:v>
                </c:pt>
                <c:pt idx="1956">
                  <c:v>6.229324472616784</c:v>
                </c:pt>
                <c:pt idx="1957">
                  <c:v>6.2325075714786209</c:v>
                </c:pt>
                <c:pt idx="1958">
                  <c:v>6.2356906703404595</c:v>
                </c:pt>
                <c:pt idx="1959">
                  <c:v>6.2388737692022982</c:v>
                </c:pt>
                <c:pt idx="1960">
                  <c:v>6.2420568680641351</c:v>
                </c:pt>
                <c:pt idx="1961">
                  <c:v>6.2452399669259737</c:v>
                </c:pt>
                <c:pt idx="1962">
                  <c:v>6.2484230657878106</c:v>
                </c:pt>
                <c:pt idx="1963">
                  <c:v>6.2516061646496492</c:v>
                </c:pt>
                <c:pt idx="1964">
                  <c:v>6.2547892635114861</c:v>
                </c:pt>
                <c:pt idx="1965">
                  <c:v>6.2579723623733248</c:v>
                </c:pt>
                <c:pt idx="1966">
                  <c:v>6.2611554612351634</c:v>
                </c:pt>
                <c:pt idx="1967">
                  <c:v>6.2643385600970003</c:v>
                </c:pt>
                <c:pt idx="1968">
                  <c:v>6.2675216589588389</c:v>
                </c:pt>
                <c:pt idx="1969">
                  <c:v>6.2707047578206758</c:v>
                </c:pt>
                <c:pt idx="1970">
                  <c:v>6.2738878566825145</c:v>
                </c:pt>
                <c:pt idx="1971">
                  <c:v>6.2770709555443522</c:v>
                </c:pt>
                <c:pt idx="1972">
                  <c:v>6.28025405440619</c:v>
                </c:pt>
                <c:pt idx="1973">
                  <c:v>6.2834371532680278</c:v>
                </c:pt>
                <c:pt idx="1974">
                  <c:v>6.2866202521298664</c:v>
                </c:pt>
                <c:pt idx="1975">
                  <c:v>6.2898033509917042</c:v>
                </c:pt>
                <c:pt idx="1976">
                  <c:v>6.2929864498535419</c:v>
                </c:pt>
                <c:pt idx="1977">
                  <c:v>6.2961695487153797</c:v>
                </c:pt>
                <c:pt idx="1978">
                  <c:v>6.2993526475772175</c:v>
                </c:pt>
                <c:pt idx="1979">
                  <c:v>6.3025357464390561</c:v>
                </c:pt>
                <c:pt idx="1980">
                  <c:v>6.305718845300893</c:v>
                </c:pt>
                <c:pt idx="1981">
                  <c:v>6.3089019441627316</c:v>
                </c:pt>
                <c:pt idx="1982">
                  <c:v>6.3120850430245685</c:v>
                </c:pt>
                <c:pt idx="1983">
                  <c:v>6.3152681418864072</c:v>
                </c:pt>
                <c:pt idx="1984">
                  <c:v>6.3184512407482458</c:v>
                </c:pt>
                <c:pt idx="1985">
                  <c:v>6.3216343396100827</c:v>
                </c:pt>
                <c:pt idx="1986">
                  <c:v>6.3248174384719213</c:v>
                </c:pt>
                <c:pt idx="1987">
                  <c:v>6.3280005373337582</c:v>
                </c:pt>
                <c:pt idx="1988">
                  <c:v>6.3311836361955969</c:v>
                </c:pt>
                <c:pt idx="1989">
                  <c:v>6.3343667350574338</c:v>
                </c:pt>
                <c:pt idx="1990">
                  <c:v>6.3375498339192724</c:v>
                </c:pt>
                <c:pt idx="1991">
                  <c:v>6.3407329327811111</c:v>
                </c:pt>
                <c:pt idx="1992">
                  <c:v>6.3439160316429479</c:v>
                </c:pt>
                <c:pt idx="1993">
                  <c:v>6.3470991305047866</c:v>
                </c:pt>
                <c:pt idx="1994">
                  <c:v>6.3502822293666243</c:v>
                </c:pt>
                <c:pt idx="1995">
                  <c:v>6.3534653282284621</c:v>
                </c:pt>
                <c:pt idx="1996">
                  <c:v>6.3566484270902999</c:v>
                </c:pt>
                <c:pt idx="1997">
                  <c:v>6.3598315259521376</c:v>
                </c:pt>
                <c:pt idx="1998">
                  <c:v>6.3630146248139754</c:v>
                </c:pt>
                <c:pt idx="1999">
                  <c:v>6.366197723675814</c:v>
                </c:pt>
                <c:pt idx="2000">
                  <c:v>6.3693808225376518</c:v>
                </c:pt>
                <c:pt idx="2001">
                  <c:v>6.3725639213994896</c:v>
                </c:pt>
                <c:pt idx="2002">
                  <c:v>6.3757470202613273</c:v>
                </c:pt>
                <c:pt idx="2003">
                  <c:v>6.3789301191231651</c:v>
                </c:pt>
                <c:pt idx="2004">
                  <c:v>6.3821132179850038</c:v>
                </c:pt>
                <c:pt idx="2005">
                  <c:v>6.3852963168468406</c:v>
                </c:pt>
                <c:pt idx="2006">
                  <c:v>6.3884794157086793</c:v>
                </c:pt>
                <c:pt idx="2007">
                  <c:v>6.3916625145705162</c:v>
                </c:pt>
                <c:pt idx="2008">
                  <c:v>6.3948456134323548</c:v>
                </c:pt>
                <c:pt idx="2009">
                  <c:v>6.3980287122941935</c:v>
                </c:pt>
                <c:pt idx="2010">
                  <c:v>6.4012118111560303</c:v>
                </c:pt>
                <c:pt idx="2011">
                  <c:v>6.404394910017869</c:v>
                </c:pt>
                <c:pt idx="2012">
                  <c:v>6.4075780088797059</c:v>
                </c:pt>
                <c:pt idx="2013">
                  <c:v>6.4107611077415445</c:v>
                </c:pt>
                <c:pt idx="2014">
                  <c:v>6.4139442066033823</c:v>
                </c:pt>
                <c:pt idx="2015">
                  <c:v>6.41712730546522</c:v>
                </c:pt>
                <c:pt idx="2016">
                  <c:v>6.4203104043270587</c:v>
                </c:pt>
                <c:pt idx="2017">
                  <c:v>6.4234935031888956</c:v>
                </c:pt>
                <c:pt idx="2018">
                  <c:v>6.4266766020507342</c:v>
                </c:pt>
                <c:pt idx="2019">
                  <c:v>6.429859700912572</c:v>
                </c:pt>
                <c:pt idx="2020">
                  <c:v>6.4330427997744097</c:v>
                </c:pt>
                <c:pt idx="2021">
                  <c:v>6.4362258986362475</c:v>
                </c:pt>
                <c:pt idx="2022">
                  <c:v>6.4394089974980853</c:v>
                </c:pt>
                <c:pt idx="2023">
                  <c:v>6.442592096359923</c:v>
                </c:pt>
                <c:pt idx="2024">
                  <c:v>6.4457751952217617</c:v>
                </c:pt>
                <c:pt idx="2025">
                  <c:v>6.4489582940835994</c:v>
                </c:pt>
                <c:pt idx="2026">
                  <c:v>6.4521413929454372</c:v>
                </c:pt>
                <c:pt idx="2027">
                  <c:v>6.4553244918072759</c:v>
                </c:pt>
                <c:pt idx="2028">
                  <c:v>6.4585075906691127</c:v>
                </c:pt>
                <c:pt idx="2029">
                  <c:v>6.4616906895309514</c:v>
                </c:pt>
                <c:pt idx="2030">
                  <c:v>6.4648737883927883</c:v>
                </c:pt>
                <c:pt idx="2031">
                  <c:v>6.4680568872546269</c:v>
                </c:pt>
                <c:pt idx="2032">
                  <c:v>6.4712399861164638</c:v>
                </c:pt>
                <c:pt idx="2033">
                  <c:v>6.4744230849783024</c:v>
                </c:pt>
                <c:pt idx="2034">
                  <c:v>6.4776061838401411</c:v>
                </c:pt>
                <c:pt idx="2035">
                  <c:v>6.480789282701978</c:v>
                </c:pt>
                <c:pt idx="2036">
                  <c:v>6.4839723815638166</c:v>
                </c:pt>
                <c:pt idx="2037">
                  <c:v>6.4871554804256535</c:v>
                </c:pt>
                <c:pt idx="2038">
                  <c:v>6.4903385792874921</c:v>
                </c:pt>
                <c:pt idx="2039">
                  <c:v>6.4935216781493299</c:v>
                </c:pt>
                <c:pt idx="2040">
                  <c:v>6.4967047770111677</c:v>
                </c:pt>
                <c:pt idx="2041">
                  <c:v>6.4998878758730063</c:v>
                </c:pt>
                <c:pt idx="2042">
                  <c:v>6.5030709747348432</c:v>
                </c:pt>
                <c:pt idx="2043">
                  <c:v>6.5062540735966818</c:v>
                </c:pt>
                <c:pt idx="2044">
                  <c:v>6.5094371724585196</c:v>
                </c:pt>
                <c:pt idx="2045">
                  <c:v>6.5126202713203574</c:v>
                </c:pt>
                <c:pt idx="2046">
                  <c:v>6.5158033701821951</c:v>
                </c:pt>
                <c:pt idx="2047">
                  <c:v>6.5189864690440338</c:v>
                </c:pt>
                <c:pt idx="2048">
                  <c:v>6.5221695679058707</c:v>
                </c:pt>
                <c:pt idx="2049">
                  <c:v>6.5253526667677093</c:v>
                </c:pt>
                <c:pt idx="2050">
                  <c:v>6.5285357656295471</c:v>
                </c:pt>
                <c:pt idx="2051">
                  <c:v>6.5317188644913848</c:v>
                </c:pt>
                <c:pt idx="2052">
                  <c:v>6.5349019633532235</c:v>
                </c:pt>
                <c:pt idx="2053">
                  <c:v>6.5380850622150604</c:v>
                </c:pt>
                <c:pt idx="2054">
                  <c:v>6.541268161076899</c:v>
                </c:pt>
                <c:pt idx="2055">
                  <c:v>6.5444512599387359</c:v>
                </c:pt>
                <c:pt idx="2056">
                  <c:v>6.5476343588005745</c:v>
                </c:pt>
                <c:pt idx="2057">
                  <c:v>6.5508174576624114</c:v>
                </c:pt>
                <c:pt idx="2058">
                  <c:v>6.5540005565242501</c:v>
                </c:pt>
                <c:pt idx="2059">
                  <c:v>6.5571836553860887</c:v>
                </c:pt>
                <c:pt idx="2060">
                  <c:v>6.5603667542479256</c:v>
                </c:pt>
                <c:pt idx="2061">
                  <c:v>6.5635498531097642</c:v>
                </c:pt>
                <c:pt idx="2062">
                  <c:v>6.5667329519716011</c:v>
                </c:pt>
                <c:pt idx="2063">
                  <c:v>6.5699160508334398</c:v>
                </c:pt>
                <c:pt idx="2064">
                  <c:v>6.5730991496952775</c:v>
                </c:pt>
                <c:pt idx="2065">
                  <c:v>6.5762822485571153</c:v>
                </c:pt>
                <c:pt idx="2066">
                  <c:v>6.5794653474189539</c:v>
                </c:pt>
                <c:pt idx="2067">
                  <c:v>6.5826484462807908</c:v>
                </c:pt>
                <c:pt idx="2068">
                  <c:v>6.5858315451426295</c:v>
                </c:pt>
                <c:pt idx="2069">
                  <c:v>6.5890146440044672</c:v>
                </c:pt>
                <c:pt idx="2070">
                  <c:v>6.592197742866305</c:v>
                </c:pt>
                <c:pt idx="2071">
                  <c:v>6.5953808417281428</c:v>
                </c:pt>
                <c:pt idx="2072">
                  <c:v>6.5985639405899814</c:v>
                </c:pt>
                <c:pt idx="2073">
                  <c:v>6.6017470394518183</c:v>
                </c:pt>
                <c:pt idx="2074">
                  <c:v>6.6049301383136569</c:v>
                </c:pt>
                <c:pt idx="2075">
                  <c:v>6.6081132371754947</c:v>
                </c:pt>
                <c:pt idx="2076">
                  <c:v>6.6112963360373325</c:v>
                </c:pt>
                <c:pt idx="2077">
                  <c:v>6.6144794348991711</c:v>
                </c:pt>
                <c:pt idx="2078">
                  <c:v>6.617662533761008</c:v>
                </c:pt>
                <c:pt idx="2079">
                  <c:v>6.6208456326228466</c:v>
                </c:pt>
                <c:pt idx="2080">
                  <c:v>6.6240287314846835</c:v>
                </c:pt>
                <c:pt idx="2081">
                  <c:v>6.6272118303465222</c:v>
                </c:pt>
                <c:pt idx="2082">
                  <c:v>6.630394929208359</c:v>
                </c:pt>
                <c:pt idx="2083">
                  <c:v>6.6335780280701977</c:v>
                </c:pt>
                <c:pt idx="2084">
                  <c:v>6.6367611269320363</c:v>
                </c:pt>
                <c:pt idx="2085">
                  <c:v>6.6399442257938732</c:v>
                </c:pt>
                <c:pt idx="2086">
                  <c:v>6.6431273246557119</c:v>
                </c:pt>
                <c:pt idx="2087">
                  <c:v>6.6463104235175487</c:v>
                </c:pt>
                <c:pt idx="2088">
                  <c:v>6.6494935223793874</c:v>
                </c:pt>
                <c:pt idx="2089">
                  <c:v>6.6526766212412252</c:v>
                </c:pt>
                <c:pt idx="2090">
                  <c:v>6.6558597201030629</c:v>
                </c:pt>
                <c:pt idx="2091">
                  <c:v>6.6590428189649016</c:v>
                </c:pt>
                <c:pt idx="2092">
                  <c:v>6.6622259178267393</c:v>
                </c:pt>
                <c:pt idx="2093">
                  <c:v>6.6654090166885771</c:v>
                </c:pt>
                <c:pt idx="2094">
                  <c:v>6.6685921155504149</c:v>
                </c:pt>
                <c:pt idx="2095">
                  <c:v>6.6717752144122526</c:v>
                </c:pt>
                <c:pt idx="2096">
                  <c:v>6.6749583132740904</c:v>
                </c:pt>
                <c:pt idx="2097">
                  <c:v>6.678141412135929</c:v>
                </c:pt>
                <c:pt idx="2098">
                  <c:v>6.6813245109977659</c:v>
                </c:pt>
                <c:pt idx="2099">
                  <c:v>6.6845076098596046</c:v>
                </c:pt>
                <c:pt idx="2100">
                  <c:v>6.6876907087214423</c:v>
                </c:pt>
                <c:pt idx="2101">
                  <c:v>6.6908738075832801</c:v>
                </c:pt>
                <c:pt idx="2102">
                  <c:v>6.6940569064451187</c:v>
                </c:pt>
                <c:pt idx="2103">
                  <c:v>6.6972400053069556</c:v>
                </c:pt>
                <c:pt idx="2104">
                  <c:v>6.7004231041687943</c:v>
                </c:pt>
                <c:pt idx="2105">
                  <c:v>6.7036062030306311</c:v>
                </c:pt>
                <c:pt idx="2106">
                  <c:v>6.7067893018924698</c:v>
                </c:pt>
                <c:pt idx="2107">
                  <c:v>6.7099724007543067</c:v>
                </c:pt>
                <c:pt idx="2108">
                  <c:v>6.7131554996161453</c:v>
                </c:pt>
                <c:pt idx="2109">
                  <c:v>6.716338598477984</c:v>
                </c:pt>
                <c:pt idx="2110">
                  <c:v>6.7195216973398209</c:v>
                </c:pt>
                <c:pt idx="2111">
                  <c:v>6.7227047962016595</c:v>
                </c:pt>
                <c:pt idx="2112">
                  <c:v>6.7258878950634973</c:v>
                </c:pt>
                <c:pt idx="2113">
                  <c:v>6.729070993925335</c:v>
                </c:pt>
                <c:pt idx="2114">
                  <c:v>6.7322540927871728</c:v>
                </c:pt>
                <c:pt idx="2115">
                  <c:v>6.7354371916490106</c:v>
                </c:pt>
                <c:pt idx="2116">
                  <c:v>6.7386202905108492</c:v>
                </c:pt>
                <c:pt idx="2117">
                  <c:v>6.741803389372687</c:v>
                </c:pt>
                <c:pt idx="2118">
                  <c:v>6.7449864882345247</c:v>
                </c:pt>
                <c:pt idx="2119">
                  <c:v>6.7481695870963625</c:v>
                </c:pt>
                <c:pt idx="2120">
                  <c:v>6.7513526859582003</c:v>
                </c:pt>
                <c:pt idx="2121">
                  <c:v>6.754535784820038</c:v>
                </c:pt>
                <c:pt idx="2122">
                  <c:v>6.7577188836818767</c:v>
                </c:pt>
                <c:pt idx="2123">
                  <c:v>6.7609019825437136</c:v>
                </c:pt>
                <c:pt idx="2124">
                  <c:v>6.7640850814055522</c:v>
                </c:pt>
                <c:pt idx="2125">
                  <c:v>6.7672681802673909</c:v>
                </c:pt>
                <c:pt idx="2126">
                  <c:v>6.7704512791292277</c:v>
                </c:pt>
                <c:pt idx="2127">
                  <c:v>6.7736343779910664</c:v>
                </c:pt>
                <c:pt idx="2128">
                  <c:v>6.7768174768529033</c:v>
                </c:pt>
                <c:pt idx="2129">
                  <c:v>6.7800005757147419</c:v>
                </c:pt>
                <c:pt idx="2130">
                  <c:v>6.7831836745765788</c:v>
                </c:pt>
                <c:pt idx="2131">
                  <c:v>6.7863667734384174</c:v>
                </c:pt>
                <c:pt idx="2132">
                  <c:v>6.7895498723002543</c:v>
                </c:pt>
                <c:pt idx="2133">
                  <c:v>6.792732971162093</c:v>
                </c:pt>
                <c:pt idx="2134">
                  <c:v>6.7959160700239316</c:v>
                </c:pt>
                <c:pt idx="2135">
                  <c:v>6.7990991688857685</c:v>
                </c:pt>
                <c:pt idx="2136">
                  <c:v>6.8022822677476071</c:v>
                </c:pt>
                <c:pt idx="2137">
                  <c:v>6.8054653666094449</c:v>
                </c:pt>
                <c:pt idx="2138">
                  <c:v>6.8086484654712827</c:v>
                </c:pt>
                <c:pt idx="2139">
                  <c:v>6.8118315643331204</c:v>
                </c:pt>
                <c:pt idx="2140">
                  <c:v>6.8150146631949582</c:v>
                </c:pt>
                <c:pt idx="2141">
                  <c:v>6.8181977620567968</c:v>
                </c:pt>
                <c:pt idx="2142">
                  <c:v>6.8213808609186346</c:v>
                </c:pt>
                <c:pt idx="2143">
                  <c:v>6.8245639597804724</c:v>
                </c:pt>
                <c:pt idx="2144">
                  <c:v>6.8277470586423101</c:v>
                </c:pt>
                <c:pt idx="2145">
                  <c:v>6.8309301575041488</c:v>
                </c:pt>
                <c:pt idx="2146">
                  <c:v>6.8341132563659857</c:v>
                </c:pt>
                <c:pt idx="2147">
                  <c:v>6.8372963552278243</c:v>
                </c:pt>
                <c:pt idx="2148">
                  <c:v>6.8404794540896612</c:v>
                </c:pt>
                <c:pt idx="2149">
                  <c:v>6.8436625529514998</c:v>
                </c:pt>
                <c:pt idx="2150">
                  <c:v>6.8468456518133385</c:v>
                </c:pt>
                <c:pt idx="2151">
                  <c:v>6.8500287506751754</c:v>
                </c:pt>
                <c:pt idx="2152">
                  <c:v>6.853211849537014</c:v>
                </c:pt>
                <c:pt idx="2153">
                  <c:v>6.8563949483988509</c:v>
                </c:pt>
                <c:pt idx="2154">
                  <c:v>6.8595780472606895</c:v>
                </c:pt>
                <c:pt idx="2155">
                  <c:v>6.8627611461225264</c:v>
                </c:pt>
                <c:pt idx="2156">
                  <c:v>6.8659442449843651</c:v>
                </c:pt>
                <c:pt idx="2157">
                  <c:v>6.8691273438462028</c:v>
                </c:pt>
                <c:pt idx="2158">
                  <c:v>6.8723104427080406</c:v>
                </c:pt>
                <c:pt idx="2159">
                  <c:v>6.8754935415698792</c:v>
                </c:pt>
                <c:pt idx="2160">
                  <c:v>6.8786766404317161</c:v>
                </c:pt>
                <c:pt idx="2161">
                  <c:v>6.8818597392935548</c:v>
                </c:pt>
                <c:pt idx="2162">
                  <c:v>6.8850428381553925</c:v>
                </c:pt>
                <c:pt idx="2163">
                  <c:v>6.8882259370172303</c:v>
                </c:pt>
                <c:pt idx="2164">
                  <c:v>6.8914090358790681</c:v>
                </c:pt>
                <c:pt idx="2165">
                  <c:v>6.8945921347409058</c:v>
                </c:pt>
                <c:pt idx="2166">
                  <c:v>6.8977752336027445</c:v>
                </c:pt>
                <c:pt idx="2167">
                  <c:v>6.9009583324645822</c:v>
                </c:pt>
                <c:pt idx="2168">
                  <c:v>6.90414143132642</c:v>
                </c:pt>
                <c:pt idx="2169">
                  <c:v>6.9073245301882578</c:v>
                </c:pt>
                <c:pt idx="2170">
                  <c:v>6.9105076290500964</c:v>
                </c:pt>
                <c:pt idx="2171">
                  <c:v>6.9136907279119333</c:v>
                </c:pt>
                <c:pt idx="2172">
                  <c:v>6.9168738267737719</c:v>
                </c:pt>
                <c:pt idx="2173">
                  <c:v>6.9200569256356088</c:v>
                </c:pt>
                <c:pt idx="2174">
                  <c:v>6.9232400244974475</c:v>
                </c:pt>
                <c:pt idx="2175">
                  <c:v>6.9264231233592861</c:v>
                </c:pt>
                <c:pt idx="2176">
                  <c:v>6.929606222221123</c:v>
                </c:pt>
                <c:pt idx="2177">
                  <c:v>6.9327893210829616</c:v>
                </c:pt>
                <c:pt idx="2178">
                  <c:v>6.9359724199447985</c:v>
                </c:pt>
                <c:pt idx="2179">
                  <c:v>6.9391555188066372</c:v>
                </c:pt>
                <c:pt idx="2180">
                  <c:v>6.942338617668474</c:v>
                </c:pt>
                <c:pt idx="2181">
                  <c:v>6.9455217165303127</c:v>
                </c:pt>
                <c:pt idx="2182">
                  <c:v>6.9487048153921505</c:v>
                </c:pt>
                <c:pt idx="2183">
                  <c:v>6.9518879142539882</c:v>
                </c:pt>
                <c:pt idx="2184">
                  <c:v>6.9550710131158269</c:v>
                </c:pt>
                <c:pt idx="2185">
                  <c:v>6.9582541119776637</c:v>
                </c:pt>
                <c:pt idx="2186">
                  <c:v>6.9614372108395024</c:v>
                </c:pt>
                <c:pt idx="2187">
                  <c:v>6.9646203097013402</c:v>
                </c:pt>
                <c:pt idx="2188">
                  <c:v>6.9678034085631779</c:v>
                </c:pt>
                <c:pt idx="2189">
                  <c:v>6.9709865074250157</c:v>
                </c:pt>
                <c:pt idx="2190">
                  <c:v>6.9741696062868543</c:v>
                </c:pt>
                <c:pt idx="2191">
                  <c:v>6.9773527051486921</c:v>
                </c:pt>
                <c:pt idx="2192">
                  <c:v>6.9805358040105299</c:v>
                </c:pt>
                <c:pt idx="2193">
                  <c:v>6.9837189028723676</c:v>
                </c:pt>
                <c:pt idx="2194">
                  <c:v>6.9869020017342054</c:v>
                </c:pt>
                <c:pt idx="2195">
                  <c:v>6.990085100596044</c:v>
                </c:pt>
                <c:pt idx="2196">
                  <c:v>6.9932681994578809</c:v>
                </c:pt>
                <c:pt idx="2197">
                  <c:v>6.9964512983197196</c:v>
                </c:pt>
                <c:pt idx="2198">
                  <c:v>6.9996343971815564</c:v>
                </c:pt>
                <c:pt idx="2199">
                  <c:v>7.0028174960433951</c:v>
                </c:pt>
                <c:pt idx="2200">
                  <c:v>7.0060005949052337</c:v>
                </c:pt>
                <c:pt idx="2201">
                  <c:v>7.0091836937670706</c:v>
                </c:pt>
                <c:pt idx="2202">
                  <c:v>7.0123667926289093</c:v>
                </c:pt>
                <c:pt idx="2203">
                  <c:v>7.0155498914907461</c:v>
                </c:pt>
                <c:pt idx="2204">
                  <c:v>7.0187329903525848</c:v>
                </c:pt>
                <c:pt idx="2205">
                  <c:v>7.0219160892144217</c:v>
                </c:pt>
                <c:pt idx="2206">
                  <c:v>7.0250991880762603</c:v>
                </c:pt>
                <c:pt idx="2207">
                  <c:v>7.0282822869380981</c:v>
                </c:pt>
                <c:pt idx="2208">
                  <c:v>7.0314653857999359</c:v>
                </c:pt>
                <c:pt idx="2209">
                  <c:v>7.0346484846617745</c:v>
                </c:pt>
                <c:pt idx="2210">
                  <c:v>7.0378315835236123</c:v>
                </c:pt>
                <c:pt idx="2211">
                  <c:v>7.04101468238545</c:v>
                </c:pt>
                <c:pt idx="2212">
                  <c:v>7.0441977812472878</c:v>
                </c:pt>
                <c:pt idx="2213">
                  <c:v>7.0473808801091256</c:v>
                </c:pt>
                <c:pt idx="2214">
                  <c:v>7.0505639789709633</c:v>
                </c:pt>
                <c:pt idx="2215">
                  <c:v>7.053747077832802</c:v>
                </c:pt>
                <c:pt idx="2216">
                  <c:v>7.0569301766946397</c:v>
                </c:pt>
                <c:pt idx="2217">
                  <c:v>7.0601132755564775</c:v>
                </c:pt>
                <c:pt idx="2218">
                  <c:v>7.0632963744183153</c:v>
                </c:pt>
                <c:pt idx="2219">
                  <c:v>7.066479473280153</c:v>
                </c:pt>
                <c:pt idx="2220">
                  <c:v>7.0696625721419917</c:v>
                </c:pt>
                <c:pt idx="2221">
                  <c:v>7.0728456710038285</c:v>
                </c:pt>
                <c:pt idx="2222">
                  <c:v>7.0760287698656672</c:v>
                </c:pt>
                <c:pt idx="2223">
                  <c:v>7.0792118687275041</c:v>
                </c:pt>
                <c:pt idx="2224">
                  <c:v>7.0823949675893427</c:v>
                </c:pt>
                <c:pt idx="2225">
                  <c:v>7.0855780664511814</c:v>
                </c:pt>
                <c:pt idx="2226">
                  <c:v>7.0887611653130183</c:v>
                </c:pt>
                <c:pt idx="2227">
                  <c:v>7.0919442641748569</c:v>
                </c:pt>
                <c:pt idx="2228">
                  <c:v>7.0951273630366938</c:v>
                </c:pt>
                <c:pt idx="2229">
                  <c:v>7.0983104618985324</c:v>
                </c:pt>
                <c:pt idx="2230">
                  <c:v>7.1014935607603702</c:v>
                </c:pt>
                <c:pt idx="2231">
                  <c:v>7.104676659622208</c:v>
                </c:pt>
                <c:pt idx="2232">
                  <c:v>7.1078597584840457</c:v>
                </c:pt>
                <c:pt idx="2233">
                  <c:v>7.1110428573458835</c:v>
                </c:pt>
                <c:pt idx="2234">
                  <c:v>7.1142259562077221</c:v>
                </c:pt>
                <c:pt idx="2235">
                  <c:v>7.1174090550695599</c:v>
                </c:pt>
                <c:pt idx="2236">
                  <c:v>7.1205921539313977</c:v>
                </c:pt>
                <c:pt idx="2237">
                  <c:v>7.1237752527932354</c:v>
                </c:pt>
                <c:pt idx="2238">
                  <c:v>7.1269583516550732</c:v>
                </c:pt>
                <c:pt idx="2239">
                  <c:v>7.130141450516911</c:v>
                </c:pt>
                <c:pt idx="2240">
                  <c:v>7.1333245493787496</c:v>
                </c:pt>
                <c:pt idx="2241">
                  <c:v>7.1365076482405874</c:v>
                </c:pt>
                <c:pt idx="2242">
                  <c:v>7.1396907471024251</c:v>
                </c:pt>
                <c:pt idx="2243">
                  <c:v>7.1428738459642638</c:v>
                </c:pt>
                <c:pt idx="2244">
                  <c:v>7.1460569448261007</c:v>
                </c:pt>
                <c:pt idx="2245">
                  <c:v>7.1492400436879393</c:v>
                </c:pt>
                <c:pt idx="2246">
                  <c:v>7.1524231425497762</c:v>
                </c:pt>
                <c:pt idx="2247">
                  <c:v>7.1556062414116148</c:v>
                </c:pt>
                <c:pt idx="2248">
                  <c:v>7.1587893402734517</c:v>
                </c:pt>
                <c:pt idx="2249">
                  <c:v>7.1619724391352904</c:v>
                </c:pt>
                <c:pt idx="2250">
                  <c:v>7.165155537997129</c:v>
                </c:pt>
                <c:pt idx="2251">
                  <c:v>7.1683386368589659</c:v>
                </c:pt>
                <c:pt idx="2252">
                  <c:v>7.1715217357208045</c:v>
                </c:pt>
                <c:pt idx="2253">
                  <c:v>7.1747048345826414</c:v>
                </c:pt>
                <c:pt idx="2254">
                  <c:v>7.1778879334444801</c:v>
                </c:pt>
                <c:pt idx="2255">
                  <c:v>7.1810710323063178</c:v>
                </c:pt>
                <c:pt idx="2256">
                  <c:v>7.1842541311681556</c:v>
                </c:pt>
                <c:pt idx="2257">
                  <c:v>7.1874372300299934</c:v>
                </c:pt>
                <c:pt idx="2258">
                  <c:v>7.1906203288918311</c:v>
                </c:pt>
                <c:pt idx="2259">
                  <c:v>7.1938034277536698</c:v>
                </c:pt>
                <c:pt idx="2260">
                  <c:v>7.1969865266155075</c:v>
                </c:pt>
                <c:pt idx="2261">
                  <c:v>7.2001696254773453</c:v>
                </c:pt>
                <c:pt idx="2262">
                  <c:v>7.2033527243391831</c:v>
                </c:pt>
                <c:pt idx="2263">
                  <c:v>7.2065358232010217</c:v>
                </c:pt>
                <c:pt idx="2264">
                  <c:v>7.2097189220628586</c:v>
                </c:pt>
                <c:pt idx="2265">
                  <c:v>7.2129020209246972</c:v>
                </c:pt>
                <c:pt idx="2266">
                  <c:v>7.216085119786535</c:v>
                </c:pt>
                <c:pt idx="2267">
                  <c:v>7.2192682186483728</c:v>
                </c:pt>
                <c:pt idx="2268">
                  <c:v>7.2224513175102114</c:v>
                </c:pt>
                <c:pt idx="2269">
                  <c:v>7.2256344163720483</c:v>
                </c:pt>
                <c:pt idx="2270">
                  <c:v>7.2288175152338869</c:v>
                </c:pt>
                <c:pt idx="2271">
                  <c:v>7.2320006140957238</c:v>
                </c:pt>
                <c:pt idx="2272">
                  <c:v>7.2351837129575625</c:v>
                </c:pt>
                <c:pt idx="2273">
                  <c:v>7.2383668118193993</c:v>
                </c:pt>
                <c:pt idx="2274">
                  <c:v>7.241549910681238</c:v>
                </c:pt>
                <c:pt idx="2275">
                  <c:v>7.2447330095430766</c:v>
                </c:pt>
                <c:pt idx="2276">
                  <c:v>7.2479161084049135</c:v>
                </c:pt>
                <c:pt idx="2277">
                  <c:v>7.2510992072667522</c:v>
                </c:pt>
                <c:pt idx="2278">
                  <c:v>7.254282306128589</c:v>
                </c:pt>
                <c:pt idx="2279">
                  <c:v>7.2574654049904277</c:v>
                </c:pt>
                <c:pt idx="2280">
                  <c:v>7.2606485038522655</c:v>
                </c:pt>
                <c:pt idx="2281">
                  <c:v>7.2638316027141032</c:v>
                </c:pt>
                <c:pt idx="2282">
                  <c:v>7.267014701575941</c:v>
                </c:pt>
                <c:pt idx="2283">
                  <c:v>7.2701978004377787</c:v>
                </c:pt>
                <c:pt idx="2284">
                  <c:v>7.2733808992996174</c:v>
                </c:pt>
                <c:pt idx="2285">
                  <c:v>7.2765639981614552</c:v>
                </c:pt>
                <c:pt idx="2286">
                  <c:v>7.2797470970232929</c:v>
                </c:pt>
                <c:pt idx="2287">
                  <c:v>7.2829301958851307</c:v>
                </c:pt>
                <c:pt idx="2288">
                  <c:v>7.2861132947469693</c:v>
                </c:pt>
                <c:pt idx="2289">
                  <c:v>7.2892963936088062</c:v>
                </c:pt>
                <c:pt idx="2290">
                  <c:v>7.2924794924706449</c:v>
                </c:pt>
                <c:pt idx="2291">
                  <c:v>7.2956625913324826</c:v>
                </c:pt>
                <c:pt idx="2292">
                  <c:v>7.2988456901943204</c:v>
                </c:pt>
                <c:pt idx="2293">
                  <c:v>7.302028789056159</c:v>
                </c:pt>
                <c:pt idx="2294">
                  <c:v>7.3052118879179959</c:v>
                </c:pt>
                <c:pt idx="2295">
                  <c:v>7.3083949867798346</c:v>
                </c:pt>
                <c:pt idx="2296">
                  <c:v>7.3115780856416714</c:v>
                </c:pt>
                <c:pt idx="2297">
                  <c:v>7.3147611845035101</c:v>
                </c:pt>
                <c:pt idx="2298">
                  <c:v>7.317944283365347</c:v>
                </c:pt>
                <c:pt idx="2299">
                  <c:v>7.3211273822271856</c:v>
                </c:pt>
                <c:pt idx="2300">
                  <c:v>7.3243104810890243</c:v>
                </c:pt>
                <c:pt idx="2301">
                  <c:v>7.3274935799508611</c:v>
                </c:pt>
                <c:pt idx="2302">
                  <c:v>7.3306766788126998</c:v>
                </c:pt>
                <c:pt idx="2303">
                  <c:v>7.3338597776745367</c:v>
                </c:pt>
                <c:pt idx="2304">
                  <c:v>7.3370428765363753</c:v>
                </c:pt>
                <c:pt idx="2305">
                  <c:v>7.3402259753982131</c:v>
                </c:pt>
                <c:pt idx="2306">
                  <c:v>7.3434090742600509</c:v>
                </c:pt>
                <c:pt idx="2307">
                  <c:v>7.3465921731218886</c:v>
                </c:pt>
                <c:pt idx="2308">
                  <c:v>7.3497752719837273</c:v>
                </c:pt>
                <c:pt idx="2309">
                  <c:v>7.352958370845565</c:v>
                </c:pt>
                <c:pt idx="2310">
                  <c:v>7.3561414697074028</c:v>
                </c:pt>
                <c:pt idx="2311">
                  <c:v>7.3593245685692406</c:v>
                </c:pt>
                <c:pt idx="2312">
                  <c:v>7.3625076674310783</c:v>
                </c:pt>
                <c:pt idx="2313">
                  <c:v>7.365690766292917</c:v>
                </c:pt>
                <c:pt idx="2314">
                  <c:v>7.3688738651547538</c:v>
                </c:pt>
                <c:pt idx="2315">
                  <c:v>7.3720569640165925</c:v>
                </c:pt>
                <c:pt idx="2316">
                  <c:v>7.3752400628784303</c:v>
                </c:pt>
                <c:pt idx="2317">
                  <c:v>7.378423161740268</c:v>
                </c:pt>
                <c:pt idx="2318">
                  <c:v>7.3816062606021067</c:v>
                </c:pt>
                <c:pt idx="2319">
                  <c:v>7.3847893594639435</c:v>
                </c:pt>
                <c:pt idx="2320">
                  <c:v>7.3879724583257822</c:v>
                </c:pt>
                <c:pt idx="2321">
                  <c:v>7.3911555571876191</c:v>
                </c:pt>
                <c:pt idx="2322">
                  <c:v>7.3943386560494577</c:v>
                </c:pt>
                <c:pt idx="2323">
                  <c:v>7.3975217549112946</c:v>
                </c:pt>
                <c:pt idx="2324">
                  <c:v>7.4007048537731333</c:v>
                </c:pt>
                <c:pt idx="2325">
                  <c:v>7.4038879526349719</c:v>
                </c:pt>
                <c:pt idx="2326">
                  <c:v>7.4070710514968088</c:v>
                </c:pt>
                <c:pt idx="2327">
                  <c:v>7.4102541503586474</c:v>
                </c:pt>
                <c:pt idx="2328">
                  <c:v>7.4134372492204852</c:v>
                </c:pt>
                <c:pt idx="2329">
                  <c:v>7.416620348082323</c:v>
                </c:pt>
                <c:pt idx="2330">
                  <c:v>7.4198034469441607</c:v>
                </c:pt>
                <c:pt idx="2331">
                  <c:v>7.4229865458059985</c:v>
                </c:pt>
                <c:pt idx="2332">
                  <c:v>7.4261696446678362</c:v>
                </c:pt>
                <c:pt idx="2333">
                  <c:v>7.4293527435296749</c:v>
                </c:pt>
                <c:pt idx="2334">
                  <c:v>7.4325358423915127</c:v>
                </c:pt>
                <c:pt idx="2335">
                  <c:v>7.4357189412533504</c:v>
                </c:pt>
                <c:pt idx="2336">
                  <c:v>7.4389020401151882</c:v>
                </c:pt>
                <c:pt idx="2337">
                  <c:v>7.4420851389770259</c:v>
                </c:pt>
                <c:pt idx="2338">
                  <c:v>7.4452682378388646</c:v>
                </c:pt>
                <c:pt idx="2339">
                  <c:v>7.4484513367007015</c:v>
                </c:pt>
                <c:pt idx="2340">
                  <c:v>7.4516344355625401</c:v>
                </c:pt>
                <c:pt idx="2341">
                  <c:v>7.4548175344243788</c:v>
                </c:pt>
                <c:pt idx="2342">
                  <c:v>7.4580006332862157</c:v>
                </c:pt>
                <c:pt idx="2343">
                  <c:v>7.4611837321480543</c:v>
                </c:pt>
                <c:pt idx="2344">
                  <c:v>7.4643668310098912</c:v>
                </c:pt>
                <c:pt idx="2345">
                  <c:v>7.4675499298717298</c:v>
                </c:pt>
                <c:pt idx="2346">
                  <c:v>7.4707330287335667</c:v>
                </c:pt>
                <c:pt idx="2347">
                  <c:v>7.4739161275954054</c:v>
                </c:pt>
                <c:pt idx="2348">
                  <c:v>7.4770992264572422</c:v>
                </c:pt>
                <c:pt idx="2349">
                  <c:v>7.4802823253190809</c:v>
                </c:pt>
                <c:pt idx="2350">
                  <c:v>7.4834654241809195</c:v>
                </c:pt>
                <c:pt idx="2351">
                  <c:v>7.4866485230427564</c:v>
                </c:pt>
                <c:pt idx="2352">
                  <c:v>7.4898316219045951</c:v>
                </c:pt>
                <c:pt idx="2353">
                  <c:v>7.4930147207664328</c:v>
                </c:pt>
                <c:pt idx="2354">
                  <c:v>7.4961978196282706</c:v>
                </c:pt>
                <c:pt idx="2355">
                  <c:v>7.4993809184901083</c:v>
                </c:pt>
                <c:pt idx="2356">
                  <c:v>7.5025640173519461</c:v>
                </c:pt>
                <c:pt idx="2357">
                  <c:v>7.5057471162137839</c:v>
                </c:pt>
                <c:pt idx="2358">
                  <c:v>7.5089302150756225</c:v>
                </c:pt>
                <c:pt idx="2359">
                  <c:v>7.5121133139374603</c:v>
                </c:pt>
                <c:pt idx="2360">
                  <c:v>7.5152964127992981</c:v>
                </c:pt>
                <c:pt idx="2361">
                  <c:v>7.5184795116611367</c:v>
                </c:pt>
                <c:pt idx="2362">
                  <c:v>7.5216626105229736</c:v>
                </c:pt>
                <c:pt idx="2363">
                  <c:v>7.5248457093848122</c:v>
                </c:pt>
                <c:pt idx="2364">
                  <c:v>7.5280288082466491</c:v>
                </c:pt>
                <c:pt idx="2365">
                  <c:v>7.5312119071084878</c:v>
                </c:pt>
                <c:pt idx="2366">
                  <c:v>7.5343950059703264</c:v>
                </c:pt>
                <c:pt idx="2367">
                  <c:v>7.5375781048321633</c:v>
                </c:pt>
                <c:pt idx="2368">
                  <c:v>7.5407612036940019</c:v>
                </c:pt>
                <c:pt idx="2369">
                  <c:v>7.5439443025558388</c:v>
                </c:pt>
                <c:pt idx="2370">
                  <c:v>7.5471274014176775</c:v>
                </c:pt>
                <c:pt idx="2371">
                  <c:v>7.5503105002795143</c:v>
                </c:pt>
                <c:pt idx="2372">
                  <c:v>7.553493599141353</c:v>
                </c:pt>
                <c:pt idx="2373">
                  <c:v>7.5566766980031908</c:v>
                </c:pt>
                <c:pt idx="2374">
                  <c:v>7.5598597968650285</c:v>
                </c:pt>
                <c:pt idx="2375">
                  <c:v>7.5630428957268672</c:v>
                </c:pt>
                <c:pt idx="2376">
                  <c:v>7.566225994588704</c:v>
                </c:pt>
                <c:pt idx="2377">
                  <c:v>7.5694090934505427</c:v>
                </c:pt>
                <c:pt idx="2378">
                  <c:v>7.5725921923123805</c:v>
                </c:pt>
                <c:pt idx="2379">
                  <c:v>7.5757752911742182</c:v>
                </c:pt>
                <c:pt idx="2380">
                  <c:v>7.578958390036056</c:v>
                </c:pt>
                <c:pt idx="2381">
                  <c:v>7.5821414888978937</c:v>
                </c:pt>
                <c:pt idx="2382">
                  <c:v>7.5853245877597315</c:v>
                </c:pt>
                <c:pt idx="2383">
                  <c:v>7.5885076866215702</c:v>
                </c:pt>
                <c:pt idx="2384">
                  <c:v>7.5916907854834079</c:v>
                </c:pt>
                <c:pt idx="2385">
                  <c:v>7.5948738843452457</c:v>
                </c:pt>
                <c:pt idx="2386">
                  <c:v>7.5980569832070843</c:v>
                </c:pt>
                <c:pt idx="2387">
                  <c:v>7.6012400820689212</c:v>
                </c:pt>
                <c:pt idx="2388">
                  <c:v>7.6044231809307599</c:v>
                </c:pt>
                <c:pt idx="2389">
                  <c:v>7.6076062797925967</c:v>
                </c:pt>
                <c:pt idx="2390">
                  <c:v>7.6107893786544354</c:v>
                </c:pt>
                <c:pt idx="2391">
                  <c:v>7.613972477516274</c:v>
                </c:pt>
                <c:pt idx="2392">
                  <c:v>7.6171555763781109</c:v>
                </c:pt>
                <c:pt idx="2393">
                  <c:v>7.6203386752399496</c:v>
                </c:pt>
                <c:pt idx="2394">
                  <c:v>7.6235217741017864</c:v>
                </c:pt>
                <c:pt idx="2395">
                  <c:v>7.6267048729636251</c:v>
                </c:pt>
                <c:pt idx="2396">
                  <c:v>7.629887971825462</c:v>
                </c:pt>
                <c:pt idx="2397">
                  <c:v>7.6330710706873006</c:v>
                </c:pt>
                <c:pt idx="2398">
                  <c:v>7.6362541695491384</c:v>
                </c:pt>
                <c:pt idx="2399">
                  <c:v>7.6394372684109761</c:v>
                </c:pt>
                <c:pt idx="2400">
                  <c:v>7.6426203672728148</c:v>
                </c:pt>
                <c:pt idx="2401">
                  <c:v>7.6458034661346517</c:v>
                </c:pt>
                <c:pt idx="2402">
                  <c:v>7.6489865649964903</c:v>
                </c:pt>
                <c:pt idx="2403">
                  <c:v>7.6521696638583281</c:v>
                </c:pt>
                <c:pt idx="2404">
                  <c:v>7.6553527627201658</c:v>
                </c:pt>
                <c:pt idx="2405">
                  <c:v>7.6585358615820036</c:v>
                </c:pt>
                <c:pt idx="2406">
                  <c:v>7.6617189604438423</c:v>
                </c:pt>
                <c:pt idx="2407">
                  <c:v>7.6649020593056791</c:v>
                </c:pt>
                <c:pt idx="2408">
                  <c:v>7.6680851581675178</c:v>
                </c:pt>
                <c:pt idx="2409">
                  <c:v>7.6712682570293556</c:v>
                </c:pt>
                <c:pt idx="2410">
                  <c:v>7.6744513558911933</c:v>
                </c:pt>
                <c:pt idx="2411">
                  <c:v>7.677634454753032</c:v>
                </c:pt>
                <c:pt idx="2412">
                  <c:v>7.6808175536148688</c:v>
                </c:pt>
                <c:pt idx="2413">
                  <c:v>7.6840006524767075</c:v>
                </c:pt>
                <c:pt idx="2414">
                  <c:v>7.6871837513385444</c:v>
                </c:pt>
                <c:pt idx="2415">
                  <c:v>7.690366850200383</c:v>
                </c:pt>
                <c:pt idx="2416">
                  <c:v>7.6935499490622217</c:v>
                </c:pt>
                <c:pt idx="2417">
                  <c:v>7.6967330479240585</c:v>
                </c:pt>
                <c:pt idx="2418">
                  <c:v>7.6999161467858972</c:v>
                </c:pt>
                <c:pt idx="2419">
                  <c:v>7.7030992456477341</c:v>
                </c:pt>
                <c:pt idx="2420">
                  <c:v>7.7062823445095727</c:v>
                </c:pt>
                <c:pt idx="2421">
                  <c:v>7.7094654433714096</c:v>
                </c:pt>
                <c:pt idx="2422">
                  <c:v>7.7126485422332482</c:v>
                </c:pt>
                <c:pt idx="2423">
                  <c:v>7.715831641095086</c:v>
                </c:pt>
                <c:pt idx="2424">
                  <c:v>7.7190147399569238</c:v>
                </c:pt>
                <c:pt idx="2425">
                  <c:v>7.7221978388187624</c:v>
                </c:pt>
                <c:pt idx="2426">
                  <c:v>7.7253809376806002</c:v>
                </c:pt>
                <c:pt idx="2427">
                  <c:v>7.728564036542438</c:v>
                </c:pt>
                <c:pt idx="2428">
                  <c:v>7.7317471354042757</c:v>
                </c:pt>
                <c:pt idx="2429">
                  <c:v>7.7349302342661135</c:v>
                </c:pt>
                <c:pt idx="2430">
                  <c:v>7.7381133331279512</c:v>
                </c:pt>
                <c:pt idx="2431">
                  <c:v>7.7412964319897899</c:v>
                </c:pt>
                <c:pt idx="2432">
                  <c:v>7.7444795308516268</c:v>
                </c:pt>
                <c:pt idx="2433">
                  <c:v>7.7476626297134654</c:v>
                </c:pt>
                <c:pt idx="2434">
                  <c:v>7.7508457285753032</c:v>
                </c:pt>
                <c:pt idx="2435">
                  <c:v>7.7540288274371409</c:v>
                </c:pt>
                <c:pt idx="2436">
                  <c:v>7.7572119262989796</c:v>
                </c:pt>
                <c:pt idx="2437">
                  <c:v>7.7603950251608165</c:v>
                </c:pt>
                <c:pt idx="2438">
                  <c:v>7.7635781240226551</c:v>
                </c:pt>
                <c:pt idx="2439">
                  <c:v>7.766761222884492</c:v>
                </c:pt>
                <c:pt idx="2440">
                  <c:v>7.7699443217463307</c:v>
                </c:pt>
                <c:pt idx="2441">
                  <c:v>7.7731274206081693</c:v>
                </c:pt>
                <c:pt idx="2442">
                  <c:v>7.7763105194700062</c:v>
                </c:pt>
                <c:pt idx="2443">
                  <c:v>7.7794936183318448</c:v>
                </c:pt>
                <c:pt idx="2444">
                  <c:v>7.7826767171936817</c:v>
                </c:pt>
                <c:pt idx="2445">
                  <c:v>7.7858598160555204</c:v>
                </c:pt>
                <c:pt idx="2446">
                  <c:v>7.7890429149173581</c:v>
                </c:pt>
                <c:pt idx="2447">
                  <c:v>7.7922260137791959</c:v>
                </c:pt>
                <c:pt idx="2448">
                  <c:v>7.7954091126410336</c:v>
                </c:pt>
                <c:pt idx="2449">
                  <c:v>7.7985922115028714</c:v>
                </c:pt>
                <c:pt idx="2450">
                  <c:v>7.8017753103647101</c:v>
                </c:pt>
                <c:pt idx="2451">
                  <c:v>7.8049584092265478</c:v>
                </c:pt>
                <c:pt idx="2452">
                  <c:v>7.8081415080883856</c:v>
                </c:pt>
                <c:pt idx="2453">
                  <c:v>7.8113246069502233</c:v>
                </c:pt>
                <c:pt idx="2454">
                  <c:v>7.8145077058120611</c:v>
                </c:pt>
                <c:pt idx="2455">
                  <c:v>7.8176908046738989</c:v>
                </c:pt>
                <c:pt idx="2456">
                  <c:v>7.8208739035357375</c:v>
                </c:pt>
                <c:pt idx="2457">
                  <c:v>7.8240570023975744</c:v>
                </c:pt>
                <c:pt idx="2458">
                  <c:v>7.8272401012594131</c:v>
                </c:pt>
                <c:pt idx="2459">
                  <c:v>7.8304232001212517</c:v>
                </c:pt>
                <c:pt idx="2460">
                  <c:v>7.8336062989830886</c:v>
                </c:pt>
                <c:pt idx="2461">
                  <c:v>7.8367893978449272</c:v>
                </c:pt>
                <c:pt idx="2462">
                  <c:v>7.8399724967067641</c:v>
                </c:pt>
                <c:pt idx="2463">
                  <c:v>7.8431555955686028</c:v>
                </c:pt>
                <c:pt idx="2464">
                  <c:v>7.8463386944304396</c:v>
                </c:pt>
                <c:pt idx="2465">
                  <c:v>7.8495217932922783</c:v>
                </c:pt>
                <c:pt idx="2466">
                  <c:v>7.8527048921541169</c:v>
                </c:pt>
                <c:pt idx="2467">
                  <c:v>7.8558879910159538</c:v>
                </c:pt>
                <c:pt idx="2468">
                  <c:v>7.8590710898777925</c:v>
                </c:pt>
                <c:pt idx="2469">
                  <c:v>7.8622541887396293</c:v>
                </c:pt>
                <c:pt idx="2470">
                  <c:v>7.865437287601468</c:v>
                </c:pt>
                <c:pt idx="2471">
                  <c:v>7.8686203864633057</c:v>
                </c:pt>
                <c:pt idx="2472">
                  <c:v>7.8718034853251435</c:v>
                </c:pt>
                <c:pt idx="2473">
                  <c:v>7.8749865841869813</c:v>
                </c:pt>
                <c:pt idx="2474">
                  <c:v>7.878169683048819</c:v>
                </c:pt>
                <c:pt idx="2475">
                  <c:v>7.8813527819106577</c:v>
                </c:pt>
                <c:pt idx="2476">
                  <c:v>7.8845358807724955</c:v>
                </c:pt>
                <c:pt idx="2477">
                  <c:v>7.8877189796343332</c:v>
                </c:pt>
                <c:pt idx="2478">
                  <c:v>7.890902078496171</c:v>
                </c:pt>
                <c:pt idx="2479">
                  <c:v>7.8940851773580096</c:v>
                </c:pt>
                <c:pt idx="2480">
                  <c:v>7.8972682762198465</c:v>
                </c:pt>
                <c:pt idx="2481">
                  <c:v>7.9004513750816852</c:v>
                </c:pt>
                <c:pt idx="2482">
                  <c:v>7.903634473943522</c:v>
                </c:pt>
                <c:pt idx="2483">
                  <c:v>7.9068175728053607</c:v>
                </c:pt>
                <c:pt idx="2484">
                  <c:v>7.9100006716671993</c:v>
                </c:pt>
                <c:pt idx="2485">
                  <c:v>7.9131837705290362</c:v>
                </c:pt>
                <c:pt idx="2486">
                  <c:v>7.9163668693908749</c:v>
                </c:pt>
                <c:pt idx="2487">
                  <c:v>7.9195499682527117</c:v>
                </c:pt>
                <c:pt idx="2488">
                  <c:v>7.9227330671145504</c:v>
                </c:pt>
                <c:pt idx="2489">
                  <c:v>7.9259161659763873</c:v>
                </c:pt>
                <c:pt idx="2490">
                  <c:v>7.9290992648382259</c:v>
                </c:pt>
                <c:pt idx="2491">
                  <c:v>7.9322823637000646</c:v>
                </c:pt>
                <c:pt idx="2492">
                  <c:v>7.9354654625619014</c:v>
                </c:pt>
                <c:pt idx="2493">
                  <c:v>7.9386485614237401</c:v>
                </c:pt>
                <c:pt idx="2494">
                  <c:v>7.941831660285577</c:v>
                </c:pt>
                <c:pt idx="2495">
                  <c:v>7.9450147591474156</c:v>
                </c:pt>
                <c:pt idx="2496">
                  <c:v>7.9481978580092534</c:v>
                </c:pt>
                <c:pt idx="2497">
                  <c:v>7.9513809568710911</c:v>
                </c:pt>
                <c:pt idx="2498">
                  <c:v>7.9545640557329289</c:v>
                </c:pt>
                <c:pt idx="2499">
                  <c:v>7.9577471545947667</c:v>
                </c:pt>
                <c:pt idx="2500">
                  <c:v>7.9609302534566053</c:v>
                </c:pt>
                <c:pt idx="2501">
                  <c:v>7.9641133523184431</c:v>
                </c:pt>
                <c:pt idx="2502">
                  <c:v>7.9672964511802808</c:v>
                </c:pt>
                <c:pt idx="2503">
                  <c:v>7.9704795500421186</c:v>
                </c:pt>
                <c:pt idx="2504">
                  <c:v>7.9736626489039573</c:v>
                </c:pt>
                <c:pt idx="2505">
                  <c:v>7.9768457477657941</c:v>
                </c:pt>
                <c:pt idx="2506">
                  <c:v>7.9800288466276328</c:v>
                </c:pt>
                <c:pt idx="2507">
                  <c:v>7.9832119454894697</c:v>
                </c:pt>
                <c:pt idx="2508">
                  <c:v>7.9863950443513083</c:v>
                </c:pt>
                <c:pt idx="2509">
                  <c:v>7.989578143213147</c:v>
                </c:pt>
                <c:pt idx="2510">
                  <c:v>7.9927612420749838</c:v>
                </c:pt>
                <c:pt idx="2511">
                  <c:v>7.9959443409368225</c:v>
                </c:pt>
                <c:pt idx="2512">
                  <c:v>7.9991274397986594</c:v>
                </c:pt>
                <c:pt idx="2513">
                  <c:v>8.0023105386604971</c:v>
                </c:pt>
                <c:pt idx="2514">
                  <c:v>8.0054936375223349</c:v>
                </c:pt>
                <c:pt idx="2515">
                  <c:v>8.0086767363841744</c:v>
                </c:pt>
                <c:pt idx="2516">
                  <c:v>8.0118598352460122</c:v>
                </c:pt>
                <c:pt idx="2517">
                  <c:v>8.01504293410785</c:v>
                </c:pt>
                <c:pt idx="2518">
                  <c:v>8.0182260329696877</c:v>
                </c:pt>
                <c:pt idx="2519">
                  <c:v>8.0214091318315255</c:v>
                </c:pt>
                <c:pt idx="2520">
                  <c:v>8.0245922306933632</c:v>
                </c:pt>
                <c:pt idx="2521">
                  <c:v>8.027775329555201</c:v>
                </c:pt>
                <c:pt idx="2522">
                  <c:v>8.0309584284170388</c:v>
                </c:pt>
                <c:pt idx="2523">
                  <c:v>8.0341415272788765</c:v>
                </c:pt>
                <c:pt idx="2524">
                  <c:v>8.0373246261407143</c:v>
                </c:pt>
                <c:pt idx="2525">
                  <c:v>8.0405077250025538</c:v>
                </c:pt>
                <c:pt idx="2526">
                  <c:v>8.0436908238643898</c:v>
                </c:pt>
                <c:pt idx="2527">
                  <c:v>8.0468739227262294</c:v>
                </c:pt>
                <c:pt idx="2528">
                  <c:v>8.0500570215880654</c:v>
                </c:pt>
                <c:pt idx="2529">
                  <c:v>8.0532401204499049</c:v>
                </c:pt>
                <c:pt idx="2530">
                  <c:v>8.0564232193117427</c:v>
                </c:pt>
                <c:pt idx="2531">
                  <c:v>8.0596063181735804</c:v>
                </c:pt>
                <c:pt idx="2532">
                  <c:v>8.0627894170354182</c:v>
                </c:pt>
                <c:pt idx="2533">
                  <c:v>8.0659725158972559</c:v>
                </c:pt>
                <c:pt idx="2534">
                  <c:v>8.0691556147590937</c:v>
                </c:pt>
                <c:pt idx="2535">
                  <c:v>8.0723387136209315</c:v>
                </c:pt>
                <c:pt idx="2536">
                  <c:v>8.0755218124827692</c:v>
                </c:pt>
                <c:pt idx="2537">
                  <c:v>8.078704911344607</c:v>
                </c:pt>
                <c:pt idx="2538">
                  <c:v>8.0818880102064448</c:v>
                </c:pt>
                <c:pt idx="2539">
                  <c:v>8.0850711090682825</c:v>
                </c:pt>
                <c:pt idx="2540">
                  <c:v>8.0882542079301221</c:v>
                </c:pt>
                <c:pt idx="2541">
                  <c:v>8.0914373067919598</c:v>
                </c:pt>
                <c:pt idx="2542">
                  <c:v>8.0946204056537976</c:v>
                </c:pt>
                <c:pt idx="2543">
                  <c:v>8.0978035045156354</c:v>
                </c:pt>
                <c:pt idx="2544">
                  <c:v>8.1009866033774731</c:v>
                </c:pt>
                <c:pt idx="2545">
                  <c:v>8.1041697022393109</c:v>
                </c:pt>
                <c:pt idx="2546">
                  <c:v>8.1073528011011486</c:v>
                </c:pt>
                <c:pt idx="2547">
                  <c:v>8.1105358999629864</c:v>
                </c:pt>
                <c:pt idx="2548">
                  <c:v>8.1137189988248242</c:v>
                </c:pt>
                <c:pt idx="2549">
                  <c:v>8.1169020976866619</c:v>
                </c:pt>
                <c:pt idx="2550">
                  <c:v>8.1200851965485015</c:v>
                </c:pt>
                <c:pt idx="2551">
                  <c:v>8.1232682954103375</c:v>
                </c:pt>
                <c:pt idx="2552">
                  <c:v>8.126451394272177</c:v>
                </c:pt>
                <c:pt idx="2553">
                  <c:v>8.129634493134013</c:v>
                </c:pt>
                <c:pt idx="2554">
                  <c:v>8.1328175919958525</c:v>
                </c:pt>
                <c:pt idx="2555">
                  <c:v>8.1360006908576903</c:v>
                </c:pt>
                <c:pt idx="2556">
                  <c:v>8.1391837897195281</c:v>
                </c:pt>
                <c:pt idx="2557">
                  <c:v>8.1423668885813658</c:v>
                </c:pt>
                <c:pt idx="2558">
                  <c:v>8.1455499874432036</c:v>
                </c:pt>
                <c:pt idx="2559">
                  <c:v>8.1487330863050413</c:v>
                </c:pt>
                <c:pt idx="2560">
                  <c:v>8.1519161851668791</c:v>
                </c:pt>
                <c:pt idx="2561">
                  <c:v>8.1550992840287169</c:v>
                </c:pt>
                <c:pt idx="2562">
                  <c:v>8.1582823828905546</c:v>
                </c:pt>
                <c:pt idx="2563">
                  <c:v>8.1614654817523942</c:v>
                </c:pt>
                <c:pt idx="2564">
                  <c:v>8.1646485806142302</c:v>
                </c:pt>
                <c:pt idx="2565">
                  <c:v>8.1678316794760697</c:v>
                </c:pt>
                <c:pt idx="2566">
                  <c:v>8.1710147783379075</c:v>
                </c:pt>
                <c:pt idx="2567">
                  <c:v>8.1741978771997452</c:v>
                </c:pt>
                <c:pt idx="2568">
                  <c:v>8.177380976061583</c:v>
                </c:pt>
                <c:pt idx="2569">
                  <c:v>8.1805640749234207</c:v>
                </c:pt>
                <c:pt idx="2570">
                  <c:v>8.1837471737852585</c:v>
                </c:pt>
                <c:pt idx="2571">
                  <c:v>8.1869302726470963</c:v>
                </c:pt>
                <c:pt idx="2572">
                  <c:v>8.190113371508934</c:v>
                </c:pt>
                <c:pt idx="2573">
                  <c:v>8.1932964703707718</c:v>
                </c:pt>
                <c:pt idx="2574">
                  <c:v>8.1964795692326096</c:v>
                </c:pt>
                <c:pt idx="2575">
                  <c:v>8.1996626680944491</c:v>
                </c:pt>
                <c:pt idx="2576">
                  <c:v>8.2028457669562851</c:v>
                </c:pt>
                <c:pt idx="2577">
                  <c:v>8.2060288658181246</c:v>
                </c:pt>
                <c:pt idx="2578">
                  <c:v>8.2092119646799606</c:v>
                </c:pt>
                <c:pt idx="2579">
                  <c:v>8.2123950635418002</c:v>
                </c:pt>
                <c:pt idx="2580">
                  <c:v>8.2155781624036379</c:v>
                </c:pt>
                <c:pt idx="2581">
                  <c:v>8.2187612612654757</c:v>
                </c:pt>
                <c:pt idx="2582">
                  <c:v>8.2219443601273134</c:v>
                </c:pt>
                <c:pt idx="2583">
                  <c:v>8.2251274589891512</c:v>
                </c:pt>
                <c:pt idx="2584">
                  <c:v>8.228310557850989</c:v>
                </c:pt>
                <c:pt idx="2585">
                  <c:v>8.2314936567128267</c:v>
                </c:pt>
                <c:pt idx="2586">
                  <c:v>8.2346767555746645</c:v>
                </c:pt>
                <c:pt idx="2587">
                  <c:v>8.2378598544365023</c:v>
                </c:pt>
                <c:pt idx="2588">
                  <c:v>8.2410429532983418</c:v>
                </c:pt>
                <c:pt idx="2589">
                  <c:v>8.2442260521601778</c:v>
                </c:pt>
                <c:pt idx="2590">
                  <c:v>8.2474091510220173</c:v>
                </c:pt>
                <c:pt idx="2591">
                  <c:v>8.2505922498838551</c:v>
                </c:pt>
                <c:pt idx="2592">
                  <c:v>8.2537753487456929</c:v>
                </c:pt>
                <c:pt idx="2593">
                  <c:v>8.2569584476075306</c:v>
                </c:pt>
                <c:pt idx="2594">
                  <c:v>8.2601415464693684</c:v>
                </c:pt>
                <c:pt idx="2595">
                  <c:v>8.2633246453312061</c:v>
                </c:pt>
                <c:pt idx="2596">
                  <c:v>8.2665077441930439</c:v>
                </c:pt>
                <c:pt idx="2597">
                  <c:v>8.2696908430548817</c:v>
                </c:pt>
                <c:pt idx="2598">
                  <c:v>8.2728739419167194</c:v>
                </c:pt>
                <c:pt idx="2599">
                  <c:v>8.2760570407785572</c:v>
                </c:pt>
                <c:pt idx="2600">
                  <c:v>8.2792401396403967</c:v>
                </c:pt>
                <c:pt idx="2601">
                  <c:v>8.2824232385022327</c:v>
                </c:pt>
                <c:pt idx="2602">
                  <c:v>8.2856063373640723</c:v>
                </c:pt>
                <c:pt idx="2603">
                  <c:v>8.28878943622591</c:v>
                </c:pt>
                <c:pt idx="2604">
                  <c:v>8.2919725350877478</c:v>
                </c:pt>
                <c:pt idx="2605">
                  <c:v>8.2951556339495855</c:v>
                </c:pt>
                <c:pt idx="2606">
                  <c:v>8.2983387328114233</c:v>
                </c:pt>
                <c:pt idx="2607">
                  <c:v>8.3015218316732611</c:v>
                </c:pt>
                <c:pt idx="2608">
                  <c:v>8.3047049305350988</c:v>
                </c:pt>
                <c:pt idx="2609">
                  <c:v>8.3078880293969366</c:v>
                </c:pt>
                <c:pt idx="2610">
                  <c:v>8.3110711282587744</c:v>
                </c:pt>
                <c:pt idx="2611">
                  <c:v>8.3142542271206121</c:v>
                </c:pt>
                <c:pt idx="2612">
                  <c:v>8.3174373259824499</c:v>
                </c:pt>
                <c:pt idx="2613">
                  <c:v>8.3206204248442894</c:v>
                </c:pt>
                <c:pt idx="2614">
                  <c:v>8.3238035237061254</c:v>
                </c:pt>
                <c:pt idx="2615">
                  <c:v>8.326986622567965</c:v>
                </c:pt>
                <c:pt idx="2616">
                  <c:v>8.3301697214298027</c:v>
                </c:pt>
                <c:pt idx="2617">
                  <c:v>8.3333528202916405</c:v>
                </c:pt>
                <c:pt idx="2618">
                  <c:v>8.3365359191534782</c:v>
                </c:pt>
                <c:pt idx="2619">
                  <c:v>8.339719018015316</c:v>
                </c:pt>
                <c:pt idx="2620">
                  <c:v>8.3429021168771538</c:v>
                </c:pt>
                <c:pt idx="2621">
                  <c:v>8.3460852157389915</c:v>
                </c:pt>
                <c:pt idx="2622">
                  <c:v>8.3492683146008293</c:v>
                </c:pt>
                <c:pt idx="2623">
                  <c:v>8.3524514134626671</c:v>
                </c:pt>
                <c:pt idx="2624">
                  <c:v>8.3556345123245048</c:v>
                </c:pt>
                <c:pt idx="2625">
                  <c:v>8.3588176111863444</c:v>
                </c:pt>
                <c:pt idx="2626">
                  <c:v>8.3620007100481804</c:v>
                </c:pt>
                <c:pt idx="2627">
                  <c:v>8.3651838089100199</c:v>
                </c:pt>
                <c:pt idx="2628">
                  <c:v>8.3683669077718577</c:v>
                </c:pt>
                <c:pt idx="2629">
                  <c:v>8.3715500066336954</c:v>
                </c:pt>
                <c:pt idx="2630">
                  <c:v>8.3747331054955332</c:v>
                </c:pt>
                <c:pt idx="2631">
                  <c:v>8.3779162043573709</c:v>
                </c:pt>
                <c:pt idx="2632">
                  <c:v>8.3810993032192087</c:v>
                </c:pt>
                <c:pt idx="2633">
                  <c:v>8.3842824020810465</c:v>
                </c:pt>
                <c:pt idx="2634">
                  <c:v>8.3874655009428842</c:v>
                </c:pt>
                <c:pt idx="2635">
                  <c:v>8.390648599804722</c:v>
                </c:pt>
                <c:pt idx="2636">
                  <c:v>8.3938316986665615</c:v>
                </c:pt>
                <c:pt idx="2637">
                  <c:v>8.3970147975283975</c:v>
                </c:pt>
                <c:pt idx="2638">
                  <c:v>8.4001978963902371</c:v>
                </c:pt>
                <c:pt idx="2639">
                  <c:v>8.403380995252073</c:v>
                </c:pt>
                <c:pt idx="2640">
                  <c:v>8.4065640941139126</c:v>
                </c:pt>
                <c:pt idx="2641">
                  <c:v>8.4097471929757504</c:v>
                </c:pt>
                <c:pt idx="2642">
                  <c:v>8.4129302918375881</c:v>
                </c:pt>
                <c:pt idx="2643">
                  <c:v>8.4161133906994259</c:v>
                </c:pt>
                <c:pt idx="2644">
                  <c:v>8.4192964895612636</c:v>
                </c:pt>
                <c:pt idx="2645">
                  <c:v>8.4224795884231014</c:v>
                </c:pt>
                <c:pt idx="2646">
                  <c:v>8.4256626872849392</c:v>
                </c:pt>
                <c:pt idx="2647">
                  <c:v>8.4288457861467769</c:v>
                </c:pt>
                <c:pt idx="2648">
                  <c:v>8.4320288850086147</c:v>
                </c:pt>
                <c:pt idx="2649">
                  <c:v>8.4352119838704525</c:v>
                </c:pt>
                <c:pt idx="2650">
                  <c:v>8.438395082732292</c:v>
                </c:pt>
                <c:pt idx="2651">
                  <c:v>8.441578181594128</c:v>
                </c:pt>
                <c:pt idx="2652">
                  <c:v>8.4447612804559675</c:v>
                </c:pt>
                <c:pt idx="2653">
                  <c:v>8.4479443793178053</c:v>
                </c:pt>
                <c:pt idx="2654">
                  <c:v>8.451127478179643</c:v>
                </c:pt>
                <c:pt idx="2655">
                  <c:v>8.4543105770414808</c:v>
                </c:pt>
                <c:pt idx="2656">
                  <c:v>8.4574936759033186</c:v>
                </c:pt>
                <c:pt idx="2657">
                  <c:v>8.4606767747651563</c:v>
                </c:pt>
                <c:pt idx="2658">
                  <c:v>8.4638598736269941</c:v>
                </c:pt>
                <c:pt idx="2659">
                  <c:v>8.4670429724888319</c:v>
                </c:pt>
                <c:pt idx="2660">
                  <c:v>8.4702260713506696</c:v>
                </c:pt>
                <c:pt idx="2661">
                  <c:v>8.4734091702125092</c:v>
                </c:pt>
                <c:pt idx="2662">
                  <c:v>8.4765922690743452</c:v>
                </c:pt>
                <c:pt idx="2663">
                  <c:v>8.4797753679361847</c:v>
                </c:pt>
                <c:pt idx="2664">
                  <c:v>8.4829584667980207</c:v>
                </c:pt>
                <c:pt idx="2665">
                  <c:v>8.4861415656598602</c:v>
                </c:pt>
                <c:pt idx="2666">
                  <c:v>8.489324664521698</c:v>
                </c:pt>
                <c:pt idx="2667">
                  <c:v>8.4925077633835357</c:v>
                </c:pt>
                <c:pt idx="2668">
                  <c:v>8.4956908622453735</c:v>
                </c:pt>
                <c:pt idx="2669">
                  <c:v>8.4988739611072113</c:v>
                </c:pt>
                <c:pt idx="2670">
                  <c:v>8.502057059969049</c:v>
                </c:pt>
                <c:pt idx="2671">
                  <c:v>8.5052401588308868</c:v>
                </c:pt>
                <c:pt idx="2672">
                  <c:v>8.5084232576927246</c:v>
                </c:pt>
                <c:pt idx="2673">
                  <c:v>8.5116063565545623</c:v>
                </c:pt>
                <c:pt idx="2674">
                  <c:v>8.5147894554164001</c:v>
                </c:pt>
                <c:pt idx="2675">
                  <c:v>8.5179725542782396</c:v>
                </c:pt>
                <c:pt idx="2676">
                  <c:v>8.5211556531400756</c:v>
                </c:pt>
                <c:pt idx="2677">
                  <c:v>8.5243387520019152</c:v>
                </c:pt>
                <c:pt idx="2678">
                  <c:v>8.5275218508637529</c:v>
                </c:pt>
                <c:pt idx="2679">
                  <c:v>8.5307049497255907</c:v>
                </c:pt>
                <c:pt idx="2680">
                  <c:v>8.5338880485874284</c:v>
                </c:pt>
                <c:pt idx="2681">
                  <c:v>8.5370711474492662</c:v>
                </c:pt>
                <c:pt idx="2682">
                  <c:v>8.540254246311104</c:v>
                </c:pt>
                <c:pt idx="2683">
                  <c:v>8.5434373451729417</c:v>
                </c:pt>
                <c:pt idx="2684">
                  <c:v>8.5466204440347795</c:v>
                </c:pt>
                <c:pt idx="2685">
                  <c:v>8.5498035428966173</c:v>
                </c:pt>
                <c:pt idx="2686">
                  <c:v>8.5529866417584568</c:v>
                </c:pt>
                <c:pt idx="2687">
                  <c:v>8.5561697406202928</c:v>
                </c:pt>
                <c:pt idx="2688">
                  <c:v>8.5593528394821323</c:v>
                </c:pt>
                <c:pt idx="2689">
                  <c:v>8.5625359383439683</c:v>
                </c:pt>
                <c:pt idx="2690">
                  <c:v>8.5657190372058079</c:v>
                </c:pt>
                <c:pt idx="2691">
                  <c:v>8.5689021360676456</c:v>
                </c:pt>
                <c:pt idx="2692">
                  <c:v>8.5720852349294834</c:v>
                </c:pt>
                <c:pt idx="2693">
                  <c:v>8.5752683337913211</c:v>
                </c:pt>
                <c:pt idx="2694">
                  <c:v>8.5784514326531589</c:v>
                </c:pt>
                <c:pt idx="2695">
                  <c:v>8.5816345315149967</c:v>
                </c:pt>
                <c:pt idx="2696">
                  <c:v>8.5848176303768344</c:v>
                </c:pt>
                <c:pt idx="2697">
                  <c:v>8.5880007292386722</c:v>
                </c:pt>
                <c:pt idx="2698">
                  <c:v>8.59118382810051</c:v>
                </c:pt>
                <c:pt idx="2699">
                  <c:v>8.5943669269623477</c:v>
                </c:pt>
                <c:pt idx="2700">
                  <c:v>8.5975500258241873</c:v>
                </c:pt>
                <c:pt idx="2701">
                  <c:v>8.600733124686025</c:v>
                </c:pt>
                <c:pt idx="2702">
                  <c:v>8.6039162235478628</c:v>
                </c:pt>
                <c:pt idx="2703">
                  <c:v>8.6070993224097005</c:v>
                </c:pt>
                <c:pt idx="2704">
                  <c:v>8.6102824212715383</c:v>
                </c:pt>
                <c:pt idx="2705">
                  <c:v>8.6134655201333761</c:v>
                </c:pt>
                <c:pt idx="2706">
                  <c:v>8.6166486189952138</c:v>
                </c:pt>
                <c:pt idx="2707">
                  <c:v>8.6198317178570516</c:v>
                </c:pt>
                <c:pt idx="2708">
                  <c:v>8.6230148167188894</c:v>
                </c:pt>
                <c:pt idx="2709">
                  <c:v>8.6261979155807271</c:v>
                </c:pt>
                <c:pt idx="2710">
                  <c:v>8.6293810144425649</c:v>
                </c:pt>
                <c:pt idx="2711">
                  <c:v>8.6325641133044044</c:v>
                </c:pt>
                <c:pt idx="2712">
                  <c:v>8.6357472121662404</c:v>
                </c:pt>
                <c:pt idx="2713">
                  <c:v>8.63893031102808</c:v>
                </c:pt>
                <c:pt idx="2714">
                  <c:v>8.6421134098899159</c:v>
                </c:pt>
                <c:pt idx="2715">
                  <c:v>8.6452965087517555</c:v>
                </c:pt>
                <c:pt idx="2716">
                  <c:v>8.6484796076135932</c:v>
                </c:pt>
                <c:pt idx="2717">
                  <c:v>8.651662706475431</c:v>
                </c:pt>
                <c:pt idx="2718">
                  <c:v>8.6548458053372688</c:v>
                </c:pt>
                <c:pt idx="2719">
                  <c:v>8.6580289041991065</c:v>
                </c:pt>
                <c:pt idx="2720">
                  <c:v>8.6612120030609443</c:v>
                </c:pt>
                <c:pt idx="2721">
                  <c:v>8.6643951019227821</c:v>
                </c:pt>
                <c:pt idx="2722">
                  <c:v>8.6675782007846198</c:v>
                </c:pt>
                <c:pt idx="2723">
                  <c:v>8.6707612996464576</c:v>
                </c:pt>
                <c:pt idx="2724">
                  <c:v>8.6739443985082954</c:v>
                </c:pt>
                <c:pt idx="2725">
                  <c:v>8.6771274973701349</c:v>
                </c:pt>
                <c:pt idx="2726">
                  <c:v>8.6803105962319727</c:v>
                </c:pt>
                <c:pt idx="2727">
                  <c:v>8.6834936950938104</c:v>
                </c:pt>
                <c:pt idx="2728">
                  <c:v>8.6866767939556482</c:v>
                </c:pt>
                <c:pt idx="2729">
                  <c:v>8.6898598928174859</c:v>
                </c:pt>
                <c:pt idx="2730">
                  <c:v>8.6930429916793237</c:v>
                </c:pt>
                <c:pt idx="2731">
                  <c:v>8.6962260905411615</c:v>
                </c:pt>
                <c:pt idx="2732">
                  <c:v>8.6994091894029992</c:v>
                </c:pt>
                <c:pt idx="2733">
                  <c:v>8.702592288264837</c:v>
                </c:pt>
                <c:pt idx="2734">
                  <c:v>8.7057753871266765</c:v>
                </c:pt>
                <c:pt idx="2735">
                  <c:v>8.7089584859885125</c:v>
                </c:pt>
                <c:pt idx="2736">
                  <c:v>8.7121415848503521</c:v>
                </c:pt>
                <c:pt idx="2737">
                  <c:v>8.715324683712188</c:v>
                </c:pt>
                <c:pt idx="2738">
                  <c:v>8.7185077825740276</c:v>
                </c:pt>
                <c:pt idx="2739">
                  <c:v>8.7216908814358636</c:v>
                </c:pt>
                <c:pt idx="2740">
                  <c:v>8.7248739802977031</c:v>
                </c:pt>
                <c:pt idx="2741">
                  <c:v>8.7280570791595409</c:v>
                </c:pt>
                <c:pt idx="2742">
                  <c:v>8.7312401780213786</c:v>
                </c:pt>
                <c:pt idx="2743">
                  <c:v>8.7344232768832164</c:v>
                </c:pt>
                <c:pt idx="2744">
                  <c:v>8.7376063757450542</c:v>
                </c:pt>
                <c:pt idx="2745">
                  <c:v>8.7407894746068919</c:v>
                </c:pt>
                <c:pt idx="2746">
                  <c:v>8.7439725734687297</c:v>
                </c:pt>
                <c:pt idx="2747">
                  <c:v>8.7471556723305675</c:v>
                </c:pt>
                <c:pt idx="2748">
                  <c:v>8.7503387711924052</c:v>
                </c:pt>
                <c:pt idx="2749">
                  <c:v>8.753521870054243</c:v>
                </c:pt>
                <c:pt idx="2750">
                  <c:v>8.7567049689160825</c:v>
                </c:pt>
                <c:pt idx="2751">
                  <c:v>8.7598880677779203</c:v>
                </c:pt>
                <c:pt idx="2752">
                  <c:v>8.763071166639758</c:v>
                </c:pt>
                <c:pt idx="2753">
                  <c:v>8.7662542655015958</c:v>
                </c:pt>
                <c:pt idx="2754">
                  <c:v>8.7694373643634336</c:v>
                </c:pt>
                <c:pt idx="2755">
                  <c:v>8.7726204632252713</c:v>
                </c:pt>
                <c:pt idx="2756">
                  <c:v>8.7758035620871091</c:v>
                </c:pt>
                <c:pt idx="2757">
                  <c:v>8.7789866609489469</c:v>
                </c:pt>
                <c:pt idx="2758">
                  <c:v>8.7821697598107846</c:v>
                </c:pt>
                <c:pt idx="2759">
                  <c:v>8.7853528586726242</c:v>
                </c:pt>
                <c:pt idx="2760">
                  <c:v>8.7885359575344602</c:v>
                </c:pt>
                <c:pt idx="2761">
                  <c:v>8.7917190563962997</c:v>
                </c:pt>
                <c:pt idx="2762">
                  <c:v>8.7949021552581357</c:v>
                </c:pt>
                <c:pt idx="2763">
                  <c:v>8.7980852541199752</c:v>
                </c:pt>
                <c:pt idx="2764">
                  <c:v>8.8012683529818112</c:v>
                </c:pt>
                <c:pt idx="2765">
                  <c:v>8.8044514518436507</c:v>
                </c:pt>
                <c:pt idx="2766">
                  <c:v>8.8076345507054885</c:v>
                </c:pt>
                <c:pt idx="2767">
                  <c:v>8.8108176495673263</c:v>
                </c:pt>
                <c:pt idx="2768">
                  <c:v>8.814000748429164</c:v>
                </c:pt>
                <c:pt idx="2769">
                  <c:v>8.8171838472910018</c:v>
                </c:pt>
                <c:pt idx="2770">
                  <c:v>8.8203669461528396</c:v>
                </c:pt>
                <c:pt idx="2771">
                  <c:v>8.8235500450146773</c:v>
                </c:pt>
                <c:pt idx="2772">
                  <c:v>8.8267331438765151</c:v>
                </c:pt>
                <c:pt idx="2773">
                  <c:v>8.8299162427383528</c:v>
                </c:pt>
                <c:pt idx="2774">
                  <c:v>8.8330993416001906</c:v>
                </c:pt>
                <c:pt idx="2775">
                  <c:v>8.8362824404620302</c:v>
                </c:pt>
                <c:pt idx="2776">
                  <c:v>8.8394655393238679</c:v>
                </c:pt>
                <c:pt idx="2777">
                  <c:v>8.8426486381857057</c:v>
                </c:pt>
                <c:pt idx="2778">
                  <c:v>8.8458317370475434</c:v>
                </c:pt>
                <c:pt idx="2779">
                  <c:v>8.8490148359093812</c:v>
                </c:pt>
                <c:pt idx="2780">
                  <c:v>8.852197934771219</c:v>
                </c:pt>
                <c:pt idx="2781">
                  <c:v>8.8553810336330567</c:v>
                </c:pt>
                <c:pt idx="2782">
                  <c:v>8.8585641324948945</c:v>
                </c:pt>
                <c:pt idx="2783">
                  <c:v>8.8617472313567323</c:v>
                </c:pt>
                <c:pt idx="2784">
                  <c:v>8.8649303302185718</c:v>
                </c:pt>
                <c:pt idx="2785">
                  <c:v>8.8681134290804078</c:v>
                </c:pt>
                <c:pt idx="2786">
                  <c:v>8.8712965279422473</c:v>
                </c:pt>
                <c:pt idx="2787">
                  <c:v>8.8744796268040833</c:v>
                </c:pt>
                <c:pt idx="2788">
                  <c:v>8.8776627256659228</c:v>
                </c:pt>
                <c:pt idx="2789">
                  <c:v>8.8808458245277588</c:v>
                </c:pt>
                <c:pt idx="2790">
                  <c:v>8.8840289233895984</c:v>
                </c:pt>
                <c:pt idx="2791">
                  <c:v>8.8872120222514361</c:v>
                </c:pt>
                <c:pt idx="2792">
                  <c:v>8.8903951211132739</c:v>
                </c:pt>
                <c:pt idx="2793">
                  <c:v>8.8935782199751117</c:v>
                </c:pt>
                <c:pt idx="2794">
                  <c:v>8.8967613188369494</c:v>
                </c:pt>
                <c:pt idx="2795">
                  <c:v>8.8999444176987872</c:v>
                </c:pt>
                <c:pt idx="2796">
                  <c:v>8.903127516560625</c:v>
                </c:pt>
                <c:pt idx="2797">
                  <c:v>8.9063106154224627</c:v>
                </c:pt>
                <c:pt idx="2798">
                  <c:v>8.9094937142843005</c:v>
                </c:pt>
                <c:pt idx="2799">
                  <c:v>8.91267681314614</c:v>
                </c:pt>
                <c:pt idx="2800">
                  <c:v>8.9158599120079778</c:v>
                </c:pt>
                <c:pt idx="2801">
                  <c:v>8.9190430108698155</c:v>
                </c:pt>
                <c:pt idx="2802">
                  <c:v>8.9222261097316533</c:v>
                </c:pt>
                <c:pt idx="2803">
                  <c:v>8.9254092085934911</c:v>
                </c:pt>
                <c:pt idx="2804">
                  <c:v>8.9285923074553288</c:v>
                </c:pt>
                <c:pt idx="2805">
                  <c:v>8.9317754063171666</c:v>
                </c:pt>
                <c:pt idx="2806">
                  <c:v>8.9349585051790044</c:v>
                </c:pt>
                <c:pt idx="2807">
                  <c:v>8.9381416040408421</c:v>
                </c:pt>
                <c:pt idx="2808">
                  <c:v>8.9413247029026799</c:v>
                </c:pt>
                <c:pt idx="2809">
                  <c:v>8.9445078017645194</c:v>
                </c:pt>
                <c:pt idx="2810">
                  <c:v>8.9476909006263554</c:v>
                </c:pt>
                <c:pt idx="2811">
                  <c:v>8.950873999488195</c:v>
                </c:pt>
                <c:pt idx="2812">
                  <c:v>8.9540570983500309</c:v>
                </c:pt>
                <c:pt idx="2813">
                  <c:v>8.9572401972118705</c:v>
                </c:pt>
                <c:pt idx="2814">
                  <c:v>8.9604232960737065</c:v>
                </c:pt>
                <c:pt idx="2815">
                  <c:v>8.963606394935546</c:v>
                </c:pt>
                <c:pt idx="2816">
                  <c:v>8.9667894937973838</c:v>
                </c:pt>
                <c:pt idx="2817">
                  <c:v>8.9699725926592215</c:v>
                </c:pt>
                <c:pt idx="2818">
                  <c:v>8.9731556915210593</c:v>
                </c:pt>
                <c:pt idx="2819">
                  <c:v>8.9763387903828971</c:v>
                </c:pt>
                <c:pt idx="2820">
                  <c:v>8.9795218892447348</c:v>
                </c:pt>
                <c:pt idx="2821">
                  <c:v>8.9827049881065726</c:v>
                </c:pt>
                <c:pt idx="2822">
                  <c:v>8.9858880869684103</c:v>
                </c:pt>
                <c:pt idx="2823">
                  <c:v>8.9890711858302481</c:v>
                </c:pt>
                <c:pt idx="2824">
                  <c:v>8.9922542846920877</c:v>
                </c:pt>
                <c:pt idx="2825">
                  <c:v>8.9954373835539254</c:v>
                </c:pt>
                <c:pt idx="2826">
                  <c:v>8.9986204824157632</c:v>
                </c:pt>
                <c:pt idx="2827">
                  <c:v>9.0018035812776009</c:v>
                </c:pt>
                <c:pt idx="2828">
                  <c:v>9.0049866801394387</c:v>
                </c:pt>
                <c:pt idx="2829">
                  <c:v>9.0081697790012765</c:v>
                </c:pt>
                <c:pt idx="2830">
                  <c:v>9.0113528778631142</c:v>
                </c:pt>
                <c:pt idx="2831">
                  <c:v>9.014535976724952</c:v>
                </c:pt>
                <c:pt idx="2832">
                  <c:v>9.0177190755867898</c:v>
                </c:pt>
                <c:pt idx="2833">
                  <c:v>9.0209021744486275</c:v>
                </c:pt>
                <c:pt idx="2834">
                  <c:v>9.0240852733104671</c:v>
                </c:pt>
                <c:pt idx="2835">
                  <c:v>9.027268372172303</c:v>
                </c:pt>
                <c:pt idx="2836">
                  <c:v>9.0304514710341426</c:v>
                </c:pt>
                <c:pt idx="2837">
                  <c:v>9.0336345698959786</c:v>
                </c:pt>
                <c:pt idx="2838">
                  <c:v>9.0368176687578181</c:v>
                </c:pt>
                <c:pt idx="2839">
                  <c:v>9.0400007676196541</c:v>
                </c:pt>
                <c:pt idx="2840">
                  <c:v>9.0431838664814936</c:v>
                </c:pt>
                <c:pt idx="2841">
                  <c:v>9.0463669653433314</c:v>
                </c:pt>
                <c:pt idx="2842">
                  <c:v>9.0495500642051692</c:v>
                </c:pt>
                <c:pt idx="2843">
                  <c:v>9.0527331630670069</c:v>
                </c:pt>
                <c:pt idx="2844">
                  <c:v>9.0559162619288447</c:v>
                </c:pt>
                <c:pt idx="2845">
                  <c:v>9.0590993607906825</c:v>
                </c:pt>
                <c:pt idx="2846">
                  <c:v>9.0622824596525202</c:v>
                </c:pt>
                <c:pt idx="2847">
                  <c:v>9.065465558514358</c:v>
                </c:pt>
                <c:pt idx="2848">
                  <c:v>9.0686486573761957</c:v>
                </c:pt>
                <c:pt idx="2849">
                  <c:v>9.0718317562380353</c:v>
                </c:pt>
                <c:pt idx="2850">
                  <c:v>9.075014855099873</c:v>
                </c:pt>
                <c:pt idx="2851">
                  <c:v>9.0781979539617108</c:v>
                </c:pt>
                <c:pt idx="2852">
                  <c:v>9.0813810528235486</c:v>
                </c:pt>
                <c:pt idx="2853">
                  <c:v>9.0845641516853863</c:v>
                </c:pt>
                <c:pt idx="2854">
                  <c:v>9.0877472505472241</c:v>
                </c:pt>
                <c:pt idx="2855">
                  <c:v>9.0909303494090619</c:v>
                </c:pt>
                <c:pt idx="2856">
                  <c:v>9.0941134482708996</c:v>
                </c:pt>
                <c:pt idx="2857">
                  <c:v>9.0972965471327374</c:v>
                </c:pt>
                <c:pt idx="2858">
                  <c:v>9.1004796459945752</c:v>
                </c:pt>
                <c:pt idx="2859">
                  <c:v>9.1036627448564147</c:v>
                </c:pt>
                <c:pt idx="2860">
                  <c:v>9.1068458437182507</c:v>
                </c:pt>
                <c:pt idx="2861">
                  <c:v>9.1100289425800902</c:v>
                </c:pt>
                <c:pt idx="2862">
                  <c:v>9.1132120414419262</c:v>
                </c:pt>
                <c:pt idx="2863">
                  <c:v>9.1163951403037657</c:v>
                </c:pt>
                <c:pt idx="2864">
                  <c:v>9.1195782391656035</c:v>
                </c:pt>
                <c:pt idx="2865">
                  <c:v>9.1227613380274413</c:v>
                </c:pt>
                <c:pt idx="2866">
                  <c:v>9.125944436889279</c:v>
                </c:pt>
                <c:pt idx="2867">
                  <c:v>9.1291275357511168</c:v>
                </c:pt>
                <c:pt idx="2868">
                  <c:v>9.1323106346129546</c:v>
                </c:pt>
                <c:pt idx="2869">
                  <c:v>9.1354937334747923</c:v>
                </c:pt>
                <c:pt idx="2870">
                  <c:v>9.1386768323366301</c:v>
                </c:pt>
                <c:pt idx="2871">
                  <c:v>9.1418599311984678</c:v>
                </c:pt>
                <c:pt idx="2872">
                  <c:v>9.1450430300603056</c:v>
                </c:pt>
                <c:pt idx="2873">
                  <c:v>9.1482261289221434</c:v>
                </c:pt>
                <c:pt idx="2874">
                  <c:v>9.1514092277839829</c:v>
                </c:pt>
                <c:pt idx="2875">
                  <c:v>9.1545923266458207</c:v>
                </c:pt>
                <c:pt idx="2876">
                  <c:v>9.1577754255076584</c:v>
                </c:pt>
                <c:pt idx="2877">
                  <c:v>9.1609585243694962</c:v>
                </c:pt>
                <c:pt idx="2878">
                  <c:v>9.164141623231334</c:v>
                </c:pt>
                <c:pt idx="2879">
                  <c:v>9.1673247220931717</c:v>
                </c:pt>
                <c:pt idx="2880">
                  <c:v>9.1705078209550095</c:v>
                </c:pt>
                <c:pt idx="2881">
                  <c:v>9.1736909198168473</c:v>
                </c:pt>
                <c:pt idx="2882">
                  <c:v>9.176874018678685</c:v>
                </c:pt>
                <c:pt idx="2883">
                  <c:v>9.1800571175405228</c:v>
                </c:pt>
                <c:pt idx="2884">
                  <c:v>9.1832402164023623</c:v>
                </c:pt>
                <c:pt idx="2885">
                  <c:v>9.1864233152641983</c:v>
                </c:pt>
                <c:pt idx="2886">
                  <c:v>9.1896064141260378</c:v>
                </c:pt>
                <c:pt idx="2887">
                  <c:v>9.1927895129878738</c:v>
                </c:pt>
                <c:pt idx="2888">
                  <c:v>9.1959726118497134</c:v>
                </c:pt>
                <c:pt idx="2889">
                  <c:v>9.1991557107115511</c:v>
                </c:pt>
                <c:pt idx="2890">
                  <c:v>9.2023388095733889</c:v>
                </c:pt>
                <c:pt idx="2891">
                  <c:v>9.2055219084352267</c:v>
                </c:pt>
                <c:pt idx="2892">
                  <c:v>9.2087050072970644</c:v>
                </c:pt>
                <c:pt idx="2893">
                  <c:v>9.2118881061589022</c:v>
                </c:pt>
                <c:pt idx="2894">
                  <c:v>9.21507120502074</c:v>
                </c:pt>
                <c:pt idx="2895">
                  <c:v>9.2182543038825777</c:v>
                </c:pt>
                <c:pt idx="2896">
                  <c:v>9.2214374027444155</c:v>
                </c:pt>
                <c:pt idx="2897">
                  <c:v>9.224620501606255</c:v>
                </c:pt>
                <c:pt idx="2898">
                  <c:v>9.227803600468091</c:v>
                </c:pt>
                <c:pt idx="2899">
                  <c:v>9.2309866993299305</c:v>
                </c:pt>
                <c:pt idx="2900">
                  <c:v>9.2341697981917683</c:v>
                </c:pt>
                <c:pt idx="2901">
                  <c:v>9.2373528970536061</c:v>
                </c:pt>
                <c:pt idx="2902">
                  <c:v>9.2405359959154438</c:v>
                </c:pt>
                <c:pt idx="2903">
                  <c:v>9.2437190947772816</c:v>
                </c:pt>
                <c:pt idx="2904">
                  <c:v>9.2469021936391194</c:v>
                </c:pt>
                <c:pt idx="2905">
                  <c:v>9.2500852925009571</c:v>
                </c:pt>
                <c:pt idx="2906">
                  <c:v>9.2532683913627949</c:v>
                </c:pt>
                <c:pt idx="2907">
                  <c:v>9.2564514902246326</c:v>
                </c:pt>
                <c:pt idx="2908">
                  <c:v>9.2596345890864704</c:v>
                </c:pt>
                <c:pt idx="2909">
                  <c:v>9.26281768794831</c:v>
                </c:pt>
                <c:pt idx="2910">
                  <c:v>9.2660007868101459</c:v>
                </c:pt>
                <c:pt idx="2911">
                  <c:v>9.2691838856719855</c:v>
                </c:pt>
                <c:pt idx="2912">
                  <c:v>9.2723669845338215</c:v>
                </c:pt>
                <c:pt idx="2913">
                  <c:v>9.275550083395661</c:v>
                </c:pt>
                <c:pt idx="2914">
                  <c:v>9.2787331822574988</c:v>
                </c:pt>
                <c:pt idx="2915">
                  <c:v>9.2819162811193365</c:v>
                </c:pt>
                <c:pt idx="2916">
                  <c:v>9.2850993799811743</c:v>
                </c:pt>
                <c:pt idx="2917">
                  <c:v>9.2882824788430121</c:v>
                </c:pt>
                <c:pt idx="2918">
                  <c:v>9.2914655777048498</c:v>
                </c:pt>
                <c:pt idx="2919">
                  <c:v>9.2946486765666876</c:v>
                </c:pt>
                <c:pt idx="2920">
                  <c:v>9.2978317754285253</c:v>
                </c:pt>
                <c:pt idx="2921">
                  <c:v>9.3010148742903631</c:v>
                </c:pt>
                <c:pt idx="2922">
                  <c:v>9.3041979731522026</c:v>
                </c:pt>
                <c:pt idx="2923">
                  <c:v>9.3073810720140386</c:v>
                </c:pt>
                <c:pt idx="2924">
                  <c:v>9.3105641708758782</c:v>
                </c:pt>
                <c:pt idx="2925">
                  <c:v>9.3137472697377159</c:v>
                </c:pt>
                <c:pt idx="2926">
                  <c:v>9.3169303685995537</c:v>
                </c:pt>
                <c:pt idx="2927">
                  <c:v>9.3201134674613915</c:v>
                </c:pt>
                <c:pt idx="2928">
                  <c:v>9.3232965663232292</c:v>
                </c:pt>
                <c:pt idx="2929">
                  <c:v>9.326479665185067</c:v>
                </c:pt>
                <c:pt idx="2930">
                  <c:v>9.3296627640469048</c:v>
                </c:pt>
                <c:pt idx="2931">
                  <c:v>9.3328458629087425</c:v>
                </c:pt>
                <c:pt idx="2932">
                  <c:v>9.3360289617705803</c:v>
                </c:pt>
                <c:pt idx="2933">
                  <c:v>9.339212060632418</c:v>
                </c:pt>
                <c:pt idx="2934">
                  <c:v>9.3423951594942576</c:v>
                </c:pt>
                <c:pt idx="2935">
                  <c:v>9.3455782583560936</c:v>
                </c:pt>
                <c:pt idx="2936">
                  <c:v>9.3487613572179331</c:v>
                </c:pt>
                <c:pt idx="2937">
                  <c:v>9.3519444560797691</c:v>
                </c:pt>
                <c:pt idx="2938">
                  <c:v>9.3551275549416086</c:v>
                </c:pt>
                <c:pt idx="2939">
                  <c:v>9.3583106538034464</c:v>
                </c:pt>
                <c:pt idx="2940">
                  <c:v>9.3614937526652842</c:v>
                </c:pt>
                <c:pt idx="2941">
                  <c:v>9.3646768515271219</c:v>
                </c:pt>
                <c:pt idx="2942">
                  <c:v>9.3678599503889597</c:v>
                </c:pt>
                <c:pt idx="2943">
                  <c:v>9.3710430492507975</c:v>
                </c:pt>
                <c:pt idx="2944">
                  <c:v>9.3742261481126352</c:v>
                </c:pt>
                <c:pt idx="2945">
                  <c:v>9.377409246974473</c:v>
                </c:pt>
                <c:pt idx="2946">
                  <c:v>9.3805923458363107</c:v>
                </c:pt>
                <c:pt idx="2947">
                  <c:v>9.3837754446981503</c:v>
                </c:pt>
                <c:pt idx="2948">
                  <c:v>9.3869585435599863</c:v>
                </c:pt>
                <c:pt idx="2949">
                  <c:v>9.3901416424218258</c:v>
                </c:pt>
                <c:pt idx="2950">
                  <c:v>9.3933247412836636</c:v>
                </c:pt>
                <c:pt idx="2951">
                  <c:v>9.3965078401455013</c:v>
                </c:pt>
                <c:pt idx="2952">
                  <c:v>9.3996909390073391</c:v>
                </c:pt>
                <c:pt idx="2953">
                  <c:v>9.4028740378691769</c:v>
                </c:pt>
                <c:pt idx="2954">
                  <c:v>9.4060571367310146</c:v>
                </c:pt>
                <c:pt idx="2955">
                  <c:v>9.4092402355928524</c:v>
                </c:pt>
                <c:pt idx="2956">
                  <c:v>9.4124233344546901</c:v>
                </c:pt>
                <c:pt idx="2957">
                  <c:v>9.4156064333165279</c:v>
                </c:pt>
                <c:pt idx="2958">
                  <c:v>9.4187895321783657</c:v>
                </c:pt>
                <c:pt idx="2959">
                  <c:v>9.4219726310402052</c:v>
                </c:pt>
                <c:pt idx="2960">
                  <c:v>9.4251557299020412</c:v>
                </c:pt>
                <c:pt idx="2961">
                  <c:v>9.4283388287638807</c:v>
                </c:pt>
                <c:pt idx="2962">
                  <c:v>9.4315219276257185</c:v>
                </c:pt>
                <c:pt idx="2963">
                  <c:v>9.4347050264875563</c:v>
                </c:pt>
                <c:pt idx="2964">
                  <c:v>9.437888125349394</c:v>
                </c:pt>
                <c:pt idx="2965">
                  <c:v>9.4410712242112318</c:v>
                </c:pt>
                <c:pt idx="2966">
                  <c:v>9.4442543230730696</c:v>
                </c:pt>
                <c:pt idx="2967">
                  <c:v>9.4474374219349073</c:v>
                </c:pt>
                <c:pt idx="2968">
                  <c:v>9.4506205207967451</c:v>
                </c:pt>
                <c:pt idx="2969">
                  <c:v>9.4538036196585828</c:v>
                </c:pt>
                <c:pt idx="2970">
                  <c:v>9.4569867185204206</c:v>
                </c:pt>
                <c:pt idx="2971">
                  <c:v>9.4601698173822584</c:v>
                </c:pt>
                <c:pt idx="2972">
                  <c:v>9.4633529162440979</c:v>
                </c:pt>
                <c:pt idx="2973">
                  <c:v>9.4665360151059339</c:v>
                </c:pt>
                <c:pt idx="2974">
                  <c:v>9.4697191139677734</c:v>
                </c:pt>
                <c:pt idx="2975">
                  <c:v>9.4729022128296112</c:v>
                </c:pt>
                <c:pt idx="2976">
                  <c:v>9.476085311691449</c:v>
                </c:pt>
                <c:pt idx="2977">
                  <c:v>9.4792684105532867</c:v>
                </c:pt>
                <c:pt idx="2978">
                  <c:v>9.4824515094151245</c:v>
                </c:pt>
                <c:pt idx="2979">
                  <c:v>9.4856346082769623</c:v>
                </c:pt>
                <c:pt idx="2980">
                  <c:v>9.4888177071388</c:v>
                </c:pt>
                <c:pt idx="2981">
                  <c:v>9.4920008060006378</c:v>
                </c:pt>
                <c:pt idx="2982">
                  <c:v>9.4951839048624755</c:v>
                </c:pt>
                <c:pt idx="2983">
                  <c:v>9.4983670037243133</c:v>
                </c:pt>
                <c:pt idx="2984">
                  <c:v>9.5015501025861528</c:v>
                </c:pt>
                <c:pt idx="2985">
                  <c:v>9.5047332014479888</c:v>
                </c:pt>
                <c:pt idx="2986">
                  <c:v>9.5079163003098284</c:v>
                </c:pt>
                <c:pt idx="2987">
                  <c:v>9.5110993991716661</c:v>
                </c:pt>
                <c:pt idx="2988">
                  <c:v>9.5142824980335039</c:v>
                </c:pt>
                <c:pt idx="2989">
                  <c:v>9.5174655968953417</c:v>
                </c:pt>
                <c:pt idx="2990">
                  <c:v>9.5206486957571794</c:v>
                </c:pt>
                <c:pt idx="2991">
                  <c:v>9.5238317946190172</c:v>
                </c:pt>
                <c:pt idx="2992">
                  <c:v>9.527014893480855</c:v>
                </c:pt>
                <c:pt idx="2993">
                  <c:v>9.5301979923426927</c:v>
                </c:pt>
                <c:pt idx="2994">
                  <c:v>9.5333810912045305</c:v>
                </c:pt>
                <c:pt idx="2995">
                  <c:v>9.53656419006637</c:v>
                </c:pt>
                <c:pt idx="2996">
                  <c:v>9.539747288928206</c:v>
                </c:pt>
                <c:pt idx="2997">
                  <c:v>9.5429303877900455</c:v>
                </c:pt>
                <c:pt idx="2998">
                  <c:v>9.5461134866518815</c:v>
                </c:pt>
                <c:pt idx="2999">
                  <c:v>9.5492965855137211</c:v>
                </c:pt>
                <c:pt idx="3000">
                  <c:v>9.5524796843755588</c:v>
                </c:pt>
                <c:pt idx="3001">
                  <c:v>9.5556627832373966</c:v>
                </c:pt>
                <c:pt idx="3002">
                  <c:v>9.5588458820992344</c:v>
                </c:pt>
                <c:pt idx="3003">
                  <c:v>9.5620289809610721</c:v>
                </c:pt>
                <c:pt idx="3004">
                  <c:v>9.5652120798229099</c:v>
                </c:pt>
                <c:pt idx="3005">
                  <c:v>9.5683951786847476</c:v>
                </c:pt>
                <c:pt idx="3006">
                  <c:v>9.5715782775465854</c:v>
                </c:pt>
                <c:pt idx="3007">
                  <c:v>9.5747613764084232</c:v>
                </c:pt>
                <c:pt idx="3008">
                  <c:v>9.5779444752702609</c:v>
                </c:pt>
                <c:pt idx="3009">
                  <c:v>9.5811275741321005</c:v>
                </c:pt>
                <c:pt idx="3010">
                  <c:v>9.5843106729939365</c:v>
                </c:pt>
                <c:pt idx="3011">
                  <c:v>9.587493771855776</c:v>
                </c:pt>
                <c:pt idx="3012">
                  <c:v>9.5906768707176138</c:v>
                </c:pt>
                <c:pt idx="3013">
                  <c:v>9.5938599695794515</c:v>
                </c:pt>
                <c:pt idx="3014">
                  <c:v>9.5970430684412893</c:v>
                </c:pt>
                <c:pt idx="3015">
                  <c:v>9.6002261673031271</c:v>
                </c:pt>
                <c:pt idx="3016">
                  <c:v>9.6034092661649648</c:v>
                </c:pt>
                <c:pt idx="3017">
                  <c:v>9.6065923650268026</c:v>
                </c:pt>
                <c:pt idx="3018">
                  <c:v>9.6097754638886403</c:v>
                </c:pt>
                <c:pt idx="3019">
                  <c:v>9.6129585627504781</c:v>
                </c:pt>
                <c:pt idx="3020">
                  <c:v>9.6161416616123176</c:v>
                </c:pt>
                <c:pt idx="3021">
                  <c:v>9.6193247604741536</c:v>
                </c:pt>
                <c:pt idx="3022">
                  <c:v>9.6225078593359932</c:v>
                </c:pt>
                <c:pt idx="3023">
                  <c:v>9.6256909581978292</c:v>
                </c:pt>
                <c:pt idx="3024">
                  <c:v>9.6288740570596687</c:v>
                </c:pt>
                <c:pt idx="3025">
                  <c:v>9.6320571559215065</c:v>
                </c:pt>
                <c:pt idx="3026">
                  <c:v>9.6352402547833442</c:v>
                </c:pt>
                <c:pt idx="3027">
                  <c:v>9.638423353645182</c:v>
                </c:pt>
                <c:pt idx="3028">
                  <c:v>9.6416064525070198</c:v>
                </c:pt>
                <c:pt idx="3029">
                  <c:v>9.6447895513688575</c:v>
                </c:pt>
                <c:pt idx="3030">
                  <c:v>9.6479726502306953</c:v>
                </c:pt>
                <c:pt idx="3031">
                  <c:v>9.651155749092533</c:v>
                </c:pt>
                <c:pt idx="3032">
                  <c:v>9.6543388479543708</c:v>
                </c:pt>
                <c:pt idx="3033">
                  <c:v>9.6575219468162086</c:v>
                </c:pt>
                <c:pt idx="3034">
                  <c:v>9.6607050456780481</c:v>
                </c:pt>
                <c:pt idx="3035">
                  <c:v>9.6638881445398859</c:v>
                </c:pt>
                <c:pt idx="3036">
                  <c:v>9.6670712434017236</c:v>
                </c:pt>
                <c:pt idx="3037">
                  <c:v>9.6702543422635614</c:v>
                </c:pt>
                <c:pt idx="3038">
                  <c:v>9.6734374411253992</c:v>
                </c:pt>
                <c:pt idx="3039">
                  <c:v>9.6766205399872369</c:v>
                </c:pt>
                <c:pt idx="3040">
                  <c:v>9.6798036388490747</c:v>
                </c:pt>
                <c:pt idx="3041">
                  <c:v>9.6829867377109125</c:v>
                </c:pt>
                <c:pt idx="3042">
                  <c:v>9.6861698365727502</c:v>
                </c:pt>
                <c:pt idx="3043">
                  <c:v>9.689352935434588</c:v>
                </c:pt>
                <c:pt idx="3044">
                  <c:v>9.6925360342964257</c:v>
                </c:pt>
                <c:pt idx="3045">
                  <c:v>9.6957191331582653</c:v>
                </c:pt>
                <c:pt idx="3046">
                  <c:v>9.6989022320201013</c:v>
                </c:pt>
                <c:pt idx="3047">
                  <c:v>9.7020853308819408</c:v>
                </c:pt>
                <c:pt idx="3048">
                  <c:v>9.7052684297437768</c:v>
                </c:pt>
                <c:pt idx="3049">
                  <c:v>9.7084515286056163</c:v>
                </c:pt>
                <c:pt idx="3050">
                  <c:v>9.7116346274674541</c:v>
                </c:pt>
                <c:pt idx="3051">
                  <c:v>9.7148177263292919</c:v>
                </c:pt>
                <c:pt idx="3052">
                  <c:v>9.7180008251911296</c:v>
                </c:pt>
                <c:pt idx="3053">
                  <c:v>9.7211839240529674</c:v>
                </c:pt>
                <c:pt idx="3054">
                  <c:v>9.7243670229148051</c:v>
                </c:pt>
                <c:pt idx="3055">
                  <c:v>9.7275501217766429</c:v>
                </c:pt>
                <c:pt idx="3056">
                  <c:v>9.7307332206384807</c:v>
                </c:pt>
                <c:pt idx="3057">
                  <c:v>9.7339163195003184</c:v>
                </c:pt>
                <c:pt idx="3058">
                  <c:v>9.7370994183621562</c:v>
                </c:pt>
                <c:pt idx="3059">
                  <c:v>9.7402825172239957</c:v>
                </c:pt>
                <c:pt idx="3060">
                  <c:v>9.7434656160858335</c:v>
                </c:pt>
                <c:pt idx="3061">
                  <c:v>9.7466487149476713</c:v>
                </c:pt>
                <c:pt idx="3062">
                  <c:v>9.749831813809509</c:v>
                </c:pt>
                <c:pt idx="3063">
                  <c:v>9.7530149126713468</c:v>
                </c:pt>
                <c:pt idx="3064">
                  <c:v>9.7561980115331846</c:v>
                </c:pt>
                <c:pt idx="3065">
                  <c:v>9.7593811103950223</c:v>
                </c:pt>
                <c:pt idx="3066">
                  <c:v>9.7625642092568601</c:v>
                </c:pt>
                <c:pt idx="3067">
                  <c:v>9.7657473081186978</c:v>
                </c:pt>
                <c:pt idx="3068">
                  <c:v>9.7689304069805374</c:v>
                </c:pt>
                <c:pt idx="3069">
                  <c:v>9.7721135058423734</c:v>
                </c:pt>
                <c:pt idx="3070">
                  <c:v>9.7752966047042129</c:v>
                </c:pt>
                <c:pt idx="3071">
                  <c:v>9.7784797035660489</c:v>
                </c:pt>
                <c:pt idx="3072">
                  <c:v>9.7816628024278884</c:v>
                </c:pt>
                <c:pt idx="3073">
                  <c:v>9.7848459012897244</c:v>
                </c:pt>
                <c:pt idx="3074">
                  <c:v>9.788029000151564</c:v>
                </c:pt>
                <c:pt idx="3075">
                  <c:v>9.7912120990134017</c:v>
                </c:pt>
                <c:pt idx="3076">
                  <c:v>9.7943951978752395</c:v>
                </c:pt>
                <c:pt idx="3077">
                  <c:v>9.7975782967370773</c:v>
                </c:pt>
                <c:pt idx="3078">
                  <c:v>9.800761395598915</c:v>
                </c:pt>
                <c:pt idx="3079">
                  <c:v>9.8039444944607528</c:v>
                </c:pt>
                <c:pt idx="3080">
                  <c:v>9.8071275933225905</c:v>
                </c:pt>
                <c:pt idx="3081">
                  <c:v>9.8103106921844283</c:v>
                </c:pt>
                <c:pt idx="3082">
                  <c:v>9.8134937910462661</c:v>
                </c:pt>
                <c:pt idx="3083">
                  <c:v>9.8166768899081038</c:v>
                </c:pt>
                <c:pt idx="3084">
                  <c:v>9.8198599887699434</c:v>
                </c:pt>
                <c:pt idx="3085">
                  <c:v>9.8230430876317811</c:v>
                </c:pt>
                <c:pt idx="3086">
                  <c:v>9.8262261864936189</c:v>
                </c:pt>
                <c:pt idx="3087">
                  <c:v>9.8294092853554567</c:v>
                </c:pt>
                <c:pt idx="3088">
                  <c:v>9.8325923842172944</c:v>
                </c:pt>
                <c:pt idx="3089">
                  <c:v>9.8357754830791322</c:v>
                </c:pt>
                <c:pt idx="3090">
                  <c:v>9.8389585819409699</c:v>
                </c:pt>
                <c:pt idx="3091">
                  <c:v>9.8421416808028077</c:v>
                </c:pt>
                <c:pt idx="3092">
                  <c:v>9.8453247796646455</c:v>
                </c:pt>
                <c:pt idx="3093">
                  <c:v>9.848507878526485</c:v>
                </c:pt>
                <c:pt idx="3094">
                  <c:v>9.851690977388321</c:v>
                </c:pt>
                <c:pt idx="3095">
                  <c:v>9.8548740762501605</c:v>
                </c:pt>
                <c:pt idx="3096">
                  <c:v>9.8580571751119965</c:v>
                </c:pt>
                <c:pt idx="3097">
                  <c:v>9.8612402739738361</c:v>
                </c:pt>
                <c:pt idx="3098">
                  <c:v>9.8644233728356721</c:v>
                </c:pt>
                <c:pt idx="3099">
                  <c:v>9.8676064716975116</c:v>
                </c:pt>
                <c:pt idx="3100">
                  <c:v>9.8707895705593494</c:v>
                </c:pt>
                <c:pt idx="3101">
                  <c:v>9.8739726694211871</c:v>
                </c:pt>
                <c:pt idx="3102">
                  <c:v>9.8771557682830249</c:v>
                </c:pt>
                <c:pt idx="3103">
                  <c:v>9.8803388671448626</c:v>
                </c:pt>
                <c:pt idx="3104">
                  <c:v>9.8835219660067004</c:v>
                </c:pt>
                <c:pt idx="3105">
                  <c:v>9.8867050648685382</c:v>
                </c:pt>
                <c:pt idx="3106">
                  <c:v>9.8898881637303759</c:v>
                </c:pt>
                <c:pt idx="3107">
                  <c:v>9.8930712625922137</c:v>
                </c:pt>
                <c:pt idx="3108">
                  <c:v>9.8962543614540515</c:v>
                </c:pt>
                <c:pt idx="3109">
                  <c:v>9.899437460315891</c:v>
                </c:pt>
                <c:pt idx="3110">
                  <c:v>9.9026205591777288</c:v>
                </c:pt>
                <c:pt idx="3111">
                  <c:v>9.9058036580395665</c:v>
                </c:pt>
                <c:pt idx="3112">
                  <c:v>9.9089867569014043</c:v>
                </c:pt>
                <c:pt idx="3113">
                  <c:v>9.9121698557632421</c:v>
                </c:pt>
                <c:pt idx="3114">
                  <c:v>9.9153529546250798</c:v>
                </c:pt>
                <c:pt idx="3115">
                  <c:v>9.9185360534869176</c:v>
                </c:pt>
                <c:pt idx="3116">
                  <c:v>9.9217191523487553</c:v>
                </c:pt>
                <c:pt idx="3117">
                  <c:v>9.9249022512105931</c:v>
                </c:pt>
                <c:pt idx="3118">
                  <c:v>9.9280853500724326</c:v>
                </c:pt>
                <c:pt idx="3119">
                  <c:v>9.9312684489342686</c:v>
                </c:pt>
                <c:pt idx="3120">
                  <c:v>9.9344515477961082</c:v>
                </c:pt>
                <c:pt idx="3121">
                  <c:v>9.9376346466579442</c:v>
                </c:pt>
                <c:pt idx="3122">
                  <c:v>9.9408177455197837</c:v>
                </c:pt>
                <c:pt idx="3123">
                  <c:v>9.9440008443816197</c:v>
                </c:pt>
                <c:pt idx="3124">
                  <c:v>9.9471839432434592</c:v>
                </c:pt>
                <c:pt idx="3125">
                  <c:v>9.950367042105297</c:v>
                </c:pt>
                <c:pt idx="3126">
                  <c:v>9.9535501409671348</c:v>
                </c:pt>
                <c:pt idx="3127">
                  <c:v>9.9567332398289725</c:v>
                </c:pt>
                <c:pt idx="3128">
                  <c:v>9.9599163386908103</c:v>
                </c:pt>
                <c:pt idx="3129">
                  <c:v>9.963099437552648</c:v>
                </c:pt>
                <c:pt idx="3130">
                  <c:v>9.9662825364144858</c:v>
                </c:pt>
                <c:pt idx="3131">
                  <c:v>9.9694656352763236</c:v>
                </c:pt>
                <c:pt idx="3132">
                  <c:v>9.9726487341381613</c:v>
                </c:pt>
                <c:pt idx="3133">
                  <c:v>9.9758318330000009</c:v>
                </c:pt>
                <c:pt idx="3134">
                  <c:v>9.9790149318618386</c:v>
                </c:pt>
                <c:pt idx="3135">
                  <c:v>9.9821980307236764</c:v>
                </c:pt>
                <c:pt idx="3136">
                  <c:v>9.9853811295855142</c:v>
                </c:pt>
                <c:pt idx="3137">
                  <c:v>9.9885642284473519</c:v>
                </c:pt>
                <c:pt idx="3138">
                  <c:v>9.9917473273091897</c:v>
                </c:pt>
                <c:pt idx="3139">
                  <c:v>9.9949304261710274</c:v>
                </c:pt>
                <c:pt idx="3140">
                  <c:v>9.9981135250328652</c:v>
                </c:pt>
              </c:numCache>
            </c:numRef>
          </c:xVal>
          <c:yVal>
            <c:numRef>
              <c:f>Fine!$I$3:$I$17574</c:f>
              <c:numCache>
                <c:formatCode>General</c:formatCode>
                <c:ptCount val="17572"/>
                <c:pt idx="0">
                  <c:v>46.442115354316051</c:v>
                </c:pt>
                <c:pt idx="1">
                  <c:v>10.812949917624834</c:v>
                </c:pt>
                <c:pt idx="2">
                  <c:v>13.29598934447939</c:v>
                </c:pt>
                <c:pt idx="3">
                  <c:v>5.8334834303179885</c:v>
                </c:pt>
                <c:pt idx="4">
                  <c:v>7.1833330879323301</c:v>
                </c:pt>
                <c:pt idx="5">
                  <c:v>5.5721148550517086</c:v>
                </c:pt>
                <c:pt idx="6">
                  <c:v>4.160448461066359</c:v>
                </c:pt>
                <c:pt idx="7">
                  <c:v>5.3530824883202106</c:v>
                </c:pt>
                <c:pt idx="8">
                  <c:v>1.8766859195446264</c:v>
                </c:pt>
                <c:pt idx="9">
                  <c:v>4.7667990961945499</c:v>
                </c:pt>
                <c:pt idx="10">
                  <c:v>0.61868462029622417</c:v>
                </c:pt>
                <c:pt idx="11">
                  <c:v>4.0695872667535395</c:v>
                </c:pt>
                <c:pt idx="12">
                  <c:v>0.94621605477326487</c:v>
                </c:pt>
                <c:pt idx="13">
                  <c:v>3.3877552206899995</c:v>
                </c:pt>
                <c:pt idx="14">
                  <c:v>1.7527564701002856</c:v>
                </c:pt>
                <c:pt idx="15">
                  <c:v>2.6980869298664754</c:v>
                </c:pt>
                <c:pt idx="16">
                  <c:v>2.5783932447149289</c:v>
                </c:pt>
                <c:pt idx="17">
                  <c:v>1.5554283411531264</c:v>
                </c:pt>
                <c:pt idx="18">
                  <c:v>2.6387424628341702</c:v>
                </c:pt>
                <c:pt idx="19">
                  <c:v>0.71642001321648596</c:v>
                </c:pt>
                <c:pt idx="20">
                  <c:v>2.696613806932505</c:v>
                </c:pt>
                <c:pt idx="21">
                  <c:v>0.20598585584568851</c:v>
                </c:pt>
                <c:pt idx="22">
                  <c:v>2.3277339906779488</c:v>
                </c:pt>
                <c:pt idx="23">
                  <c:v>0.70547717371882646</c:v>
                </c:pt>
                <c:pt idx="24">
                  <c:v>2.1418644764312913</c:v>
                </c:pt>
                <c:pt idx="25">
                  <c:v>1.2966871376023961</c:v>
                </c:pt>
                <c:pt idx="26">
                  <c:v>1.6983590059388232</c:v>
                </c:pt>
                <c:pt idx="27">
                  <c:v>1.7317160953800905</c:v>
                </c:pt>
                <c:pt idx="28">
                  <c:v>1.3633152569265095</c:v>
                </c:pt>
                <c:pt idx="29">
                  <c:v>2.0168999723078613</c:v>
                </c:pt>
                <c:pt idx="30">
                  <c:v>0.87681082245532616</c:v>
                </c:pt>
                <c:pt idx="31">
                  <c:v>2.0546178216510724</c:v>
                </c:pt>
                <c:pt idx="32">
                  <c:v>0.78328159123671759</c:v>
                </c:pt>
                <c:pt idx="33">
                  <c:v>2.4622165018663171</c:v>
                </c:pt>
                <c:pt idx="34">
                  <c:v>1.0166330297575672</c:v>
                </c:pt>
                <c:pt idx="35">
                  <c:v>2.2019508595298074</c:v>
                </c:pt>
                <c:pt idx="36">
                  <c:v>1.2854087646678165</c:v>
                </c:pt>
                <c:pt idx="37">
                  <c:v>2.3422998305510894</c:v>
                </c:pt>
                <c:pt idx="38">
                  <c:v>1.6229261704589963</c:v>
                </c:pt>
                <c:pt idx="39">
                  <c:v>2.6393438514985967</c:v>
                </c:pt>
                <c:pt idx="40">
                  <c:v>2.3196392235992835</c:v>
                </c:pt>
                <c:pt idx="41">
                  <c:v>2.8900504237725535</c:v>
                </c:pt>
                <c:pt idx="42">
                  <c:v>3.7825603376235359</c:v>
                </c:pt>
                <c:pt idx="43">
                  <c:v>3.173311545598537</c:v>
                </c:pt>
                <c:pt idx="44">
                  <c:v>9.7279166890065092</c:v>
                </c:pt>
                <c:pt idx="45">
                  <c:v>10.277709098671469</c:v>
                </c:pt>
                <c:pt idx="46">
                  <c:v>7.7590120561026215</c:v>
                </c:pt>
                <c:pt idx="47">
                  <c:v>1.48012978009912</c:v>
                </c:pt>
                <c:pt idx="48">
                  <c:v>11.941494444522414</c:v>
                </c:pt>
                <c:pt idx="49">
                  <c:v>3.9105120120021941</c:v>
                </c:pt>
                <c:pt idx="50">
                  <c:v>29.515369671970671</c:v>
                </c:pt>
                <c:pt idx="51">
                  <c:v>61.456677798977132</c:v>
                </c:pt>
                <c:pt idx="52">
                  <c:v>59.116500698396841</c:v>
                </c:pt>
                <c:pt idx="53">
                  <c:v>23.365348338511335</c:v>
                </c:pt>
                <c:pt idx="54">
                  <c:v>10.295224600500239</c:v>
                </c:pt>
                <c:pt idx="55">
                  <c:v>13.670937308921138</c:v>
                </c:pt>
                <c:pt idx="56">
                  <c:v>3.1736068818193908</c:v>
                </c:pt>
                <c:pt idx="57">
                  <c:v>10.877659281246281</c:v>
                </c:pt>
                <c:pt idx="58">
                  <c:v>6.1010234860612593</c:v>
                </c:pt>
                <c:pt idx="59">
                  <c:v>9.8067186281069034</c:v>
                </c:pt>
                <c:pt idx="60">
                  <c:v>3.5740475474833149</c:v>
                </c:pt>
                <c:pt idx="61">
                  <c:v>6.1822310230425073</c:v>
                </c:pt>
                <c:pt idx="62">
                  <c:v>4.7940373282362119</c:v>
                </c:pt>
                <c:pt idx="63">
                  <c:v>4.0144092816228945</c:v>
                </c:pt>
                <c:pt idx="64">
                  <c:v>5.4426591176323189</c:v>
                </c:pt>
                <c:pt idx="65">
                  <c:v>2.1552950657261318</c:v>
                </c:pt>
                <c:pt idx="66">
                  <c:v>5.6873062840079092</c:v>
                </c:pt>
                <c:pt idx="67">
                  <c:v>0.85161545206153744</c:v>
                </c:pt>
                <c:pt idx="68">
                  <c:v>5.2876561166258433</c:v>
                </c:pt>
                <c:pt idx="69">
                  <c:v>1.7653471546186601</c:v>
                </c:pt>
                <c:pt idx="70">
                  <c:v>4.6017851166676715</c:v>
                </c:pt>
                <c:pt idx="71">
                  <c:v>2.9578733787302469</c:v>
                </c:pt>
                <c:pt idx="72">
                  <c:v>3.6607447660560393</c:v>
                </c:pt>
                <c:pt idx="73">
                  <c:v>3.9659031871152419</c:v>
                </c:pt>
                <c:pt idx="74">
                  <c:v>2.4311730425184814</c:v>
                </c:pt>
                <c:pt idx="75">
                  <c:v>4.568621034833912</c:v>
                </c:pt>
                <c:pt idx="76">
                  <c:v>1.2345271510453746</c:v>
                </c:pt>
                <c:pt idx="77">
                  <c:v>4.7991410497020262</c:v>
                </c:pt>
                <c:pt idx="78">
                  <c:v>1.1058444635948437</c:v>
                </c:pt>
                <c:pt idx="79">
                  <c:v>4.6530609584845575</c:v>
                </c:pt>
                <c:pt idx="80">
                  <c:v>2.2790498181821151</c:v>
                </c:pt>
                <c:pt idx="81">
                  <c:v>3.8841746492826537</c:v>
                </c:pt>
                <c:pt idx="82">
                  <c:v>3.2669063229595592</c:v>
                </c:pt>
                <c:pt idx="83">
                  <c:v>3.0357874436900865</c:v>
                </c:pt>
                <c:pt idx="84">
                  <c:v>4.2373306434777884</c:v>
                </c:pt>
                <c:pt idx="85">
                  <c:v>1.8677597779638542</c:v>
                </c:pt>
                <c:pt idx="86">
                  <c:v>4.8186170768014716</c:v>
                </c:pt>
                <c:pt idx="87">
                  <c:v>0.87631739674035369</c:v>
                </c:pt>
                <c:pt idx="88">
                  <c:v>4.980770334544288</c:v>
                </c:pt>
                <c:pt idx="89">
                  <c:v>1.5460125886375471</c:v>
                </c:pt>
                <c:pt idx="90">
                  <c:v>4.7071729324830702</c:v>
                </c:pt>
                <c:pt idx="91">
                  <c:v>2.9171255176162831</c:v>
                </c:pt>
                <c:pt idx="92">
                  <c:v>3.9731221527085157</c:v>
                </c:pt>
                <c:pt idx="93">
                  <c:v>4.1835729035380353</c:v>
                </c:pt>
                <c:pt idx="94">
                  <c:v>2.8521914347173762</c:v>
                </c:pt>
                <c:pt idx="95">
                  <c:v>5.1686591169356024</c:v>
                </c:pt>
                <c:pt idx="96">
                  <c:v>1.573284995313228</c:v>
                </c:pt>
                <c:pt idx="97">
                  <c:v>5.8420775150413826</c:v>
                </c:pt>
                <c:pt idx="98">
                  <c:v>0.97812422973291802</c:v>
                </c:pt>
                <c:pt idx="99">
                  <c:v>5.9631143568711487</c:v>
                </c:pt>
                <c:pt idx="100">
                  <c:v>2.5758457110358299</c:v>
                </c:pt>
                <c:pt idx="101">
                  <c:v>5.5459031788552702</c:v>
                </c:pt>
                <c:pt idx="102">
                  <c:v>4.4213809413579162</c:v>
                </c:pt>
                <c:pt idx="103">
                  <c:v>4.6081945178751083</c:v>
                </c:pt>
                <c:pt idx="104">
                  <c:v>6.3479465332724727</c:v>
                </c:pt>
                <c:pt idx="105">
                  <c:v>2.8189276319796424</c:v>
                </c:pt>
                <c:pt idx="106">
                  <c:v>8.0840508536958779</c:v>
                </c:pt>
                <c:pt idx="107">
                  <c:v>1.3496754988278417</c:v>
                </c:pt>
                <c:pt idx="108">
                  <c:v>8.9065636546133113</c:v>
                </c:pt>
                <c:pt idx="109">
                  <c:v>3.7833797355740071</c:v>
                </c:pt>
                <c:pt idx="110">
                  <c:v>9.3747378438728717</c:v>
                </c:pt>
                <c:pt idx="111">
                  <c:v>8.5078668976981291</c:v>
                </c:pt>
                <c:pt idx="112">
                  <c:v>8.5988651906958058</c:v>
                </c:pt>
                <c:pt idx="113">
                  <c:v>22.940924154738752</c:v>
                </c:pt>
                <c:pt idx="114">
                  <c:v>22.861495905344199</c:v>
                </c:pt>
                <c:pt idx="115">
                  <c:v>15.70947268717676</c:v>
                </c:pt>
                <c:pt idx="116">
                  <c:v>10.881482336374416</c:v>
                </c:pt>
                <c:pt idx="117">
                  <c:v>3.9094002836834365</c:v>
                </c:pt>
                <c:pt idx="118">
                  <c:v>7.3841952187876592</c:v>
                </c:pt>
                <c:pt idx="119">
                  <c:v>9.8967907336122281</c:v>
                </c:pt>
                <c:pt idx="120">
                  <c:v>5.5785078839868376</c:v>
                </c:pt>
                <c:pt idx="121">
                  <c:v>15.942121896920428</c:v>
                </c:pt>
                <c:pt idx="122">
                  <c:v>4.1326747244519559</c:v>
                </c:pt>
                <c:pt idx="123">
                  <c:v>18.982175351479846</c:v>
                </c:pt>
                <c:pt idx="124">
                  <c:v>20.966524202382153</c:v>
                </c:pt>
                <c:pt idx="125">
                  <c:v>24.225136984623763</c:v>
                </c:pt>
                <c:pt idx="126">
                  <c:v>21.32898034907209</c:v>
                </c:pt>
                <c:pt idx="127">
                  <c:v>19.663791815992454</c:v>
                </c:pt>
                <c:pt idx="128">
                  <c:v>43.057109229554506</c:v>
                </c:pt>
                <c:pt idx="129">
                  <c:v>19.234948039225571</c:v>
                </c:pt>
                <c:pt idx="130">
                  <c:v>140.32041063843505</c:v>
                </c:pt>
                <c:pt idx="131">
                  <c:v>206.23275498871334</c:v>
                </c:pt>
                <c:pt idx="132">
                  <c:v>147.18697780052673</c:v>
                </c:pt>
                <c:pt idx="133">
                  <c:v>24.616538271349921</c:v>
                </c:pt>
                <c:pt idx="134">
                  <c:v>44.004031091301215</c:v>
                </c:pt>
                <c:pt idx="135">
                  <c:v>22.618801618996493</c:v>
                </c:pt>
                <c:pt idx="136">
                  <c:v>22.97552253606079</c:v>
                </c:pt>
                <c:pt idx="137">
                  <c:v>35.077252520005601</c:v>
                </c:pt>
                <c:pt idx="138">
                  <c:v>36.293003544300639</c:v>
                </c:pt>
                <c:pt idx="139">
                  <c:v>25.882876035238688</c:v>
                </c:pt>
                <c:pt idx="140">
                  <c:v>4.8955796852679141</c:v>
                </c:pt>
                <c:pt idx="141">
                  <c:v>18.330007888899079</c:v>
                </c:pt>
                <c:pt idx="142">
                  <c:v>1.4693048300209015</c:v>
                </c:pt>
                <c:pt idx="143">
                  <c:v>14.683318200491755</c:v>
                </c:pt>
                <c:pt idx="144">
                  <c:v>5.0715653683879491</c:v>
                </c:pt>
                <c:pt idx="145">
                  <c:v>11.306546664428167</c:v>
                </c:pt>
                <c:pt idx="146">
                  <c:v>7.4440832719737227</c:v>
                </c:pt>
                <c:pt idx="147">
                  <c:v>8.1718541874837545</c:v>
                </c:pt>
                <c:pt idx="148">
                  <c:v>8.9681001651932668</c:v>
                </c:pt>
                <c:pt idx="149">
                  <c:v>5.149118506375042</c:v>
                </c:pt>
                <c:pt idx="150">
                  <c:v>9.8338500498626633</c:v>
                </c:pt>
                <c:pt idx="151">
                  <c:v>2.1245683684373255</c:v>
                </c:pt>
                <c:pt idx="152">
                  <c:v>9.7709776782334323</c:v>
                </c:pt>
                <c:pt idx="153">
                  <c:v>1.0959570555971039</c:v>
                </c:pt>
                <c:pt idx="154">
                  <c:v>9.1984420270053047</c:v>
                </c:pt>
                <c:pt idx="155">
                  <c:v>3.4233661364119796</c:v>
                </c:pt>
                <c:pt idx="156">
                  <c:v>8.0696256158437496</c:v>
                </c:pt>
                <c:pt idx="157">
                  <c:v>5.6005792383590292</c:v>
                </c:pt>
                <c:pt idx="158">
                  <c:v>6.4477844779277227</c:v>
                </c:pt>
                <c:pt idx="159">
                  <c:v>7.3874650051033672</c:v>
                </c:pt>
                <c:pt idx="160">
                  <c:v>4.4273845209566858</c:v>
                </c:pt>
                <c:pt idx="161">
                  <c:v>8.7558605353503491</c:v>
                </c:pt>
                <c:pt idx="162">
                  <c:v>2.1243123753015376</c:v>
                </c:pt>
                <c:pt idx="163">
                  <c:v>9.6765490416263802</c:v>
                </c:pt>
                <c:pt idx="164">
                  <c:v>1.0728350712550812</c:v>
                </c:pt>
                <c:pt idx="165">
                  <c:v>9.8947801508532418</c:v>
                </c:pt>
                <c:pt idx="166">
                  <c:v>3.8105759804229975</c:v>
                </c:pt>
                <c:pt idx="167">
                  <c:v>9.5899756566902266</c:v>
                </c:pt>
                <c:pt idx="168">
                  <c:v>6.9849265163065164</c:v>
                </c:pt>
                <c:pt idx="169">
                  <c:v>8.7357128998862432</c:v>
                </c:pt>
                <c:pt idx="170">
                  <c:v>10.83429116421406</c:v>
                </c:pt>
                <c:pt idx="171">
                  <c:v>6.8209780113715066</c:v>
                </c:pt>
                <c:pt idx="172">
                  <c:v>15.813080503836519</c:v>
                </c:pt>
                <c:pt idx="173">
                  <c:v>3.7365036653549883</c:v>
                </c:pt>
                <c:pt idx="174">
                  <c:v>30.632224453801772</c:v>
                </c:pt>
                <c:pt idx="175">
                  <c:v>37.733325314730777</c:v>
                </c:pt>
                <c:pt idx="176">
                  <c:v>31.374647238004343</c:v>
                </c:pt>
                <c:pt idx="177">
                  <c:v>9.3327192701476154</c:v>
                </c:pt>
                <c:pt idx="178">
                  <c:v>25.809734820167854</c:v>
                </c:pt>
                <c:pt idx="179">
                  <c:v>24.430716202772221</c:v>
                </c:pt>
                <c:pt idx="180">
                  <c:v>41.989176087230369</c:v>
                </c:pt>
                <c:pt idx="181">
                  <c:v>122.89285993380307</c:v>
                </c:pt>
                <c:pt idx="182">
                  <c:v>137.57184986158472</c:v>
                </c:pt>
                <c:pt idx="183">
                  <c:v>71.91012254865845</c:v>
                </c:pt>
                <c:pt idx="184">
                  <c:v>5.7453622283392249</c:v>
                </c:pt>
                <c:pt idx="185">
                  <c:v>28.83549508664936</c:v>
                </c:pt>
                <c:pt idx="186">
                  <c:v>3.9027556017781939</c:v>
                </c:pt>
                <c:pt idx="187">
                  <c:v>16.753845075163159</c:v>
                </c:pt>
                <c:pt idx="188">
                  <c:v>10.694266717372891</c:v>
                </c:pt>
                <c:pt idx="189">
                  <c:v>12.324651749913384</c:v>
                </c:pt>
                <c:pt idx="190">
                  <c:v>8.2019499553664694</c:v>
                </c:pt>
                <c:pt idx="191">
                  <c:v>6.0270961489272805</c:v>
                </c:pt>
                <c:pt idx="192">
                  <c:v>9.2104146336536914</c:v>
                </c:pt>
                <c:pt idx="193">
                  <c:v>3.0912597758615701</c:v>
                </c:pt>
                <c:pt idx="194">
                  <c:v>6.4558840101312374</c:v>
                </c:pt>
                <c:pt idx="195">
                  <c:v>2.6152918451716682</c:v>
                </c:pt>
                <c:pt idx="196">
                  <c:v>3.8322185461595786</c:v>
                </c:pt>
                <c:pt idx="197">
                  <c:v>6.9071011271676399</c:v>
                </c:pt>
                <c:pt idx="198">
                  <c:v>9.7993908319313316</c:v>
                </c:pt>
                <c:pt idx="199">
                  <c:v>13.263549417851639</c:v>
                </c:pt>
                <c:pt idx="200">
                  <c:v>11.003875829914273</c:v>
                </c:pt>
                <c:pt idx="201">
                  <c:v>1.7632319390723705</c:v>
                </c:pt>
                <c:pt idx="202">
                  <c:v>5.7728198065261278</c:v>
                </c:pt>
                <c:pt idx="203">
                  <c:v>3.4360837339846939</c:v>
                </c:pt>
                <c:pt idx="204">
                  <c:v>3.4135785785354593</c:v>
                </c:pt>
                <c:pt idx="205">
                  <c:v>3.8940990043917969</c:v>
                </c:pt>
                <c:pt idx="206">
                  <c:v>1.6169519896988582</c:v>
                </c:pt>
                <c:pt idx="207">
                  <c:v>3.9377751751540928</c:v>
                </c:pt>
                <c:pt idx="208">
                  <c:v>0.32268070096100099</c:v>
                </c:pt>
                <c:pt idx="209">
                  <c:v>3.5167623784827851</c:v>
                </c:pt>
                <c:pt idx="210">
                  <c:v>1.0991364177362708</c:v>
                </c:pt>
                <c:pt idx="211">
                  <c:v>2.8206889041678491</c:v>
                </c:pt>
                <c:pt idx="212">
                  <c:v>1.7469062306291128</c:v>
                </c:pt>
                <c:pt idx="213">
                  <c:v>2.1247885082916786</c:v>
                </c:pt>
                <c:pt idx="214">
                  <c:v>2.2547459146342552</c:v>
                </c:pt>
                <c:pt idx="215">
                  <c:v>1.300736063349357</c:v>
                </c:pt>
                <c:pt idx="216">
                  <c:v>2.4537451426050314</c:v>
                </c:pt>
                <c:pt idx="217">
                  <c:v>0.58648300767895611</c:v>
                </c:pt>
                <c:pt idx="218">
                  <c:v>2.3908417951523506</c:v>
                </c:pt>
                <c:pt idx="219">
                  <c:v>0.45930592946234622</c:v>
                </c:pt>
                <c:pt idx="220">
                  <c:v>2.1671576472390806</c:v>
                </c:pt>
                <c:pt idx="221">
                  <c:v>0.9800450036437478</c:v>
                </c:pt>
                <c:pt idx="222">
                  <c:v>1.7716239159484415</c:v>
                </c:pt>
                <c:pt idx="223">
                  <c:v>1.4245444749404739</c:v>
                </c:pt>
                <c:pt idx="224">
                  <c:v>1.2774828584816549</c:v>
                </c:pt>
                <c:pt idx="225">
                  <c:v>1.7175398557094983</c:v>
                </c:pt>
                <c:pt idx="226">
                  <c:v>0.74207552740005933</c:v>
                </c:pt>
                <c:pt idx="227">
                  <c:v>1.8404235319230466</c:v>
                </c:pt>
                <c:pt idx="228">
                  <c:v>0.32220779055936316</c:v>
                </c:pt>
                <c:pt idx="229">
                  <c:v>1.8001536401494194</c:v>
                </c:pt>
                <c:pt idx="230">
                  <c:v>0.54573785106138173</c:v>
                </c:pt>
                <c:pt idx="231">
                  <c:v>1.5559469832952126</c:v>
                </c:pt>
                <c:pt idx="232">
                  <c:v>0.92885490166877005</c:v>
                </c:pt>
                <c:pt idx="233">
                  <c:v>1.2597974434828823</c:v>
                </c:pt>
                <c:pt idx="234">
                  <c:v>1.283104644816206</c:v>
                </c:pt>
                <c:pt idx="235">
                  <c:v>0.85175374423821937</c:v>
                </c:pt>
                <c:pt idx="236">
                  <c:v>1.4781681152773769</c:v>
                </c:pt>
                <c:pt idx="237">
                  <c:v>0.43997104422480393</c:v>
                </c:pt>
                <c:pt idx="238">
                  <c:v>1.5492597476607977</c:v>
                </c:pt>
                <c:pt idx="239">
                  <c:v>0.29037901977612196</c:v>
                </c:pt>
                <c:pt idx="240">
                  <c:v>1.4916707714802713</c:v>
                </c:pt>
                <c:pt idx="241">
                  <c:v>0.63531214637824951</c:v>
                </c:pt>
                <c:pt idx="242">
                  <c:v>1.3029960752374645</c:v>
                </c:pt>
                <c:pt idx="243">
                  <c:v>1.0050077240959674</c:v>
                </c:pt>
                <c:pt idx="244">
                  <c:v>1.0119516324696785</c:v>
                </c:pt>
                <c:pt idx="245">
                  <c:v>1.3106720816162456</c:v>
                </c:pt>
                <c:pt idx="246">
                  <c:v>0.65639913275136341</c:v>
                </c:pt>
                <c:pt idx="247">
                  <c:v>1.5719149956656537</c:v>
                </c:pt>
                <c:pt idx="248">
                  <c:v>0.23986067681882622</c:v>
                </c:pt>
                <c:pt idx="249">
                  <c:v>1.676586940864311</c:v>
                </c:pt>
                <c:pt idx="250">
                  <c:v>0.46246357216771938</c:v>
                </c:pt>
                <c:pt idx="251">
                  <c:v>1.6853687613256725</c:v>
                </c:pt>
                <c:pt idx="252">
                  <c:v>1.0604008208642923</c:v>
                </c:pt>
                <c:pt idx="253">
                  <c:v>1.6800959489017233</c:v>
                </c:pt>
                <c:pt idx="254">
                  <c:v>2.6094915546937676</c:v>
                </c:pt>
                <c:pt idx="255">
                  <c:v>2.1656355686367488</c:v>
                </c:pt>
                <c:pt idx="256">
                  <c:v>2.4777445476049067</c:v>
                </c:pt>
                <c:pt idx="257">
                  <c:v>0.54787502180027503</c:v>
                </c:pt>
                <c:pt idx="258">
                  <c:v>3.4086282529822372</c:v>
                </c:pt>
                <c:pt idx="259">
                  <c:v>0.67922901027976257</c:v>
                </c:pt>
                <c:pt idx="260">
                  <c:v>7.2505444286817911</c:v>
                </c:pt>
                <c:pt idx="261">
                  <c:v>12.825859452655754</c:v>
                </c:pt>
                <c:pt idx="262">
                  <c:v>10.652277605923354</c:v>
                </c:pt>
                <c:pt idx="263">
                  <c:v>3.4909241184959079</c:v>
                </c:pt>
                <c:pt idx="264">
                  <c:v>1.6765110843693798</c:v>
                </c:pt>
                <c:pt idx="265">
                  <c:v>1.7594375382690428</c:v>
                </c:pt>
                <c:pt idx="266">
                  <c:v>0.41951014994523034</c:v>
                </c:pt>
                <c:pt idx="267">
                  <c:v>1.3093751622453638</c:v>
                </c:pt>
                <c:pt idx="268">
                  <c:v>1.3298345915844971</c:v>
                </c:pt>
                <c:pt idx="269">
                  <c:v>1.1078505931816562</c:v>
                </c:pt>
                <c:pt idx="270">
                  <c:v>0.23018348561732507</c:v>
                </c:pt>
                <c:pt idx="271">
                  <c:v>0.58197582378012835</c:v>
                </c:pt>
                <c:pt idx="272">
                  <c:v>0.25937535039327136</c:v>
                </c:pt>
                <c:pt idx="273">
                  <c:v>0.38750815094503549</c:v>
                </c:pt>
                <c:pt idx="274">
                  <c:v>0.25408339773171335</c:v>
                </c:pt>
                <c:pt idx="275">
                  <c:v>0.28030560058489445</c:v>
                </c:pt>
                <c:pt idx="276">
                  <c:v>0.22058751496448853</c:v>
                </c:pt>
                <c:pt idx="277">
                  <c:v>0.22324490340723321</c:v>
                </c:pt>
                <c:pt idx="278">
                  <c:v>0.19304457696202951</c:v>
                </c:pt>
                <c:pt idx="279">
                  <c:v>0.19749902108151191</c:v>
                </c:pt>
                <c:pt idx="280">
                  <c:v>0.22953053413594021</c:v>
                </c:pt>
                <c:pt idx="281">
                  <c:v>0.11013088950467656</c:v>
                </c:pt>
                <c:pt idx="282">
                  <c:v>0.21675845991022435</c:v>
                </c:pt>
                <c:pt idx="283">
                  <c:v>6.4623355173082736E-2</c:v>
                </c:pt>
                <c:pt idx="284">
                  <c:v>0.22095375060561886</c:v>
                </c:pt>
                <c:pt idx="285">
                  <c:v>5.8002076448004307E-2</c:v>
                </c:pt>
                <c:pt idx="286">
                  <c:v>0.20010791819953777</c:v>
                </c:pt>
                <c:pt idx="287">
                  <c:v>8.1718140623420962E-2</c:v>
                </c:pt>
                <c:pt idx="288">
                  <c:v>0.17157655429055038</c:v>
                </c:pt>
                <c:pt idx="289">
                  <c:v>0.12603692926392512</c:v>
                </c:pt>
                <c:pt idx="290">
                  <c:v>0.12509066147521949</c:v>
                </c:pt>
                <c:pt idx="291">
                  <c:v>0.15032678845230166</c:v>
                </c:pt>
                <c:pt idx="292">
                  <c:v>8.3872585812862124E-2</c:v>
                </c:pt>
                <c:pt idx="293">
                  <c:v>0.17356834970859042</c:v>
                </c:pt>
                <c:pt idx="294">
                  <c:v>2.9646202885139292E-2</c:v>
                </c:pt>
                <c:pt idx="295">
                  <c:v>0.17599936015732293</c:v>
                </c:pt>
                <c:pt idx="296">
                  <c:v>2.5322422534263023E-2</c:v>
                </c:pt>
                <c:pt idx="297">
                  <c:v>0.17560300623073982</c:v>
                </c:pt>
                <c:pt idx="298">
                  <c:v>8.2464453364904725E-2</c:v>
                </c:pt>
                <c:pt idx="299">
                  <c:v>0.13603612403405441</c:v>
                </c:pt>
                <c:pt idx="300">
                  <c:v>0.11387430651108921</c:v>
                </c:pt>
                <c:pt idx="301">
                  <c:v>9.9847866801792556E-2</c:v>
                </c:pt>
                <c:pt idx="302">
                  <c:v>0.13707840298930848</c:v>
                </c:pt>
                <c:pt idx="303">
                  <c:v>6.1281601462230717E-2</c:v>
                </c:pt>
                <c:pt idx="304">
                  <c:v>0.15032884140802702</c:v>
                </c:pt>
                <c:pt idx="305">
                  <c:v>2.7473039613383033E-2</c:v>
                </c:pt>
                <c:pt idx="306">
                  <c:v>0.15056680964397753</c:v>
                </c:pt>
                <c:pt idx="307">
                  <c:v>4.2033128488407602E-2</c:v>
                </c:pt>
                <c:pt idx="308">
                  <c:v>0.13700786590939457</c:v>
                </c:pt>
                <c:pt idx="309">
                  <c:v>7.2496015387128243E-2</c:v>
                </c:pt>
                <c:pt idx="310">
                  <c:v>0.11265610964846441</c:v>
                </c:pt>
                <c:pt idx="311">
                  <c:v>9.9559822374135423E-2</c:v>
                </c:pt>
                <c:pt idx="312">
                  <c:v>9.5912754696821118E-2</c:v>
                </c:pt>
                <c:pt idx="313">
                  <c:v>0.11959861312120727</c:v>
                </c:pt>
                <c:pt idx="314">
                  <c:v>5.6071309381044376E-2</c:v>
                </c:pt>
                <c:pt idx="315">
                  <c:v>0.13701400830539842</c:v>
                </c:pt>
                <c:pt idx="316">
                  <c:v>3.7450379283367759E-2</c:v>
                </c:pt>
                <c:pt idx="317">
                  <c:v>0.13273628690280276</c:v>
                </c:pt>
                <c:pt idx="318">
                  <c:v>3.5359923130048279E-2</c:v>
                </c:pt>
                <c:pt idx="319">
                  <c:v>0.12829316270290383</c:v>
                </c:pt>
                <c:pt idx="320">
                  <c:v>6.1087707588071728E-2</c:v>
                </c:pt>
                <c:pt idx="321">
                  <c:v>0.11727743176450182</c:v>
                </c:pt>
                <c:pt idx="322">
                  <c:v>9.0544942730708164E-2</c:v>
                </c:pt>
                <c:pt idx="323">
                  <c:v>9.4821309899385184E-2</c:v>
                </c:pt>
                <c:pt idx="324">
                  <c:v>0.11601528451792835</c:v>
                </c:pt>
                <c:pt idx="325">
                  <c:v>6.4026381086723344E-2</c:v>
                </c:pt>
                <c:pt idx="326">
                  <c:v>0.13385968316790064</c:v>
                </c:pt>
                <c:pt idx="327">
                  <c:v>2.9778660423018289E-2</c:v>
                </c:pt>
                <c:pt idx="328">
                  <c:v>0.14409411193486607</c:v>
                </c:pt>
                <c:pt idx="329">
                  <c:v>1.4703961390562844E-2</c:v>
                </c:pt>
                <c:pt idx="330">
                  <c:v>0.15427121513292308</c:v>
                </c:pt>
                <c:pt idx="331">
                  <c:v>6.9719796045172103E-2</c:v>
                </c:pt>
                <c:pt idx="332">
                  <c:v>0.12782740533764822</c:v>
                </c:pt>
                <c:pt idx="333">
                  <c:v>0.10052700058206511</c:v>
                </c:pt>
                <c:pt idx="334">
                  <c:v>0.10524155207180527</c:v>
                </c:pt>
                <c:pt idx="335">
                  <c:v>0.13648896354147627</c:v>
                </c:pt>
                <c:pt idx="336">
                  <c:v>6.5580889964676689E-2</c:v>
                </c:pt>
                <c:pt idx="337">
                  <c:v>0.15442923493927585</c:v>
                </c:pt>
                <c:pt idx="338">
                  <c:v>3.3052382456649085E-2</c:v>
                </c:pt>
                <c:pt idx="339">
                  <c:v>0.17141779619639375</c:v>
                </c:pt>
                <c:pt idx="340">
                  <c:v>2.887187537570475E-2</c:v>
                </c:pt>
                <c:pt idx="341">
                  <c:v>0.17350481060440803</c:v>
                </c:pt>
                <c:pt idx="342">
                  <c:v>7.8667272831420082E-2</c:v>
                </c:pt>
                <c:pt idx="343">
                  <c:v>0.17204758301697282</c:v>
                </c:pt>
                <c:pt idx="344">
                  <c:v>0.12521062634560767</c:v>
                </c:pt>
                <c:pt idx="345">
                  <c:v>0.14641533733999254</c:v>
                </c:pt>
                <c:pt idx="346">
                  <c:v>0.15581050221415602</c:v>
                </c:pt>
                <c:pt idx="347">
                  <c:v>0.14747026869578972</c:v>
                </c:pt>
                <c:pt idx="348">
                  <c:v>0.2260608214186558</c:v>
                </c:pt>
                <c:pt idx="349">
                  <c:v>0.11454829158824685</c:v>
                </c:pt>
                <c:pt idx="350">
                  <c:v>0.25264738439774448</c:v>
                </c:pt>
                <c:pt idx="351">
                  <c:v>0.11682314312066008</c:v>
                </c:pt>
                <c:pt idx="352">
                  <c:v>0.31060500431221721</c:v>
                </c:pt>
                <c:pt idx="353">
                  <c:v>0.12333599186662113</c:v>
                </c:pt>
                <c:pt idx="354">
                  <c:v>0.40048613144570222</c:v>
                </c:pt>
                <c:pt idx="355">
                  <c:v>0.16847918075422</c:v>
                </c:pt>
                <c:pt idx="356">
                  <c:v>0.52506738509130357</c:v>
                </c:pt>
                <c:pt idx="357">
                  <c:v>0.35745834670611132</c:v>
                </c:pt>
                <c:pt idx="358">
                  <c:v>0.83552445659707675</c:v>
                </c:pt>
                <c:pt idx="359">
                  <c:v>1.7569018945628023</c:v>
                </c:pt>
                <c:pt idx="360">
                  <c:v>1.6829802733560419</c:v>
                </c:pt>
                <c:pt idx="361">
                  <c:v>0.90225334458698836</c:v>
                </c:pt>
                <c:pt idx="362">
                  <c:v>0.69104056807173564</c:v>
                </c:pt>
                <c:pt idx="363">
                  <c:v>1.6952308512944114</c:v>
                </c:pt>
                <c:pt idx="364">
                  <c:v>0.5667818969381615</c:v>
                </c:pt>
                <c:pt idx="365">
                  <c:v>5.7168022810570998</c:v>
                </c:pt>
                <c:pt idx="366">
                  <c:v>9.2943604506795658</c:v>
                </c:pt>
                <c:pt idx="367">
                  <c:v>7.3794856752785556</c:v>
                </c:pt>
                <c:pt idx="368">
                  <c:v>1.6996397981150104</c:v>
                </c:pt>
                <c:pt idx="369">
                  <c:v>2.1885630783282011</c:v>
                </c:pt>
                <c:pt idx="370">
                  <c:v>1.4610179673579475</c:v>
                </c:pt>
                <c:pt idx="371">
                  <c:v>1.0819437656363764</c:v>
                </c:pt>
                <c:pt idx="372">
                  <c:v>1.4396391036880705</c:v>
                </c:pt>
                <c:pt idx="373">
                  <c:v>0.80074907799231354</c:v>
                </c:pt>
                <c:pt idx="374">
                  <c:v>1.3741679424251436</c:v>
                </c:pt>
                <c:pt idx="375">
                  <c:v>0.12657337318703504</c:v>
                </c:pt>
                <c:pt idx="376">
                  <c:v>1.1369635039721053</c:v>
                </c:pt>
                <c:pt idx="377">
                  <c:v>0.39210147211685714</c:v>
                </c:pt>
                <c:pt idx="378">
                  <c:v>0.92596168322584549</c:v>
                </c:pt>
                <c:pt idx="379">
                  <c:v>0.63443252933566674</c:v>
                </c:pt>
                <c:pt idx="380">
                  <c:v>0.69119042158608135</c:v>
                </c:pt>
                <c:pt idx="381">
                  <c:v>0.82003287719756968</c:v>
                </c:pt>
                <c:pt idx="382">
                  <c:v>0.41088080775995034</c:v>
                </c:pt>
                <c:pt idx="383">
                  <c:v>0.89840997876675199</c:v>
                </c:pt>
                <c:pt idx="384">
                  <c:v>0.19242619144338402</c:v>
                </c:pt>
                <c:pt idx="385">
                  <c:v>0.91240266503093559</c:v>
                </c:pt>
                <c:pt idx="386">
                  <c:v>0.24214835799437759</c:v>
                </c:pt>
                <c:pt idx="387">
                  <c:v>0.85946898144299755</c:v>
                </c:pt>
                <c:pt idx="388">
                  <c:v>0.47094639531725069</c:v>
                </c:pt>
                <c:pt idx="389">
                  <c:v>0.7273001810834957</c:v>
                </c:pt>
                <c:pt idx="390">
                  <c:v>0.68376815231050336</c:v>
                </c:pt>
                <c:pt idx="391">
                  <c:v>0.53927895491090605</c:v>
                </c:pt>
                <c:pt idx="392">
                  <c:v>0.85136311559080435</c:v>
                </c:pt>
                <c:pt idx="393">
                  <c:v>0.32114398459667892</c:v>
                </c:pt>
                <c:pt idx="394">
                  <c:v>0.96530835015244654</c:v>
                </c:pt>
                <c:pt idx="395">
                  <c:v>0.18485189302608007</c:v>
                </c:pt>
                <c:pt idx="396">
                  <c:v>0.95002224028581339</c:v>
                </c:pt>
                <c:pt idx="397">
                  <c:v>0.37096820867541186</c:v>
                </c:pt>
                <c:pt idx="398">
                  <c:v>0.88548922478242453</c:v>
                </c:pt>
                <c:pt idx="399">
                  <c:v>0.64458327525402748</c:v>
                </c:pt>
                <c:pt idx="400">
                  <c:v>0.72404781870127544</c:v>
                </c:pt>
                <c:pt idx="401">
                  <c:v>0.87929297817751362</c:v>
                </c:pt>
                <c:pt idx="402">
                  <c:v>0.49605624641828761</c:v>
                </c:pt>
                <c:pt idx="403">
                  <c:v>1.05751699099521</c:v>
                </c:pt>
                <c:pt idx="404">
                  <c:v>0.24075470934534379</c:v>
                </c:pt>
                <c:pt idx="405">
                  <c:v>1.1546295568538363</c:v>
                </c:pt>
                <c:pt idx="406">
                  <c:v>0.27395368000375553</c:v>
                </c:pt>
                <c:pt idx="407">
                  <c:v>1.1488618262556778</c:v>
                </c:pt>
                <c:pt idx="408">
                  <c:v>0.60094509657192519</c:v>
                </c:pt>
                <c:pt idx="409">
                  <c:v>1.0301794329434124</c:v>
                </c:pt>
                <c:pt idx="410">
                  <c:v>0.94082633934087767</c:v>
                </c:pt>
                <c:pt idx="411">
                  <c:v>0.82538414587640663</c:v>
                </c:pt>
                <c:pt idx="412">
                  <c:v>1.2617939648639251</c:v>
                </c:pt>
                <c:pt idx="413">
                  <c:v>0.48618439792496582</c:v>
                </c:pt>
                <c:pt idx="414">
                  <c:v>1.4918116711209366</c:v>
                </c:pt>
                <c:pt idx="415">
                  <c:v>0.19550539384278637</c:v>
                </c:pt>
                <c:pt idx="416">
                  <c:v>1.6164675947018667</c:v>
                </c:pt>
                <c:pt idx="417">
                  <c:v>0.5495636289652378</c:v>
                </c:pt>
                <c:pt idx="418">
                  <c:v>1.6196272501301199</c:v>
                </c:pt>
                <c:pt idx="419">
                  <c:v>1.1527340643198589</c:v>
                </c:pt>
                <c:pt idx="420">
                  <c:v>1.4022916299251473</c:v>
                </c:pt>
                <c:pt idx="421">
                  <c:v>1.8977110939495676</c:v>
                </c:pt>
                <c:pt idx="422">
                  <c:v>1.0156879589961303</c:v>
                </c:pt>
                <c:pt idx="423">
                  <c:v>2.3705179188871988</c:v>
                </c:pt>
                <c:pt idx="424">
                  <c:v>0.65281770265666872</c:v>
                </c:pt>
                <c:pt idx="425">
                  <c:v>2.949376609522075</c:v>
                </c:pt>
                <c:pt idx="426">
                  <c:v>1.3440999829128704</c:v>
                </c:pt>
                <c:pt idx="427">
                  <c:v>3.757235880792686</c:v>
                </c:pt>
                <c:pt idx="428">
                  <c:v>6.7296197389367771</c:v>
                </c:pt>
                <c:pt idx="429">
                  <c:v>5.8787788852344853</c:v>
                </c:pt>
                <c:pt idx="430">
                  <c:v>3.9235652117132362</c:v>
                </c:pt>
                <c:pt idx="431">
                  <c:v>2.6465924226773012</c:v>
                </c:pt>
                <c:pt idx="432">
                  <c:v>0.25201814636050962</c:v>
                </c:pt>
                <c:pt idx="433">
                  <c:v>2.7730823817864327</c:v>
                </c:pt>
                <c:pt idx="434">
                  <c:v>2.1248436885577004</c:v>
                </c:pt>
                <c:pt idx="435">
                  <c:v>2.6859292280193117</c:v>
                </c:pt>
                <c:pt idx="436">
                  <c:v>4.4401059932991656</c:v>
                </c:pt>
                <c:pt idx="437">
                  <c:v>1.2121664219397104</c:v>
                </c:pt>
                <c:pt idx="438">
                  <c:v>7.4412309769834915</c:v>
                </c:pt>
                <c:pt idx="439">
                  <c:v>7.9515504804204271</c:v>
                </c:pt>
                <c:pt idx="440">
                  <c:v>8.9344992178397824</c:v>
                </c:pt>
                <c:pt idx="441">
                  <c:v>3.7764469456309193</c:v>
                </c:pt>
                <c:pt idx="442">
                  <c:v>9.5901279520655418</c:v>
                </c:pt>
                <c:pt idx="443">
                  <c:v>10.512970048671376</c:v>
                </c:pt>
                <c:pt idx="444">
                  <c:v>15.900614342141539</c:v>
                </c:pt>
                <c:pt idx="445">
                  <c:v>51.905974890851837</c:v>
                </c:pt>
                <c:pt idx="446">
                  <c:v>61.921168929681706</c:v>
                </c:pt>
                <c:pt idx="447">
                  <c:v>34.825560112143087</c:v>
                </c:pt>
                <c:pt idx="448">
                  <c:v>1.5638541018296725</c:v>
                </c:pt>
                <c:pt idx="449">
                  <c:v>14.234139667069302</c:v>
                </c:pt>
                <c:pt idx="450">
                  <c:v>2.4802608395244827</c:v>
                </c:pt>
                <c:pt idx="451">
                  <c:v>9.0516062460803486</c:v>
                </c:pt>
                <c:pt idx="452">
                  <c:v>8.296753978537021</c:v>
                </c:pt>
                <c:pt idx="453">
                  <c:v>8.9988636848714645</c:v>
                </c:pt>
                <c:pt idx="454">
                  <c:v>5.0827344150469784</c:v>
                </c:pt>
                <c:pt idx="455">
                  <c:v>3.60652091272082</c:v>
                </c:pt>
                <c:pt idx="456">
                  <c:v>4.8162507850858169</c:v>
                </c:pt>
                <c:pt idx="457">
                  <c:v>1.6729154598804516</c:v>
                </c:pt>
                <c:pt idx="458">
                  <c:v>4.548488789288788</c:v>
                </c:pt>
                <c:pt idx="459">
                  <c:v>0.32840211478513442</c:v>
                </c:pt>
                <c:pt idx="460">
                  <c:v>4.0761147238972848</c:v>
                </c:pt>
                <c:pt idx="461">
                  <c:v>0.95905555566175182</c:v>
                </c:pt>
                <c:pt idx="462">
                  <c:v>3.4737172728447732</c:v>
                </c:pt>
                <c:pt idx="463">
                  <c:v>1.8128137501721797</c:v>
                </c:pt>
                <c:pt idx="464">
                  <c:v>2.7791885261266334</c:v>
                </c:pt>
                <c:pt idx="465">
                  <c:v>2.5125509041653604</c:v>
                </c:pt>
                <c:pt idx="466">
                  <c:v>1.9165681933979604</c:v>
                </c:pt>
                <c:pt idx="467">
                  <c:v>2.9111881858265996</c:v>
                </c:pt>
                <c:pt idx="468">
                  <c:v>1.0653516891190464</c:v>
                </c:pt>
                <c:pt idx="469">
                  <c:v>3.1283885268926008</c:v>
                </c:pt>
                <c:pt idx="470">
                  <c:v>0.30118018304404842</c:v>
                </c:pt>
                <c:pt idx="471">
                  <c:v>3.1367042901159046</c:v>
                </c:pt>
                <c:pt idx="472">
                  <c:v>0.79994945805848983</c:v>
                </c:pt>
                <c:pt idx="473">
                  <c:v>2.9311306995206601</c:v>
                </c:pt>
                <c:pt idx="474">
                  <c:v>1.6060491882378036</c:v>
                </c:pt>
                <c:pt idx="475">
                  <c:v>2.5434224037374129</c:v>
                </c:pt>
                <c:pt idx="476">
                  <c:v>2.3793101863387056</c:v>
                </c:pt>
                <c:pt idx="477">
                  <c:v>1.9656528224973098</c:v>
                </c:pt>
                <c:pt idx="478">
                  <c:v>3.0754589980753857</c:v>
                </c:pt>
                <c:pt idx="479">
                  <c:v>1.1647558639185058</c:v>
                </c:pt>
                <c:pt idx="480">
                  <c:v>3.6101063473735979</c:v>
                </c:pt>
                <c:pt idx="481">
                  <c:v>0.30802657556072788</c:v>
                </c:pt>
                <c:pt idx="482">
                  <c:v>4.0237655267437669</c:v>
                </c:pt>
                <c:pt idx="483">
                  <c:v>1.039580726789374</c:v>
                </c:pt>
                <c:pt idx="484">
                  <c:v>4.4043131669000353</c:v>
                </c:pt>
                <c:pt idx="485">
                  <c:v>2.66745409042962</c:v>
                </c:pt>
                <c:pt idx="486">
                  <c:v>4.5790862351438406</c:v>
                </c:pt>
                <c:pt idx="487">
                  <c:v>5.2078572089553941</c:v>
                </c:pt>
                <c:pt idx="488">
                  <c:v>5.1955861411552764</c:v>
                </c:pt>
                <c:pt idx="489">
                  <c:v>16.081653732435722</c:v>
                </c:pt>
                <c:pt idx="490">
                  <c:v>17.638753411314585</c:v>
                </c:pt>
                <c:pt idx="491">
                  <c:v>11.520166952597423</c:v>
                </c:pt>
                <c:pt idx="492">
                  <c:v>0.40949863057239821</c:v>
                </c:pt>
                <c:pt idx="493">
                  <c:v>11.10048829698871</c:v>
                </c:pt>
                <c:pt idx="494">
                  <c:v>3.8398045872081039</c:v>
                </c:pt>
                <c:pt idx="495">
                  <c:v>23.651959219824882</c:v>
                </c:pt>
                <c:pt idx="496">
                  <c:v>47.71846339559724</c:v>
                </c:pt>
                <c:pt idx="497">
                  <c:v>43.873944268247129</c:v>
                </c:pt>
                <c:pt idx="498">
                  <c:v>16.508792800395756</c:v>
                </c:pt>
                <c:pt idx="499">
                  <c:v>6.8688195564051657</c:v>
                </c:pt>
                <c:pt idx="500">
                  <c:v>8.7416061235868607</c:v>
                </c:pt>
                <c:pt idx="501">
                  <c:v>1.6354503301573351</c:v>
                </c:pt>
                <c:pt idx="502">
                  <c:v>6.045636497088366</c:v>
                </c:pt>
                <c:pt idx="503">
                  <c:v>2.3871706194556328</c:v>
                </c:pt>
                <c:pt idx="504">
                  <c:v>4.4036934630830009</c:v>
                </c:pt>
                <c:pt idx="505">
                  <c:v>1.6693123585896432</c:v>
                </c:pt>
                <c:pt idx="506">
                  <c:v>3.2203123962134055</c:v>
                </c:pt>
                <c:pt idx="507">
                  <c:v>3.0452469252317376</c:v>
                </c:pt>
                <c:pt idx="508">
                  <c:v>1.7742387321017512</c:v>
                </c:pt>
                <c:pt idx="509">
                  <c:v>2.2525292607782186</c:v>
                </c:pt>
                <c:pt idx="510">
                  <c:v>0.55803557914764657</c:v>
                </c:pt>
                <c:pt idx="511">
                  <c:v>1.8775795511722577</c:v>
                </c:pt>
                <c:pt idx="512">
                  <c:v>2.8087241855971952</c:v>
                </c:pt>
                <c:pt idx="513">
                  <c:v>4.0187593675842868</c:v>
                </c:pt>
                <c:pt idx="514">
                  <c:v>4.9954673241288381</c:v>
                </c:pt>
                <c:pt idx="515">
                  <c:v>3.29965024015865</c:v>
                </c:pt>
                <c:pt idx="516">
                  <c:v>0.53098003387883042</c:v>
                </c:pt>
                <c:pt idx="517">
                  <c:v>2.3214344824893032</c:v>
                </c:pt>
                <c:pt idx="518">
                  <c:v>0.59505364961924845</c:v>
                </c:pt>
                <c:pt idx="519">
                  <c:v>1.7000054056974023</c:v>
                </c:pt>
                <c:pt idx="520">
                  <c:v>1.0149207668276814</c:v>
                </c:pt>
                <c:pt idx="521">
                  <c:v>1.1233219681648332</c:v>
                </c:pt>
                <c:pt idx="522">
                  <c:v>1.2646955566343718</c:v>
                </c:pt>
                <c:pt idx="523">
                  <c:v>0.60408948832338305</c:v>
                </c:pt>
                <c:pt idx="524">
                  <c:v>1.3215451618684968</c:v>
                </c:pt>
                <c:pt idx="525">
                  <c:v>0.21441969182820356</c:v>
                </c:pt>
                <c:pt idx="526">
                  <c:v>1.2113097039395577</c:v>
                </c:pt>
                <c:pt idx="527">
                  <c:v>0.28043044180641269</c:v>
                </c:pt>
                <c:pt idx="528">
                  <c:v>1.0736450732693139</c:v>
                </c:pt>
                <c:pt idx="529">
                  <c:v>0.570443424397023</c:v>
                </c:pt>
                <c:pt idx="530">
                  <c:v>0.83098636403768711</c:v>
                </c:pt>
                <c:pt idx="531">
                  <c:v>0.77368863402227828</c:v>
                </c:pt>
                <c:pt idx="532">
                  <c:v>0.55712546904249183</c:v>
                </c:pt>
                <c:pt idx="533">
                  <c:v>0.87422611898740255</c:v>
                </c:pt>
                <c:pt idx="534">
                  <c:v>0.29051735307956827</c:v>
                </c:pt>
                <c:pt idx="535">
                  <c:v>0.90518221536095977</c:v>
                </c:pt>
                <c:pt idx="536">
                  <c:v>0.14539388913105369</c:v>
                </c:pt>
                <c:pt idx="537">
                  <c:v>0.84899821658945251</c:v>
                </c:pt>
                <c:pt idx="538">
                  <c:v>0.31112690072814758</c:v>
                </c:pt>
                <c:pt idx="539">
                  <c:v>0.73004789829893846</c:v>
                </c:pt>
                <c:pt idx="540">
                  <c:v>0.50143470319728378</c:v>
                </c:pt>
                <c:pt idx="541">
                  <c:v>0.56005951028741441</c:v>
                </c:pt>
                <c:pt idx="542">
                  <c:v>0.64345009792981456</c:v>
                </c:pt>
                <c:pt idx="543">
                  <c:v>0.36075238184445257</c:v>
                </c:pt>
                <c:pt idx="544">
                  <c:v>0.73143527398203845</c:v>
                </c:pt>
                <c:pt idx="545">
                  <c:v>0.14796453941689261</c:v>
                </c:pt>
                <c:pt idx="546">
                  <c:v>0.72634827449899764</c:v>
                </c:pt>
                <c:pt idx="547">
                  <c:v>0.16205183778431623</c:v>
                </c:pt>
                <c:pt idx="548">
                  <c:v>0.6724034361862371</c:v>
                </c:pt>
                <c:pt idx="549">
                  <c:v>0.34346189798683013</c:v>
                </c:pt>
                <c:pt idx="550">
                  <c:v>0.5574476814110364</c:v>
                </c:pt>
                <c:pt idx="551">
                  <c:v>0.4918278927499688</c:v>
                </c:pt>
                <c:pt idx="552">
                  <c:v>0.40837983448257109</c:v>
                </c:pt>
                <c:pt idx="553">
                  <c:v>0.60290060546345337</c:v>
                </c:pt>
                <c:pt idx="554">
                  <c:v>0.23290039125175113</c:v>
                </c:pt>
                <c:pt idx="555">
                  <c:v>0.66246250345573165</c:v>
                </c:pt>
                <c:pt idx="556">
                  <c:v>0.10028707588812115</c:v>
                </c:pt>
                <c:pt idx="557">
                  <c:v>0.66675673613494946</c:v>
                </c:pt>
                <c:pt idx="558">
                  <c:v>0.21908247635061681</c:v>
                </c:pt>
                <c:pt idx="559">
                  <c:v>0.61378330301900108</c:v>
                </c:pt>
                <c:pt idx="560">
                  <c:v>0.39783691313086211</c:v>
                </c:pt>
                <c:pt idx="561">
                  <c:v>0.52348210241442816</c:v>
                </c:pt>
                <c:pt idx="562">
                  <c:v>0.58988872155478111</c:v>
                </c:pt>
                <c:pt idx="563">
                  <c:v>0.3572654294633999</c:v>
                </c:pt>
                <c:pt idx="564">
                  <c:v>0.74466925369295822</c:v>
                </c:pt>
                <c:pt idx="565">
                  <c:v>0.14473661154634501</c:v>
                </c:pt>
                <c:pt idx="566">
                  <c:v>0.87793595624273091</c:v>
                </c:pt>
                <c:pt idx="567">
                  <c:v>0.16456238765038109</c:v>
                </c:pt>
                <c:pt idx="568">
                  <c:v>1.1508777945808086</c:v>
                </c:pt>
                <c:pt idx="569">
                  <c:v>1.4499616557669655</c:v>
                </c:pt>
                <c:pt idx="570">
                  <c:v>1.3621475708440502</c:v>
                </c:pt>
                <c:pt idx="571">
                  <c:v>0.94264569748331439</c:v>
                </c:pt>
                <c:pt idx="572">
                  <c:v>0.72636927649865946</c:v>
                </c:pt>
                <c:pt idx="573">
                  <c:v>1.4979473287239042</c:v>
                </c:pt>
                <c:pt idx="574">
                  <c:v>0.63214940668567665</c:v>
                </c:pt>
                <c:pt idx="575">
                  <c:v>4.2489817731969231</c:v>
                </c:pt>
                <c:pt idx="576">
                  <c:v>5.8518624237841887</c:v>
                </c:pt>
                <c:pt idx="577">
                  <c:v>3.9462676202920997</c:v>
                </c:pt>
                <c:pt idx="578">
                  <c:v>0.68992172205759961</c:v>
                </c:pt>
                <c:pt idx="579">
                  <c:v>0.97719372874330956</c:v>
                </c:pt>
                <c:pt idx="580">
                  <c:v>0.52545712616094165</c:v>
                </c:pt>
                <c:pt idx="581">
                  <c:v>0.38126827857755291</c:v>
                </c:pt>
                <c:pt idx="582">
                  <c:v>0.51427059005148701</c:v>
                </c:pt>
                <c:pt idx="583">
                  <c:v>0.46399280098254175</c:v>
                </c:pt>
                <c:pt idx="584">
                  <c:v>0.34541135850200733</c:v>
                </c:pt>
                <c:pt idx="585">
                  <c:v>0.11890802167336009</c:v>
                </c:pt>
                <c:pt idx="586">
                  <c:v>0.2288111730321209</c:v>
                </c:pt>
                <c:pt idx="587">
                  <c:v>9.2377386325247252E-2</c:v>
                </c:pt>
                <c:pt idx="588">
                  <c:v>0.16545986348461714</c:v>
                </c:pt>
                <c:pt idx="589">
                  <c:v>8.9549614519297702E-2</c:v>
                </c:pt>
                <c:pt idx="590">
                  <c:v>0.12561176791633777</c:v>
                </c:pt>
                <c:pt idx="591">
                  <c:v>7.453530824043296E-2</c:v>
                </c:pt>
                <c:pt idx="592">
                  <c:v>0.10547563542734968</c:v>
                </c:pt>
                <c:pt idx="593">
                  <c:v>5.73792202890148E-2</c:v>
                </c:pt>
                <c:pt idx="594">
                  <c:v>0.1057466148674098</c:v>
                </c:pt>
                <c:pt idx="595">
                  <c:v>6.2244198237851975E-2</c:v>
                </c:pt>
                <c:pt idx="596">
                  <c:v>8.0600297570974352E-2</c:v>
                </c:pt>
                <c:pt idx="597">
                  <c:v>6.9841247129542747E-2</c:v>
                </c:pt>
                <c:pt idx="598">
                  <c:v>6.1602519879774234E-2</c:v>
                </c:pt>
                <c:pt idx="599">
                  <c:v>8.4644312845512576E-2</c:v>
                </c:pt>
                <c:pt idx="600">
                  <c:v>3.5820991994888252E-2</c:v>
                </c:pt>
                <c:pt idx="601">
                  <c:v>8.9208856588007771E-2</c:v>
                </c:pt>
                <c:pt idx="602">
                  <c:v>1.2405905321739744E-2</c:v>
                </c:pt>
                <c:pt idx="603">
                  <c:v>8.8635811713450474E-2</c:v>
                </c:pt>
                <c:pt idx="604">
                  <c:v>2.2239402246361482E-2</c:v>
                </c:pt>
                <c:pt idx="605">
                  <c:v>7.9031970642539195E-2</c:v>
                </c:pt>
                <c:pt idx="606">
                  <c:v>4.4276634077226429E-2</c:v>
                </c:pt>
                <c:pt idx="607">
                  <c:v>6.4317101483078329E-2</c:v>
                </c:pt>
                <c:pt idx="608">
                  <c:v>6.271277469039474E-2</c:v>
                </c:pt>
                <c:pt idx="609">
                  <c:v>4.3569399031310047E-2</c:v>
                </c:pt>
                <c:pt idx="610">
                  <c:v>7.2818934647617434E-2</c:v>
                </c:pt>
                <c:pt idx="611">
                  <c:v>2.4539272696413868E-2</c:v>
                </c:pt>
                <c:pt idx="612">
                  <c:v>8.3188382080691417E-2</c:v>
                </c:pt>
                <c:pt idx="613">
                  <c:v>9.8168180104643149E-3</c:v>
                </c:pt>
                <c:pt idx="614">
                  <c:v>7.3967450986781855E-2</c:v>
                </c:pt>
                <c:pt idx="615">
                  <c:v>2.8835071106171391E-2</c:v>
                </c:pt>
                <c:pt idx="616">
                  <c:v>6.4042610393369254E-2</c:v>
                </c:pt>
                <c:pt idx="617">
                  <c:v>4.5214033926596474E-2</c:v>
                </c:pt>
                <c:pt idx="618">
                  <c:v>5.0172816974013844E-2</c:v>
                </c:pt>
                <c:pt idx="619">
                  <c:v>5.8703777253200397E-2</c:v>
                </c:pt>
                <c:pt idx="620">
                  <c:v>3.2418466872336717E-2</c:v>
                </c:pt>
                <c:pt idx="621">
                  <c:v>6.5044492502038309E-2</c:v>
                </c:pt>
                <c:pt idx="622">
                  <c:v>1.7524291611680676E-2</c:v>
                </c:pt>
                <c:pt idx="623">
                  <c:v>6.6681313321713967E-2</c:v>
                </c:pt>
                <c:pt idx="624">
                  <c:v>1.4083846548428931E-2</c:v>
                </c:pt>
                <c:pt idx="625">
                  <c:v>6.3395662004492911E-2</c:v>
                </c:pt>
                <c:pt idx="626">
                  <c:v>2.7177423221783785E-2</c:v>
                </c:pt>
                <c:pt idx="627">
                  <c:v>5.6523427226810918E-2</c:v>
                </c:pt>
                <c:pt idx="628">
                  <c:v>4.2256564981856884E-2</c:v>
                </c:pt>
                <c:pt idx="629">
                  <c:v>4.3919367358839903E-2</c:v>
                </c:pt>
                <c:pt idx="630">
                  <c:v>5.0986688430409918E-2</c:v>
                </c:pt>
                <c:pt idx="631">
                  <c:v>3.1476796572283028E-2</c:v>
                </c:pt>
                <c:pt idx="632">
                  <c:v>5.8432073518286463E-2</c:v>
                </c:pt>
                <c:pt idx="633">
                  <c:v>1.8255744479452128E-2</c:v>
                </c:pt>
                <c:pt idx="634">
                  <c:v>6.1562538477078932E-2</c:v>
                </c:pt>
                <c:pt idx="635">
                  <c:v>1.3401324812421173E-2</c:v>
                </c:pt>
                <c:pt idx="636">
                  <c:v>6.0575901433098392E-2</c:v>
                </c:pt>
                <c:pt idx="637">
                  <c:v>2.3327619888673028E-2</c:v>
                </c:pt>
                <c:pt idx="638">
                  <c:v>5.6112730297722138E-2</c:v>
                </c:pt>
                <c:pt idx="639">
                  <c:v>3.537129441452791E-2</c:v>
                </c:pt>
                <c:pt idx="640">
                  <c:v>4.8050482796630239E-2</c:v>
                </c:pt>
                <c:pt idx="641">
                  <c:v>4.9339427205829359E-2</c:v>
                </c:pt>
                <c:pt idx="642">
                  <c:v>3.5534193341599261E-2</c:v>
                </c:pt>
                <c:pt idx="643">
                  <c:v>5.7876564073000562E-2</c:v>
                </c:pt>
                <c:pt idx="644">
                  <c:v>2.411797250300363E-2</c:v>
                </c:pt>
                <c:pt idx="645">
                  <c:v>7.1769755690818116E-2</c:v>
                </c:pt>
                <c:pt idx="646">
                  <c:v>3.9057933956428985E-3</c:v>
                </c:pt>
                <c:pt idx="647">
                  <c:v>6.8755655059073301E-2</c:v>
                </c:pt>
                <c:pt idx="648">
                  <c:v>1.8786570996262412E-2</c:v>
                </c:pt>
                <c:pt idx="649">
                  <c:v>6.6613123773408681E-2</c:v>
                </c:pt>
                <c:pt idx="650">
                  <c:v>3.7289330648798691E-2</c:v>
                </c:pt>
                <c:pt idx="651">
                  <c:v>6.0572644017697706E-2</c:v>
                </c:pt>
                <c:pt idx="652">
                  <c:v>5.6265200420442543E-2</c:v>
                </c:pt>
                <c:pt idx="653">
                  <c:v>4.9203987459024483E-2</c:v>
                </c:pt>
                <c:pt idx="654">
                  <c:v>7.323055826353303E-2</c:v>
                </c:pt>
                <c:pt idx="655">
                  <c:v>3.4160576686729185E-2</c:v>
                </c:pt>
                <c:pt idx="656">
                  <c:v>8.6253150286336872E-2</c:v>
                </c:pt>
                <c:pt idx="657">
                  <c:v>2.6212038921772741E-2</c:v>
                </c:pt>
                <c:pt idx="658">
                  <c:v>0.10023570289743118</c:v>
                </c:pt>
                <c:pt idx="659">
                  <c:v>2.6251982464607769E-2</c:v>
                </c:pt>
                <c:pt idx="660">
                  <c:v>0.10156513581960985</c:v>
                </c:pt>
                <c:pt idx="661">
                  <c:v>4.4926596706711681E-2</c:v>
                </c:pt>
                <c:pt idx="662">
                  <c:v>0.11258151525396703</c:v>
                </c:pt>
                <c:pt idx="663">
                  <c:v>8.4224778620942534E-2</c:v>
                </c:pt>
                <c:pt idx="664">
                  <c:v>0.10645255143325787</c:v>
                </c:pt>
                <c:pt idx="665">
                  <c:v>0.11204704598380812</c:v>
                </c:pt>
                <c:pt idx="666">
                  <c:v>0.11166821417653632</c:v>
                </c:pt>
                <c:pt idx="667">
                  <c:v>0.16081997873498874</c:v>
                </c:pt>
                <c:pt idx="668">
                  <c:v>0.11065415866487376</c:v>
                </c:pt>
                <c:pt idx="669">
                  <c:v>0.24018868086200329</c:v>
                </c:pt>
                <c:pt idx="670">
                  <c:v>8.342786569467682E-2</c:v>
                </c:pt>
                <c:pt idx="671">
                  <c:v>0.37067288159221962</c:v>
                </c:pt>
                <c:pt idx="672">
                  <c:v>6.8698988200446287E-2</c:v>
                </c:pt>
                <c:pt idx="673">
                  <c:v>0.8185793914246311</c:v>
                </c:pt>
                <c:pt idx="674">
                  <c:v>1.3315745763638511</c:v>
                </c:pt>
                <c:pt idx="675">
                  <c:v>1.0938069173830418</c:v>
                </c:pt>
                <c:pt idx="676">
                  <c:v>0.3274388125996841</c:v>
                </c:pt>
                <c:pt idx="677">
                  <c:v>0.65125879348667803</c:v>
                </c:pt>
                <c:pt idx="678">
                  <c:v>0.7870863521196455</c:v>
                </c:pt>
                <c:pt idx="679">
                  <c:v>1.0208574204649021</c:v>
                </c:pt>
                <c:pt idx="680">
                  <c:v>3.8414339328530813</c:v>
                </c:pt>
                <c:pt idx="681">
                  <c:v>5.0131086115421191</c:v>
                </c:pt>
                <c:pt idx="682">
                  <c:v>3.158585976450051</c:v>
                </c:pt>
                <c:pt idx="683">
                  <c:v>0.11189922802356418</c:v>
                </c:pt>
                <c:pt idx="684">
                  <c:v>1.2987376595568902</c:v>
                </c:pt>
                <c:pt idx="685">
                  <c:v>0.38061595732401865</c:v>
                </c:pt>
                <c:pt idx="686">
                  <c:v>0.80166847778401773</c:v>
                </c:pt>
                <c:pt idx="687">
                  <c:v>0.54461916465705296</c:v>
                </c:pt>
                <c:pt idx="688">
                  <c:v>0.53475606221896232</c:v>
                </c:pt>
                <c:pt idx="689">
                  <c:v>0.58851428607725931</c:v>
                </c:pt>
                <c:pt idx="690">
                  <c:v>0.25103633345751236</c:v>
                </c:pt>
                <c:pt idx="691">
                  <c:v>0.58392059777706318</c:v>
                </c:pt>
                <c:pt idx="692">
                  <c:v>8.8538356853471209E-2</c:v>
                </c:pt>
                <c:pt idx="693">
                  <c:v>0.55274093133883917</c:v>
                </c:pt>
                <c:pt idx="694">
                  <c:v>0.15205838885042777</c:v>
                </c:pt>
                <c:pt idx="695">
                  <c:v>0.48828647762669208</c:v>
                </c:pt>
                <c:pt idx="696">
                  <c:v>0.29075399998556534</c:v>
                </c:pt>
                <c:pt idx="697">
                  <c:v>0.37905939544338907</c:v>
                </c:pt>
                <c:pt idx="698">
                  <c:v>0.38905742778167279</c:v>
                </c:pt>
                <c:pt idx="699">
                  <c:v>0.2614133508024658</c:v>
                </c:pt>
                <c:pt idx="700">
                  <c:v>0.45916053092788628</c:v>
                </c:pt>
                <c:pt idx="701">
                  <c:v>0.139477663949713</c:v>
                </c:pt>
                <c:pt idx="702">
                  <c:v>0.49084278731861114</c:v>
                </c:pt>
                <c:pt idx="703">
                  <c:v>0.10492835573156774</c:v>
                </c:pt>
                <c:pt idx="704">
                  <c:v>0.4797656725598719</c:v>
                </c:pt>
                <c:pt idx="705">
                  <c:v>0.21719491296807603</c:v>
                </c:pt>
                <c:pt idx="706">
                  <c:v>0.43013383211202938</c:v>
                </c:pt>
                <c:pt idx="707">
                  <c:v>0.34503693255759954</c:v>
                </c:pt>
                <c:pt idx="708">
                  <c:v>0.34247285378754172</c:v>
                </c:pt>
                <c:pt idx="709">
                  <c:v>0.46060326821708791</c:v>
                </c:pt>
                <c:pt idx="710">
                  <c:v>0.20755446792608739</c:v>
                </c:pt>
                <c:pt idx="711">
                  <c:v>0.52313429175282455</c:v>
                </c:pt>
                <c:pt idx="712">
                  <c:v>9.9963373432861588E-2</c:v>
                </c:pt>
                <c:pt idx="713">
                  <c:v>0.55766638108478361</c:v>
                </c:pt>
                <c:pt idx="714">
                  <c:v>0.17542241543535708</c:v>
                </c:pt>
                <c:pt idx="715">
                  <c:v>0.53250156279162153</c:v>
                </c:pt>
                <c:pt idx="716">
                  <c:v>0.32885481964890251</c:v>
                </c:pt>
                <c:pt idx="717">
                  <c:v>0.4601288011225998</c:v>
                </c:pt>
                <c:pt idx="718">
                  <c:v>0.48095648018728165</c:v>
                </c:pt>
                <c:pt idx="719">
                  <c:v>0.3380015577628202</c:v>
                </c:pt>
                <c:pt idx="720">
                  <c:v>0.60434555254523348</c:v>
                </c:pt>
                <c:pt idx="721">
                  <c:v>0.18336806422151822</c:v>
                </c:pt>
                <c:pt idx="722">
                  <c:v>0.68646891522947762</c:v>
                </c:pt>
                <c:pt idx="723">
                  <c:v>0.11940225193017008</c:v>
                </c:pt>
                <c:pt idx="724">
                  <c:v>0.70553649036568411</c:v>
                </c:pt>
                <c:pt idx="725">
                  <c:v>0.30163293026760873</c:v>
                </c:pt>
                <c:pt idx="726">
                  <c:v>0.67759246252027805</c:v>
                </c:pt>
                <c:pt idx="727">
                  <c:v>0.52813931546144255</c:v>
                </c:pt>
                <c:pt idx="728">
                  <c:v>0.56283500615821547</c:v>
                </c:pt>
                <c:pt idx="729">
                  <c:v>0.75022198160623543</c:v>
                </c:pt>
                <c:pt idx="730">
                  <c:v>0.36892746556887701</c:v>
                </c:pt>
                <c:pt idx="731">
                  <c:v>0.93150086386176123</c:v>
                </c:pt>
                <c:pt idx="732">
                  <c:v>0.12976576843477791</c:v>
                </c:pt>
                <c:pt idx="733">
                  <c:v>1.0772153307656411</c:v>
                </c:pt>
                <c:pt idx="734">
                  <c:v>0.2964708922497179</c:v>
                </c:pt>
                <c:pt idx="735">
                  <c:v>1.1268406061366638</c:v>
                </c:pt>
                <c:pt idx="736">
                  <c:v>0.94246644365446275</c:v>
                </c:pt>
                <c:pt idx="737">
                  <c:v>1.0260469411815323</c:v>
                </c:pt>
                <c:pt idx="738">
                  <c:v>1.2255604518389485</c:v>
                </c:pt>
                <c:pt idx="739">
                  <c:v>0.79452868565980539</c:v>
                </c:pt>
                <c:pt idx="740">
                  <c:v>1.7550282648556843</c:v>
                </c:pt>
                <c:pt idx="741">
                  <c:v>0.40089040599331388</c:v>
                </c:pt>
                <c:pt idx="742">
                  <c:v>2.9509625556724117</c:v>
                </c:pt>
                <c:pt idx="743">
                  <c:v>4.0686384534615501</c:v>
                </c:pt>
                <c:pt idx="744">
                  <c:v>3.1935332612432581</c:v>
                </c:pt>
                <c:pt idx="745">
                  <c:v>2.0893705980615351</c:v>
                </c:pt>
                <c:pt idx="746">
                  <c:v>1.3145375634013809</c:v>
                </c:pt>
                <c:pt idx="747">
                  <c:v>0.4471295308700064</c:v>
                </c:pt>
                <c:pt idx="748">
                  <c:v>1.9210882153952402</c:v>
                </c:pt>
                <c:pt idx="749">
                  <c:v>0.64447669920082851</c:v>
                </c:pt>
                <c:pt idx="750">
                  <c:v>2.3517730290060972</c:v>
                </c:pt>
                <c:pt idx="751">
                  <c:v>2.2807488048191997</c:v>
                </c:pt>
                <c:pt idx="752">
                  <c:v>2.2203349602594527</c:v>
                </c:pt>
                <c:pt idx="753">
                  <c:v>6.1705655138565731</c:v>
                </c:pt>
                <c:pt idx="754">
                  <c:v>6.6974554769982504</c:v>
                </c:pt>
                <c:pt idx="755">
                  <c:v>5.8719001333370464</c:v>
                </c:pt>
                <c:pt idx="756">
                  <c:v>0.25018450363426609</c:v>
                </c:pt>
                <c:pt idx="757">
                  <c:v>7.368084717193228</c:v>
                </c:pt>
                <c:pt idx="758">
                  <c:v>3.352529758369748</c:v>
                </c:pt>
                <c:pt idx="759">
                  <c:v>16.235241993752297</c:v>
                </c:pt>
                <c:pt idx="760">
                  <c:v>35.527356518197237</c:v>
                </c:pt>
                <c:pt idx="761">
                  <c:v>34.716054151552534</c:v>
                </c:pt>
                <c:pt idx="762">
                  <c:v>14.237999269610231</c:v>
                </c:pt>
                <c:pt idx="763">
                  <c:v>5.2008577656596655</c:v>
                </c:pt>
                <c:pt idx="764">
                  <c:v>7.6087715900632578</c:v>
                </c:pt>
                <c:pt idx="765">
                  <c:v>1.2364569952859106</c:v>
                </c:pt>
                <c:pt idx="766">
                  <c:v>5.7115823598653757</c:v>
                </c:pt>
                <c:pt idx="767">
                  <c:v>3.4718534628899067</c:v>
                </c:pt>
                <c:pt idx="768">
                  <c:v>4.735540095330987</c:v>
                </c:pt>
                <c:pt idx="769">
                  <c:v>1.457513854616701</c:v>
                </c:pt>
                <c:pt idx="770">
                  <c:v>3.0160301666945069</c:v>
                </c:pt>
                <c:pt idx="771">
                  <c:v>1.9949763070452724</c:v>
                </c:pt>
                <c:pt idx="772">
                  <c:v>2.0211842864942566</c:v>
                </c:pt>
                <c:pt idx="773">
                  <c:v>2.2835130049388312</c:v>
                </c:pt>
                <c:pt idx="774">
                  <c:v>1.1698229188070479</c:v>
                </c:pt>
                <c:pt idx="775">
                  <c:v>2.3663376711926172</c:v>
                </c:pt>
                <c:pt idx="776">
                  <c:v>0.43808844197507779</c:v>
                </c:pt>
                <c:pt idx="777">
                  <c:v>2.2932529067431631</c:v>
                </c:pt>
                <c:pt idx="778">
                  <c:v>0.27998383588183279</c:v>
                </c:pt>
                <c:pt idx="779">
                  <c:v>2.11463578957061</c:v>
                </c:pt>
                <c:pt idx="780">
                  <c:v>0.84954163111425329</c:v>
                </c:pt>
                <c:pt idx="781">
                  <c:v>1.7738070862752069</c:v>
                </c:pt>
                <c:pt idx="782">
                  <c:v>1.2993746714653882</c:v>
                </c:pt>
                <c:pt idx="783">
                  <c:v>1.3686346677764314</c:v>
                </c:pt>
                <c:pt idx="784">
                  <c:v>1.6564564088186904</c:v>
                </c:pt>
                <c:pt idx="785">
                  <c:v>0.89268373392311229</c:v>
                </c:pt>
                <c:pt idx="786">
                  <c:v>1.9003553760387863</c:v>
                </c:pt>
                <c:pt idx="787">
                  <c:v>0.37539210770781201</c:v>
                </c:pt>
                <c:pt idx="788">
                  <c:v>2.0097279750141892</c:v>
                </c:pt>
                <c:pt idx="789">
                  <c:v>0.27176971180833159</c:v>
                </c:pt>
                <c:pt idx="790">
                  <c:v>2.003947137213054</c:v>
                </c:pt>
                <c:pt idx="791">
                  <c:v>0.82834832484570964</c:v>
                </c:pt>
                <c:pt idx="792">
                  <c:v>1.868380772145102</c:v>
                </c:pt>
                <c:pt idx="793">
                  <c:v>1.4262214908317949</c:v>
                </c:pt>
                <c:pt idx="794">
                  <c:v>1.5683745250259755</c:v>
                </c:pt>
                <c:pt idx="795">
                  <c:v>2.0022112345365874</c:v>
                </c:pt>
                <c:pt idx="796">
                  <c:v>1.1301121453770877</c:v>
                </c:pt>
                <c:pt idx="797">
                  <c:v>2.5692643397558155</c:v>
                </c:pt>
                <c:pt idx="798">
                  <c:v>0.60242839914249469</c:v>
                </c:pt>
                <c:pt idx="799">
                  <c:v>3.2988192204262874</c:v>
                </c:pt>
                <c:pt idx="800">
                  <c:v>0.49246499524806492</c:v>
                </c:pt>
                <c:pt idx="801">
                  <c:v>4.1728550395390478</c:v>
                </c:pt>
                <c:pt idx="802">
                  <c:v>2.2466936529825658</c:v>
                </c:pt>
                <c:pt idx="803">
                  <c:v>6.7957784474705853</c:v>
                </c:pt>
                <c:pt idx="804">
                  <c:v>14.132617233296632</c:v>
                </c:pt>
                <c:pt idx="805">
                  <c:v>13.315975169312187</c:v>
                </c:pt>
                <c:pt idx="806">
                  <c:v>6.2488276811564729</c:v>
                </c:pt>
                <c:pt idx="807">
                  <c:v>2.6936166551999907</c:v>
                </c:pt>
                <c:pt idx="808">
                  <c:v>6.7935716313435348</c:v>
                </c:pt>
                <c:pt idx="809">
                  <c:v>1.593203488007747</c:v>
                </c:pt>
                <c:pt idx="810">
                  <c:v>18.807025984053414</c:v>
                </c:pt>
                <c:pt idx="811">
                  <c:v>29.029029519523473</c:v>
                </c:pt>
                <c:pt idx="812">
                  <c:v>21.756348666203515</c:v>
                </c:pt>
                <c:pt idx="813">
                  <c:v>4.7216367149075733</c:v>
                </c:pt>
                <c:pt idx="814">
                  <c:v>5.6875356907011811</c:v>
                </c:pt>
                <c:pt idx="815">
                  <c:v>3.6066205922529186</c:v>
                </c:pt>
                <c:pt idx="816">
                  <c:v>2.3807873071314112</c:v>
                </c:pt>
                <c:pt idx="817">
                  <c:v>3.0746468090332737</c:v>
                </c:pt>
                <c:pt idx="818">
                  <c:v>1.3281333549088472</c:v>
                </c:pt>
                <c:pt idx="819">
                  <c:v>2.4160791228649194</c:v>
                </c:pt>
                <c:pt idx="820">
                  <c:v>0.7687844615335534</c:v>
                </c:pt>
                <c:pt idx="821">
                  <c:v>2.3611071962584447</c:v>
                </c:pt>
                <c:pt idx="822">
                  <c:v>1.7628317088875594</c:v>
                </c:pt>
                <c:pt idx="823">
                  <c:v>1.4118755331483772</c:v>
                </c:pt>
                <c:pt idx="824">
                  <c:v>1.1126187565741277</c:v>
                </c:pt>
                <c:pt idx="825">
                  <c:v>0.57593830221602804</c:v>
                </c:pt>
                <c:pt idx="826">
                  <c:v>1.3159115441858062</c:v>
                </c:pt>
                <c:pt idx="827">
                  <c:v>1.8283431021515977</c:v>
                </c:pt>
                <c:pt idx="828">
                  <c:v>2.5930906177422455</c:v>
                </c:pt>
                <c:pt idx="829">
                  <c:v>2.8653458851963145</c:v>
                </c:pt>
                <c:pt idx="830">
                  <c:v>1.367619075551443</c:v>
                </c:pt>
                <c:pt idx="831">
                  <c:v>0.82708247295904802</c:v>
                </c:pt>
                <c:pt idx="832">
                  <c:v>1.2763127255662374</c:v>
                </c:pt>
                <c:pt idx="833">
                  <c:v>0.22547219870386534</c:v>
                </c:pt>
                <c:pt idx="834">
                  <c:v>1.1105574790389994</c:v>
                </c:pt>
                <c:pt idx="835">
                  <c:v>0.24060918454447128</c:v>
                </c:pt>
                <c:pt idx="836">
                  <c:v>0.88261183272154919</c:v>
                </c:pt>
                <c:pt idx="837">
                  <c:v>0.50336297669918584</c:v>
                </c:pt>
                <c:pt idx="838">
                  <c:v>0.63387856488076533</c:v>
                </c:pt>
                <c:pt idx="839">
                  <c:v>0.65301735092406377</c:v>
                </c:pt>
                <c:pt idx="840">
                  <c:v>0.37774758287220866</c:v>
                </c:pt>
                <c:pt idx="841">
                  <c:v>0.68746881068556687</c:v>
                </c:pt>
                <c:pt idx="842">
                  <c:v>0.17752622226821216</c:v>
                </c:pt>
                <c:pt idx="843">
                  <c:v>0.69337559377800184</c:v>
                </c:pt>
                <c:pt idx="844">
                  <c:v>0.12893681981049512</c:v>
                </c:pt>
                <c:pt idx="845">
                  <c:v>0.62279524003816078</c:v>
                </c:pt>
                <c:pt idx="846">
                  <c:v>0.28148389313321037</c:v>
                </c:pt>
                <c:pt idx="847">
                  <c:v>0.50637622970282303</c:v>
                </c:pt>
                <c:pt idx="848">
                  <c:v>0.40255405127227395</c:v>
                </c:pt>
                <c:pt idx="849">
                  <c:v>0.36667003680654009</c:v>
                </c:pt>
                <c:pt idx="850">
                  <c:v>0.48822267441294143</c:v>
                </c:pt>
                <c:pt idx="851">
                  <c:v>0.212194830955132</c:v>
                </c:pt>
                <c:pt idx="852">
                  <c:v>0.5221842561869291</c:v>
                </c:pt>
                <c:pt idx="853">
                  <c:v>8.9610408512775921E-2</c:v>
                </c:pt>
                <c:pt idx="854">
                  <c:v>0.51045446385443227</c:v>
                </c:pt>
                <c:pt idx="855">
                  <c:v>0.14718561621339149</c:v>
                </c:pt>
                <c:pt idx="856">
                  <c:v>0.45754691332633718</c:v>
                </c:pt>
                <c:pt idx="857">
                  <c:v>0.26747771752601202</c:v>
                </c:pt>
                <c:pt idx="858">
                  <c:v>0.36865908268795056</c:v>
                </c:pt>
                <c:pt idx="859">
                  <c:v>0.37117167267265122</c:v>
                </c:pt>
                <c:pt idx="860">
                  <c:v>0.24139933993108423</c:v>
                </c:pt>
                <c:pt idx="861">
                  <c:v>0.42358675368694532</c:v>
                </c:pt>
                <c:pt idx="862">
                  <c:v>0.12152629890219592</c:v>
                </c:pt>
                <c:pt idx="863">
                  <c:v>0.44734827633365126</c:v>
                </c:pt>
                <c:pt idx="864">
                  <c:v>8.0735171707319156E-2</c:v>
                </c:pt>
                <c:pt idx="865">
                  <c:v>0.42617668483464843</c:v>
                </c:pt>
                <c:pt idx="866">
                  <c:v>0.17658534717610533</c:v>
                </c:pt>
                <c:pt idx="867">
                  <c:v>0.37315821991907072</c:v>
                </c:pt>
                <c:pt idx="868">
                  <c:v>0.28197904226915221</c:v>
                </c:pt>
                <c:pt idx="869">
                  <c:v>0.28906871603898904</c:v>
                </c:pt>
                <c:pt idx="870">
                  <c:v>0.36752306980904886</c:v>
                </c:pt>
                <c:pt idx="871">
                  <c:v>0.18128152085942947</c:v>
                </c:pt>
                <c:pt idx="872">
                  <c:v>0.42326072910630502</c:v>
                </c:pt>
                <c:pt idx="873">
                  <c:v>6.8566306822786208E-2</c:v>
                </c:pt>
                <c:pt idx="874">
                  <c:v>0.44589339331919381</c:v>
                </c:pt>
                <c:pt idx="875">
                  <c:v>0.10106022965441354</c:v>
                </c:pt>
                <c:pt idx="876">
                  <c:v>0.44531518726632063</c:v>
                </c:pt>
                <c:pt idx="877">
                  <c:v>0.24817558648743598</c:v>
                </c:pt>
                <c:pt idx="878">
                  <c:v>0.39608324445534032</c:v>
                </c:pt>
                <c:pt idx="879">
                  <c:v>0.40509339705514863</c:v>
                </c:pt>
                <c:pt idx="880">
                  <c:v>0.30289677595320486</c:v>
                </c:pt>
                <c:pt idx="881">
                  <c:v>0.58297469964646587</c:v>
                </c:pt>
                <c:pt idx="882">
                  <c:v>0.16740500225632354</c:v>
                </c:pt>
                <c:pt idx="883">
                  <c:v>1.078410695857809</c:v>
                </c:pt>
                <c:pt idx="884">
                  <c:v>1.2694957974666607</c:v>
                </c:pt>
                <c:pt idx="885">
                  <c:v>1.0833694217706107</c:v>
                </c:pt>
                <c:pt idx="886">
                  <c:v>0.39042847836777089</c:v>
                </c:pt>
                <c:pt idx="887">
                  <c:v>0.74876374238806576</c:v>
                </c:pt>
                <c:pt idx="888">
                  <c:v>0.76759382716119806</c:v>
                </c:pt>
                <c:pt idx="889">
                  <c:v>1.0626426233251429</c:v>
                </c:pt>
                <c:pt idx="890">
                  <c:v>3.2211054205773011</c:v>
                </c:pt>
                <c:pt idx="891">
                  <c:v>3.5801554651109684</c:v>
                </c:pt>
                <c:pt idx="892">
                  <c:v>1.9019108221470462</c:v>
                </c:pt>
                <c:pt idx="893">
                  <c:v>6.2758393645953217E-2</c:v>
                </c:pt>
                <c:pt idx="894">
                  <c:v>0.64331267440534701</c:v>
                </c:pt>
                <c:pt idx="895">
                  <c:v>0.14906041782989218</c:v>
                </c:pt>
                <c:pt idx="896">
                  <c:v>0.31541303692632283</c:v>
                </c:pt>
                <c:pt idx="897">
                  <c:v>0.25402109228266945</c:v>
                </c:pt>
                <c:pt idx="898">
                  <c:v>0.23998624120190384</c:v>
                </c:pt>
                <c:pt idx="899">
                  <c:v>0.14874694496246876</c:v>
                </c:pt>
                <c:pt idx="900">
                  <c:v>9.8960026717289956E-2</c:v>
                </c:pt>
                <c:pt idx="901">
                  <c:v>0.11736801183004966</c:v>
                </c:pt>
                <c:pt idx="902">
                  <c:v>6.2951998674609821E-2</c:v>
                </c:pt>
                <c:pt idx="903">
                  <c:v>8.9659819714703493E-2</c:v>
                </c:pt>
                <c:pt idx="904">
                  <c:v>5.5366767228871405E-2</c:v>
                </c:pt>
                <c:pt idx="905">
                  <c:v>6.5206222903269384E-2</c:v>
                </c:pt>
                <c:pt idx="906">
                  <c:v>4.7457641342092981E-2</c:v>
                </c:pt>
                <c:pt idx="907">
                  <c:v>5.3168898673270751E-2</c:v>
                </c:pt>
                <c:pt idx="908">
                  <c:v>3.8899388700916325E-2</c:v>
                </c:pt>
                <c:pt idx="909">
                  <c:v>6.1136122213171239E-2</c:v>
                </c:pt>
                <c:pt idx="910">
                  <c:v>2.2138974891685956E-2</c:v>
                </c:pt>
                <c:pt idx="911">
                  <c:v>5.4344772132035882E-2</c:v>
                </c:pt>
                <c:pt idx="912">
                  <c:v>1.99661141104286E-2</c:v>
                </c:pt>
                <c:pt idx="913">
                  <c:v>5.0170683776617368E-2</c:v>
                </c:pt>
                <c:pt idx="914">
                  <c:v>3.1484483162569132E-2</c:v>
                </c:pt>
                <c:pt idx="915">
                  <c:v>3.9597775566621307E-2</c:v>
                </c:pt>
                <c:pt idx="916">
                  <c:v>4.0774107597354295E-2</c:v>
                </c:pt>
                <c:pt idx="917">
                  <c:v>2.6528495797767327E-2</c:v>
                </c:pt>
                <c:pt idx="918">
                  <c:v>4.8299927122452617E-2</c:v>
                </c:pt>
                <c:pt idx="919">
                  <c:v>9.9300158476140193E-3</c:v>
                </c:pt>
                <c:pt idx="920">
                  <c:v>4.9523662889256852E-2</c:v>
                </c:pt>
                <c:pt idx="921">
                  <c:v>5.1183941629517407E-3</c:v>
                </c:pt>
                <c:pt idx="922">
                  <c:v>4.814383886889298E-2</c:v>
                </c:pt>
                <c:pt idx="923">
                  <c:v>2.0799734731500822E-2</c:v>
                </c:pt>
                <c:pt idx="924">
                  <c:v>3.9827949884612718E-2</c:v>
                </c:pt>
                <c:pt idx="925">
                  <c:v>3.131077363324148E-2</c:v>
                </c:pt>
                <c:pt idx="926">
                  <c:v>3.2020087889012075E-2</c:v>
                </c:pt>
                <c:pt idx="927">
                  <c:v>4.3761986684981602E-2</c:v>
                </c:pt>
                <c:pt idx="928">
                  <c:v>1.4268800083691153E-2</c:v>
                </c:pt>
                <c:pt idx="929">
                  <c:v>4.4496823641540346E-2</c:v>
                </c:pt>
                <c:pt idx="930">
                  <c:v>5.1158335521229847E-3</c:v>
                </c:pt>
                <c:pt idx="931">
                  <c:v>4.3243719849001751E-2</c:v>
                </c:pt>
                <c:pt idx="932">
                  <c:v>1.2600084727695075E-2</c:v>
                </c:pt>
                <c:pt idx="933">
                  <c:v>3.8973777781074088E-2</c:v>
                </c:pt>
                <c:pt idx="934">
                  <c:v>2.3547520142194602E-2</c:v>
                </c:pt>
                <c:pt idx="935">
                  <c:v>3.0942646455526201E-2</c:v>
                </c:pt>
                <c:pt idx="936">
                  <c:v>3.1529896775523203E-2</c:v>
                </c:pt>
                <c:pt idx="937">
                  <c:v>2.1519363623489874E-2</c:v>
                </c:pt>
                <c:pt idx="938">
                  <c:v>3.5898702855744875E-2</c:v>
                </c:pt>
                <c:pt idx="939">
                  <c:v>1.1940788594883569E-2</c:v>
                </c:pt>
                <c:pt idx="940">
                  <c:v>3.7908960945489185E-2</c:v>
                </c:pt>
                <c:pt idx="941">
                  <c:v>7.2545209673506288E-3</c:v>
                </c:pt>
                <c:pt idx="942">
                  <c:v>3.7552216155163826E-2</c:v>
                </c:pt>
                <c:pt idx="943">
                  <c:v>1.4111724597632342E-2</c:v>
                </c:pt>
                <c:pt idx="944">
                  <c:v>3.2164906340223252E-2</c:v>
                </c:pt>
                <c:pt idx="945">
                  <c:v>2.0374539836454774E-2</c:v>
                </c:pt>
                <c:pt idx="946">
                  <c:v>2.7203946205641413E-2</c:v>
                </c:pt>
                <c:pt idx="947">
                  <c:v>2.7015008011349258E-2</c:v>
                </c:pt>
                <c:pt idx="948">
                  <c:v>2.0083527048117965E-2</c:v>
                </c:pt>
                <c:pt idx="949">
                  <c:v>3.145114679270869E-2</c:v>
                </c:pt>
                <c:pt idx="950">
                  <c:v>1.2770611390933436E-2</c:v>
                </c:pt>
                <c:pt idx="951">
                  <c:v>3.394343226818361E-2</c:v>
                </c:pt>
                <c:pt idx="952">
                  <c:v>8.1140083931247903E-3</c:v>
                </c:pt>
                <c:pt idx="953">
                  <c:v>3.3846691610153551E-2</c:v>
                </c:pt>
                <c:pt idx="954">
                  <c:v>7.6340833010818138E-3</c:v>
                </c:pt>
                <c:pt idx="955">
                  <c:v>3.3700202539714542E-2</c:v>
                </c:pt>
                <c:pt idx="956">
                  <c:v>1.6533771564449837E-2</c:v>
                </c:pt>
                <c:pt idx="957">
                  <c:v>2.9454423023318538E-2</c:v>
                </c:pt>
                <c:pt idx="958">
                  <c:v>2.197658767479033E-2</c:v>
                </c:pt>
                <c:pt idx="959">
                  <c:v>2.7983332170659157E-2</c:v>
                </c:pt>
                <c:pt idx="960">
                  <c:v>3.413677597080194E-2</c:v>
                </c:pt>
                <c:pt idx="961">
                  <c:v>1.5950281543197668E-2</c:v>
                </c:pt>
                <c:pt idx="962">
                  <c:v>3.710496001797816E-2</c:v>
                </c:pt>
                <c:pt idx="963">
                  <c:v>8.1460704739435476E-3</c:v>
                </c:pt>
                <c:pt idx="964">
                  <c:v>4.1294728993653544E-2</c:v>
                </c:pt>
                <c:pt idx="965">
                  <c:v>3.0659216462449032E-3</c:v>
                </c:pt>
                <c:pt idx="966">
                  <c:v>4.4519703807226516E-2</c:v>
                </c:pt>
                <c:pt idx="967">
                  <c:v>1.4636629101171179E-2</c:v>
                </c:pt>
                <c:pt idx="968">
                  <c:v>4.4544481709658898E-2</c:v>
                </c:pt>
                <c:pt idx="969">
                  <c:v>2.7687021793501253E-2</c:v>
                </c:pt>
                <c:pt idx="970">
                  <c:v>4.1614101319869506E-2</c:v>
                </c:pt>
                <c:pt idx="971">
                  <c:v>4.0473325490259983E-2</c:v>
                </c:pt>
                <c:pt idx="972">
                  <c:v>4.014763910117472E-2</c:v>
                </c:pt>
                <c:pt idx="973">
                  <c:v>5.7077977561898897E-2</c:v>
                </c:pt>
                <c:pt idx="974">
                  <c:v>2.7890182545872038E-2</c:v>
                </c:pt>
                <c:pt idx="975">
                  <c:v>6.7462154614802941E-2</c:v>
                </c:pt>
                <c:pt idx="976">
                  <c:v>2.3037793975288826E-2</c:v>
                </c:pt>
                <c:pt idx="977">
                  <c:v>8.7554596422631012E-2</c:v>
                </c:pt>
                <c:pt idx="978">
                  <c:v>2.6936642260745689E-2</c:v>
                </c:pt>
                <c:pt idx="979">
                  <c:v>9.8011726360781259E-2</c:v>
                </c:pt>
                <c:pt idx="980">
                  <c:v>4.291070262334138E-2</c:v>
                </c:pt>
                <c:pt idx="981">
                  <c:v>0.1177328431737554</c:v>
                </c:pt>
                <c:pt idx="982">
                  <c:v>7.9039715465564056E-2</c:v>
                </c:pt>
                <c:pt idx="983">
                  <c:v>0.14208414457690219</c:v>
                </c:pt>
                <c:pt idx="984">
                  <c:v>0.14965442169940191</c:v>
                </c:pt>
                <c:pt idx="985">
                  <c:v>0.15550410495111672</c:v>
                </c:pt>
                <c:pt idx="986">
                  <c:v>0.28878344408531947</c:v>
                </c:pt>
                <c:pt idx="987">
                  <c:v>0.18244997500598739</c:v>
                </c:pt>
                <c:pt idx="988">
                  <c:v>0.94141769706473877</c:v>
                </c:pt>
                <c:pt idx="989">
                  <c:v>1.2546904111897925</c:v>
                </c:pt>
                <c:pt idx="990">
                  <c:v>0.84451988597434979</c:v>
                </c:pt>
                <c:pt idx="991">
                  <c:v>4.3337595358547358E-2</c:v>
                </c:pt>
                <c:pt idx="992">
                  <c:v>0.6084526648485683</c:v>
                </c:pt>
                <c:pt idx="993">
                  <c:v>0.32418952972634113</c:v>
                </c:pt>
                <c:pt idx="994">
                  <c:v>1.2552751632765899</c:v>
                </c:pt>
                <c:pt idx="995">
                  <c:v>3.0294804902436616</c:v>
                </c:pt>
                <c:pt idx="996">
                  <c:v>3.2317292203806747</c:v>
                </c:pt>
                <c:pt idx="997">
                  <c:v>1.5286028479769067</c:v>
                </c:pt>
                <c:pt idx="998">
                  <c:v>0.40256246708933513</c:v>
                </c:pt>
                <c:pt idx="999">
                  <c:v>0.82421102546816949</c:v>
                </c:pt>
                <c:pt idx="1000">
                  <c:v>6.4736532481305065E-2</c:v>
                </c:pt>
                <c:pt idx="1001">
                  <c:v>0.60392831168302785</c:v>
                </c:pt>
                <c:pt idx="1002">
                  <c:v>0.17834484161006703</c:v>
                </c:pt>
                <c:pt idx="1003">
                  <c:v>0.44291546182620817</c:v>
                </c:pt>
                <c:pt idx="1004">
                  <c:v>0.25866022670279437</c:v>
                </c:pt>
                <c:pt idx="1005">
                  <c:v>0.30560670311998661</c:v>
                </c:pt>
                <c:pt idx="1006">
                  <c:v>0.31952568064001352</c:v>
                </c:pt>
                <c:pt idx="1007">
                  <c:v>0.18768377342712714</c:v>
                </c:pt>
                <c:pt idx="1008">
                  <c:v>0.35266353109010756</c:v>
                </c:pt>
                <c:pt idx="1009">
                  <c:v>8.3902389089674886E-2</c:v>
                </c:pt>
                <c:pt idx="1010">
                  <c:v>0.35767631471867611</c:v>
                </c:pt>
                <c:pt idx="1011">
                  <c:v>7.992378667125985E-2</c:v>
                </c:pt>
                <c:pt idx="1012">
                  <c:v>0.32521894404727308</c:v>
                </c:pt>
                <c:pt idx="1013">
                  <c:v>0.16145351325383606</c:v>
                </c:pt>
                <c:pt idx="1014">
                  <c:v>0.27508941668370945</c:v>
                </c:pt>
                <c:pt idx="1015">
                  <c:v>0.24022625244411772</c:v>
                </c:pt>
                <c:pt idx="1016">
                  <c:v>0.20439913105966623</c:v>
                </c:pt>
                <c:pt idx="1017">
                  <c:v>0.29962385223729243</c:v>
                </c:pt>
                <c:pt idx="1018">
                  <c:v>0.12146355800397549</c:v>
                </c:pt>
                <c:pt idx="1019">
                  <c:v>0.33433384509134234</c:v>
                </c:pt>
                <c:pt idx="1020">
                  <c:v>6.7505279060314463E-2</c:v>
                </c:pt>
                <c:pt idx="1021">
                  <c:v>0.34411310504212878</c:v>
                </c:pt>
                <c:pt idx="1022">
                  <c:v>0.1246269796415486</c:v>
                </c:pt>
                <c:pt idx="1023">
                  <c:v>0.32315251798467437</c:v>
                </c:pt>
                <c:pt idx="1024">
                  <c:v>0.22370912397814446</c:v>
                </c:pt>
                <c:pt idx="1025">
                  <c:v>0.25967368193735535</c:v>
                </c:pt>
                <c:pt idx="1026">
                  <c:v>0.30321798793540566</c:v>
                </c:pt>
                <c:pt idx="1027">
                  <c:v>0.18203805653802729</c:v>
                </c:pt>
                <c:pt idx="1028">
                  <c:v>0.37110808114726956</c:v>
                </c:pt>
                <c:pt idx="1029">
                  <c:v>9.2531127238234173E-2</c:v>
                </c:pt>
                <c:pt idx="1030">
                  <c:v>0.40348735934406255</c:v>
                </c:pt>
                <c:pt idx="1031">
                  <c:v>9.7389728282413809E-2</c:v>
                </c:pt>
                <c:pt idx="1032">
                  <c:v>0.40340891661960709</c:v>
                </c:pt>
                <c:pt idx="1033">
                  <c:v>0.20854782759206864</c:v>
                </c:pt>
                <c:pt idx="1034">
                  <c:v>0.36305095507198343</c:v>
                </c:pt>
                <c:pt idx="1035">
                  <c:v>0.32676662083327829</c:v>
                </c:pt>
                <c:pt idx="1036">
                  <c:v>0.28550486667785269</c:v>
                </c:pt>
                <c:pt idx="1037">
                  <c:v>0.43412994483207806</c:v>
                </c:pt>
                <c:pt idx="1038">
                  <c:v>0.17026661964191878</c:v>
                </c:pt>
                <c:pt idx="1039">
                  <c:v>0.50668571539245155</c:v>
                </c:pt>
                <c:pt idx="1040">
                  <c:v>8.8614702064446826E-2</c:v>
                </c:pt>
                <c:pt idx="1041">
                  <c:v>0.55632041176814717</c:v>
                </c:pt>
                <c:pt idx="1042">
                  <c:v>0.18369776883321712</c:v>
                </c:pt>
                <c:pt idx="1043">
                  <c:v>0.55019635813081602</c:v>
                </c:pt>
                <c:pt idx="1044">
                  <c:v>0.37281430278836925</c:v>
                </c:pt>
                <c:pt idx="1045">
                  <c:v>0.47972128737838093</c:v>
                </c:pt>
                <c:pt idx="1046">
                  <c:v>0.56710788979790394</c:v>
                </c:pt>
                <c:pt idx="1047">
                  <c:v>0.346248208817937</c:v>
                </c:pt>
                <c:pt idx="1048">
                  <c:v>0.76998027735663854</c:v>
                </c:pt>
                <c:pt idx="1049">
                  <c:v>9.4677686006038431E-2</c:v>
                </c:pt>
                <c:pt idx="1050">
                  <c:v>0.97349763148657753</c:v>
                </c:pt>
                <c:pt idx="1051">
                  <c:v>0.68095565753884701</c:v>
                </c:pt>
                <c:pt idx="1052">
                  <c:v>0.96688894198088804</c:v>
                </c:pt>
                <c:pt idx="1053">
                  <c:v>0.69892687597977965</c:v>
                </c:pt>
                <c:pt idx="1054">
                  <c:v>0.89846473046060271</c:v>
                </c:pt>
                <c:pt idx="1055">
                  <c:v>1.0967990285943001</c:v>
                </c:pt>
                <c:pt idx="1056">
                  <c:v>0.73675062016978776</c:v>
                </c:pt>
                <c:pt idx="1057">
                  <c:v>2.5286773732761758</c:v>
                </c:pt>
                <c:pt idx="1058">
                  <c:v>2.8893012974288115</c:v>
                </c:pt>
                <c:pt idx="1059">
                  <c:v>2.0765368144172416</c:v>
                </c:pt>
                <c:pt idx="1060">
                  <c:v>1.3548455151136758</c:v>
                </c:pt>
                <c:pt idx="1061">
                  <c:v>0.77251027667637784</c:v>
                </c:pt>
                <c:pt idx="1062">
                  <c:v>0.73839959700381474</c:v>
                </c:pt>
                <c:pt idx="1063">
                  <c:v>1.4829098009926132</c:v>
                </c:pt>
                <c:pt idx="1064">
                  <c:v>0.11919599015976738</c:v>
                </c:pt>
                <c:pt idx="1065">
                  <c:v>2.2315191437747597</c:v>
                </c:pt>
                <c:pt idx="1066">
                  <c:v>1.1240094021652351</c:v>
                </c:pt>
                <c:pt idx="1067">
                  <c:v>3.2328567899623279</c:v>
                </c:pt>
                <c:pt idx="1068">
                  <c:v>6.5216143731643959</c:v>
                </c:pt>
                <c:pt idx="1069">
                  <c:v>6.6016115580854944</c:v>
                </c:pt>
                <c:pt idx="1070">
                  <c:v>4.0567111027397829</c:v>
                </c:pt>
                <c:pt idx="1071">
                  <c:v>1.7704614624505202</c:v>
                </c:pt>
                <c:pt idx="1072">
                  <c:v>5.7659327591611689</c:v>
                </c:pt>
                <c:pt idx="1073">
                  <c:v>0.79329035570183726</c:v>
                </c:pt>
                <c:pt idx="1074">
                  <c:v>16.598997971686568</c:v>
                </c:pt>
                <c:pt idx="1075">
                  <c:v>27.520671845688042</c:v>
                </c:pt>
                <c:pt idx="1076">
                  <c:v>21.952830712681003</c:v>
                </c:pt>
                <c:pt idx="1077">
                  <c:v>5.4323846029288809</c:v>
                </c:pt>
                <c:pt idx="1078">
                  <c:v>5.7618961113214402</c:v>
                </c:pt>
                <c:pt idx="1079">
                  <c:v>4.0320203748886296</c:v>
                </c:pt>
                <c:pt idx="1080">
                  <c:v>2.5916144373881003</c:v>
                </c:pt>
                <c:pt idx="1081">
                  <c:v>3.6949322789062529</c:v>
                </c:pt>
                <c:pt idx="1082">
                  <c:v>2.0456405993608988</c:v>
                </c:pt>
                <c:pt idx="1083">
                  <c:v>3.0530408467275154</c:v>
                </c:pt>
                <c:pt idx="1084">
                  <c:v>0.15147122884060712</c:v>
                </c:pt>
                <c:pt idx="1085">
                  <c:v>2.4736388026224119</c:v>
                </c:pt>
                <c:pt idx="1086">
                  <c:v>0.60238996213721263</c:v>
                </c:pt>
                <c:pt idx="1087">
                  <c:v>1.9836332881891505</c:v>
                </c:pt>
                <c:pt idx="1088">
                  <c:v>1.0698579574087619</c:v>
                </c:pt>
                <c:pt idx="1089">
                  <c:v>1.4883967048267199</c:v>
                </c:pt>
                <c:pt idx="1090">
                  <c:v>1.3777263133101549</c:v>
                </c:pt>
                <c:pt idx="1091">
                  <c:v>0.99431147487035587</c:v>
                </c:pt>
                <c:pt idx="1092">
                  <c:v>1.550787690584511</c:v>
                </c:pt>
                <c:pt idx="1093">
                  <c:v>0.52384717436295369</c:v>
                </c:pt>
                <c:pt idx="1094">
                  <c:v>1.6313497927834983</c:v>
                </c:pt>
                <c:pt idx="1095">
                  <c:v>0.11241392051527864</c:v>
                </c:pt>
                <c:pt idx="1096">
                  <c:v>1.567862768766122</c:v>
                </c:pt>
                <c:pt idx="1097">
                  <c:v>0.4303512130462061</c:v>
                </c:pt>
                <c:pt idx="1098">
                  <c:v>1.4210066091446654</c:v>
                </c:pt>
                <c:pt idx="1099">
                  <c:v>0.82015913042839084</c:v>
                </c:pt>
                <c:pt idx="1100">
                  <c:v>1.1865507910393778</c:v>
                </c:pt>
                <c:pt idx="1101">
                  <c:v>1.162164135818075</c:v>
                </c:pt>
                <c:pt idx="1102">
                  <c:v>0.86391789140942621</c:v>
                </c:pt>
                <c:pt idx="1103">
                  <c:v>1.421007602313356</c:v>
                </c:pt>
                <c:pt idx="1104">
                  <c:v>0.48814268452081844</c:v>
                </c:pt>
                <c:pt idx="1105">
                  <c:v>1.6133953101341134</c:v>
                </c:pt>
                <c:pt idx="1106">
                  <c:v>0.11915682528691607</c:v>
                </c:pt>
                <c:pt idx="1107">
                  <c:v>1.7206123517136234</c:v>
                </c:pt>
                <c:pt idx="1108">
                  <c:v>0.49503156278895111</c:v>
                </c:pt>
                <c:pt idx="1109">
                  <c:v>1.7147278057160438</c:v>
                </c:pt>
                <c:pt idx="1110">
                  <c:v>1.0508151086045516</c:v>
                </c:pt>
                <c:pt idx="1111">
                  <c:v>1.5989924360900631</c:v>
                </c:pt>
                <c:pt idx="1112">
                  <c:v>1.6702651828665986</c:v>
                </c:pt>
                <c:pt idx="1113">
                  <c:v>1.4522292884744483</c:v>
                </c:pt>
                <c:pt idx="1114">
                  <c:v>2.5883885170460577</c:v>
                </c:pt>
                <c:pt idx="1115">
                  <c:v>0.93419076614729901</c:v>
                </c:pt>
                <c:pt idx="1116">
                  <c:v>3.9583695937662875</c:v>
                </c:pt>
                <c:pt idx="1117">
                  <c:v>0.14547665902187235</c:v>
                </c:pt>
                <c:pt idx="1118">
                  <c:v>8.858899442055856</c:v>
                </c:pt>
                <c:pt idx="1119">
                  <c:v>14.145218566827966</c:v>
                </c:pt>
                <c:pt idx="1120">
                  <c:v>11.115630908975724</c:v>
                </c:pt>
                <c:pt idx="1121">
                  <c:v>3.2021292726472947</c:v>
                </c:pt>
                <c:pt idx="1122">
                  <c:v>3.6227195095817559</c:v>
                </c:pt>
                <c:pt idx="1123">
                  <c:v>4.0919437586391743</c:v>
                </c:pt>
                <c:pt idx="1124">
                  <c:v>4.2963539099985519</c:v>
                </c:pt>
                <c:pt idx="1125">
                  <c:v>15.832670957618669</c:v>
                </c:pt>
                <c:pt idx="1126">
                  <c:v>19.590106226465693</c:v>
                </c:pt>
                <c:pt idx="1127">
                  <c:v>11.695752903791918</c:v>
                </c:pt>
                <c:pt idx="1128">
                  <c:v>0.31207746617762955</c:v>
                </c:pt>
                <c:pt idx="1129">
                  <c:v>4.2808681236022963</c:v>
                </c:pt>
                <c:pt idx="1130">
                  <c:v>1.2262210987148097</c:v>
                </c:pt>
                <c:pt idx="1131">
                  <c:v>2.2702861355276296</c:v>
                </c:pt>
                <c:pt idx="1132">
                  <c:v>1.5553528503326324</c:v>
                </c:pt>
                <c:pt idx="1133">
                  <c:v>1.2690205016355238</c:v>
                </c:pt>
                <c:pt idx="1134">
                  <c:v>1.4051440622010116</c:v>
                </c:pt>
                <c:pt idx="1135">
                  <c:v>1.0485081647624219</c:v>
                </c:pt>
                <c:pt idx="1136">
                  <c:v>1.9260754243422711</c:v>
                </c:pt>
                <c:pt idx="1137">
                  <c:v>1.4187354492054867</c:v>
                </c:pt>
                <c:pt idx="1138">
                  <c:v>1.0971834239229175</c:v>
                </c:pt>
                <c:pt idx="1139">
                  <c:v>0.62068550455046945</c:v>
                </c:pt>
                <c:pt idx="1140">
                  <c:v>0.65342672332757723</c:v>
                </c:pt>
                <c:pt idx="1141">
                  <c:v>1.0216371386369745</c:v>
                </c:pt>
                <c:pt idx="1142">
                  <c:v>1.3983543128760061</c:v>
                </c:pt>
                <c:pt idx="1143">
                  <c:v>1.9062474919052579</c:v>
                </c:pt>
                <c:pt idx="1144">
                  <c:v>1.8190774730571746</c:v>
                </c:pt>
                <c:pt idx="1145">
                  <c:v>0.49724412834520865</c:v>
                </c:pt>
                <c:pt idx="1146">
                  <c:v>0.84648808656137409</c:v>
                </c:pt>
                <c:pt idx="1147">
                  <c:v>0.69743632498204911</c:v>
                </c:pt>
                <c:pt idx="1148">
                  <c:v>0.43165335458039927</c:v>
                </c:pt>
                <c:pt idx="1149">
                  <c:v>0.73032072195860231</c:v>
                </c:pt>
                <c:pt idx="1150">
                  <c:v>0.12030414296323216</c:v>
                </c:pt>
                <c:pt idx="1151">
                  <c:v>0.67338944581170757</c:v>
                </c:pt>
                <c:pt idx="1152">
                  <c:v>0.13344201421278865</c:v>
                </c:pt>
                <c:pt idx="1153">
                  <c:v>0.56944604392243692</c:v>
                </c:pt>
                <c:pt idx="1154">
                  <c:v>0.29374942314467117</c:v>
                </c:pt>
                <c:pt idx="1155">
                  <c:v>0.42634851128214896</c:v>
                </c:pt>
                <c:pt idx="1156">
                  <c:v>0.37808258527479122</c:v>
                </c:pt>
                <c:pt idx="1157">
                  <c:v>0.29726793822943975</c:v>
                </c:pt>
                <c:pt idx="1158">
                  <c:v>0.44540069511045627</c:v>
                </c:pt>
                <c:pt idx="1159">
                  <c:v>0.15135897422724715</c:v>
                </c:pt>
                <c:pt idx="1160">
                  <c:v>0.4567402088813749</c:v>
                </c:pt>
                <c:pt idx="1161">
                  <c:v>7.8653070157717997E-2</c:v>
                </c:pt>
                <c:pt idx="1162">
                  <c:v>0.42519903778813439</c:v>
                </c:pt>
                <c:pt idx="1163">
                  <c:v>0.15353953369020865</c:v>
                </c:pt>
                <c:pt idx="1164">
                  <c:v>0.36376604712224281</c:v>
                </c:pt>
                <c:pt idx="1165">
                  <c:v>0.24806783556165712</c:v>
                </c:pt>
                <c:pt idx="1166">
                  <c:v>0.27638294047764062</c:v>
                </c:pt>
                <c:pt idx="1167">
                  <c:v>0.3156555736367711</c:v>
                </c:pt>
                <c:pt idx="1168">
                  <c:v>0.17576955843801106</c:v>
                </c:pt>
                <c:pt idx="1169">
                  <c:v>0.35281820654595436</c:v>
                </c:pt>
                <c:pt idx="1170">
                  <c:v>8.0950097557280012E-2</c:v>
                </c:pt>
                <c:pt idx="1171">
                  <c:v>0.35982568439599583</c:v>
                </c:pt>
                <c:pt idx="1172">
                  <c:v>7.973822758329295E-2</c:v>
                </c:pt>
                <c:pt idx="1173">
                  <c:v>0.33395854967713723</c:v>
                </c:pt>
                <c:pt idx="1174">
                  <c:v>0.16876292130009427</c:v>
                </c:pt>
                <c:pt idx="1175">
                  <c:v>0.27046694803138127</c:v>
                </c:pt>
                <c:pt idx="1176">
                  <c:v>0.23840320206536383</c:v>
                </c:pt>
                <c:pt idx="1177">
                  <c:v>0.19745208022049288</c:v>
                </c:pt>
                <c:pt idx="1178">
                  <c:v>0.29355468186210432</c:v>
                </c:pt>
                <c:pt idx="1179">
                  <c:v>0.11107984108000347</c:v>
                </c:pt>
                <c:pt idx="1180">
                  <c:v>0.31834024138528133</c:v>
                </c:pt>
                <c:pt idx="1181">
                  <c:v>4.7284384903071956E-2</c:v>
                </c:pt>
                <c:pt idx="1182">
                  <c:v>0.31782522436337773</c:v>
                </c:pt>
                <c:pt idx="1183">
                  <c:v>0.10393912775749316</c:v>
                </c:pt>
                <c:pt idx="1184">
                  <c:v>0.29049352192083822</c:v>
                </c:pt>
                <c:pt idx="1185">
                  <c:v>0.18901788683191512</c:v>
                </c:pt>
                <c:pt idx="1186">
                  <c:v>0.23672289267353067</c:v>
                </c:pt>
                <c:pt idx="1187">
                  <c:v>0.26314082033100933</c:v>
                </c:pt>
                <c:pt idx="1188">
                  <c:v>0.16207199244035092</c:v>
                </c:pt>
                <c:pt idx="1189">
                  <c:v>0.32050841299791721</c:v>
                </c:pt>
                <c:pt idx="1190">
                  <c:v>7.4800364366029395E-2</c:v>
                </c:pt>
                <c:pt idx="1191">
                  <c:v>0.36743320518232298</c:v>
                </c:pt>
                <c:pt idx="1192">
                  <c:v>5.2624837296614616E-2</c:v>
                </c:pt>
                <c:pt idx="1193">
                  <c:v>0.39134865691515125</c:v>
                </c:pt>
                <c:pt idx="1194">
                  <c:v>0.19635291034337246</c:v>
                </c:pt>
                <c:pt idx="1195">
                  <c:v>0.38695414989938443</c:v>
                </c:pt>
                <c:pt idx="1196">
                  <c:v>0.39385752608164898</c:v>
                </c:pt>
                <c:pt idx="1197">
                  <c:v>0.40446335236588482</c:v>
                </c:pt>
                <c:pt idx="1198">
                  <c:v>1.1750050411565036</c:v>
                </c:pt>
                <c:pt idx="1199">
                  <c:v>1.2834954103303118</c:v>
                </c:pt>
                <c:pt idx="1200">
                  <c:v>0.87896718255047346</c:v>
                </c:pt>
                <c:pt idx="1201">
                  <c:v>8.494735518665919E-2</c:v>
                </c:pt>
                <c:pt idx="1202">
                  <c:v>0.69258939019008647</c:v>
                </c:pt>
                <c:pt idx="1203">
                  <c:v>0.30081689703847775</c:v>
                </c:pt>
                <c:pt idx="1204">
                  <c:v>1.27396321660601</c:v>
                </c:pt>
                <c:pt idx="1205">
                  <c:v>2.5892746594384857</c:v>
                </c:pt>
                <c:pt idx="1206">
                  <c:v>2.3577697781939286</c:v>
                </c:pt>
                <c:pt idx="1207">
                  <c:v>0.92365154909392566</c:v>
                </c:pt>
                <c:pt idx="1208">
                  <c:v>0.2737448235816447</c:v>
                </c:pt>
                <c:pt idx="1209">
                  <c:v>0.41108730340213623</c:v>
                </c:pt>
                <c:pt idx="1210">
                  <c:v>4.9730344070017758E-2</c:v>
                </c:pt>
                <c:pt idx="1211">
                  <c:v>0.24483428244394145</c:v>
                </c:pt>
                <c:pt idx="1212">
                  <c:v>0.12768410707212577</c:v>
                </c:pt>
                <c:pt idx="1213">
                  <c:v>0.15430320907876746</c:v>
                </c:pt>
                <c:pt idx="1214">
                  <c:v>6.9144392141368E-2</c:v>
                </c:pt>
                <c:pt idx="1215">
                  <c:v>8.29518283833003E-2</c:v>
                </c:pt>
                <c:pt idx="1216">
                  <c:v>6.6138019055309291E-2</c:v>
                </c:pt>
                <c:pt idx="1217">
                  <c:v>4.8952518386989906E-2</c:v>
                </c:pt>
                <c:pt idx="1218">
                  <c:v>5.6601690814611125E-2</c:v>
                </c:pt>
                <c:pt idx="1219">
                  <c:v>3.5729866046624911E-2</c:v>
                </c:pt>
                <c:pt idx="1220">
                  <c:v>3.9120534761959327E-2</c:v>
                </c:pt>
                <c:pt idx="1221">
                  <c:v>3.2569535633566557E-2</c:v>
                </c:pt>
                <c:pt idx="1222">
                  <c:v>2.6049292197008328E-2</c:v>
                </c:pt>
                <c:pt idx="1223">
                  <c:v>3.4439634363063291E-2</c:v>
                </c:pt>
                <c:pt idx="1224">
                  <c:v>2.943065122812661E-2</c:v>
                </c:pt>
                <c:pt idx="1225">
                  <c:v>2.1593720615564596E-2</c:v>
                </c:pt>
                <c:pt idx="1226">
                  <c:v>2.9380246921753981E-2</c:v>
                </c:pt>
                <c:pt idx="1227">
                  <c:v>1.2888172394317585E-2</c:v>
                </c:pt>
                <c:pt idx="1228">
                  <c:v>3.2144109812737118E-2</c:v>
                </c:pt>
                <c:pt idx="1229">
                  <c:v>7.7636649031009777E-3</c:v>
                </c:pt>
                <c:pt idx="1230">
                  <c:v>3.0609704757167198E-2</c:v>
                </c:pt>
                <c:pt idx="1231">
                  <c:v>1.2526430476692208E-2</c:v>
                </c:pt>
                <c:pt idx="1232">
                  <c:v>2.6534349808353754E-2</c:v>
                </c:pt>
                <c:pt idx="1233">
                  <c:v>2.1224108300322189E-2</c:v>
                </c:pt>
                <c:pt idx="1234">
                  <c:v>1.8266920640122548E-2</c:v>
                </c:pt>
                <c:pt idx="1235">
                  <c:v>2.5929325289494442E-2</c:v>
                </c:pt>
                <c:pt idx="1236">
                  <c:v>1.088284374914918E-2</c:v>
                </c:pt>
                <c:pt idx="1237">
                  <c:v>3.0578622269994506E-2</c:v>
                </c:pt>
                <c:pt idx="1238">
                  <c:v>1.6336379270218541E-3</c:v>
                </c:pt>
                <c:pt idx="1239">
                  <c:v>2.8816955107736311E-2</c:v>
                </c:pt>
                <c:pt idx="1240">
                  <c:v>8.9435261168427319E-3</c:v>
                </c:pt>
                <c:pt idx="1241">
                  <c:v>2.7619824929641251E-2</c:v>
                </c:pt>
                <c:pt idx="1242">
                  <c:v>1.9638653601509418E-2</c:v>
                </c:pt>
                <c:pt idx="1243">
                  <c:v>1.845125986578253E-2</c:v>
                </c:pt>
                <c:pt idx="1244">
                  <c:v>2.3716731419741743E-2</c:v>
                </c:pt>
                <c:pt idx="1245">
                  <c:v>1.1021943045595966E-2</c:v>
                </c:pt>
                <c:pt idx="1246">
                  <c:v>2.6117451499215946E-2</c:v>
                </c:pt>
                <c:pt idx="1247">
                  <c:v>3.6687335395872646E-3</c:v>
                </c:pt>
                <c:pt idx="1248">
                  <c:v>2.6347387813614922E-2</c:v>
                </c:pt>
                <c:pt idx="1249">
                  <c:v>5.8657038416728277E-3</c:v>
                </c:pt>
                <c:pt idx="1250">
                  <c:v>2.3943788552314577E-2</c:v>
                </c:pt>
                <c:pt idx="1251">
                  <c:v>1.2924320697569E-2</c:v>
                </c:pt>
                <c:pt idx="1252">
                  <c:v>1.8956762954992826E-2</c:v>
                </c:pt>
                <c:pt idx="1253">
                  <c:v>1.7141843740069371E-2</c:v>
                </c:pt>
                <c:pt idx="1254">
                  <c:v>1.3872769356983668E-2</c:v>
                </c:pt>
                <c:pt idx="1255">
                  <c:v>2.0647760141277408E-2</c:v>
                </c:pt>
                <c:pt idx="1256">
                  <c:v>8.0427006281686125E-3</c:v>
                </c:pt>
                <c:pt idx="1257">
                  <c:v>2.2547168475137266E-2</c:v>
                </c:pt>
                <c:pt idx="1258">
                  <c:v>3.2097412567988642E-3</c:v>
                </c:pt>
                <c:pt idx="1259">
                  <c:v>2.0648420681194601E-2</c:v>
                </c:pt>
                <c:pt idx="1260">
                  <c:v>6.1020615375912213E-3</c:v>
                </c:pt>
                <c:pt idx="1261">
                  <c:v>1.9016622222765508E-2</c:v>
                </c:pt>
                <c:pt idx="1262">
                  <c:v>1.0534975391085515E-2</c:v>
                </c:pt>
                <c:pt idx="1263">
                  <c:v>1.5742570972397976E-2</c:v>
                </c:pt>
                <c:pt idx="1264">
                  <c:v>1.4008478436936513E-2</c:v>
                </c:pt>
                <c:pt idx="1265">
                  <c:v>1.2041185421408765E-2</c:v>
                </c:pt>
                <c:pt idx="1266">
                  <c:v>1.661914126719748E-2</c:v>
                </c:pt>
                <c:pt idx="1267">
                  <c:v>8.1063965957942508E-3</c:v>
                </c:pt>
                <c:pt idx="1268">
                  <c:v>1.6453453064493834E-2</c:v>
                </c:pt>
                <c:pt idx="1269">
                  <c:v>5.162704588128713E-3</c:v>
                </c:pt>
                <c:pt idx="1270">
                  <c:v>1.8884034264617874E-2</c:v>
                </c:pt>
                <c:pt idx="1271">
                  <c:v>3.4700703234378321E-3</c:v>
                </c:pt>
                <c:pt idx="1272">
                  <c:v>1.7752869944009795E-2</c:v>
                </c:pt>
                <c:pt idx="1273">
                  <c:v>3.9200588046221811E-3</c:v>
                </c:pt>
                <c:pt idx="1274">
                  <c:v>2.0855219751011959E-2</c:v>
                </c:pt>
                <c:pt idx="1275">
                  <c:v>1.1241088516594066E-2</c:v>
                </c:pt>
                <c:pt idx="1276">
                  <c:v>1.6630072717005791E-2</c:v>
                </c:pt>
                <c:pt idx="1277">
                  <c:v>1.4299579117612062E-2</c:v>
                </c:pt>
                <c:pt idx="1278">
                  <c:v>1.5235283549071856E-2</c:v>
                </c:pt>
                <c:pt idx="1279">
                  <c:v>1.9284348284910109E-2</c:v>
                </c:pt>
                <c:pt idx="1280">
                  <c:v>1.270097751046349E-2</c:v>
                </c:pt>
                <c:pt idx="1281">
                  <c:v>2.5313200659263003E-2</c:v>
                </c:pt>
                <c:pt idx="1282">
                  <c:v>8.2805840595451454E-3</c:v>
                </c:pt>
                <c:pt idx="1283">
                  <c:v>3.0432407987008799E-2</c:v>
                </c:pt>
                <c:pt idx="1284">
                  <c:v>5.7479575382726232E-3</c:v>
                </c:pt>
                <c:pt idx="1285">
                  <c:v>3.4322137289242195E-2</c:v>
                </c:pt>
                <c:pt idx="1286">
                  <c:v>1.246911399617168E-2</c:v>
                </c:pt>
                <c:pt idx="1287">
                  <c:v>4.1153548318107726E-2</c:v>
                </c:pt>
                <c:pt idx="1288">
                  <c:v>2.3380020627478681E-2</c:v>
                </c:pt>
                <c:pt idx="1289">
                  <c:v>3.9591939006900966E-2</c:v>
                </c:pt>
                <c:pt idx="1290">
                  <c:v>3.5165452663965181E-2</c:v>
                </c:pt>
                <c:pt idx="1291">
                  <c:v>4.2526923233188088E-2</c:v>
                </c:pt>
                <c:pt idx="1292">
                  <c:v>5.8331539679530572E-2</c:v>
                </c:pt>
                <c:pt idx="1293">
                  <c:v>3.5439816434257788E-2</c:v>
                </c:pt>
                <c:pt idx="1294">
                  <c:v>7.8450006012328793E-2</c:v>
                </c:pt>
                <c:pt idx="1295">
                  <c:v>2.9466897169137998E-2</c:v>
                </c:pt>
                <c:pt idx="1296">
                  <c:v>0.11020675331249226</c:v>
                </c:pt>
                <c:pt idx="1297">
                  <c:v>3.1224942415375472E-2</c:v>
                </c:pt>
                <c:pt idx="1298">
                  <c:v>0.1601127414967207</c:v>
                </c:pt>
                <c:pt idx="1299">
                  <c:v>6.8498705956217362E-2</c:v>
                </c:pt>
                <c:pt idx="1300">
                  <c:v>0.22429583024721145</c:v>
                </c:pt>
                <c:pt idx="1301">
                  <c:v>0.20057340387632472</c:v>
                </c:pt>
                <c:pt idx="1302">
                  <c:v>0.40997025983303803</c:v>
                </c:pt>
                <c:pt idx="1303">
                  <c:v>1.1389627998306728</c:v>
                </c:pt>
                <c:pt idx="1304">
                  <c:v>1.2662947767136399</c:v>
                </c:pt>
                <c:pt idx="1305">
                  <c:v>0.6577035198802399</c:v>
                </c:pt>
                <c:pt idx="1306">
                  <c:v>0.16270968479226577</c:v>
                </c:pt>
                <c:pt idx="1307">
                  <c:v>0.53747398981874095</c:v>
                </c:pt>
                <c:pt idx="1308">
                  <c:v>1.7810478645369828E-2</c:v>
                </c:pt>
                <c:pt idx="1309">
                  <c:v>1.3845869888439466</c:v>
                </c:pt>
                <c:pt idx="1310">
                  <c:v>2.4824629787233752</c:v>
                </c:pt>
                <c:pt idx="1311">
                  <c:v>2.1739888696456693</c:v>
                </c:pt>
                <c:pt idx="1312">
                  <c:v>0.6784481798783506</c:v>
                </c:pt>
                <c:pt idx="1313">
                  <c:v>0.54041286536009669</c:v>
                </c:pt>
                <c:pt idx="1314">
                  <c:v>0.49506251879709146</c:v>
                </c:pt>
                <c:pt idx="1315">
                  <c:v>0.22761575100484668</c:v>
                </c:pt>
                <c:pt idx="1316">
                  <c:v>0.43617539169939601</c:v>
                </c:pt>
                <c:pt idx="1317">
                  <c:v>5.8295744399708978E-2</c:v>
                </c:pt>
                <c:pt idx="1318">
                  <c:v>0.3618950301891713</c:v>
                </c:pt>
                <c:pt idx="1319">
                  <c:v>7.2647471138760328E-2</c:v>
                </c:pt>
                <c:pt idx="1320">
                  <c:v>0.29971629642294451</c:v>
                </c:pt>
                <c:pt idx="1321">
                  <c:v>0.15201153331902409</c:v>
                </c:pt>
                <c:pt idx="1322">
                  <c:v>0.23299865418486718</c:v>
                </c:pt>
                <c:pt idx="1323">
                  <c:v>0.21272946135676193</c:v>
                </c:pt>
                <c:pt idx="1324">
                  <c:v>0.15902154952112657</c:v>
                </c:pt>
                <c:pt idx="1325">
                  <c:v>0.25300786448186902</c:v>
                </c:pt>
                <c:pt idx="1326">
                  <c:v>8.0254274624446842E-2</c:v>
                </c:pt>
                <c:pt idx="1327">
                  <c:v>0.26408492026216229</c:v>
                </c:pt>
                <c:pt idx="1328">
                  <c:v>4.7038263167460383E-2</c:v>
                </c:pt>
                <c:pt idx="1329">
                  <c:v>0.25670327591926234</c:v>
                </c:pt>
                <c:pt idx="1330">
                  <c:v>0.10393920332394294</c:v>
                </c:pt>
                <c:pt idx="1331">
                  <c:v>0.22784655309362659</c:v>
                </c:pt>
                <c:pt idx="1332">
                  <c:v>0.16915321934854027</c:v>
                </c:pt>
                <c:pt idx="1333">
                  <c:v>0.17997642350036736</c:v>
                </c:pt>
                <c:pt idx="1334">
                  <c:v>0.22374984941477014</c:v>
                </c:pt>
                <c:pt idx="1335">
                  <c:v>0.12127014955915404</c:v>
                </c:pt>
                <c:pt idx="1336">
                  <c:v>0.26532356315719113</c:v>
                </c:pt>
                <c:pt idx="1337">
                  <c:v>5.9526793046321878E-2</c:v>
                </c:pt>
                <c:pt idx="1338">
                  <c:v>0.28395261391306004</c:v>
                </c:pt>
                <c:pt idx="1339">
                  <c:v>8.2408927149582228E-2</c:v>
                </c:pt>
                <c:pt idx="1340">
                  <c:v>0.26777638691389011</c:v>
                </c:pt>
                <c:pt idx="1341">
                  <c:v>0.15626763882344619</c:v>
                </c:pt>
                <c:pt idx="1342">
                  <c:v>0.23363731255633996</c:v>
                </c:pt>
                <c:pt idx="1343">
                  <c:v>0.23464628121729791</c:v>
                </c:pt>
                <c:pt idx="1344">
                  <c:v>0.17307473407389204</c:v>
                </c:pt>
                <c:pt idx="1345">
                  <c:v>0.29518919055056814</c:v>
                </c:pt>
                <c:pt idx="1346">
                  <c:v>9.8624151154789286E-2</c:v>
                </c:pt>
                <c:pt idx="1347">
                  <c:v>0.33591590295539803</c:v>
                </c:pt>
                <c:pt idx="1348">
                  <c:v>6.4736137226193674E-2</c:v>
                </c:pt>
                <c:pt idx="1349">
                  <c:v>0.34691444334355226</c:v>
                </c:pt>
                <c:pt idx="1350">
                  <c:v>0.1455573773526066</c:v>
                </c:pt>
                <c:pt idx="1351">
                  <c:v>0.3271489035618011</c:v>
                </c:pt>
                <c:pt idx="1352">
                  <c:v>0.25417848012895539</c:v>
                </c:pt>
                <c:pt idx="1353">
                  <c:v>0.26713421795790948</c:v>
                </c:pt>
                <c:pt idx="1354">
                  <c:v>0.34884571062653225</c:v>
                </c:pt>
                <c:pt idx="1355">
                  <c:v>0.19227827351701132</c:v>
                </c:pt>
                <c:pt idx="1356">
                  <c:v>0.4400525024974925</c:v>
                </c:pt>
                <c:pt idx="1357">
                  <c:v>7.7991668517688226E-2</c:v>
                </c:pt>
                <c:pt idx="1358">
                  <c:v>0.50002178335969882</c:v>
                </c:pt>
                <c:pt idx="1359">
                  <c:v>0.12524081712709145</c:v>
                </c:pt>
                <c:pt idx="1360">
                  <c:v>0.51569701462303141</c:v>
                </c:pt>
                <c:pt idx="1361">
                  <c:v>0.31003174213758589</c:v>
                </c:pt>
                <c:pt idx="1362">
                  <c:v>0.47790485378957615</c:v>
                </c:pt>
                <c:pt idx="1363">
                  <c:v>0.54485952012775585</c:v>
                </c:pt>
                <c:pt idx="1364">
                  <c:v>0.33783288314707632</c:v>
                </c:pt>
                <c:pt idx="1365">
                  <c:v>0.91574853902579956</c:v>
                </c:pt>
                <c:pt idx="1366">
                  <c:v>0.71812167168689223</c:v>
                </c:pt>
                <c:pt idx="1367">
                  <c:v>0.87609415143415081</c:v>
                </c:pt>
                <c:pt idx="1368">
                  <c:v>0.48510032357422644</c:v>
                </c:pt>
                <c:pt idx="1369">
                  <c:v>0.88291515765661222</c:v>
                </c:pt>
                <c:pt idx="1370">
                  <c:v>0.64138883383538625</c:v>
                </c:pt>
                <c:pt idx="1371">
                  <c:v>1.0490047109611385</c:v>
                </c:pt>
                <c:pt idx="1372">
                  <c:v>2.2141717808484858</c:v>
                </c:pt>
                <c:pt idx="1373">
                  <c:v>2.2068257442060113</c:v>
                </c:pt>
                <c:pt idx="1374">
                  <c:v>1.4504681947288769</c:v>
                </c:pt>
                <c:pt idx="1375">
                  <c:v>1.0163437966644264</c:v>
                </c:pt>
                <c:pt idx="1376">
                  <c:v>0.50764400606012594</c:v>
                </c:pt>
                <c:pt idx="1377">
                  <c:v>0.95432677031505098</c:v>
                </c:pt>
                <c:pt idx="1378">
                  <c:v>1.1830295246063915</c:v>
                </c:pt>
                <c:pt idx="1379">
                  <c:v>0.70266095989931965</c:v>
                </c:pt>
                <c:pt idx="1380">
                  <c:v>2.1904488802759956</c:v>
                </c:pt>
                <c:pt idx="1381">
                  <c:v>0.1805857093118573</c:v>
                </c:pt>
                <c:pt idx="1382">
                  <c:v>4.6623589647345209</c:v>
                </c:pt>
                <c:pt idx="1383">
                  <c:v>7.6377913081163733</c:v>
                </c:pt>
                <c:pt idx="1384">
                  <c:v>6.6388679720785362</c:v>
                </c:pt>
                <c:pt idx="1385">
                  <c:v>2.508135085210907</c:v>
                </c:pt>
                <c:pt idx="1386">
                  <c:v>2.9086263477862131</c:v>
                </c:pt>
                <c:pt idx="1387">
                  <c:v>4.1545901434752368</c:v>
                </c:pt>
                <c:pt idx="1388">
                  <c:v>3.8549309150938442</c:v>
                </c:pt>
                <c:pt idx="1389">
                  <c:v>16.636581891902459</c:v>
                </c:pt>
                <c:pt idx="1390">
                  <c:v>22.026993793065156</c:v>
                </c:pt>
                <c:pt idx="1391">
                  <c:v>14.045014026997393</c:v>
                </c:pt>
                <c:pt idx="1392">
                  <c:v>0.77617919573626437</c:v>
                </c:pt>
                <c:pt idx="1393">
                  <c:v>5.2283592803990722</c:v>
                </c:pt>
                <c:pt idx="1394">
                  <c:v>1.6343068342226323</c:v>
                </c:pt>
                <c:pt idx="1395">
                  <c:v>3.0060205077761588</c:v>
                </c:pt>
                <c:pt idx="1396">
                  <c:v>2.1682733013274227</c:v>
                </c:pt>
                <c:pt idx="1397">
                  <c:v>1.9399916182412276</c:v>
                </c:pt>
                <c:pt idx="1398">
                  <c:v>1.9681401718446199</c:v>
                </c:pt>
                <c:pt idx="1399">
                  <c:v>0.93754911957069209</c:v>
                </c:pt>
                <c:pt idx="1400">
                  <c:v>1.9055172416078696</c:v>
                </c:pt>
                <c:pt idx="1401">
                  <c:v>0.30286196005770893</c:v>
                </c:pt>
                <c:pt idx="1402">
                  <c:v>1.759093825847813</c:v>
                </c:pt>
                <c:pt idx="1403">
                  <c:v>0.23969049792676039</c:v>
                </c:pt>
                <c:pt idx="1404">
                  <c:v>1.5367355733447059</c:v>
                </c:pt>
                <c:pt idx="1405">
                  <c:v>0.63205356974397875</c:v>
                </c:pt>
                <c:pt idx="1406">
                  <c:v>1.2563418694001132</c:v>
                </c:pt>
                <c:pt idx="1407">
                  <c:v>0.93482081391279925</c:v>
                </c:pt>
                <c:pt idx="1408">
                  <c:v>0.94648538445087338</c:v>
                </c:pt>
                <c:pt idx="1409">
                  <c:v>1.1722624213670605</c:v>
                </c:pt>
                <c:pt idx="1410">
                  <c:v>0.57672103764423588</c:v>
                </c:pt>
                <c:pt idx="1411">
                  <c:v>1.294276907886597</c:v>
                </c:pt>
                <c:pt idx="1412">
                  <c:v>0.21539080073498862</c:v>
                </c:pt>
                <c:pt idx="1413">
                  <c:v>1.3360789344100297</c:v>
                </c:pt>
                <c:pt idx="1414">
                  <c:v>0.20380814230474661</c:v>
                </c:pt>
                <c:pt idx="1415">
                  <c:v>1.2936145540410584</c:v>
                </c:pt>
                <c:pt idx="1416">
                  <c:v>0.56971968255244221</c:v>
                </c:pt>
                <c:pt idx="1417">
                  <c:v>1.1499650754433324</c:v>
                </c:pt>
                <c:pt idx="1418">
                  <c:v>0.90602292054467659</c:v>
                </c:pt>
                <c:pt idx="1419">
                  <c:v>0.93664845286351051</c:v>
                </c:pt>
                <c:pt idx="1420">
                  <c:v>1.2225707461746098</c:v>
                </c:pt>
                <c:pt idx="1421">
                  <c:v>0.63750769299044996</c:v>
                </c:pt>
                <c:pt idx="1422">
                  <c:v>1.4996709450220389</c:v>
                </c:pt>
                <c:pt idx="1423">
                  <c:v>0.24788495271139488</c:v>
                </c:pt>
                <c:pt idx="1424">
                  <c:v>1.7175945724078723</c:v>
                </c:pt>
                <c:pt idx="1425">
                  <c:v>0.27781576903205002</c:v>
                </c:pt>
                <c:pt idx="1426">
                  <c:v>1.8727313027275478</c:v>
                </c:pt>
                <c:pt idx="1427">
                  <c:v>0.88993458765405087</c:v>
                </c:pt>
                <c:pt idx="1428">
                  <c:v>2.1028858317025136</c:v>
                </c:pt>
                <c:pt idx="1429">
                  <c:v>1.8589285882295987</c:v>
                </c:pt>
                <c:pt idx="1430">
                  <c:v>2.1429963594295658</c:v>
                </c:pt>
                <c:pt idx="1431">
                  <c:v>3.5836560071290875</c:v>
                </c:pt>
                <c:pt idx="1432">
                  <c:v>2.3707381182281835</c:v>
                </c:pt>
                <c:pt idx="1433">
                  <c:v>11.42096625056055</c:v>
                </c:pt>
                <c:pt idx="1434">
                  <c:v>14.687264433110045</c:v>
                </c:pt>
                <c:pt idx="1435">
                  <c:v>9.3335982716629182</c:v>
                </c:pt>
                <c:pt idx="1436">
                  <c:v>0.89159159436733038</c:v>
                </c:pt>
                <c:pt idx="1437">
                  <c:v>3.9256825628160974</c:v>
                </c:pt>
                <c:pt idx="1438">
                  <c:v>1.9611177986136337</c:v>
                </c:pt>
                <c:pt idx="1439">
                  <c:v>5.8151723248713152</c:v>
                </c:pt>
                <c:pt idx="1440">
                  <c:v>13.376397182875174</c:v>
                </c:pt>
                <c:pt idx="1441">
                  <c:v>13.554647513839681</c:v>
                </c:pt>
                <c:pt idx="1442">
                  <c:v>6.1201757978420375</c:v>
                </c:pt>
                <c:pt idx="1443">
                  <c:v>1.4878257455100059</c:v>
                </c:pt>
                <c:pt idx="1444">
                  <c:v>2.9896173224102967</c:v>
                </c:pt>
                <c:pt idx="1445">
                  <c:v>0.10808358130940901</c:v>
                </c:pt>
                <c:pt idx="1446">
                  <c:v>1.8948997936070717</c:v>
                </c:pt>
                <c:pt idx="1447">
                  <c:v>0.70144968409653496</c:v>
                </c:pt>
                <c:pt idx="1448">
                  <c:v>1.175902985720229</c:v>
                </c:pt>
                <c:pt idx="1449">
                  <c:v>0.8816140729716363</c:v>
                </c:pt>
                <c:pt idx="1450">
                  <c:v>1.3113283051298439</c:v>
                </c:pt>
                <c:pt idx="1451">
                  <c:v>1.7536601785462018</c:v>
                </c:pt>
                <c:pt idx="1452">
                  <c:v>1.334122891810815</c:v>
                </c:pt>
                <c:pt idx="1453">
                  <c:v>0.78566535020674522</c:v>
                </c:pt>
                <c:pt idx="1454">
                  <c:v>0.53435372266929815</c:v>
                </c:pt>
                <c:pt idx="1455">
                  <c:v>0.64359161415836974</c:v>
                </c:pt>
                <c:pt idx="1456">
                  <c:v>0.85840058629143334</c:v>
                </c:pt>
                <c:pt idx="1457">
                  <c:v>1.1569393216471835</c:v>
                </c:pt>
                <c:pt idx="1458">
                  <c:v>1.4723495460357345</c:v>
                </c:pt>
                <c:pt idx="1459">
                  <c:v>1.1804856625318156</c:v>
                </c:pt>
                <c:pt idx="1460">
                  <c:v>3.9503974549061231E-2</c:v>
                </c:pt>
                <c:pt idx="1461">
                  <c:v>0.76173241009877435</c:v>
                </c:pt>
                <c:pt idx="1462">
                  <c:v>0.32023181489491864</c:v>
                </c:pt>
                <c:pt idx="1463">
                  <c:v>0.51433256771459879</c:v>
                </c:pt>
                <c:pt idx="1464">
                  <c:v>0.44554065170393886</c:v>
                </c:pt>
                <c:pt idx="1465">
                  <c:v>0.29583886912994606</c:v>
                </c:pt>
                <c:pt idx="1466">
                  <c:v>0.48519374513761948</c:v>
                </c:pt>
                <c:pt idx="1467">
                  <c:v>0.12306031765041839</c:v>
                </c:pt>
                <c:pt idx="1468">
                  <c:v>0.47142638585278979</c:v>
                </c:pt>
                <c:pt idx="1469">
                  <c:v>8.7798489508641026E-2</c:v>
                </c:pt>
                <c:pt idx="1470">
                  <c:v>0.40744479455123189</c:v>
                </c:pt>
                <c:pt idx="1471">
                  <c:v>0.16762215580776541</c:v>
                </c:pt>
                <c:pt idx="1472">
                  <c:v>0.34060179433098786</c:v>
                </c:pt>
                <c:pt idx="1473">
                  <c:v>0.25904277408817677</c:v>
                </c:pt>
                <c:pt idx="1474">
                  <c:v>0.24261971081190054</c:v>
                </c:pt>
                <c:pt idx="1475">
                  <c:v>0.31348268161299153</c:v>
                </c:pt>
                <c:pt idx="1476">
                  <c:v>0.14195576752920483</c:v>
                </c:pt>
                <c:pt idx="1477">
                  <c:v>0.33326958001608292</c:v>
                </c:pt>
                <c:pt idx="1478">
                  <c:v>6.0501298346460036E-2</c:v>
                </c:pt>
                <c:pt idx="1479">
                  <c:v>0.3237255818108602</c:v>
                </c:pt>
                <c:pt idx="1480">
                  <c:v>9.3287122183756913E-2</c:v>
                </c:pt>
                <c:pt idx="1481">
                  <c:v>0.28677757526717057</c:v>
                </c:pt>
                <c:pt idx="1482">
                  <c:v>0.16579728843314664</c:v>
                </c:pt>
                <c:pt idx="1483">
                  <c:v>0.22867344787251176</c:v>
                </c:pt>
                <c:pt idx="1484">
                  <c:v>0.22524550258869661</c:v>
                </c:pt>
                <c:pt idx="1485">
                  <c:v>0.15818668002738043</c:v>
                </c:pt>
                <c:pt idx="1486">
                  <c:v>0.26620635719983737</c:v>
                </c:pt>
                <c:pt idx="1487">
                  <c:v>7.8769995771770351E-2</c:v>
                </c:pt>
                <c:pt idx="1488">
                  <c:v>0.28002360316411767</c:v>
                </c:pt>
                <c:pt idx="1489">
                  <c:v>4.9547168327763264E-2</c:v>
                </c:pt>
                <c:pt idx="1490">
                  <c:v>0.26041582035677663</c:v>
                </c:pt>
                <c:pt idx="1491">
                  <c:v>0.10868582976201763</c:v>
                </c:pt>
                <c:pt idx="1492">
                  <c:v>0.22681911052047407</c:v>
                </c:pt>
                <c:pt idx="1493">
                  <c:v>0.17428582552209793</c:v>
                </c:pt>
                <c:pt idx="1494">
                  <c:v>0.17310264369389577</c:v>
                </c:pt>
                <c:pt idx="1495">
                  <c:v>0.22283697114086509</c:v>
                </c:pt>
                <c:pt idx="1496">
                  <c:v>0.10745758509289101</c:v>
                </c:pt>
                <c:pt idx="1497">
                  <c:v>0.25397444038488587</c:v>
                </c:pt>
                <c:pt idx="1498">
                  <c:v>4.2070203462925067E-2</c:v>
                </c:pt>
                <c:pt idx="1499">
                  <c:v>0.26499642485377156</c:v>
                </c:pt>
                <c:pt idx="1500">
                  <c:v>6.6258475672961156E-2</c:v>
                </c:pt>
                <c:pt idx="1501">
                  <c:v>0.25197803866995772</c:v>
                </c:pt>
                <c:pt idx="1502">
                  <c:v>0.14127293403342869</c:v>
                </c:pt>
                <c:pt idx="1503">
                  <c:v>0.21793719529848415</c:v>
                </c:pt>
                <c:pt idx="1504">
                  <c:v>0.21471141993467158</c:v>
                </c:pt>
                <c:pt idx="1505">
                  <c:v>0.16691152082735281</c:v>
                </c:pt>
                <c:pt idx="1506">
                  <c:v>0.28903490676224375</c:v>
                </c:pt>
                <c:pt idx="1507">
                  <c:v>9.0139999757147746E-2</c:v>
                </c:pt>
                <c:pt idx="1508">
                  <c:v>0.36808773114075438</c:v>
                </c:pt>
                <c:pt idx="1509">
                  <c:v>3.6439761495290629E-2</c:v>
                </c:pt>
                <c:pt idx="1510">
                  <c:v>0.44486658552061592</c:v>
                </c:pt>
                <c:pt idx="1511">
                  <c:v>0.22688691958335658</c:v>
                </c:pt>
                <c:pt idx="1512">
                  <c:v>0.67350135921736543</c:v>
                </c:pt>
                <c:pt idx="1513">
                  <c:v>1.3873222165744574</c:v>
                </c:pt>
                <c:pt idx="1514">
                  <c:v>1.3334657250623583</c:v>
                </c:pt>
                <c:pt idx="1515">
                  <c:v>0.6766929417327836</c:v>
                </c:pt>
                <c:pt idx="1516">
                  <c:v>0.18406156074101135</c:v>
                </c:pt>
                <c:pt idx="1517">
                  <c:v>0.58625292834062437</c:v>
                </c:pt>
                <c:pt idx="1518">
                  <c:v>7.2474023221042516E-2</c:v>
                </c:pt>
                <c:pt idx="1519">
                  <c:v>1.3650240902403425</c:v>
                </c:pt>
                <c:pt idx="1520">
                  <c:v>2.1036315039782298</c:v>
                </c:pt>
                <c:pt idx="1521">
                  <c:v>1.568347749672115</c:v>
                </c:pt>
                <c:pt idx="1522">
                  <c:v>0.38261821954923037</c:v>
                </c:pt>
                <c:pt idx="1523">
                  <c:v>0.33531473243329785</c:v>
                </c:pt>
                <c:pt idx="1524">
                  <c:v>0.23738526414579758</c:v>
                </c:pt>
                <c:pt idx="1525">
                  <c:v>0.11891444721605259</c:v>
                </c:pt>
                <c:pt idx="1526">
                  <c:v>0.17683571559275352</c:v>
                </c:pt>
                <c:pt idx="1527">
                  <c:v>7.2549469201599312E-2</c:v>
                </c:pt>
                <c:pt idx="1528">
                  <c:v>0.11310325175942937</c:v>
                </c:pt>
                <c:pt idx="1529">
                  <c:v>2.9611770544299493E-2</c:v>
                </c:pt>
                <c:pt idx="1530">
                  <c:v>7.2895207894616801E-2</c:v>
                </c:pt>
                <c:pt idx="1531">
                  <c:v>3.5086218867824585E-2</c:v>
                </c:pt>
                <c:pt idx="1532">
                  <c:v>4.5499312975994743E-2</c:v>
                </c:pt>
                <c:pt idx="1533">
                  <c:v>3.8015391896292064E-2</c:v>
                </c:pt>
                <c:pt idx="1534">
                  <c:v>2.4133552199811493E-2</c:v>
                </c:pt>
                <c:pt idx="1535">
                  <c:v>2.9855572832635194E-2</c:v>
                </c:pt>
                <c:pt idx="1536">
                  <c:v>1.6666792429263725E-2</c:v>
                </c:pt>
                <c:pt idx="1537">
                  <c:v>2.2255467356469057E-2</c:v>
                </c:pt>
                <c:pt idx="1538">
                  <c:v>2.2804311773534498E-2</c:v>
                </c:pt>
                <c:pt idx="1539">
                  <c:v>1.3438642376060767E-2</c:v>
                </c:pt>
                <c:pt idx="1540">
                  <c:v>1.7861090814030756E-2</c:v>
                </c:pt>
                <c:pt idx="1541">
                  <c:v>1.0342059039499878E-2</c:v>
                </c:pt>
                <c:pt idx="1542">
                  <c:v>1.5162132120861571E-2</c:v>
                </c:pt>
                <c:pt idx="1543">
                  <c:v>1.3538156992535471E-2</c:v>
                </c:pt>
                <c:pt idx="1544">
                  <c:v>1.0108641157525687E-2</c:v>
                </c:pt>
                <c:pt idx="1545">
                  <c:v>1.5930929795808974E-2</c:v>
                </c:pt>
                <c:pt idx="1546">
                  <c:v>3.7629871205995214E-3</c:v>
                </c:pt>
                <c:pt idx="1547">
                  <c:v>1.7161754506895149E-2</c:v>
                </c:pt>
                <c:pt idx="1548">
                  <c:v>4.1787069804502556E-3</c:v>
                </c:pt>
                <c:pt idx="1549">
                  <c:v>1.4491114525610417E-2</c:v>
                </c:pt>
                <c:pt idx="1550">
                  <c:v>8.1698094255791987E-3</c:v>
                </c:pt>
                <c:pt idx="1551">
                  <c:v>1.3172944271883954E-2</c:v>
                </c:pt>
                <c:pt idx="1552">
                  <c:v>1.457941983527202E-2</c:v>
                </c:pt>
                <c:pt idx="1553">
                  <c:v>6.5463945301301408E-3</c:v>
                </c:pt>
                <c:pt idx="1554">
                  <c:v>1.5743136311456657E-2</c:v>
                </c:pt>
                <c:pt idx="1555">
                  <c:v>2.8153068286774188E-3</c:v>
                </c:pt>
                <c:pt idx="1556">
                  <c:v>1.78060725119592E-2</c:v>
                </c:pt>
                <c:pt idx="1557">
                  <c:v>5.513495207272452E-3</c:v>
                </c:pt>
                <c:pt idx="1558">
                  <c:v>1.4443115729122128E-2</c:v>
                </c:pt>
                <c:pt idx="1559">
                  <c:v>9.4910265696121106E-3</c:v>
                </c:pt>
                <c:pt idx="1560">
                  <c:v>1.1125204161276419E-2</c:v>
                </c:pt>
                <c:pt idx="1561">
                  <c:v>1.2672292270859777E-2</c:v>
                </c:pt>
                <c:pt idx="1562">
                  <c:v>6.9654941271752235E-3</c:v>
                </c:pt>
                <c:pt idx="1563">
                  <c:v>1.4511185687043879E-2</c:v>
                </c:pt>
                <c:pt idx="1564">
                  <c:v>2.4155184398913163E-3</c:v>
                </c:pt>
                <c:pt idx="1565">
                  <c:v>1.5126238651534276E-2</c:v>
                </c:pt>
                <c:pt idx="1566">
                  <c:v>2.9224337642518071E-3</c:v>
                </c:pt>
                <c:pt idx="1567">
                  <c:v>1.2849266107472453E-2</c:v>
                </c:pt>
                <c:pt idx="1568">
                  <c:v>5.8507226339505483E-3</c:v>
                </c:pt>
                <c:pt idx="1569">
                  <c:v>1.1175677479410274E-2</c:v>
                </c:pt>
                <c:pt idx="1570">
                  <c:v>9.1948838216007814E-3</c:v>
                </c:pt>
                <c:pt idx="1571">
                  <c:v>7.9215555724962139E-3</c:v>
                </c:pt>
                <c:pt idx="1572">
                  <c:v>1.13673006535659E-2</c:v>
                </c:pt>
                <c:pt idx="1573">
                  <c:v>3.6841833591939157E-3</c:v>
                </c:pt>
                <c:pt idx="1574">
                  <c:v>1.1168156835035524E-2</c:v>
                </c:pt>
                <c:pt idx="1575">
                  <c:v>5.4436784451652998E-4</c:v>
                </c:pt>
                <c:pt idx="1576">
                  <c:v>1.0652003499290673E-2</c:v>
                </c:pt>
                <c:pt idx="1577">
                  <c:v>2.5146787908959197E-3</c:v>
                </c:pt>
                <c:pt idx="1578">
                  <c:v>9.1126232689346491E-3</c:v>
                </c:pt>
                <c:pt idx="1579">
                  <c:v>4.8230891835868055E-3</c:v>
                </c:pt>
                <c:pt idx="1580">
                  <c:v>7.0844630519397963E-3</c:v>
                </c:pt>
                <c:pt idx="1581">
                  <c:v>6.7306642636531175E-3</c:v>
                </c:pt>
                <c:pt idx="1582">
                  <c:v>3.5731365324295316E-3</c:v>
                </c:pt>
                <c:pt idx="1583">
                  <c:v>4.566877024220619E-3</c:v>
                </c:pt>
                <c:pt idx="1584">
                  <c:v>4.5386418655353703E-3</c:v>
                </c:pt>
                <c:pt idx="1585">
                  <c:v>6.5516342106636165E-3</c:v>
                </c:pt>
                <c:pt idx="1586">
                  <c:v>2.6554423552826935E-3</c:v>
                </c:pt>
                <c:pt idx="1587">
                  <c:v>5.1779609956018212E-3</c:v>
                </c:pt>
                <c:pt idx="1588">
                  <c:v>4.6965431287579879E-3</c:v>
                </c:pt>
                <c:pt idx="1589">
                  <c:v>8.6312586367242299E-3</c:v>
                </c:pt>
                <c:pt idx="1590">
                  <c:v>7.3931381728406813E-4</c:v>
                </c:pt>
                <c:pt idx="1591">
                  <c:v>8.1406229405336927E-3</c:v>
                </c:pt>
                <c:pt idx="1592">
                  <c:v>6.7135673760282952E-4</c:v>
                </c:pt>
                <c:pt idx="1593">
                  <c:v>1.0589332690859241E-2</c:v>
                </c:pt>
                <c:pt idx="1594">
                  <c:v>2.4836952174900799E-3</c:v>
                </c:pt>
                <c:pt idx="1595">
                  <c:v>1.3099970430762954E-2</c:v>
                </c:pt>
                <c:pt idx="1596">
                  <c:v>7.5303380384792729E-3</c:v>
                </c:pt>
                <c:pt idx="1597">
                  <c:v>1.4193110291722938E-2</c:v>
                </c:pt>
                <c:pt idx="1598">
                  <c:v>1.3163645128272651E-2</c:v>
                </c:pt>
                <c:pt idx="1599">
                  <c:v>1.3863389594269158E-2</c:v>
                </c:pt>
                <c:pt idx="1600">
                  <c:v>1.9595391732212624E-2</c:v>
                </c:pt>
                <c:pt idx="1601">
                  <c:v>1.5980366180638802E-2</c:v>
                </c:pt>
                <c:pt idx="1602">
                  <c:v>3.0655031989355538E-2</c:v>
                </c:pt>
                <c:pt idx="1603">
                  <c:v>8.2327928265387915E-3</c:v>
                </c:pt>
                <c:pt idx="1604">
                  <c:v>3.7734603569796715E-2</c:v>
                </c:pt>
                <c:pt idx="1605">
                  <c:v>1.0287202607667644E-2</c:v>
                </c:pt>
                <c:pt idx="1606">
                  <c:v>5.0680491041541133E-2</c:v>
                </c:pt>
                <c:pt idx="1607">
                  <c:v>2.828206073610685E-2</c:v>
                </c:pt>
                <c:pt idx="1608">
                  <c:v>5.5827679708901061E-2</c:v>
                </c:pt>
                <c:pt idx="1609">
                  <c:v>5.118222245152472E-2</c:v>
                </c:pt>
                <c:pt idx="1610">
                  <c:v>6.1567047752047625E-2</c:v>
                </c:pt>
                <c:pt idx="1611">
                  <c:v>9.0443181180618643E-2</c:v>
                </c:pt>
                <c:pt idx="1612">
                  <c:v>6.8413240226168071E-2</c:v>
                </c:pt>
                <c:pt idx="1613">
                  <c:v>0.16130122733658014</c:v>
                </c:pt>
                <c:pt idx="1614">
                  <c:v>3.3566725657631899E-2</c:v>
                </c:pt>
                <c:pt idx="1615">
                  <c:v>0.28039649860928373</c:v>
                </c:pt>
                <c:pt idx="1616">
                  <c:v>7.3744303580758702E-2</c:v>
                </c:pt>
                <c:pt idx="1617">
                  <c:v>0.70560612986087978</c:v>
                </c:pt>
                <c:pt idx="1618">
                  <c:v>1.399110469588833</c:v>
                </c:pt>
                <c:pt idx="1619">
                  <c:v>1.2948222571137336</c:v>
                </c:pt>
                <c:pt idx="1620">
                  <c:v>0.46543514840384559</c:v>
                </c:pt>
                <c:pt idx="1621">
                  <c:v>0.33209213218788286</c:v>
                </c:pt>
                <c:pt idx="1622">
                  <c:v>0.43381117999810465</c:v>
                </c:pt>
                <c:pt idx="1623">
                  <c:v>0.30002904369510286</c:v>
                </c:pt>
                <c:pt idx="1624">
                  <c:v>1.4355707794661303</c:v>
                </c:pt>
                <c:pt idx="1625">
                  <c:v>2.0392616767177643</c:v>
                </c:pt>
                <c:pt idx="1626">
                  <c:v>1.4559737102935999</c:v>
                </c:pt>
                <c:pt idx="1627">
                  <c:v>0.19099927698238323</c:v>
                </c:pt>
                <c:pt idx="1628">
                  <c:v>0.54177003271503443</c:v>
                </c:pt>
                <c:pt idx="1629">
                  <c:v>0.25364049695595464</c:v>
                </c:pt>
                <c:pt idx="1630">
                  <c:v>0.31196414496764852</c:v>
                </c:pt>
                <c:pt idx="1631">
                  <c:v>0.29310177511858948</c:v>
                </c:pt>
                <c:pt idx="1632">
                  <c:v>0.15626146638582425</c:v>
                </c:pt>
                <c:pt idx="1633">
                  <c:v>0.28479984405393116</c:v>
                </c:pt>
                <c:pt idx="1634">
                  <c:v>5.8928771727539755E-2</c:v>
                </c:pt>
                <c:pt idx="1635">
                  <c:v>0.27196490077909186</c:v>
                </c:pt>
                <c:pt idx="1636">
                  <c:v>3.8522589224339723E-2</c:v>
                </c:pt>
                <c:pt idx="1637">
                  <c:v>0.24585995692605736</c:v>
                </c:pt>
                <c:pt idx="1638">
                  <c:v>0.10659633236137689</c:v>
                </c:pt>
                <c:pt idx="1639">
                  <c:v>0.20488234693898436</c:v>
                </c:pt>
                <c:pt idx="1640">
                  <c:v>0.16599832386299412</c:v>
                </c:pt>
                <c:pt idx="1641">
                  <c:v>0.14807007742037814</c:v>
                </c:pt>
                <c:pt idx="1642">
                  <c:v>0.20485568599946252</c:v>
                </c:pt>
                <c:pt idx="1643">
                  <c:v>8.7590924779676851E-2</c:v>
                </c:pt>
                <c:pt idx="1644">
                  <c:v>0.22749607782997402</c:v>
                </c:pt>
                <c:pt idx="1645">
                  <c:v>4.0594243553088181E-2</c:v>
                </c:pt>
                <c:pt idx="1646">
                  <c:v>0.23057376393224374</c:v>
                </c:pt>
                <c:pt idx="1647">
                  <c:v>7.2887643929082396E-2</c:v>
                </c:pt>
                <c:pt idx="1648">
                  <c:v>0.21355840297314707</c:v>
                </c:pt>
                <c:pt idx="1649">
                  <c:v>0.13364912994831557</c:v>
                </c:pt>
                <c:pt idx="1650">
                  <c:v>0.18196340821000495</c:v>
                </c:pt>
                <c:pt idx="1651">
                  <c:v>0.19411796193304834</c:v>
                </c:pt>
                <c:pt idx="1652">
                  <c:v>0.12779494012509493</c:v>
                </c:pt>
                <c:pt idx="1653">
                  <c:v>0.23925568178813814</c:v>
                </c:pt>
                <c:pt idx="1654">
                  <c:v>6.2908072407331747E-2</c:v>
                </c:pt>
                <c:pt idx="1655">
                  <c:v>0.25724198714446478</c:v>
                </c:pt>
                <c:pt idx="1656">
                  <c:v>5.5958865058294165E-2</c:v>
                </c:pt>
                <c:pt idx="1657">
                  <c:v>0.25779450041493601</c:v>
                </c:pt>
                <c:pt idx="1658">
                  <c:v>0.12623428356130489</c:v>
                </c:pt>
                <c:pt idx="1659">
                  <c:v>0.23263322518592591</c:v>
                </c:pt>
                <c:pt idx="1660">
                  <c:v>0.2002487446057625</c:v>
                </c:pt>
                <c:pt idx="1661">
                  <c:v>0.1844828755150025</c:v>
                </c:pt>
                <c:pt idx="1662">
                  <c:v>0.26673245894960212</c:v>
                </c:pt>
                <c:pt idx="1663">
                  <c:v>0.11649439563459313</c:v>
                </c:pt>
                <c:pt idx="1664">
                  <c:v>0.31407806534657873</c:v>
                </c:pt>
                <c:pt idx="1665">
                  <c:v>5.4572026671223954E-2</c:v>
                </c:pt>
                <c:pt idx="1666">
                  <c:v>0.33857605730649831</c:v>
                </c:pt>
                <c:pt idx="1667">
                  <c:v>0.11376320440848986</c:v>
                </c:pt>
                <c:pt idx="1668">
                  <c:v>0.32547147771892881</c:v>
                </c:pt>
                <c:pt idx="1669">
                  <c:v>0.21323986240300941</c:v>
                </c:pt>
                <c:pt idx="1670">
                  <c:v>0.29724305195627965</c:v>
                </c:pt>
                <c:pt idx="1671">
                  <c:v>0.32815518545572675</c:v>
                </c:pt>
                <c:pt idx="1672">
                  <c:v>0.21747228930648618</c:v>
                </c:pt>
                <c:pt idx="1673">
                  <c:v>0.43461238026104504</c:v>
                </c:pt>
                <c:pt idx="1674">
                  <c:v>9.6529005128530285E-2</c:v>
                </c:pt>
                <c:pt idx="1675">
                  <c:v>0.5205988152345743</c:v>
                </c:pt>
                <c:pt idx="1676">
                  <c:v>0.10271280343572957</c:v>
                </c:pt>
                <c:pt idx="1677">
                  <c:v>0.57059268338476621</c:v>
                </c:pt>
                <c:pt idx="1678">
                  <c:v>0.35673347247521686</c:v>
                </c:pt>
                <c:pt idx="1679">
                  <c:v>0.55455032178521702</c:v>
                </c:pt>
                <c:pt idx="1680">
                  <c:v>0.98003751591444688</c:v>
                </c:pt>
                <c:pt idx="1681">
                  <c:v>0.83947151649185614</c:v>
                </c:pt>
                <c:pt idx="1682">
                  <c:v>0.7952646646115471</c:v>
                </c:pt>
                <c:pt idx="1683">
                  <c:v>0.50081450798862437</c:v>
                </c:pt>
                <c:pt idx="1684">
                  <c:v>0.78239974304076654</c:v>
                </c:pt>
                <c:pt idx="1685">
                  <c:v>0.42289428288829373</c:v>
                </c:pt>
                <c:pt idx="1686">
                  <c:v>1.2378145534234231</c:v>
                </c:pt>
                <c:pt idx="1687">
                  <c:v>1.9628722467924169</c:v>
                </c:pt>
                <c:pt idx="1688">
                  <c:v>1.7717656282933867</c:v>
                </c:pt>
                <c:pt idx="1689">
                  <c:v>1.0420568182247842</c:v>
                </c:pt>
                <c:pt idx="1690">
                  <c:v>0.93255542563878846</c:v>
                </c:pt>
                <c:pt idx="1691">
                  <c:v>0.36272330068921349</c:v>
                </c:pt>
                <c:pt idx="1692">
                  <c:v>1.2024910899335657</c:v>
                </c:pt>
                <c:pt idx="1693">
                  <c:v>0.90248466678910944</c:v>
                </c:pt>
                <c:pt idx="1694">
                  <c:v>1.3261848024792839</c:v>
                </c:pt>
                <c:pt idx="1695">
                  <c:v>2.1404637353986509</c:v>
                </c:pt>
                <c:pt idx="1696">
                  <c:v>1.2971550717653677</c:v>
                </c:pt>
                <c:pt idx="1697">
                  <c:v>6.7714031561004182</c:v>
                </c:pt>
                <c:pt idx="1698">
                  <c:v>9.187798703408415</c:v>
                </c:pt>
                <c:pt idx="1699">
                  <c:v>6.5000059120812752</c:v>
                </c:pt>
                <c:pt idx="1700">
                  <c:v>0.98137937328246794</c:v>
                </c:pt>
                <c:pt idx="1701">
                  <c:v>3.5778123559470725</c:v>
                </c:pt>
                <c:pt idx="1702">
                  <c:v>2.4145643040544766</c:v>
                </c:pt>
                <c:pt idx="1703">
                  <c:v>6.3156446693963391</c:v>
                </c:pt>
                <c:pt idx="1704">
                  <c:v>16.287233951680111</c:v>
                </c:pt>
                <c:pt idx="1705">
                  <c:v>17.630127230695763</c:v>
                </c:pt>
                <c:pt idx="1706">
                  <c:v>8.5473282036266998</c:v>
                </c:pt>
                <c:pt idx="1707">
                  <c:v>1.8043521291497262</c:v>
                </c:pt>
                <c:pt idx="1708">
                  <c:v>4.2154901409483969</c:v>
                </c:pt>
                <c:pt idx="1709">
                  <c:v>9.9380932776932648E-2</c:v>
                </c:pt>
                <c:pt idx="1710">
                  <c:v>2.9054718748401132</c:v>
                </c:pt>
                <c:pt idx="1711">
                  <c:v>0.97865329135528045</c:v>
                </c:pt>
                <c:pt idx="1712">
                  <c:v>2.0341384215296974</c:v>
                </c:pt>
                <c:pt idx="1713">
                  <c:v>1.0729118694356274</c:v>
                </c:pt>
                <c:pt idx="1714">
                  <c:v>1.4121876616440485</c:v>
                </c:pt>
                <c:pt idx="1715">
                  <c:v>1.3058264695508952</c:v>
                </c:pt>
                <c:pt idx="1716">
                  <c:v>0.88977050030063609</c:v>
                </c:pt>
                <c:pt idx="1717">
                  <c:v>1.4122810275298252</c:v>
                </c:pt>
                <c:pt idx="1718">
                  <c:v>0.42478282357600489</c:v>
                </c:pt>
                <c:pt idx="1719">
                  <c:v>1.413598002209782</c:v>
                </c:pt>
                <c:pt idx="1720">
                  <c:v>7.9271213915280622E-2</c:v>
                </c:pt>
                <c:pt idx="1721">
                  <c:v>1.3279140613628788</c:v>
                </c:pt>
                <c:pt idx="1722">
                  <c:v>0.37435705307076561</c:v>
                </c:pt>
                <c:pt idx="1723">
                  <c:v>1.1835901487109111</c:v>
                </c:pt>
                <c:pt idx="1724">
                  <c:v>0.70100288508938324</c:v>
                </c:pt>
                <c:pt idx="1725">
                  <c:v>0.9506484196048558</c:v>
                </c:pt>
                <c:pt idx="1726">
                  <c:v>0.95197271899806823</c:v>
                </c:pt>
                <c:pt idx="1727">
                  <c:v>0.67529956967742855</c:v>
                </c:pt>
                <c:pt idx="1728">
                  <c:v>1.141325226973166</c:v>
                </c:pt>
                <c:pt idx="1729">
                  <c:v>0.36119321179864733</c:v>
                </c:pt>
                <c:pt idx="1730">
                  <c:v>1.2650183300922948</c:v>
                </c:pt>
                <c:pt idx="1731">
                  <c:v>8.765842598042671E-2</c:v>
                </c:pt>
                <c:pt idx="1732">
                  <c:v>1.2903462813538729</c:v>
                </c:pt>
                <c:pt idx="1733">
                  <c:v>0.39038604800250076</c:v>
                </c:pt>
                <c:pt idx="1734">
                  <c:v>1.2468873628130497</c:v>
                </c:pt>
                <c:pt idx="1735">
                  <c:v>0.77721870434354867</c:v>
                </c:pt>
                <c:pt idx="1736">
                  <c:v>1.110666279222239</c:v>
                </c:pt>
                <c:pt idx="1737">
                  <c:v>1.1763824773532585</c:v>
                </c:pt>
                <c:pt idx="1738">
                  <c:v>0.86673441465197232</c:v>
                </c:pt>
                <c:pt idx="1739">
                  <c:v>1.5780491586130978</c:v>
                </c:pt>
                <c:pt idx="1740">
                  <c:v>0.50347167429002437</c:v>
                </c:pt>
                <c:pt idx="1741">
                  <c:v>1.9875181558983062</c:v>
                </c:pt>
                <c:pt idx="1742">
                  <c:v>0.42113293923076861</c:v>
                </c:pt>
                <c:pt idx="1743">
                  <c:v>2.594271063893594</c:v>
                </c:pt>
                <c:pt idx="1744">
                  <c:v>0.91942260183007796</c:v>
                </c:pt>
                <c:pt idx="1745">
                  <c:v>3.3074779219232591</c:v>
                </c:pt>
                <c:pt idx="1746">
                  <c:v>2.7578671745230761</c:v>
                </c:pt>
                <c:pt idx="1747">
                  <c:v>5.4677464403185478</c:v>
                </c:pt>
                <c:pt idx="1748">
                  <c:v>14.469457243109243</c:v>
                </c:pt>
                <c:pt idx="1749">
                  <c:v>15.26924015298858</c:v>
                </c:pt>
                <c:pt idx="1750">
                  <c:v>7.4779064071792556</c:v>
                </c:pt>
                <c:pt idx="1751">
                  <c:v>1.1044112726051709</c:v>
                </c:pt>
                <c:pt idx="1752">
                  <c:v>3.8105339170092538</c:v>
                </c:pt>
                <c:pt idx="1753">
                  <c:v>0.19775386565349931</c:v>
                </c:pt>
                <c:pt idx="1754">
                  <c:v>6.6085891956638632</c:v>
                </c:pt>
                <c:pt idx="1755">
                  <c:v>11.165767857026875</c:v>
                </c:pt>
                <c:pt idx="1756">
                  <c:v>9.3398674065222433</c:v>
                </c:pt>
                <c:pt idx="1757">
                  <c:v>2.8225807170314758</c:v>
                </c:pt>
                <c:pt idx="1758">
                  <c:v>2.1134669598985383</c:v>
                </c:pt>
                <c:pt idx="1759">
                  <c:v>1.9318559055718549</c:v>
                </c:pt>
                <c:pt idx="1760">
                  <c:v>0.69224417927578152</c:v>
                </c:pt>
                <c:pt idx="1761">
                  <c:v>1.4770754973335936</c:v>
                </c:pt>
                <c:pt idx="1762">
                  <c:v>0.36285243229503877</c:v>
                </c:pt>
                <c:pt idx="1763">
                  <c:v>1.0256064078256217</c:v>
                </c:pt>
                <c:pt idx="1764">
                  <c:v>0.82977852172078037</c:v>
                </c:pt>
                <c:pt idx="1765">
                  <c:v>1.5378007631135291</c:v>
                </c:pt>
                <c:pt idx="1766">
                  <c:v>1.7812594296921518</c:v>
                </c:pt>
                <c:pt idx="1767">
                  <c:v>1.2676109308921335</c:v>
                </c:pt>
                <c:pt idx="1768">
                  <c:v>0.51649153314883911</c:v>
                </c:pt>
                <c:pt idx="1769">
                  <c:v>0.65065143875151887</c:v>
                </c:pt>
                <c:pt idx="1770">
                  <c:v>0.57650387537169523</c:v>
                </c:pt>
                <c:pt idx="1771">
                  <c:v>0.79662613113174141</c:v>
                </c:pt>
                <c:pt idx="1772">
                  <c:v>0.98846452727887535</c:v>
                </c:pt>
                <c:pt idx="1773">
                  <c:v>1.1703057485741122</c:v>
                </c:pt>
                <c:pt idx="1774">
                  <c:v>0.76196778027916134</c:v>
                </c:pt>
                <c:pt idx="1775">
                  <c:v>0.23713314472453093</c:v>
                </c:pt>
                <c:pt idx="1776">
                  <c:v>0.64815617152774829</c:v>
                </c:pt>
                <c:pt idx="1777">
                  <c:v>6.8294239945245749E-2</c:v>
                </c:pt>
                <c:pt idx="1778">
                  <c:v>0.52781232197795114</c:v>
                </c:pt>
                <c:pt idx="1779">
                  <c:v>0.22293949805679328</c:v>
                </c:pt>
                <c:pt idx="1780">
                  <c:v>0.39005121560140882</c:v>
                </c:pt>
                <c:pt idx="1781">
                  <c:v>0.32001508831587333</c:v>
                </c:pt>
                <c:pt idx="1782">
                  <c:v>0.2536258441784372</c:v>
                </c:pt>
                <c:pt idx="1783">
                  <c:v>0.36690230421110676</c:v>
                </c:pt>
                <c:pt idx="1784">
                  <c:v>0.12839459203767464</c:v>
                </c:pt>
                <c:pt idx="1785">
                  <c:v>0.36093367657900088</c:v>
                </c:pt>
                <c:pt idx="1786">
                  <c:v>5.5131031037571158E-2</c:v>
                </c:pt>
                <c:pt idx="1787">
                  <c:v>0.3437635496913129</c:v>
                </c:pt>
                <c:pt idx="1788">
                  <c:v>0.11569221325749458</c:v>
                </c:pt>
                <c:pt idx="1789">
                  <c:v>0.2907093834809984</c:v>
                </c:pt>
                <c:pt idx="1790">
                  <c:v>0.190721230581678</c:v>
                </c:pt>
                <c:pt idx="1791">
                  <c:v>0.22076465463462133</c:v>
                </c:pt>
                <c:pt idx="1792">
                  <c:v>0.24304062752878877</c:v>
                </c:pt>
                <c:pt idx="1793">
                  <c:v>0.14012759887650858</c:v>
                </c:pt>
                <c:pt idx="1794">
                  <c:v>0.27016067070135535</c:v>
                </c:pt>
                <c:pt idx="1795">
                  <c:v>6.602442659726622E-2</c:v>
                </c:pt>
                <c:pt idx="1796">
                  <c:v>0.27174060766746783</c:v>
                </c:pt>
                <c:pt idx="1797">
                  <c:v>5.9844982650392051E-2</c:v>
                </c:pt>
                <c:pt idx="1798">
                  <c:v>0.24927985978953637</c:v>
                </c:pt>
                <c:pt idx="1799">
                  <c:v>0.12062928222395775</c:v>
                </c:pt>
                <c:pt idx="1800">
                  <c:v>0.21018783900788254</c:v>
                </c:pt>
                <c:pt idx="1801">
                  <c:v>0.18087086422487095</c:v>
                </c:pt>
                <c:pt idx="1802">
                  <c:v>0.14975260764089052</c:v>
                </c:pt>
                <c:pt idx="1803">
                  <c:v>0.22116451278241642</c:v>
                </c:pt>
                <c:pt idx="1804">
                  <c:v>7.9731451399741568E-2</c:v>
                </c:pt>
                <c:pt idx="1805">
                  <c:v>0.23361158817291799</c:v>
                </c:pt>
                <c:pt idx="1806">
                  <c:v>3.5975429045139951E-2</c:v>
                </c:pt>
                <c:pt idx="1807">
                  <c:v>0.2312732659719062</c:v>
                </c:pt>
                <c:pt idx="1808">
                  <c:v>8.0311265565569639E-2</c:v>
                </c:pt>
                <c:pt idx="1809">
                  <c:v>0.20821408248917109</c:v>
                </c:pt>
                <c:pt idx="1810">
                  <c:v>0.13883149658703645</c:v>
                </c:pt>
                <c:pt idx="1811">
                  <c:v>0.16779567084726801</c:v>
                </c:pt>
                <c:pt idx="1812">
                  <c:v>0.18981863015321773</c:v>
                </c:pt>
                <c:pt idx="1813">
                  <c:v>0.11370917913076023</c:v>
                </c:pt>
                <c:pt idx="1814">
                  <c:v>0.2289337811383875</c:v>
                </c:pt>
                <c:pt idx="1815">
                  <c:v>4.8050737980296979E-2</c:v>
                </c:pt>
                <c:pt idx="1816">
                  <c:v>0.2484541461522988</c:v>
                </c:pt>
                <c:pt idx="1817">
                  <c:v>4.3627536468155537E-2</c:v>
                </c:pt>
                <c:pt idx="1818">
                  <c:v>0.24982978532354017</c:v>
                </c:pt>
                <c:pt idx="1819">
                  <c:v>0.12024136388509479</c:v>
                </c:pt>
                <c:pt idx="1820">
                  <c:v>0.23543241252225372</c:v>
                </c:pt>
                <c:pt idx="1821">
                  <c:v>0.20997063396081209</c:v>
                </c:pt>
                <c:pt idx="1822">
                  <c:v>0.20512297646957967</c:v>
                </c:pt>
                <c:pt idx="1823">
                  <c:v>0.33410901078817007</c:v>
                </c:pt>
                <c:pt idx="1824">
                  <c:v>0.12295478062984896</c:v>
                </c:pt>
                <c:pt idx="1825">
                  <c:v>0.49379726084412717</c:v>
                </c:pt>
                <c:pt idx="1826">
                  <c:v>2.0928764818236599E-2</c:v>
                </c:pt>
                <c:pt idx="1827">
                  <c:v>1.0399256898801366</c:v>
                </c:pt>
                <c:pt idx="1828">
                  <c:v>1.6805135995031513</c:v>
                </c:pt>
                <c:pt idx="1829">
                  <c:v>1.3617626512817509</c:v>
                </c:pt>
                <c:pt idx="1830">
                  <c:v>0.45571032526269872</c:v>
                </c:pt>
                <c:pt idx="1831">
                  <c:v>0.34382208668096292</c:v>
                </c:pt>
                <c:pt idx="1832">
                  <c:v>0.44647059628639607</c:v>
                </c:pt>
                <c:pt idx="1833">
                  <c:v>0.33346507268172321</c:v>
                </c:pt>
                <c:pt idx="1834">
                  <c:v>1.3769082452490091</c:v>
                </c:pt>
                <c:pt idx="1835">
                  <c:v>1.7000969449827354</c:v>
                </c:pt>
                <c:pt idx="1836">
                  <c:v>1.019495138179944</c:v>
                </c:pt>
                <c:pt idx="1837">
                  <c:v>7.164424793027685E-2</c:v>
                </c:pt>
                <c:pt idx="1838">
                  <c:v>0.31968428987468744</c:v>
                </c:pt>
                <c:pt idx="1839">
                  <c:v>0.10559271800113727</c:v>
                </c:pt>
                <c:pt idx="1840">
                  <c:v>0.15391818422612466</c:v>
                </c:pt>
                <c:pt idx="1841">
                  <c:v>0.113194586718506</c:v>
                </c:pt>
                <c:pt idx="1842">
                  <c:v>7.4901312583528334E-2</c:v>
                </c:pt>
                <c:pt idx="1843">
                  <c:v>8.3632528247724852E-2</c:v>
                </c:pt>
                <c:pt idx="1844">
                  <c:v>3.1077341907683919E-2</c:v>
                </c:pt>
                <c:pt idx="1845">
                  <c:v>6.4553348857261328E-2</c:v>
                </c:pt>
                <c:pt idx="1846">
                  <c:v>1.5947230627937702E-2</c:v>
                </c:pt>
                <c:pt idx="1847">
                  <c:v>4.8798442799575528E-2</c:v>
                </c:pt>
                <c:pt idx="1848">
                  <c:v>1.9409042701870518E-2</c:v>
                </c:pt>
                <c:pt idx="1849">
                  <c:v>2.925419577285673E-2</c:v>
                </c:pt>
                <c:pt idx="1850">
                  <c:v>1.9910833585286419E-2</c:v>
                </c:pt>
                <c:pt idx="1851">
                  <c:v>1.7457316792196569E-2</c:v>
                </c:pt>
                <c:pt idx="1852">
                  <c:v>2.1964479830399945E-2</c:v>
                </c:pt>
                <c:pt idx="1853">
                  <c:v>1.1327892797556484E-2</c:v>
                </c:pt>
                <c:pt idx="1854">
                  <c:v>1.4657483574755029E-2</c:v>
                </c:pt>
                <c:pt idx="1855">
                  <c:v>7.5326644124919552E-3</c:v>
                </c:pt>
                <c:pt idx="1856">
                  <c:v>1.0369338615636589E-2</c:v>
                </c:pt>
                <c:pt idx="1857">
                  <c:v>8.2478870736201401E-3</c:v>
                </c:pt>
                <c:pt idx="1858">
                  <c:v>6.0955104380432217E-3</c:v>
                </c:pt>
                <c:pt idx="1859">
                  <c:v>7.9525133664919753E-3</c:v>
                </c:pt>
                <c:pt idx="1860">
                  <c:v>2.251631275342076E-3</c:v>
                </c:pt>
                <c:pt idx="1861">
                  <c:v>6.3467046552746027E-3</c:v>
                </c:pt>
                <c:pt idx="1862">
                  <c:v>4.0570505937140358E-3</c:v>
                </c:pt>
                <c:pt idx="1863">
                  <c:v>2.8203830910738118E-3</c:v>
                </c:pt>
                <c:pt idx="1864">
                  <c:v>3.978406326166784E-3</c:v>
                </c:pt>
                <c:pt idx="1865">
                  <c:v>2.2728375784919382E-3</c:v>
                </c:pt>
                <c:pt idx="1866">
                  <c:v>7.0845641869515478E-3</c:v>
                </c:pt>
                <c:pt idx="1867">
                  <c:v>3.0314720324814489E-3</c:v>
                </c:pt>
                <c:pt idx="1868">
                  <c:v>4.8440943636467188E-3</c:v>
                </c:pt>
                <c:pt idx="1869">
                  <c:v>4.7756740048092734E-3</c:v>
                </c:pt>
                <c:pt idx="1870">
                  <c:v>3.722803347589699E-3</c:v>
                </c:pt>
                <c:pt idx="1871">
                  <c:v>6.8594828972671712E-3</c:v>
                </c:pt>
                <c:pt idx="1872">
                  <c:v>2.74228926094967E-3</c:v>
                </c:pt>
                <c:pt idx="1873">
                  <c:v>7.4527345197519124E-3</c:v>
                </c:pt>
                <c:pt idx="1874">
                  <c:v>2.179404164973143E-3</c:v>
                </c:pt>
                <c:pt idx="1875">
                  <c:v>7.4367987960870675E-3</c:v>
                </c:pt>
                <c:pt idx="1876">
                  <c:v>3.8241525209111791E-3</c:v>
                </c:pt>
                <c:pt idx="1877">
                  <c:v>6.7956435441761656E-3</c:v>
                </c:pt>
                <c:pt idx="1878">
                  <c:v>5.444942112795113E-3</c:v>
                </c:pt>
                <c:pt idx="1879">
                  <c:v>5.949026617966733E-3</c:v>
                </c:pt>
                <c:pt idx="1880">
                  <c:v>7.3902433810917175E-3</c:v>
                </c:pt>
                <c:pt idx="1881">
                  <c:v>4.5052669678593673E-3</c:v>
                </c:pt>
                <c:pt idx="1882">
                  <c:v>7.5043114203167541E-3</c:v>
                </c:pt>
                <c:pt idx="1883">
                  <c:v>3.2934000620958468E-3</c:v>
                </c:pt>
                <c:pt idx="1884">
                  <c:v>8.5998215686641111E-3</c:v>
                </c:pt>
                <c:pt idx="1885">
                  <c:v>2.8341626470456604E-3</c:v>
                </c:pt>
                <c:pt idx="1886">
                  <c:v>7.7589412892026585E-3</c:v>
                </c:pt>
                <c:pt idx="1887">
                  <c:v>3.9594140828862062E-3</c:v>
                </c:pt>
                <c:pt idx="1888">
                  <c:v>7.8164119404452205E-3</c:v>
                </c:pt>
                <c:pt idx="1889">
                  <c:v>5.2500169977968596E-3</c:v>
                </c:pt>
                <c:pt idx="1890">
                  <c:v>6.0739676331627249E-3</c:v>
                </c:pt>
                <c:pt idx="1891">
                  <c:v>6.265925940702805E-3</c:v>
                </c:pt>
                <c:pt idx="1892">
                  <c:v>4.5178448098694996E-3</c:v>
                </c:pt>
                <c:pt idx="1893">
                  <c:v>7.1269940853197367E-3</c:v>
                </c:pt>
                <c:pt idx="1894">
                  <c:v>2.6805879460002646E-3</c:v>
                </c:pt>
                <c:pt idx="1895">
                  <c:v>7.4186135691304451E-3</c:v>
                </c:pt>
                <c:pt idx="1896">
                  <c:v>2.4724358600212784E-3</c:v>
                </c:pt>
                <c:pt idx="1897">
                  <c:v>7.0643232614191614E-3</c:v>
                </c:pt>
                <c:pt idx="1898">
                  <c:v>3.0053998724768635E-3</c:v>
                </c:pt>
                <c:pt idx="1899">
                  <c:v>5.2396666807553198E-3</c:v>
                </c:pt>
                <c:pt idx="1900">
                  <c:v>4.3252119161752371E-3</c:v>
                </c:pt>
                <c:pt idx="1901">
                  <c:v>3.7167337354662147E-3</c:v>
                </c:pt>
                <c:pt idx="1902">
                  <c:v>6.9777667452589776E-3</c:v>
                </c:pt>
                <c:pt idx="1903">
                  <c:v>1.6177411345412551E-3</c:v>
                </c:pt>
                <c:pt idx="1904">
                  <c:v>4.2433751321508161E-3</c:v>
                </c:pt>
                <c:pt idx="1905">
                  <c:v>2.3189483606081002E-3</c:v>
                </c:pt>
                <c:pt idx="1906">
                  <c:v>4.5995538444624385E-3</c:v>
                </c:pt>
                <c:pt idx="1907">
                  <c:v>6.0779580120636214E-3</c:v>
                </c:pt>
                <c:pt idx="1908">
                  <c:v>2.6541639797071697E-3</c:v>
                </c:pt>
                <c:pt idx="1909">
                  <c:v>8.1482884234666455E-3</c:v>
                </c:pt>
                <c:pt idx="1910">
                  <c:v>5.7541210747426305E-3</c:v>
                </c:pt>
                <c:pt idx="1911">
                  <c:v>8.786367761728248E-3</c:v>
                </c:pt>
                <c:pt idx="1912">
                  <c:v>1.0042551971410947E-2</c:v>
                </c:pt>
                <c:pt idx="1913">
                  <c:v>8.0568726467639563E-3</c:v>
                </c:pt>
                <c:pt idx="1914">
                  <c:v>1.4821126004703561E-2</c:v>
                </c:pt>
                <c:pt idx="1915">
                  <c:v>1.1356510179098252E-2</c:v>
                </c:pt>
                <c:pt idx="1916">
                  <c:v>2.2843848256226575E-2</c:v>
                </c:pt>
                <c:pt idx="1917">
                  <c:v>1.5586462268955338E-2</c:v>
                </c:pt>
                <c:pt idx="1918">
                  <c:v>2.2363373936703575E-2</c:v>
                </c:pt>
                <c:pt idx="1919">
                  <c:v>2.756219350226036E-2</c:v>
                </c:pt>
                <c:pt idx="1920">
                  <c:v>2.3231568484027687E-2</c:v>
                </c:pt>
                <c:pt idx="1921">
                  <c:v>4.8205242006842106E-2</c:v>
                </c:pt>
                <c:pt idx="1922">
                  <c:v>1.6904115443268322E-2</c:v>
                </c:pt>
                <c:pt idx="1923">
                  <c:v>6.6397808223940258E-2</c:v>
                </c:pt>
                <c:pt idx="1924">
                  <c:v>2.486005140896624E-2</c:v>
                </c:pt>
                <c:pt idx="1925">
                  <c:v>8.9718255194617999E-2</c:v>
                </c:pt>
                <c:pt idx="1926">
                  <c:v>6.6629991605057864E-2</c:v>
                </c:pt>
                <c:pt idx="1927">
                  <c:v>0.12602618313984595</c:v>
                </c:pt>
                <c:pt idx="1928">
                  <c:v>0.14259942337266823</c:v>
                </c:pt>
                <c:pt idx="1929">
                  <c:v>0.13478656412880743</c:v>
                </c:pt>
                <c:pt idx="1930">
                  <c:v>0.31563574374458414</c:v>
                </c:pt>
                <c:pt idx="1931">
                  <c:v>0.13934232283356804</c:v>
                </c:pt>
                <c:pt idx="1932">
                  <c:v>1.1061256691358936</c:v>
                </c:pt>
                <c:pt idx="1933">
                  <c:v>1.7161947201631171</c:v>
                </c:pt>
                <c:pt idx="1934">
                  <c:v>1.3007182028551481</c:v>
                </c:pt>
                <c:pt idx="1935">
                  <c:v>0.23978776691531617</c:v>
                </c:pt>
                <c:pt idx="1936">
                  <c:v>0.47508543244906803</c:v>
                </c:pt>
                <c:pt idx="1937">
                  <c:v>0.29422524844574754</c:v>
                </c:pt>
                <c:pt idx="1938">
                  <c:v>0.54159521881618566</c:v>
                </c:pt>
                <c:pt idx="1939">
                  <c:v>1.4238162725624226</c:v>
                </c:pt>
                <c:pt idx="1940">
                  <c:v>1.6616748212249717</c:v>
                </c:pt>
                <c:pt idx="1941">
                  <c:v>0.94779475339224373</c:v>
                </c:pt>
                <c:pt idx="1942">
                  <c:v>9.8396092634119331E-2</c:v>
                </c:pt>
                <c:pt idx="1943">
                  <c:v>0.48913410432515203</c:v>
                </c:pt>
                <c:pt idx="1944">
                  <c:v>7.1736782473552446E-2</c:v>
                </c:pt>
                <c:pt idx="1945">
                  <c:v>0.3491514492195833</c:v>
                </c:pt>
                <c:pt idx="1946">
                  <c:v>0.16884269143483613</c:v>
                </c:pt>
                <c:pt idx="1947">
                  <c:v>0.23464938254457005</c:v>
                </c:pt>
                <c:pt idx="1948">
                  <c:v>0.21212260256821819</c:v>
                </c:pt>
                <c:pt idx="1949">
                  <c:v>0.14913909198349684</c:v>
                </c:pt>
                <c:pt idx="1950">
                  <c:v>0.23746371247808271</c:v>
                </c:pt>
                <c:pt idx="1951">
                  <c:v>7.2030717521716622E-2</c:v>
                </c:pt>
                <c:pt idx="1952">
                  <c:v>0.2463003126694675</c:v>
                </c:pt>
                <c:pt idx="1953">
                  <c:v>2.915558072880383E-2</c:v>
                </c:pt>
                <c:pt idx="1954">
                  <c:v>0.23629161087682343</c:v>
                </c:pt>
                <c:pt idx="1955">
                  <c:v>8.7996168567417807E-2</c:v>
                </c:pt>
                <c:pt idx="1956">
                  <c:v>0.20535686669856013</c:v>
                </c:pt>
                <c:pt idx="1957">
                  <c:v>0.14658879264691238</c:v>
                </c:pt>
                <c:pt idx="1958">
                  <c:v>0.16058816313213642</c:v>
                </c:pt>
                <c:pt idx="1959">
                  <c:v>0.19383289335608769</c:v>
                </c:pt>
                <c:pt idx="1960">
                  <c:v>0.10492423320323228</c:v>
                </c:pt>
                <c:pt idx="1961">
                  <c:v>0.22507063831586455</c:v>
                </c:pt>
                <c:pt idx="1962">
                  <c:v>4.6555840027995204E-2</c:v>
                </c:pt>
                <c:pt idx="1963">
                  <c:v>0.23633948081666017</c:v>
                </c:pt>
                <c:pt idx="1964">
                  <c:v>5.6392435374680382E-2</c:v>
                </c:pt>
                <c:pt idx="1965">
                  <c:v>0.23304259014559642</c:v>
                </c:pt>
                <c:pt idx="1966">
                  <c:v>0.12510167024517857</c:v>
                </c:pt>
                <c:pt idx="1967">
                  <c:v>0.20128562471671629</c:v>
                </c:pt>
                <c:pt idx="1968">
                  <c:v>0.19098411334203222</c:v>
                </c:pt>
                <c:pt idx="1969">
                  <c:v>0.14690039829332407</c:v>
                </c:pt>
                <c:pt idx="1970">
                  <c:v>0.23815471483975423</c:v>
                </c:pt>
                <c:pt idx="1971">
                  <c:v>8.4848526976613187E-2</c:v>
                </c:pt>
                <c:pt idx="1972">
                  <c:v>0.27034422042149803</c:v>
                </c:pt>
                <c:pt idx="1973">
                  <c:v>5.0385577702765916E-2</c:v>
                </c:pt>
                <c:pt idx="1974">
                  <c:v>0.27942567971692989</c:v>
                </c:pt>
                <c:pt idx="1975">
                  <c:v>0.11030266826993654</c:v>
                </c:pt>
                <c:pt idx="1976">
                  <c:v>0.26307002601364615</c:v>
                </c:pt>
                <c:pt idx="1977">
                  <c:v>0.19391513619236722</c:v>
                </c:pt>
                <c:pt idx="1978">
                  <c:v>0.22017389123271608</c:v>
                </c:pt>
                <c:pt idx="1979">
                  <c:v>0.27138332882655852</c:v>
                </c:pt>
                <c:pt idx="1980">
                  <c:v>0.15130349090998876</c:v>
                </c:pt>
                <c:pt idx="1981">
                  <c:v>0.33576366227139981</c:v>
                </c:pt>
                <c:pt idx="1982">
                  <c:v>6.7771311532293418E-2</c:v>
                </c:pt>
                <c:pt idx="1983">
                  <c:v>0.36645239635673188</c:v>
                </c:pt>
                <c:pt idx="1984">
                  <c:v>9.1721380279656872E-2</c:v>
                </c:pt>
                <c:pt idx="1985">
                  <c:v>0.38765351949722932</c:v>
                </c:pt>
                <c:pt idx="1986">
                  <c:v>0.21083118877768947</c:v>
                </c:pt>
                <c:pt idx="1987">
                  <c:v>0.35834902299546156</c:v>
                </c:pt>
                <c:pt idx="1988">
                  <c:v>0.35505094980786106</c:v>
                </c:pt>
                <c:pt idx="1989">
                  <c:v>0.27876613830375774</c:v>
                </c:pt>
                <c:pt idx="1990">
                  <c:v>0.50955281584223167</c:v>
                </c:pt>
                <c:pt idx="1991">
                  <c:v>0.13058158156784197</c:v>
                </c:pt>
                <c:pt idx="1992">
                  <c:v>0.65850670076147755</c:v>
                </c:pt>
                <c:pt idx="1993">
                  <c:v>0.15415711340821506</c:v>
                </c:pt>
                <c:pt idx="1994">
                  <c:v>0.83467659029595498</c:v>
                </c:pt>
                <c:pt idx="1995">
                  <c:v>1.1651297644506478</c:v>
                </c:pt>
                <c:pt idx="1996">
                  <c:v>0.97349155797261744</c:v>
                </c:pt>
                <c:pt idx="1997">
                  <c:v>0.76940866062308233</c:v>
                </c:pt>
                <c:pt idx="1998">
                  <c:v>0.58365030860218214</c:v>
                </c:pt>
                <c:pt idx="1999">
                  <c:v>0.63554776539599112</c:v>
                </c:pt>
                <c:pt idx="2000">
                  <c:v>0.55665806599317502</c:v>
                </c:pt>
                <c:pt idx="2001">
                  <c:v>1.3349070122548314</c:v>
                </c:pt>
                <c:pt idx="2002">
                  <c:v>1.7952449025356765</c:v>
                </c:pt>
                <c:pt idx="2003">
                  <c:v>1.4735883118558264</c:v>
                </c:pt>
                <c:pt idx="2004">
                  <c:v>0.8213807060332432</c:v>
                </c:pt>
                <c:pt idx="2005">
                  <c:v>1.0082077137274834</c:v>
                </c:pt>
                <c:pt idx="2006">
                  <c:v>0.39925876765880897</c:v>
                </c:pt>
                <c:pt idx="2007">
                  <c:v>1.5227456084538051</c:v>
                </c:pt>
                <c:pt idx="2008">
                  <c:v>0.49415688917226208</c:v>
                </c:pt>
                <c:pt idx="2009">
                  <c:v>2.1180836719949228</c:v>
                </c:pt>
                <c:pt idx="2010">
                  <c:v>1.8774811576352086</c:v>
                </c:pt>
                <c:pt idx="2011">
                  <c:v>3.4327333721236726</c:v>
                </c:pt>
                <c:pt idx="2012">
                  <c:v>9.7663320931782405</c:v>
                </c:pt>
                <c:pt idx="2013">
                  <c:v>10.988474186244597</c:v>
                </c:pt>
                <c:pt idx="2014">
                  <c:v>6.0128525108606565</c:v>
                </c:pt>
                <c:pt idx="2015">
                  <c:v>0.66609375640232349</c:v>
                </c:pt>
                <c:pt idx="2016">
                  <c:v>3.85706009663016</c:v>
                </c:pt>
                <c:pt idx="2017">
                  <c:v>0.53482288297639036</c:v>
                </c:pt>
                <c:pt idx="2018">
                  <c:v>8.3374093157327067</c:v>
                </c:pt>
                <c:pt idx="2019">
                  <c:v>15.619335797527002</c:v>
                </c:pt>
                <c:pt idx="2020">
                  <c:v>13.908984700969109</c:v>
                </c:pt>
                <c:pt idx="2021">
                  <c:v>4.5518903245829909</c:v>
                </c:pt>
                <c:pt idx="2022">
                  <c:v>3.1467091460064727</c:v>
                </c:pt>
                <c:pt idx="2023">
                  <c:v>3.0157242984955475</c:v>
                </c:pt>
                <c:pt idx="2024">
                  <c:v>1.2555369838952657</c:v>
                </c:pt>
                <c:pt idx="2025">
                  <c:v>2.4988949970171106</c:v>
                </c:pt>
                <c:pt idx="2026">
                  <c:v>0.48315318093542903</c:v>
                </c:pt>
                <c:pt idx="2027">
                  <c:v>1.9884615413587392</c:v>
                </c:pt>
                <c:pt idx="2028">
                  <c:v>0.27892386063438007</c:v>
                </c:pt>
                <c:pt idx="2029">
                  <c:v>1.6440246618662004</c:v>
                </c:pt>
                <c:pt idx="2030">
                  <c:v>0.68376570821122973</c:v>
                </c:pt>
                <c:pt idx="2031">
                  <c:v>1.2875885240551797</c:v>
                </c:pt>
                <c:pt idx="2032">
                  <c:v>0.97576374463574944</c:v>
                </c:pt>
                <c:pt idx="2033">
                  <c:v>0.91763805677118915</c:v>
                </c:pt>
                <c:pt idx="2034">
                  <c:v>1.1611424361569873</c:v>
                </c:pt>
                <c:pt idx="2035">
                  <c:v>0.54535924407230019</c:v>
                </c:pt>
                <c:pt idx="2036">
                  <c:v>1.2532179709125617</c:v>
                </c:pt>
                <c:pt idx="2037">
                  <c:v>0.19630386935480634</c:v>
                </c:pt>
                <c:pt idx="2038">
                  <c:v>1.2755046612064587</c:v>
                </c:pt>
                <c:pt idx="2039">
                  <c:v>0.2123475876671892</c:v>
                </c:pt>
                <c:pt idx="2040">
                  <c:v>1.196910594498467</c:v>
                </c:pt>
                <c:pt idx="2041">
                  <c:v>0.53800322163519321</c:v>
                </c:pt>
                <c:pt idx="2042">
                  <c:v>1.0476296705284733</c:v>
                </c:pt>
                <c:pt idx="2043">
                  <c:v>0.83919351602297132</c:v>
                </c:pt>
                <c:pt idx="2044">
                  <c:v>0.83103384677683134</c:v>
                </c:pt>
                <c:pt idx="2045">
                  <c:v>1.1079948554805676</c:v>
                </c:pt>
                <c:pt idx="2046">
                  <c:v>0.52896771770598616</c:v>
                </c:pt>
                <c:pt idx="2047">
                  <c:v>1.2961182737717403</c:v>
                </c:pt>
                <c:pt idx="2048">
                  <c:v>0.19399846873285087</c:v>
                </c:pt>
                <c:pt idx="2049">
                  <c:v>1.4322905654463065</c:v>
                </c:pt>
                <c:pt idx="2050">
                  <c:v>0.24859461270462155</c:v>
                </c:pt>
                <c:pt idx="2051">
                  <c:v>1.4887618973667922</c:v>
                </c:pt>
                <c:pt idx="2052">
                  <c:v>0.71384827365768833</c:v>
                </c:pt>
                <c:pt idx="2053">
                  <c:v>1.4473821654393455</c:v>
                </c:pt>
                <c:pt idx="2054">
                  <c:v>1.2573692257399809</c:v>
                </c:pt>
                <c:pt idx="2055">
                  <c:v>1.2882540707882411</c:v>
                </c:pt>
                <c:pt idx="2056">
                  <c:v>1.9292152865122922</c:v>
                </c:pt>
                <c:pt idx="2057">
                  <c:v>1.2251895360925251</c:v>
                </c:pt>
                <c:pt idx="2058">
                  <c:v>2.8670534110260828</c:v>
                </c:pt>
                <c:pt idx="2059">
                  <c:v>0.38494428138090747</c:v>
                </c:pt>
                <c:pt idx="2060">
                  <c:v>4.3706763153718953</c:v>
                </c:pt>
                <c:pt idx="2061">
                  <c:v>1.1313121910523365</c:v>
                </c:pt>
                <c:pt idx="2062">
                  <c:v>9.5845401133035093</c:v>
                </c:pt>
                <c:pt idx="2063">
                  <c:v>17.998378781007908</c:v>
                </c:pt>
                <c:pt idx="2064">
                  <c:v>15.630392648660457</c:v>
                </c:pt>
                <c:pt idx="2065">
                  <c:v>5.3399817039204489</c:v>
                </c:pt>
                <c:pt idx="2066">
                  <c:v>2.847055357332589</c:v>
                </c:pt>
                <c:pt idx="2067">
                  <c:v>3.3358408715321528</c:v>
                </c:pt>
                <c:pt idx="2068">
                  <c:v>1.4908417974876012</c:v>
                </c:pt>
                <c:pt idx="2069">
                  <c:v>6.9040868307276559</c:v>
                </c:pt>
                <c:pt idx="2070">
                  <c:v>9.1872697997323396</c:v>
                </c:pt>
                <c:pt idx="2071">
                  <c:v>6.3398031326601361</c:v>
                </c:pt>
                <c:pt idx="2072">
                  <c:v>0.84346841324351007</c:v>
                </c:pt>
                <c:pt idx="2073">
                  <c:v>2.2267998343173994</c:v>
                </c:pt>
                <c:pt idx="2074">
                  <c:v>1.1228076408252936</c:v>
                </c:pt>
                <c:pt idx="2075">
                  <c:v>1.0303430842461991</c:v>
                </c:pt>
                <c:pt idx="2076">
                  <c:v>1.1211503260158628</c:v>
                </c:pt>
                <c:pt idx="2077">
                  <c:v>0.42813463019540587</c:v>
                </c:pt>
                <c:pt idx="2078">
                  <c:v>0.93508501549374023</c:v>
                </c:pt>
                <c:pt idx="2079">
                  <c:v>1.095472863770186</c:v>
                </c:pt>
                <c:pt idx="2080">
                  <c:v>1.822557120169527</c:v>
                </c:pt>
                <c:pt idx="2081">
                  <c:v>1.9351302184422261</c:v>
                </c:pt>
                <c:pt idx="2082">
                  <c:v>1.1386123138531778</c:v>
                </c:pt>
                <c:pt idx="2083">
                  <c:v>0.45292487315653474</c:v>
                </c:pt>
                <c:pt idx="2084">
                  <c:v>0.77484858073832774</c:v>
                </c:pt>
                <c:pt idx="2085">
                  <c:v>0.50047040212473848</c:v>
                </c:pt>
                <c:pt idx="2086">
                  <c:v>0.81428567006419017</c:v>
                </c:pt>
                <c:pt idx="2087">
                  <c:v>0.84496812446713598</c:v>
                </c:pt>
                <c:pt idx="2088">
                  <c:v>0.97858553834603779</c:v>
                </c:pt>
                <c:pt idx="2089">
                  <c:v>0.47740344023226627</c:v>
                </c:pt>
                <c:pt idx="2090">
                  <c:v>0.41869754185724301</c:v>
                </c:pt>
                <c:pt idx="2091">
                  <c:v>0.53629614693355498</c:v>
                </c:pt>
                <c:pt idx="2092">
                  <c:v>0.16530306857787072</c:v>
                </c:pt>
                <c:pt idx="2093">
                  <c:v>0.51398321249488776</c:v>
                </c:pt>
                <c:pt idx="2094">
                  <c:v>5.1516708321056287E-2</c:v>
                </c:pt>
                <c:pt idx="2095">
                  <c:v>0.44822979738659741</c:v>
                </c:pt>
                <c:pt idx="2096">
                  <c:v>0.16965701467562064</c:v>
                </c:pt>
                <c:pt idx="2097">
                  <c:v>0.35579055978097029</c:v>
                </c:pt>
                <c:pt idx="2098">
                  <c:v>0.26191886286280247</c:v>
                </c:pt>
                <c:pt idx="2099">
                  <c:v>0.24804629812143342</c:v>
                </c:pt>
                <c:pt idx="2100">
                  <c:v>0.30312488528051584</c:v>
                </c:pt>
                <c:pt idx="2101">
                  <c:v>0.15062793003712152</c:v>
                </c:pt>
                <c:pt idx="2102">
                  <c:v>0.32965898296839424</c:v>
                </c:pt>
                <c:pt idx="2103">
                  <c:v>6.1878909445094103E-2</c:v>
                </c:pt>
                <c:pt idx="2104">
                  <c:v>0.31806260580364581</c:v>
                </c:pt>
                <c:pt idx="2105">
                  <c:v>8.5688814676299158E-2</c:v>
                </c:pt>
                <c:pt idx="2106">
                  <c:v>0.28152368492293023</c:v>
                </c:pt>
                <c:pt idx="2107">
                  <c:v>0.1554887529808445</c:v>
                </c:pt>
                <c:pt idx="2108">
                  <c:v>0.22321448955345602</c:v>
                </c:pt>
                <c:pt idx="2109">
                  <c:v>0.2114967795972108</c:v>
                </c:pt>
                <c:pt idx="2110">
                  <c:v>0.15352286942767268</c:v>
                </c:pt>
                <c:pt idx="2111">
                  <c:v>0.2462017214873625</c:v>
                </c:pt>
                <c:pt idx="2112">
                  <c:v>7.8906541443722486E-2</c:v>
                </c:pt>
                <c:pt idx="2113">
                  <c:v>0.25571724650070443</c:v>
                </c:pt>
                <c:pt idx="2114">
                  <c:v>4.6491504815881039E-2</c:v>
                </c:pt>
                <c:pt idx="2115">
                  <c:v>0.24745721744346974</c:v>
                </c:pt>
                <c:pt idx="2116">
                  <c:v>0.10210956077525454</c:v>
                </c:pt>
                <c:pt idx="2117">
                  <c:v>0.21078076016120709</c:v>
                </c:pt>
                <c:pt idx="2118">
                  <c:v>0.1611136624465945</c:v>
                </c:pt>
                <c:pt idx="2119">
                  <c:v>0.15595682598309973</c:v>
                </c:pt>
                <c:pt idx="2120">
                  <c:v>0.20005695660870887</c:v>
                </c:pt>
                <c:pt idx="2121">
                  <c:v>9.6968218851075247E-2</c:v>
                </c:pt>
                <c:pt idx="2122">
                  <c:v>0.22552535688163758</c:v>
                </c:pt>
                <c:pt idx="2123">
                  <c:v>4.3951467908862486E-2</c:v>
                </c:pt>
                <c:pt idx="2124">
                  <c:v>0.2313216327670744</c:v>
                </c:pt>
                <c:pt idx="2125">
                  <c:v>6.3572068424923689E-2</c:v>
                </c:pt>
                <c:pt idx="2126">
                  <c:v>0.21735802676033103</c:v>
                </c:pt>
                <c:pt idx="2127">
                  <c:v>0.12479624340181696</c:v>
                </c:pt>
                <c:pt idx="2128">
                  <c:v>0.18641559341593328</c:v>
                </c:pt>
                <c:pt idx="2129">
                  <c:v>0.18703678074489757</c:v>
                </c:pt>
                <c:pt idx="2130">
                  <c:v>0.13328548575091537</c:v>
                </c:pt>
                <c:pt idx="2131">
                  <c:v>0.23612563209097093</c:v>
                </c:pt>
                <c:pt idx="2132">
                  <c:v>6.6574295393673294E-2</c:v>
                </c:pt>
                <c:pt idx="2133">
                  <c:v>0.27228534353814093</c:v>
                </c:pt>
                <c:pt idx="2134">
                  <c:v>2.8332803875464243E-2</c:v>
                </c:pt>
                <c:pt idx="2135">
                  <c:v>0.29725382149165042</c:v>
                </c:pt>
                <c:pt idx="2136">
                  <c:v>0.12000013542378041</c:v>
                </c:pt>
                <c:pt idx="2137">
                  <c:v>0.32209022603298693</c:v>
                </c:pt>
                <c:pt idx="2138">
                  <c:v>0.27856505956894334</c:v>
                </c:pt>
                <c:pt idx="2139">
                  <c:v>0.30679737278271191</c:v>
                </c:pt>
                <c:pt idx="2140">
                  <c:v>0.52078140275657436</c:v>
                </c:pt>
                <c:pt idx="2141">
                  <c:v>0.29853561286863134</c:v>
                </c:pt>
                <c:pt idx="2142">
                  <c:v>1.5515547659563509</c:v>
                </c:pt>
                <c:pt idx="2143">
                  <c:v>2.0308661715265228</c:v>
                </c:pt>
                <c:pt idx="2144">
                  <c:v>1.3409431362026802</c:v>
                </c:pt>
                <c:pt idx="2145">
                  <c:v>0.2079048813409326</c:v>
                </c:pt>
                <c:pt idx="2146">
                  <c:v>0.46026137464351624</c:v>
                </c:pt>
                <c:pt idx="2147">
                  <c:v>0.28339663715119728</c:v>
                </c:pt>
                <c:pt idx="2148">
                  <c:v>0.55039041103347908</c:v>
                </c:pt>
                <c:pt idx="2149">
                  <c:v>1.3413248568829805</c:v>
                </c:pt>
                <c:pt idx="2150">
                  <c:v>1.3632347603127228</c:v>
                </c:pt>
                <c:pt idx="2151">
                  <c:v>0.62689915616685932</c:v>
                </c:pt>
                <c:pt idx="2152">
                  <c:v>0.11825425133595537</c:v>
                </c:pt>
                <c:pt idx="2153">
                  <c:v>0.26949408968682648</c:v>
                </c:pt>
                <c:pt idx="2154">
                  <c:v>2.1197735327180695E-2</c:v>
                </c:pt>
                <c:pt idx="2155">
                  <c:v>0.16286998081678958</c:v>
                </c:pt>
                <c:pt idx="2156">
                  <c:v>5.5000139246876759E-2</c:v>
                </c:pt>
                <c:pt idx="2157">
                  <c:v>9.5283111179132809E-2</c:v>
                </c:pt>
                <c:pt idx="2158">
                  <c:v>5.247160596040211E-2</c:v>
                </c:pt>
                <c:pt idx="2159">
                  <c:v>5.6911171177112189E-2</c:v>
                </c:pt>
                <c:pt idx="2160">
                  <c:v>5.0487659410018218E-2</c:v>
                </c:pt>
                <c:pt idx="2161">
                  <c:v>3.3612180937319866E-2</c:v>
                </c:pt>
                <c:pt idx="2162">
                  <c:v>4.8085725327983747E-2</c:v>
                </c:pt>
                <c:pt idx="2163">
                  <c:v>1.3181353172106955E-2</c:v>
                </c:pt>
                <c:pt idx="2164">
                  <c:v>3.7096143856828287E-2</c:v>
                </c:pt>
                <c:pt idx="2165">
                  <c:v>7.0204677854928572E-3</c:v>
                </c:pt>
                <c:pt idx="2166">
                  <c:v>3.1287913624707078E-2</c:v>
                </c:pt>
                <c:pt idx="2167">
                  <c:v>1.3560331448404421E-2</c:v>
                </c:pt>
                <c:pt idx="2168">
                  <c:v>2.0685642522308971E-2</c:v>
                </c:pt>
                <c:pt idx="2169">
                  <c:v>1.1869788832742567E-2</c:v>
                </c:pt>
                <c:pt idx="2170">
                  <c:v>1.4548918487341824E-2</c:v>
                </c:pt>
                <c:pt idx="2171">
                  <c:v>1.2835781449666753E-2</c:v>
                </c:pt>
                <c:pt idx="2172">
                  <c:v>8.9304774789371478E-3</c:v>
                </c:pt>
                <c:pt idx="2173">
                  <c:v>1.2344507111078236E-2</c:v>
                </c:pt>
                <c:pt idx="2174">
                  <c:v>3.7450640046347143E-3</c:v>
                </c:pt>
                <c:pt idx="2175">
                  <c:v>1.0316714321432236E-2</c:v>
                </c:pt>
                <c:pt idx="2176">
                  <c:v>8.5308087687738416E-4</c:v>
                </c:pt>
                <c:pt idx="2177">
                  <c:v>8.1076021099745071E-3</c:v>
                </c:pt>
                <c:pt idx="2178">
                  <c:v>3.8048497983852412E-4</c:v>
                </c:pt>
                <c:pt idx="2179">
                  <c:v>8.8576112191105904E-3</c:v>
                </c:pt>
                <c:pt idx="2180">
                  <c:v>3.959455435334604E-3</c:v>
                </c:pt>
                <c:pt idx="2181">
                  <c:v>5.4519485836774023E-3</c:v>
                </c:pt>
                <c:pt idx="2182">
                  <c:v>2.1443412351723297E-3</c:v>
                </c:pt>
                <c:pt idx="2183">
                  <c:v>6.9103633045100562E-3</c:v>
                </c:pt>
                <c:pt idx="2184">
                  <c:v>3.8219507895008512E-3</c:v>
                </c:pt>
                <c:pt idx="2185">
                  <c:v>5.0359652480977211E-3</c:v>
                </c:pt>
                <c:pt idx="2186">
                  <c:v>2.8982851310637697E-3</c:v>
                </c:pt>
                <c:pt idx="2187">
                  <c:v>7.3813914904065402E-3</c:v>
                </c:pt>
                <c:pt idx="2188">
                  <c:v>6.3351374390174147E-3</c:v>
                </c:pt>
                <c:pt idx="2189">
                  <c:v>5.826991226652682E-3</c:v>
                </c:pt>
                <c:pt idx="2190">
                  <c:v>8.5984099822960514E-3</c:v>
                </c:pt>
                <c:pt idx="2191">
                  <c:v>3.7659114550791266E-3</c:v>
                </c:pt>
                <c:pt idx="2192">
                  <c:v>1.0467434717046668E-2</c:v>
                </c:pt>
                <c:pt idx="2193">
                  <c:v>8.7918480498408696E-4</c:v>
                </c:pt>
                <c:pt idx="2194">
                  <c:v>1.1376113066479569E-2</c:v>
                </c:pt>
                <c:pt idx="2195">
                  <c:v>2.2698473759106921E-3</c:v>
                </c:pt>
                <c:pt idx="2196">
                  <c:v>1.2039411187433999E-2</c:v>
                </c:pt>
                <c:pt idx="2197">
                  <c:v>6.5708135885327625E-3</c:v>
                </c:pt>
                <c:pt idx="2198">
                  <c:v>1.0347113334464808E-2</c:v>
                </c:pt>
                <c:pt idx="2199">
                  <c:v>1.0142099452862404E-2</c:v>
                </c:pt>
                <c:pt idx="2200">
                  <c:v>7.3434752476550921E-3</c:v>
                </c:pt>
                <c:pt idx="2201">
                  <c:v>1.2207667028019469E-2</c:v>
                </c:pt>
                <c:pt idx="2202">
                  <c:v>4.6873359468987052E-3</c:v>
                </c:pt>
                <c:pt idx="2203">
                  <c:v>1.5000826830724873E-2</c:v>
                </c:pt>
                <c:pt idx="2204">
                  <c:v>5.8648736489305838E-4</c:v>
                </c:pt>
                <c:pt idx="2205">
                  <c:v>1.5001492299894434E-2</c:v>
                </c:pt>
                <c:pt idx="2206">
                  <c:v>5.1900724284343691E-3</c:v>
                </c:pt>
                <c:pt idx="2207">
                  <c:v>1.3731742977909703E-2</c:v>
                </c:pt>
                <c:pt idx="2208">
                  <c:v>9.6411554749705648E-3</c:v>
                </c:pt>
                <c:pt idx="2209">
                  <c:v>1.1048439366800748E-2</c:v>
                </c:pt>
                <c:pt idx="2210">
                  <c:v>1.3409874242050543E-2</c:v>
                </c:pt>
                <c:pt idx="2211">
                  <c:v>7.4826149615286079E-3</c:v>
                </c:pt>
                <c:pt idx="2212">
                  <c:v>1.7479348361744182E-2</c:v>
                </c:pt>
                <c:pt idx="2213">
                  <c:v>1.7924829297263935E-3</c:v>
                </c:pt>
                <c:pt idx="2214">
                  <c:v>1.6152520699243625E-2</c:v>
                </c:pt>
                <c:pt idx="2215">
                  <c:v>4.6105632638738852E-3</c:v>
                </c:pt>
                <c:pt idx="2216">
                  <c:v>1.5697882488647681E-2</c:v>
                </c:pt>
                <c:pt idx="2217">
                  <c:v>1.1661124380115949E-2</c:v>
                </c:pt>
                <c:pt idx="2218">
                  <c:v>9.8156953664195173E-3</c:v>
                </c:pt>
                <c:pt idx="2219">
                  <c:v>1.3600364324522092E-2</c:v>
                </c:pt>
                <c:pt idx="2220">
                  <c:v>6.127790232884167E-3</c:v>
                </c:pt>
                <c:pt idx="2221">
                  <c:v>1.6981558202462412E-2</c:v>
                </c:pt>
                <c:pt idx="2222">
                  <c:v>2.5175971848490097E-3</c:v>
                </c:pt>
                <c:pt idx="2223">
                  <c:v>1.6561049552539751E-2</c:v>
                </c:pt>
                <c:pt idx="2224">
                  <c:v>8.6618187726454892E-3</c:v>
                </c:pt>
                <c:pt idx="2225">
                  <c:v>1.4733840423689207E-2</c:v>
                </c:pt>
                <c:pt idx="2226">
                  <c:v>1.4107565677336642E-2</c:v>
                </c:pt>
                <c:pt idx="2227">
                  <c:v>1.1534195206437977E-2</c:v>
                </c:pt>
                <c:pt idx="2228">
                  <c:v>1.7537699774600457E-2</c:v>
                </c:pt>
                <c:pt idx="2229">
                  <c:v>1.3948567839884331E-2</c:v>
                </c:pt>
                <c:pt idx="2230">
                  <c:v>2.3316498801871137E-2</c:v>
                </c:pt>
                <c:pt idx="2231">
                  <c:v>2.1657029186330421E-2</c:v>
                </c:pt>
                <c:pt idx="2232">
                  <c:v>1.7124822936949228E-2</c:v>
                </c:pt>
                <c:pt idx="2233">
                  <c:v>3.0722611339225998E-2</c:v>
                </c:pt>
                <c:pt idx="2234">
                  <c:v>2.2638067437084908E-2</c:v>
                </c:pt>
                <c:pt idx="2235">
                  <c:v>4.0988370561395586E-2</c:v>
                </c:pt>
                <c:pt idx="2236">
                  <c:v>4.2722642943923611E-2</c:v>
                </c:pt>
                <c:pt idx="2237">
                  <c:v>4.0470151564758694E-2</c:v>
                </c:pt>
                <c:pt idx="2238">
                  <c:v>7.1240283560135356E-2</c:v>
                </c:pt>
                <c:pt idx="2239">
                  <c:v>3.5146222200105139E-2</c:v>
                </c:pt>
                <c:pt idx="2240">
                  <c:v>0.11551644255492922</c:v>
                </c:pt>
                <c:pt idx="2241">
                  <c:v>7.0602584482760411E-2</c:v>
                </c:pt>
                <c:pt idx="2242">
                  <c:v>0.18537278317226538</c:v>
                </c:pt>
                <c:pt idx="2243">
                  <c:v>9.6334972636909211E-2</c:v>
                </c:pt>
                <c:pt idx="2244">
                  <c:v>0.26744536908965394</c:v>
                </c:pt>
                <c:pt idx="2245">
                  <c:v>0.30794686451579484</c:v>
                </c:pt>
                <c:pt idx="2246">
                  <c:v>0.48250762696145716</c:v>
                </c:pt>
                <c:pt idx="2247">
                  <c:v>1.6592666056267009</c:v>
                </c:pt>
                <c:pt idx="2248">
                  <c:v>2.0885733439518575</c:v>
                </c:pt>
                <c:pt idx="2249">
                  <c:v>1.2528513173614708</c:v>
                </c:pt>
                <c:pt idx="2250">
                  <c:v>6.1889675606771249E-2</c:v>
                </c:pt>
                <c:pt idx="2251">
                  <c:v>0.58832310531304588</c:v>
                </c:pt>
                <c:pt idx="2252">
                  <c:v>0.11860046285572586</c:v>
                </c:pt>
                <c:pt idx="2253">
                  <c:v>0.74952721368324704</c:v>
                </c:pt>
                <c:pt idx="2254">
                  <c:v>1.3682167634224991</c:v>
                </c:pt>
                <c:pt idx="2255">
                  <c:v>1.3525631896038315</c:v>
                </c:pt>
                <c:pt idx="2256">
                  <c:v>0.5867767678633965</c:v>
                </c:pt>
                <c:pt idx="2257">
                  <c:v>0.28265682291863237</c:v>
                </c:pt>
                <c:pt idx="2258">
                  <c:v>0.42149916801237991</c:v>
                </c:pt>
                <c:pt idx="2259">
                  <c:v>8.3936296500307123E-2</c:v>
                </c:pt>
                <c:pt idx="2260">
                  <c:v>0.36673009955354952</c:v>
                </c:pt>
                <c:pt idx="2261">
                  <c:v>4.8582770446001795E-2</c:v>
                </c:pt>
                <c:pt idx="2262">
                  <c:v>0.30170094990621199</c:v>
                </c:pt>
                <c:pt idx="2263">
                  <c:v>0.1338531417594909</c:v>
                </c:pt>
                <c:pt idx="2264">
                  <c:v>0.23655751097387542</c:v>
                </c:pt>
                <c:pt idx="2265">
                  <c:v>0.19375278447694114</c:v>
                </c:pt>
                <c:pt idx="2266">
                  <c:v>0.16916369358848959</c:v>
                </c:pt>
                <c:pt idx="2267">
                  <c:v>0.2373970046810743</c:v>
                </c:pt>
                <c:pt idx="2268">
                  <c:v>9.5762783905122217E-2</c:v>
                </c:pt>
                <c:pt idx="2269">
                  <c:v>0.26065333092975423</c:v>
                </c:pt>
                <c:pt idx="2270">
                  <c:v>3.5693691451024044E-2</c:v>
                </c:pt>
                <c:pt idx="2271">
                  <c:v>0.25981354149482994</c:v>
                </c:pt>
                <c:pt idx="2272">
                  <c:v>7.9398736214033802E-2</c:v>
                </c:pt>
                <c:pt idx="2273">
                  <c:v>0.23803243421264422</c:v>
                </c:pt>
                <c:pt idx="2274">
                  <c:v>0.14800553353695381</c:v>
                </c:pt>
                <c:pt idx="2275">
                  <c:v>0.19729507397102705</c:v>
                </c:pt>
                <c:pt idx="2276">
                  <c:v>0.20825933538343572</c:v>
                </c:pt>
                <c:pt idx="2277">
                  <c:v>0.13695567146471954</c:v>
                </c:pt>
                <c:pt idx="2278">
                  <c:v>0.25063377645483775</c:v>
                </c:pt>
                <c:pt idx="2279">
                  <c:v>7.3413675712905704E-2</c:v>
                </c:pt>
                <c:pt idx="2280">
                  <c:v>0.28059111315893864</c:v>
                </c:pt>
                <c:pt idx="2281">
                  <c:v>5.4312275146817281E-2</c:v>
                </c:pt>
                <c:pt idx="2282">
                  <c:v>0.27788480839199481</c:v>
                </c:pt>
                <c:pt idx="2283">
                  <c:v>0.12846389943077524</c:v>
                </c:pt>
                <c:pt idx="2284">
                  <c:v>0.24702085212239294</c:v>
                </c:pt>
                <c:pt idx="2285">
                  <c:v>0.20386232237347318</c:v>
                </c:pt>
                <c:pt idx="2286">
                  <c:v>0.1956762468430501</c:v>
                </c:pt>
                <c:pt idx="2287">
                  <c:v>0.27046997558971014</c:v>
                </c:pt>
                <c:pt idx="2288">
                  <c:v>0.12587668069278066</c:v>
                </c:pt>
                <c:pt idx="2289">
                  <c:v>0.3184380668933452</c:v>
                </c:pt>
                <c:pt idx="2290">
                  <c:v>5.9582131473870266E-2</c:v>
                </c:pt>
                <c:pt idx="2291">
                  <c:v>0.34075851636943583</c:v>
                </c:pt>
                <c:pt idx="2292">
                  <c:v>0.10670729882335096</c:v>
                </c:pt>
                <c:pt idx="2293">
                  <c:v>0.33430651789742993</c:v>
                </c:pt>
                <c:pt idx="2294">
                  <c:v>0.20720811582500948</c:v>
                </c:pt>
                <c:pt idx="2295">
                  <c:v>0.29292129134695677</c:v>
                </c:pt>
                <c:pt idx="2296">
                  <c:v>0.31339119292593154</c:v>
                </c:pt>
                <c:pt idx="2297">
                  <c:v>0.21104759490171893</c:v>
                </c:pt>
                <c:pt idx="2298">
                  <c:v>0.39272486014370389</c:v>
                </c:pt>
                <c:pt idx="2299">
                  <c:v>0.12715373879539546</c:v>
                </c:pt>
                <c:pt idx="2300">
                  <c:v>0.47301191841778645</c:v>
                </c:pt>
                <c:pt idx="2301">
                  <c:v>7.5646791151516762E-2</c:v>
                </c:pt>
                <c:pt idx="2302">
                  <c:v>0.50836661804534378</c:v>
                </c:pt>
                <c:pt idx="2303">
                  <c:v>0.23729661139003602</c:v>
                </c:pt>
                <c:pt idx="2304">
                  <c:v>0.49434400571940024</c:v>
                </c:pt>
                <c:pt idx="2305">
                  <c:v>0.46639596349695517</c:v>
                </c:pt>
                <c:pt idx="2306">
                  <c:v>0.39658691638221333</c:v>
                </c:pt>
                <c:pt idx="2307">
                  <c:v>0.7405185297479232</c:v>
                </c:pt>
                <c:pt idx="2308">
                  <c:v>0.14301229072586188</c:v>
                </c:pt>
                <c:pt idx="2309">
                  <c:v>1.2498447785813502</c:v>
                </c:pt>
                <c:pt idx="2310">
                  <c:v>1.4542143819399205</c:v>
                </c:pt>
                <c:pt idx="2311">
                  <c:v>1.1294161121269264</c:v>
                </c:pt>
                <c:pt idx="2312">
                  <c:v>0.83089889075723267</c:v>
                </c:pt>
                <c:pt idx="2313">
                  <c:v>0.63556552979852177</c:v>
                </c:pt>
                <c:pt idx="2314">
                  <c:v>0.5279408883876946</c:v>
                </c:pt>
                <c:pt idx="2315">
                  <c:v>0.83409352655043911</c:v>
                </c:pt>
                <c:pt idx="2316">
                  <c:v>1.3813801776199306</c:v>
                </c:pt>
                <c:pt idx="2317">
                  <c:v>1.7624959293757554</c:v>
                </c:pt>
                <c:pt idx="2318">
                  <c:v>1.2207243431127037</c:v>
                </c:pt>
                <c:pt idx="2319">
                  <c:v>0.94921291782763684</c:v>
                </c:pt>
                <c:pt idx="2320">
                  <c:v>1.1103207492640166</c:v>
                </c:pt>
                <c:pt idx="2321">
                  <c:v>0.85309589298926836</c:v>
                </c:pt>
                <c:pt idx="2322">
                  <c:v>1.8715988259729222</c:v>
                </c:pt>
                <c:pt idx="2323">
                  <c:v>0.28741559186077009</c:v>
                </c:pt>
                <c:pt idx="2324">
                  <c:v>3.1158189984439968</c:v>
                </c:pt>
                <c:pt idx="2325">
                  <c:v>1.0179603565396549</c:v>
                </c:pt>
                <c:pt idx="2326">
                  <c:v>6.9209794766011905</c:v>
                </c:pt>
                <c:pt idx="2327">
                  <c:v>13.913447623745883</c:v>
                </c:pt>
                <c:pt idx="2328">
                  <c:v>12.925897499809626</c:v>
                </c:pt>
                <c:pt idx="2329">
                  <c:v>5.0122625871804471</c:v>
                </c:pt>
                <c:pt idx="2330">
                  <c:v>2.4191860531439358</c:v>
                </c:pt>
                <c:pt idx="2331">
                  <c:v>3.7542607058336728</c:v>
                </c:pt>
                <c:pt idx="2332">
                  <c:v>1.5667099325825025</c:v>
                </c:pt>
                <c:pt idx="2333">
                  <c:v>10.049470264468464</c:v>
                </c:pt>
                <c:pt idx="2334">
                  <c:v>14.775480354543076</c:v>
                </c:pt>
                <c:pt idx="2335">
                  <c:v>10.736154540845821</c:v>
                </c:pt>
                <c:pt idx="2336">
                  <c:v>1.5906891359153048</c:v>
                </c:pt>
                <c:pt idx="2337">
                  <c:v>3.7402213863866973</c:v>
                </c:pt>
                <c:pt idx="2338">
                  <c:v>1.7752070156820718</c:v>
                </c:pt>
                <c:pt idx="2339">
                  <c:v>2.082756541674716</c:v>
                </c:pt>
                <c:pt idx="2340">
                  <c:v>1.9060296452435916</c:v>
                </c:pt>
                <c:pt idx="2341">
                  <c:v>1.1112253869398121</c:v>
                </c:pt>
                <c:pt idx="2342">
                  <c:v>1.7765171607914043</c:v>
                </c:pt>
                <c:pt idx="2343">
                  <c:v>0.49360219779304909</c:v>
                </c:pt>
                <c:pt idx="2344">
                  <c:v>1.6955720111850354</c:v>
                </c:pt>
                <c:pt idx="2345">
                  <c:v>8.9712461396340287E-2</c:v>
                </c:pt>
                <c:pt idx="2346">
                  <c:v>1.5382709935755783</c:v>
                </c:pt>
                <c:pt idx="2347">
                  <c:v>0.46138744797750048</c:v>
                </c:pt>
                <c:pt idx="2348">
                  <c:v>1.3094513857763623</c:v>
                </c:pt>
                <c:pt idx="2349">
                  <c:v>0.79356710474520631</c:v>
                </c:pt>
                <c:pt idx="2350">
                  <c:v>1.0295051009055007</c:v>
                </c:pt>
                <c:pt idx="2351">
                  <c:v>1.0470211603392907</c:v>
                </c:pt>
                <c:pt idx="2352">
                  <c:v>0.71837791252470895</c:v>
                </c:pt>
                <c:pt idx="2353">
                  <c:v>1.235675854708254</c:v>
                </c:pt>
                <c:pt idx="2354">
                  <c:v>0.35968620180021404</c:v>
                </c:pt>
                <c:pt idx="2355">
                  <c:v>1.3265570676301848</c:v>
                </c:pt>
                <c:pt idx="2356">
                  <c:v>9.1830551640447483E-2</c:v>
                </c:pt>
                <c:pt idx="2357">
                  <c:v>1.3337907239645026</c:v>
                </c:pt>
                <c:pt idx="2358">
                  <c:v>0.41851297152754846</c:v>
                </c:pt>
                <c:pt idx="2359">
                  <c:v>1.2606451414038633</c:v>
                </c:pt>
                <c:pt idx="2360">
                  <c:v>0.8072213037173338</c:v>
                </c:pt>
                <c:pt idx="2361">
                  <c:v>1.0686088625558241</c:v>
                </c:pt>
                <c:pt idx="2362">
                  <c:v>1.1498129175726699</c:v>
                </c:pt>
                <c:pt idx="2363">
                  <c:v>0.80545674587754212</c:v>
                </c:pt>
                <c:pt idx="2364">
                  <c:v>1.4750278829069576</c:v>
                </c:pt>
                <c:pt idx="2365">
                  <c:v>0.44037762723403795</c:v>
                </c:pt>
                <c:pt idx="2366">
                  <c:v>1.7562496404764409</c:v>
                </c:pt>
                <c:pt idx="2367">
                  <c:v>0.10385503261265781</c:v>
                </c:pt>
                <c:pt idx="2368">
                  <c:v>1.9779044928130964</c:v>
                </c:pt>
                <c:pt idx="2369">
                  <c:v>0.69187100371790078</c:v>
                </c:pt>
                <c:pt idx="2370">
                  <c:v>2.1410259170448667</c:v>
                </c:pt>
                <c:pt idx="2371">
                  <c:v>1.746115798219203</c:v>
                </c:pt>
                <c:pt idx="2372">
                  <c:v>2.427208640251044</c:v>
                </c:pt>
                <c:pt idx="2373">
                  <c:v>2.7893863141145041</c:v>
                </c:pt>
                <c:pt idx="2374">
                  <c:v>2.1504358152570284</c:v>
                </c:pt>
                <c:pt idx="2375">
                  <c:v>5.1524026983252353</c:v>
                </c:pt>
                <c:pt idx="2376">
                  <c:v>1.8025327565505207</c:v>
                </c:pt>
                <c:pt idx="2377">
                  <c:v>15.168607951808026</c:v>
                </c:pt>
                <c:pt idx="2378">
                  <c:v>22.101922774281864</c:v>
                </c:pt>
                <c:pt idx="2379">
                  <c:v>15.617822585949877</c:v>
                </c:pt>
                <c:pt idx="2380">
                  <c:v>2.7991772171601288</c:v>
                </c:pt>
                <c:pt idx="2381">
                  <c:v>4.3919113914840047</c:v>
                </c:pt>
                <c:pt idx="2382">
                  <c:v>2.4915738074153566</c:v>
                </c:pt>
                <c:pt idx="2383">
                  <c:v>2.970167223127345</c:v>
                </c:pt>
                <c:pt idx="2384">
                  <c:v>6.8724833209885565</c:v>
                </c:pt>
                <c:pt idx="2385">
                  <c:v>7.5326983926297437</c:v>
                </c:pt>
                <c:pt idx="2386">
                  <c:v>4.2489769136102309</c:v>
                </c:pt>
                <c:pt idx="2387">
                  <c:v>0.4495919001278626</c:v>
                </c:pt>
                <c:pt idx="2388">
                  <c:v>2.1761930049105871</c:v>
                </c:pt>
                <c:pt idx="2389">
                  <c:v>0.49522378617544838</c:v>
                </c:pt>
                <c:pt idx="2390">
                  <c:v>1.2557973953589396</c:v>
                </c:pt>
                <c:pt idx="2391">
                  <c:v>0.85077003809708163</c:v>
                </c:pt>
                <c:pt idx="2392">
                  <c:v>0.58644698217368674</c:v>
                </c:pt>
                <c:pt idx="2393">
                  <c:v>1.0323280975118574</c:v>
                </c:pt>
                <c:pt idx="2394">
                  <c:v>1.520964555508485</c:v>
                </c:pt>
                <c:pt idx="2395">
                  <c:v>2.2506075551579694</c:v>
                </c:pt>
                <c:pt idx="2396">
                  <c:v>2.1549157648938886</c:v>
                </c:pt>
                <c:pt idx="2397">
                  <c:v>0.91402711421062943</c:v>
                </c:pt>
                <c:pt idx="2398">
                  <c:v>0.71642355799119783</c:v>
                </c:pt>
                <c:pt idx="2399">
                  <c:v>0.83872910534641254</c:v>
                </c:pt>
                <c:pt idx="2400">
                  <c:v>0.52457901631316139</c:v>
                </c:pt>
                <c:pt idx="2401">
                  <c:v>0.87286891396766986</c:v>
                </c:pt>
                <c:pt idx="2402">
                  <c:v>0.72799682017905676</c:v>
                </c:pt>
                <c:pt idx="2403">
                  <c:v>0.90633923724181553</c:v>
                </c:pt>
                <c:pt idx="2404">
                  <c:v>0.25010757692501834</c:v>
                </c:pt>
                <c:pt idx="2405">
                  <c:v>0.58787794836018692</c:v>
                </c:pt>
                <c:pt idx="2406">
                  <c:v>0.42014166916574863</c:v>
                </c:pt>
                <c:pt idx="2407">
                  <c:v>0.36749555304899389</c:v>
                </c:pt>
                <c:pt idx="2408">
                  <c:v>0.48382294912916846</c:v>
                </c:pt>
                <c:pt idx="2409">
                  <c:v>0.18337544655100357</c:v>
                </c:pt>
                <c:pt idx="2410">
                  <c:v>0.49076455246322803</c:v>
                </c:pt>
                <c:pt idx="2411">
                  <c:v>5.9914001384133699E-2</c:v>
                </c:pt>
                <c:pt idx="2412">
                  <c:v>0.44981861095907094</c:v>
                </c:pt>
                <c:pt idx="2413">
                  <c:v>0.14623971738039396</c:v>
                </c:pt>
                <c:pt idx="2414">
                  <c:v>0.37243456430254568</c:v>
                </c:pt>
                <c:pt idx="2415">
                  <c:v>0.22828199591449208</c:v>
                </c:pt>
                <c:pt idx="2416">
                  <c:v>0.28774644160923496</c:v>
                </c:pt>
                <c:pt idx="2417">
                  <c:v>0.3004890345889798</c:v>
                </c:pt>
                <c:pt idx="2418">
                  <c:v>0.18339035301456239</c:v>
                </c:pt>
                <c:pt idx="2419">
                  <c:v>0.33399062377174815</c:v>
                </c:pt>
                <c:pt idx="2420">
                  <c:v>8.8844273513374927E-2</c:v>
                </c:pt>
                <c:pt idx="2421">
                  <c:v>0.33634401832643945</c:v>
                </c:pt>
                <c:pt idx="2422">
                  <c:v>7.0464830226376562E-2</c:v>
                </c:pt>
                <c:pt idx="2423">
                  <c:v>0.30760440428667485</c:v>
                </c:pt>
                <c:pt idx="2424">
                  <c:v>0.1412478327632978</c:v>
                </c:pt>
                <c:pt idx="2425">
                  <c:v>0.25663651809857868</c:v>
                </c:pt>
                <c:pt idx="2426">
                  <c:v>0.20853980929459176</c:v>
                </c:pt>
                <c:pt idx="2427">
                  <c:v>0.18457411390313574</c:v>
                </c:pt>
                <c:pt idx="2428">
                  <c:v>0.25237199679915728</c:v>
                </c:pt>
                <c:pt idx="2429">
                  <c:v>0.11082263417774255</c:v>
                </c:pt>
                <c:pt idx="2430">
                  <c:v>0.27942257014269856</c:v>
                </c:pt>
                <c:pt idx="2431">
                  <c:v>5.2361810502344529E-2</c:v>
                </c:pt>
                <c:pt idx="2432">
                  <c:v>0.27170900315618529</c:v>
                </c:pt>
                <c:pt idx="2433">
                  <c:v>9.3959866778152545E-2</c:v>
                </c:pt>
                <c:pt idx="2434">
                  <c:v>0.23942883434869908</c:v>
                </c:pt>
                <c:pt idx="2435">
                  <c:v>0.15551334135915654</c:v>
                </c:pt>
                <c:pt idx="2436">
                  <c:v>0.19213112012531147</c:v>
                </c:pt>
                <c:pt idx="2437">
                  <c:v>0.21043653854086963</c:v>
                </c:pt>
                <c:pt idx="2438">
                  <c:v>0.13075057112889207</c:v>
                </c:pt>
                <c:pt idx="2439">
                  <c:v>0.24826261349563222</c:v>
                </c:pt>
                <c:pt idx="2440">
                  <c:v>6.4340294232676162E-2</c:v>
                </c:pt>
                <c:pt idx="2441">
                  <c:v>0.26570465335143117</c:v>
                </c:pt>
                <c:pt idx="2442">
                  <c:v>5.5583984733351015E-2</c:v>
                </c:pt>
                <c:pt idx="2443">
                  <c:v>0.26527884602118201</c:v>
                </c:pt>
                <c:pt idx="2444">
                  <c:v>0.1302560361736648</c:v>
                </c:pt>
                <c:pt idx="2445">
                  <c:v>0.23545899909981047</c:v>
                </c:pt>
                <c:pt idx="2446">
                  <c:v>0.20941435204100181</c:v>
                </c:pt>
                <c:pt idx="2447">
                  <c:v>0.18409168015626931</c:v>
                </c:pt>
                <c:pt idx="2448">
                  <c:v>0.28493503097029965</c:v>
                </c:pt>
                <c:pt idx="2449">
                  <c:v>0.11199091806029322</c:v>
                </c:pt>
                <c:pt idx="2450">
                  <c:v>0.35960481469246824</c:v>
                </c:pt>
                <c:pt idx="2451">
                  <c:v>4.3579646082930676E-2</c:v>
                </c:pt>
                <c:pt idx="2452">
                  <c:v>0.45291665343214665</c:v>
                </c:pt>
                <c:pt idx="2453">
                  <c:v>0.17154033785629663</c:v>
                </c:pt>
                <c:pt idx="2454">
                  <c:v>0.54464486343398166</c:v>
                </c:pt>
                <c:pt idx="2455">
                  <c:v>0.47982572252446604</c:v>
                </c:pt>
                <c:pt idx="2456">
                  <c:v>0.82413641985309805</c:v>
                </c:pt>
                <c:pt idx="2457">
                  <c:v>2.2651339107786965</c:v>
                </c:pt>
                <c:pt idx="2458">
                  <c:v>2.4314662292651441</c:v>
                </c:pt>
                <c:pt idx="2459">
                  <c:v>1.2525240806794757</c:v>
                </c:pt>
                <c:pt idx="2460">
                  <c:v>7.3988338554553043E-2</c:v>
                </c:pt>
                <c:pt idx="2461">
                  <c:v>0.53713158311053999</c:v>
                </c:pt>
                <c:pt idx="2462">
                  <c:v>9.9649394144764397E-2</c:v>
                </c:pt>
                <c:pt idx="2463">
                  <c:v>0.73031909575729592</c:v>
                </c:pt>
                <c:pt idx="2464">
                  <c:v>1.2887595994147887</c:v>
                </c:pt>
                <c:pt idx="2465">
                  <c:v>1.0901860029759041</c:v>
                </c:pt>
                <c:pt idx="2466">
                  <c:v>0.33976500594193265</c:v>
                </c:pt>
                <c:pt idx="2467">
                  <c:v>0.22718369520902956</c:v>
                </c:pt>
                <c:pt idx="2468">
                  <c:v>0.20328941991274449</c:v>
                </c:pt>
                <c:pt idx="2469">
                  <c:v>8.862312597886475E-2</c:v>
                </c:pt>
                <c:pt idx="2470">
                  <c:v>0.15302812753257164</c:v>
                </c:pt>
                <c:pt idx="2471">
                  <c:v>3.5924911381007639E-2</c:v>
                </c:pt>
                <c:pt idx="2472">
                  <c:v>0.1091484806296428</c:v>
                </c:pt>
                <c:pt idx="2473">
                  <c:v>2.2761279828950997E-2</c:v>
                </c:pt>
                <c:pt idx="2474">
                  <c:v>8.0291924836731712E-2</c:v>
                </c:pt>
                <c:pt idx="2475">
                  <c:v>2.8052228225873575E-2</c:v>
                </c:pt>
                <c:pt idx="2476">
                  <c:v>6.1811769685697952E-2</c:v>
                </c:pt>
                <c:pt idx="2477">
                  <c:v>3.6514951115324518E-2</c:v>
                </c:pt>
                <c:pt idx="2478">
                  <c:v>3.9453322647699879E-2</c:v>
                </c:pt>
                <c:pt idx="2479">
                  <c:v>3.5616605257696388E-2</c:v>
                </c:pt>
                <c:pt idx="2480">
                  <c:v>2.7819183132515087E-2</c:v>
                </c:pt>
                <c:pt idx="2481">
                  <c:v>3.8940680675983969E-2</c:v>
                </c:pt>
                <c:pt idx="2482">
                  <c:v>1.533404735653837E-2</c:v>
                </c:pt>
                <c:pt idx="2483">
                  <c:v>3.3402399511480697E-2</c:v>
                </c:pt>
                <c:pt idx="2484">
                  <c:v>6.928058817462104E-3</c:v>
                </c:pt>
                <c:pt idx="2485">
                  <c:v>3.0535291207797372E-2</c:v>
                </c:pt>
                <c:pt idx="2486">
                  <c:v>5.3833311024080524E-3</c:v>
                </c:pt>
                <c:pt idx="2487">
                  <c:v>2.627065484911445E-2</c:v>
                </c:pt>
                <c:pt idx="2488">
                  <c:v>9.745600154234809E-3</c:v>
                </c:pt>
                <c:pt idx="2489">
                  <c:v>2.084451217877064E-2</c:v>
                </c:pt>
                <c:pt idx="2490">
                  <c:v>1.2895720210774796E-2</c:v>
                </c:pt>
                <c:pt idx="2491">
                  <c:v>1.6225245496186067E-2</c:v>
                </c:pt>
                <c:pt idx="2492">
                  <c:v>1.4832522247356672E-2</c:v>
                </c:pt>
                <c:pt idx="2493">
                  <c:v>1.3544324994362339E-2</c:v>
                </c:pt>
                <c:pt idx="2494">
                  <c:v>1.9782997637916321E-2</c:v>
                </c:pt>
                <c:pt idx="2495">
                  <c:v>5.9043283240021484E-3</c:v>
                </c:pt>
                <c:pt idx="2496">
                  <c:v>1.7343319431995383E-2</c:v>
                </c:pt>
                <c:pt idx="2497">
                  <c:v>4.6879469835775364E-3</c:v>
                </c:pt>
                <c:pt idx="2498">
                  <c:v>1.8956720952590145E-2</c:v>
                </c:pt>
                <c:pt idx="2499">
                  <c:v>3.3953237529862359E-3</c:v>
                </c:pt>
                <c:pt idx="2500">
                  <c:v>1.7061390953195574E-2</c:v>
                </c:pt>
                <c:pt idx="2501">
                  <c:v>6.5111779422759239E-3</c:v>
                </c:pt>
                <c:pt idx="2502">
                  <c:v>1.7635759082815835E-2</c:v>
                </c:pt>
                <c:pt idx="2503">
                  <c:v>1.0201450072207158E-2</c:v>
                </c:pt>
                <c:pt idx="2504">
                  <c:v>1.5579706290553922E-2</c:v>
                </c:pt>
                <c:pt idx="2505">
                  <c:v>1.4193216142084963E-2</c:v>
                </c:pt>
                <c:pt idx="2506">
                  <c:v>1.2554945293938106E-2</c:v>
                </c:pt>
                <c:pt idx="2507">
                  <c:v>1.7973900223794789E-2</c:v>
                </c:pt>
                <c:pt idx="2508">
                  <c:v>8.2474408161595982E-3</c:v>
                </c:pt>
                <c:pt idx="2509">
                  <c:v>2.0208102701970678E-2</c:v>
                </c:pt>
                <c:pt idx="2510">
                  <c:v>4.3825010711964858E-3</c:v>
                </c:pt>
                <c:pt idx="2511">
                  <c:v>2.3054397412971807E-2</c:v>
                </c:pt>
                <c:pt idx="2512">
                  <c:v>6.2804807296243286E-3</c:v>
                </c:pt>
                <c:pt idx="2513">
                  <c:v>2.1861228066322017E-2</c:v>
                </c:pt>
                <c:pt idx="2514">
                  <c:v>1.1482692218691262E-2</c:v>
                </c:pt>
                <c:pt idx="2515">
                  <c:v>1.8996232746963809E-2</c:v>
                </c:pt>
                <c:pt idx="2516">
                  <c:v>1.6960176945559752E-2</c:v>
                </c:pt>
                <c:pt idx="2517">
                  <c:v>1.5453513290910036E-2</c:v>
                </c:pt>
                <c:pt idx="2518">
                  <c:v>2.2638283287651141E-2</c:v>
                </c:pt>
                <c:pt idx="2519">
                  <c:v>8.8001444692903767E-3</c:v>
                </c:pt>
                <c:pt idx="2520">
                  <c:v>2.5980294683773917E-2</c:v>
                </c:pt>
                <c:pt idx="2521">
                  <c:v>2.4400256876819727E-3</c:v>
                </c:pt>
                <c:pt idx="2522">
                  <c:v>2.6774793620809138E-2</c:v>
                </c:pt>
                <c:pt idx="2523">
                  <c:v>7.8803701213443801E-3</c:v>
                </c:pt>
                <c:pt idx="2524">
                  <c:v>2.5392117733926866E-2</c:v>
                </c:pt>
                <c:pt idx="2525">
                  <c:v>1.5593625186800035E-2</c:v>
                </c:pt>
                <c:pt idx="2526">
                  <c:v>2.2387326522248712E-2</c:v>
                </c:pt>
                <c:pt idx="2527">
                  <c:v>2.5662143091205725E-2</c:v>
                </c:pt>
                <c:pt idx="2528">
                  <c:v>1.2269236844841358E-2</c:v>
                </c:pt>
                <c:pt idx="2529">
                  <c:v>2.7998186496201564E-2</c:v>
                </c:pt>
                <c:pt idx="2530">
                  <c:v>4.582623016929117E-3</c:v>
                </c:pt>
                <c:pt idx="2531">
                  <c:v>3.0980371528207592E-2</c:v>
                </c:pt>
                <c:pt idx="2532">
                  <c:v>7.2694899586432261E-3</c:v>
                </c:pt>
                <c:pt idx="2533">
                  <c:v>2.7539804296492391E-2</c:v>
                </c:pt>
                <c:pt idx="2534">
                  <c:v>1.5143996548575973E-2</c:v>
                </c:pt>
                <c:pt idx="2535">
                  <c:v>2.3875570557190189E-2</c:v>
                </c:pt>
                <c:pt idx="2536">
                  <c:v>2.4279203408708767E-2</c:v>
                </c:pt>
                <c:pt idx="2537">
                  <c:v>1.5853277249235378E-2</c:v>
                </c:pt>
                <c:pt idx="2538">
                  <c:v>2.9538783364498784E-2</c:v>
                </c:pt>
                <c:pt idx="2539">
                  <c:v>9.6061886258881676E-3</c:v>
                </c:pt>
                <c:pt idx="2540">
                  <c:v>3.2303844562320577E-2</c:v>
                </c:pt>
                <c:pt idx="2541">
                  <c:v>1.08418048406981E-2</c:v>
                </c:pt>
                <c:pt idx="2542">
                  <c:v>3.0680263660127959E-2</c:v>
                </c:pt>
                <c:pt idx="2543">
                  <c:v>1.950322683073754E-2</c:v>
                </c:pt>
                <c:pt idx="2544">
                  <c:v>3.1544704001866944E-2</c:v>
                </c:pt>
                <c:pt idx="2545">
                  <c:v>3.3045720194016942E-2</c:v>
                </c:pt>
                <c:pt idx="2546">
                  <c:v>2.684183803811983E-2</c:v>
                </c:pt>
                <c:pt idx="2547">
                  <c:v>3.2684038876661221E-2</c:v>
                </c:pt>
                <c:pt idx="2548">
                  <c:v>3.973046246117333E-2</c:v>
                </c:pt>
                <c:pt idx="2549">
                  <c:v>3.5438417809103243E-2</c:v>
                </c:pt>
                <c:pt idx="2550">
                  <c:v>5.8830835530555597E-2</c:v>
                </c:pt>
                <c:pt idx="2551">
                  <c:v>4.5278950351165234E-2</c:v>
                </c:pt>
                <c:pt idx="2552">
                  <c:v>7.2045616898984574E-2</c:v>
                </c:pt>
                <c:pt idx="2553">
                  <c:v>7.7572091565911536E-2</c:v>
                </c:pt>
                <c:pt idx="2554">
                  <c:v>8.0462108558899667E-2</c:v>
                </c:pt>
                <c:pt idx="2555">
                  <c:v>0.15320107501573924</c:v>
                </c:pt>
                <c:pt idx="2556">
                  <c:v>0.13614790111915967</c:v>
                </c:pt>
                <c:pt idx="2557">
                  <c:v>0.24472876345288838</c:v>
                </c:pt>
                <c:pt idx="2558">
                  <c:v>3.7734699180242796E-2</c:v>
                </c:pt>
                <c:pt idx="2559">
                  <c:v>0.43565408219691881</c:v>
                </c:pt>
                <c:pt idx="2560">
                  <c:v>0.20920955047837891</c:v>
                </c:pt>
                <c:pt idx="2561">
                  <c:v>1.0626905021644601</c:v>
                </c:pt>
                <c:pt idx="2562">
                  <c:v>2.4443871149303811</c:v>
                </c:pt>
                <c:pt idx="2563">
                  <c:v>2.5257404043059695</c:v>
                </c:pt>
                <c:pt idx="2564">
                  <c:v>1.1192884920127004</c:v>
                </c:pt>
                <c:pt idx="2565">
                  <c:v>0.39327643767056958</c:v>
                </c:pt>
                <c:pt idx="2566">
                  <c:v>0.6595223742743499</c:v>
                </c:pt>
                <c:pt idx="2567">
                  <c:v>0.15117832507986795</c:v>
                </c:pt>
                <c:pt idx="2568">
                  <c:v>0.93218430252656193</c:v>
                </c:pt>
                <c:pt idx="2569">
                  <c:v>1.2986396876323292</c:v>
                </c:pt>
                <c:pt idx="2570">
                  <c:v>1.1309048253369469</c:v>
                </c:pt>
                <c:pt idx="2571">
                  <c:v>0.31922397034565131</c:v>
                </c:pt>
                <c:pt idx="2572">
                  <c:v>0.43184263762789615</c:v>
                </c:pt>
                <c:pt idx="2573">
                  <c:v>0.34547136521318639</c:v>
                </c:pt>
                <c:pt idx="2574">
                  <c:v>0.24151032522768887</c:v>
                </c:pt>
                <c:pt idx="2575">
                  <c:v>0.37158941143002394</c:v>
                </c:pt>
                <c:pt idx="2576">
                  <c:v>9.7199506694377547E-2</c:v>
                </c:pt>
                <c:pt idx="2577">
                  <c:v>0.36481903063656113</c:v>
                </c:pt>
                <c:pt idx="2578">
                  <c:v>3.8355334271890494E-2</c:v>
                </c:pt>
                <c:pt idx="2579">
                  <c:v>0.33166830498719574</c:v>
                </c:pt>
                <c:pt idx="2580">
                  <c:v>0.12500661616693964</c:v>
                </c:pt>
                <c:pt idx="2581">
                  <c:v>0.28543611205623221</c:v>
                </c:pt>
                <c:pt idx="2582">
                  <c:v>0.20698937160412875</c:v>
                </c:pt>
                <c:pt idx="2583">
                  <c:v>0.21980616843677131</c:v>
                </c:pt>
                <c:pt idx="2584">
                  <c:v>0.27068677259057489</c:v>
                </c:pt>
                <c:pt idx="2585">
                  <c:v>0.13868561098252652</c:v>
                </c:pt>
                <c:pt idx="2586">
                  <c:v>0.3095821961605208</c:v>
                </c:pt>
                <c:pt idx="2587">
                  <c:v>6.02014873004326E-2</c:v>
                </c:pt>
                <c:pt idx="2588">
                  <c:v>0.32230388748995037</c:v>
                </c:pt>
                <c:pt idx="2589">
                  <c:v>7.8428665063243017E-2</c:v>
                </c:pt>
                <c:pt idx="2590">
                  <c:v>0.30953357362138534</c:v>
                </c:pt>
                <c:pt idx="2591">
                  <c:v>0.16405852053936945</c:v>
                </c:pt>
                <c:pt idx="2592">
                  <c:v>0.26525102612037266</c:v>
                </c:pt>
                <c:pt idx="2593">
                  <c:v>0.24407372008865888</c:v>
                </c:pt>
                <c:pt idx="2594">
                  <c:v>0.20401356174670035</c:v>
                </c:pt>
                <c:pt idx="2595">
                  <c:v>0.31817234235658348</c:v>
                </c:pt>
                <c:pt idx="2596">
                  <c:v>0.11427824685624043</c:v>
                </c:pt>
                <c:pt idx="2597">
                  <c:v>0.35725680764002488</c:v>
                </c:pt>
                <c:pt idx="2598">
                  <c:v>6.0418272837583421E-2</c:v>
                </c:pt>
                <c:pt idx="2599">
                  <c:v>0.36419248108437535</c:v>
                </c:pt>
                <c:pt idx="2600">
                  <c:v>0.13641692346394205</c:v>
                </c:pt>
                <c:pt idx="2601">
                  <c:v>0.34069073877060624</c:v>
                </c:pt>
                <c:pt idx="2602">
                  <c:v>0.24099791075956706</c:v>
                </c:pt>
                <c:pt idx="2603">
                  <c:v>0.28509251672638797</c:v>
                </c:pt>
                <c:pt idx="2604">
                  <c:v>0.33808996650996426</c:v>
                </c:pt>
                <c:pt idx="2605">
                  <c:v>0.1980885647684672</c:v>
                </c:pt>
                <c:pt idx="2606">
                  <c:v>0.41332603567977783</c:v>
                </c:pt>
                <c:pt idx="2607">
                  <c:v>0.10349579744273486</c:v>
                </c:pt>
                <c:pt idx="2608">
                  <c:v>0.46149053319956396</c:v>
                </c:pt>
                <c:pt idx="2609">
                  <c:v>0.10548347848050023</c:v>
                </c:pt>
                <c:pt idx="2610">
                  <c:v>0.46908924715375677</c:v>
                </c:pt>
                <c:pt idx="2611">
                  <c:v>0.24642835137956826</c:v>
                </c:pt>
                <c:pt idx="2612">
                  <c:v>0.42010029881958122</c:v>
                </c:pt>
                <c:pt idx="2613">
                  <c:v>0.3839735805242207</c:v>
                </c:pt>
                <c:pt idx="2614">
                  <c:v>0.35234810111455805</c:v>
                </c:pt>
                <c:pt idx="2615">
                  <c:v>0.54215801032256061</c:v>
                </c:pt>
                <c:pt idx="2616">
                  <c:v>0.2033277749521627</c:v>
                </c:pt>
                <c:pt idx="2617">
                  <c:v>0.6705713584465679</c:v>
                </c:pt>
                <c:pt idx="2618">
                  <c:v>4.665815375042414E-2</c:v>
                </c:pt>
                <c:pt idx="2619">
                  <c:v>0.76162478505390763</c:v>
                </c:pt>
                <c:pt idx="2620">
                  <c:v>0.34563471115002409</c:v>
                </c:pt>
                <c:pt idx="2621">
                  <c:v>0.77304476894480489</c:v>
                </c:pt>
                <c:pt idx="2622">
                  <c:v>0.77654180713260113</c:v>
                </c:pt>
                <c:pt idx="2623">
                  <c:v>0.64331240690198677</c:v>
                </c:pt>
                <c:pt idx="2624">
                  <c:v>1.8796808736947044</c:v>
                </c:pt>
                <c:pt idx="2625">
                  <c:v>1.8665000233024487</c:v>
                </c:pt>
                <c:pt idx="2626">
                  <c:v>1.3596601541966358</c:v>
                </c:pt>
                <c:pt idx="2627">
                  <c:v>0.99081530626312031</c:v>
                </c:pt>
                <c:pt idx="2628">
                  <c:v>0.62023462978317134</c:v>
                </c:pt>
                <c:pt idx="2629">
                  <c:v>0.66600020482259559</c:v>
                </c:pt>
                <c:pt idx="2630">
                  <c:v>1.1201617561751354</c:v>
                </c:pt>
                <c:pt idx="2631">
                  <c:v>1.4737696735878605</c:v>
                </c:pt>
                <c:pt idx="2632">
                  <c:v>1.9182014734804571</c:v>
                </c:pt>
                <c:pt idx="2633">
                  <c:v>0.93031362620725255</c:v>
                </c:pt>
                <c:pt idx="2634">
                  <c:v>1.501330926195513</c:v>
                </c:pt>
                <c:pt idx="2635">
                  <c:v>1.1287754181188117</c:v>
                </c:pt>
                <c:pt idx="2636">
                  <c:v>1.7522632868871935</c:v>
                </c:pt>
                <c:pt idx="2637">
                  <c:v>2.1177426338532137</c:v>
                </c:pt>
                <c:pt idx="2638">
                  <c:v>1.6341101975449355</c:v>
                </c:pt>
                <c:pt idx="2639">
                  <c:v>4.252702585720777</c:v>
                </c:pt>
                <c:pt idx="2640">
                  <c:v>1.1491400505694909</c:v>
                </c:pt>
                <c:pt idx="2641">
                  <c:v>12.716925465313439</c:v>
                </c:pt>
                <c:pt idx="2642">
                  <c:v>19.764359881652606</c:v>
                </c:pt>
                <c:pt idx="2643">
                  <c:v>14.975760931833172</c:v>
                </c:pt>
                <c:pt idx="2644">
                  <c:v>3.2763627673730706</c:v>
                </c:pt>
                <c:pt idx="2645">
                  <c:v>4.4148147068145995</c:v>
                </c:pt>
                <c:pt idx="2646">
                  <c:v>3.2015920879831423</c:v>
                </c:pt>
                <c:pt idx="2647">
                  <c:v>3.9425882290614944</c:v>
                </c:pt>
                <c:pt idx="2648">
                  <c:v>11.671658394661465</c:v>
                </c:pt>
                <c:pt idx="2649">
                  <c:v>14.007390383657295</c:v>
                </c:pt>
                <c:pt idx="2650">
                  <c:v>8.0833144961773531</c:v>
                </c:pt>
                <c:pt idx="2651">
                  <c:v>0.71752067567606947</c:v>
                </c:pt>
                <c:pt idx="2652">
                  <c:v>3.9149433679081933</c:v>
                </c:pt>
                <c:pt idx="2653">
                  <c:v>0.52846642238627639</c:v>
                </c:pt>
                <c:pt idx="2654">
                  <c:v>2.6901813182568559</c:v>
                </c:pt>
                <c:pt idx="2655">
                  <c:v>1.1730979683932465</c:v>
                </c:pt>
                <c:pt idx="2656">
                  <c:v>1.833658229866941</c:v>
                </c:pt>
                <c:pt idx="2657">
                  <c:v>1.4079327002134994</c:v>
                </c:pt>
                <c:pt idx="2658">
                  <c:v>1.2462989114019138</c:v>
                </c:pt>
                <c:pt idx="2659">
                  <c:v>1.5987553410167699</c:v>
                </c:pt>
                <c:pt idx="2660">
                  <c:v>0.70364369874828436</c:v>
                </c:pt>
                <c:pt idx="2661">
                  <c:v>1.6740258902901517</c:v>
                </c:pt>
                <c:pt idx="2662">
                  <c:v>0.21531477036242672</c:v>
                </c:pt>
                <c:pt idx="2663">
                  <c:v>1.6297386830319125</c:v>
                </c:pt>
                <c:pt idx="2664">
                  <c:v>0.2992931953512773</c:v>
                </c:pt>
                <c:pt idx="2665">
                  <c:v>1.4928041262639493</c:v>
                </c:pt>
                <c:pt idx="2666">
                  <c:v>0.69459413962700389</c:v>
                </c:pt>
                <c:pt idx="2667">
                  <c:v>1.2816284226201609</c:v>
                </c:pt>
                <c:pt idx="2668">
                  <c:v>1.0521022305989585</c:v>
                </c:pt>
                <c:pt idx="2669">
                  <c:v>0.97806053389011682</c:v>
                </c:pt>
                <c:pt idx="2670">
                  <c:v>1.3319275081183417</c:v>
                </c:pt>
                <c:pt idx="2671">
                  <c:v>0.61340338158426999</c:v>
                </c:pt>
                <c:pt idx="2672">
                  <c:v>1.5314702049397722</c:v>
                </c:pt>
                <c:pt idx="2673">
                  <c:v>0.21605832623930488</c:v>
                </c:pt>
                <c:pt idx="2674">
                  <c:v>1.6544452180348868</c:v>
                </c:pt>
                <c:pt idx="2675">
                  <c:v>0.32554910799467218</c:v>
                </c:pt>
                <c:pt idx="2676">
                  <c:v>1.6369808180336849</c:v>
                </c:pt>
                <c:pt idx="2677">
                  <c:v>0.80347319434732944</c:v>
                </c:pt>
                <c:pt idx="2678">
                  <c:v>1.5281183964765559</c:v>
                </c:pt>
                <c:pt idx="2679">
                  <c:v>1.32616068565767</c:v>
                </c:pt>
                <c:pt idx="2680">
                  <c:v>1.2854076355245458</c:v>
                </c:pt>
                <c:pt idx="2681">
                  <c:v>1.8707078430686135</c:v>
                </c:pt>
                <c:pt idx="2682">
                  <c:v>0.88084879510213365</c:v>
                </c:pt>
                <c:pt idx="2683">
                  <c:v>2.4361370932308284</c:v>
                </c:pt>
                <c:pt idx="2684">
                  <c:v>0.28456451934185123</c:v>
                </c:pt>
                <c:pt idx="2685">
                  <c:v>3.1494575354997352</c:v>
                </c:pt>
                <c:pt idx="2686">
                  <c:v>1.9000647403342084</c:v>
                </c:pt>
                <c:pt idx="2687">
                  <c:v>3.8818986818703309</c:v>
                </c:pt>
                <c:pt idx="2688">
                  <c:v>2.1341955294934327</c:v>
                </c:pt>
                <c:pt idx="2689">
                  <c:v>4.5750725065326643</c:v>
                </c:pt>
                <c:pt idx="2690">
                  <c:v>5.3025773404740493</c:v>
                </c:pt>
                <c:pt idx="2691">
                  <c:v>6.9165162130068127</c:v>
                </c:pt>
                <c:pt idx="2692">
                  <c:v>23.099309295716026</c:v>
                </c:pt>
                <c:pt idx="2693">
                  <c:v>27.149049850185154</c:v>
                </c:pt>
                <c:pt idx="2694">
                  <c:v>15.141616169613382</c:v>
                </c:pt>
                <c:pt idx="2695">
                  <c:v>0.33293667798926396</c:v>
                </c:pt>
                <c:pt idx="2696">
                  <c:v>5.739567966435505</c:v>
                </c:pt>
                <c:pt idx="2697">
                  <c:v>1.1974756149570474</c:v>
                </c:pt>
                <c:pt idx="2698">
                  <c:v>4.4193669628937071</c:v>
                </c:pt>
                <c:pt idx="2699">
                  <c:v>6.6972622635880397</c:v>
                </c:pt>
                <c:pt idx="2700">
                  <c:v>6.3642608259412734</c:v>
                </c:pt>
                <c:pt idx="2701">
                  <c:v>2.8225557084920303</c:v>
                </c:pt>
                <c:pt idx="2702">
                  <c:v>1.3915872817868293</c:v>
                </c:pt>
                <c:pt idx="2703">
                  <c:v>2.1307209494625523</c:v>
                </c:pt>
                <c:pt idx="2704">
                  <c:v>0.10026562825753224</c:v>
                </c:pt>
                <c:pt idx="2705">
                  <c:v>1.5043178210172099</c:v>
                </c:pt>
                <c:pt idx="2706">
                  <c:v>0.61035179515615445</c:v>
                </c:pt>
                <c:pt idx="2707">
                  <c:v>0.85484498116373864</c:v>
                </c:pt>
                <c:pt idx="2708">
                  <c:v>1.3949416180406085</c:v>
                </c:pt>
                <c:pt idx="2709">
                  <c:v>2.162928910324418</c:v>
                </c:pt>
                <c:pt idx="2710">
                  <c:v>2.9216211547281015</c:v>
                </c:pt>
                <c:pt idx="2711">
                  <c:v>2.4138313585487894</c:v>
                </c:pt>
                <c:pt idx="2712">
                  <c:v>0.57811813850373994</c:v>
                </c:pt>
                <c:pt idx="2713">
                  <c:v>1.1591736895271949</c:v>
                </c:pt>
                <c:pt idx="2714">
                  <c:v>0.80780185334771648</c:v>
                </c:pt>
                <c:pt idx="2715">
                  <c:v>0.77345114438228713</c:v>
                </c:pt>
                <c:pt idx="2716">
                  <c:v>0.92499156455834497</c:v>
                </c:pt>
                <c:pt idx="2717">
                  <c:v>0.72468071812480439</c:v>
                </c:pt>
                <c:pt idx="2718">
                  <c:v>0.94156347274627161</c:v>
                </c:pt>
                <c:pt idx="2719">
                  <c:v>1.1636468257307667E-2</c:v>
                </c:pt>
                <c:pt idx="2720">
                  <c:v>0.78795717619196792</c:v>
                </c:pt>
                <c:pt idx="2721">
                  <c:v>0.26116745312379391</c:v>
                </c:pt>
                <c:pt idx="2722">
                  <c:v>0.61142349353585868</c:v>
                </c:pt>
                <c:pt idx="2723">
                  <c:v>0.41680210086915231</c:v>
                </c:pt>
                <c:pt idx="2724">
                  <c:v>0.43200083688633084</c:v>
                </c:pt>
                <c:pt idx="2725">
                  <c:v>0.51110396606990982</c:v>
                </c:pt>
                <c:pt idx="2726">
                  <c:v>0.24655088545035714</c:v>
                </c:pt>
                <c:pt idx="2727">
                  <c:v>0.54092401493792164</c:v>
                </c:pt>
                <c:pt idx="2728">
                  <c:v>0.10275368230694971</c:v>
                </c:pt>
                <c:pt idx="2729">
                  <c:v>0.51172772880383588</c:v>
                </c:pt>
                <c:pt idx="2730">
                  <c:v>0.11859903800404099</c:v>
                </c:pt>
                <c:pt idx="2731">
                  <c:v>0.45670475491262791</c:v>
                </c:pt>
                <c:pt idx="2732">
                  <c:v>0.23764110838096902</c:v>
                </c:pt>
                <c:pt idx="2733">
                  <c:v>0.36264127674251029</c:v>
                </c:pt>
                <c:pt idx="2734">
                  <c:v>0.32796428256741245</c:v>
                </c:pt>
                <c:pt idx="2735">
                  <c:v>0.25168608603252002</c:v>
                </c:pt>
                <c:pt idx="2736">
                  <c:v>0.3835232024591379</c:v>
                </c:pt>
                <c:pt idx="2737">
                  <c:v>0.13535655143645511</c:v>
                </c:pt>
                <c:pt idx="2738">
                  <c:v>0.39937009177942062</c:v>
                </c:pt>
                <c:pt idx="2739">
                  <c:v>7.2627408992367415E-2</c:v>
                </c:pt>
                <c:pt idx="2740">
                  <c:v>0.38184454074318719</c:v>
                </c:pt>
                <c:pt idx="2741">
                  <c:v>0.14243272818419583</c:v>
                </c:pt>
                <c:pt idx="2742">
                  <c:v>0.32660857788799713</c:v>
                </c:pt>
                <c:pt idx="2743">
                  <c:v>0.22642939276329627</c:v>
                </c:pt>
                <c:pt idx="2744">
                  <c:v>0.2564019601621188</c:v>
                </c:pt>
                <c:pt idx="2745">
                  <c:v>0.30087150449785599</c:v>
                </c:pt>
                <c:pt idx="2746">
                  <c:v>0.159857119193131</c:v>
                </c:pt>
                <c:pt idx="2747">
                  <c:v>0.3349072139897345</c:v>
                </c:pt>
                <c:pt idx="2748">
                  <c:v>7.7755572401690662E-2</c:v>
                </c:pt>
                <c:pt idx="2749">
                  <c:v>0.33815556548893883</c:v>
                </c:pt>
                <c:pt idx="2750">
                  <c:v>8.9743549639088857E-2</c:v>
                </c:pt>
                <c:pt idx="2751">
                  <c:v>0.3157286881864928</c:v>
                </c:pt>
                <c:pt idx="2752">
                  <c:v>0.17170034613843313</c:v>
                </c:pt>
                <c:pt idx="2753">
                  <c:v>0.26680618299315467</c:v>
                </c:pt>
                <c:pt idx="2754">
                  <c:v>0.24959964513564506</c:v>
                </c:pt>
                <c:pt idx="2755">
                  <c:v>0.19542029877785677</c:v>
                </c:pt>
                <c:pt idx="2756">
                  <c:v>0.31033280369596411</c:v>
                </c:pt>
                <c:pt idx="2757">
                  <c:v>0.11289081551904366</c:v>
                </c:pt>
                <c:pt idx="2758">
                  <c:v>0.35596279420565979</c:v>
                </c:pt>
                <c:pt idx="2759">
                  <c:v>5.841910862248504E-2</c:v>
                </c:pt>
                <c:pt idx="2760">
                  <c:v>0.36583656706800566</c:v>
                </c:pt>
                <c:pt idx="2761">
                  <c:v>0.14662159013146245</c:v>
                </c:pt>
                <c:pt idx="2762">
                  <c:v>0.34826997115746627</c:v>
                </c:pt>
                <c:pt idx="2763">
                  <c:v>0.26874445324072482</c:v>
                </c:pt>
                <c:pt idx="2764">
                  <c:v>0.3041152218094807</c:v>
                </c:pt>
                <c:pt idx="2765">
                  <c:v>0.4175343417843751</c:v>
                </c:pt>
                <c:pt idx="2766">
                  <c:v>0.23552915581004785</c:v>
                </c:pt>
                <c:pt idx="2767">
                  <c:v>0.59714239548255077</c:v>
                </c:pt>
                <c:pt idx="2768">
                  <c:v>7.3348480197765589E-2</c:v>
                </c:pt>
                <c:pt idx="2769">
                  <c:v>0.85716362821664716</c:v>
                </c:pt>
                <c:pt idx="2770">
                  <c:v>0.2787272401434952</c:v>
                </c:pt>
                <c:pt idx="2771">
                  <c:v>1.722073827434077</c:v>
                </c:pt>
                <c:pt idx="2772">
                  <c:v>3.3026122266275904</c:v>
                </c:pt>
                <c:pt idx="2773">
                  <c:v>2.9138184202856268</c:v>
                </c:pt>
                <c:pt idx="2774">
                  <c:v>1.0808146644064167</c:v>
                </c:pt>
                <c:pt idx="2775">
                  <c:v>0.40507445741117853</c:v>
                </c:pt>
                <c:pt idx="2776">
                  <c:v>0.57590482938122023</c:v>
                </c:pt>
                <c:pt idx="2777">
                  <c:v>0.11785591780344627</c:v>
                </c:pt>
                <c:pt idx="2778">
                  <c:v>0.90367269069114808</c:v>
                </c:pt>
                <c:pt idx="2779">
                  <c:v>1.2576981106583645</c:v>
                </c:pt>
                <c:pt idx="2780">
                  <c:v>0.8819957449638246</c:v>
                </c:pt>
                <c:pt idx="2781">
                  <c:v>0.12086225555682806</c:v>
                </c:pt>
                <c:pt idx="2782">
                  <c:v>0.2986686374407353</c:v>
                </c:pt>
                <c:pt idx="2783">
                  <c:v>0.12717268467623835</c:v>
                </c:pt>
                <c:pt idx="2784">
                  <c:v>0.16368831449473026</c:v>
                </c:pt>
                <c:pt idx="2785">
                  <c:v>0.12684730960789017</c:v>
                </c:pt>
                <c:pt idx="2786">
                  <c:v>9.16525773215673E-2</c:v>
                </c:pt>
                <c:pt idx="2787">
                  <c:v>0.10960382412187962</c:v>
                </c:pt>
                <c:pt idx="2788">
                  <c:v>5.2575633492849182E-2</c:v>
                </c:pt>
                <c:pt idx="2789">
                  <c:v>9.4093281276611498E-2</c:v>
                </c:pt>
                <c:pt idx="2790">
                  <c:v>3.238761725808801E-2</c:v>
                </c:pt>
                <c:pt idx="2791">
                  <c:v>8.6678823290747692E-2</c:v>
                </c:pt>
                <c:pt idx="2792">
                  <c:v>1.79776505194554E-2</c:v>
                </c:pt>
                <c:pt idx="2793">
                  <c:v>6.8987279245808913E-2</c:v>
                </c:pt>
                <c:pt idx="2794">
                  <c:v>2.1125794673405265E-2</c:v>
                </c:pt>
                <c:pt idx="2795">
                  <c:v>6.0291241352791604E-2</c:v>
                </c:pt>
                <c:pt idx="2796">
                  <c:v>3.4252386148046612E-2</c:v>
                </c:pt>
                <c:pt idx="2797">
                  <c:v>4.4659634314419272E-2</c:v>
                </c:pt>
                <c:pt idx="2798">
                  <c:v>3.7024299406785456E-2</c:v>
                </c:pt>
                <c:pt idx="2799">
                  <c:v>3.2631244249742286E-2</c:v>
                </c:pt>
                <c:pt idx="2800">
                  <c:v>4.148577402090399E-2</c:v>
                </c:pt>
                <c:pt idx="2801">
                  <c:v>1.9880684994392227E-2</c:v>
                </c:pt>
                <c:pt idx="2802">
                  <c:v>4.3052644419588636E-2</c:v>
                </c:pt>
                <c:pt idx="2803">
                  <c:v>7.4640415541731182E-3</c:v>
                </c:pt>
                <c:pt idx="2804">
                  <c:v>4.1274603776157034E-2</c:v>
                </c:pt>
                <c:pt idx="2805">
                  <c:v>3.0333638841612996E-3</c:v>
                </c:pt>
                <c:pt idx="2806">
                  <c:v>3.8303186173255246E-2</c:v>
                </c:pt>
                <c:pt idx="2807">
                  <c:v>1.1269624298589345E-2</c:v>
                </c:pt>
                <c:pt idx="2808">
                  <c:v>3.6614329533063816E-2</c:v>
                </c:pt>
                <c:pt idx="2809">
                  <c:v>2.4223558515096857E-2</c:v>
                </c:pt>
                <c:pt idx="2810">
                  <c:v>2.5327381279522509E-2</c:v>
                </c:pt>
                <c:pt idx="2811">
                  <c:v>2.6822949694596466E-2</c:v>
                </c:pt>
                <c:pt idx="2812">
                  <c:v>2.0220109734782027E-2</c:v>
                </c:pt>
                <c:pt idx="2813">
                  <c:v>3.2042040845131507E-2</c:v>
                </c:pt>
                <c:pt idx="2814">
                  <c:v>1.1221771450801329E-2</c:v>
                </c:pt>
                <c:pt idx="2815">
                  <c:v>3.3336491069663417E-2</c:v>
                </c:pt>
                <c:pt idx="2816">
                  <c:v>8.3231489411189144E-3</c:v>
                </c:pt>
                <c:pt idx="2817">
                  <c:v>3.4442097867330608E-2</c:v>
                </c:pt>
                <c:pt idx="2818">
                  <c:v>9.6529583829171178E-3</c:v>
                </c:pt>
                <c:pt idx="2819">
                  <c:v>3.3041746314536463E-2</c:v>
                </c:pt>
                <c:pt idx="2820">
                  <c:v>1.6622302417216482E-2</c:v>
                </c:pt>
                <c:pt idx="2821">
                  <c:v>2.9604737423313956E-2</c:v>
                </c:pt>
                <c:pt idx="2822">
                  <c:v>2.4246485230482274E-2</c:v>
                </c:pt>
                <c:pt idx="2823">
                  <c:v>2.3719462125544336E-2</c:v>
                </c:pt>
                <c:pt idx="2824">
                  <c:v>3.0032138375289348E-2</c:v>
                </c:pt>
                <c:pt idx="2825">
                  <c:v>1.7859008418482539E-2</c:v>
                </c:pt>
                <c:pt idx="2826">
                  <c:v>3.6525455421568077E-2</c:v>
                </c:pt>
                <c:pt idx="2827">
                  <c:v>8.9147220430917055E-3</c:v>
                </c:pt>
                <c:pt idx="2828">
                  <c:v>3.8230650886578489E-2</c:v>
                </c:pt>
                <c:pt idx="2829">
                  <c:v>8.3496536252238122E-3</c:v>
                </c:pt>
                <c:pt idx="2830">
                  <c:v>3.7574520129085326E-2</c:v>
                </c:pt>
                <c:pt idx="2831">
                  <c:v>1.7457156409305598E-2</c:v>
                </c:pt>
                <c:pt idx="2832">
                  <c:v>3.4481904318040761E-2</c:v>
                </c:pt>
                <c:pt idx="2833">
                  <c:v>2.7385730177253913E-2</c:v>
                </c:pt>
                <c:pt idx="2834">
                  <c:v>2.7672290391418546E-2</c:v>
                </c:pt>
                <c:pt idx="2835">
                  <c:v>3.6543894865725964E-2</c:v>
                </c:pt>
                <c:pt idx="2836">
                  <c:v>1.7381964716138291E-2</c:v>
                </c:pt>
                <c:pt idx="2837">
                  <c:v>4.2277722205135287E-2</c:v>
                </c:pt>
                <c:pt idx="2838">
                  <c:v>6.8700018261205658E-3</c:v>
                </c:pt>
                <c:pt idx="2839">
                  <c:v>4.5147673128973435E-2</c:v>
                </c:pt>
                <c:pt idx="2840">
                  <c:v>8.8067756658220999E-3</c:v>
                </c:pt>
                <c:pt idx="2841">
                  <c:v>4.635693169290736E-2</c:v>
                </c:pt>
                <c:pt idx="2842">
                  <c:v>2.7140141865762725E-2</c:v>
                </c:pt>
                <c:pt idx="2843">
                  <c:v>3.5547445378313135E-2</c:v>
                </c:pt>
                <c:pt idx="2844">
                  <c:v>3.6240724780139219E-2</c:v>
                </c:pt>
                <c:pt idx="2845">
                  <c:v>2.6201022285705391E-2</c:v>
                </c:pt>
                <c:pt idx="2846">
                  <c:v>4.6180346579278872E-2</c:v>
                </c:pt>
                <c:pt idx="2847">
                  <c:v>1.1115814220599067E-2</c:v>
                </c:pt>
                <c:pt idx="2848">
                  <c:v>4.946837171492733E-2</c:v>
                </c:pt>
                <c:pt idx="2849">
                  <c:v>3.9985840256149003E-3</c:v>
                </c:pt>
                <c:pt idx="2850">
                  <c:v>5.0225153455885796E-2</c:v>
                </c:pt>
                <c:pt idx="2851">
                  <c:v>2.0957411431421092E-2</c:v>
                </c:pt>
                <c:pt idx="2852">
                  <c:v>4.4525576227887706E-2</c:v>
                </c:pt>
                <c:pt idx="2853">
                  <c:v>3.5147644827829713E-2</c:v>
                </c:pt>
                <c:pt idx="2854">
                  <c:v>3.647942935566819E-2</c:v>
                </c:pt>
                <c:pt idx="2855">
                  <c:v>4.7223554594332327E-2</c:v>
                </c:pt>
                <c:pt idx="2856">
                  <c:v>2.4777757957644812E-2</c:v>
                </c:pt>
                <c:pt idx="2857">
                  <c:v>5.3243003024029657E-2</c:v>
                </c:pt>
                <c:pt idx="2858">
                  <c:v>2.3713833212662815E-2</c:v>
                </c:pt>
                <c:pt idx="2859">
                  <c:v>6.2059463522171343E-2</c:v>
                </c:pt>
                <c:pt idx="2860">
                  <c:v>3.6428345024994715E-2</c:v>
                </c:pt>
                <c:pt idx="2861">
                  <c:v>5.4854376935536249E-2</c:v>
                </c:pt>
                <c:pt idx="2862">
                  <c:v>4.6760625962014815E-2</c:v>
                </c:pt>
                <c:pt idx="2863">
                  <c:v>6.6448937955734991E-2</c:v>
                </c:pt>
                <c:pt idx="2864">
                  <c:v>5.528052438532538E-2</c:v>
                </c:pt>
                <c:pt idx="2865">
                  <c:v>9.1765038258711074E-2</c:v>
                </c:pt>
                <c:pt idx="2866">
                  <c:v>5.9277211702865477E-2</c:v>
                </c:pt>
                <c:pt idx="2867">
                  <c:v>0.1238474866436715</c:v>
                </c:pt>
                <c:pt idx="2868">
                  <c:v>8.8616360969686961E-2</c:v>
                </c:pt>
                <c:pt idx="2869">
                  <c:v>0.16536664671343132</c:v>
                </c:pt>
                <c:pt idx="2870">
                  <c:v>0.23674972366356792</c:v>
                </c:pt>
                <c:pt idx="2871">
                  <c:v>0.26748033697497509</c:v>
                </c:pt>
                <c:pt idx="2872">
                  <c:v>0.29887458726444094</c:v>
                </c:pt>
                <c:pt idx="2873">
                  <c:v>0.20476486717825632</c:v>
                </c:pt>
                <c:pt idx="2874">
                  <c:v>0.64909760692333951</c:v>
                </c:pt>
                <c:pt idx="2875">
                  <c:v>0.11468145494367364</c:v>
                </c:pt>
                <c:pt idx="2876">
                  <c:v>2.0935606623098217</c:v>
                </c:pt>
                <c:pt idx="2877">
                  <c:v>3.6458716768019439</c:v>
                </c:pt>
                <c:pt idx="2878">
                  <c:v>3.0786796264178498</c:v>
                </c:pt>
                <c:pt idx="2879">
                  <c:v>0.85276996667724958</c:v>
                </c:pt>
                <c:pt idx="2880">
                  <c:v>0.8449451801897323</c:v>
                </c:pt>
                <c:pt idx="2881">
                  <c:v>0.66924381354762741</c:v>
                </c:pt>
                <c:pt idx="2882">
                  <c:v>0.48203407285496985</c:v>
                </c:pt>
                <c:pt idx="2883">
                  <c:v>1.1104406823138919</c:v>
                </c:pt>
                <c:pt idx="2884">
                  <c:v>1.276733778548115</c:v>
                </c:pt>
                <c:pt idx="2885">
                  <c:v>1.0227504566733014</c:v>
                </c:pt>
                <c:pt idx="2886">
                  <c:v>7.5471355979344734E-2</c:v>
                </c:pt>
                <c:pt idx="2887">
                  <c:v>0.6020264665538223</c:v>
                </c:pt>
                <c:pt idx="2888">
                  <c:v>0.23883388513430684</c:v>
                </c:pt>
                <c:pt idx="2889">
                  <c:v>0.44356200055888706</c:v>
                </c:pt>
                <c:pt idx="2890">
                  <c:v>0.35162802409335991</c:v>
                </c:pt>
                <c:pt idx="2891">
                  <c:v>0.29757140428781664</c:v>
                </c:pt>
                <c:pt idx="2892">
                  <c:v>0.42010813121550394</c:v>
                </c:pt>
                <c:pt idx="2893">
                  <c:v>0.15184837365199066</c:v>
                </c:pt>
                <c:pt idx="2894">
                  <c:v>0.43900504037256743</c:v>
                </c:pt>
                <c:pt idx="2895">
                  <c:v>5.3637649893226384E-2</c:v>
                </c:pt>
                <c:pt idx="2896">
                  <c:v>0.43331545805800359</c:v>
                </c:pt>
                <c:pt idx="2897">
                  <c:v>0.13412990721941215</c:v>
                </c:pt>
                <c:pt idx="2898">
                  <c:v>0.39303524570488663</c:v>
                </c:pt>
                <c:pt idx="2899">
                  <c:v>0.24763732830159424</c:v>
                </c:pt>
                <c:pt idx="2900">
                  <c:v>0.32015091542797053</c:v>
                </c:pt>
                <c:pt idx="2901">
                  <c:v>0.34311289964621383</c:v>
                </c:pt>
                <c:pt idx="2902">
                  <c:v>0.2224422735959832</c:v>
                </c:pt>
                <c:pt idx="2903">
                  <c:v>0.41059852760802296</c:v>
                </c:pt>
                <c:pt idx="2904">
                  <c:v>0.11639654176716073</c:v>
                </c:pt>
                <c:pt idx="2905">
                  <c:v>0.44819427699053482</c:v>
                </c:pt>
                <c:pt idx="2906">
                  <c:v>8.1007207227301578E-2</c:v>
                </c:pt>
                <c:pt idx="2907">
                  <c:v>0.44161715038481186</c:v>
                </c:pt>
                <c:pt idx="2908">
                  <c:v>0.19293420835756339</c:v>
                </c:pt>
                <c:pt idx="2909">
                  <c:v>0.40571762666913408</c:v>
                </c:pt>
                <c:pt idx="2910">
                  <c:v>0.32802607959649421</c:v>
                </c:pt>
                <c:pt idx="2911">
                  <c:v>0.31531360244662582</c:v>
                </c:pt>
                <c:pt idx="2912">
                  <c:v>0.43095339567720331</c:v>
                </c:pt>
                <c:pt idx="2913">
                  <c:v>0.19963662780161776</c:v>
                </c:pt>
                <c:pt idx="2914">
                  <c:v>0.50140544247197993</c:v>
                </c:pt>
                <c:pt idx="2915">
                  <c:v>9.128164980719608E-2</c:v>
                </c:pt>
                <c:pt idx="2916">
                  <c:v>0.53294003331926909</c:v>
                </c:pt>
                <c:pt idx="2917">
                  <c:v>0.15610030591819582</c:v>
                </c:pt>
                <c:pt idx="2918">
                  <c:v>0.51953726650760956</c:v>
                </c:pt>
                <c:pt idx="2919">
                  <c:v>0.31131292572804342</c:v>
                </c:pt>
                <c:pt idx="2920">
                  <c:v>0.45310110047020652</c:v>
                </c:pt>
                <c:pt idx="2921">
                  <c:v>0.46311365795375475</c:v>
                </c:pt>
                <c:pt idx="2922">
                  <c:v>0.34643545825767635</c:v>
                </c:pt>
                <c:pt idx="2923">
                  <c:v>0.59801165584319804</c:v>
                </c:pt>
                <c:pt idx="2924">
                  <c:v>0.19094487941767141</c:v>
                </c:pt>
                <c:pt idx="2925">
                  <c:v>0.69361669041395113</c:v>
                </c:pt>
                <c:pt idx="2926">
                  <c:v>0.1181617458422338</c:v>
                </c:pt>
                <c:pt idx="2927">
                  <c:v>0.71572700390964428</c:v>
                </c:pt>
                <c:pt idx="2928">
                  <c:v>0.29750100287865622</c:v>
                </c:pt>
                <c:pt idx="2929">
                  <c:v>0.71166920390835919</c:v>
                </c:pt>
                <c:pt idx="2930">
                  <c:v>0.56011422451451609</c:v>
                </c:pt>
                <c:pt idx="2931">
                  <c:v>0.59496904018450847</c:v>
                </c:pt>
                <c:pt idx="2932">
                  <c:v>0.83295944538978239</c:v>
                </c:pt>
                <c:pt idx="2933">
                  <c:v>0.36400557622583363</c:v>
                </c:pt>
                <c:pt idx="2934">
                  <c:v>1.1034960256691086</c:v>
                </c:pt>
                <c:pt idx="2935">
                  <c:v>0.15631206775223325</c:v>
                </c:pt>
                <c:pt idx="2936">
                  <c:v>1.3344968295309085</c:v>
                </c:pt>
                <c:pt idx="2937">
                  <c:v>0.67678354843109378</c:v>
                </c:pt>
                <c:pt idx="2938">
                  <c:v>1.5633236467085463</c:v>
                </c:pt>
                <c:pt idx="2939">
                  <c:v>2.9056397931820581</c:v>
                </c:pt>
                <c:pt idx="2940">
                  <c:v>2.5203235653024141</c:v>
                </c:pt>
                <c:pt idx="2941">
                  <c:v>1.7775537188301467</c:v>
                </c:pt>
                <c:pt idx="2942">
                  <c:v>1.2639788048826335</c:v>
                </c:pt>
                <c:pt idx="2943">
                  <c:v>0.52612245991921247</c:v>
                </c:pt>
                <c:pt idx="2944">
                  <c:v>1.1919153358951864</c:v>
                </c:pt>
                <c:pt idx="2945">
                  <c:v>1.3860882728838686</c:v>
                </c:pt>
                <c:pt idx="2946">
                  <c:v>1.8711262324227043</c:v>
                </c:pt>
                <c:pt idx="2947">
                  <c:v>2.2930250029654533</c:v>
                </c:pt>
                <c:pt idx="2948">
                  <c:v>0.77181796626194754</c:v>
                </c:pt>
                <c:pt idx="2949">
                  <c:v>2.4779630954356162</c:v>
                </c:pt>
                <c:pt idx="2950">
                  <c:v>1.1719893359566183</c:v>
                </c:pt>
                <c:pt idx="2951">
                  <c:v>3.2663108814709463</c:v>
                </c:pt>
                <c:pt idx="2952">
                  <c:v>1.9912680539933196</c:v>
                </c:pt>
                <c:pt idx="2953">
                  <c:v>4.1317850217338776</c:v>
                </c:pt>
                <c:pt idx="2954">
                  <c:v>5.3060374826026475</c:v>
                </c:pt>
                <c:pt idx="2955">
                  <c:v>6.180158237196772</c:v>
                </c:pt>
                <c:pt idx="2956">
                  <c:v>23.030542881919409</c:v>
                </c:pt>
                <c:pt idx="2957">
                  <c:v>28.794499980698038</c:v>
                </c:pt>
                <c:pt idx="2958">
                  <c:v>17.30263068582456</c:v>
                </c:pt>
                <c:pt idx="2959">
                  <c:v>0.32600853011531511</c:v>
                </c:pt>
                <c:pt idx="2960">
                  <c:v>6.8648118366759077</c:v>
                </c:pt>
                <c:pt idx="2961">
                  <c:v>1.9643450096161663</c:v>
                </c:pt>
                <c:pt idx="2962">
                  <c:v>7.0166369799346446</c:v>
                </c:pt>
                <c:pt idx="2963">
                  <c:v>13.707510844520703</c:v>
                </c:pt>
                <c:pt idx="2964">
                  <c:v>13.780965094567403</c:v>
                </c:pt>
                <c:pt idx="2965">
                  <c:v>5.9092971731538499</c:v>
                </c:pt>
                <c:pt idx="2966">
                  <c:v>2.7835074100692641</c:v>
                </c:pt>
                <c:pt idx="2967">
                  <c:v>3.927473193626966</c:v>
                </c:pt>
                <c:pt idx="2968">
                  <c:v>0.92623275714824371</c:v>
                </c:pt>
                <c:pt idx="2969">
                  <c:v>3.2544981722055648</c:v>
                </c:pt>
                <c:pt idx="2970">
                  <c:v>0.30332042046410013</c:v>
                </c:pt>
                <c:pt idx="2971">
                  <c:v>2.6396260780406138</c:v>
                </c:pt>
                <c:pt idx="2972">
                  <c:v>0.83209629772458327</c:v>
                </c:pt>
                <c:pt idx="2973">
                  <c:v>2.1489221696790652</c:v>
                </c:pt>
                <c:pt idx="2974">
                  <c:v>1.3362120444272243</c:v>
                </c:pt>
                <c:pt idx="2975">
                  <c:v>1.6278734510718187</c:v>
                </c:pt>
                <c:pt idx="2976">
                  <c:v>1.7087780459832136</c:v>
                </c:pt>
                <c:pt idx="2977">
                  <c:v>1.062329330559735</c:v>
                </c:pt>
                <c:pt idx="2978">
                  <c:v>1.9193227761841516</c:v>
                </c:pt>
                <c:pt idx="2979">
                  <c:v>0.50203597218653495</c:v>
                </c:pt>
                <c:pt idx="2980">
                  <c:v>1.9994480997946251</c:v>
                </c:pt>
                <c:pt idx="2981">
                  <c:v>0.18681787503895275</c:v>
                </c:pt>
                <c:pt idx="2982">
                  <c:v>1.9622184916796286</c:v>
                </c:pt>
                <c:pt idx="2983">
                  <c:v>0.66478291007377943</c:v>
                </c:pt>
                <c:pt idx="2984">
                  <c:v>1.786145124133242</c:v>
                </c:pt>
                <c:pt idx="2985">
                  <c:v>1.1722730301669835</c:v>
                </c:pt>
                <c:pt idx="2986">
                  <c:v>1.4889247825037508</c:v>
                </c:pt>
                <c:pt idx="2987">
                  <c:v>1.6267592151976453</c:v>
                </c:pt>
                <c:pt idx="2988">
                  <c:v>1.0884021982792624</c:v>
                </c:pt>
                <c:pt idx="2989">
                  <c:v>2.0332703727934049</c:v>
                </c:pt>
                <c:pt idx="2990">
                  <c:v>0.53699605342646717</c:v>
                </c:pt>
                <c:pt idx="2991">
                  <c:v>2.2913805773928848</c:v>
                </c:pt>
                <c:pt idx="2992">
                  <c:v>0.18707428554171676</c:v>
                </c:pt>
                <c:pt idx="2993">
                  <c:v>2.4552275708399471</c:v>
                </c:pt>
                <c:pt idx="2994">
                  <c:v>0.87215039434571884</c:v>
                </c:pt>
                <c:pt idx="2995">
                  <c:v>2.4769536597439576</c:v>
                </c:pt>
                <c:pt idx="2996">
                  <c:v>1.7439218676215893</c:v>
                </c:pt>
                <c:pt idx="2997">
                  <c:v>2.3088894567341716</c:v>
                </c:pt>
                <c:pt idx="2998">
                  <c:v>2.7962316680566475</c:v>
                </c:pt>
                <c:pt idx="2999">
                  <c:v>1.925475385090434</c:v>
                </c:pt>
                <c:pt idx="3000">
                  <c:v>4.7298291357859492</c:v>
                </c:pt>
                <c:pt idx="3001">
                  <c:v>3.5549686895607735</c:v>
                </c:pt>
                <c:pt idx="3002">
                  <c:v>5.7103951836386866</c:v>
                </c:pt>
                <c:pt idx="3003">
                  <c:v>0.4396021508955546</c:v>
                </c:pt>
                <c:pt idx="3004">
                  <c:v>8.075844655146323</c:v>
                </c:pt>
                <c:pt idx="3005">
                  <c:v>4.0720155494618693</c:v>
                </c:pt>
                <c:pt idx="3006">
                  <c:v>16.372348863039399</c:v>
                </c:pt>
                <c:pt idx="3007">
                  <c:v>35.782275255702814</c:v>
                </c:pt>
                <c:pt idx="3008">
                  <c:v>34.426302551141866</c:v>
                </c:pt>
                <c:pt idx="3009">
                  <c:v>14.16625687735597</c:v>
                </c:pt>
                <c:pt idx="3010">
                  <c:v>4.4231731721391787</c:v>
                </c:pt>
                <c:pt idx="3011">
                  <c:v>6.9738777021352796</c:v>
                </c:pt>
                <c:pt idx="3012">
                  <c:v>0.87652129925249811</c:v>
                </c:pt>
                <c:pt idx="3013">
                  <c:v>6.0777419738186556</c:v>
                </c:pt>
                <c:pt idx="3014">
                  <c:v>6.7115636282006372</c:v>
                </c:pt>
                <c:pt idx="3015">
                  <c:v>5.9734823743758207</c:v>
                </c:pt>
                <c:pt idx="3016">
                  <c:v>1.7568129639584917</c:v>
                </c:pt>
                <c:pt idx="3017">
                  <c:v>2.4956442794194422</c:v>
                </c:pt>
                <c:pt idx="3018">
                  <c:v>2.142000290720274</c:v>
                </c:pt>
                <c:pt idx="3019">
                  <c:v>0.87792696254458058</c:v>
                </c:pt>
                <c:pt idx="3020">
                  <c:v>1.8748781883261185</c:v>
                </c:pt>
                <c:pt idx="3021">
                  <c:v>0.29148787479231297</c:v>
                </c:pt>
                <c:pt idx="3022">
                  <c:v>1.4076874287268244</c:v>
                </c:pt>
                <c:pt idx="3023">
                  <c:v>2.161310333286627</c:v>
                </c:pt>
                <c:pt idx="3024">
                  <c:v>3.3075495193250188</c:v>
                </c:pt>
                <c:pt idx="3025">
                  <c:v>4.0691161641922502</c:v>
                </c:pt>
                <c:pt idx="3026">
                  <c:v>2.7380009806239531</c:v>
                </c:pt>
                <c:pt idx="3027">
                  <c:v>0.44849224800018567</c:v>
                </c:pt>
                <c:pt idx="3028">
                  <c:v>1.7693316801859642</c:v>
                </c:pt>
                <c:pt idx="3029">
                  <c:v>0.65889487927477952</c:v>
                </c:pt>
                <c:pt idx="3030">
                  <c:v>1.2993061532299941</c:v>
                </c:pt>
                <c:pt idx="3031">
                  <c:v>0.92448489314709381</c:v>
                </c:pt>
                <c:pt idx="3032">
                  <c:v>1.0308481189043144</c:v>
                </c:pt>
                <c:pt idx="3033">
                  <c:v>1.0441050464674226</c:v>
                </c:pt>
                <c:pt idx="3034">
                  <c:v>0.42859449219108869</c:v>
                </c:pt>
                <c:pt idx="3035">
                  <c:v>1.0522555677323924</c:v>
                </c:pt>
                <c:pt idx="3036">
                  <c:v>0.10358215892920324</c:v>
                </c:pt>
                <c:pt idx="3037">
                  <c:v>0.94878757827067961</c:v>
                </c:pt>
                <c:pt idx="3038">
                  <c:v>0.26625224462709718</c:v>
                </c:pt>
                <c:pt idx="3039">
                  <c:v>0.79894825145867399</c:v>
                </c:pt>
                <c:pt idx="3040">
                  <c:v>0.47950876525763236</c:v>
                </c:pt>
                <c:pt idx="3041">
                  <c:v>0.59830086254595016</c:v>
                </c:pt>
                <c:pt idx="3042">
                  <c:v>0.62170150903062682</c:v>
                </c:pt>
                <c:pt idx="3043">
                  <c:v>0.37915230638442415</c:v>
                </c:pt>
                <c:pt idx="3044">
                  <c:v>0.67742590408357661</c:v>
                </c:pt>
                <c:pt idx="3045">
                  <c:v>0.17854039135811478</c:v>
                </c:pt>
                <c:pt idx="3046">
                  <c:v>0.68563730979968718</c:v>
                </c:pt>
                <c:pt idx="3047">
                  <c:v>0.12500967027531357</c:v>
                </c:pt>
                <c:pt idx="3048">
                  <c:v>0.62804731173706096</c:v>
                </c:pt>
                <c:pt idx="3049">
                  <c:v>0.27192016468320335</c:v>
                </c:pt>
                <c:pt idx="3050">
                  <c:v>0.52415627535894105</c:v>
                </c:pt>
                <c:pt idx="3051">
                  <c:v>0.40798585314131181</c:v>
                </c:pt>
                <c:pt idx="3052">
                  <c:v>0.3847835251319342</c:v>
                </c:pt>
                <c:pt idx="3053">
                  <c:v>0.49952559516934347</c:v>
                </c:pt>
                <c:pt idx="3054">
                  <c:v>0.23263297164632465</c:v>
                </c:pt>
                <c:pt idx="3055">
                  <c:v>0.54587539178763445</c:v>
                </c:pt>
                <c:pt idx="3056">
                  <c:v>9.9462492708068215E-2</c:v>
                </c:pt>
                <c:pt idx="3057">
                  <c:v>0.53222910249398736</c:v>
                </c:pt>
                <c:pt idx="3058">
                  <c:v>0.15435848986994949</c:v>
                </c:pt>
                <c:pt idx="3059">
                  <c:v>0.48856757565158437</c:v>
                </c:pt>
                <c:pt idx="3060">
                  <c:v>0.29299841473251659</c:v>
                </c:pt>
                <c:pt idx="3061">
                  <c:v>0.38758305860216635</c:v>
                </c:pt>
                <c:pt idx="3062">
                  <c:v>0.39433686933340784</c:v>
                </c:pt>
                <c:pt idx="3063">
                  <c:v>0.26708392874481357</c:v>
                </c:pt>
                <c:pt idx="3064">
                  <c:v>0.46090199658236841</c:v>
                </c:pt>
                <c:pt idx="3065">
                  <c:v>0.14230189073722307</c:v>
                </c:pt>
                <c:pt idx="3066">
                  <c:v>0.4905621061290894</c:v>
                </c:pt>
                <c:pt idx="3067">
                  <c:v>0.10304396779965465</c:v>
                </c:pt>
                <c:pt idx="3068">
                  <c:v>0.47742459790854958</c:v>
                </c:pt>
                <c:pt idx="3069">
                  <c:v>0.21121721257695028</c:v>
                </c:pt>
                <c:pt idx="3070">
                  <c:v>0.42437921088063674</c:v>
                </c:pt>
                <c:pt idx="3071">
                  <c:v>0.33633128456217332</c:v>
                </c:pt>
                <c:pt idx="3072">
                  <c:v>0.34067430015969069</c:v>
                </c:pt>
                <c:pt idx="3073">
                  <c:v>0.46019001473460452</c:v>
                </c:pt>
                <c:pt idx="3074">
                  <c:v>0.20855368797575316</c:v>
                </c:pt>
                <c:pt idx="3075">
                  <c:v>0.54448058710598879</c:v>
                </c:pt>
                <c:pt idx="3076">
                  <c:v>8.116680048522637E-2</c:v>
                </c:pt>
                <c:pt idx="3077">
                  <c:v>0.59933333908665043</c:v>
                </c:pt>
                <c:pt idx="3078">
                  <c:v>0.1807816346547497</c:v>
                </c:pt>
                <c:pt idx="3079">
                  <c:v>0.634034925776087</c:v>
                </c:pt>
                <c:pt idx="3080">
                  <c:v>0.4743133467632159</c:v>
                </c:pt>
                <c:pt idx="3081">
                  <c:v>0.61770164241974934</c:v>
                </c:pt>
                <c:pt idx="3082">
                  <c:v>0.74814838504012249</c:v>
                </c:pt>
                <c:pt idx="3083">
                  <c:v>0.50811827286663191</c:v>
                </c:pt>
                <c:pt idx="3084">
                  <c:v>1.2853437438880986</c:v>
                </c:pt>
                <c:pt idx="3085">
                  <c:v>0.32716839545909326</c:v>
                </c:pt>
                <c:pt idx="3086">
                  <c:v>3.4183942558368243</c:v>
                </c:pt>
                <c:pt idx="3087">
                  <c:v>5.0334058730764637</c:v>
                </c:pt>
                <c:pt idx="3088">
                  <c:v>3.6171616630491945</c:v>
                </c:pt>
                <c:pt idx="3089">
                  <c:v>0.78790958542429546</c:v>
                </c:pt>
                <c:pt idx="3090">
                  <c:v>0.84661242090260391</c:v>
                </c:pt>
                <c:pt idx="3091">
                  <c:v>0.5765280051488656</c:v>
                </c:pt>
                <c:pt idx="3092">
                  <c:v>0.41123005379251837</c:v>
                </c:pt>
                <c:pt idx="3093">
                  <c:v>1.1403214082473079</c:v>
                </c:pt>
                <c:pt idx="3094">
                  <c:v>1.3168455756799158</c:v>
                </c:pt>
                <c:pt idx="3095">
                  <c:v>0.74421192416062332</c:v>
                </c:pt>
                <c:pt idx="3096">
                  <c:v>0.10983053396762334</c:v>
                </c:pt>
                <c:pt idx="3097">
                  <c:v>0.36287290088375834</c:v>
                </c:pt>
                <c:pt idx="3098">
                  <c:v>6.3768503938306825E-2</c:v>
                </c:pt>
                <c:pt idx="3099">
                  <c:v>0.24469009495193325</c:v>
                </c:pt>
                <c:pt idx="3100">
                  <c:v>9.0185986611629174E-2</c:v>
                </c:pt>
                <c:pt idx="3101">
                  <c:v>0.16947226950684147</c:v>
                </c:pt>
                <c:pt idx="3102">
                  <c:v>9.6200982644613228E-2</c:v>
                </c:pt>
                <c:pt idx="3103">
                  <c:v>0.12189915758045093</c:v>
                </c:pt>
                <c:pt idx="3104">
                  <c:v>9.4943531401864137E-2</c:v>
                </c:pt>
                <c:pt idx="3105">
                  <c:v>9.4909264086062636E-2</c:v>
                </c:pt>
                <c:pt idx="3106">
                  <c:v>0.10444047659299267</c:v>
                </c:pt>
                <c:pt idx="3107">
                  <c:v>5.5356760330522219E-2</c:v>
                </c:pt>
                <c:pt idx="3108">
                  <c:v>9.7197271249889888E-2</c:v>
                </c:pt>
                <c:pt idx="3109">
                  <c:v>3.4650240410686386E-2</c:v>
                </c:pt>
                <c:pt idx="3110">
                  <c:v>9.9174831665145943E-2</c:v>
                </c:pt>
                <c:pt idx="3111">
                  <c:v>2.2246806275030475E-2</c:v>
                </c:pt>
                <c:pt idx="3112">
                  <c:v>8.8053959173828883E-2</c:v>
                </c:pt>
                <c:pt idx="3113">
                  <c:v>2.4784371185018677E-2</c:v>
                </c:pt>
                <c:pt idx="3114">
                  <c:v>7.7532827319038697E-2</c:v>
                </c:pt>
                <c:pt idx="3115">
                  <c:v>4.0627587408209535E-2</c:v>
                </c:pt>
                <c:pt idx="3116">
                  <c:v>6.2603343808690842E-2</c:v>
                </c:pt>
                <c:pt idx="3117">
                  <c:v>5.4026138899701148E-2</c:v>
                </c:pt>
                <c:pt idx="3118">
                  <c:v>4.5013658087162206E-2</c:v>
                </c:pt>
                <c:pt idx="3119">
                  <c:v>6.2373710268517395E-2</c:v>
                </c:pt>
                <c:pt idx="3120">
                  <c:v>2.7302573978997064E-2</c:v>
                </c:pt>
                <c:pt idx="3121">
                  <c:v>6.6820280883774022E-2</c:v>
                </c:pt>
                <c:pt idx="3122">
                  <c:v>1.1532001688904316E-2</c:v>
                </c:pt>
                <c:pt idx="3123">
                  <c:v>7.2494760143720763E-2</c:v>
                </c:pt>
                <c:pt idx="3124">
                  <c:v>1.6146072298674957E-2</c:v>
                </c:pt>
                <c:pt idx="3125">
                  <c:v>6.096758636812747E-2</c:v>
                </c:pt>
                <c:pt idx="3126">
                  <c:v>2.8738043100780472E-2</c:v>
                </c:pt>
                <c:pt idx="3127">
                  <c:v>5.4050627115078589E-2</c:v>
                </c:pt>
                <c:pt idx="3128">
                  <c:v>4.245255345987179E-2</c:v>
                </c:pt>
                <c:pt idx="3129">
                  <c:v>4.1450936014532154E-2</c:v>
                </c:pt>
                <c:pt idx="3130">
                  <c:v>5.2353056384301488E-2</c:v>
                </c:pt>
                <c:pt idx="3131">
                  <c:v>2.9502195882193962E-2</c:v>
                </c:pt>
                <c:pt idx="3132">
                  <c:v>5.8657152982347791E-2</c:v>
                </c:pt>
                <c:pt idx="3133">
                  <c:v>1.7108765324301101E-2</c:v>
                </c:pt>
                <c:pt idx="3134">
                  <c:v>6.1662581339779948E-2</c:v>
                </c:pt>
                <c:pt idx="3135">
                  <c:v>1.404627158787037E-2</c:v>
                </c:pt>
                <c:pt idx="3136">
                  <c:v>6.057243081095947E-2</c:v>
                </c:pt>
                <c:pt idx="3137">
                  <c:v>2.528390248884442E-2</c:v>
                </c:pt>
                <c:pt idx="3138">
                  <c:v>5.4980260013109648E-2</c:v>
                </c:pt>
                <c:pt idx="3139">
                  <c:v>3.8312467659829652E-2</c:v>
                </c:pt>
                <c:pt idx="3140">
                  <c:v>4.7811795847395748E-2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4-41D4-8796-CAC390726AEC}"/>
            </c:ext>
          </c:extLst>
        </c:ser>
        <c:ser>
          <c:idx val="1"/>
          <c:order val="1"/>
          <c:tx>
            <c:strRef>
              <c:f>Fine!$J$2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Fine!$H$3:$H$17574</c:f>
              <c:numCache>
                <c:formatCode>General</c:formatCode>
                <c:ptCount val="17572"/>
                <c:pt idx="0">
                  <c:v>3.1830988618379071E-3</c:v>
                </c:pt>
                <c:pt idx="1">
                  <c:v>6.3661977236758142E-3</c:v>
                </c:pt>
                <c:pt idx="2">
                  <c:v>9.5492965855137196E-3</c:v>
                </c:pt>
                <c:pt idx="3">
                  <c:v>1.2732395447351628E-2</c:v>
                </c:pt>
                <c:pt idx="4">
                  <c:v>1.5915494309189534E-2</c:v>
                </c:pt>
                <c:pt idx="5">
                  <c:v>1.9098593171027439E-2</c:v>
                </c:pt>
                <c:pt idx="6">
                  <c:v>2.2281692032865352E-2</c:v>
                </c:pt>
                <c:pt idx="7">
                  <c:v>2.5464790894703257E-2</c:v>
                </c:pt>
                <c:pt idx="8">
                  <c:v>2.8647889756541159E-2</c:v>
                </c:pt>
                <c:pt idx="9">
                  <c:v>3.1830988618379068E-2</c:v>
                </c:pt>
                <c:pt idx="10">
                  <c:v>3.5014087480216977E-2</c:v>
                </c:pt>
                <c:pt idx="11">
                  <c:v>3.8197186342054879E-2</c:v>
                </c:pt>
                <c:pt idx="12">
                  <c:v>4.1380285203892787E-2</c:v>
                </c:pt>
                <c:pt idx="13">
                  <c:v>4.4563384065730703E-2</c:v>
                </c:pt>
                <c:pt idx="14">
                  <c:v>4.7746482927568598E-2</c:v>
                </c:pt>
                <c:pt idx="15">
                  <c:v>5.0929581789406514E-2</c:v>
                </c:pt>
                <c:pt idx="16">
                  <c:v>5.4112680651244423E-2</c:v>
                </c:pt>
                <c:pt idx="17">
                  <c:v>5.7295779513082318E-2</c:v>
                </c:pt>
                <c:pt idx="18">
                  <c:v>6.0478878374920234E-2</c:v>
                </c:pt>
                <c:pt idx="19">
                  <c:v>6.3661977236758135E-2</c:v>
                </c:pt>
                <c:pt idx="20">
                  <c:v>6.6845076098596037E-2</c:v>
                </c:pt>
                <c:pt idx="21">
                  <c:v>7.0028174960433953E-2</c:v>
                </c:pt>
                <c:pt idx="22">
                  <c:v>7.3211273822271855E-2</c:v>
                </c:pt>
                <c:pt idx="23">
                  <c:v>7.6394372684109757E-2</c:v>
                </c:pt>
                <c:pt idx="24">
                  <c:v>7.9577471545947673E-2</c:v>
                </c:pt>
                <c:pt idx="25">
                  <c:v>8.2760570407785575E-2</c:v>
                </c:pt>
                <c:pt idx="26">
                  <c:v>8.5943669269623491E-2</c:v>
                </c:pt>
                <c:pt idx="27">
                  <c:v>8.9126768131461406E-2</c:v>
                </c:pt>
                <c:pt idx="28">
                  <c:v>9.2309866993299294E-2</c:v>
                </c:pt>
                <c:pt idx="29">
                  <c:v>9.5492965855137196E-2</c:v>
                </c:pt>
                <c:pt idx="30">
                  <c:v>9.8676064716975112E-2</c:v>
                </c:pt>
                <c:pt idx="31">
                  <c:v>0.10185916357881303</c:v>
                </c:pt>
                <c:pt idx="32">
                  <c:v>0.10504226244065093</c:v>
                </c:pt>
                <c:pt idx="33">
                  <c:v>0.10822536130248885</c:v>
                </c:pt>
                <c:pt idx="34">
                  <c:v>0.11140846016432673</c:v>
                </c:pt>
                <c:pt idx="35">
                  <c:v>0.11459155902616464</c:v>
                </c:pt>
                <c:pt idx="36">
                  <c:v>0.11777465788800255</c:v>
                </c:pt>
                <c:pt idx="37">
                  <c:v>0.12095775674984047</c:v>
                </c:pt>
                <c:pt idx="38">
                  <c:v>0.12414085561167837</c:v>
                </c:pt>
                <c:pt idx="39">
                  <c:v>0.12732395447351627</c:v>
                </c:pt>
                <c:pt idx="40">
                  <c:v>0.13050705333535417</c:v>
                </c:pt>
                <c:pt idx="41">
                  <c:v>0.13369015219719207</c:v>
                </c:pt>
                <c:pt idx="42">
                  <c:v>0.13687325105903</c:v>
                </c:pt>
                <c:pt idx="43">
                  <c:v>0.14005634992086791</c:v>
                </c:pt>
                <c:pt idx="44">
                  <c:v>0.14323944878270581</c:v>
                </c:pt>
                <c:pt idx="45">
                  <c:v>0.14642254764454371</c:v>
                </c:pt>
                <c:pt idx="46">
                  <c:v>0.14960564650638161</c:v>
                </c:pt>
                <c:pt idx="47">
                  <c:v>0.15278874536821951</c:v>
                </c:pt>
                <c:pt idx="48">
                  <c:v>0.15597184423005744</c:v>
                </c:pt>
                <c:pt idx="49">
                  <c:v>0.15915494309189535</c:v>
                </c:pt>
                <c:pt idx="50">
                  <c:v>0.16233804195373325</c:v>
                </c:pt>
                <c:pt idx="51">
                  <c:v>0.16552114081557115</c:v>
                </c:pt>
                <c:pt idx="52">
                  <c:v>0.16870423967740908</c:v>
                </c:pt>
                <c:pt idx="53">
                  <c:v>0.17188733853924698</c:v>
                </c:pt>
                <c:pt idx="54">
                  <c:v>0.17507043740108488</c:v>
                </c:pt>
                <c:pt idx="55">
                  <c:v>0.17825353626292281</c:v>
                </c:pt>
                <c:pt idx="56">
                  <c:v>0.18143663512476069</c:v>
                </c:pt>
                <c:pt idx="57">
                  <c:v>0.18461973398659859</c:v>
                </c:pt>
                <c:pt idx="58">
                  <c:v>0.18780283284843649</c:v>
                </c:pt>
                <c:pt idx="59">
                  <c:v>0.19098593171027439</c:v>
                </c:pt>
                <c:pt idx="60">
                  <c:v>0.19416903057211232</c:v>
                </c:pt>
                <c:pt idx="61">
                  <c:v>0.19735212943395022</c:v>
                </c:pt>
                <c:pt idx="62">
                  <c:v>0.20053522829578813</c:v>
                </c:pt>
                <c:pt idx="63">
                  <c:v>0.20371832715762606</c:v>
                </c:pt>
                <c:pt idx="64">
                  <c:v>0.20690142601946396</c:v>
                </c:pt>
                <c:pt idx="65">
                  <c:v>0.21008452488130186</c:v>
                </c:pt>
                <c:pt idx="66">
                  <c:v>0.21326762374313976</c:v>
                </c:pt>
                <c:pt idx="67">
                  <c:v>0.21645072260497769</c:v>
                </c:pt>
                <c:pt idx="68">
                  <c:v>0.21963382146681557</c:v>
                </c:pt>
                <c:pt idx="69">
                  <c:v>0.22281692032865347</c:v>
                </c:pt>
                <c:pt idx="70">
                  <c:v>0.22600001919049137</c:v>
                </c:pt>
                <c:pt idx="71">
                  <c:v>0.22918311805232927</c:v>
                </c:pt>
                <c:pt idx="72">
                  <c:v>0.2323662169141672</c:v>
                </c:pt>
                <c:pt idx="73">
                  <c:v>0.2355493157760051</c:v>
                </c:pt>
                <c:pt idx="74">
                  <c:v>0.238732414637843</c:v>
                </c:pt>
                <c:pt idx="75">
                  <c:v>0.24191551349968093</c:v>
                </c:pt>
                <c:pt idx="76">
                  <c:v>0.24509861236151884</c:v>
                </c:pt>
                <c:pt idx="77">
                  <c:v>0.24828171122335674</c:v>
                </c:pt>
                <c:pt idx="78">
                  <c:v>0.25146481008519467</c:v>
                </c:pt>
                <c:pt idx="79">
                  <c:v>0.25464790894703254</c:v>
                </c:pt>
                <c:pt idx="80">
                  <c:v>0.25783100780887047</c:v>
                </c:pt>
                <c:pt idx="81">
                  <c:v>0.26101410667070835</c:v>
                </c:pt>
                <c:pt idx="82">
                  <c:v>0.26419720553254628</c:v>
                </c:pt>
                <c:pt idx="83">
                  <c:v>0.26738030439438415</c:v>
                </c:pt>
                <c:pt idx="84">
                  <c:v>0.27056340325622208</c:v>
                </c:pt>
                <c:pt idx="85">
                  <c:v>0.27374650211806001</c:v>
                </c:pt>
                <c:pt idx="86">
                  <c:v>0.27692960097989788</c:v>
                </c:pt>
                <c:pt idx="87">
                  <c:v>0.28011269984173581</c:v>
                </c:pt>
                <c:pt idx="88">
                  <c:v>0.28329579870357369</c:v>
                </c:pt>
                <c:pt idx="89">
                  <c:v>0.28647889756541162</c:v>
                </c:pt>
                <c:pt idx="90">
                  <c:v>0.28966199642724955</c:v>
                </c:pt>
                <c:pt idx="91">
                  <c:v>0.29284509528908742</c:v>
                </c:pt>
                <c:pt idx="92">
                  <c:v>0.29602819415092535</c:v>
                </c:pt>
                <c:pt idx="93">
                  <c:v>0.29921129301276322</c:v>
                </c:pt>
                <c:pt idx="94">
                  <c:v>0.30239439187460115</c:v>
                </c:pt>
                <c:pt idx="95">
                  <c:v>0.30557749073643903</c:v>
                </c:pt>
                <c:pt idx="96">
                  <c:v>0.30876058959827696</c:v>
                </c:pt>
                <c:pt idx="97">
                  <c:v>0.31194368846011489</c:v>
                </c:pt>
                <c:pt idx="98">
                  <c:v>0.31512678732195276</c:v>
                </c:pt>
                <c:pt idx="99">
                  <c:v>0.31830988618379069</c:v>
                </c:pt>
                <c:pt idx="100">
                  <c:v>0.32149298504562862</c:v>
                </c:pt>
                <c:pt idx="101">
                  <c:v>0.3246760839074665</c:v>
                </c:pt>
                <c:pt idx="102">
                  <c:v>0.32785918276930442</c:v>
                </c:pt>
                <c:pt idx="103">
                  <c:v>0.3310422816311423</c:v>
                </c:pt>
                <c:pt idx="104">
                  <c:v>0.33422538049298023</c:v>
                </c:pt>
                <c:pt idx="105">
                  <c:v>0.33740847935481816</c:v>
                </c:pt>
                <c:pt idx="106">
                  <c:v>0.34059157821665603</c:v>
                </c:pt>
                <c:pt idx="107">
                  <c:v>0.34377467707849396</c:v>
                </c:pt>
                <c:pt idx="108">
                  <c:v>0.34695777594033189</c:v>
                </c:pt>
                <c:pt idx="109">
                  <c:v>0.35014087480216977</c:v>
                </c:pt>
                <c:pt idx="110">
                  <c:v>0.3533239736640077</c:v>
                </c:pt>
                <c:pt idx="111">
                  <c:v>0.35650707252584563</c:v>
                </c:pt>
                <c:pt idx="112">
                  <c:v>0.35969017138768344</c:v>
                </c:pt>
                <c:pt idx="113">
                  <c:v>0.36287327024952137</c:v>
                </c:pt>
                <c:pt idx="114">
                  <c:v>0.36605636911135925</c:v>
                </c:pt>
                <c:pt idx="115">
                  <c:v>0.36923946797319718</c:v>
                </c:pt>
                <c:pt idx="116">
                  <c:v>0.37242256683503505</c:v>
                </c:pt>
                <c:pt idx="117">
                  <c:v>0.37560566569687298</c:v>
                </c:pt>
                <c:pt idx="118">
                  <c:v>0.37878876455871091</c:v>
                </c:pt>
                <c:pt idx="119">
                  <c:v>0.38197186342054879</c:v>
                </c:pt>
                <c:pt idx="120">
                  <c:v>0.38515496228238671</c:v>
                </c:pt>
                <c:pt idx="121">
                  <c:v>0.38833806114422464</c:v>
                </c:pt>
                <c:pt idx="122">
                  <c:v>0.39152116000606252</c:v>
                </c:pt>
                <c:pt idx="123">
                  <c:v>0.39470425886790045</c:v>
                </c:pt>
                <c:pt idx="124">
                  <c:v>0.39788735772973838</c:v>
                </c:pt>
                <c:pt idx="125">
                  <c:v>0.40107045659157625</c:v>
                </c:pt>
                <c:pt idx="126">
                  <c:v>0.40425355545341418</c:v>
                </c:pt>
                <c:pt idx="127">
                  <c:v>0.40743665431525211</c:v>
                </c:pt>
                <c:pt idx="128">
                  <c:v>0.41061975317708999</c:v>
                </c:pt>
                <c:pt idx="129">
                  <c:v>0.41380285203892792</c:v>
                </c:pt>
                <c:pt idx="130">
                  <c:v>0.41698595090076579</c:v>
                </c:pt>
                <c:pt idx="131">
                  <c:v>0.42016904976260372</c:v>
                </c:pt>
                <c:pt idx="132">
                  <c:v>0.42335214862444165</c:v>
                </c:pt>
                <c:pt idx="133">
                  <c:v>0.42653524748627952</c:v>
                </c:pt>
                <c:pt idx="134">
                  <c:v>0.42971834634811745</c:v>
                </c:pt>
                <c:pt idx="135">
                  <c:v>0.43290144520995538</c:v>
                </c:pt>
                <c:pt idx="136">
                  <c:v>0.43608454407179326</c:v>
                </c:pt>
                <c:pt idx="137">
                  <c:v>0.43926764293363113</c:v>
                </c:pt>
                <c:pt idx="138">
                  <c:v>0.442450741795469</c:v>
                </c:pt>
                <c:pt idx="139">
                  <c:v>0.44563384065730693</c:v>
                </c:pt>
                <c:pt idx="140">
                  <c:v>0.44881693951914486</c:v>
                </c:pt>
                <c:pt idx="141">
                  <c:v>0.45200003838098274</c:v>
                </c:pt>
                <c:pt idx="142">
                  <c:v>0.45518313724282067</c:v>
                </c:pt>
                <c:pt idx="143">
                  <c:v>0.45836623610465854</c:v>
                </c:pt>
                <c:pt idx="144">
                  <c:v>0.46154933496649647</c:v>
                </c:pt>
                <c:pt idx="145">
                  <c:v>0.4647324338283344</c:v>
                </c:pt>
                <c:pt idx="146">
                  <c:v>0.46791553269017228</c:v>
                </c:pt>
                <c:pt idx="147">
                  <c:v>0.47109863155201021</c:v>
                </c:pt>
                <c:pt idx="148">
                  <c:v>0.47428173041384813</c:v>
                </c:pt>
                <c:pt idx="149">
                  <c:v>0.47746482927568601</c:v>
                </c:pt>
                <c:pt idx="150">
                  <c:v>0.48064792813752394</c:v>
                </c:pt>
                <c:pt idx="151">
                  <c:v>0.48383102699936187</c:v>
                </c:pt>
                <c:pt idx="152">
                  <c:v>0.48701412586119974</c:v>
                </c:pt>
                <c:pt idx="153">
                  <c:v>0.49019722472303767</c:v>
                </c:pt>
                <c:pt idx="154">
                  <c:v>0.4933803235848756</c:v>
                </c:pt>
                <c:pt idx="155">
                  <c:v>0.49656342244671348</c:v>
                </c:pt>
                <c:pt idx="156">
                  <c:v>0.49974652130855141</c:v>
                </c:pt>
                <c:pt idx="157">
                  <c:v>0.50292962017038934</c:v>
                </c:pt>
                <c:pt idx="158">
                  <c:v>0.50611271903222721</c:v>
                </c:pt>
                <c:pt idx="159">
                  <c:v>0.50929581789406508</c:v>
                </c:pt>
                <c:pt idx="160">
                  <c:v>0.51247891675590307</c:v>
                </c:pt>
                <c:pt idx="161">
                  <c:v>0.51566201561774094</c:v>
                </c:pt>
                <c:pt idx="162">
                  <c:v>0.51884511447957882</c:v>
                </c:pt>
                <c:pt idx="163">
                  <c:v>0.52202821334141669</c:v>
                </c:pt>
                <c:pt idx="164">
                  <c:v>0.52521131220325457</c:v>
                </c:pt>
                <c:pt idx="165">
                  <c:v>0.52839441106509255</c:v>
                </c:pt>
                <c:pt idx="166">
                  <c:v>0.53157750992693042</c:v>
                </c:pt>
                <c:pt idx="167">
                  <c:v>0.5347606087887683</c:v>
                </c:pt>
                <c:pt idx="168">
                  <c:v>0.53794370765060628</c:v>
                </c:pt>
                <c:pt idx="169">
                  <c:v>0.54112680651244416</c:v>
                </c:pt>
                <c:pt idx="170">
                  <c:v>0.54430990537428203</c:v>
                </c:pt>
                <c:pt idx="171">
                  <c:v>0.54749300423612002</c:v>
                </c:pt>
                <c:pt idx="172">
                  <c:v>0.55067610309795789</c:v>
                </c:pt>
                <c:pt idx="173">
                  <c:v>0.55385920195979577</c:v>
                </c:pt>
                <c:pt idx="174">
                  <c:v>0.55704230082163375</c:v>
                </c:pt>
                <c:pt idx="175">
                  <c:v>0.56022539968347163</c:v>
                </c:pt>
                <c:pt idx="176">
                  <c:v>0.5634084985453095</c:v>
                </c:pt>
                <c:pt idx="177">
                  <c:v>0.56659159740714737</c:v>
                </c:pt>
                <c:pt idx="178">
                  <c:v>0.56977469626898536</c:v>
                </c:pt>
                <c:pt idx="179">
                  <c:v>0.57295779513082323</c:v>
                </c:pt>
                <c:pt idx="180">
                  <c:v>0.57614089399266111</c:v>
                </c:pt>
                <c:pt idx="181">
                  <c:v>0.57932399285449909</c:v>
                </c:pt>
                <c:pt idx="182">
                  <c:v>0.58250709171633697</c:v>
                </c:pt>
                <c:pt idx="183">
                  <c:v>0.58569019057817484</c:v>
                </c:pt>
                <c:pt idx="184">
                  <c:v>0.58887328944001283</c:v>
                </c:pt>
                <c:pt idx="185">
                  <c:v>0.5920563883018507</c:v>
                </c:pt>
                <c:pt idx="186">
                  <c:v>0.59523948716368857</c:v>
                </c:pt>
                <c:pt idx="187">
                  <c:v>0.59842258602552645</c:v>
                </c:pt>
                <c:pt idx="188">
                  <c:v>0.60160568488736432</c:v>
                </c:pt>
                <c:pt idx="189">
                  <c:v>0.60478878374920231</c:v>
                </c:pt>
                <c:pt idx="190">
                  <c:v>0.60797188261104018</c:v>
                </c:pt>
                <c:pt idx="191">
                  <c:v>0.61115498147287806</c:v>
                </c:pt>
                <c:pt idx="192">
                  <c:v>0.61433808033471604</c:v>
                </c:pt>
                <c:pt idx="193">
                  <c:v>0.61752117919655392</c:v>
                </c:pt>
                <c:pt idx="194">
                  <c:v>0.62070427805839179</c:v>
                </c:pt>
                <c:pt idx="195">
                  <c:v>0.62388737692022977</c:v>
                </c:pt>
                <c:pt idx="196">
                  <c:v>0.62707047578206765</c:v>
                </c:pt>
                <c:pt idx="197">
                  <c:v>0.63025357464390552</c:v>
                </c:pt>
                <c:pt idx="198">
                  <c:v>0.63343667350574351</c:v>
                </c:pt>
                <c:pt idx="199">
                  <c:v>0.63661977236758138</c:v>
                </c:pt>
                <c:pt idx="200">
                  <c:v>0.63980287122941926</c:v>
                </c:pt>
                <c:pt idx="201">
                  <c:v>0.64298597009125724</c:v>
                </c:pt>
                <c:pt idx="202">
                  <c:v>0.646169068953095</c:v>
                </c:pt>
                <c:pt idx="203">
                  <c:v>0.64935216781493299</c:v>
                </c:pt>
                <c:pt idx="204">
                  <c:v>0.65253526667677086</c:v>
                </c:pt>
                <c:pt idx="205">
                  <c:v>0.65571836553860885</c:v>
                </c:pt>
                <c:pt idx="206">
                  <c:v>0.65890146440044661</c:v>
                </c:pt>
                <c:pt idx="207">
                  <c:v>0.6620845632622846</c:v>
                </c:pt>
                <c:pt idx="208">
                  <c:v>0.66526766212412247</c:v>
                </c:pt>
                <c:pt idx="209">
                  <c:v>0.66845076098596046</c:v>
                </c:pt>
                <c:pt idx="210">
                  <c:v>0.67163385984779833</c:v>
                </c:pt>
                <c:pt idx="211">
                  <c:v>0.67481695870963632</c:v>
                </c:pt>
                <c:pt idx="212">
                  <c:v>0.67800005757147408</c:v>
                </c:pt>
                <c:pt idx="213">
                  <c:v>0.68118315643331206</c:v>
                </c:pt>
                <c:pt idx="214">
                  <c:v>0.68436625529514994</c:v>
                </c:pt>
                <c:pt idx="215">
                  <c:v>0.68754935415698792</c:v>
                </c:pt>
                <c:pt idx="216">
                  <c:v>0.6907324530188258</c:v>
                </c:pt>
                <c:pt idx="217">
                  <c:v>0.69391555188066378</c:v>
                </c:pt>
                <c:pt idx="218">
                  <c:v>0.69709865074250155</c:v>
                </c:pt>
                <c:pt idx="219">
                  <c:v>0.70028174960433953</c:v>
                </c:pt>
                <c:pt idx="220">
                  <c:v>0.70346484846617741</c:v>
                </c:pt>
                <c:pt idx="221">
                  <c:v>0.70664794732801539</c:v>
                </c:pt>
                <c:pt idx="222">
                  <c:v>0.70983104618985327</c:v>
                </c:pt>
                <c:pt idx="223">
                  <c:v>0.71301414505169125</c:v>
                </c:pt>
                <c:pt idx="224">
                  <c:v>0.71619724391352901</c:v>
                </c:pt>
                <c:pt idx="225">
                  <c:v>0.71938034277536689</c:v>
                </c:pt>
                <c:pt idx="226">
                  <c:v>0.72256344163720487</c:v>
                </c:pt>
                <c:pt idx="227">
                  <c:v>0.72574654049904275</c:v>
                </c:pt>
                <c:pt idx="228">
                  <c:v>0.72892963936088073</c:v>
                </c:pt>
                <c:pt idx="229">
                  <c:v>0.7321127382227185</c:v>
                </c:pt>
                <c:pt idx="230">
                  <c:v>0.73529583708455648</c:v>
                </c:pt>
                <c:pt idx="231">
                  <c:v>0.73847893594639435</c:v>
                </c:pt>
                <c:pt idx="232">
                  <c:v>0.74166203480823234</c:v>
                </c:pt>
                <c:pt idx="233">
                  <c:v>0.7448451336700701</c:v>
                </c:pt>
                <c:pt idx="234">
                  <c:v>0.74802823253190809</c:v>
                </c:pt>
                <c:pt idx="235">
                  <c:v>0.75121133139374596</c:v>
                </c:pt>
                <c:pt idx="236">
                  <c:v>0.75439443025558395</c:v>
                </c:pt>
                <c:pt idx="237">
                  <c:v>0.75757752911742182</c:v>
                </c:pt>
                <c:pt idx="238">
                  <c:v>0.76076062797925981</c:v>
                </c:pt>
                <c:pt idx="239">
                  <c:v>0.76394372684109757</c:v>
                </c:pt>
                <c:pt idx="240">
                  <c:v>0.76712682570293556</c:v>
                </c:pt>
                <c:pt idx="241">
                  <c:v>0.77030992456477343</c:v>
                </c:pt>
                <c:pt idx="242">
                  <c:v>0.77349302342661141</c:v>
                </c:pt>
                <c:pt idx="243">
                  <c:v>0.77667612228844929</c:v>
                </c:pt>
                <c:pt idx="244">
                  <c:v>0.77985922115028727</c:v>
                </c:pt>
                <c:pt idx="245">
                  <c:v>0.78304232001212504</c:v>
                </c:pt>
                <c:pt idx="246">
                  <c:v>0.78622541887396302</c:v>
                </c:pt>
                <c:pt idx="247">
                  <c:v>0.7894085177358009</c:v>
                </c:pt>
                <c:pt idx="248">
                  <c:v>0.79259161659763888</c:v>
                </c:pt>
                <c:pt idx="249">
                  <c:v>0.79577471545947676</c:v>
                </c:pt>
                <c:pt idx="250">
                  <c:v>0.79895781432131452</c:v>
                </c:pt>
                <c:pt idx="251">
                  <c:v>0.8021409131831525</c:v>
                </c:pt>
                <c:pt idx="252">
                  <c:v>0.80532401204499038</c:v>
                </c:pt>
                <c:pt idx="253">
                  <c:v>0.80850711090682836</c:v>
                </c:pt>
                <c:pt idx="254">
                  <c:v>0.81169020976866624</c:v>
                </c:pt>
                <c:pt idx="255">
                  <c:v>0.81487330863050422</c:v>
                </c:pt>
                <c:pt idx="256">
                  <c:v>0.81805640749234199</c:v>
                </c:pt>
                <c:pt idx="257">
                  <c:v>0.82123950635417997</c:v>
                </c:pt>
                <c:pt idx="258">
                  <c:v>0.82442260521601785</c:v>
                </c:pt>
                <c:pt idx="259">
                  <c:v>0.82760570407785583</c:v>
                </c:pt>
                <c:pt idx="260">
                  <c:v>0.83078880293969359</c:v>
                </c:pt>
                <c:pt idx="261">
                  <c:v>0.83397190180153158</c:v>
                </c:pt>
                <c:pt idx="262">
                  <c:v>0.83715500066336945</c:v>
                </c:pt>
                <c:pt idx="263">
                  <c:v>0.84033809952520744</c:v>
                </c:pt>
                <c:pt idx="264">
                  <c:v>0.84352119838704531</c:v>
                </c:pt>
                <c:pt idx="265">
                  <c:v>0.8467042972488833</c:v>
                </c:pt>
                <c:pt idx="266">
                  <c:v>0.84988739611072106</c:v>
                </c:pt>
                <c:pt idx="267">
                  <c:v>0.85307049497255905</c:v>
                </c:pt>
                <c:pt idx="268">
                  <c:v>0.85625359383439692</c:v>
                </c:pt>
                <c:pt idx="269">
                  <c:v>0.85943669269623491</c:v>
                </c:pt>
                <c:pt idx="270">
                  <c:v>0.86261979155807278</c:v>
                </c:pt>
                <c:pt idx="271">
                  <c:v>0.86580289041991076</c:v>
                </c:pt>
                <c:pt idx="272">
                  <c:v>0.86898598928174853</c:v>
                </c:pt>
                <c:pt idx="273">
                  <c:v>0.87216908814358651</c:v>
                </c:pt>
                <c:pt idx="274">
                  <c:v>0.87535218700542439</c:v>
                </c:pt>
                <c:pt idx="275">
                  <c:v>0.87853528586726226</c:v>
                </c:pt>
                <c:pt idx="276">
                  <c:v>0.88171838472910025</c:v>
                </c:pt>
                <c:pt idx="277">
                  <c:v>0.88490148359093801</c:v>
                </c:pt>
                <c:pt idx="278">
                  <c:v>0.88808458245277599</c:v>
                </c:pt>
                <c:pt idx="279">
                  <c:v>0.89126768131461387</c:v>
                </c:pt>
                <c:pt idx="280">
                  <c:v>0.89445078017645185</c:v>
                </c:pt>
                <c:pt idx="281">
                  <c:v>0.89763387903828973</c:v>
                </c:pt>
                <c:pt idx="282">
                  <c:v>0.90081697790012771</c:v>
                </c:pt>
                <c:pt idx="283">
                  <c:v>0.90400007676196548</c:v>
                </c:pt>
                <c:pt idx="284">
                  <c:v>0.90718317562380346</c:v>
                </c:pt>
                <c:pt idx="285">
                  <c:v>0.91036627448564134</c:v>
                </c:pt>
                <c:pt idx="286">
                  <c:v>0.91354937334747932</c:v>
                </c:pt>
                <c:pt idx="287">
                  <c:v>0.91673247220931708</c:v>
                </c:pt>
                <c:pt idx="288">
                  <c:v>0.91991557107115507</c:v>
                </c:pt>
                <c:pt idx="289">
                  <c:v>0.92309866993299294</c:v>
                </c:pt>
                <c:pt idx="290">
                  <c:v>0.92628176879483093</c:v>
                </c:pt>
                <c:pt idx="291">
                  <c:v>0.9294648676566688</c:v>
                </c:pt>
                <c:pt idx="292">
                  <c:v>0.93264796651850679</c:v>
                </c:pt>
                <c:pt idx="293">
                  <c:v>0.93583106538034455</c:v>
                </c:pt>
                <c:pt idx="294">
                  <c:v>0.93901416424218254</c:v>
                </c:pt>
                <c:pt idx="295">
                  <c:v>0.94219726310402041</c:v>
                </c:pt>
                <c:pt idx="296">
                  <c:v>0.9453803619658584</c:v>
                </c:pt>
                <c:pt idx="297">
                  <c:v>0.94856346082769627</c:v>
                </c:pt>
                <c:pt idx="298">
                  <c:v>0.95174655968953425</c:v>
                </c:pt>
                <c:pt idx="299">
                  <c:v>0.95492965855137202</c:v>
                </c:pt>
                <c:pt idx="300">
                  <c:v>0.95811275741320989</c:v>
                </c:pt>
                <c:pt idx="301">
                  <c:v>0.96129585627504788</c:v>
                </c:pt>
                <c:pt idx="302">
                  <c:v>0.96447895513688575</c:v>
                </c:pt>
                <c:pt idx="303">
                  <c:v>0.96766205399872374</c:v>
                </c:pt>
                <c:pt idx="304">
                  <c:v>0.9708451528605615</c:v>
                </c:pt>
                <c:pt idx="305">
                  <c:v>0.97402825172239949</c:v>
                </c:pt>
                <c:pt idx="306">
                  <c:v>0.97721135058423736</c:v>
                </c:pt>
                <c:pt idx="307">
                  <c:v>0.98039444944607534</c:v>
                </c:pt>
                <c:pt idx="308">
                  <c:v>0.98357754830791322</c:v>
                </c:pt>
                <c:pt idx="309">
                  <c:v>0.9867606471697512</c:v>
                </c:pt>
                <c:pt idx="310">
                  <c:v>0.98994374603158897</c:v>
                </c:pt>
                <c:pt idx="311">
                  <c:v>0.99312684489342695</c:v>
                </c:pt>
                <c:pt idx="312">
                  <c:v>0.99630994375526483</c:v>
                </c:pt>
                <c:pt idx="313">
                  <c:v>0.99949304261710281</c:v>
                </c:pt>
                <c:pt idx="314">
                  <c:v>1.0026761414789407</c:v>
                </c:pt>
                <c:pt idx="315">
                  <c:v>1.0058592403407787</c:v>
                </c:pt>
                <c:pt idx="316">
                  <c:v>1.0090423392026164</c:v>
                </c:pt>
                <c:pt idx="317">
                  <c:v>1.0122254380644544</c:v>
                </c:pt>
                <c:pt idx="318">
                  <c:v>1.0154085369262922</c:v>
                </c:pt>
                <c:pt idx="319">
                  <c:v>1.0185916357881302</c:v>
                </c:pt>
                <c:pt idx="320">
                  <c:v>1.0217747346499682</c:v>
                </c:pt>
                <c:pt idx="321">
                  <c:v>1.0249578335118061</c:v>
                </c:pt>
                <c:pt idx="322">
                  <c:v>1.0281409323736439</c:v>
                </c:pt>
                <c:pt idx="323">
                  <c:v>1.0313240312354819</c:v>
                </c:pt>
                <c:pt idx="324">
                  <c:v>1.0345071300973196</c:v>
                </c:pt>
                <c:pt idx="325">
                  <c:v>1.0376902289591576</c:v>
                </c:pt>
                <c:pt idx="326">
                  <c:v>1.0408733278209956</c:v>
                </c:pt>
                <c:pt idx="327">
                  <c:v>1.0440564266828334</c:v>
                </c:pt>
                <c:pt idx="328">
                  <c:v>1.0472395255446714</c:v>
                </c:pt>
                <c:pt idx="329">
                  <c:v>1.0504226244065091</c:v>
                </c:pt>
                <c:pt idx="330">
                  <c:v>1.0536057232683471</c:v>
                </c:pt>
                <c:pt idx="331">
                  <c:v>1.0567888221301851</c:v>
                </c:pt>
                <c:pt idx="332">
                  <c:v>1.0599719209920231</c:v>
                </c:pt>
                <c:pt idx="333">
                  <c:v>1.0631550198538608</c:v>
                </c:pt>
                <c:pt idx="334">
                  <c:v>1.0663381187156988</c:v>
                </c:pt>
                <c:pt idx="335">
                  <c:v>1.0695212175775366</c:v>
                </c:pt>
                <c:pt idx="336">
                  <c:v>1.0727043164393746</c:v>
                </c:pt>
                <c:pt idx="337">
                  <c:v>1.0758874153012126</c:v>
                </c:pt>
                <c:pt idx="338">
                  <c:v>1.0790705141630506</c:v>
                </c:pt>
                <c:pt idx="339">
                  <c:v>1.0822536130248883</c:v>
                </c:pt>
                <c:pt idx="340">
                  <c:v>1.0854367118867263</c:v>
                </c:pt>
                <c:pt idx="341">
                  <c:v>1.0886198107485641</c:v>
                </c:pt>
                <c:pt idx="342">
                  <c:v>1.0918029096104021</c:v>
                </c:pt>
                <c:pt idx="343">
                  <c:v>1.09498600847224</c:v>
                </c:pt>
                <c:pt idx="344">
                  <c:v>1.098169107334078</c:v>
                </c:pt>
                <c:pt idx="345">
                  <c:v>1.1013522061959158</c:v>
                </c:pt>
                <c:pt idx="346">
                  <c:v>1.1045353050577538</c:v>
                </c:pt>
                <c:pt idx="347">
                  <c:v>1.1077184039195915</c:v>
                </c:pt>
                <c:pt idx="348">
                  <c:v>1.1109015027814295</c:v>
                </c:pt>
                <c:pt idx="349">
                  <c:v>1.1140846016432675</c:v>
                </c:pt>
                <c:pt idx="350">
                  <c:v>1.1172677005051053</c:v>
                </c:pt>
                <c:pt idx="351">
                  <c:v>1.1204507993669433</c:v>
                </c:pt>
                <c:pt idx="352">
                  <c:v>1.123633898228781</c:v>
                </c:pt>
                <c:pt idx="353">
                  <c:v>1.126816997090619</c:v>
                </c:pt>
                <c:pt idx="354">
                  <c:v>1.1300000959524568</c:v>
                </c:pt>
                <c:pt idx="355">
                  <c:v>1.1331831948142947</c:v>
                </c:pt>
                <c:pt idx="356">
                  <c:v>1.1363662936761327</c:v>
                </c:pt>
                <c:pt idx="357">
                  <c:v>1.1395493925379707</c:v>
                </c:pt>
                <c:pt idx="358">
                  <c:v>1.1427324913998085</c:v>
                </c:pt>
                <c:pt idx="359">
                  <c:v>1.1459155902616465</c:v>
                </c:pt>
                <c:pt idx="360">
                  <c:v>1.1490986891234842</c:v>
                </c:pt>
                <c:pt idx="361">
                  <c:v>1.1522817879853222</c:v>
                </c:pt>
                <c:pt idx="362">
                  <c:v>1.1554648868471602</c:v>
                </c:pt>
                <c:pt idx="363">
                  <c:v>1.1586479857089982</c:v>
                </c:pt>
                <c:pt idx="364">
                  <c:v>1.1618310845708359</c:v>
                </c:pt>
                <c:pt idx="365">
                  <c:v>1.1650141834326739</c:v>
                </c:pt>
                <c:pt idx="366">
                  <c:v>1.1681972822945117</c:v>
                </c:pt>
                <c:pt idx="367">
                  <c:v>1.1713803811563497</c:v>
                </c:pt>
                <c:pt idx="368">
                  <c:v>1.1745634800181877</c:v>
                </c:pt>
                <c:pt idx="369">
                  <c:v>1.1777465788800257</c:v>
                </c:pt>
                <c:pt idx="370">
                  <c:v>1.1809296777418634</c:v>
                </c:pt>
                <c:pt idx="371">
                  <c:v>1.1841127766037014</c:v>
                </c:pt>
                <c:pt idx="372">
                  <c:v>1.1872958754655392</c:v>
                </c:pt>
                <c:pt idx="373">
                  <c:v>1.1904789743273771</c:v>
                </c:pt>
                <c:pt idx="374">
                  <c:v>1.1936620731892151</c:v>
                </c:pt>
                <c:pt idx="375">
                  <c:v>1.1968451720510529</c:v>
                </c:pt>
                <c:pt idx="376">
                  <c:v>1.2000282709128909</c:v>
                </c:pt>
                <c:pt idx="377">
                  <c:v>1.2032113697747286</c:v>
                </c:pt>
                <c:pt idx="378">
                  <c:v>1.2063944686365666</c:v>
                </c:pt>
                <c:pt idx="379">
                  <c:v>1.2095775674984046</c:v>
                </c:pt>
                <c:pt idx="380">
                  <c:v>1.2127606663602426</c:v>
                </c:pt>
                <c:pt idx="381">
                  <c:v>1.2159437652220804</c:v>
                </c:pt>
                <c:pt idx="382">
                  <c:v>1.2191268640839183</c:v>
                </c:pt>
                <c:pt idx="383">
                  <c:v>1.2223099629457561</c:v>
                </c:pt>
                <c:pt idx="384">
                  <c:v>1.2254930618075941</c:v>
                </c:pt>
                <c:pt idx="385">
                  <c:v>1.2286761606694321</c:v>
                </c:pt>
                <c:pt idx="386">
                  <c:v>1.2318592595312701</c:v>
                </c:pt>
                <c:pt idx="387">
                  <c:v>1.2350423583931078</c:v>
                </c:pt>
                <c:pt idx="388">
                  <c:v>1.2382254572549458</c:v>
                </c:pt>
                <c:pt idx="389">
                  <c:v>1.2414085561167836</c:v>
                </c:pt>
                <c:pt idx="390">
                  <c:v>1.2445916549786216</c:v>
                </c:pt>
                <c:pt idx="391">
                  <c:v>1.2477747538404595</c:v>
                </c:pt>
                <c:pt idx="392">
                  <c:v>1.2509578527022975</c:v>
                </c:pt>
                <c:pt idx="393">
                  <c:v>1.2541409515641353</c:v>
                </c:pt>
                <c:pt idx="394">
                  <c:v>1.2573240504259733</c:v>
                </c:pt>
                <c:pt idx="395">
                  <c:v>1.260507149287811</c:v>
                </c:pt>
                <c:pt idx="396">
                  <c:v>1.263690248149649</c:v>
                </c:pt>
                <c:pt idx="397">
                  <c:v>1.266873347011487</c:v>
                </c:pt>
                <c:pt idx="398">
                  <c:v>1.270056445873325</c:v>
                </c:pt>
                <c:pt idx="399">
                  <c:v>1.2732395447351628</c:v>
                </c:pt>
                <c:pt idx="400">
                  <c:v>1.2764226435970005</c:v>
                </c:pt>
                <c:pt idx="401">
                  <c:v>1.2796057424588385</c:v>
                </c:pt>
                <c:pt idx="402">
                  <c:v>1.2827888413206765</c:v>
                </c:pt>
                <c:pt idx="403">
                  <c:v>1.2859719401825145</c:v>
                </c:pt>
                <c:pt idx="404">
                  <c:v>1.2891550390443522</c:v>
                </c:pt>
                <c:pt idx="405">
                  <c:v>1.29233813790619</c:v>
                </c:pt>
                <c:pt idx="406">
                  <c:v>1.2955212367680282</c:v>
                </c:pt>
                <c:pt idx="407">
                  <c:v>1.298704335629866</c:v>
                </c:pt>
                <c:pt idx="408">
                  <c:v>1.3018874344917037</c:v>
                </c:pt>
                <c:pt idx="409">
                  <c:v>1.3050705333535417</c:v>
                </c:pt>
                <c:pt idx="410">
                  <c:v>1.3082536322153797</c:v>
                </c:pt>
                <c:pt idx="411">
                  <c:v>1.3114367310772177</c:v>
                </c:pt>
                <c:pt idx="412">
                  <c:v>1.3146198299390555</c:v>
                </c:pt>
                <c:pt idx="413">
                  <c:v>1.3178029288008932</c:v>
                </c:pt>
                <c:pt idx="414">
                  <c:v>1.3209860276627314</c:v>
                </c:pt>
                <c:pt idx="415">
                  <c:v>1.3241691265245692</c:v>
                </c:pt>
                <c:pt idx="416">
                  <c:v>1.3273522253864072</c:v>
                </c:pt>
                <c:pt idx="417">
                  <c:v>1.3305353242482449</c:v>
                </c:pt>
                <c:pt idx="418">
                  <c:v>1.3337184231100832</c:v>
                </c:pt>
                <c:pt idx="419">
                  <c:v>1.3369015219719209</c:v>
                </c:pt>
                <c:pt idx="420">
                  <c:v>1.3400846208337587</c:v>
                </c:pt>
                <c:pt idx="421">
                  <c:v>1.3432677196955967</c:v>
                </c:pt>
                <c:pt idx="422">
                  <c:v>1.3464508185574346</c:v>
                </c:pt>
                <c:pt idx="423">
                  <c:v>1.3496339174192726</c:v>
                </c:pt>
                <c:pt idx="424">
                  <c:v>1.3528170162811104</c:v>
                </c:pt>
                <c:pt idx="425">
                  <c:v>1.3560001151429482</c:v>
                </c:pt>
                <c:pt idx="426">
                  <c:v>1.3591832140047861</c:v>
                </c:pt>
                <c:pt idx="427">
                  <c:v>1.3623663128666241</c:v>
                </c:pt>
                <c:pt idx="428">
                  <c:v>1.3655494117284621</c:v>
                </c:pt>
                <c:pt idx="429">
                  <c:v>1.3687325105902999</c:v>
                </c:pt>
                <c:pt idx="430">
                  <c:v>1.3719156094521376</c:v>
                </c:pt>
                <c:pt idx="431">
                  <c:v>1.3750987083139758</c:v>
                </c:pt>
                <c:pt idx="432">
                  <c:v>1.3782818071758136</c:v>
                </c:pt>
                <c:pt idx="433">
                  <c:v>1.3814649060376516</c:v>
                </c:pt>
                <c:pt idx="434">
                  <c:v>1.3846480048994894</c:v>
                </c:pt>
                <c:pt idx="435">
                  <c:v>1.3878311037613276</c:v>
                </c:pt>
                <c:pt idx="436">
                  <c:v>1.3910142026231653</c:v>
                </c:pt>
                <c:pt idx="437">
                  <c:v>1.3941973014850031</c:v>
                </c:pt>
                <c:pt idx="438">
                  <c:v>1.3973804003468411</c:v>
                </c:pt>
                <c:pt idx="439">
                  <c:v>1.4005634992086791</c:v>
                </c:pt>
                <c:pt idx="440">
                  <c:v>1.403746598070517</c:v>
                </c:pt>
                <c:pt idx="441">
                  <c:v>1.4069296969323548</c:v>
                </c:pt>
                <c:pt idx="442">
                  <c:v>1.4101127957941926</c:v>
                </c:pt>
                <c:pt idx="443">
                  <c:v>1.4132958946560308</c:v>
                </c:pt>
                <c:pt idx="444">
                  <c:v>1.4164789935178685</c:v>
                </c:pt>
                <c:pt idx="445">
                  <c:v>1.4196620923797065</c:v>
                </c:pt>
                <c:pt idx="446">
                  <c:v>1.4228451912415443</c:v>
                </c:pt>
                <c:pt idx="447">
                  <c:v>1.4260282901033825</c:v>
                </c:pt>
                <c:pt idx="448">
                  <c:v>1.4292113889652203</c:v>
                </c:pt>
                <c:pt idx="449">
                  <c:v>1.432394487827058</c:v>
                </c:pt>
                <c:pt idx="450">
                  <c:v>1.435577586688896</c:v>
                </c:pt>
                <c:pt idx="451">
                  <c:v>1.4387606855507338</c:v>
                </c:pt>
                <c:pt idx="452">
                  <c:v>1.441943784412572</c:v>
                </c:pt>
                <c:pt idx="453">
                  <c:v>1.4451268832744097</c:v>
                </c:pt>
                <c:pt idx="454">
                  <c:v>1.4483099821362475</c:v>
                </c:pt>
                <c:pt idx="455">
                  <c:v>1.4514930809980855</c:v>
                </c:pt>
                <c:pt idx="456">
                  <c:v>1.4546761798599235</c:v>
                </c:pt>
                <c:pt idx="457">
                  <c:v>1.4578592787217615</c:v>
                </c:pt>
                <c:pt idx="458">
                  <c:v>1.4610423775835992</c:v>
                </c:pt>
                <c:pt idx="459">
                  <c:v>1.464225476445437</c:v>
                </c:pt>
                <c:pt idx="460">
                  <c:v>1.4674085753072752</c:v>
                </c:pt>
                <c:pt idx="461">
                  <c:v>1.470591674169113</c:v>
                </c:pt>
                <c:pt idx="462">
                  <c:v>1.4737747730309507</c:v>
                </c:pt>
                <c:pt idx="463">
                  <c:v>1.4769578718927887</c:v>
                </c:pt>
                <c:pt idx="464">
                  <c:v>1.4801409707546267</c:v>
                </c:pt>
                <c:pt idx="465">
                  <c:v>1.4833240696164647</c:v>
                </c:pt>
                <c:pt idx="466">
                  <c:v>1.4865071684783024</c:v>
                </c:pt>
                <c:pt idx="467">
                  <c:v>1.4896902673401402</c:v>
                </c:pt>
                <c:pt idx="468">
                  <c:v>1.4928733662019784</c:v>
                </c:pt>
                <c:pt idx="469">
                  <c:v>1.4960564650638162</c:v>
                </c:pt>
                <c:pt idx="470">
                  <c:v>1.4992395639256542</c:v>
                </c:pt>
                <c:pt idx="471">
                  <c:v>1.5024226627874919</c:v>
                </c:pt>
                <c:pt idx="472">
                  <c:v>1.5056057616493301</c:v>
                </c:pt>
                <c:pt idx="473">
                  <c:v>1.5087888605111679</c:v>
                </c:pt>
                <c:pt idx="474">
                  <c:v>1.5119719593730057</c:v>
                </c:pt>
                <c:pt idx="475">
                  <c:v>1.5151550582348436</c:v>
                </c:pt>
                <c:pt idx="476">
                  <c:v>1.5183381570966814</c:v>
                </c:pt>
                <c:pt idx="477">
                  <c:v>1.5215212559585196</c:v>
                </c:pt>
                <c:pt idx="478">
                  <c:v>1.5247043548203574</c:v>
                </c:pt>
                <c:pt idx="479">
                  <c:v>1.5278874536821951</c:v>
                </c:pt>
                <c:pt idx="480">
                  <c:v>1.5310705525440331</c:v>
                </c:pt>
                <c:pt idx="481">
                  <c:v>1.5342536514058711</c:v>
                </c:pt>
                <c:pt idx="482">
                  <c:v>1.5374367502677091</c:v>
                </c:pt>
                <c:pt idx="483">
                  <c:v>1.5406198491295469</c:v>
                </c:pt>
                <c:pt idx="484">
                  <c:v>1.5438029479913846</c:v>
                </c:pt>
                <c:pt idx="485">
                  <c:v>1.5469860468532228</c:v>
                </c:pt>
                <c:pt idx="486">
                  <c:v>1.5501691457150606</c:v>
                </c:pt>
                <c:pt idx="487">
                  <c:v>1.5533522445768986</c:v>
                </c:pt>
                <c:pt idx="488">
                  <c:v>1.5565353434387363</c:v>
                </c:pt>
                <c:pt idx="489">
                  <c:v>1.5597184423005745</c:v>
                </c:pt>
                <c:pt idx="490">
                  <c:v>1.5629015411624123</c:v>
                </c:pt>
                <c:pt idx="491">
                  <c:v>1.5660846400242501</c:v>
                </c:pt>
                <c:pt idx="492">
                  <c:v>1.5692677388860881</c:v>
                </c:pt>
                <c:pt idx="493">
                  <c:v>1.572450837747926</c:v>
                </c:pt>
                <c:pt idx="494">
                  <c:v>1.575633936609764</c:v>
                </c:pt>
                <c:pt idx="495">
                  <c:v>1.5788170354716018</c:v>
                </c:pt>
                <c:pt idx="496">
                  <c:v>1.5820001343334396</c:v>
                </c:pt>
                <c:pt idx="497">
                  <c:v>1.5851832331952778</c:v>
                </c:pt>
                <c:pt idx="498">
                  <c:v>1.5883663320571155</c:v>
                </c:pt>
                <c:pt idx="499">
                  <c:v>1.5915494309189535</c:v>
                </c:pt>
                <c:pt idx="500">
                  <c:v>1.5947325297807913</c:v>
                </c:pt>
                <c:pt idx="501">
                  <c:v>1.597915628642629</c:v>
                </c:pt>
                <c:pt idx="502">
                  <c:v>1.6010987275044672</c:v>
                </c:pt>
                <c:pt idx="503">
                  <c:v>1.604281826366305</c:v>
                </c:pt>
                <c:pt idx="504">
                  <c:v>1.607464925228143</c:v>
                </c:pt>
                <c:pt idx="505">
                  <c:v>1.6106480240899808</c:v>
                </c:pt>
                <c:pt idx="506">
                  <c:v>1.613831122951819</c:v>
                </c:pt>
                <c:pt idx="507">
                  <c:v>1.6170142218136567</c:v>
                </c:pt>
                <c:pt idx="508">
                  <c:v>1.6201973206754945</c:v>
                </c:pt>
                <c:pt idx="509">
                  <c:v>1.6233804195373325</c:v>
                </c:pt>
                <c:pt idx="510">
                  <c:v>1.6265635183991705</c:v>
                </c:pt>
                <c:pt idx="511">
                  <c:v>1.6297466172610084</c:v>
                </c:pt>
                <c:pt idx="512">
                  <c:v>1.6329297161228462</c:v>
                </c:pt>
                <c:pt idx="513">
                  <c:v>1.636112814984684</c:v>
                </c:pt>
                <c:pt idx="514">
                  <c:v>1.6392959138465222</c:v>
                </c:pt>
                <c:pt idx="515">
                  <c:v>1.6424790127083599</c:v>
                </c:pt>
                <c:pt idx="516">
                  <c:v>1.6456621115701977</c:v>
                </c:pt>
                <c:pt idx="517">
                  <c:v>1.6488452104320357</c:v>
                </c:pt>
                <c:pt idx="518">
                  <c:v>1.6520283092938737</c:v>
                </c:pt>
                <c:pt idx="519">
                  <c:v>1.6552114081557117</c:v>
                </c:pt>
                <c:pt idx="520">
                  <c:v>1.6583945070175494</c:v>
                </c:pt>
                <c:pt idx="521">
                  <c:v>1.6615776058793872</c:v>
                </c:pt>
                <c:pt idx="522">
                  <c:v>1.6647607047412254</c:v>
                </c:pt>
                <c:pt idx="523">
                  <c:v>1.6679438036030632</c:v>
                </c:pt>
                <c:pt idx="524">
                  <c:v>1.6711269024649011</c:v>
                </c:pt>
                <c:pt idx="525">
                  <c:v>1.6743100013267389</c:v>
                </c:pt>
                <c:pt idx="526">
                  <c:v>1.6774931001885767</c:v>
                </c:pt>
                <c:pt idx="527">
                  <c:v>1.6806761990504149</c:v>
                </c:pt>
                <c:pt idx="528">
                  <c:v>1.6838592979122526</c:v>
                </c:pt>
                <c:pt idx="529">
                  <c:v>1.6870423967740906</c:v>
                </c:pt>
                <c:pt idx="530">
                  <c:v>1.6902254956359284</c:v>
                </c:pt>
                <c:pt idx="531">
                  <c:v>1.6934085944977666</c:v>
                </c:pt>
                <c:pt idx="532">
                  <c:v>1.6965916933596044</c:v>
                </c:pt>
                <c:pt idx="533">
                  <c:v>1.6997747922214421</c:v>
                </c:pt>
                <c:pt idx="534">
                  <c:v>1.7029578910832801</c:v>
                </c:pt>
                <c:pt idx="535">
                  <c:v>1.7061409899451181</c:v>
                </c:pt>
                <c:pt idx="536">
                  <c:v>1.7093240888069561</c:v>
                </c:pt>
                <c:pt idx="537">
                  <c:v>1.7125071876687938</c:v>
                </c:pt>
                <c:pt idx="538">
                  <c:v>1.7156902865306316</c:v>
                </c:pt>
                <c:pt idx="539">
                  <c:v>1.7188733853924698</c:v>
                </c:pt>
                <c:pt idx="540">
                  <c:v>1.7220564842543076</c:v>
                </c:pt>
                <c:pt idx="541">
                  <c:v>1.7252395831161456</c:v>
                </c:pt>
                <c:pt idx="542">
                  <c:v>1.7284226819779833</c:v>
                </c:pt>
                <c:pt idx="543">
                  <c:v>1.7316057808398215</c:v>
                </c:pt>
                <c:pt idx="544">
                  <c:v>1.7347888797016593</c:v>
                </c:pt>
                <c:pt idx="545">
                  <c:v>1.7379719785634971</c:v>
                </c:pt>
                <c:pt idx="546">
                  <c:v>1.741155077425335</c:v>
                </c:pt>
                <c:pt idx="547">
                  <c:v>1.744338176287173</c:v>
                </c:pt>
                <c:pt idx="548">
                  <c:v>1.747521275149011</c:v>
                </c:pt>
                <c:pt idx="549">
                  <c:v>1.7507043740108488</c:v>
                </c:pt>
                <c:pt idx="550">
                  <c:v>1.7538874728726865</c:v>
                </c:pt>
                <c:pt idx="551">
                  <c:v>1.7570705717345245</c:v>
                </c:pt>
                <c:pt idx="552">
                  <c:v>1.7602536705963625</c:v>
                </c:pt>
                <c:pt idx="553">
                  <c:v>1.7634367694582005</c:v>
                </c:pt>
                <c:pt idx="554">
                  <c:v>1.7666198683200383</c:v>
                </c:pt>
                <c:pt idx="555">
                  <c:v>1.769802967181876</c:v>
                </c:pt>
                <c:pt idx="556">
                  <c:v>1.7729860660437142</c:v>
                </c:pt>
                <c:pt idx="557">
                  <c:v>1.776169164905552</c:v>
                </c:pt>
                <c:pt idx="558">
                  <c:v>1.77935226376739</c:v>
                </c:pt>
                <c:pt idx="559">
                  <c:v>1.7825353626292277</c:v>
                </c:pt>
                <c:pt idx="560">
                  <c:v>1.7857184614910659</c:v>
                </c:pt>
                <c:pt idx="561">
                  <c:v>1.7889015603529037</c:v>
                </c:pt>
                <c:pt idx="562">
                  <c:v>1.7920846592147415</c:v>
                </c:pt>
                <c:pt idx="563">
                  <c:v>1.7952677580765795</c:v>
                </c:pt>
                <c:pt idx="564">
                  <c:v>1.7984508569384174</c:v>
                </c:pt>
                <c:pt idx="565">
                  <c:v>1.8016339558002554</c:v>
                </c:pt>
                <c:pt idx="566">
                  <c:v>1.8048170546620932</c:v>
                </c:pt>
                <c:pt idx="567">
                  <c:v>1.808000153523931</c:v>
                </c:pt>
                <c:pt idx="568">
                  <c:v>1.8111832523857692</c:v>
                </c:pt>
                <c:pt idx="569">
                  <c:v>1.8143663512476069</c:v>
                </c:pt>
                <c:pt idx="570">
                  <c:v>1.8175494501094447</c:v>
                </c:pt>
                <c:pt idx="571">
                  <c:v>1.8207325489712827</c:v>
                </c:pt>
                <c:pt idx="572">
                  <c:v>1.8239156478331207</c:v>
                </c:pt>
                <c:pt idx="573">
                  <c:v>1.8270987466949586</c:v>
                </c:pt>
                <c:pt idx="574">
                  <c:v>1.8302818455567964</c:v>
                </c:pt>
                <c:pt idx="575">
                  <c:v>1.8334649444186342</c:v>
                </c:pt>
                <c:pt idx="576">
                  <c:v>1.8366480432804722</c:v>
                </c:pt>
                <c:pt idx="577">
                  <c:v>1.8398311421423101</c:v>
                </c:pt>
                <c:pt idx="578">
                  <c:v>1.8430142410041481</c:v>
                </c:pt>
                <c:pt idx="579">
                  <c:v>1.8461973398659859</c:v>
                </c:pt>
                <c:pt idx="580">
                  <c:v>1.8493804387278237</c:v>
                </c:pt>
                <c:pt idx="581">
                  <c:v>1.8525635375896619</c:v>
                </c:pt>
                <c:pt idx="582">
                  <c:v>1.8557466364514996</c:v>
                </c:pt>
                <c:pt idx="583">
                  <c:v>1.8589297353133376</c:v>
                </c:pt>
                <c:pt idx="584">
                  <c:v>1.8621128341751754</c:v>
                </c:pt>
                <c:pt idx="585">
                  <c:v>1.8652959330370136</c:v>
                </c:pt>
                <c:pt idx="586">
                  <c:v>1.8684790318988513</c:v>
                </c:pt>
                <c:pt idx="587">
                  <c:v>1.8716621307606891</c:v>
                </c:pt>
                <c:pt idx="588">
                  <c:v>1.8748452296225271</c:v>
                </c:pt>
                <c:pt idx="589">
                  <c:v>1.8780283284843651</c:v>
                </c:pt>
                <c:pt idx="590">
                  <c:v>1.8812114273462031</c:v>
                </c:pt>
                <c:pt idx="591">
                  <c:v>1.8843945262080408</c:v>
                </c:pt>
                <c:pt idx="592">
                  <c:v>1.8875776250698786</c:v>
                </c:pt>
                <c:pt idx="593">
                  <c:v>1.8907607239317168</c:v>
                </c:pt>
                <c:pt idx="594">
                  <c:v>1.8939438227935546</c:v>
                </c:pt>
                <c:pt idx="595">
                  <c:v>1.8971269216553925</c:v>
                </c:pt>
                <c:pt idx="596">
                  <c:v>1.9003100205172303</c:v>
                </c:pt>
                <c:pt idx="597">
                  <c:v>1.9034931193790685</c:v>
                </c:pt>
                <c:pt idx="598">
                  <c:v>1.9066762182409063</c:v>
                </c:pt>
                <c:pt idx="599">
                  <c:v>1.909859317102744</c:v>
                </c:pt>
                <c:pt idx="600">
                  <c:v>1.913042415964582</c:v>
                </c:pt>
                <c:pt idx="601">
                  <c:v>1.9162255148264198</c:v>
                </c:pt>
                <c:pt idx="602">
                  <c:v>1.919408613688258</c:v>
                </c:pt>
                <c:pt idx="603">
                  <c:v>1.9225917125500958</c:v>
                </c:pt>
                <c:pt idx="604">
                  <c:v>1.9257748114119335</c:v>
                </c:pt>
                <c:pt idx="605">
                  <c:v>1.9289579102737715</c:v>
                </c:pt>
                <c:pt idx="606">
                  <c:v>1.9321410091356095</c:v>
                </c:pt>
                <c:pt idx="607">
                  <c:v>1.9353241079974475</c:v>
                </c:pt>
                <c:pt idx="608">
                  <c:v>1.9385072068592852</c:v>
                </c:pt>
                <c:pt idx="609">
                  <c:v>1.941690305721123</c:v>
                </c:pt>
                <c:pt idx="610">
                  <c:v>1.9448734045829612</c:v>
                </c:pt>
                <c:pt idx="611">
                  <c:v>1.948056503444799</c:v>
                </c:pt>
                <c:pt idx="612">
                  <c:v>1.951239602306637</c:v>
                </c:pt>
                <c:pt idx="613">
                  <c:v>1.9544227011684747</c:v>
                </c:pt>
                <c:pt idx="614">
                  <c:v>1.9576058000303129</c:v>
                </c:pt>
                <c:pt idx="615">
                  <c:v>1.9607888988921507</c:v>
                </c:pt>
                <c:pt idx="616">
                  <c:v>1.9639719977539885</c:v>
                </c:pt>
                <c:pt idx="617">
                  <c:v>1.9671550966158264</c:v>
                </c:pt>
                <c:pt idx="618">
                  <c:v>1.9703381954776644</c:v>
                </c:pt>
                <c:pt idx="619">
                  <c:v>1.9735212943395024</c:v>
                </c:pt>
                <c:pt idx="620">
                  <c:v>1.9767043932013402</c:v>
                </c:pt>
                <c:pt idx="621">
                  <c:v>1.9798874920631779</c:v>
                </c:pt>
                <c:pt idx="622">
                  <c:v>1.9830705909250161</c:v>
                </c:pt>
                <c:pt idx="623">
                  <c:v>1.9862536897868539</c:v>
                </c:pt>
                <c:pt idx="624">
                  <c:v>1.9894367886486917</c:v>
                </c:pt>
                <c:pt idx="625">
                  <c:v>1.9926198875105297</c:v>
                </c:pt>
                <c:pt idx="626">
                  <c:v>1.9958029863723674</c:v>
                </c:pt>
                <c:pt idx="627">
                  <c:v>1.9989860852342056</c:v>
                </c:pt>
                <c:pt idx="628">
                  <c:v>2.0021691840960436</c:v>
                </c:pt>
                <c:pt idx="629">
                  <c:v>2.0053522829578814</c:v>
                </c:pt>
                <c:pt idx="630">
                  <c:v>2.0085353818197191</c:v>
                </c:pt>
                <c:pt idx="631">
                  <c:v>2.0117184806815573</c:v>
                </c:pt>
                <c:pt idx="632">
                  <c:v>2.0149015795433951</c:v>
                </c:pt>
                <c:pt idx="633">
                  <c:v>2.0180846784052329</c:v>
                </c:pt>
                <c:pt idx="634">
                  <c:v>2.0212677772670706</c:v>
                </c:pt>
                <c:pt idx="635">
                  <c:v>2.0244508761289088</c:v>
                </c:pt>
                <c:pt idx="636">
                  <c:v>2.0276339749907466</c:v>
                </c:pt>
                <c:pt idx="637">
                  <c:v>2.0308170738525844</c:v>
                </c:pt>
                <c:pt idx="638">
                  <c:v>2.0340001727144226</c:v>
                </c:pt>
                <c:pt idx="639">
                  <c:v>2.0371832715762603</c:v>
                </c:pt>
                <c:pt idx="640">
                  <c:v>2.0403663704380985</c:v>
                </c:pt>
                <c:pt idx="641">
                  <c:v>2.0435494692999363</c:v>
                </c:pt>
                <c:pt idx="642">
                  <c:v>2.0467325681617741</c:v>
                </c:pt>
                <c:pt idx="643">
                  <c:v>2.0499156670236123</c:v>
                </c:pt>
                <c:pt idx="644">
                  <c:v>2.05309876588545</c:v>
                </c:pt>
                <c:pt idx="645">
                  <c:v>2.0562818647472878</c:v>
                </c:pt>
                <c:pt idx="646">
                  <c:v>2.0594649636091256</c:v>
                </c:pt>
                <c:pt idx="647">
                  <c:v>2.0626480624709638</c:v>
                </c:pt>
                <c:pt idx="648">
                  <c:v>2.0658311613328015</c:v>
                </c:pt>
                <c:pt idx="649">
                  <c:v>2.0690142601946393</c:v>
                </c:pt>
                <c:pt idx="650">
                  <c:v>2.0721973590564775</c:v>
                </c:pt>
                <c:pt idx="651">
                  <c:v>2.0753804579183153</c:v>
                </c:pt>
                <c:pt idx="652">
                  <c:v>2.078563556780153</c:v>
                </c:pt>
                <c:pt idx="653">
                  <c:v>2.0817466556419912</c:v>
                </c:pt>
                <c:pt idx="654">
                  <c:v>2.084929754503829</c:v>
                </c:pt>
                <c:pt idx="655">
                  <c:v>2.0881128533656668</c:v>
                </c:pt>
                <c:pt idx="656">
                  <c:v>2.091295952227505</c:v>
                </c:pt>
                <c:pt idx="657">
                  <c:v>2.0944790510893427</c:v>
                </c:pt>
                <c:pt idx="658">
                  <c:v>2.0976621499511805</c:v>
                </c:pt>
                <c:pt idx="659">
                  <c:v>2.1008452488130183</c:v>
                </c:pt>
                <c:pt idx="660">
                  <c:v>2.1040283476748565</c:v>
                </c:pt>
                <c:pt idx="661">
                  <c:v>2.1072114465366942</c:v>
                </c:pt>
                <c:pt idx="662">
                  <c:v>2.110394545398532</c:v>
                </c:pt>
                <c:pt idx="663">
                  <c:v>2.1135776442603702</c:v>
                </c:pt>
                <c:pt idx="664">
                  <c:v>2.116760743122208</c:v>
                </c:pt>
                <c:pt idx="665">
                  <c:v>2.1199438419840462</c:v>
                </c:pt>
                <c:pt idx="666">
                  <c:v>2.1231269408458839</c:v>
                </c:pt>
                <c:pt idx="667">
                  <c:v>2.1263100397077217</c:v>
                </c:pt>
                <c:pt idx="668">
                  <c:v>2.1294931385695599</c:v>
                </c:pt>
                <c:pt idx="669">
                  <c:v>2.1326762374313977</c:v>
                </c:pt>
                <c:pt idx="670">
                  <c:v>2.1358593362932354</c:v>
                </c:pt>
                <c:pt idx="671">
                  <c:v>2.1390424351550732</c:v>
                </c:pt>
                <c:pt idx="672">
                  <c:v>2.1422255340169114</c:v>
                </c:pt>
                <c:pt idx="673">
                  <c:v>2.1454086328787492</c:v>
                </c:pt>
                <c:pt idx="674">
                  <c:v>2.1485917317405869</c:v>
                </c:pt>
                <c:pt idx="675">
                  <c:v>2.1517748306024251</c:v>
                </c:pt>
                <c:pt idx="676">
                  <c:v>2.1549579294642629</c:v>
                </c:pt>
                <c:pt idx="677">
                  <c:v>2.1581410283261011</c:v>
                </c:pt>
                <c:pt idx="678">
                  <c:v>2.1613241271879389</c:v>
                </c:pt>
                <c:pt idx="679">
                  <c:v>2.1645072260497766</c:v>
                </c:pt>
                <c:pt idx="680">
                  <c:v>2.1676903249116144</c:v>
                </c:pt>
                <c:pt idx="681">
                  <c:v>2.1708734237734526</c:v>
                </c:pt>
                <c:pt idx="682">
                  <c:v>2.1740565226352904</c:v>
                </c:pt>
                <c:pt idx="683">
                  <c:v>2.1772396214971281</c:v>
                </c:pt>
                <c:pt idx="684">
                  <c:v>2.1804227203589659</c:v>
                </c:pt>
                <c:pt idx="685">
                  <c:v>2.1836058192208041</c:v>
                </c:pt>
                <c:pt idx="686">
                  <c:v>2.1867889180826419</c:v>
                </c:pt>
                <c:pt idx="687">
                  <c:v>2.1899720169444801</c:v>
                </c:pt>
                <c:pt idx="688">
                  <c:v>2.1931551158063178</c:v>
                </c:pt>
                <c:pt idx="689">
                  <c:v>2.196338214668156</c:v>
                </c:pt>
                <c:pt idx="690">
                  <c:v>2.1995213135299938</c:v>
                </c:pt>
                <c:pt idx="691">
                  <c:v>2.2027044123918316</c:v>
                </c:pt>
                <c:pt idx="692">
                  <c:v>2.2058875112536693</c:v>
                </c:pt>
                <c:pt idx="693">
                  <c:v>2.2090706101155075</c:v>
                </c:pt>
                <c:pt idx="694">
                  <c:v>2.2122537089773453</c:v>
                </c:pt>
                <c:pt idx="695">
                  <c:v>2.2154368078391831</c:v>
                </c:pt>
                <c:pt idx="696">
                  <c:v>2.2186199067010208</c:v>
                </c:pt>
                <c:pt idx="697">
                  <c:v>2.221803005562859</c:v>
                </c:pt>
                <c:pt idx="698">
                  <c:v>2.2249861044246968</c:v>
                </c:pt>
                <c:pt idx="699">
                  <c:v>2.228169203286535</c:v>
                </c:pt>
                <c:pt idx="700">
                  <c:v>2.2313523021483728</c:v>
                </c:pt>
                <c:pt idx="701">
                  <c:v>2.2345354010102105</c:v>
                </c:pt>
                <c:pt idx="702">
                  <c:v>2.2377184998720487</c:v>
                </c:pt>
                <c:pt idx="703">
                  <c:v>2.2409015987338865</c:v>
                </c:pt>
                <c:pt idx="704">
                  <c:v>2.2440846975957243</c:v>
                </c:pt>
                <c:pt idx="705">
                  <c:v>2.247267796457562</c:v>
                </c:pt>
                <c:pt idx="706">
                  <c:v>2.2504508953194002</c:v>
                </c:pt>
                <c:pt idx="707">
                  <c:v>2.253633994181238</c:v>
                </c:pt>
                <c:pt idx="708">
                  <c:v>2.2568170930430758</c:v>
                </c:pt>
                <c:pt idx="709">
                  <c:v>2.2600001919049135</c:v>
                </c:pt>
                <c:pt idx="710">
                  <c:v>2.2631832907667517</c:v>
                </c:pt>
                <c:pt idx="711">
                  <c:v>2.2663663896285895</c:v>
                </c:pt>
                <c:pt idx="712">
                  <c:v>2.2695494884904277</c:v>
                </c:pt>
                <c:pt idx="713">
                  <c:v>2.2727325873522655</c:v>
                </c:pt>
                <c:pt idx="714">
                  <c:v>2.2759156862141037</c:v>
                </c:pt>
                <c:pt idx="715">
                  <c:v>2.2790987850759414</c:v>
                </c:pt>
                <c:pt idx="716">
                  <c:v>2.2822818839377792</c:v>
                </c:pt>
                <c:pt idx="717">
                  <c:v>2.285464982799617</c:v>
                </c:pt>
                <c:pt idx="718">
                  <c:v>2.2886480816614552</c:v>
                </c:pt>
                <c:pt idx="719">
                  <c:v>2.2918311805232929</c:v>
                </c:pt>
                <c:pt idx="720">
                  <c:v>2.2950142793851307</c:v>
                </c:pt>
                <c:pt idx="721">
                  <c:v>2.2981973782469685</c:v>
                </c:pt>
                <c:pt idx="722">
                  <c:v>2.3013804771088067</c:v>
                </c:pt>
                <c:pt idx="723">
                  <c:v>2.3045635759706444</c:v>
                </c:pt>
                <c:pt idx="724">
                  <c:v>2.3077466748324826</c:v>
                </c:pt>
                <c:pt idx="725">
                  <c:v>2.3109297736943204</c:v>
                </c:pt>
                <c:pt idx="726">
                  <c:v>2.3141128725561582</c:v>
                </c:pt>
                <c:pt idx="727">
                  <c:v>2.3172959714179964</c:v>
                </c:pt>
                <c:pt idx="728">
                  <c:v>2.3204790702798341</c:v>
                </c:pt>
                <c:pt idx="729">
                  <c:v>2.3236621691416719</c:v>
                </c:pt>
                <c:pt idx="730">
                  <c:v>2.3268452680035097</c:v>
                </c:pt>
                <c:pt idx="731">
                  <c:v>2.3300283668653479</c:v>
                </c:pt>
                <c:pt idx="732">
                  <c:v>2.3332114657271856</c:v>
                </c:pt>
                <c:pt idx="733">
                  <c:v>2.3363945645890234</c:v>
                </c:pt>
                <c:pt idx="734">
                  <c:v>2.3395776634508616</c:v>
                </c:pt>
                <c:pt idx="735">
                  <c:v>2.3427607623126994</c:v>
                </c:pt>
                <c:pt idx="736">
                  <c:v>2.3459438611745376</c:v>
                </c:pt>
                <c:pt idx="737">
                  <c:v>2.3491269600363753</c:v>
                </c:pt>
                <c:pt idx="738">
                  <c:v>2.3523100588982131</c:v>
                </c:pt>
                <c:pt idx="739">
                  <c:v>2.3554931577600513</c:v>
                </c:pt>
                <c:pt idx="740">
                  <c:v>2.3586762566218891</c:v>
                </c:pt>
                <c:pt idx="741">
                  <c:v>2.3618593554837268</c:v>
                </c:pt>
                <c:pt idx="742">
                  <c:v>2.3650424543455646</c:v>
                </c:pt>
                <c:pt idx="743">
                  <c:v>2.3682255532074028</c:v>
                </c:pt>
                <c:pt idx="744">
                  <c:v>2.3714086520692406</c:v>
                </c:pt>
                <c:pt idx="745">
                  <c:v>2.3745917509310783</c:v>
                </c:pt>
                <c:pt idx="746">
                  <c:v>2.3777748497929165</c:v>
                </c:pt>
                <c:pt idx="747">
                  <c:v>2.3809579486547543</c:v>
                </c:pt>
                <c:pt idx="748">
                  <c:v>2.3841410475165925</c:v>
                </c:pt>
                <c:pt idx="749">
                  <c:v>2.3873241463784303</c:v>
                </c:pt>
                <c:pt idx="750">
                  <c:v>2.390507245240268</c:v>
                </c:pt>
                <c:pt idx="751">
                  <c:v>2.3936903441021058</c:v>
                </c:pt>
                <c:pt idx="752">
                  <c:v>2.396873442963944</c:v>
                </c:pt>
                <c:pt idx="753">
                  <c:v>2.4000565418257818</c:v>
                </c:pt>
                <c:pt idx="754">
                  <c:v>2.4032396406876195</c:v>
                </c:pt>
                <c:pt idx="755">
                  <c:v>2.4064227395494573</c:v>
                </c:pt>
                <c:pt idx="756">
                  <c:v>2.4096058384112955</c:v>
                </c:pt>
                <c:pt idx="757">
                  <c:v>2.4127889372731333</c:v>
                </c:pt>
                <c:pt idx="758">
                  <c:v>2.4159720361349715</c:v>
                </c:pt>
                <c:pt idx="759">
                  <c:v>2.4191551349968092</c:v>
                </c:pt>
                <c:pt idx="760">
                  <c:v>2.422338233858647</c:v>
                </c:pt>
                <c:pt idx="761">
                  <c:v>2.4255213327204852</c:v>
                </c:pt>
                <c:pt idx="762">
                  <c:v>2.428704431582323</c:v>
                </c:pt>
                <c:pt idx="763">
                  <c:v>2.4318875304441607</c:v>
                </c:pt>
                <c:pt idx="764">
                  <c:v>2.4350706293059989</c:v>
                </c:pt>
                <c:pt idx="765">
                  <c:v>2.4382537281678367</c:v>
                </c:pt>
                <c:pt idx="766">
                  <c:v>2.4414368270296745</c:v>
                </c:pt>
                <c:pt idx="767">
                  <c:v>2.4446199258915122</c:v>
                </c:pt>
                <c:pt idx="768">
                  <c:v>2.4478030247533504</c:v>
                </c:pt>
                <c:pt idx="769">
                  <c:v>2.4509861236151882</c:v>
                </c:pt>
                <c:pt idx="770">
                  <c:v>2.454169222477026</c:v>
                </c:pt>
                <c:pt idx="771">
                  <c:v>2.4573523213388642</c:v>
                </c:pt>
                <c:pt idx="772">
                  <c:v>2.4605354202007019</c:v>
                </c:pt>
                <c:pt idx="773">
                  <c:v>2.4637185190625401</c:v>
                </c:pt>
                <c:pt idx="774">
                  <c:v>2.4669016179243779</c:v>
                </c:pt>
                <c:pt idx="775">
                  <c:v>2.4700847167862157</c:v>
                </c:pt>
                <c:pt idx="776">
                  <c:v>2.4732678156480534</c:v>
                </c:pt>
                <c:pt idx="777">
                  <c:v>2.4764509145098916</c:v>
                </c:pt>
                <c:pt idx="778">
                  <c:v>2.4796340133717294</c:v>
                </c:pt>
                <c:pt idx="779">
                  <c:v>2.4828171122335672</c:v>
                </c:pt>
                <c:pt idx="780">
                  <c:v>2.4860002110954049</c:v>
                </c:pt>
                <c:pt idx="781">
                  <c:v>2.4891833099572431</c:v>
                </c:pt>
                <c:pt idx="782">
                  <c:v>2.4923664088190809</c:v>
                </c:pt>
                <c:pt idx="783">
                  <c:v>2.4955495076809191</c:v>
                </c:pt>
                <c:pt idx="784">
                  <c:v>2.4987326065427569</c:v>
                </c:pt>
                <c:pt idx="785">
                  <c:v>2.5019157054045951</c:v>
                </c:pt>
                <c:pt idx="786">
                  <c:v>2.5050988042664328</c:v>
                </c:pt>
                <c:pt idx="787">
                  <c:v>2.5082819031282706</c:v>
                </c:pt>
                <c:pt idx="788">
                  <c:v>2.5114650019901084</c:v>
                </c:pt>
                <c:pt idx="789">
                  <c:v>2.5146481008519466</c:v>
                </c:pt>
                <c:pt idx="790">
                  <c:v>2.5178311997137843</c:v>
                </c:pt>
                <c:pt idx="791">
                  <c:v>2.5210142985756221</c:v>
                </c:pt>
                <c:pt idx="792">
                  <c:v>2.5241973974374599</c:v>
                </c:pt>
                <c:pt idx="793">
                  <c:v>2.5273804962992981</c:v>
                </c:pt>
                <c:pt idx="794">
                  <c:v>2.5305635951611358</c:v>
                </c:pt>
                <c:pt idx="795">
                  <c:v>2.533746694022974</c:v>
                </c:pt>
                <c:pt idx="796">
                  <c:v>2.5369297928848118</c:v>
                </c:pt>
                <c:pt idx="797">
                  <c:v>2.54011289174665</c:v>
                </c:pt>
                <c:pt idx="798">
                  <c:v>2.5432959906084878</c:v>
                </c:pt>
                <c:pt idx="799">
                  <c:v>2.5464790894703255</c:v>
                </c:pt>
                <c:pt idx="800">
                  <c:v>2.5496621883321633</c:v>
                </c:pt>
                <c:pt idx="801">
                  <c:v>2.5528452871940011</c:v>
                </c:pt>
                <c:pt idx="802">
                  <c:v>2.5560283860558388</c:v>
                </c:pt>
                <c:pt idx="803">
                  <c:v>2.559211484917677</c:v>
                </c:pt>
                <c:pt idx="804">
                  <c:v>2.5623945837795152</c:v>
                </c:pt>
                <c:pt idx="805">
                  <c:v>2.565577682641353</c:v>
                </c:pt>
                <c:pt idx="806">
                  <c:v>2.5687607815031908</c:v>
                </c:pt>
                <c:pt idx="807">
                  <c:v>2.571943880365029</c:v>
                </c:pt>
                <c:pt idx="808">
                  <c:v>2.5751269792268667</c:v>
                </c:pt>
                <c:pt idx="809">
                  <c:v>2.5783100780887045</c:v>
                </c:pt>
                <c:pt idx="810">
                  <c:v>2.5814931769505423</c:v>
                </c:pt>
                <c:pt idx="811">
                  <c:v>2.58467627581238</c:v>
                </c:pt>
                <c:pt idx="812">
                  <c:v>2.5878593746742187</c:v>
                </c:pt>
                <c:pt idx="813">
                  <c:v>2.5910424735360564</c:v>
                </c:pt>
                <c:pt idx="814">
                  <c:v>2.5942255723978942</c:v>
                </c:pt>
                <c:pt idx="815">
                  <c:v>2.597408671259732</c:v>
                </c:pt>
                <c:pt idx="816">
                  <c:v>2.6005917701215697</c:v>
                </c:pt>
                <c:pt idx="817">
                  <c:v>2.6037748689834075</c:v>
                </c:pt>
                <c:pt idx="818">
                  <c:v>2.6069579678452457</c:v>
                </c:pt>
                <c:pt idx="819">
                  <c:v>2.6101410667070835</c:v>
                </c:pt>
                <c:pt idx="820">
                  <c:v>2.6133241655689217</c:v>
                </c:pt>
                <c:pt idx="821">
                  <c:v>2.6165072644307594</c:v>
                </c:pt>
                <c:pt idx="822">
                  <c:v>2.6196903632925976</c:v>
                </c:pt>
                <c:pt idx="823">
                  <c:v>2.6228734621544354</c:v>
                </c:pt>
                <c:pt idx="824">
                  <c:v>2.6260565610162732</c:v>
                </c:pt>
                <c:pt idx="825">
                  <c:v>2.6292396598781109</c:v>
                </c:pt>
                <c:pt idx="826">
                  <c:v>2.6324227587399487</c:v>
                </c:pt>
                <c:pt idx="827">
                  <c:v>2.6356058576017865</c:v>
                </c:pt>
                <c:pt idx="828">
                  <c:v>2.6387889564636247</c:v>
                </c:pt>
                <c:pt idx="829">
                  <c:v>2.6419720553254629</c:v>
                </c:pt>
                <c:pt idx="830">
                  <c:v>2.6451551541873006</c:v>
                </c:pt>
                <c:pt idx="831">
                  <c:v>2.6483382530491384</c:v>
                </c:pt>
                <c:pt idx="832">
                  <c:v>2.6515213519109766</c:v>
                </c:pt>
                <c:pt idx="833">
                  <c:v>2.6547044507728144</c:v>
                </c:pt>
                <c:pt idx="834">
                  <c:v>2.6578875496346521</c:v>
                </c:pt>
                <c:pt idx="835">
                  <c:v>2.6610706484964899</c:v>
                </c:pt>
                <c:pt idx="836">
                  <c:v>2.6642537473583277</c:v>
                </c:pt>
                <c:pt idx="837">
                  <c:v>2.6674368462201663</c:v>
                </c:pt>
                <c:pt idx="838">
                  <c:v>2.6706199450820041</c:v>
                </c:pt>
                <c:pt idx="839">
                  <c:v>2.6738030439438418</c:v>
                </c:pt>
                <c:pt idx="840">
                  <c:v>2.6769861428056796</c:v>
                </c:pt>
                <c:pt idx="841">
                  <c:v>2.6801692416675174</c:v>
                </c:pt>
                <c:pt idx="842">
                  <c:v>2.6833523405293556</c:v>
                </c:pt>
                <c:pt idx="843">
                  <c:v>2.6865354393911933</c:v>
                </c:pt>
                <c:pt idx="844">
                  <c:v>2.6897185382530311</c:v>
                </c:pt>
                <c:pt idx="845">
                  <c:v>2.6929016371148693</c:v>
                </c:pt>
                <c:pt idx="846">
                  <c:v>2.6960847359767075</c:v>
                </c:pt>
                <c:pt idx="847">
                  <c:v>2.6992678348385453</c:v>
                </c:pt>
                <c:pt idx="848">
                  <c:v>2.702450933700383</c:v>
                </c:pt>
                <c:pt idx="849">
                  <c:v>2.7056340325622208</c:v>
                </c:pt>
                <c:pt idx="850">
                  <c:v>2.7088171314240586</c:v>
                </c:pt>
                <c:pt idx="851">
                  <c:v>2.7120002302858963</c:v>
                </c:pt>
                <c:pt idx="852">
                  <c:v>2.7151833291477345</c:v>
                </c:pt>
                <c:pt idx="853">
                  <c:v>2.7183664280095723</c:v>
                </c:pt>
                <c:pt idx="854">
                  <c:v>2.7215495268714105</c:v>
                </c:pt>
                <c:pt idx="855">
                  <c:v>2.7247326257332483</c:v>
                </c:pt>
                <c:pt idx="856">
                  <c:v>2.7279157245950865</c:v>
                </c:pt>
                <c:pt idx="857">
                  <c:v>2.7310988234569242</c:v>
                </c:pt>
                <c:pt idx="858">
                  <c:v>2.734281922318762</c:v>
                </c:pt>
                <c:pt idx="859">
                  <c:v>2.7374650211805998</c:v>
                </c:pt>
                <c:pt idx="860">
                  <c:v>2.7406481200424375</c:v>
                </c:pt>
                <c:pt idx="861">
                  <c:v>2.7438312189042753</c:v>
                </c:pt>
                <c:pt idx="862">
                  <c:v>2.7470143177661139</c:v>
                </c:pt>
                <c:pt idx="863">
                  <c:v>2.7501974166279517</c:v>
                </c:pt>
                <c:pt idx="864">
                  <c:v>2.7533805154897895</c:v>
                </c:pt>
                <c:pt idx="865">
                  <c:v>2.7565636143516272</c:v>
                </c:pt>
                <c:pt idx="866">
                  <c:v>2.759746713213465</c:v>
                </c:pt>
                <c:pt idx="867">
                  <c:v>2.7629298120753032</c:v>
                </c:pt>
                <c:pt idx="868">
                  <c:v>2.766112910937141</c:v>
                </c:pt>
                <c:pt idx="869">
                  <c:v>2.7692960097989787</c:v>
                </c:pt>
                <c:pt idx="870">
                  <c:v>2.7724791086608169</c:v>
                </c:pt>
                <c:pt idx="871">
                  <c:v>2.7756622075226551</c:v>
                </c:pt>
                <c:pt idx="872">
                  <c:v>2.7788453063844929</c:v>
                </c:pt>
                <c:pt idx="873">
                  <c:v>2.7820284052463307</c:v>
                </c:pt>
                <c:pt idx="874">
                  <c:v>2.7852115041081684</c:v>
                </c:pt>
                <c:pt idx="875">
                  <c:v>2.7883946029700062</c:v>
                </c:pt>
                <c:pt idx="876">
                  <c:v>2.7915777018318439</c:v>
                </c:pt>
                <c:pt idx="877">
                  <c:v>2.7947608006936822</c:v>
                </c:pt>
                <c:pt idx="878">
                  <c:v>2.7979438995555199</c:v>
                </c:pt>
                <c:pt idx="879">
                  <c:v>2.8011269984173581</c:v>
                </c:pt>
                <c:pt idx="880">
                  <c:v>2.8043100972791959</c:v>
                </c:pt>
                <c:pt idx="881">
                  <c:v>2.8074931961410341</c:v>
                </c:pt>
                <c:pt idx="882">
                  <c:v>2.8106762950028719</c:v>
                </c:pt>
                <c:pt idx="883">
                  <c:v>2.8138593938647096</c:v>
                </c:pt>
                <c:pt idx="884">
                  <c:v>2.8170424927265474</c:v>
                </c:pt>
                <c:pt idx="885">
                  <c:v>2.8202255915883852</c:v>
                </c:pt>
                <c:pt idx="886">
                  <c:v>2.8234086904502229</c:v>
                </c:pt>
                <c:pt idx="887">
                  <c:v>2.8265917893120616</c:v>
                </c:pt>
                <c:pt idx="888">
                  <c:v>2.8297748881738993</c:v>
                </c:pt>
                <c:pt idx="889">
                  <c:v>2.8329579870357371</c:v>
                </c:pt>
                <c:pt idx="890">
                  <c:v>2.8361410858975749</c:v>
                </c:pt>
                <c:pt idx="891">
                  <c:v>2.8393241847594131</c:v>
                </c:pt>
                <c:pt idx="892">
                  <c:v>2.8425072836212508</c:v>
                </c:pt>
                <c:pt idx="893">
                  <c:v>2.8456903824830886</c:v>
                </c:pt>
                <c:pt idx="894">
                  <c:v>2.8488734813449264</c:v>
                </c:pt>
                <c:pt idx="895">
                  <c:v>2.852056580206765</c:v>
                </c:pt>
                <c:pt idx="896">
                  <c:v>2.8552396790686028</c:v>
                </c:pt>
                <c:pt idx="897">
                  <c:v>2.8584227779304405</c:v>
                </c:pt>
                <c:pt idx="898">
                  <c:v>2.8616058767922783</c:v>
                </c:pt>
                <c:pt idx="899">
                  <c:v>2.8647889756541161</c:v>
                </c:pt>
                <c:pt idx="900">
                  <c:v>2.8679720745159538</c:v>
                </c:pt>
                <c:pt idx="901">
                  <c:v>2.871155173377792</c:v>
                </c:pt>
                <c:pt idx="902">
                  <c:v>2.8743382722396298</c:v>
                </c:pt>
                <c:pt idx="903">
                  <c:v>2.8775213711014676</c:v>
                </c:pt>
                <c:pt idx="904">
                  <c:v>2.8807044699633058</c:v>
                </c:pt>
                <c:pt idx="905">
                  <c:v>2.883887568825144</c:v>
                </c:pt>
                <c:pt idx="906">
                  <c:v>2.8870706676869817</c:v>
                </c:pt>
                <c:pt idx="907">
                  <c:v>2.8902537665488195</c:v>
                </c:pt>
                <c:pt idx="908">
                  <c:v>2.8934368654106573</c:v>
                </c:pt>
                <c:pt idx="909">
                  <c:v>2.896619964272495</c:v>
                </c:pt>
                <c:pt idx="910">
                  <c:v>2.8998030631343328</c:v>
                </c:pt>
                <c:pt idx="911">
                  <c:v>2.902986161996171</c:v>
                </c:pt>
                <c:pt idx="912">
                  <c:v>2.9061692608580092</c:v>
                </c:pt>
                <c:pt idx="913">
                  <c:v>2.909352359719847</c:v>
                </c:pt>
                <c:pt idx="914">
                  <c:v>2.9125354585816847</c:v>
                </c:pt>
                <c:pt idx="915">
                  <c:v>2.9157185574435229</c:v>
                </c:pt>
                <c:pt idx="916">
                  <c:v>2.9189016563053607</c:v>
                </c:pt>
                <c:pt idx="917">
                  <c:v>2.9220847551671985</c:v>
                </c:pt>
                <c:pt idx="918">
                  <c:v>2.9252678540290362</c:v>
                </c:pt>
                <c:pt idx="919">
                  <c:v>2.928450952890874</c:v>
                </c:pt>
                <c:pt idx="920">
                  <c:v>2.9316340517527126</c:v>
                </c:pt>
                <c:pt idx="921">
                  <c:v>2.9348171506145504</c:v>
                </c:pt>
                <c:pt idx="922">
                  <c:v>2.9380002494763882</c:v>
                </c:pt>
                <c:pt idx="923">
                  <c:v>2.9411833483382259</c:v>
                </c:pt>
                <c:pt idx="924">
                  <c:v>2.9443664472000637</c:v>
                </c:pt>
                <c:pt idx="925">
                  <c:v>2.9475495460619014</c:v>
                </c:pt>
                <c:pt idx="926">
                  <c:v>2.9507326449237397</c:v>
                </c:pt>
                <c:pt idx="927">
                  <c:v>2.9539157437855774</c:v>
                </c:pt>
                <c:pt idx="928">
                  <c:v>2.9570988426474152</c:v>
                </c:pt>
                <c:pt idx="929">
                  <c:v>2.9602819415092534</c:v>
                </c:pt>
                <c:pt idx="930">
                  <c:v>2.9634650403710916</c:v>
                </c:pt>
                <c:pt idx="931">
                  <c:v>2.9666481392329294</c:v>
                </c:pt>
                <c:pt idx="932">
                  <c:v>2.9698312380947671</c:v>
                </c:pt>
                <c:pt idx="933">
                  <c:v>2.9730143369566049</c:v>
                </c:pt>
                <c:pt idx="934">
                  <c:v>2.9761974358184426</c:v>
                </c:pt>
                <c:pt idx="935">
                  <c:v>2.9793805346802804</c:v>
                </c:pt>
                <c:pt idx="936">
                  <c:v>2.9825636335421186</c:v>
                </c:pt>
                <c:pt idx="937">
                  <c:v>2.9857467324039568</c:v>
                </c:pt>
                <c:pt idx="938">
                  <c:v>2.9889298312657946</c:v>
                </c:pt>
                <c:pt idx="939">
                  <c:v>2.9921129301276324</c:v>
                </c:pt>
                <c:pt idx="940">
                  <c:v>2.9952960289894706</c:v>
                </c:pt>
                <c:pt idx="941">
                  <c:v>2.9984791278513083</c:v>
                </c:pt>
                <c:pt idx="942">
                  <c:v>3.0016622267131461</c:v>
                </c:pt>
                <c:pt idx="943">
                  <c:v>3.0048453255749838</c:v>
                </c:pt>
                <c:pt idx="944">
                  <c:v>3.0080284244368216</c:v>
                </c:pt>
                <c:pt idx="945">
                  <c:v>3.0112115232986603</c:v>
                </c:pt>
                <c:pt idx="946">
                  <c:v>3.014394622160498</c:v>
                </c:pt>
                <c:pt idx="947">
                  <c:v>3.0175777210223358</c:v>
                </c:pt>
                <c:pt idx="948">
                  <c:v>3.0207608198841736</c:v>
                </c:pt>
                <c:pt idx="949">
                  <c:v>3.0239439187460113</c:v>
                </c:pt>
                <c:pt idx="950">
                  <c:v>3.0271270176078495</c:v>
                </c:pt>
                <c:pt idx="951">
                  <c:v>3.0303101164696873</c:v>
                </c:pt>
                <c:pt idx="952">
                  <c:v>3.0334932153315251</c:v>
                </c:pt>
                <c:pt idx="953">
                  <c:v>3.0366763141933628</c:v>
                </c:pt>
                <c:pt idx="954">
                  <c:v>3.0398594130552015</c:v>
                </c:pt>
                <c:pt idx="955">
                  <c:v>3.0430425119170392</c:v>
                </c:pt>
                <c:pt idx="956">
                  <c:v>3.046225610778877</c:v>
                </c:pt>
                <c:pt idx="957">
                  <c:v>3.0494087096407148</c:v>
                </c:pt>
                <c:pt idx="958">
                  <c:v>3.0525918085025525</c:v>
                </c:pt>
                <c:pt idx="959">
                  <c:v>3.0557749073643903</c:v>
                </c:pt>
                <c:pt idx="960">
                  <c:v>3.0589580062262285</c:v>
                </c:pt>
                <c:pt idx="961">
                  <c:v>3.0621411050880663</c:v>
                </c:pt>
                <c:pt idx="962">
                  <c:v>3.0653242039499045</c:v>
                </c:pt>
                <c:pt idx="963">
                  <c:v>3.0685073028117422</c:v>
                </c:pt>
                <c:pt idx="964">
                  <c:v>3.0716904016735804</c:v>
                </c:pt>
                <c:pt idx="965">
                  <c:v>3.0748735005354182</c:v>
                </c:pt>
                <c:pt idx="966">
                  <c:v>3.078056599397256</c:v>
                </c:pt>
                <c:pt idx="967">
                  <c:v>3.0812396982590937</c:v>
                </c:pt>
                <c:pt idx="968">
                  <c:v>3.0844227971209315</c:v>
                </c:pt>
                <c:pt idx="969">
                  <c:v>3.0876058959827692</c:v>
                </c:pt>
                <c:pt idx="970">
                  <c:v>3.0907889948446079</c:v>
                </c:pt>
                <c:pt idx="971">
                  <c:v>3.0939720937064457</c:v>
                </c:pt>
                <c:pt idx="972">
                  <c:v>3.0971551925682834</c:v>
                </c:pt>
                <c:pt idx="973">
                  <c:v>3.1003382914301212</c:v>
                </c:pt>
                <c:pt idx="974">
                  <c:v>3.1035213902919589</c:v>
                </c:pt>
                <c:pt idx="975">
                  <c:v>3.1067044891537972</c:v>
                </c:pt>
                <c:pt idx="976">
                  <c:v>3.1098875880156349</c:v>
                </c:pt>
                <c:pt idx="977">
                  <c:v>3.1130706868774727</c:v>
                </c:pt>
                <c:pt idx="978">
                  <c:v>3.1162537857393104</c:v>
                </c:pt>
                <c:pt idx="979">
                  <c:v>3.1194368846011491</c:v>
                </c:pt>
                <c:pt idx="980">
                  <c:v>3.1226199834629869</c:v>
                </c:pt>
                <c:pt idx="981">
                  <c:v>3.1258030823248246</c:v>
                </c:pt>
                <c:pt idx="982">
                  <c:v>3.1289861811866624</c:v>
                </c:pt>
                <c:pt idx="983">
                  <c:v>3.1321692800485001</c:v>
                </c:pt>
                <c:pt idx="984">
                  <c:v>3.1353523789103379</c:v>
                </c:pt>
                <c:pt idx="985">
                  <c:v>3.1385354777721761</c:v>
                </c:pt>
                <c:pt idx="986">
                  <c:v>3.1417185766340139</c:v>
                </c:pt>
                <c:pt idx="987">
                  <c:v>3.1449016754958521</c:v>
                </c:pt>
                <c:pt idx="988">
                  <c:v>3.1480847743576899</c:v>
                </c:pt>
                <c:pt idx="989">
                  <c:v>3.1512678732195281</c:v>
                </c:pt>
                <c:pt idx="990">
                  <c:v>3.1544509720813658</c:v>
                </c:pt>
                <c:pt idx="991">
                  <c:v>3.1576340709432036</c:v>
                </c:pt>
                <c:pt idx="992">
                  <c:v>3.1608171698050413</c:v>
                </c:pt>
                <c:pt idx="993">
                  <c:v>3.1640002686668791</c:v>
                </c:pt>
                <c:pt idx="994">
                  <c:v>3.1671833675287169</c:v>
                </c:pt>
                <c:pt idx="995">
                  <c:v>3.1703664663905555</c:v>
                </c:pt>
                <c:pt idx="996">
                  <c:v>3.1735495652523933</c:v>
                </c:pt>
                <c:pt idx="997">
                  <c:v>3.1767326641142311</c:v>
                </c:pt>
                <c:pt idx="998">
                  <c:v>3.1799157629760688</c:v>
                </c:pt>
                <c:pt idx="999">
                  <c:v>3.183098861837907</c:v>
                </c:pt>
                <c:pt idx="1000">
                  <c:v>3.1862819606997448</c:v>
                </c:pt>
                <c:pt idx="1001">
                  <c:v>3.1894650595615825</c:v>
                </c:pt>
                <c:pt idx="1002">
                  <c:v>3.1926481584234203</c:v>
                </c:pt>
                <c:pt idx="1003">
                  <c:v>3.1958312572852581</c:v>
                </c:pt>
                <c:pt idx="1004">
                  <c:v>3.1990143561470967</c:v>
                </c:pt>
                <c:pt idx="1005">
                  <c:v>3.2021974550089345</c:v>
                </c:pt>
                <c:pt idx="1006">
                  <c:v>3.2053805538707723</c:v>
                </c:pt>
                <c:pt idx="1007">
                  <c:v>3.20856365273261</c:v>
                </c:pt>
                <c:pt idx="1008">
                  <c:v>3.2117467515944478</c:v>
                </c:pt>
                <c:pt idx="1009">
                  <c:v>3.214929850456286</c:v>
                </c:pt>
                <c:pt idx="1010">
                  <c:v>3.2181129493181237</c:v>
                </c:pt>
                <c:pt idx="1011">
                  <c:v>3.2212960481799615</c:v>
                </c:pt>
                <c:pt idx="1012">
                  <c:v>3.2244791470417997</c:v>
                </c:pt>
                <c:pt idx="1013">
                  <c:v>3.2276622459036379</c:v>
                </c:pt>
                <c:pt idx="1014">
                  <c:v>3.2308453447654757</c:v>
                </c:pt>
                <c:pt idx="1015">
                  <c:v>3.2340284436273135</c:v>
                </c:pt>
                <c:pt idx="1016">
                  <c:v>3.2372115424891512</c:v>
                </c:pt>
                <c:pt idx="1017">
                  <c:v>3.240394641350989</c:v>
                </c:pt>
                <c:pt idx="1018">
                  <c:v>3.2435777402128267</c:v>
                </c:pt>
                <c:pt idx="1019">
                  <c:v>3.246760839074665</c:v>
                </c:pt>
                <c:pt idx="1020">
                  <c:v>3.2499439379365032</c:v>
                </c:pt>
                <c:pt idx="1021">
                  <c:v>3.2531270367983409</c:v>
                </c:pt>
                <c:pt idx="1022">
                  <c:v>3.2563101356601787</c:v>
                </c:pt>
                <c:pt idx="1023">
                  <c:v>3.2594932345220169</c:v>
                </c:pt>
                <c:pt idx="1024">
                  <c:v>3.2626763333838547</c:v>
                </c:pt>
                <c:pt idx="1025">
                  <c:v>3.2658594322456924</c:v>
                </c:pt>
                <c:pt idx="1026">
                  <c:v>3.2690425311075302</c:v>
                </c:pt>
                <c:pt idx="1027">
                  <c:v>3.2722256299693679</c:v>
                </c:pt>
                <c:pt idx="1028">
                  <c:v>3.2754087288312057</c:v>
                </c:pt>
                <c:pt idx="1029">
                  <c:v>3.2785918276930444</c:v>
                </c:pt>
                <c:pt idx="1030">
                  <c:v>3.2817749265548821</c:v>
                </c:pt>
                <c:pt idx="1031">
                  <c:v>3.2849580254167199</c:v>
                </c:pt>
                <c:pt idx="1032">
                  <c:v>3.2881411242785576</c:v>
                </c:pt>
                <c:pt idx="1033">
                  <c:v>3.2913242231403954</c:v>
                </c:pt>
                <c:pt idx="1034">
                  <c:v>3.2945073220022336</c:v>
                </c:pt>
                <c:pt idx="1035">
                  <c:v>3.2976904208640714</c:v>
                </c:pt>
                <c:pt idx="1036">
                  <c:v>3.3008735197259091</c:v>
                </c:pt>
                <c:pt idx="1037">
                  <c:v>3.3040566185877474</c:v>
                </c:pt>
                <c:pt idx="1038">
                  <c:v>3.3072397174495856</c:v>
                </c:pt>
                <c:pt idx="1039">
                  <c:v>3.3104228163114233</c:v>
                </c:pt>
                <c:pt idx="1040">
                  <c:v>3.3136059151732611</c:v>
                </c:pt>
                <c:pt idx="1041">
                  <c:v>3.3167890140350988</c:v>
                </c:pt>
                <c:pt idx="1042">
                  <c:v>3.3199721128969366</c:v>
                </c:pt>
                <c:pt idx="1043">
                  <c:v>3.3231552117587744</c:v>
                </c:pt>
                <c:pt idx="1044">
                  <c:v>3.3263383106206126</c:v>
                </c:pt>
                <c:pt idx="1045">
                  <c:v>3.3295214094824508</c:v>
                </c:pt>
                <c:pt idx="1046">
                  <c:v>3.3327045083442886</c:v>
                </c:pt>
                <c:pt idx="1047">
                  <c:v>3.3358876072061263</c:v>
                </c:pt>
                <c:pt idx="1048">
                  <c:v>3.3390707060679645</c:v>
                </c:pt>
                <c:pt idx="1049">
                  <c:v>3.3422538049298023</c:v>
                </c:pt>
                <c:pt idx="1050">
                  <c:v>3.34543690379164</c:v>
                </c:pt>
                <c:pt idx="1051">
                  <c:v>3.3486200026534778</c:v>
                </c:pt>
                <c:pt idx="1052">
                  <c:v>3.3518031015153156</c:v>
                </c:pt>
                <c:pt idx="1053">
                  <c:v>3.3549862003771533</c:v>
                </c:pt>
                <c:pt idx="1054">
                  <c:v>3.358169299238992</c:v>
                </c:pt>
                <c:pt idx="1055">
                  <c:v>3.3613523981008298</c:v>
                </c:pt>
                <c:pt idx="1056">
                  <c:v>3.3645354969626675</c:v>
                </c:pt>
                <c:pt idx="1057">
                  <c:v>3.3677185958245053</c:v>
                </c:pt>
                <c:pt idx="1058">
                  <c:v>3.3709016946863435</c:v>
                </c:pt>
                <c:pt idx="1059">
                  <c:v>3.3740847935481812</c:v>
                </c:pt>
                <c:pt idx="1060">
                  <c:v>3.377267892410019</c:v>
                </c:pt>
                <c:pt idx="1061">
                  <c:v>3.3804509912718568</c:v>
                </c:pt>
                <c:pt idx="1062">
                  <c:v>3.3836340901336954</c:v>
                </c:pt>
                <c:pt idx="1063">
                  <c:v>3.3868171889955332</c:v>
                </c:pt>
                <c:pt idx="1064">
                  <c:v>3.390000287857371</c:v>
                </c:pt>
                <c:pt idx="1065">
                  <c:v>3.3931833867192087</c:v>
                </c:pt>
                <c:pt idx="1066">
                  <c:v>3.3963664855810465</c:v>
                </c:pt>
                <c:pt idx="1067">
                  <c:v>3.3995495844428842</c:v>
                </c:pt>
                <c:pt idx="1068">
                  <c:v>3.4027326833047224</c:v>
                </c:pt>
                <c:pt idx="1069">
                  <c:v>3.4059157821665602</c:v>
                </c:pt>
                <c:pt idx="1070">
                  <c:v>3.4090988810283984</c:v>
                </c:pt>
                <c:pt idx="1071">
                  <c:v>3.4122819798902362</c:v>
                </c:pt>
                <c:pt idx="1072">
                  <c:v>3.4154650787520744</c:v>
                </c:pt>
                <c:pt idx="1073">
                  <c:v>3.4186481776139122</c:v>
                </c:pt>
                <c:pt idx="1074">
                  <c:v>3.4218312764757499</c:v>
                </c:pt>
                <c:pt idx="1075">
                  <c:v>3.4250143753375877</c:v>
                </c:pt>
                <c:pt idx="1076">
                  <c:v>3.4281974741994254</c:v>
                </c:pt>
                <c:pt idx="1077">
                  <c:v>3.4313805730612632</c:v>
                </c:pt>
                <c:pt idx="1078">
                  <c:v>3.4345636719231014</c:v>
                </c:pt>
                <c:pt idx="1079">
                  <c:v>3.4377467707849396</c:v>
                </c:pt>
                <c:pt idx="1080">
                  <c:v>3.4409298696467774</c:v>
                </c:pt>
                <c:pt idx="1081">
                  <c:v>3.4441129685086151</c:v>
                </c:pt>
                <c:pt idx="1082">
                  <c:v>3.4472960673704529</c:v>
                </c:pt>
                <c:pt idx="1083">
                  <c:v>3.4504791662322911</c:v>
                </c:pt>
                <c:pt idx="1084">
                  <c:v>3.4536622650941289</c:v>
                </c:pt>
                <c:pt idx="1085">
                  <c:v>3.4568453639559666</c:v>
                </c:pt>
                <c:pt idx="1086">
                  <c:v>3.4600284628178044</c:v>
                </c:pt>
                <c:pt idx="1087">
                  <c:v>3.4632115616796431</c:v>
                </c:pt>
                <c:pt idx="1088">
                  <c:v>3.4663946605414808</c:v>
                </c:pt>
                <c:pt idx="1089">
                  <c:v>3.4695777594033186</c:v>
                </c:pt>
                <c:pt idx="1090">
                  <c:v>3.4727608582651563</c:v>
                </c:pt>
                <c:pt idx="1091">
                  <c:v>3.4759439571269941</c:v>
                </c:pt>
                <c:pt idx="1092">
                  <c:v>3.4791270559888319</c:v>
                </c:pt>
                <c:pt idx="1093">
                  <c:v>3.4823101548506701</c:v>
                </c:pt>
                <c:pt idx="1094">
                  <c:v>3.4854932537125078</c:v>
                </c:pt>
                <c:pt idx="1095">
                  <c:v>3.4886763525743461</c:v>
                </c:pt>
                <c:pt idx="1096">
                  <c:v>3.4918594514361838</c:v>
                </c:pt>
                <c:pt idx="1097">
                  <c:v>3.495042550298022</c:v>
                </c:pt>
                <c:pt idx="1098">
                  <c:v>3.4982256491598598</c:v>
                </c:pt>
                <c:pt idx="1099">
                  <c:v>3.5014087480216975</c:v>
                </c:pt>
                <c:pt idx="1100">
                  <c:v>3.5045918468835353</c:v>
                </c:pt>
                <c:pt idx="1101">
                  <c:v>3.5077749457453731</c:v>
                </c:pt>
                <c:pt idx="1102">
                  <c:v>3.5109580446072108</c:v>
                </c:pt>
                <c:pt idx="1103">
                  <c:v>3.514141143469049</c:v>
                </c:pt>
                <c:pt idx="1104">
                  <c:v>3.5173242423308873</c:v>
                </c:pt>
                <c:pt idx="1105">
                  <c:v>3.520507341192725</c:v>
                </c:pt>
                <c:pt idx="1106">
                  <c:v>3.5236904400545628</c:v>
                </c:pt>
                <c:pt idx="1107">
                  <c:v>3.526873538916401</c:v>
                </c:pt>
                <c:pt idx="1108">
                  <c:v>3.5300566377782387</c:v>
                </c:pt>
                <c:pt idx="1109">
                  <c:v>3.5332397366400765</c:v>
                </c:pt>
                <c:pt idx="1110">
                  <c:v>3.5364228355019143</c:v>
                </c:pt>
                <c:pt idx="1111">
                  <c:v>3.539605934363752</c:v>
                </c:pt>
                <c:pt idx="1112">
                  <c:v>3.5427890332255907</c:v>
                </c:pt>
                <c:pt idx="1113">
                  <c:v>3.5459721320874285</c:v>
                </c:pt>
                <c:pt idx="1114">
                  <c:v>3.5491552309492662</c:v>
                </c:pt>
                <c:pt idx="1115">
                  <c:v>3.552338329811104</c:v>
                </c:pt>
                <c:pt idx="1116">
                  <c:v>3.5555214286729417</c:v>
                </c:pt>
                <c:pt idx="1117">
                  <c:v>3.5587045275347799</c:v>
                </c:pt>
                <c:pt idx="1118">
                  <c:v>3.5618876263966177</c:v>
                </c:pt>
                <c:pt idx="1119">
                  <c:v>3.5650707252584555</c:v>
                </c:pt>
                <c:pt idx="1120">
                  <c:v>3.5682538241202937</c:v>
                </c:pt>
                <c:pt idx="1121">
                  <c:v>3.5714369229821319</c:v>
                </c:pt>
                <c:pt idx="1122">
                  <c:v>3.5746200218439697</c:v>
                </c:pt>
                <c:pt idx="1123">
                  <c:v>3.5778031207058074</c:v>
                </c:pt>
                <c:pt idx="1124">
                  <c:v>3.5809862195676452</c:v>
                </c:pt>
                <c:pt idx="1125">
                  <c:v>3.5841693184294829</c:v>
                </c:pt>
                <c:pt idx="1126">
                  <c:v>3.5873524172913207</c:v>
                </c:pt>
                <c:pt idx="1127">
                  <c:v>3.5905355161531589</c:v>
                </c:pt>
                <c:pt idx="1128">
                  <c:v>3.5937186150149967</c:v>
                </c:pt>
                <c:pt idx="1129">
                  <c:v>3.5969017138768349</c:v>
                </c:pt>
                <c:pt idx="1130">
                  <c:v>3.6000848127386726</c:v>
                </c:pt>
                <c:pt idx="1131">
                  <c:v>3.6032679116005109</c:v>
                </c:pt>
                <c:pt idx="1132">
                  <c:v>3.6064510104623486</c:v>
                </c:pt>
                <c:pt idx="1133">
                  <c:v>3.6096341093241864</c:v>
                </c:pt>
                <c:pt idx="1134">
                  <c:v>3.6128172081860241</c:v>
                </c:pt>
                <c:pt idx="1135">
                  <c:v>3.6160003070478619</c:v>
                </c:pt>
                <c:pt idx="1136">
                  <c:v>3.6191834059096997</c:v>
                </c:pt>
                <c:pt idx="1137">
                  <c:v>3.6223665047715383</c:v>
                </c:pt>
                <c:pt idx="1138">
                  <c:v>3.6255496036333761</c:v>
                </c:pt>
                <c:pt idx="1139">
                  <c:v>3.6287327024952138</c:v>
                </c:pt>
                <c:pt idx="1140">
                  <c:v>3.6319158013570516</c:v>
                </c:pt>
                <c:pt idx="1141">
                  <c:v>3.6350989002188894</c:v>
                </c:pt>
                <c:pt idx="1142">
                  <c:v>3.6382819990807276</c:v>
                </c:pt>
                <c:pt idx="1143">
                  <c:v>3.6414650979425653</c:v>
                </c:pt>
                <c:pt idx="1144">
                  <c:v>3.6446481968044031</c:v>
                </c:pt>
                <c:pt idx="1145">
                  <c:v>3.6478312956662413</c:v>
                </c:pt>
                <c:pt idx="1146">
                  <c:v>3.6510143945280795</c:v>
                </c:pt>
                <c:pt idx="1147">
                  <c:v>3.6541974933899173</c:v>
                </c:pt>
                <c:pt idx="1148">
                  <c:v>3.657380592251755</c:v>
                </c:pt>
                <c:pt idx="1149">
                  <c:v>3.6605636911135928</c:v>
                </c:pt>
                <c:pt idx="1150">
                  <c:v>3.6637467899754306</c:v>
                </c:pt>
                <c:pt idx="1151">
                  <c:v>3.6669298888372683</c:v>
                </c:pt>
                <c:pt idx="1152">
                  <c:v>3.6701129876991065</c:v>
                </c:pt>
                <c:pt idx="1153">
                  <c:v>3.6732960865609443</c:v>
                </c:pt>
                <c:pt idx="1154">
                  <c:v>3.6764791854227825</c:v>
                </c:pt>
                <c:pt idx="1155">
                  <c:v>3.6796622842846203</c:v>
                </c:pt>
                <c:pt idx="1156">
                  <c:v>3.6828453831464585</c:v>
                </c:pt>
                <c:pt idx="1157">
                  <c:v>3.6860284820082962</c:v>
                </c:pt>
                <c:pt idx="1158">
                  <c:v>3.689211580870134</c:v>
                </c:pt>
                <c:pt idx="1159">
                  <c:v>3.6923946797319718</c:v>
                </c:pt>
                <c:pt idx="1160">
                  <c:v>3.6955777785938095</c:v>
                </c:pt>
                <c:pt idx="1161">
                  <c:v>3.6987608774556473</c:v>
                </c:pt>
                <c:pt idx="1162">
                  <c:v>3.701943976317486</c:v>
                </c:pt>
                <c:pt idx="1163">
                  <c:v>3.7051270751793237</c:v>
                </c:pt>
                <c:pt idx="1164">
                  <c:v>3.7083101740411615</c:v>
                </c:pt>
                <c:pt idx="1165">
                  <c:v>3.7114932729029992</c:v>
                </c:pt>
                <c:pt idx="1166">
                  <c:v>3.7146763717648374</c:v>
                </c:pt>
                <c:pt idx="1167">
                  <c:v>3.7178594706266752</c:v>
                </c:pt>
                <c:pt idx="1168">
                  <c:v>3.721042569488513</c:v>
                </c:pt>
                <c:pt idx="1169">
                  <c:v>3.7242256683503507</c:v>
                </c:pt>
                <c:pt idx="1170">
                  <c:v>3.7274087672121894</c:v>
                </c:pt>
                <c:pt idx="1171">
                  <c:v>3.7305918660740272</c:v>
                </c:pt>
                <c:pt idx="1172">
                  <c:v>3.7337749649358649</c:v>
                </c:pt>
                <c:pt idx="1173">
                  <c:v>3.7369580637977027</c:v>
                </c:pt>
                <c:pt idx="1174">
                  <c:v>3.7401411626595404</c:v>
                </c:pt>
                <c:pt idx="1175">
                  <c:v>3.7433242615213782</c:v>
                </c:pt>
                <c:pt idx="1176">
                  <c:v>3.7465073603832164</c:v>
                </c:pt>
                <c:pt idx="1177">
                  <c:v>3.7496904592450542</c:v>
                </c:pt>
                <c:pt idx="1178">
                  <c:v>3.7528735581068919</c:v>
                </c:pt>
                <c:pt idx="1179">
                  <c:v>3.7560566569687301</c:v>
                </c:pt>
                <c:pt idx="1180">
                  <c:v>3.7592397558305684</c:v>
                </c:pt>
                <c:pt idx="1181">
                  <c:v>3.7624228546924061</c:v>
                </c:pt>
                <c:pt idx="1182">
                  <c:v>3.7656059535542439</c:v>
                </c:pt>
                <c:pt idx="1183">
                  <c:v>3.7687890524160816</c:v>
                </c:pt>
                <c:pt idx="1184">
                  <c:v>3.7719721512779194</c:v>
                </c:pt>
                <c:pt idx="1185">
                  <c:v>3.7751552501397572</c:v>
                </c:pt>
                <c:pt idx="1186">
                  <c:v>3.7783383490015954</c:v>
                </c:pt>
                <c:pt idx="1187">
                  <c:v>3.7815214478634336</c:v>
                </c:pt>
                <c:pt idx="1188">
                  <c:v>3.7847045467252713</c:v>
                </c:pt>
                <c:pt idx="1189">
                  <c:v>3.7878876455871091</c:v>
                </c:pt>
                <c:pt idx="1190">
                  <c:v>3.7910707444489469</c:v>
                </c:pt>
                <c:pt idx="1191">
                  <c:v>3.7942538433107851</c:v>
                </c:pt>
                <c:pt idx="1192">
                  <c:v>3.7974369421726228</c:v>
                </c:pt>
                <c:pt idx="1193">
                  <c:v>3.8006200410344606</c:v>
                </c:pt>
                <c:pt idx="1194">
                  <c:v>3.8038031398962984</c:v>
                </c:pt>
                <c:pt idx="1195">
                  <c:v>3.806986238758137</c:v>
                </c:pt>
                <c:pt idx="1196">
                  <c:v>3.8101693376199748</c:v>
                </c:pt>
                <c:pt idx="1197">
                  <c:v>3.8133524364818125</c:v>
                </c:pt>
                <c:pt idx="1198">
                  <c:v>3.8165355353436503</c:v>
                </c:pt>
                <c:pt idx="1199">
                  <c:v>3.8197186342054881</c:v>
                </c:pt>
                <c:pt idx="1200">
                  <c:v>3.8229017330673258</c:v>
                </c:pt>
                <c:pt idx="1201">
                  <c:v>3.826084831929164</c:v>
                </c:pt>
                <c:pt idx="1202">
                  <c:v>3.8292679307910018</c:v>
                </c:pt>
                <c:pt idx="1203">
                  <c:v>3.8324510296528396</c:v>
                </c:pt>
                <c:pt idx="1204">
                  <c:v>3.8356341285146778</c:v>
                </c:pt>
                <c:pt idx="1205">
                  <c:v>3.838817227376516</c:v>
                </c:pt>
                <c:pt idx="1206">
                  <c:v>3.8420003262383537</c:v>
                </c:pt>
                <c:pt idx="1207">
                  <c:v>3.8451834251001915</c:v>
                </c:pt>
                <c:pt idx="1208">
                  <c:v>3.8483665239620293</c:v>
                </c:pt>
                <c:pt idx="1209">
                  <c:v>3.851549622823867</c:v>
                </c:pt>
                <c:pt idx="1210">
                  <c:v>3.8547327216857048</c:v>
                </c:pt>
                <c:pt idx="1211">
                  <c:v>3.857915820547543</c:v>
                </c:pt>
                <c:pt idx="1212">
                  <c:v>3.8610989194093812</c:v>
                </c:pt>
                <c:pt idx="1213">
                  <c:v>3.864282018271219</c:v>
                </c:pt>
                <c:pt idx="1214">
                  <c:v>3.8674651171330567</c:v>
                </c:pt>
                <c:pt idx="1215">
                  <c:v>3.8706482159948949</c:v>
                </c:pt>
                <c:pt idx="1216">
                  <c:v>3.8738313148567327</c:v>
                </c:pt>
                <c:pt idx="1217">
                  <c:v>3.8770144137185705</c:v>
                </c:pt>
                <c:pt idx="1218">
                  <c:v>3.8801975125804082</c:v>
                </c:pt>
                <c:pt idx="1219">
                  <c:v>3.883380611442246</c:v>
                </c:pt>
                <c:pt idx="1220">
                  <c:v>3.8865637103040847</c:v>
                </c:pt>
                <c:pt idx="1221">
                  <c:v>3.8897468091659224</c:v>
                </c:pt>
                <c:pt idx="1222">
                  <c:v>3.8929299080277602</c:v>
                </c:pt>
                <c:pt idx="1223">
                  <c:v>3.8961130068895979</c:v>
                </c:pt>
                <c:pt idx="1224">
                  <c:v>3.8992961057514357</c:v>
                </c:pt>
                <c:pt idx="1225">
                  <c:v>3.9024792046132739</c:v>
                </c:pt>
                <c:pt idx="1226">
                  <c:v>3.9056623034751117</c:v>
                </c:pt>
                <c:pt idx="1227">
                  <c:v>3.9088454023369494</c:v>
                </c:pt>
                <c:pt idx="1228">
                  <c:v>3.9120285011987872</c:v>
                </c:pt>
                <c:pt idx="1229">
                  <c:v>3.9152116000606259</c:v>
                </c:pt>
                <c:pt idx="1230">
                  <c:v>3.9183946989224636</c:v>
                </c:pt>
                <c:pt idx="1231">
                  <c:v>3.9215777977843014</c:v>
                </c:pt>
                <c:pt idx="1232">
                  <c:v>3.9247608966461391</c:v>
                </c:pt>
                <c:pt idx="1233">
                  <c:v>3.9279439955079769</c:v>
                </c:pt>
                <c:pt idx="1234">
                  <c:v>3.9311270943698147</c:v>
                </c:pt>
                <c:pt idx="1235">
                  <c:v>3.9343101932316529</c:v>
                </c:pt>
                <c:pt idx="1236">
                  <c:v>3.9374932920934906</c:v>
                </c:pt>
                <c:pt idx="1237">
                  <c:v>3.9406763909553288</c:v>
                </c:pt>
                <c:pt idx="1238">
                  <c:v>3.9438594898171666</c:v>
                </c:pt>
                <c:pt idx="1239">
                  <c:v>3.9470425886790048</c:v>
                </c:pt>
                <c:pt idx="1240">
                  <c:v>3.9502256875408426</c:v>
                </c:pt>
                <c:pt idx="1241">
                  <c:v>3.9534087864026803</c:v>
                </c:pt>
                <c:pt idx="1242">
                  <c:v>3.9565918852645181</c:v>
                </c:pt>
                <c:pt idx="1243">
                  <c:v>3.9597749841263559</c:v>
                </c:pt>
                <c:pt idx="1244">
                  <c:v>3.9629580829881936</c:v>
                </c:pt>
                <c:pt idx="1245">
                  <c:v>3.9661411818500323</c:v>
                </c:pt>
                <c:pt idx="1246">
                  <c:v>3.96932428071187</c:v>
                </c:pt>
                <c:pt idx="1247">
                  <c:v>3.9725073795737078</c:v>
                </c:pt>
                <c:pt idx="1248">
                  <c:v>3.9756904784355456</c:v>
                </c:pt>
                <c:pt idx="1249">
                  <c:v>3.9788735772973833</c:v>
                </c:pt>
                <c:pt idx="1250">
                  <c:v>3.9820566761592215</c:v>
                </c:pt>
                <c:pt idx="1251">
                  <c:v>3.9852397750210593</c:v>
                </c:pt>
                <c:pt idx="1252">
                  <c:v>3.9884228738828971</c:v>
                </c:pt>
                <c:pt idx="1253">
                  <c:v>3.9916059727447348</c:v>
                </c:pt>
                <c:pt idx="1254">
                  <c:v>3.9947890716065735</c:v>
                </c:pt>
                <c:pt idx="1255">
                  <c:v>3.9979721704684112</c:v>
                </c:pt>
                <c:pt idx="1256">
                  <c:v>4.0011552693302486</c:v>
                </c:pt>
                <c:pt idx="1257">
                  <c:v>4.0043383681920872</c:v>
                </c:pt>
                <c:pt idx="1258">
                  <c:v>4.007521467053925</c:v>
                </c:pt>
                <c:pt idx="1259">
                  <c:v>4.0107045659157627</c:v>
                </c:pt>
                <c:pt idx="1260">
                  <c:v>4.0138876647776005</c:v>
                </c:pt>
                <c:pt idx="1261">
                  <c:v>4.0170707636394383</c:v>
                </c:pt>
                <c:pt idx="1262">
                  <c:v>4.0202538625012769</c:v>
                </c:pt>
                <c:pt idx="1263">
                  <c:v>4.0234369613631147</c:v>
                </c:pt>
                <c:pt idx="1264">
                  <c:v>4.0266200602249524</c:v>
                </c:pt>
                <c:pt idx="1265">
                  <c:v>4.0298031590867902</c:v>
                </c:pt>
                <c:pt idx="1266">
                  <c:v>4.032986257948628</c:v>
                </c:pt>
                <c:pt idx="1267">
                  <c:v>4.0361693568104657</c:v>
                </c:pt>
                <c:pt idx="1268">
                  <c:v>4.0393524556723035</c:v>
                </c:pt>
                <c:pt idx="1269">
                  <c:v>4.0425355545341413</c:v>
                </c:pt>
                <c:pt idx="1270">
                  <c:v>4.0457186533959799</c:v>
                </c:pt>
                <c:pt idx="1271">
                  <c:v>4.0489017522578177</c:v>
                </c:pt>
                <c:pt idx="1272">
                  <c:v>4.0520848511196554</c:v>
                </c:pt>
                <c:pt idx="1273">
                  <c:v>4.0552679499814932</c:v>
                </c:pt>
                <c:pt idx="1274">
                  <c:v>4.058451048843331</c:v>
                </c:pt>
                <c:pt idx="1275">
                  <c:v>4.0616341477051687</c:v>
                </c:pt>
                <c:pt idx="1276">
                  <c:v>4.0648172465670065</c:v>
                </c:pt>
                <c:pt idx="1277">
                  <c:v>4.0680003454288451</c:v>
                </c:pt>
                <c:pt idx="1278">
                  <c:v>4.0711834442906829</c:v>
                </c:pt>
                <c:pt idx="1279">
                  <c:v>4.0743665431525207</c:v>
                </c:pt>
                <c:pt idx="1280">
                  <c:v>4.0775496420143584</c:v>
                </c:pt>
                <c:pt idx="1281">
                  <c:v>4.0807327408761971</c:v>
                </c:pt>
                <c:pt idx="1282">
                  <c:v>4.0839158397380348</c:v>
                </c:pt>
                <c:pt idx="1283">
                  <c:v>4.0870989385998726</c:v>
                </c:pt>
                <c:pt idx="1284">
                  <c:v>4.0902820374617104</c:v>
                </c:pt>
                <c:pt idx="1285">
                  <c:v>4.0934651363235481</c:v>
                </c:pt>
                <c:pt idx="1286">
                  <c:v>4.0966482351853859</c:v>
                </c:pt>
                <c:pt idx="1287">
                  <c:v>4.0998313340472246</c:v>
                </c:pt>
                <c:pt idx="1288">
                  <c:v>4.1030144329090623</c:v>
                </c:pt>
                <c:pt idx="1289">
                  <c:v>4.1061975317709001</c:v>
                </c:pt>
                <c:pt idx="1290">
                  <c:v>4.1093806306327378</c:v>
                </c:pt>
                <c:pt idx="1291">
                  <c:v>4.1125637294945756</c:v>
                </c:pt>
                <c:pt idx="1292">
                  <c:v>4.1157468283564134</c:v>
                </c:pt>
                <c:pt idx="1293">
                  <c:v>4.1189299272182511</c:v>
                </c:pt>
                <c:pt idx="1294">
                  <c:v>4.1221130260800889</c:v>
                </c:pt>
                <c:pt idx="1295">
                  <c:v>4.1252961249419275</c:v>
                </c:pt>
                <c:pt idx="1296">
                  <c:v>4.1284792238037653</c:v>
                </c:pt>
                <c:pt idx="1297">
                  <c:v>4.1316623226656031</c:v>
                </c:pt>
                <c:pt idx="1298">
                  <c:v>4.1348454215274408</c:v>
                </c:pt>
                <c:pt idx="1299">
                  <c:v>4.1380285203892786</c:v>
                </c:pt>
                <c:pt idx="1300">
                  <c:v>4.1412116192511164</c:v>
                </c:pt>
                <c:pt idx="1301">
                  <c:v>4.144394718112955</c:v>
                </c:pt>
                <c:pt idx="1302">
                  <c:v>4.1475778169747928</c:v>
                </c:pt>
                <c:pt idx="1303">
                  <c:v>4.1507609158366305</c:v>
                </c:pt>
                <c:pt idx="1304">
                  <c:v>4.1539440146984683</c:v>
                </c:pt>
                <c:pt idx="1305">
                  <c:v>4.1571271135603061</c:v>
                </c:pt>
                <c:pt idx="1306">
                  <c:v>4.1603102124221447</c:v>
                </c:pt>
                <c:pt idx="1307">
                  <c:v>4.1634933112839825</c:v>
                </c:pt>
                <c:pt idx="1308">
                  <c:v>4.1666764101458202</c:v>
                </c:pt>
                <c:pt idx="1309">
                  <c:v>4.169859509007658</c:v>
                </c:pt>
                <c:pt idx="1310">
                  <c:v>4.1730426078694958</c:v>
                </c:pt>
                <c:pt idx="1311">
                  <c:v>4.1762257067313335</c:v>
                </c:pt>
                <c:pt idx="1312">
                  <c:v>4.1794088055931722</c:v>
                </c:pt>
                <c:pt idx="1313">
                  <c:v>4.1825919044550099</c:v>
                </c:pt>
                <c:pt idx="1314">
                  <c:v>4.1857750033168477</c:v>
                </c:pt>
                <c:pt idx="1315">
                  <c:v>4.1889581021786855</c:v>
                </c:pt>
                <c:pt idx="1316">
                  <c:v>4.1921412010405232</c:v>
                </c:pt>
                <c:pt idx="1317">
                  <c:v>4.195324299902361</c:v>
                </c:pt>
                <c:pt idx="1318">
                  <c:v>4.1985073987641988</c:v>
                </c:pt>
                <c:pt idx="1319">
                  <c:v>4.2016904976260365</c:v>
                </c:pt>
                <c:pt idx="1320">
                  <c:v>4.2048735964878752</c:v>
                </c:pt>
                <c:pt idx="1321">
                  <c:v>4.2080566953497129</c:v>
                </c:pt>
                <c:pt idx="1322">
                  <c:v>4.2112397942115507</c:v>
                </c:pt>
                <c:pt idx="1323">
                  <c:v>4.2144228930733885</c:v>
                </c:pt>
                <c:pt idx="1324">
                  <c:v>4.2176059919352262</c:v>
                </c:pt>
                <c:pt idx="1325">
                  <c:v>4.220789090797064</c:v>
                </c:pt>
                <c:pt idx="1326">
                  <c:v>4.2239721896589026</c:v>
                </c:pt>
                <c:pt idx="1327">
                  <c:v>4.2271552885207404</c:v>
                </c:pt>
                <c:pt idx="1328">
                  <c:v>4.2303383873825782</c:v>
                </c:pt>
                <c:pt idx="1329">
                  <c:v>4.2335214862444159</c:v>
                </c:pt>
                <c:pt idx="1330">
                  <c:v>4.2367045851062546</c:v>
                </c:pt>
                <c:pt idx="1331">
                  <c:v>4.2398876839680923</c:v>
                </c:pt>
                <c:pt idx="1332">
                  <c:v>4.2430707828299301</c:v>
                </c:pt>
                <c:pt idx="1333">
                  <c:v>4.2462538816917679</c:v>
                </c:pt>
                <c:pt idx="1334">
                  <c:v>4.2494369805536056</c:v>
                </c:pt>
                <c:pt idx="1335">
                  <c:v>4.2526200794154434</c:v>
                </c:pt>
                <c:pt idx="1336">
                  <c:v>4.2558031782772812</c:v>
                </c:pt>
                <c:pt idx="1337">
                  <c:v>4.2589862771391198</c:v>
                </c:pt>
                <c:pt idx="1338">
                  <c:v>4.2621693760009576</c:v>
                </c:pt>
                <c:pt idx="1339">
                  <c:v>4.2653524748627953</c:v>
                </c:pt>
                <c:pt idx="1340">
                  <c:v>4.2685355737246331</c:v>
                </c:pt>
                <c:pt idx="1341">
                  <c:v>4.2717186725864709</c:v>
                </c:pt>
                <c:pt idx="1342">
                  <c:v>4.2749017714483086</c:v>
                </c:pt>
                <c:pt idx="1343">
                  <c:v>4.2780848703101464</c:v>
                </c:pt>
                <c:pt idx="1344">
                  <c:v>4.2812679691719842</c:v>
                </c:pt>
                <c:pt idx="1345">
                  <c:v>4.2844510680338228</c:v>
                </c:pt>
                <c:pt idx="1346">
                  <c:v>4.2876341668956606</c:v>
                </c:pt>
                <c:pt idx="1347">
                  <c:v>4.2908172657574983</c:v>
                </c:pt>
                <c:pt idx="1348">
                  <c:v>4.2940003646193361</c:v>
                </c:pt>
                <c:pt idx="1349">
                  <c:v>4.2971834634811739</c:v>
                </c:pt>
                <c:pt idx="1350">
                  <c:v>4.3003665623430125</c:v>
                </c:pt>
                <c:pt idx="1351">
                  <c:v>4.3035496612048503</c:v>
                </c:pt>
                <c:pt idx="1352">
                  <c:v>4.306732760066688</c:v>
                </c:pt>
                <c:pt idx="1353">
                  <c:v>4.3099158589285258</c:v>
                </c:pt>
                <c:pt idx="1354">
                  <c:v>4.3130989577903636</c:v>
                </c:pt>
                <c:pt idx="1355">
                  <c:v>4.3162820566522022</c:v>
                </c:pt>
                <c:pt idx="1356">
                  <c:v>4.31946515551404</c:v>
                </c:pt>
                <c:pt idx="1357">
                  <c:v>4.3226482543758777</c:v>
                </c:pt>
                <c:pt idx="1358">
                  <c:v>4.3258313532377155</c:v>
                </c:pt>
                <c:pt idx="1359">
                  <c:v>4.3290144520995533</c:v>
                </c:pt>
                <c:pt idx="1360">
                  <c:v>4.332197550961391</c:v>
                </c:pt>
                <c:pt idx="1361">
                  <c:v>4.3353806498232288</c:v>
                </c:pt>
                <c:pt idx="1362">
                  <c:v>4.3385637486850674</c:v>
                </c:pt>
                <c:pt idx="1363">
                  <c:v>4.3417468475469052</c:v>
                </c:pt>
                <c:pt idx="1364">
                  <c:v>4.344929946408743</c:v>
                </c:pt>
                <c:pt idx="1365">
                  <c:v>4.3481130452705807</c:v>
                </c:pt>
                <c:pt idx="1366">
                  <c:v>4.3512961441324185</c:v>
                </c:pt>
                <c:pt idx="1367">
                  <c:v>4.3544792429942563</c:v>
                </c:pt>
                <c:pt idx="1368">
                  <c:v>4.357662341856094</c:v>
                </c:pt>
                <c:pt idx="1369">
                  <c:v>4.3608454407179318</c:v>
                </c:pt>
                <c:pt idx="1370">
                  <c:v>4.3640285395797704</c:v>
                </c:pt>
                <c:pt idx="1371">
                  <c:v>4.3672116384416082</c:v>
                </c:pt>
                <c:pt idx="1372">
                  <c:v>4.370394737303446</c:v>
                </c:pt>
                <c:pt idx="1373">
                  <c:v>4.3735778361652837</c:v>
                </c:pt>
                <c:pt idx="1374">
                  <c:v>4.3767609350271215</c:v>
                </c:pt>
                <c:pt idx="1375">
                  <c:v>4.3799440338889601</c:v>
                </c:pt>
                <c:pt idx="1376">
                  <c:v>4.3831271327507979</c:v>
                </c:pt>
                <c:pt idx="1377">
                  <c:v>4.3863102316126357</c:v>
                </c:pt>
                <c:pt idx="1378">
                  <c:v>4.3894933304744734</c:v>
                </c:pt>
                <c:pt idx="1379">
                  <c:v>4.3926764293363121</c:v>
                </c:pt>
                <c:pt idx="1380">
                  <c:v>4.3958595281981498</c:v>
                </c:pt>
                <c:pt idx="1381">
                  <c:v>4.3990426270599876</c:v>
                </c:pt>
                <c:pt idx="1382">
                  <c:v>4.4022257259218254</c:v>
                </c:pt>
                <c:pt idx="1383">
                  <c:v>4.4054088247836631</c:v>
                </c:pt>
                <c:pt idx="1384">
                  <c:v>4.4085919236455009</c:v>
                </c:pt>
                <c:pt idx="1385">
                  <c:v>4.4117750225073387</c:v>
                </c:pt>
                <c:pt idx="1386">
                  <c:v>4.4149581213691764</c:v>
                </c:pt>
                <c:pt idx="1387">
                  <c:v>4.4181412202310151</c:v>
                </c:pt>
                <c:pt idx="1388">
                  <c:v>4.4213243190928528</c:v>
                </c:pt>
                <c:pt idx="1389">
                  <c:v>4.4245074179546906</c:v>
                </c:pt>
                <c:pt idx="1390">
                  <c:v>4.4276905168165284</c:v>
                </c:pt>
                <c:pt idx="1391">
                  <c:v>4.4308736156783661</c:v>
                </c:pt>
                <c:pt idx="1392">
                  <c:v>4.4340567145402039</c:v>
                </c:pt>
                <c:pt idx="1393">
                  <c:v>4.4372398134020417</c:v>
                </c:pt>
                <c:pt idx="1394">
                  <c:v>4.4404229122638794</c:v>
                </c:pt>
                <c:pt idx="1395">
                  <c:v>4.4436060111257181</c:v>
                </c:pt>
                <c:pt idx="1396">
                  <c:v>4.4467891099875558</c:v>
                </c:pt>
                <c:pt idx="1397">
                  <c:v>4.4499722088493936</c:v>
                </c:pt>
                <c:pt idx="1398">
                  <c:v>4.4531553077112314</c:v>
                </c:pt>
                <c:pt idx="1399">
                  <c:v>4.45633840657307</c:v>
                </c:pt>
                <c:pt idx="1400">
                  <c:v>4.4595215054349078</c:v>
                </c:pt>
                <c:pt idx="1401">
                  <c:v>4.4627046042967455</c:v>
                </c:pt>
                <c:pt idx="1402">
                  <c:v>4.4658877031585833</c:v>
                </c:pt>
                <c:pt idx="1403">
                  <c:v>4.4690708020204211</c:v>
                </c:pt>
                <c:pt idx="1404">
                  <c:v>4.4722539008822597</c:v>
                </c:pt>
                <c:pt idx="1405">
                  <c:v>4.4754369997440975</c:v>
                </c:pt>
                <c:pt idx="1406">
                  <c:v>4.4786200986059352</c:v>
                </c:pt>
                <c:pt idx="1407">
                  <c:v>4.481803197467773</c:v>
                </c:pt>
                <c:pt idx="1408">
                  <c:v>4.4849862963296108</c:v>
                </c:pt>
                <c:pt idx="1409">
                  <c:v>4.4881693951914485</c:v>
                </c:pt>
                <c:pt idx="1410">
                  <c:v>4.4913524940532863</c:v>
                </c:pt>
                <c:pt idx="1411">
                  <c:v>4.4945355929151241</c:v>
                </c:pt>
                <c:pt idx="1412">
                  <c:v>4.4977186917769627</c:v>
                </c:pt>
                <c:pt idx="1413">
                  <c:v>4.5009017906388005</c:v>
                </c:pt>
                <c:pt idx="1414">
                  <c:v>4.5040848895006382</c:v>
                </c:pt>
                <c:pt idx="1415">
                  <c:v>4.507267988362476</c:v>
                </c:pt>
                <c:pt idx="1416">
                  <c:v>4.5104510872243138</c:v>
                </c:pt>
                <c:pt idx="1417">
                  <c:v>4.5136341860861515</c:v>
                </c:pt>
                <c:pt idx="1418">
                  <c:v>4.5168172849479893</c:v>
                </c:pt>
                <c:pt idx="1419">
                  <c:v>4.520000383809827</c:v>
                </c:pt>
                <c:pt idx="1420">
                  <c:v>4.5231834826716657</c:v>
                </c:pt>
                <c:pt idx="1421">
                  <c:v>4.5263665815335035</c:v>
                </c:pt>
                <c:pt idx="1422">
                  <c:v>4.5295496803953412</c:v>
                </c:pt>
                <c:pt idx="1423">
                  <c:v>4.532732779257179</c:v>
                </c:pt>
                <c:pt idx="1424">
                  <c:v>4.5359158781190176</c:v>
                </c:pt>
                <c:pt idx="1425">
                  <c:v>4.5390989769808554</c:v>
                </c:pt>
                <c:pt idx="1426">
                  <c:v>4.5422820758426932</c:v>
                </c:pt>
                <c:pt idx="1427">
                  <c:v>4.5454651747045309</c:v>
                </c:pt>
                <c:pt idx="1428">
                  <c:v>4.5486482735663687</c:v>
                </c:pt>
                <c:pt idx="1429">
                  <c:v>4.5518313724282073</c:v>
                </c:pt>
                <c:pt idx="1430">
                  <c:v>4.5550144712900451</c:v>
                </c:pt>
                <c:pt idx="1431">
                  <c:v>4.5581975701518829</c:v>
                </c:pt>
                <c:pt idx="1432">
                  <c:v>4.5613806690137206</c:v>
                </c:pt>
                <c:pt idx="1433">
                  <c:v>4.5645637678755584</c:v>
                </c:pt>
                <c:pt idx="1434">
                  <c:v>4.5677468667373962</c:v>
                </c:pt>
                <c:pt idx="1435">
                  <c:v>4.5709299655992339</c:v>
                </c:pt>
                <c:pt idx="1436">
                  <c:v>4.5741130644610717</c:v>
                </c:pt>
                <c:pt idx="1437">
                  <c:v>4.5772961633229103</c:v>
                </c:pt>
                <c:pt idx="1438">
                  <c:v>4.5804792621847481</c:v>
                </c:pt>
                <c:pt idx="1439">
                  <c:v>4.5836623610465859</c:v>
                </c:pt>
                <c:pt idx="1440">
                  <c:v>4.5868454599084236</c:v>
                </c:pt>
                <c:pt idx="1441">
                  <c:v>4.5900285587702614</c:v>
                </c:pt>
                <c:pt idx="1442">
                  <c:v>4.5932116576320992</c:v>
                </c:pt>
                <c:pt idx="1443">
                  <c:v>4.5963947564939369</c:v>
                </c:pt>
                <c:pt idx="1444">
                  <c:v>4.5995778553557756</c:v>
                </c:pt>
                <c:pt idx="1445">
                  <c:v>4.6027609542176133</c:v>
                </c:pt>
                <c:pt idx="1446">
                  <c:v>4.6059440530794511</c:v>
                </c:pt>
                <c:pt idx="1447">
                  <c:v>4.6091271519412889</c:v>
                </c:pt>
                <c:pt idx="1448">
                  <c:v>4.6123102508031275</c:v>
                </c:pt>
                <c:pt idx="1449">
                  <c:v>4.6154933496649653</c:v>
                </c:pt>
                <c:pt idx="1450">
                  <c:v>4.618676448526803</c:v>
                </c:pt>
                <c:pt idx="1451">
                  <c:v>4.6218595473886408</c:v>
                </c:pt>
                <c:pt idx="1452">
                  <c:v>4.6250426462504786</c:v>
                </c:pt>
                <c:pt idx="1453">
                  <c:v>4.6282257451123163</c:v>
                </c:pt>
                <c:pt idx="1454">
                  <c:v>4.631408843974155</c:v>
                </c:pt>
                <c:pt idx="1455">
                  <c:v>4.6345919428359927</c:v>
                </c:pt>
                <c:pt idx="1456">
                  <c:v>4.6377750416978305</c:v>
                </c:pt>
                <c:pt idx="1457">
                  <c:v>4.6409581405596683</c:v>
                </c:pt>
                <c:pt idx="1458">
                  <c:v>4.644141239421506</c:v>
                </c:pt>
                <c:pt idx="1459">
                  <c:v>4.6473243382833438</c:v>
                </c:pt>
                <c:pt idx="1460">
                  <c:v>4.6505074371451816</c:v>
                </c:pt>
                <c:pt idx="1461">
                  <c:v>4.6536905360070193</c:v>
                </c:pt>
                <c:pt idx="1462">
                  <c:v>4.656873634868858</c:v>
                </c:pt>
                <c:pt idx="1463">
                  <c:v>4.6600567337306957</c:v>
                </c:pt>
                <c:pt idx="1464">
                  <c:v>4.6632398325925335</c:v>
                </c:pt>
                <c:pt idx="1465">
                  <c:v>4.6664229314543713</c:v>
                </c:pt>
                <c:pt idx="1466">
                  <c:v>4.669606030316209</c:v>
                </c:pt>
                <c:pt idx="1467">
                  <c:v>4.6727891291780468</c:v>
                </c:pt>
                <c:pt idx="1468">
                  <c:v>4.6759722280398845</c:v>
                </c:pt>
                <c:pt idx="1469">
                  <c:v>4.6791553269017232</c:v>
                </c:pt>
                <c:pt idx="1470">
                  <c:v>4.682338425763561</c:v>
                </c:pt>
                <c:pt idx="1471">
                  <c:v>4.6855215246253987</c:v>
                </c:pt>
                <c:pt idx="1472">
                  <c:v>4.6887046234872365</c:v>
                </c:pt>
                <c:pt idx="1473">
                  <c:v>4.6918877223490751</c:v>
                </c:pt>
                <c:pt idx="1474">
                  <c:v>4.6950708212109129</c:v>
                </c:pt>
                <c:pt idx="1475">
                  <c:v>4.6982539200727507</c:v>
                </c:pt>
                <c:pt idx="1476">
                  <c:v>4.7014370189345884</c:v>
                </c:pt>
                <c:pt idx="1477">
                  <c:v>4.7046201177964262</c:v>
                </c:pt>
                <c:pt idx="1478">
                  <c:v>4.707803216658264</c:v>
                </c:pt>
                <c:pt idx="1479">
                  <c:v>4.7109863155201026</c:v>
                </c:pt>
                <c:pt idx="1480">
                  <c:v>4.7141694143819404</c:v>
                </c:pt>
                <c:pt idx="1481">
                  <c:v>4.7173525132437781</c:v>
                </c:pt>
                <c:pt idx="1482">
                  <c:v>4.7205356121056159</c:v>
                </c:pt>
                <c:pt idx="1483">
                  <c:v>4.7237187109674537</c:v>
                </c:pt>
                <c:pt idx="1484">
                  <c:v>4.7269018098292914</c:v>
                </c:pt>
                <c:pt idx="1485">
                  <c:v>4.7300849086911292</c:v>
                </c:pt>
                <c:pt idx="1486">
                  <c:v>4.7332680075529669</c:v>
                </c:pt>
                <c:pt idx="1487">
                  <c:v>4.7364511064148056</c:v>
                </c:pt>
                <c:pt idx="1488">
                  <c:v>4.7396342052766434</c:v>
                </c:pt>
                <c:pt idx="1489">
                  <c:v>4.7428173041384811</c:v>
                </c:pt>
                <c:pt idx="1490">
                  <c:v>4.7460004030003189</c:v>
                </c:pt>
                <c:pt idx="1491">
                  <c:v>4.7491835018621567</c:v>
                </c:pt>
                <c:pt idx="1492">
                  <c:v>4.7523666007239944</c:v>
                </c:pt>
                <c:pt idx="1493">
                  <c:v>4.7555496995858331</c:v>
                </c:pt>
                <c:pt idx="1494">
                  <c:v>4.7587327984476708</c:v>
                </c:pt>
                <c:pt idx="1495">
                  <c:v>4.7619158973095086</c:v>
                </c:pt>
                <c:pt idx="1496">
                  <c:v>4.7650989961713464</c:v>
                </c:pt>
                <c:pt idx="1497">
                  <c:v>4.768282095033185</c:v>
                </c:pt>
                <c:pt idx="1498">
                  <c:v>4.7714651938950228</c:v>
                </c:pt>
                <c:pt idx="1499">
                  <c:v>4.7746482927568605</c:v>
                </c:pt>
                <c:pt idx="1500">
                  <c:v>4.7778313916186983</c:v>
                </c:pt>
                <c:pt idx="1501">
                  <c:v>4.7810144904805361</c:v>
                </c:pt>
                <c:pt idx="1502">
                  <c:v>4.7841975893423738</c:v>
                </c:pt>
                <c:pt idx="1503">
                  <c:v>4.7873806882042116</c:v>
                </c:pt>
                <c:pt idx="1504">
                  <c:v>4.7905637870660502</c:v>
                </c:pt>
                <c:pt idx="1505">
                  <c:v>4.793746885927888</c:v>
                </c:pt>
                <c:pt idx="1506">
                  <c:v>4.7969299847897258</c:v>
                </c:pt>
                <c:pt idx="1507">
                  <c:v>4.8001130836515635</c:v>
                </c:pt>
                <c:pt idx="1508">
                  <c:v>4.8032961825134013</c:v>
                </c:pt>
                <c:pt idx="1509">
                  <c:v>4.8064792813752391</c:v>
                </c:pt>
                <c:pt idx="1510">
                  <c:v>4.8096623802370768</c:v>
                </c:pt>
                <c:pt idx="1511">
                  <c:v>4.8128454790989146</c:v>
                </c:pt>
                <c:pt idx="1512">
                  <c:v>4.8160285779607532</c:v>
                </c:pt>
                <c:pt idx="1513">
                  <c:v>4.819211676822591</c:v>
                </c:pt>
                <c:pt idx="1514">
                  <c:v>4.8223947756844288</c:v>
                </c:pt>
                <c:pt idx="1515">
                  <c:v>4.8255778745462665</c:v>
                </c:pt>
                <c:pt idx="1516">
                  <c:v>4.8287609734081043</c:v>
                </c:pt>
                <c:pt idx="1517">
                  <c:v>4.8319440722699429</c:v>
                </c:pt>
                <c:pt idx="1518">
                  <c:v>4.8351271711317807</c:v>
                </c:pt>
                <c:pt idx="1519">
                  <c:v>4.8383102699936185</c:v>
                </c:pt>
                <c:pt idx="1520">
                  <c:v>4.8414933688554562</c:v>
                </c:pt>
                <c:pt idx="1521">
                  <c:v>4.844676467717294</c:v>
                </c:pt>
                <c:pt idx="1522">
                  <c:v>4.8478595665791326</c:v>
                </c:pt>
                <c:pt idx="1523">
                  <c:v>4.8510426654409704</c:v>
                </c:pt>
                <c:pt idx="1524">
                  <c:v>4.8542257643028082</c:v>
                </c:pt>
                <c:pt idx="1525">
                  <c:v>4.8574088631646459</c:v>
                </c:pt>
                <c:pt idx="1526">
                  <c:v>4.8605919620264837</c:v>
                </c:pt>
                <c:pt idx="1527">
                  <c:v>4.8637750608883215</c:v>
                </c:pt>
                <c:pt idx="1528">
                  <c:v>4.8669581597501592</c:v>
                </c:pt>
                <c:pt idx="1529">
                  <c:v>4.8701412586119979</c:v>
                </c:pt>
                <c:pt idx="1530">
                  <c:v>4.8733243574738356</c:v>
                </c:pt>
                <c:pt idx="1531">
                  <c:v>4.8765074563356734</c:v>
                </c:pt>
                <c:pt idx="1532">
                  <c:v>4.8796905551975112</c:v>
                </c:pt>
                <c:pt idx="1533">
                  <c:v>4.8828736540593489</c:v>
                </c:pt>
                <c:pt idx="1534">
                  <c:v>4.8860567529211867</c:v>
                </c:pt>
                <c:pt idx="1535">
                  <c:v>4.8892398517830244</c:v>
                </c:pt>
                <c:pt idx="1536">
                  <c:v>4.8924229506448622</c:v>
                </c:pt>
                <c:pt idx="1537">
                  <c:v>4.8956060495067009</c:v>
                </c:pt>
                <c:pt idx="1538">
                  <c:v>4.8987891483685386</c:v>
                </c:pt>
                <c:pt idx="1539">
                  <c:v>4.9019722472303764</c:v>
                </c:pt>
                <c:pt idx="1540">
                  <c:v>4.9051553460922142</c:v>
                </c:pt>
                <c:pt idx="1541">
                  <c:v>4.9083384449540519</c:v>
                </c:pt>
                <c:pt idx="1542">
                  <c:v>4.9115215438158906</c:v>
                </c:pt>
                <c:pt idx="1543">
                  <c:v>4.9147046426777283</c:v>
                </c:pt>
                <c:pt idx="1544">
                  <c:v>4.9178877415395661</c:v>
                </c:pt>
                <c:pt idx="1545">
                  <c:v>4.9210708404014039</c:v>
                </c:pt>
                <c:pt idx="1546">
                  <c:v>4.9242539392632425</c:v>
                </c:pt>
                <c:pt idx="1547">
                  <c:v>4.9274370381250803</c:v>
                </c:pt>
                <c:pt idx="1548">
                  <c:v>4.930620136986918</c:v>
                </c:pt>
                <c:pt idx="1549">
                  <c:v>4.9338032358487558</c:v>
                </c:pt>
                <c:pt idx="1550">
                  <c:v>4.9369863347105936</c:v>
                </c:pt>
                <c:pt idx="1551">
                  <c:v>4.9401694335724313</c:v>
                </c:pt>
                <c:pt idx="1552">
                  <c:v>4.9433525324342691</c:v>
                </c:pt>
                <c:pt idx="1553">
                  <c:v>4.9465356312961068</c:v>
                </c:pt>
                <c:pt idx="1554">
                  <c:v>4.9497187301579455</c:v>
                </c:pt>
                <c:pt idx="1555">
                  <c:v>4.9529018290197833</c:v>
                </c:pt>
                <c:pt idx="1556">
                  <c:v>4.956084927881621</c:v>
                </c:pt>
                <c:pt idx="1557">
                  <c:v>4.9592680267434588</c:v>
                </c:pt>
                <c:pt idx="1558">
                  <c:v>4.9624511256052966</c:v>
                </c:pt>
                <c:pt idx="1559">
                  <c:v>4.9656342244671343</c:v>
                </c:pt>
                <c:pt idx="1560">
                  <c:v>4.9688173233289721</c:v>
                </c:pt>
                <c:pt idx="1561">
                  <c:v>4.9720004221908098</c:v>
                </c:pt>
                <c:pt idx="1562">
                  <c:v>4.9751835210526485</c:v>
                </c:pt>
                <c:pt idx="1563">
                  <c:v>4.9783666199144863</c:v>
                </c:pt>
                <c:pt idx="1564">
                  <c:v>4.981549718776324</c:v>
                </c:pt>
                <c:pt idx="1565">
                  <c:v>4.9847328176381618</c:v>
                </c:pt>
                <c:pt idx="1566">
                  <c:v>4.9879159165000004</c:v>
                </c:pt>
                <c:pt idx="1567">
                  <c:v>4.9910990153618382</c:v>
                </c:pt>
                <c:pt idx="1568">
                  <c:v>4.994282114223676</c:v>
                </c:pt>
                <c:pt idx="1569">
                  <c:v>4.9974652130855137</c:v>
                </c:pt>
                <c:pt idx="1570">
                  <c:v>5.0006483119473515</c:v>
                </c:pt>
                <c:pt idx="1571">
                  <c:v>5.0038314108091901</c:v>
                </c:pt>
                <c:pt idx="1572">
                  <c:v>5.0070145096710279</c:v>
                </c:pt>
                <c:pt idx="1573">
                  <c:v>5.0101976085328657</c:v>
                </c:pt>
                <c:pt idx="1574">
                  <c:v>5.0133807073947034</c:v>
                </c:pt>
                <c:pt idx="1575">
                  <c:v>5.0165638062565412</c:v>
                </c:pt>
                <c:pt idx="1576">
                  <c:v>5.019746905118379</c:v>
                </c:pt>
                <c:pt idx="1577">
                  <c:v>5.0229300039802167</c:v>
                </c:pt>
                <c:pt idx="1578">
                  <c:v>5.0261131028420545</c:v>
                </c:pt>
                <c:pt idx="1579">
                  <c:v>5.0292962017038931</c:v>
                </c:pt>
                <c:pt idx="1580">
                  <c:v>5.0324793005657309</c:v>
                </c:pt>
                <c:pt idx="1581">
                  <c:v>5.0356623994275687</c:v>
                </c:pt>
                <c:pt idx="1582">
                  <c:v>5.0388454982894064</c:v>
                </c:pt>
                <c:pt idx="1583">
                  <c:v>5.0420285971512442</c:v>
                </c:pt>
                <c:pt idx="1584">
                  <c:v>5.0452116960130819</c:v>
                </c:pt>
                <c:pt idx="1585">
                  <c:v>5.0483947948749197</c:v>
                </c:pt>
                <c:pt idx="1586">
                  <c:v>5.0515778937367575</c:v>
                </c:pt>
                <c:pt idx="1587">
                  <c:v>5.0547609925985961</c:v>
                </c:pt>
                <c:pt idx="1588">
                  <c:v>5.0579440914604339</c:v>
                </c:pt>
                <c:pt idx="1589">
                  <c:v>5.0611271903222717</c:v>
                </c:pt>
                <c:pt idx="1590">
                  <c:v>5.0643102891841094</c:v>
                </c:pt>
                <c:pt idx="1591">
                  <c:v>5.0674933880459481</c:v>
                </c:pt>
                <c:pt idx="1592">
                  <c:v>5.0706764869077858</c:v>
                </c:pt>
                <c:pt idx="1593">
                  <c:v>5.0738595857696236</c:v>
                </c:pt>
                <c:pt idx="1594">
                  <c:v>5.0770426846314614</c:v>
                </c:pt>
                <c:pt idx="1595">
                  <c:v>5.0802257834933</c:v>
                </c:pt>
                <c:pt idx="1596">
                  <c:v>5.0834088823551378</c:v>
                </c:pt>
                <c:pt idx="1597">
                  <c:v>5.0865919812169755</c:v>
                </c:pt>
                <c:pt idx="1598">
                  <c:v>5.0897750800788133</c:v>
                </c:pt>
                <c:pt idx="1599">
                  <c:v>5.0929581789406511</c:v>
                </c:pt>
                <c:pt idx="1600">
                  <c:v>5.0961412778024897</c:v>
                </c:pt>
                <c:pt idx="1601">
                  <c:v>5.0993243766643266</c:v>
                </c:pt>
                <c:pt idx="1602">
                  <c:v>5.1025074755261652</c:v>
                </c:pt>
                <c:pt idx="1603">
                  <c:v>5.1056905743880021</c:v>
                </c:pt>
                <c:pt idx="1604">
                  <c:v>5.1088736732498408</c:v>
                </c:pt>
                <c:pt idx="1605">
                  <c:v>5.1120567721116776</c:v>
                </c:pt>
                <c:pt idx="1606">
                  <c:v>5.1152398709735163</c:v>
                </c:pt>
                <c:pt idx="1607">
                  <c:v>5.1184229698353541</c:v>
                </c:pt>
                <c:pt idx="1608">
                  <c:v>5.1216060686971918</c:v>
                </c:pt>
                <c:pt idx="1609">
                  <c:v>5.1247891675590305</c:v>
                </c:pt>
                <c:pt idx="1610">
                  <c:v>5.1279722664208673</c:v>
                </c:pt>
                <c:pt idx="1611">
                  <c:v>5.131155365282706</c:v>
                </c:pt>
                <c:pt idx="1612">
                  <c:v>5.1343384641445438</c:v>
                </c:pt>
                <c:pt idx="1613">
                  <c:v>5.1375215630063815</c:v>
                </c:pt>
                <c:pt idx="1614">
                  <c:v>5.1407046618682193</c:v>
                </c:pt>
                <c:pt idx="1615">
                  <c:v>5.1438877607300579</c:v>
                </c:pt>
                <c:pt idx="1616">
                  <c:v>5.1470708595918957</c:v>
                </c:pt>
                <c:pt idx="1617">
                  <c:v>5.1502539584537335</c:v>
                </c:pt>
                <c:pt idx="1618">
                  <c:v>5.1534370573155712</c:v>
                </c:pt>
                <c:pt idx="1619">
                  <c:v>5.156620156177409</c:v>
                </c:pt>
                <c:pt idx="1620">
                  <c:v>5.1598032550392476</c:v>
                </c:pt>
                <c:pt idx="1621">
                  <c:v>5.1629863539010845</c:v>
                </c:pt>
                <c:pt idx="1622">
                  <c:v>5.1661694527629232</c:v>
                </c:pt>
                <c:pt idx="1623">
                  <c:v>5.16935255162476</c:v>
                </c:pt>
                <c:pt idx="1624">
                  <c:v>5.1725356504865987</c:v>
                </c:pt>
                <c:pt idx="1625">
                  <c:v>5.1757187493484373</c:v>
                </c:pt>
                <c:pt idx="1626">
                  <c:v>5.1789018482102742</c:v>
                </c:pt>
                <c:pt idx="1627">
                  <c:v>5.1820849470721129</c:v>
                </c:pt>
                <c:pt idx="1628">
                  <c:v>5.1852680459339497</c:v>
                </c:pt>
                <c:pt idx="1629">
                  <c:v>5.1884511447957884</c:v>
                </c:pt>
                <c:pt idx="1630">
                  <c:v>5.1916342436576253</c:v>
                </c:pt>
                <c:pt idx="1631">
                  <c:v>5.1948173425194639</c:v>
                </c:pt>
                <c:pt idx="1632">
                  <c:v>5.1980004413813017</c:v>
                </c:pt>
                <c:pt idx="1633">
                  <c:v>5.2011835402431394</c:v>
                </c:pt>
                <c:pt idx="1634">
                  <c:v>5.2043666391049781</c:v>
                </c:pt>
                <c:pt idx="1635">
                  <c:v>5.207549737966815</c:v>
                </c:pt>
                <c:pt idx="1636">
                  <c:v>5.2107328368286536</c:v>
                </c:pt>
                <c:pt idx="1637">
                  <c:v>5.2139159356904914</c:v>
                </c:pt>
                <c:pt idx="1638">
                  <c:v>5.2170990345523292</c:v>
                </c:pt>
                <c:pt idx="1639">
                  <c:v>5.2202821334141669</c:v>
                </c:pt>
                <c:pt idx="1640">
                  <c:v>5.2234652322760056</c:v>
                </c:pt>
                <c:pt idx="1641">
                  <c:v>5.2266483311378433</c:v>
                </c:pt>
                <c:pt idx="1642">
                  <c:v>5.2298314299996811</c:v>
                </c:pt>
                <c:pt idx="1643">
                  <c:v>5.2330145288615189</c:v>
                </c:pt>
                <c:pt idx="1644">
                  <c:v>5.2361976277233566</c:v>
                </c:pt>
                <c:pt idx="1645">
                  <c:v>5.2393807265851953</c:v>
                </c:pt>
                <c:pt idx="1646">
                  <c:v>5.2425638254470321</c:v>
                </c:pt>
                <c:pt idx="1647">
                  <c:v>5.2457469243088708</c:v>
                </c:pt>
                <c:pt idx="1648">
                  <c:v>5.2489300231707077</c:v>
                </c:pt>
                <c:pt idx="1649">
                  <c:v>5.2521131220325463</c:v>
                </c:pt>
                <c:pt idx="1650">
                  <c:v>5.255296220894385</c:v>
                </c:pt>
                <c:pt idx="1651">
                  <c:v>5.2584793197562218</c:v>
                </c:pt>
                <c:pt idx="1652">
                  <c:v>5.2616624186180605</c:v>
                </c:pt>
                <c:pt idx="1653">
                  <c:v>5.2648455174798974</c:v>
                </c:pt>
                <c:pt idx="1654">
                  <c:v>5.268028616341736</c:v>
                </c:pt>
                <c:pt idx="1655">
                  <c:v>5.2712117152035729</c:v>
                </c:pt>
                <c:pt idx="1656">
                  <c:v>5.2743948140654116</c:v>
                </c:pt>
                <c:pt idx="1657">
                  <c:v>5.2775779129272493</c:v>
                </c:pt>
                <c:pt idx="1658">
                  <c:v>5.2807610117890871</c:v>
                </c:pt>
                <c:pt idx="1659">
                  <c:v>5.2839441106509257</c:v>
                </c:pt>
                <c:pt idx="1660">
                  <c:v>5.2871272095127635</c:v>
                </c:pt>
                <c:pt idx="1661">
                  <c:v>5.2903103083746013</c:v>
                </c:pt>
                <c:pt idx="1662">
                  <c:v>5.293493407236439</c:v>
                </c:pt>
                <c:pt idx="1663">
                  <c:v>5.2966765060982768</c:v>
                </c:pt>
                <c:pt idx="1664">
                  <c:v>5.2998596049601145</c:v>
                </c:pt>
                <c:pt idx="1665">
                  <c:v>5.3030427038219532</c:v>
                </c:pt>
                <c:pt idx="1666">
                  <c:v>5.306225802683791</c:v>
                </c:pt>
                <c:pt idx="1667">
                  <c:v>5.3094089015456287</c:v>
                </c:pt>
                <c:pt idx="1668">
                  <c:v>5.3125920004074665</c:v>
                </c:pt>
                <c:pt idx="1669">
                  <c:v>5.3157750992693042</c:v>
                </c:pt>
                <c:pt idx="1670">
                  <c:v>5.3189581981311429</c:v>
                </c:pt>
                <c:pt idx="1671">
                  <c:v>5.3221412969929798</c:v>
                </c:pt>
                <c:pt idx="1672">
                  <c:v>5.3253243958548184</c:v>
                </c:pt>
                <c:pt idx="1673">
                  <c:v>5.3285074947166553</c:v>
                </c:pt>
                <c:pt idx="1674">
                  <c:v>5.331690593578494</c:v>
                </c:pt>
                <c:pt idx="1675">
                  <c:v>5.3348736924403326</c:v>
                </c:pt>
                <c:pt idx="1676">
                  <c:v>5.3380567913021695</c:v>
                </c:pt>
                <c:pt idx="1677">
                  <c:v>5.3412398901640081</c:v>
                </c:pt>
                <c:pt idx="1678">
                  <c:v>5.344422989025845</c:v>
                </c:pt>
                <c:pt idx="1679">
                  <c:v>5.3476060878876837</c:v>
                </c:pt>
                <c:pt idx="1680">
                  <c:v>5.3507891867495214</c:v>
                </c:pt>
                <c:pt idx="1681">
                  <c:v>5.3539722856113592</c:v>
                </c:pt>
                <c:pt idx="1682">
                  <c:v>5.3571553844731969</c:v>
                </c:pt>
                <c:pt idx="1683">
                  <c:v>5.3603384833350347</c:v>
                </c:pt>
                <c:pt idx="1684">
                  <c:v>5.3635215821968734</c:v>
                </c:pt>
                <c:pt idx="1685">
                  <c:v>5.3667046810587111</c:v>
                </c:pt>
                <c:pt idx="1686">
                  <c:v>5.3698877799205489</c:v>
                </c:pt>
                <c:pt idx="1687">
                  <c:v>5.3730708787823867</c:v>
                </c:pt>
                <c:pt idx="1688">
                  <c:v>5.3762539776442244</c:v>
                </c:pt>
                <c:pt idx="1689">
                  <c:v>5.3794370765060622</c:v>
                </c:pt>
                <c:pt idx="1690">
                  <c:v>5.3826201753679008</c:v>
                </c:pt>
                <c:pt idx="1691">
                  <c:v>5.3858032742297386</c:v>
                </c:pt>
                <c:pt idx="1692">
                  <c:v>5.3889863730915764</c:v>
                </c:pt>
                <c:pt idx="1693">
                  <c:v>5.392169471953415</c:v>
                </c:pt>
                <c:pt idx="1694">
                  <c:v>5.3953525708152519</c:v>
                </c:pt>
                <c:pt idx="1695">
                  <c:v>5.3985356696770905</c:v>
                </c:pt>
                <c:pt idx="1696">
                  <c:v>5.4017187685389274</c:v>
                </c:pt>
                <c:pt idx="1697">
                  <c:v>5.4049018674007661</c:v>
                </c:pt>
                <c:pt idx="1698">
                  <c:v>5.4080849662626029</c:v>
                </c:pt>
                <c:pt idx="1699">
                  <c:v>5.4112680651244416</c:v>
                </c:pt>
                <c:pt idx="1700">
                  <c:v>5.4144511639862802</c:v>
                </c:pt>
                <c:pt idx="1701">
                  <c:v>5.4176342628481171</c:v>
                </c:pt>
                <c:pt idx="1702">
                  <c:v>5.4208173617099558</c:v>
                </c:pt>
                <c:pt idx="1703">
                  <c:v>5.4240004605717926</c:v>
                </c:pt>
                <c:pt idx="1704">
                  <c:v>5.4271835594336313</c:v>
                </c:pt>
                <c:pt idx="1705">
                  <c:v>5.4303666582954691</c:v>
                </c:pt>
                <c:pt idx="1706">
                  <c:v>5.4335497571573068</c:v>
                </c:pt>
                <c:pt idx="1707">
                  <c:v>5.4367328560191446</c:v>
                </c:pt>
                <c:pt idx="1708">
                  <c:v>5.4399159548809823</c:v>
                </c:pt>
                <c:pt idx="1709">
                  <c:v>5.443099053742821</c:v>
                </c:pt>
                <c:pt idx="1710">
                  <c:v>5.4462821526046588</c:v>
                </c:pt>
                <c:pt idx="1711">
                  <c:v>5.4494652514664965</c:v>
                </c:pt>
                <c:pt idx="1712">
                  <c:v>5.4526483503283343</c:v>
                </c:pt>
                <c:pt idx="1713">
                  <c:v>5.4558314491901729</c:v>
                </c:pt>
                <c:pt idx="1714">
                  <c:v>5.4590145480520098</c:v>
                </c:pt>
                <c:pt idx="1715">
                  <c:v>5.4621976469138485</c:v>
                </c:pt>
                <c:pt idx="1716">
                  <c:v>5.4653807457756862</c:v>
                </c:pt>
                <c:pt idx="1717">
                  <c:v>5.468563844637524</c:v>
                </c:pt>
                <c:pt idx="1718">
                  <c:v>5.4717469434993626</c:v>
                </c:pt>
                <c:pt idx="1719">
                  <c:v>5.4749300423611995</c:v>
                </c:pt>
                <c:pt idx="1720">
                  <c:v>5.4781131412230382</c:v>
                </c:pt>
                <c:pt idx="1721">
                  <c:v>5.481296240084875</c:v>
                </c:pt>
                <c:pt idx="1722">
                  <c:v>5.4844793389467137</c:v>
                </c:pt>
                <c:pt idx="1723">
                  <c:v>5.4876624378085506</c:v>
                </c:pt>
                <c:pt idx="1724">
                  <c:v>5.4908455366703892</c:v>
                </c:pt>
                <c:pt idx="1725">
                  <c:v>5.4940286355322279</c:v>
                </c:pt>
                <c:pt idx="1726">
                  <c:v>5.4972117343940647</c:v>
                </c:pt>
                <c:pt idx="1727">
                  <c:v>5.5003948332559034</c:v>
                </c:pt>
                <c:pt idx="1728">
                  <c:v>5.5035779321177403</c:v>
                </c:pt>
                <c:pt idx="1729">
                  <c:v>5.5067610309795789</c:v>
                </c:pt>
                <c:pt idx="1730">
                  <c:v>5.5099441298414167</c:v>
                </c:pt>
                <c:pt idx="1731">
                  <c:v>5.5131272287032544</c:v>
                </c:pt>
                <c:pt idx="1732">
                  <c:v>5.5163103275650922</c:v>
                </c:pt>
                <c:pt idx="1733">
                  <c:v>5.51949342642693</c:v>
                </c:pt>
                <c:pt idx="1734">
                  <c:v>5.5226765252887686</c:v>
                </c:pt>
                <c:pt idx="1735">
                  <c:v>5.5258596241506064</c:v>
                </c:pt>
                <c:pt idx="1736">
                  <c:v>5.5290427230124441</c:v>
                </c:pt>
                <c:pt idx="1737">
                  <c:v>5.5322258218742819</c:v>
                </c:pt>
                <c:pt idx="1738">
                  <c:v>5.5354089207361206</c:v>
                </c:pt>
                <c:pt idx="1739">
                  <c:v>5.5385920195979574</c:v>
                </c:pt>
                <c:pt idx="1740">
                  <c:v>5.5417751184597961</c:v>
                </c:pt>
                <c:pt idx="1741">
                  <c:v>5.5449582173216339</c:v>
                </c:pt>
                <c:pt idx="1742">
                  <c:v>5.5481413161834716</c:v>
                </c:pt>
                <c:pt idx="1743">
                  <c:v>5.5513244150453103</c:v>
                </c:pt>
                <c:pt idx="1744">
                  <c:v>5.5545075139071471</c:v>
                </c:pt>
                <c:pt idx="1745">
                  <c:v>5.5576906127689858</c:v>
                </c:pt>
                <c:pt idx="1746">
                  <c:v>5.5608737116308227</c:v>
                </c:pt>
                <c:pt idx="1747">
                  <c:v>5.5640568104926613</c:v>
                </c:pt>
                <c:pt idx="1748">
                  <c:v>5.5672399093544982</c:v>
                </c:pt>
                <c:pt idx="1749">
                  <c:v>5.5704230082163368</c:v>
                </c:pt>
                <c:pt idx="1750">
                  <c:v>5.5736061070781755</c:v>
                </c:pt>
                <c:pt idx="1751">
                  <c:v>5.5767892059400124</c:v>
                </c:pt>
                <c:pt idx="1752">
                  <c:v>5.579972304801851</c:v>
                </c:pt>
                <c:pt idx="1753">
                  <c:v>5.5831554036636879</c:v>
                </c:pt>
                <c:pt idx="1754">
                  <c:v>5.5863385025255266</c:v>
                </c:pt>
                <c:pt idx="1755">
                  <c:v>5.5895216013873643</c:v>
                </c:pt>
                <c:pt idx="1756">
                  <c:v>5.5927047002492021</c:v>
                </c:pt>
                <c:pt idx="1757">
                  <c:v>5.5958877991110398</c:v>
                </c:pt>
                <c:pt idx="1758">
                  <c:v>5.5990708979728785</c:v>
                </c:pt>
                <c:pt idx="1759">
                  <c:v>5.6022539968347163</c:v>
                </c:pt>
                <c:pt idx="1760">
                  <c:v>5.605437095696554</c:v>
                </c:pt>
                <c:pt idx="1761">
                  <c:v>5.6086201945583918</c:v>
                </c:pt>
                <c:pt idx="1762">
                  <c:v>5.6118032934202295</c:v>
                </c:pt>
                <c:pt idx="1763">
                  <c:v>5.6149863922820682</c:v>
                </c:pt>
                <c:pt idx="1764">
                  <c:v>5.6181694911439051</c:v>
                </c:pt>
                <c:pt idx="1765">
                  <c:v>5.6213525900057437</c:v>
                </c:pt>
                <c:pt idx="1766">
                  <c:v>5.6245356888675815</c:v>
                </c:pt>
                <c:pt idx="1767">
                  <c:v>5.6277187877294192</c:v>
                </c:pt>
                <c:pt idx="1768">
                  <c:v>5.6309018865912579</c:v>
                </c:pt>
                <c:pt idx="1769">
                  <c:v>5.6340849854530948</c:v>
                </c:pt>
                <c:pt idx="1770">
                  <c:v>5.6372680843149334</c:v>
                </c:pt>
                <c:pt idx="1771">
                  <c:v>5.6404511831767703</c:v>
                </c:pt>
                <c:pt idx="1772">
                  <c:v>5.643634282038609</c:v>
                </c:pt>
                <c:pt idx="1773">
                  <c:v>5.6468173809004458</c:v>
                </c:pt>
                <c:pt idx="1774">
                  <c:v>5.6500004797622845</c:v>
                </c:pt>
                <c:pt idx="1775">
                  <c:v>5.6531835786241231</c:v>
                </c:pt>
                <c:pt idx="1776">
                  <c:v>5.65636667748596</c:v>
                </c:pt>
                <c:pt idx="1777">
                  <c:v>5.6595497763477987</c:v>
                </c:pt>
                <c:pt idx="1778">
                  <c:v>5.6627328752096364</c:v>
                </c:pt>
                <c:pt idx="1779">
                  <c:v>5.6659159740714742</c:v>
                </c:pt>
                <c:pt idx="1780">
                  <c:v>5.6690990729333119</c:v>
                </c:pt>
                <c:pt idx="1781">
                  <c:v>5.6722821717951497</c:v>
                </c:pt>
                <c:pt idx="1782">
                  <c:v>5.6754652706569875</c:v>
                </c:pt>
                <c:pt idx="1783">
                  <c:v>5.6786483695188261</c:v>
                </c:pt>
                <c:pt idx="1784">
                  <c:v>5.6818314683806639</c:v>
                </c:pt>
                <c:pt idx="1785">
                  <c:v>5.6850145672425016</c:v>
                </c:pt>
                <c:pt idx="1786">
                  <c:v>5.6881976661043394</c:v>
                </c:pt>
                <c:pt idx="1787">
                  <c:v>5.6913807649661772</c:v>
                </c:pt>
                <c:pt idx="1788">
                  <c:v>5.6945638638280158</c:v>
                </c:pt>
                <c:pt idx="1789">
                  <c:v>5.6977469626898527</c:v>
                </c:pt>
                <c:pt idx="1790">
                  <c:v>5.7009300615516914</c:v>
                </c:pt>
                <c:pt idx="1791">
                  <c:v>5.70411316041353</c:v>
                </c:pt>
                <c:pt idx="1792">
                  <c:v>5.7072962592753669</c:v>
                </c:pt>
                <c:pt idx="1793">
                  <c:v>5.7104793581372055</c:v>
                </c:pt>
                <c:pt idx="1794">
                  <c:v>5.7136624569990424</c:v>
                </c:pt>
                <c:pt idx="1795">
                  <c:v>5.7168455558608811</c:v>
                </c:pt>
                <c:pt idx="1796">
                  <c:v>5.7200286547227179</c:v>
                </c:pt>
                <c:pt idx="1797">
                  <c:v>5.7232117535845566</c:v>
                </c:pt>
                <c:pt idx="1798">
                  <c:v>5.7263948524463943</c:v>
                </c:pt>
                <c:pt idx="1799">
                  <c:v>5.7295779513082321</c:v>
                </c:pt>
                <c:pt idx="1800">
                  <c:v>5.7327610501700708</c:v>
                </c:pt>
                <c:pt idx="1801">
                  <c:v>5.7359441490319076</c:v>
                </c:pt>
                <c:pt idx="1802">
                  <c:v>5.7391272478937463</c:v>
                </c:pt>
                <c:pt idx="1803">
                  <c:v>5.742310346755584</c:v>
                </c:pt>
                <c:pt idx="1804">
                  <c:v>5.7454934456174218</c:v>
                </c:pt>
                <c:pt idx="1805">
                  <c:v>5.7486765444792596</c:v>
                </c:pt>
                <c:pt idx="1806">
                  <c:v>5.7518596433410973</c:v>
                </c:pt>
                <c:pt idx="1807">
                  <c:v>5.7550427422029351</c:v>
                </c:pt>
                <c:pt idx="1808">
                  <c:v>5.7582258410647738</c:v>
                </c:pt>
                <c:pt idx="1809">
                  <c:v>5.7614089399266115</c:v>
                </c:pt>
                <c:pt idx="1810">
                  <c:v>5.7645920387884493</c:v>
                </c:pt>
                <c:pt idx="1811">
                  <c:v>5.7677751376502879</c:v>
                </c:pt>
                <c:pt idx="1812">
                  <c:v>5.7709582365121248</c:v>
                </c:pt>
                <c:pt idx="1813">
                  <c:v>5.7741413353739635</c:v>
                </c:pt>
                <c:pt idx="1814">
                  <c:v>5.7773244342358003</c:v>
                </c:pt>
                <c:pt idx="1815">
                  <c:v>5.780507533097639</c:v>
                </c:pt>
                <c:pt idx="1816">
                  <c:v>5.7836906319594776</c:v>
                </c:pt>
                <c:pt idx="1817">
                  <c:v>5.7868737308213145</c:v>
                </c:pt>
                <c:pt idx="1818">
                  <c:v>5.7900568296831532</c:v>
                </c:pt>
                <c:pt idx="1819">
                  <c:v>5.79323992854499</c:v>
                </c:pt>
                <c:pt idx="1820">
                  <c:v>5.7964230274068287</c:v>
                </c:pt>
                <c:pt idx="1821">
                  <c:v>5.7996061262686656</c:v>
                </c:pt>
                <c:pt idx="1822">
                  <c:v>5.8027892251305042</c:v>
                </c:pt>
                <c:pt idx="1823">
                  <c:v>5.805972323992342</c:v>
                </c:pt>
                <c:pt idx="1824">
                  <c:v>5.8091554228541797</c:v>
                </c:pt>
                <c:pt idx="1825">
                  <c:v>5.8123385217160184</c:v>
                </c:pt>
                <c:pt idx="1826">
                  <c:v>5.8155216205778553</c:v>
                </c:pt>
                <c:pt idx="1827">
                  <c:v>5.8187047194396939</c:v>
                </c:pt>
                <c:pt idx="1828">
                  <c:v>5.8218878183015317</c:v>
                </c:pt>
                <c:pt idx="1829">
                  <c:v>5.8250709171633694</c:v>
                </c:pt>
                <c:pt idx="1830">
                  <c:v>5.8282540160252072</c:v>
                </c:pt>
                <c:pt idx="1831">
                  <c:v>5.8314371148870459</c:v>
                </c:pt>
                <c:pt idx="1832">
                  <c:v>5.8346202137488827</c:v>
                </c:pt>
                <c:pt idx="1833">
                  <c:v>5.8378033126107214</c:v>
                </c:pt>
                <c:pt idx="1834">
                  <c:v>5.8409864114725591</c:v>
                </c:pt>
                <c:pt idx="1835">
                  <c:v>5.8441695103343969</c:v>
                </c:pt>
                <c:pt idx="1836">
                  <c:v>5.8473526091962356</c:v>
                </c:pt>
                <c:pt idx="1837">
                  <c:v>5.8505357080580724</c:v>
                </c:pt>
                <c:pt idx="1838">
                  <c:v>5.8537188069199111</c:v>
                </c:pt>
                <c:pt idx="1839">
                  <c:v>5.856901905781748</c:v>
                </c:pt>
                <c:pt idx="1840">
                  <c:v>5.8600850046435866</c:v>
                </c:pt>
                <c:pt idx="1841">
                  <c:v>5.8632681035054253</c:v>
                </c:pt>
                <c:pt idx="1842">
                  <c:v>5.8664512023672621</c:v>
                </c:pt>
                <c:pt idx="1843">
                  <c:v>5.8696343012291008</c:v>
                </c:pt>
                <c:pt idx="1844">
                  <c:v>5.8728174000909377</c:v>
                </c:pt>
                <c:pt idx="1845">
                  <c:v>5.8760004989527763</c:v>
                </c:pt>
                <c:pt idx="1846">
                  <c:v>5.8791835978146132</c:v>
                </c:pt>
                <c:pt idx="1847">
                  <c:v>5.8823666966764518</c:v>
                </c:pt>
                <c:pt idx="1848">
                  <c:v>5.8855497955382896</c:v>
                </c:pt>
                <c:pt idx="1849">
                  <c:v>5.8887328944001274</c:v>
                </c:pt>
                <c:pt idx="1850">
                  <c:v>5.891915993261966</c:v>
                </c:pt>
                <c:pt idx="1851">
                  <c:v>5.8950990921238029</c:v>
                </c:pt>
                <c:pt idx="1852">
                  <c:v>5.8982821909856415</c:v>
                </c:pt>
                <c:pt idx="1853">
                  <c:v>5.9014652898474793</c:v>
                </c:pt>
                <c:pt idx="1854">
                  <c:v>5.9046483887093171</c:v>
                </c:pt>
                <c:pt idx="1855">
                  <c:v>5.9078314875711548</c:v>
                </c:pt>
                <c:pt idx="1856">
                  <c:v>5.9110145864329935</c:v>
                </c:pt>
                <c:pt idx="1857">
                  <c:v>5.9141976852948304</c:v>
                </c:pt>
                <c:pt idx="1858">
                  <c:v>5.917380784156669</c:v>
                </c:pt>
                <c:pt idx="1859">
                  <c:v>5.9205638830185068</c:v>
                </c:pt>
                <c:pt idx="1860">
                  <c:v>5.9237469818803445</c:v>
                </c:pt>
                <c:pt idx="1861">
                  <c:v>5.9269300807421832</c:v>
                </c:pt>
                <c:pt idx="1862">
                  <c:v>5.9301131796040201</c:v>
                </c:pt>
                <c:pt idx="1863">
                  <c:v>5.9332962784658587</c:v>
                </c:pt>
                <c:pt idx="1864">
                  <c:v>5.9364793773276956</c:v>
                </c:pt>
                <c:pt idx="1865">
                  <c:v>5.9396624761895342</c:v>
                </c:pt>
                <c:pt idx="1866">
                  <c:v>5.9428455750513729</c:v>
                </c:pt>
                <c:pt idx="1867">
                  <c:v>5.9460286739132098</c:v>
                </c:pt>
                <c:pt idx="1868">
                  <c:v>5.9492117727750484</c:v>
                </c:pt>
                <c:pt idx="1869">
                  <c:v>5.9523948716368853</c:v>
                </c:pt>
                <c:pt idx="1870">
                  <c:v>5.9555779704987239</c:v>
                </c:pt>
                <c:pt idx="1871">
                  <c:v>5.9587610693605608</c:v>
                </c:pt>
                <c:pt idx="1872">
                  <c:v>5.9619441682223995</c:v>
                </c:pt>
                <c:pt idx="1873">
                  <c:v>5.9651272670842372</c:v>
                </c:pt>
                <c:pt idx="1874">
                  <c:v>5.968310365946075</c:v>
                </c:pt>
                <c:pt idx="1875">
                  <c:v>5.9714934648079137</c:v>
                </c:pt>
                <c:pt idx="1876">
                  <c:v>5.9746765636697514</c:v>
                </c:pt>
                <c:pt idx="1877">
                  <c:v>5.9778596625315892</c:v>
                </c:pt>
                <c:pt idx="1878">
                  <c:v>5.9810427613934269</c:v>
                </c:pt>
                <c:pt idx="1879">
                  <c:v>5.9842258602552647</c:v>
                </c:pt>
                <c:pt idx="1880">
                  <c:v>5.9874089591171025</c:v>
                </c:pt>
                <c:pt idx="1881">
                  <c:v>5.9905920579789411</c:v>
                </c:pt>
                <c:pt idx="1882">
                  <c:v>5.993775156840778</c:v>
                </c:pt>
                <c:pt idx="1883">
                  <c:v>5.9969582557026166</c:v>
                </c:pt>
                <c:pt idx="1884">
                  <c:v>6.0001413545644544</c:v>
                </c:pt>
                <c:pt idx="1885">
                  <c:v>6.0033244534262922</c:v>
                </c:pt>
                <c:pt idx="1886">
                  <c:v>6.0065075522881308</c:v>
                </c:pt>
                <c:pt idx="1887">
                  <c:v>6.0096906511499677</c:v>
                </c:pt>
                <c:pt idx="1888">
                  <c:v>6.0128737500118064</c:v>
                </c:pt>
                <c:pt idx="1889">
                  <c:v>6.0160568488736432</c:v>
                </c:pt>
                <c:pt idx="1890">
                  <c:v>6.0192399477354819</c:v>
                </c:pt>
                <c:pt idx="1891">
                  <c:v>6.0224230465973205</c:v>
                </c:pt>
                <c:pt idx="1892">
                  <c:v>6.0256061454591574</c:v>
                </c:pt>
                <c:pt idx="1893">
                  <c:v>6.0287892443209961</c:v>
                </c:pt>
                <c:pt idx="1894">
                  <c:v>6.0319723431828329</c:v>
                </c:pt>
                <c:pt idx="1895">
                  <c:v>6.0351554420446716</c:v>
                </c:pt>
                <c:pt idx="1896">
                  <c:v>6.0383385409065093</c:v>
                </c:pt>
                <c:pt idx="1897">
                  <c:v>6.0415216397683471</c:v>
                </c:pt>
                <c:pt idx="1898">
                  <c:v>6.0447047386301849</c:v>
                </c:pt>
                <c:pt idx="1899">
                  <c:v>6.0478878374920226</c:v>
                </c:pt>
                <c:pt idx="1900">
                  <c:v>6.0510709363538613</c:v>
                </c:pt>
                <c:pt idx="1901">
                  <c:v>6.054254035215699</c:v>
                </c:pt>
                <c:pt idx="1902">
                  <c:v>6.0574371340775368</c:v>
                </c:pt>
                <c:pt idx="1903">
                  <c:v>6.0606202329393746</c:v>
                </c:pt>
                <c:pt idx="1904">
                  <c:v>6.0638033318012123</c:v>
                </c:pt>
                <c:pt idx="1905">
                  <c:v>6.0669864306630501</c:v>
                </c:pt>
                <c:pt idx="1906">
                  <c:v>6.0701695295248888</c:v>
                </c:pt>
                <c:pt idx="1907">
                  <c:v>6.0733526283867256</c:v>
                </c:pt>
                <c:pt idx="1908">
                  <c:v>6.0765357272485643</c:v>
                </c:pt>
                <c:pt idx="1909">
                  <c:v>6.0797188261104029</c:v>
                </c:pt>
                <c:pt idx="1910">
                  <c:v>6.0829019249722398</c:v>
                </c:pt>
                <c:pt idx="1911">
                  <c:v>6.0860850238340785</c:v>
                </c:pt>
                <c:pt idx="1912">
                  <c:v>6.0892681226959153</c:v>
                </c:pt>
                <c:pt idx="1913">
                  <c:v>6.092451221557754</c:v>
                </c:pt>
                <c:pt idx="1914">
                  <c:v>6.0956343204195909</c:v>
                </c:pt>
                <c:pt idx="1915">
                  <c:v>6.0988174192814295</c:v>
                </c:pt>
                <c:pt idx="1916">
                  <c:v>6.1020005181432682</c:v>
                </c:pt>
                <c:pt idx="1917">
                  <c:v>6.105183617005105</c:v>
                </c:pt>
                <c:pt idx="1918">
                  <c:v>6.1083667158669437</c:v>
                </c:pt>
                <c:pt idx="1919">
                  <c:v>6.1115498147287806</c:v>
                </c:pt>
                <c:pt idx="1920">
                  <c:v>6.1147329135906192</c:v>
                </c:pt>
                <c:pt idx="1921">
                  <c:v>6.117916012452457</c:v>
                </c:pt>
                <c:pt idx="1922">
                  <c:v>6.1210991113142947</c:v>
                </c:pt>
                <c:pt idx="1923">
                  <c:v>6.1242822101761325</c:v>
                </c:pt>
                <c:pt idx="1924">
                  <c:v>6.1274653090379703</c:v>
                </c:pt>
                <c:pt idx="1925">
                  <c:v>6.1306484078998089</c:v>
                </c:pt>
                <c:pt idx="1926">
                  <c:v>6.1338315067616467</c:v>
                </c:pt>
                <c:pt idx="1927">
                  <c:v>6.1370146056234844</c:v>
                </c:pt>
                <c:pt idx="1928">
                  <c:v>6.1401977044853222</c:v>
                </c:pt>
                <c:pt idx="1929">
                  <c:v>6.1433808033471609</c:v>
                </c:pt>
                <c:pt idx="1930">
                  <c:v>6.1465639022089977</c:v>
                </c:pt>
                <c:pt idx="1931">
                  <c:v>6.1497470010708364</c:v>
                </c:pt>
                <c:pt idx="1932">
                  <c:v>6.1529300999326733</c:v>
                </c:pt>
                <c:pt idx="1933">
                  <c:v>6.1561131987945119</c:v>
                </c:pt>
                <c:pt idx="1934">
                  <c:v>6.1592962976563506</c:v>
                </c:pt>
                <c:pt idx="1935">
                  <c:v>6.1624793965181874</c:v>
                </c:pt>
                <c:pt idx="1936">
                  <c:v>6.1656624953800261</c:v>
                </c:pt>
                <c:pt idx="1937">
                  <c:v>6.168845594241863</c:v>
                </c:pt>
                <c:pt idx="1938">
                  <c:v>6.1720286931037016</c:v>
                </c:pt>
                <c:pt idx="1939">
                  <c:v>6.1752117919655385</c:v>
                </c:pt>
                <c:pt idx="1940">
                  <c:v>6.1783948908273771</c:v>
                </c:pt>
                <c:pt idx="1941">
                  <c:v>6.1815779896892158</c:v>
                </c:pt>
                <c:pt idx="1942">
                  <c:v>6.1847610885510527</c:v>
                </c:pt>
                <c:pt idx="1943">
                  <c:v>6.1879441874128913</c:v>
                </c:pt>
                <c:pt idx="1944">
                  <c:v>6.1911272862747282</c:v>
                </c:pt>
                <c:pt idx="1945">
                  <c:v>6.1943103851365668</c:v>
                </c:pt>
                <c:pt idx="1946">
                  <c:v>6.1974934839984046</c:v>
                </c:pt>
                <c:pt idx="1947">
                  <c:v>6.2006765828602424</c:v>
                </c:pt>
                <c:pt idx="1948">
                  <c:v>6.2038596817220801</c:v>
                </c:pt>
                <c:pt idx="1949">
                  <c:v>6.2070427805839179</c:v>
                </c:pt>
                <c:pt idx="1950">
                  <c:v>6.2102258794457565</c:v>
                </c:pt>
                <c:pt idx="1951">
                  <c:v>6.2134089783075943</c:v>
                </c:pt>
                <c:pt idx="1952">
                  <c:v>6.2165920771694321</c:v>
                </c:pt>
                <c:pt idx="1953">
                  <c:v>6.2197751760312698</c:v>
                </c:pt>
                <c:pt idx="1954">
                  <c:v>6.2229582748931085</c:v>
                </c:pt>
                <c:pt idx="1955">
                  <c:v>6.2261413737549454</c:v>
                </c:pt>
                <c:pt idx="1956">
                  <c:v>6.229324472616784</c:v>
                </c:pt>
                <c:pt idx="1957">
                  <c:v>6.2325075714786209</c:v>
                </c:pt>
                <c:pt idx="1958">
                  <c:v>6.2356906703404595</c:v>
                </c:pt>
                <c:pt idx="1959">
                  <c:v>6.2388737692022982</c:v>
                </c:pt>
                <c:pt idx="1960">
                  <c:v>6.2420568680641351</c:v>
                </c:pt>
                <c:pt idx="1961">
                  <c:v>6.2452399669259737</c:v>
                </c:pt>
                <c:pt idx="1962">
                  <c:v>6.2484230657878106</c:v>
                </c:pt>
                <c:pt idx="1963">
                  <c:v>6.2516061646496492</c:v>
                </c:pt>
                <c:pt idx="1964">
                  <c:v>6.2547892635114861</c:v>
                </c:pt>
                <c:pt idx="1965">
                  <c:v>6.2579723623733248</c:v>
                </c:pt>
                <c:pt idx="1966">
                  <c:v>6.2611554612351634</c:v>
                </c:pt>
                <c:pt idx="1967">
                  <c:v>6.2643385600970003</c:v>
                </c:pt>
                <c:pt idx="1968">
                  <c:v>6.2675216589588389</c:v>
                </c:pt>
                <c:pt idx="1969">
                  <c:v>6.2707047578206758</c:v>
                </c:pt>
                <c:pt idx="1970">
                  <c:v>6.2738878566825145</c:v>
                </c:pt>
                <c:pt idx="1971">
                  <c:v>6.2770709555443522</c:v>
                </c:pt>
                <c:pt idx="1972">
                  <c:v>6.28025405440619</c:v>
                </c:pt>
                <c:pt idx="1973">
                  <c:v>6.2834371532680278</c:v>
                </c:pt>
                <c:pt idx="1974">
                  <c:v>6.2866202521298664</c:v>
                </c:pt>
                <c:pt idx="1975">
                  <c:v>6.2898033509917042</c:v>
                </c:pt>
                <c:pt idx="1976">
                  <c:v>6.2929864498535419</c:v>
                </c:pt>
                <c:pt idx="1977">
                  <c:v>6.2961695487153797</c:v>
                </c:pt>
                <c:pt idx="1978">
                  <c:v>6.2993526475772175</c:v>
                </c:pt>
                <c:pt idx="1979">
                  <c:v>6.3025357464390561</c:v>
                </c:pt>
                <c:pt idx="1980">
                  <c:v>6.305718845300893</c:v>
                </c:pt>
                <c:pt idx="1981">
                  <c:v>6.3089019441627316</c:v>
                </c:pt>
                <c:pt idx="1982">
                  <c:v>6.3120850430245685</c:v>
                </c:pt>
                <c:pt idx="1983">
                  <c:v>6.3152681418864072</c:v>
                </c:pt>
                <c:pt idx="1984">
                  <c:v>6.3184512407482458</c:v>
                </c:pt>
                <c:pt idx="1985">
                  <c:v>6.3216343396100827</c:v>
                </c:pt>
                <c:pt idx="1986">
                  <c:v>6.3248174384719213</c:v>
                </c:pt>
                <c:pt idx="1987">
                  <c:v>6.3280005373337582</c:v>
                </c:pt>
                <c:pt idx="1988">
                  <c:v>6.3311836361955969</c:v>
                </c:pt>
                <c:pt idx="1989">
                  <c:v>6.3343667350574338</c:v>
                </c:pt>
                <c:pt idx="1990">
                  <c:v>6.3375498339192724</c:v>
                </c:pt>
                <c:pt idx="1991">
                  <c:v>6.3407329327811111</c:v>
                </c:pt>
                <c:pt idx="1992">
                  <c:v>6.3439160316429479</c:v>
                </c:pt>
                <c:pt idx="1993">
                  <c:v>6.3470991305047866</c:v>
                </c:pt>
                <c:pt idx="1994">
                  <c:v>6.3502822293666243</c:v>
                </c:pt>
                <c:pt idx="1995">
                  <c:v>6.3534653282284621</c:v>
                </c:pt>
                <c:pt idx="1996">
                  <c:v>6.3566484270902999</c:v>
                </c:pt>
                <c:pt idx="1997">
                  <c:v>6.3598315259521376</c:v>
                </c:pt>
                <c:pt idx="1998">
                  <c:v>6.3630146248139754</c:v>
                </c:pt>
                <c:pt idx="1999">
                  <c:v>6.366197723675814</c:v>
                </c:pt>
                <c:pt idx="2000">
                  <c:v>6.3693808225376518</c:v>
                </c:pt>
                <c:pt idx="2001">
                  <c:v>6.3725639213994896</c:v>
                </c:pt>
                <c:pt idx="2002">
                  <c:v>6.3757470202613273</c:v>
                </c:pt>
                <c:pt idx="2003">
                  <c:v>6.3789301191231651</c:v>
                </c:pt>
                <c:pt idx="2004">
                  <c:v>6.3821132179850038</c:v>
                </c:pt>
                <c:pt idx="2005">
                  <c:v>6.3852963168468406</c:v>
                </c:pt>
                <c:pt idx="2006">
                  <c:v>6.3884794157086793</c:v>
                </c:pt>
                <c:pt idx="2007">
                  <c:v>6.3916625145705162</c:v>
                </c:pt>
                <c:pt idx="2008">
                  <c:v>6.3948456134323548</c:v>
                </c:pt>
                <c:pt idx="2009">
                  <c:v>6.3980287122941935</c:v>
                </c:pt>
                <c:pt idx="2010">
                  <c:v>6.4012118111560303</c:v>
                </c:pt>
                <c:pt idx="2011">
                  <c:v>6.404394910017869</c:v>
                </c:pt>
                <c:pt idx="2012">
                  <c:v>6.4075780088797059</c:v>
                </c:pt>
                <c:pt idx="2013">
                  <c:v>6.4107611077415445</c:v>
                </c:pt>
                <c:pt idx="2014">
                  <c:v>6.4139442066033823</c:v>
                </c:pt>
                <c:pt idx="2015">
                  <c:v>6.41712730546522</c:v>
                </c:pt>
                <c:pt idx="2016">
                  <c:v>6.4203104043270587</c:v>
                </c:pt>
                <c:pt idx="2017">
                  <c:v>6.4234935031888956</c:v>
                </c:pt>
                <c:pt idx="2018">
                  <c:v>6.4266766020507342</c:v>
                </c:pt>
                <c:pt idx="2019">
                  <c:v>6.429859700912572</c:v>
                </c:pt>
                <c:pt idx="2020">
                  <c:v>6.4330427997744097</c:v>
                </c:pt>
                <c:pt idx="2021">
                  <c:v>6.4362258986362475</c:v>
                </c:pt>
                <c:pt idx="2022">
                  <c:v>6.4394089974980853</c:v>
                </c:pt>
                <c:pt idx="2023">
                  <c:v>6.442592096359923</c:v>
                </c:pt>
                <c:pt idx="2024">
                  <c:v>6.4457751952217617</c:v>
                </c:pt>
                <c:pt idx="2025">
                  <c:v>6.4489582940835994</c:v>
                </c:pt>
                <c:pt idx="2026">
                  <c:v>6.4521413929454372</c:v>
                </c:pt>
                <c:pt idx="2027">
                  <c:v>6.4553244918072759</c:v>
                </c:pt>
                <c:pt idx="2028">
                  <c:v>6.4585075906691127</c:v>
                </c:pt>
                <c:pt idx="2029">
                  <c:v>6.4616906895309514</c:v>
                </c:pt>
                <c:pt idx="2030">
                  <c:v>6.4648737883927883</c:v>
                </c:pt>
                <c:pt idx="2031">
                  <c:v>6.4680568872546269</c:v>
                </c:pt>
                <c:pt idx="2032">
                  <c:v>6.4712399861164638</c:v>
                </c:pt>
                <c:pt idx="2033">
                  <c:v>6.4744230849783024</c:v>
                </c:pt>
                <c:pt idx="2034">
                  <c:v>6.4776061838401411</c:v>
                </c:pt>
                <c:pt idx="2035">
                  <c:v>6.480789282701978</c:v>
                </c:pt>
                <c:pt idx="2036">
                  <c:v>6.4839723815638166</c:v>
                </c:pt>
                <c:pt idx="2037">
                  <c:v>6.4871554804256535</c:v>
                </c:pt>
                <c:pt idx="2038">
                  <c:v>6.4903385792874921</c:v>
                </c:pt>
                <c:pt idx="2039">
                  <c:v>6.4935216781493299</c:v>
                </c:pt>
                <c:pt idx="2040">
                  <c:v>6.4967047770111677</c:v>
                </c:pt>
                <c:pt idx="2041">
                  <c:v>6.4998878758730063</c:v>
                </c:pt>
                <c:pt idx="2042">
                  <c:v>6.5030709747348432</c:v>
                </c:pt>
                <c:pt idx="2043">
                  <c:v>6.5062540735966818</c:v>
                </c:pt>
                <c:pt idx="2044">
                  <c:v>6.5094371724585196</c:v>
                </c:pt>
                <c:pt idx="2045">
                  <c:v>6.5126202713203574</c:v>
                </c:pt>
                <c:pt idx="2046">
                  <c:v>6.5158033701821951</c:v>
                </c:pt>
                <c:pt idx="2047">
                  <c:v>6.5189864690440338</c:v>
                </c:pt>
                <c:pt idx="2048">
                  <c:v>6.5221695679058707</c:v>
                </c:pt>
                <c:pt idx="2049">
                  <c:v>6.5253526667677093</c:v>
                </c:pt>
                <c:pt idx="2050">
                  <c:v>6.5285357656295471</c:v>
                </c:pt>
                <c:pt idx="2051">
                  <c:v>6.5317188644913848</c:v>
                </c:pt>
                <c:pt idx="2052">
                  <c:v>6.5349019633532235</c:v>
                </c:pt>
                <c:pt idx="2053">
                  <c:v>6.5380850622150604</c:v>
                </c:pt>
                <c:pt idx="2054">
                  <c:v>6.541268161076899</c:v>
                </c:pt>
                <c:pt idx="2055">
                  <c:v>6.5444512599387359</c:v>
                </c:pt>
                <c:pt idx="2056">
                  <c:v>6.5476343588005745</c:v>
                </c:pt>
                <c:pt idx="2057">
                  <c:v>6.5508174576624114</c:v>
                </c:pt>
                <c:pt idx="2058">
                  <c:v>6.5540005565242501</c:v>
                </c:pt>
                <c:pt idx="2059">
                  <c:v>6.5571836553860887</c:v>
                </c:pt>
                <c:pt idx="2060">
                  <c:v>6.5603667542479256</c:v>
                </c:pt>
                <c:pt idx="2061">
                  <c:v>6.5635498531097642</c:v>
                </c:pt>
                <c:pt idx="2062">
                  <c:v>6.5667329519716011</c:v>
                </c:pt>
                <c:pt idx="2063">
                  <c:v>6.5699160508334398</c:v>
                </c:pt>
                <c:pt idx="2064">
                  <c:v>6.5730991496952775</c:v>
                </c:pt>
                <c:pt idx="2065">
                  <c:v>6.5762822485571153</c:v>
                </c:pt>
                <c:pt idx="2066">
                  <c:v>6.5794653474189539</c:v>
                </c:pt>
                <c:pt idx="2067">
                  <c:v>6.5826484462807908</c:v>
                </c:pt>
                <c:pt idx="2068">
                  <c:v>6.5858315451426295</c:v>
                </c:pt>
                <c:pt idx="2069">
                  <c:v>6.5890146440044672</c:v>
                </c:pt>
                <c:pt idx="2070">
                  <c:v>6.592197742866305</c:v>
                </c:pt>
                <c:pt idx="2071">
                  <c:v>6.5953808417281428</c:v>
                </c:pt>
                <c:pt idx="2072">
                  <c:v>6.5985639405899814</c:v>
                </c:pt>
                <c:pt idx="2073">
                  <c:v>6.6017470394518183</c:v>
                </c:pt>
                <c:pt idx="2074">
                  <c:v>6.6049301383136569</c:v>
                </c:pt>
                <c:pt idx="2075">
                  <c:v>6.6081132371754947</c:v>
                </c:pt>
                <c:pt idx="2076">
                  <c:v>6.6112963360373325</c:v>
                </c:pt>
                <c:pt idx="2077">
                  <c:v>6.6144794348991711</c:v>
                </c:pt>
                <c:pt idx="2078">
                  <c:v>6.617662533761008</c:v>
                </c:pt>
                <c:pt idx="2079">
                  <c:v>6.6208456326228466</c:v>
                </c:pt>
                <c:pt idx="2080">
                  <c:v>6.6240287314846835</c:v>
                </c:pt>
                <c:pt idx="2081">
                  <c:v>6.6272118303465222</c:v>
                </c:pt>
                <c:pt idx="2082">
                  <c:v>6.630394929208359</c:v>
                </c:pt>
                <c:pt idx="2083">
                  <c:v>6.6335780280701977</c:v>
                </c:pt>
                <c:pt idx="2084">
                  <c:v>6.6367611269320363</c:v>
                </c:pt>
                <c:pt idx="2085">
                  <c:v>6.6399442257938732</c:v>
                </c:pt>
                <c:pt idx="2086">
                  <c:v>6.6431273246557119</c:v>
                </c:pt>
                <c:pt idx="2087">
                  <c:v>6.6463104235175487</c:v>
                </c:pt>
                <c:pt idx="2088">
                  <c:v>6.6494935223793874</c:v>
                </c:pt>
                <c:pt idx="2089">
                  <c:v>6.6526766212412252</c:v>
                </c:pt>
                <c:pt idx="2090">
                  <c:v>6.6558597201030629</c:v>
                </c:pt>
                <c:pt idx="2091">
                  <c:v>6.6590428189649016</c:v>
                </c:pt>
                <c:pt idx="2092">
                  <c:v>6.6622259178267393</c:v>
                </c:pt>
                <c:pt idx="2093">
                  <c:v>6.6654090166885771</c:v>
                </c:pt>
                <c:pt idx="2094">
                  <c:v>6.6685921155504149</c:v>
                </c:pt>
                <c:pt idx="2095">
                  <c:v>6.6717752144122526</c:v>
                </c:pt>
                <c:pt idx="2096">
                  <c:v>6.6749583132740904</c:v>
                </c:pt>
                <c:pt idx="2097">
                  <c:v>6.678141412135929</c:v>
                </c:pt>
                <c:pt idx="2098">
                  <c:v>6.6813245109977659</c:v>
                </c:pt>
                <c:pt idx="2099">
                  <c:v>6.6845076098596046</c:v>
                </c:pt>
                <c:pt idx="2100">
                  <c:v>6.6876907087214423</c:v>
                </c:pt>
                <c:pt idx="2101">
                  <c:v>6.6908738075832801</c:v>
                </c:pt>
                <c:pt idx="2102">
                  <c:v>6.6940569064451187</c:v>
                </c:pt>
                <c:pt idx="2103">
                  <c:v>6.6972400053069556</c:v>
                </c:pt>
                <c:pt idx="2104">
                  <c:v>6.7004231041687943</c:v>
                </c:pt>
                <c:pt idx="2105">
                  <c:v>6.7036062030306311</c:v>
                </c:pt>
                <c:pt idx="2106">
                  <c:v>6.7067893018924698</c:v>
                </c:pt>
                <c:pt idx="2107">
                  <c:v>6.7099724007543067</c:v>
                </c:pt>
                <c:pt idx="2108">
                  <c:v>6.7131554996161453</c:v>
                </c:pt>
                <c:pt idx="2109">
                  <c:v>6.716338598477984</c:v>
                </c:pt>
                <c:pt idx="2110">
                  <c:v>6.7195216973398209</c:v>
                </c:pt>
                <c:pt idx="2111">
                  <c:v>6.7227047962016595</c:v>
                </c:pt>
                <c:pt idx="2112">
                  <c:v>6.7258878950634973</c:v>
                </c:pt>
                <c:pt idx="2113">
                  <c:v>6.729070993925335</c:v>
                </c:pt>
                <c:pt idx="2114">
                  <c:v>6.7322540927871728</c:v>
                </c:pt>
                <c:pt idx="2115">
                  <c:v>6.7354371916490106</c:v>
                </c:pt>
                <c:pt idx="2116">
                  <c:v>6.7386202905108492</c:v>
                </c:pt>
                <c:pt idx="2117">
                  <c:v>6.741803389372687</c:v>
                </c:pt>
                <c:pt idx="2118">
                  <c:v>6.7449864882345247</c:v>
                </c:pt>
                <c:pt idx="2119">
                  <c:v>6.7481695870963625</c:v>
                </c:pt>
                <c:pt idx="2120">
                  <c:v>6.7513526859582003</c:v>
                </c:pt>
                <c:pt idx="2121">
                  <c:v>6.754535784820038</c:v>
                </c:pt>
                <c:pt idx="2122">
                  <c:v>6.7577188836818767</c:v>
                </c:pt>
                <c:pt idx="2123">
                  <c:v>6.7609019825437136</c:v>
                </c:pt>
                <c:pt idx="2124">
                  <c:v>6.7640850814055522</c:v>
                </c:pt>
                <c:pt idx="2125">
                  <c:v>6.7672681802673909</c:v>
                </c:pt>
                <c:pt idx="2126">
                  <c:v>6.7704512791292277</c:v>
                </c:pt>
                <c:pt idx="2127">
                  <c:v>6.7736343779910664</c:v>
                </c:pt>
                <c:pt idx="2128">
                  <c:v>6.7768174768529033</c:v>
                </c:pt>
                <c:pt idx="2129">
                  <c:v>6.7800005757147419</c:v>
                </c:pt>
                <c:pt idx="2130">
                  <c:v>6.7831836745765788</c:v>
                </c:pt>
                <c:pt idx="2131">
                  <c:v>6.7863667734384174</c:v>
                </c:pt>
                <c:pt idx="2132">
                  <c:v>6.7895498723002543</c:v>
                </c:pt>
                <c:pt idx="2133">
                  <c:v>6.792732971162093</c:v>
                </c:pt>
                <c:pt idx="2134">
                  <c:v>6.7959160700239316</c:v>
                </c:pt>
                <c:pt idx="2135">
                  <c:v>6.7990991688857685</c:v>
                </c:pt>
                <c:pt idx="2136">
                  <c:v>6.8022822677476071</c:v>
                </c:pt>
                <c:pt idx="2137">
                  <c:v>6.8054653666094449</c:v>
                </c:pt>
                <c:pt idx="2138">
                  <c:v>6.8086484654712827</c:v>
                </c:pt>
                <c:pt idx="2139">
                  <c:v>6.8118315643331204</c:v>
                </c:pt>
                <c:pt idx="2140">
                  <c:v>6.8150146631949582</c:v>
                </c:pt>
                <c:pt idx="2141">
                  <c:v>6.8181977620567968</c:v>
                </c:pt>
                <c:pt idx="2142">
                  <c:v>6.8213808609186346</c:v>
                </c:pt>
                <c:pt idx="2143">
                  <c:v>6.8245639597804724</c:v>
                </c:pt>
                <c:pt idx="2144">
                  <c:v>6.8277470586423101</c:v>
                </c:pt>
                <c:pt idx="2145">
                  <c:v>6.8309301575041488</c:v>
                </c:pt>
                <c:pt idx="2146">
                  <c:v>6.8341132563659857</c:v>
                </c:pt>
                <c:pt idx="2147">
                  <c:v>6.8372963552278243</c:v>
                </c:pt>
                <c:pt idx="2148">
                  <c:v>6.8404794540896612</c:v>
                </c:pt>
                <c:pt idx="2149">
                  <c:v>6.8436625529514998</c:v>
                </c:pt>
                <c:pt idx="2150">
                  <c:v>6.8468456518133385</c:v>
                </c:pt>
                <c:pt idx="2151">
                  <c:v>6.8500287506751754</c:v>
                </c:pt>
                <c:pt idx="2152">
                  <c:v>6.853211849537014</c:v>
                </c:pt>
                <c:pt idx="2153">
                  <c:v>6.8563949483988509</c:v>
                </c:pt>
                <c:pt idx="2154">
                  <c:v>6.8595780472606895</c:v>
                </c:pt>
                <c:pt idx="2155">
                  <c:v>6.8627611461225264</c:v>
                </c:pt>
                <c:pt idx="2156">
                  <c:v>6.8659442449843651</c:v>
                </c:pt>
                <c:pt idx="2157">
                  <c:v>6.8691273438462028</c:v>
                </c:pt>
                <c:pt idx="2158">
                  <c:v>6.8723104427080406</c:v>
                </c:pt>
                <c:pt idx="2159">
                  <c:v>6.8754935415698792</c:v>
                </c:pt>
                <c:pt idx="2160">
                  <c:v>6.8786766404317161</c:v>
                </c:pt>
                <c:pt idx="2161">
                  <c:v>6.8818597392935548</c:v>
                </c:pt>
                <c:pt idx="2162">
                  <c:v>6.8850428381553925</c:v>
                </c:pt>
                <c:pt idx="2163">
                  <c:v>6.8882259370172303</c:v>
                </c:pt>
                <c:pt idx="2164">
                  <c:v>6.8914090358790681</c:v>
                </c:pt>
                <c:pt idx="2165">
                  <c:v>6.8945921347409058</c:v>
                </c:pt>
                <c:pt idx="2166">
                  <c:v>6.8977752336027445</c:v>
                </c:pt>
                <c:pt idx="2167">
                  <c:v>6.9009583324645822</c:v>
                </c:pt>
                <c:pt idx="2168">
                  <c:v>6.90414143132642</c:v>
                </c:pt>
                <c:pt idx="2169">
                  <c:v>6.9073245301882578</c:v>
                </c:pt>
                <c:pt idx="2170">
                  <c:v>6.9105076290500964</c:v>
                </c:pt>
                <c:pt idx="2171">
                  <c:v>6.9136907279119333</c:v>
                </c:pt>
                <c:pt idx="2172">
                  <c:v>6.9168738267737719</c:v>
                </c:pt>
                <c:pt idx="2173">
                  <c:v>6.9200569256356088</c:v>
                </c:pt>
                <c:pt idx="2174">
                  <c:v>6.9232400244974475</c:v>
                </c:pt>
                <c:pt idx="2175">
                  <c:v>6.9264231233592861</c:v>
                </c:pt>
                <c:pt idx="2176">
                  <c:v>6.929606222221123</c:v>
                </c:pt>
                <c:pt idx="2177">
                  <c:v>6.9327893210829616</c:v>
                </c:pt>
                <c:pt idx="2178">
                  <c:v>6.9359724199447985</c:v>
                </c:pt>
                <c:pt idx="2179">
                  <c:v>6.9391555188066372</c:v>
                </c:pt>
                <c:pt idx="2180">
                  <c:v>6.942338617668474</c:v>
                </c:pt>
                <c:pt idx="2181">
                  <c:v>6.9455217165303127</c:v>
                </c:pt>
                <c:pt idx="2182">
                  <c:v>6.9487048153921505</c:v>
                </c:pt>
                <c:pt idx="2183">
                  <c:v>6.9518879142539882</c:v>
                </c:pt>
                <c:pt idx="2184">
                  <c:v>6.9550710131158269</c:v>
                </c:pt>
                <c:pt idx="2185">
                  <c:v>6.9582541119776637</c:v>
                </c:pt>
                <c:pt idx="2186">
                  <c:v>6.9614372108395024</c:v>
                </c:pt>
                <c:pt idx="2187">
                  <c:v>6.9646203097013402</c:v>
                </c:pt>
                <c:pt idx="2188">
                  <c:v>6.9678034085631779</c:v>
                </c:pt>
                <c:pt idx="2189">
                  <c:v>6.9709865074250157</c:v>
                </c:pt>
                <c:pt idx="2190">
                  <c:v>6.9741696062868543</c:v>
                </c:pt>
                <c:pt idx="2191">
                  <c:v>6.9773527051486921</c:v>
                </c:pt>
                <c:pt idx="2192">
                  <c:v>6.9805358040105299</c:v>
                </c:pt>
                <c:pt idx="2193">
                  <c:v>6.9837189028723676</c:v>
                </c:pt>
                <c:pt idx="2194">
                  <c:v>6.9869020017342054</c:v>
                </c:pt>
                <c:pt idx="2195">
                  <c:v>6.990085100596044</c:v>
                </c:pt>
                <c:pt idx="2196">
                  <c:v>6.9932681994578809</c:v>
                </c:pt>
                <c:pt idx="2197">
                  <c:v>6.9964512983197196</c:v>
                </c:pt>
                <c:pt idx="2198">
                  <c:v>6.9996343971815564</c:v>
                </c:pt>
                <c:pt idx="2199">
                  <c:v>7.0028174960433951</c:v>
                </c:pt>
                <c:pt idx="2200">
                  <c:v>7.0060005949052337</c:v>
                </c:pt>
                <c:pt idx="2201">
                  <c:v>7.0091836937670706</c:v>
                </c:pt>
                <c:pt idx="2202">
                  <c:v>7.0123667926289093</c:v>
                </c:pt>
                <c:pt idx="2203">
                  <c:v>7.0155498914907461</c:v>
                </c:pt>
                <c:pt idx="2204">
                  <c:v>7.0187329903525848</c:v>
                </c:pt>
                <c:pt idx="2205">
                  <c:v>7.0219160892144217</c:v>
                </c:pt>
                <c:pt idx="2206">
                  <c:v>7.0250991880762603</c:v>
                </c:pt>
                <c:pt idx="2207">
                  <c:v>7.0282822869380981</c:v>
                </c:pt>
                <c:pt idx="2208">
                  <c:v>7.0314653857999359</c:v>
                </c:pt>
                <c:pt idx="2209">
                  <c:v>7.0346484846617745</c:v>
                </c:pt>
                <c:pt idx="2210">
                  <c:v>7.0378315835236123</c:v>
                </c:pt>
                <c:pt idx="2211">
                  <c:v>7.04101468238545</c:v>
                </c:pt>
                <c:pt idx="2212">
                  <c:v>7.0441977812472878</c:v>
                </c:pt>
                <c:pt idx="2213">
                  <c:v>7.0473808801091256</c:v>
                </c:pt>
                <c:pt idx="2214">
                  <c:v>7.0505639789709633</c:v>
                </c:pt>
                <c:pt idx="2215">
                  <c:v>7.053747077832802</c:v>
                </c:pt>
                <c:pt idx="2216">
                  <c:v>7.0569301766946397</c:v>
                </c:pt>
                <c:pt idx="2217">
                  <c:v>7.0601132755564775</c:v>
                </c:pt>
                <c:pt idx="2218">
                  <c:v>7.0632963744183153</c:v>
                </c:pt>
                <c:pt idx="2219">
                  <c:v>7.066479473280153</c:v>
                </c:pt>
                <c:pt idx="2220">
                  <c:v>7.0696625721419917</c:v>
                </c:pt>
                <c:pt idx="2221">
                  <c:v>7.0728456710038285</c:v>
                </c:pt>
                <c:pt idx="2222">
                  <c:v>7.0760287698656672</c:v>
                </c:pt>
                <c:pt idx="2223">
                  <c:v>7.0792118687275041</c:v>
                </c:pt>
                <c:pt idx="2224">
                  <c:v>7.0823949675893427</c:v>
                </c:pt>
                <c:pt idx="2225">
                  <c:v>7.0855780664511814</c:v>
                </c:pt>
                <c:pt idx="2226">
                  <c:v>7.0887611653130183</c:v>
                </c:pt>
                <c:pt idx="2227">
                  <c:v>7.0919442641748569</c:v>
                </c:pt>
                <c:pt idx="2228">
                  <c:v>7.0951273630366938</c:v>
                </c:pt>
                <c:pt idx="2229">
                  <c:v>7.0983104618985324</c:v>
                </c:pt>
                <c:pt idx="2230">
                  <c:v>7.1014935607603702</c:v>
                </c:pt>
                <c:pt idx="2231">
                  <c:v>7.104676659622208</c:v>
                </c:pt>
                <c:pt idx="2232">
                  <c:v>7.1078597584840457</c:v>
                </c:pt>
                <c:pt idx="2233">
                  <c:v>7.1110428573458835</c:v>
                </c:pt>
                <c:pt idx="2234">
                  <c:v>7.1142259562077221</c:v>
                </c:pt>
                <c:pt idx="2235">
                  <c:v>7.1174090550695599</c:v>
                </c:pt>
                <c:pt idx="2236">
                  <c:v>7.1205921539313977</c:v>
                </c:pt>
                <c:pt idx="2237">
                  <c:v>7.1237752527932354</c:v>
                </c:pt>
                <c:pt idx="2238">
                  <c:v>7.1269583516550732</c:v>
                </c:pt>
                <c:pt idx="2239">
                  <c:v>7.130141450516911</c:v>
                </c:pt>
                <c:pt idx="2240">
                  <c:v>7.1333245493787496</c:v>
                </c:pt>
                <c:pt idx="2241">
                  <c:v>7.1365076482405874</c:v>
                </c:pt>
                <c:pt idx="2242">
                  <c:v>7.1396907471024251</c:v>
                </c:pt>
                <c:pt idx="2243">
                  <c:v>7.1428738459642638</c:v>
                </c:pt>
                <c:pt idx="2244">
                  <c:v>7.1460569448261007</c:v>
                </c:pt>
                <c:pt idx="2245">
                  <c:v>7.1492400436879393</c:v>
                </c:pt>
                <c:pt idx="2246">
                  <c:v>7.1524231425497762</c:v>
                </c:pt>
                <c:pt idx="2247">
                  <c:v>7.1556062414116148</c:v>
                </c:pt>
                <c:pt idx="2248">
                  <c:v>7.1587893402734517</c:v>
                </c:pt>
                <c:pt idx="2249">
                  <c:v>7.1619724391352904</c:v>
                </c:pt>
                <c:pt idx="2250">
                  <c:v>7.165155537997129</c:v>
                </c:pt>
                <c:pt idx="2251">
                  <c:v>7.1683386368589659</c:v>
                </c:pt>
                <c:pt idx="2252">
                  <c:v>7.1715217357208045</c:v>
                </c:pt>
                <c:pt idx="2253">
                  <c:v>7.1747048345826414</c:v>
                </c:pt>
                <c:pt idx="2254">
                  <c:v>7.1778879334444801</c:v>
                </c:pt>
                <c:pt idx="2255">
                  <c:v>7.1810710323063178</c:v>
                </c:pt>
                <c:pt idx="2256">
                  <c:v>7.1842541311681556</c:v>
                </c:pt>
                <c:pt idx="2257">
                  <c:v>7.1874372300299934</c:v>
                </c:pt>
                <c:pt idx="2258">
                  <c:v>7.1906203288918311</c:v>
                </c:pt>
                <c:pt idx="2259">
                  <c:v>7.1938034277536698</c:v>
                </c:pt>
                <c:pt idx="2260">
                  <c:v>7.1969865266155075</c:v>
                </c:pt>
                <c:pt idx="2261">
                  <c:v>7.2001696254773453</c:v>
                </c:pt>
                <c:pt idx="2262">
                  <c:v>7.2033527243391831</c:v>
                </c:pt>
                <c:pt idx="2263">
                  <c:v>7.2065358232010217</c:v>
                </c:pt>
                <c:pt idx="2264">
                  <c:v>7.2097189220628586</c:v>
                </c:pt>
                <c:pt idx="2265">
                  <c:v>7.2129020209246972</c:v>
                </c:pt>
                <c:pt idx="2266">
                  <c:v>7.216085119786535</c:v>
                </c:pt>
                <c:pt idx="2267">
                  <c:v>7.2192682186483728</c:v>
                </c:pt>
                <c:pt idx="2268">
                  <c:v>7.2224513175102114</c:v>
                </c:pt>
                <c:pt idx="2269">
                  <c:v>7.2256344163720483</c:v>
                </c:pt>
                <c:pt idx="2270">
                  <c:v>7.2288175152338869</c:v>
                </c:pt>
                <c:pt idx="2271">
                  <c:v>7.2320006140957238</c:v>
                </c:pt>
                <c:pt idx="2272">
                  <c:v>7.2351837129575625</c:v>
                </c:pt>
                <c:pt idx="2273">
                  <c:v>7.2383668118193993</c:v>
                </c:pt>
                <c:pt idx="2274">
                  <c:v>7.241549910681238</c:v>
                </c:pt>
                <c:pt idx="2275">
                  <c:v>7.2447330095430766</c:v>
                </c:pt>
                <c:pt idx="2276">
                  <c:v>7.2479161084049135</c:v>
                </c:pt>
                <c:pt idx="2277">
                  <c:v>7.2510992072667522</c:v>
                </c:pt>
                <c:pt idx="2278">
                  <c:v>7.254282306128589</c:v>
                </c:pt>
                <c:pt idx="2279">
                  <c:v>7.2574654049904277</c:v>
                </c:pt>
                <c:pt idx="2280">
                  <c:v>7.2606485038522655</c:v>
                </c:pt>
                <c:pt idx="2281">
                  <c:v>7.2638316027141032</c:v>
                </c:pt>
                <c:pt idx="2282">
                  <c:v>7.267014701575941</c:v>
                </c:pt>
                <c:pt idx="2283">
                  <c:v>7.2701978004377787</c:v>
                </c:pt>
                <c:pt idx="2284">
                  <c:v>7.2733808992996174</c:v>
                </c:pt>
                <c:pt idx="2285">
                  <c:v>7.2765639981614552</c:v>
                </c:pt>
                <c:pt idx="2286">
                  <c:v>7.2797470970232929</c:v>
                </c:pt>
                <c:pt idx="2287">
                  <c:v>7.2829301958851307</c:v>
                </c:pt>
                <c:pt idx="2288">
                  <c:v>7.2861132947469693</c:v>
                </c:pt>
                <c:pt idx="2289">
                  <c:v>7.2892963936088062</c:v>
                </c:pt>
                <c:pt idx="2290">
                  <c:v>7.2924794924706449</c:v>
                </c:pt>
                <c:pt idx="2291">
                  <c:v>7.2956625913324826</c:v>
                </c:pt>
                <c:pt idx="2292">
                  <c:v>7.2988456901943204</c:v>
                </c:pt>
                <c:pt idx="2293">
                  <c:v>7.302028789056159</c:v>
                </c:pt>
                <c:pt idx="2294">
                  <c:v>7.3052118879179959</c:v>
                </c:pt>
                <c:pt idx="2295">
                  <c:v>7.3083949867798346</c:v>
                </c:pt>
                <c:pt idx="2296">
                  <c:v>7.3115780856416714</c:v>
                </c:pt>
                <c:pt idx="2297">
                  <c:v>7.3147611845035101</c:v>
                </c:pt>
                <c:pt idx="2298">
                  <c:v>7.317944283365347</c:v>
                </c:pt>
                <c:pt idx="2299">
                  <c:v>7.3211273822271856</c:v>
                </c:pt>
                <c:pt idx="2300">
                  <c:v>7.3243104810890243</c:v>
                </c:pt>
                <c:pt idx="2301">
                  <c:v>7.3274935799508611</c:v>
                </c:pt>
                <c:pt idx="2302">
                  <c:v>7.3306766788126998</c:v>
                </c:pt>
                <c:pt idx="2303">
                  <c:v>7.3338597776745367</c:v>
                </c:pt>
                <c:pt idx="2304">
                  <c:v>7.3370428765363753</c:v>
                </c:pt>
                <c:pt idx="2305">
                  <c:v>7.3402259753982131</c:v>
                </c:pt>
                <c:pt idx="2306">
                  <c:v>7.3434090742600509</c:v>
                </c:pt>
                <c:pt idx="2307">
                  <c:v>7.3465921731218886</c:v>
                </c:pt>
                <c:pt idx="2308">
                  <c:v>7.3497752719837273</c:v>
                </c:pt>
                <c:pt idx="2309">
                  <c:v>7.352958370845565</c:v>
                </c:pt>
                <c:pt idx="2310">
                  <c:v>7.3561414697074028</c:v>
                </c:pt>
                <c:pt idx="2311">
                  <c:v>7.3593245685692406</c:v>
                </c:pt>
                <c:pt idx="2312">
                  <c:v>7.3625076674310783</c:v>
                </c:pt>
                <c:pt idx="2313">
                  <c:v>7.365690766292917</c:v>
                </c:pt>
                <c:pt idx="2314">
                  <c:v>7.3688738651547538</c:v>
                </c:pt>
                <c:pt idx="2315">
                  <c:v>7.3720569640165925</c:v>
                </c:pt>
                <c:pt idx="2316">
                  <c:v>7.3752400628784303</c:v>
                </c:pt>
                <c:pt idx="2317">
                  <c:v>7.378423161740268</c:v>
                </c:pt>
                <c:pt idx="2318">
                  <c:v>7.3816062606021067</c:v>
                </c:pt>
                <c:pt idx="2319">
                  <c:v>7.3847893594639435</c:v>
                </c:pt>
                <c:pt idx="2320">
                  <c:v>7.3879724583257822</c:v>
                </c:pt>
                <c:pt idx="2321">
                  <c:v>7.3911555571876191</c:v>
                </c:pt>
                <c:pt idx="2322">
                  <c:v>7.3943386560494577</c:v>
                </c:pt>
                <c:pt idx="2323">
                  <c:v>7.3975217549112946</c:v>
                </c:pt>
                <c:pt idx="2324">
                  <c:v>7.4007048537731333</c:v>
                </c:pt>
                <c:pt idx="2325">
                  <c:v>7.4038879526349719</c:v>
                </c:pt>
                <c:pt idx="2326">
                  <c:v>7.4070710514968088</c:v>
                </c:pt>
                <c:pt idx="2327">
                  <c:v>7.4102541503586474</c:v>
                </c:pt>
                <c:pt idx="2328">
                  <c:v>7.4134372492204852</c:v>
                </c:pt>
                <c:pt idx="2329">
                  <c:v>7.416620348082323</c:v>
                </c:pt>
                <c:pt idx="2330">
                  <c:v>7.4198034469441607</c:v>
                </c:pt>
                <c:pt idx="2331">
                  <c:v>7.4229865458059985</c:v>
                </c:pt>
                <c:pt idx="2332">
                  <c:v>7.4261696446678362</c:v>
                </c:pt>
                <c:pt idx="2333">
                  <c:v>7.4293527435296749</c:v>
                </c:pt>
                <c:pt idx="2334">
                  <c:v>7.4325358423915127</c:v>
                </c:pt>
                <c:pt idx="2335">
                  <c:v>7.4357189412533504</c:v>
                </c:pt>
                <c:pt idx="2336">
                  <c:v>7.4389020401151882</c:v>
                </c:pt>
                <c:pt idx="2337">
                  <c:v>7.4420851389770259</c:v>
                </c:pt>
                <c:pt idx="2338">
                  <c:v>7.4452682378388646</c:v>
                </c:pt>
                <c:pt idx="2339">
                  <c:v>7.4484513367007015</c:v>
                </c:pt>
                <c:pt idx="2340">
                  <c:v>7.4516344355625401</c:v>
                </c:pt>
                <c:pt idx="2341">
                  <c:v>7.4548175344243788</c:v>
                </c:pt>
                <c:pt idx="2342">
                  <c:v>7.4580006332862157</c:v>
                </c:pt>
                <c:pt idx="2343">
                  <c:v>7.4611837321480543</c:v>
                </c:pt>
                <c:pt idx="2344">
                  <c:v>7.4643668310098912</c:v>
                </c:pt>
                <c:pt idx="2345">
                  <c:v>7.4675499298717298</c:v>
                </c:pt>
                <c:pt idx="2346">
                  <c:v>7.4707330287335667</c:v>
                </c:pt>
                <c:pt idx="2347">
                  <c:v>7.4739161275954054</c:v>
                </c:pt>
                <c:pt idx="2348">
                  <c:v>7.4770992264572422</c:v>
                </c:pt>
                <c:pt idx="2349">
                  <c:v>7.4802823253190809</c:v>
                </c:pt>
                <c:pt idx="2350">
                  <c:v>7.4834654241809195</c:v>
                </c:pt>
                <c:pt idx="2351">
                  <c:v>7.4866485230427564</c:v>
                </c:pt>
                <c:pt idx="2352">
                  <c:v>7.4898316219045951</c:v>
                </c:pt>
                <c:pt idx="2353">
                  <c:v>7.4930147207664328</c:v>
                </c:pt>
                <c:pt idx="2354">
                  <c:v>7.4961978196282706</c:v>
                </c:pt>
                <c:pt idx="2355">
                  <c:v>7.4993809184901083</c:v>
                </c:pt>
                <c:pt idx="2356">
                  <c:v>7.5025640173519461</c:v>
                </c:pt>
                <c:pt idx="2357">
                  <c:v>7.5057471162137839</c:v>
                </c:pt>
                <c:pt idx="2358">
                  <c:v>7.5089302150756225</c:v>
                </c:pt>
                <c:pt idx="2359">
                  <c:v>7.5121133139374603</c:v>
                </c:pt>
                <c:pt idx="2360">
                  <c:v>7.5152964127992981</c:v>
                </c:pt>
                <c:pt idx="2361">
                  <c:v>7.5184795116611367</c:v>
                </c:pt>
                <c:pt idx="2362">
                  <c:v>7.5216626105229736</c:v>
                </c:pt>
                <c:pt idx="2363">
                  <c:v>7.5248457093848122</c:v>
                </c:pt>
                <c:pt idx="2364">
                  <c:v>7.5280288082466491</c:v>
                </c:pt>
                <c:pt idx="2365">
                  <c:v>7.5312119071084878</c:v>
                </c:pt>
                <c:pt idx="2366">
                  <c:v>7.5343950059703264</c:v>
                </c:pt>
                <c:pt idx="2367">
                  <c:v>7.5375781048321633</c:v>
                </c:pt>
                <c:pt idx="2368">
                  <c:v>7.5407612036940019</c:v>
                </c:pt>
                <c:pt idx="2369">
                  <c:v>7.5439443025558388</c:v>
                </c:pt>
                <c:pt idx="2370">
                  <c:v>7.5471274014176775</c:v>
                </c:pt>
                <c:pt idx="2371">
                  <c:v>7.5503105002795143</c:v>
                </c:pt>
                <c:pt idx="2372">
                  <c:v>7.553493599141353</c:v>
                </c:pt>
                <c:pt idx="2373">
                  <c:v>7.5566766980031908</c:v>
                </c:pt>
                <c:pt idx="2374">
                  <c:v>7.5598597968650285</c:v>
                </c:pt>
                <c:pt idx="2375">
                  <c:v>7.5630428957268672</c:v>
                </c:pt>
                <c:pt idx="2376">
                  <c:v>7.566225994588704</c:v>
                </c:pt>
                <c:pt idx="2377">
                  <c:v>7.5694090934505427</c:v>
                </c:pt>
                <c:pt idx="2378">
                  <c:v>7.5725921923123805</c:v>
                </c:pt>
                <c:pt idx="2379">
                  <c:v>7.5757752911742182</c:v>
                </c:pt>
                <c:pt idx="2380">
                  <c:v>7.578958390036056</c:v>
                </c:pt>
                <c:pt idx="2381">
                  <c:v>7.5821414888978937</c:v>
                </c:pt>
                <c:pt idx="2382">
                  <c:v>7.5853245877597315</c:v>
                </c:pt>
                <c:pt idx="2383">
                  <c:v>7.5885076866215702</c:v>
                </c:pt>
                <c:pt idx="2384">
                  <c:v>7.5916907854834079</c:v>
                </c:pt>
                <c:pt idx="2385">
                  <c:v>7.5948738843452457</c:v>
                </c:pt>
                <c:pt idx="2386">
                  <c:v>7.5980569832070843</c:v>
                </c:pt>
                <c:pt idx="2387">
                  <c:v>7.6012400820689212</c:v>
                </c:pt>
                <c:pt idx="2388">
                  <c:v>7.6044231809307599</c:v>
                </c:pt>
                <c:pt idx="2389">
                  <c:v>7.6076062797925967</c:v>
                </c:pt>
                <c:pt idx="2390">
                  <c:v>7.6107893786544354</c:v>
                </c:pt>
                <c:pt idx="2391">
                  <c:v>7.613972477516274</c:v>
                </c:pt>
                <c:pt idx="2392">
                  <c:v>7.6171555763781109</c:v>
                </c:pt>
                <c:pt idx="2393">
                  <c:v>7.6203386752399496</c:v>
                </c:pt>
                <c:pt idx="2394">
                  <c:v>7.6235217741017864</c:v>
                </c:pt>
                <c:pt idx="2395">
                  <c:v>7.6267048729636251</c:v>
                </c:pt>
                <c:pt idx="2396">
                  <c:v>7.629887971825462</c:v>
                </c:pt>
                <c:pt idx="2397">
                  <c:v>7.6330710706873006</c:v>
                </c:pt>
                <c:pt idx="2398">
                  <c:v>7.6362541695491384</c:v>
                </c:pt>
                <c:pt idx="2399">
                  <c:v>7.6394372684109761</c:v>
                </c:pt>
                <c:pt idx="2400">
                  <c:v>7.6426203672728148</c:v>
                </c:pt>
                <c:pt idx="2401">
                  <c:v>7.6458034661346517</c:v>
                </c:pt>
                <c:pt idx="2402">
                  <c:v>7.6489865649964903</c:v>
                </c:pt>
                <c:pt idx="2403">
                  <c:v>7.6521696638583281</c:v>
                </c:pt>
                <c:pt idx="2404">
                  <c:v>7.6553527627201658</c:v>
                </c:pt>
                <c:pt idx="2405">
                  <c:v>7.6585358615820036</c:v>
                </c:pt>
                <c:pt idx="2406">
                  <c:v>7.6617189604438423</c:v>
                </c:pt>
                <c:pt idx="2407">
                  <c:v>7.6649020593056791</c:v>
                </c:pt>
                <c:pt idx="2408">
                  <c:v>7.6680851581675178</c:v>
                </c:pt>
                <c:pt idx="2409">
                  <c:v>7.6712682570293556</c:v>
                </c:pt>
                <c:pt idx="2410">
                  <c:v>7.6744513558911933</c:v>
                </c:pt>
                <c:pt idx="2411">
                  <c:v>7.677634454753032</c:v>
                </c:pt>
                <c:pt idx="2412">
                  <c:v>7.6808175536148688</c:v>
                </c:pt>
                <c:pt idx="2413">
                  <c:v>7.6840006524767075</c:v>
                </c:pt>
                <c:pt idx="2414">
                  <c:v>7.6871837513385444</c:v>
                </c:pt>
                <c:pt idx="2415">
                  <c:v>7.690366850200383</c:v>
                </c:pt>
                <c:pt idx="2416">
                  <c:v>7.6935499490622217</c:v>
                </c:pt>
                <c:pt idx="2417">
                  <c:v>7.6967330479240585</c:v>
                </c:pt>
                <c:pt idx="2418">
                  <c:v>7.6999161467858972</c:v>
                </c:pt>
                <c:pt idx="2419">
                  <c:v>7.7030992456477341</c:v>
                </c:pt>
                <c:pt idx="2420">
                  <c:v>7.7062823445095727</c:v>
                </c:pt>
                <c:pt idx="2421">
                  <c:v>7.7094654433714096</c:v>
                </c:pt>
                <c:pt idx="2422">
                  <c:v>7.7126485422332482</c:v>
                </c:pt>
                <c:pt idx="2423">
                  <c:v>7.715831641095086</c:v>
                </c:pt>
                <c:pt idx="2424">
                  <c:v>7.7190147399569238</c:v>
                </c:pt>
                <c:pt idx="2425">
                  <c:v>7.7221978388187624</c:v>
                </c:pt>
                <c:pt idx="2426">
                  <c:v>7.7253809376806002</c:v>
                </c:pt>
                <c:pt idx="2427">
                  <c:v>7.728564036542438</c:v>
                </c:pt>
                <c:pt idx="2428">
                  <c:v>7.7317471354042757</c:v>
                </c:pt>
                <c:pt idx="2429">
                  <c:v>7.7349302342661135</c:v>
                </c:pt>
                <c:pt idx="2430">
                  <c:v>7.7381133331279512</c:v>
                </c:pt>
                <c:pt idx="2431">
                  <c:v>7.7412964319897899</c:v>
                </c:pt>
                <c:pt idx="2432">
                  <c:v>7.7444795308516268</c:v>
                </c:pt>
                <c:pt idx="2433">
                  <c:v>7.7476626297134654</c:v>
                </c:pt>
                <c:pt idx="2434">
                  <c:v>7.7508457285753032</c:v>
                </c:pt>
                <c:pt idx="2435">
                  <c:v>7.7540288274371409</c:v>
                </c:pt>
                <c:pt idx="2436">
                  <c:v>7.7572119262989796</c:v>
                </c:pt>
                <c:pt idx="2437">
                  <c:v>7.7603950251608165</c:v>
                </c:pt>
                <c:pt idx="2438">
                  <c:v>7.7635781240226551</c:v>
                </c:pt>
                <c:pt idx="2439">
                  <c:v>7.766761222884492</c:v>
                </c:pt>
                <c:pt idx="2440">
                  <c:v>7.7699443217463307</c:v>
                </c:pt>
                <c:pt idx="2441">
                  <c:v>7.7731274206081693</c:v>
                </c:pt>
                <c:pt idx="2442">
                  <c:v>7.7763105194700062</c:v>
                </c:pt>
                <c:pt idx="2443">
                  <c:v>7.7794936183318448</c:v>
                </c:pt>
                <c:pt idx="2444">
                  <c:v>7.7826767171936817</c:v>
                </c:pt>
                <c:pt idx="2445">
                  <c:v>7.7858598160555204</c:v>
                </c:pt>
                <c:pt idx="2446">
                  <c:v>7.7890429149173581</c:v>
                </c:pt>
                <c:pt idx="2447">
                  <c:v>7.7922260137791959</c:v>
                </c:pt>
                <c:pt idx="2448">
                  <c:v>7.7954091126410336</c:v>
                </c:pt>
                <c:pt idx="2449">
                  <c:v>7.7985922115028714</c:v>
                </c:pt>
                <c:pt idx="2450">
                  <c:v>7.8017753103647101</c:v>
                </c:pt>
                <c:pt idx="2451">
                  <c:v>7.8049584092265478</c:v>
                </c:pt>
                <c:pt idx="2452">
                  <c:v>7.8081415080883856</c:v>
                </c:pt>
                <c:pt idx="2453">
                  <c:v>7.8113246069502233</c:v>
                </c:pt>
                <c:pt idx="2454">
                  <c:v>7.8145077058120611</c:v>
                </c:pt>
                <c:pt idx="2455">
                  <c:v>7.8176908046738989</c:v>
                </c:pt>
                <c:pt idx="2456">
                  <c:v>7.8208739035357375</c:v>
                </c:pt>
                <c:pt idx="2457">
                  <c:v>7.8240570023975744</c:v>
                </c:pt>
                <c:pt idx="2458">
                  <c:v>7.8272401012594131</c:v>
                </c:pt>
                <c:pt idx="2459">
                  <c:v>7.8304232001212517</c:v>
                </c:pt>
                <c:pt idx="2460">
                  <c:v>7.8336062989830886</c:v>
                </c:pt>
                <c:pt idx="2461">
                  <c:v>7.8367893978449272</c:v>
                </c:pt>
                <c:pt idx="2462">
                  <c:v>7.8399724967067641</c:v>
                </c:pt>
                <c:pt idx="2463">
                  <c:v>7.8431555955686028</c:v>
                </c:pt>
                <c:pt idx="2464">
                  <c:v>7.8463386944304396</c:v>
                </c:pt>
                <c:pt idx="2465">
                  <c:v>7.8495217932922783</c:v>
                </c:pt>
                <c:pt idx="2466">
                  <c:v>7.8527048921541169</c:v>
                </c:pt>
                <c:pt idx="2467">
                  <c:v>7.8558879910159538</c:v>
                </c:pt>
                <c:pt idx="2468">
                  <c:v>7.8590710898777925</c:v>
                </c:pt>
                <c:pt idx="2469">
                  <c:v>7.8622541887396293</c:v>
                </c:pt>
                <c:pt idx="2470">
                  <c:v>7.865437287601468</c:v>
                </c:pt>
                <c:pt idx="2471">
                  <c:v>7.8686203864633057</c:v>
                </c:pt>
                <c:pt idx="2472">
                  <c:v>7.8718034853251435</c:v>
                </c:pt>
                <c:pt idx="2473">
                  <c:v>7.8749865841869813</c:v>
                </c:pt>
                <c:pt idx="2474">
                  <c:v>7.878169683048819</c:v>
                </c:pt>
                <c:pt idx="2475">
                  <c:v>7.8813527819106577</c:v>
                </c:pt>
                <c:pt idx="2476">
                  <c:v>7.8845358807724955</c:v>
                </c:pt>
                <c:pt idx="2477">
                  <c:v>7.8877189796343332</c:v>
                </c:pt>
                <c:pt idx="2478">
                  <c:v>7.890902078496171</c:v>
                </c:pt>
                <c:pt idx="2479">
                  <c:v>7.8940851773580096</c:v>
                </c:pt>
                <c:pt idx="2480">
                  <c:v>7.8972682762198465</c:v>
                </c:pt>
                <c:pt idx="2481">
                  <c:v>7.9004513750816852</c:v>
                </c:pt>
                <c:pt idx="2482">
                  <c:v>7.903634473943522</c:v>
                </c:pt>
                <c:pt idx="2483">
                  <c:v>7.9068175728053607</c:v>
                </c:pt>
                <c:pt idx="2484">
                  <c:v>7.9100006716671993</c:v>
                </c:pt>
                <c:pt idx="2485">
                  <c:v>7.9131837705290362</c:v>
                </c:pt>
                <c:pt idx="2486">
                  <c:v>7.9163668693908749</c:v>
                </c:pt>
                <c:pt idx="2487">
                  <c:v>7.9195499682527117</c:v>
                </c:pt>
                <c:pt idx="2488">
                  <c:v>7.9227330671145504</c:v>
                </c:pt>
                <c:pt idx="2489">
                  <c:v>7.9259161659763873</c:v>
                </c:pt>
                <c:pt idx="2490">
                  <c:v>7.9290992648382259</c:v>
                </c:pt>
                <c:pt idx="2491">
                  <c:v>7.9322823637000646</c:v>
                </c:pt>
                <c:pt idx="2492">
                  <c:v>7.9354654625619014</c:v>
                </c:pt>
                <c:pt idx="2493">
                  <c:v>7.9386485614237401</c:v>
                </c:pt>
                <c:pt idx="2494">
                  <c:v>7.941831660285577</c:v>
                </c:pt>
                <c:pt idx="2495">
                  <c:v>7.9450147591474156</c:v>
                </c:pt>
                <c:pt idx="2496">
                  <c:v>7.9481978580092534</c:v>
                </c:pt>
                <c:pt idx="2497">
                  <c:v>7.9513809568710911</c:v>
                </c:pt>
                <c:pt idx="2498">
                  <c:v>7.9545640557329289</c:v>
                </c:pt>
                <c:pt idx="2499">
                  <c:v>7.9577471545947667</c:v>
                </c:pt>
                <c:pt idx="2500">
                  <c:v>7.9609302534566053</c:v>
                </c:pt>
                <c:pt idx="2501">
                  <c:v>7.9641133523184431</c:v>
                </c:pt>
                <c:pt idx="2502">
                  <c:v>7.9672964511802808</c:v>
                </c:pt>
                <c:pt idx="2503">
                  <c:v>7.9704795500421186</c:v>
                </c:pt>
                <c:pt idx="2504">
                  <c:v>7.9736626489039573</c:v>
                </c:pt>
                <c:pt idx="2505">
                  <c:v>7.9768457477657941</c:v>
                </c:pt>
                <c:pt idx="2506">
                  <c:v>7.9800288466276328</c:v>
                </c:pt>
                <c:pt idx="2507">
                  <c:v>7.9832119454894697</c:v>
                </c:pt>
                <c:pt idx="2508">
                  <c:v>7.9863950443513083</c:v>
                </c:pt>
                <c:pt idx="2509">
                  <c:v>7.989578143213147</c:v>
                </c:pt>
                <c:pt idx="2510">
                  <c:v>7.9927612420749838</c:v>
                </c:pt>
                <c:pt idx="2511">
                  <c:v>7.9959443409368225</c:v>
                </c:pt>
                <c:pt idx="2512">
                  <c:v>7.9991274397986594</c:v>
                </c:pt>
                <c:pt idx="2513">
                  <c:v>8.0023105386604971</c:v>
                </c:pt>
                <c:pt idx="2514">
                  <c:v>8.0054936375223349</c:v>
                </c:pt>
                <c:pt idx="2515">
                  <c:v>8.0086767363841744</c:v>
                </c:pt>
                <c:pt idx="2516">
                  <c:v>8.0118598352460122</c:v>
                </c:pt>
                <c:pt idx="2517">
                  <c:v>8.01504293410785</c:v>
                </c:pt>
                <c:pt idx="2518">
                  <c:v>8.0182260329696877</c:v>
                </c:pt>
                <c:pt idx="2519">
                  <c:v>8.0214091318315255</c:v>
                </c:pt>
                <c:pt idx="2520">
                  <c:v>8.0245922306933632</c:v>
                </c:pt>
                <c:pt idx="2521">
                  <c:v>8.027775329555201</c:v>
                </c:pt>
                <c:pt idx="2522">
                  <c:v>8.0309584284170388</c:v>
                </c:pt>
                <c:pt idx="2523">
                  <c:v>8.0341415272788765</c:v>
                </c:pt>
                <c:pt idx="2524">
                  <c:v>8.0373246261407143</c:v>
                </c:pt>
                <c:pt idx="2525">
                  <c:v>8.0405077250025538</c:v>
                </c:pt>
                <c:pt idx="2526">
                  <c:v>8.0436908238643898</c:v>
                </c:pt>
                <c:pt idx="2527">
                  <c:v>8.0468739227262294</c:v>
                </c:pt>
                <c:pt idx="2528">
                  <c:v>8.0500570215880654</c:v>
                </c:pt>
                <c:pt idx="2529">
                  <c:v>8.0532401204499049</c:v>
                </c:pt>
                <c:pt idx="2530">
                  <c:v>8.0564232193117427</c:v>
                </c:pt>
                <c:pt idx="2531">
                  <c:v>8.0596063181735804</c:v>
                </c:pt>
                <c:pt idx="2532">
                  <c:v>8.0627894170354182</c:v>
                </c:pt>
                <c:pt idx="2533">
                  <c:v>8.0659725158972559</c:v>
                </c:pt>
                <c:pt idx="2534">
                  <c:v>8.0691556147590937</c:v>
                </c:pt>
                <c:pt idx="2535">
                  <c:v>8.0723387136209315</c:v>
                </c:pt>
                <c:pt idx="2536">
                  <c:v>8.0755218124827692</c:v>
                </c:pt>
                <c:pt idx="2537">
                  <c:v>8.078704911344607</c:v>
                </c:pt>
                <c:pt idx="2538">
                  <c:v>8.0818880102064448</c:v>
                </c:pt>
                <c:pt idx="2539">
                  <c:v>8.0850711090682825</c:v>
                </c:pt>
                <c:pt idx="2540">
                  <c:v>8.0882542079301221</c:v>
                </c:pt>
                <c:pt idx="2541">
                  <c:v>8.0914373067919598</c:v>
                </c:pt>
                <c:pt idx="2542">
                  <c:v>8.0946204056537976</c:v>
                </c:pt>
                <c:pt idx="2543">
                  <c:v>8.0978035045156354</c:v>
                </c:pt>
                <c:pt idx="2544">
                  <c:v>8.1009866033774731</c:v>
                </c:pt>
                <c:pt idx="2545">
                  <c:v>8.1041697022393109</c:v>
                </c:pt>
                <c:pt idx="2546">
                  <c:v>8.1073528011011486</c:v>
                </c:pt>
                <c:pt idx="2547">
                  <c:v>8.1105358999629864</c:v>
                </c:pt>
                <c:pt idx="2548">
                  <c:v>8.1137189988248242</c:v>
                </c:pt>
                <c:pt idx="2549">
                  <c:v>8.1169020976866619</c:v>
                </c:pt>
                <c:pt idx="2550">
                  <c:v>8.1200851965485015</c:v>
                </c:pt>
                <c:pt idx="2551">
                  <c:v>8.1232682954103375</c:v>
                </c:pt>
                <c:pt idx="2552">
                  <c:v>8.126451394272177</c:v>
                </c:pt>
                <c:pt idx="2553">
                  <c:v>8.129634493134013</c:v>
                </c:pt>
                <c:pt idx="2554">
                  <c:v>8.1328175919958525</c:v>
                </c:pt>
                <c:pt idx="2555">
                  <c:v>8.1360006908576903</c:v>
                </c:pt>
                <c:pt idx="2556">
                  <c:v>8.1391837897195281</c:v>
                </c:pt>
                <c:pt idx="2557">
                  <c:v>8.1423668885813658</c:v>
                </c:pt>
                <c:pt idx="2558">
                  <c:v>8.1455499874432036</c:v>
                </c:pt>
                <c:pt idx="2559">
                  <c:v>8.1487330863050413</c:v>
                </c:pt>
                <c:pt idx="2560">
                  <c:v>8.1519161851668791</c:v>
                </c:pt>
                <c:pt idx="2561">
                  <c:v>8.1550992840287169</c:v>
                </c:pt>
                <c:pt idx="2562">
                  <c:v>8.1582823828905546</c:v>
                </c:pt>
                <c:pt idx="2563">
                  <c:v>8.1614654817523942</c:v>
                </c:pt>
                <c:pt idx="2564">
                  <c:v>8.1646485806142302</c:v>
                </c:pt>
                <c:pt idx="2565">
                  <c:v>8.1678316794760697</c:v>
                </c:pt>
                <c:pt idx="2566">
                  <c:v>8.1710147783379075</c:v>
                </c:pt>
                <c:pt idx="2567">
                  <c:v>8.1741978771997452</c:v>
                </c:pt>
                <c:pt idx="2568">
                  <c:v>8.177380976061583</c:v>
                </c:pt>
                <c:pt idx="2569">
                  <c:v>8.1805640749234207</c:v>
                </c:pt>
                <c:pt idx="2570">
                  <c:v>8.1837471737852585</c:v>
                </c:pt>
                <c:pt idx="2571">
                  <c:v>8.1869302726470963</c:v>
                </c:pt>
                <c:pt idx="2572">
                  <c:v>8.190113371508934</c:v>
                </c:pt>
                <c:pt idx="2573">
                  <c:v>8.1932964703707718</c:v>
                </c:pt>
                <c:pt idx="2574">
                  <c:v>8.1964795692326096</c:v>
                </c:pt>
                <c:pt idx="2575">
                  <c:v>8.1996626680944491</c:v>
                </c:pt>
                <c:pt idx="2576">
                  <c:v>8.2028457669562851</c:v>
                </c:pt>
                <c:pt idx="2577">
                  <c:v>8.2060288658181246</c:v>
                </c:pt>
                <c:pt idx="2578">
                  <c:v>8.2092119646799606</c:v>
                </c:pt>
                <c:pt idx="2579">
                  <c:v>8.2123950635418002</c:v>
                </c:pt>
                <c:pt idx="2580">
                  <c:v>8.2155781624036379</c:v>
                </c:pt>
                <c:pt idx="2581">
                  <c:v>8.2187612612654757</c:v>
                </c:pt>
                <c:pt idx="2582">
                  <c:v>8.2219443601273134</c:v>
                </c:pt>
                <c:pt idx="2583">
                  <c:v>8.2251274589891512</c:v>
                </c:pt>
                <c:pt idx="2584">
                  <c:v>8.228310557850989</c:v>
                </c:pt>
                <c:pt idx="2585">
                  <c:v>8.2314936567128267</c:v>
                </c:pt>
                <c:pt idx="2586">
                  <c:v>8.2346767555746645</c:v>
                </c:pt>
                <c:pt idx="2587">
                  <c:v>8.2378598544365023</c:v>
                </c:pt>
                <c:pt idx="2588">
                  <c:v>8.2410429532983418</c:v>
                </c:pt>
                <c:pt idx="2589">
                  <c:v>8.2442260521601778</c:v>
                </c:pt>
                <c:pt idx="2590">
                  <c:v>8.2474091510220173</c:v>
                </c:pt>
                <c:pt idx="2591">
                  <c:v>8.2505922498838551</c:v>
                </c:pt>
                <c:pt idx="2592">
                  <c:v>8.2537753487456929</c:v>
                </c:pt>
                <c:pt idx="2593">
                  <c:v>8.2569584476075306</c:v>
                </c:pt>
                <c:pt idx="2594">
                  <c:v>8.2601415464693684</c:v>
                </c:pt>
                <c:pt idx="2595">
                  <c:v>8.2633246453312061</c:v>
                </c:pt>
                <c:pt idx="2596">
                  <c:v>8.2665077441930439</c:v>
                </c:pt>
                <c:pt idx="2597">
                  <c:v>8.2696908430548817</c:v>
                </c:pt>
                <c:pt idx="2598">
                  <c:v>8.2728739419167194</c:v>
                </c:pt>
                <c:pt idx="2599">
                  <c:v>8.2760570407785572</c:v>
                </c:pt>
                <c:pt idx="2600">
                  <c:v>8.2792401396403967</c:v>
                </c:pt>
                <c:pt idx="2601">
                  <c:v>8.2824232385022327</c:v>
                </c:pt>
                <c:pt idx="2602">
                  <c:v>8.2856063373640723</c:v>
                </c:pt>
                <c:pt idx="2603">
                  <c:v>8.28878943622591</c:v>
                </c:pt>
                <c:pt idx="2604">
                  <c:v>8.2919725350877478</c:v>
                </c:pt>
                <c:pt idx="2605">
                  <c:v>8.2951556339495855</c:v>
                </c:pt>
                <c:pt idx="2606">
                  <c:v>8.2983387328114233</c:v>
                </c:pt>
                <c:pt idx="2607">
                  <c:v>8.3015218316732611</c:v>
                </c:pt>
                <c:pt idx="2608">
                  <c:v>8.3047049305350988</c:v>
                </c:pt>
                <c:pt idx="2609">
                  <c:v>8.3078880293969366</c:v>
                </c:pt>
                <c:pt idx="2610">
                  <c:v>8.3110711282587744</c:v>
                </c:pt>
                <c:pt idx="2611">
                  <c:v>8.3142542271206121</c:v>
                </c:pt>
                <c:pt idx="2612">
                  <c:v>8.3174373259824499</c:v>
                </c:pt>
                <c:pt idx="2613">
                  <c:v>8.3206204248442894</c:v>
                </c:pt>
                <c:pt idx="2614">
                  <c:v>8.3238035237061254</c:v>
                </c:pt>
                <c:pt idx="2615">
                  <c:v>8.326986622567965</c:v>
                </c:pt>
                <c:pt idx="2616">
                  <c:v>8.3301697214298027</c:v>
                </c:pt>
                <c:pt idx="2617">
                  <c:v>8.3333528202916405</c:v>
                </c:pt>
                <c:pt idx="2618">
                  <c:v>8.3365359191534782</c:v>
                </c:pt>
                <c:pt idx="2619">
                  <c:v>8.339719018015316</c:v>
                </c:pt>
                <c:pt idx="2620">
                  <c:v>8.3429021168771538</c:v>
                </c:pt>
                <c:pt idx="2621">
                  <c:v>8.3460852157389915</c:v>
                </c:pt>
                <c:pt idx="2622">
                  <c:v>8.3492683146008293</c:v>
                </c:pt>
                <c:pt idx="2623">
                  <c:v>8.3524514134626671</c:v>
                </c:pt>
                <c:pt idx="2624">
                  <c:v>8.3556345123245048</c:v>
                </c:pt>
                <c:pt idx="2625">
                  <c:v>8.3588176111863444</c:v>
                </c:pt>
                <c:pt idx="2626">
                  <c:v>8.3620007100481804</c:v>
                </c:pt>
                <c:pt idx="2627">
                  <c:v>8.3651838089100199</c:v>
                </c:pt>
                <c:pt idx="2628">
                  <c:v>8.3683669077718577</c:v>
                </c:pt>
                <c:pt idx="2629">
                  <c:v>8.3715500066336954</c:v>
                </c:pt>
                <c:pt idx="2630">
                  <c:v>8.3747331054955332</c:v>
                </c:pt>
                <c:pt idx="2631">
                  <c:v>8.3779162043573709</c:v>
                </c:pt>
                <c:pt idx="2632">
                  <c:v>8.3810993032192087</c:v>
                </c:pt>
                <c:pt idx="2633">
                  <c:v>8.3842824020810465</c:v>
                </c:pt>
                <c:pt idx="2634">
                  <c:v>8.3874655009428842</c:v>
                </c:pt>
                <c:pt idx="2635">
                  <c:v>8.390648599804722</c:v>
                </c:pt>
                <c:pt idx="2636">
                  <c:v>8.3938316986665615</c:v>
                </c:pt>
                <c:pt idx="2637">
                  <c:v>8.3970147975283975</c:v>
                </c:pt>
                <c:pt idx="2638">
                  <c:v>8.4001978963902371</c:v>
                </c:pt>
                <c:pt idx="2639">
                  <c:v>8.403380995252073</c:v>
                </c:pt>
                <c:pt idx="2640">
                  <c:v>8.4065640941139126</c:v>
                </c:pt>
                <c:pt idx="2641">
                  <c:v>8.4097471929757504</c:v>
                </c:pt>
                <c:pt idx="2642">
                  <c:v>8.4129302918375881</c:v>
                </c:pt>
                <c:pt idx="2643">
                  <c:v>8.4161133906994259</c:v>
                </c:pt>
                <c:pt idx="2644">
                  <c:v>8.4192964895612636</c:v>
                </c:pt>
                <c:pt idx="2645">
                  <c:v>8.4224795884231014</c:v>
                </c:pt>
                <c:pt idx="2646">
                  <c:v>8.4256626872849392</c:v>
                </c:pt>
                <c:pt idx="2647">
                  <c:v>8.4288457861467769</c:v>
                </c:pt>
                <c:pt idx="2648">
                  <c:v>8.4320288850086147</c:v>
                </c:pt>
                <c:pt idx="2649">
                  <c:v>8.4352119838704525</c:v>
                </c:pt>
                <c:pt idx="2650">
                  <c:v>8.438395082732292</c:v>
                </c:pt>
                <c:pt idx="2651">
                  <c:v>8.441578181594128</c:v>
                </c:pt>
                <c:pt idx="2652">
                  <c:v>8.4447612804559675</c:v>
                </c:pt>
                <c:pt idx="2653">
                  <c:v>8.4479443793178053</c:v>
                </c:pt>
                <c:pt idx="2654">
                  <c:v>8.451127478179643</c:v>
                </c:pt>
                <c:pt idx="2655">
                  <c:v>8.4543105770414808</c:v>
                </c:pt>
                <c:pt idx="2656">
                  <c:v>8.4574936759033186</c:v>
                </c:pt>
                <c:pt idx="2657">
                  <c:v>8.4606767747651563</c:v>
                </c:pt>
                <c:pt idx="2658">
                  <c:v>8.4638598736269941</c:v>
                </c:pt>
                <c:pt idx="2659">
                  <c:v>8.4670429724888319</c:v>
                </c:pt>
                <c:pt idx="2660">
                  <c:v>8.4702260713506696</c:v>
                </c:pt>
                <c:pt idx="2661">
                  <c:v>8.4734091702125092</c:v>
                </c:pt>
                <c:pt idx="2662">
                  <c:v>8.4765922690743452</c:v>
                </c:pt>
                <c:pt idx="2663">
                  <c:v>8.4797753679361847</c:v>
                </c:pt>
                <c:pt idx="2664">
                  <c:v>8.4829584667980207</c:v>
                </c:pt>
                <c:pt idx="2665">
                  <c:v>8.4861415656598602</c:v>
                </c:pt>
                <c:pt idx="2666">
                  <c:v>8.489324664521698</c:v>
                </c:pt>
                <c:pt idx="2667">
                  <c:v>8.4925077633835357</c:v>
                </c:pt>
                <c:pt idx="2668">
                  <c:v>8.4956908622453735</c:v>
                </c:pt>
                <c:pt idx="2669">
                  <c:v>8.4988739611072113</c:v>
                </c:pt>
                <c:pt idx="2670">
                  <c:v>8.502057059969049</c:v>
                </c:pt>
                <c:pt idx="2671">
                  <c:v>8.5052401588308868</c:v>
                </c:pt>
                <c:pt idx="2672">
                  <c:v>8.5084232576927246</c:v>
                </c:pt>
                <c:pt idx="2673">
                  <c:v>8.5116063565545623</c:v>
                </c:pt>
                <c:pt idx="2674">
                  <c:v>8.5147894554164001</c:v>
                </c:pt>
                <c:pt idx="2675">
                  <c:v>8.5179725542782396</c:v>
                </c:pt>
                <c:pt idx="2676">
                  <c:v>8.5211556531400756</c:v>
                </c:pt>
                <c:pt idx="2677">
                  <c:v>8.5243387520019152</c:v>
                </c:pt>
                <c:pt idx="2678">
                  <c:v>8.5275218508637529</c:v>
                </c:pt>
                <c:pt idx="2679">
                  <c:v>8.5307049497255907</c:v>
                </c:pt>
                <c:pt idx="2680">
                  <c:v>8.5338880485874284</c:v>
                </c:pt>
                <c:pt idx="2681">
                  <c:v>8.5370711474492662</c:v>
                </c:pt>
                <c:pt idx="2682">
                  <c:v>8.540254246311104</c:v>
                </c:pt>
                <c:pt idx="2683">
                  <c:v>8.5434373451729417</c:v>
                </c:pt>
                <c:pt idx="2684">
                  <c:v>8.5466204440347795</c:v>
                </c:pt>
                <c:pt idx="2685">
                  <c:v>8.5498035428966173</c:v>
                </c:pt>
                <c:pt idx="2686">
                  <c:v>8.5529866417584568</c:v>
                </c:pt>
                <c:pt idx="2687">
                  <c:v>8.5561697406202928</c:v>
                </c:pt>
                <c:pt idx="2688">
                  <c:v>8.5593528394821323</c:v>
                </c:pt>
                <c:pt idx="2689">
                  <c:v>8.5625359383439683</c:v>
                </c:pt>
                <c:pt idx="2690">
                  <c:v>8.5657190372058079</c:v>
                </c:pt>
                <c:pt idx="2691">
                  <c:v>8.5689021360676456</c:v>
                </c:pt>
                <c:pt idx="2692">
                  <c:v>8.5720852349294834</c:v>
                </c:pt>
                <c:pt idx="2693">
                  <c:v>8.5752683337913211</c:v>
                </c:pt>
                <c:pt idx="2694">
                  <c:v>8.5784514326531589</c:v>
                </c:pt>
                <c:pt idx="2695">
                  <c:v>8.5816345315149967</c:v>
                </c:pt>
                <c:pt idx="2696">
                  <c:v>8.5848176303768344</c:v>
                </c:pt>
                <c:pt idx="2697">
                  <c:v>8.5880007292386722</c:v>
                </c:pt>
                <c:pt idx="2698">
                  <c:v>8.59118382810051</c:v>
                </c:pt>
                <c:pt idx="2699">
                  <c:v>8.5943669269623477</c:v>
                </c:pt>
                <c:pt idx="2700">
                  <c:v>8.5975500258241873</c:v>
                </c:pt>
                <c:pt idx="2701">
                  <c:v>8.600733124686025</c:v>
                </c:pt>
                <c:pt idx="2702">
                  <c:v>8.6039162235478628</c:v>
                </c:pt>
                <c:pt idx="2703">
                  <c:v>8.6070993224097005</c:v>
                </c:pt>
                <c:pt idx="2704">
                  <c:v>8.6102824212715383</c:v>
                </c:pt>
                <c:pt idx="2705">
                  <c:v>8.6134655201333761</c:v>
                </c:pt>
                <c:pt idx="2706">
                  <c:v>8.6166486189952138</c:v>
                </c:pt>
                <c:pt idx="2707">
                  <c:v>8.6198317178570516</c:v>
                </c:pt>
                <c:pt idx="2708">
                  <c:v>8.6230148167188894</c:v>
                </c:pt>
                <c:pt idx="2709">
                  <c:v>8.6261979155807271</c:v>
                </c:pt>
                <c:pt idx="2710">
                  <c:v>8.6293810144425649</c:v>
                </c:pt>
                <c:pt idx="2711">
                  <c:v>8.6325641133044044</c:v>
                </c:pt>
                <c:pt idx="2712">
                  <c:v>8.6357472121662404</c:v>
                </c:pt>
                <c:pt idx="2713">
                  <c:v>8.63893031102808</c:v>
                </c:pt>
                <c:pt idx="2714">
                  <c:v>8.6421134098899159</c:v>
                </c:pt>
                <c:pt idx="2715">
                  <c:v>8.6452965087517555</c:v>
                </c:pt>
                <c:pt idx="2716">
                  <c:v>8.6484796076135932</c:v>
                </c:pt>
                <c:pt idx="2717">
                  <c:v>8.651662706475431</c:v>
                </c:pt>
                <c:pt idx="2718">
                  <c:v>8.6548458053372688</c:v>
                </c:pt>
                <c:pt idx="2719">
                  <c:v>8.6580289041991065</c:v>
                </c:pt>
                <c:pt idx="2720">
                  <c:v>8.6612120030609443</c:v>
                </c:pt>
                <c:pt idx="2721">
                  <c:v>8.6643951019227821</c:v>
                </c:pt>
                <c:pt idx="2722">
                  <c:v>8.6675782007846198</c:v>
                </c:pt>
                <c:pt idx="2723">
                  <c:v>8.6707612996464576</c:v>
                </c:pt>
                <c:pt idx="2724">
                  <c:v>8.6739443985082954</c:v>
                </c:pt>
                <c:pt idx="2725">
                  <c:v>8.6771274973701349</c:v>
                </c:pt>
                <c:pt idx="2726">
                  <c:v>8.6803105962319727</c:v>
                </c:pt>
                <c:pt idx="2727">
                  <c:v>8.6834936950938104</c:v>
                </c:pt>
                <c:pt idx="2728">
                  <c:v>8.6866767939556482</c:v>
                </c:pt>
                <c:pt idx="2729">
                  <c:v>8.6898598928174859</c:v>
                </c:pt>
                <c:pt idx="2730">
                  <c:v>8.6930429916793237</c:v>
                </c:pt>
                <c:pt idx="2731">
                  <c:v>8.6962260905411615</c:v>
                </c:pt>
                <c:pt idx="2732">
                  <c:v>8.6994091894029992</c:v>
                </c:pt>
                <c:pt idx="2733">
                  <c:v>8.702592288264837</c:v>
                </c:pt>
                <c:pt idx="2734">
                  <c:v>8.7057753871266765</c:v>
                </c:pt>
                <c:pt idx="2735">
                  <c:v>8.7089584859885125</c:v>
                </c:pt>
                <c:pt idx="2736">
                  <c:v>8.7121415848503521</c:v>
                </c:pt>
                <c:pt idx="2737">
                  <c:v>8.715324683712188</c:v>
                </c:pt>
                <c:pt idx="2738">
                  <c:v>8.7185077825740276</c:v>
                </c:pt>
                <c:pt idx="2739">
                  <c:v>8.7216908814358636</c:v>
                </c:pt>
                <c:pt idx="2740">
                  <c:v>8.7248739802977031</c:v>
                </c:pt>
                <c:pt idx="2741">
                  <c:v>8.7280570791595409</c:v>
                </c:pt>
                <c:pt idx="2742">
                  <c:v>8.7312401780213786</c:v>
                </c:pt>
                <c:pt idx="2743">
                  <c:v>8.7344232768832164</c:v>
                </c:pt>
                <c:pt idx="2744">
                  <c:v>8.7376063757450542</c:v>
                </c:pt>
                <c:pt idx="2745">
                  <c:v>8.7407894746068919</c:v>
                </c:pt>
                <c:pt idx="2746">
                  <c:v>8.7439725734687297</c:v>
                </c:pt>
                <c:pt idx="2747">
                  <c:v>8.7471556723305675</c:v>
                </c:pt>
                <c:pt idx="2748">
                  <c:v>8.7503387711924052</c:v>
                </c:pt>
                <c:pt idx="2749">
                  <c:v>8.753521870054243</c:v>
                </c:pt>
                <c:pt idx="2750">
                  <c:v>8.7567049689160825</c:v>
                </c:pt>
                <c:pt idx="2751">
                  <c:v>8.7598880677779203</c:v>
                </c:pt>
                <c:pt idx="2752">
                  <c:v>8.763071166639758</c:v>
                </c:pt>
                <c:pt idx="2753">
                  <c:v>8.7662542655015958</c:v>
                </c:pt>
                <c:pt idx="2754">
                  <c:v>8.7694373643634336</c:v>
                </c:pt>
                <c:pt idx="2755">
                  <c:v>8.7726204632252713</c:v>
                </c:pt>
                <c:pt idx="2756">
                  <c:v>8.7758035620871091</c:v>
                </c:pt>
                <c:pt idx="2757">
                  <c:v>8.7789866609489469</c:v>
                </c:pt>
                <c:pt idx="2758">
                  <c:v>8.7821697598107846</c:v>
                </c:pt>
                <c:pt idx="2759">
                  <c:v>8.7853528586726242</c:v>
                </c:pt>
                <c:pt idx="2760">
                  <c:v>8.7885359575344602</c:v>
                </c:pt>
                <c:pt idx="2761">
                  <c:v>8.7917190563962997</c:v>
                </c:pt>
                <c:pt idx="2762">
                  <c:v>8.7949021552581357</c:v>
                </c:pt>
                <c:pt idx="2763">
                  <c:v>8.7980852541199752</c:v>
                </c:pt>
                <c:pt idx="2764">
                  <c:v>8.8012683529818112</c:v>
                </c:pt>
                <c:pt idx="2765">
                  <c:v>8.8044514518436507</c:v>
                </c:pt>
                <c:pt idx="2766">
                  <c:v>8.8076345507054885</c:v>
                </c:pt>
                <c:pt idx="2767">
                  <c:v>8.8108176495673263</c:v>
                </c:pt>
                <c:pt idx="2768">
                  <c:v>8.814000748429164</c:v>
                </c:pt>
                <c:pt idx="2769">
                  <c:v>8.8171838472910018</c:v>
                </c:pt>
                <c:pt idx="2770">
                  <c:v>8.8203669461528396</c:v>
                </c:pt>
                <c:pt idx="2771">
                  <c:v>8.8235500450146773</c:v>
                </c:pt>
                <c:pt idx="2772">
                  <c:v>8.8267331438765151</c:v>
                </c:pt>
                <c:pt idx="2773">
                  <c:v>8.8299162427383528</c:v>
                </c:pt>
                <c:pt idx="2774">
                  <c:v>8.8330993416001906</c:v>
                </c:pt>
                <c:pt idx="2775">
                  <c:v>8.8362824404620302</c:v>
                </c:pt>
                <c:pt idx="2776">
                  <c:v>8.8394655393238679</c:v>
                </c:pt>
                <c:pt idx="2777">
                  <c:v>8.8426486381857057</c:v>
                </c:pt>
                <c:pt idx="2778">
                  <c:v>8.8458317370475434</c:v>
                </c:pt>
                <c:pt idx="2779">
                  <c:v>8.8490148359093812</c:v>
                </c:pt>
                <c:pt idx="2780">
                  <c:v>8.852197934771219</c:v>
                </c:pt>
                <c:pt idx="2781">
                  <c:v>8.8553810336330567</c:v>
                </c:pt>
                <c:pt idx="2782">
                  <c:v>8.8585641324948945</c:v>
                </c:pt>
                <c:pt idx="2783">
                  <c:v>8.8617472313567323</c:v>
                </c:pt>
                <c:pt idx="2784">
                  <c:v>8.8649303302185718</c:v>
                </c:pt>
                <c:pt idx="2785">
                  <c:v>8.8681134290804078</c:v>
                </c:pt>
                <c:pt idx="2786">
                  <c:v>8.8712965279422473</c:v>
                </c:pt>
                <c:pt idx="2787">
                  <c:v>8.8744796268040833</c:v>
                </c:pt>
                <c:pt idx="2788">
                  <c:v>8.8776627256659228</c:v>
                </c:pt>
                <c:pt idx="2789">
                  <c:v>8.8808458245277588</c:v>
                </c:pt>
                <c:pt idx="2790">
                  <c:v>8.8840289233895984</c:v>
                </c:pt>
                <c:pt idx="2791">
                  <c:v>8.8872120222514361</c:v>
                </c:pt>
                <c:pt idx="2792">
                  <c:v>8.8903951211132739</c:v>
                </c:pt>
                <c:pt idx="2793">
                  <c:v>8.8935782199751117</c:v>
                </c:pt>
                <c:pt idx="2794">
                  <c:v>8.8967613188369494</c:v>
                </c:pt>
                <c:pt idx="2795">
                  <c:v>8.8999444176987872</c:v>
                </c:pt>
                <c:pt idx="2796">
                  <c:v>8.903127516560625</c:v>
                </c:pt>
                <c:pt idx="2797">
                  <c:v>8.9063106154224627</c:v>
                </c:pt>
                <c:pt idx="2798">
                  <c:v>8.9094937142843005</c:v>
                </c:pt>
                <c:pt idx="2799">
                  <c:v>8.91267681314614</c:v>
                </c:pt>
                <c:pt idx="2800">
                  <c:v>8.9158599120079778</c:v>
                </c:pt>
                <c:pt idx="2801">
                  <c:v>8.9190430108698155</c:v>
                </c:pt>
                <c:pt idx="2802">
                  <c:v>8.9222261097316533</c:v>
                </c:pt>
                <c:pt idx="2803">
                  <c:v>8.9254092085934911</c:v>
                </c:pt>
                <c:pt idx="2804">
                  <c:v>8.9285923074553288</c:v>
                </c:pt>
                <c:pt idx="2805">
                  <c:v>8.9317754063171666</c:v>
                </c:pt>
                <c:pt idx="2806">
                  <c:v>8.9349585051790044</c:v>
                </c:pt>
                <c:pt idx="2807">
                  <c:v>8.9381416040408421</c:v>
                </c:pt>
                <c:pt idx="2808">
                  <c:v>8.9413247029026799</c:v>
                </c:pt>
                <c:pt idx="2809">
                  <c:v>8.9445078017645194</c:v>
                </c:pt>
                <c:pt idx="2810">
                  <c:v>8.9476909006263554</c:v>
                </c:pt>
                <c:pt idx="2811">
                  <c:v>8.950873999488195</c:v>
                </c:pt>
                <c:pt idx="2812">
                  <c:v>8.9540570983500309</c:v>
                </c:pt>
                <c:pt idx="2813">
                  <c:v>8.9572401972118705</c:v>
                </c:pt>
                <c:pt idx="2814">
                  <c:v>8.9604232960737065</c:v>
                </c:pt>
                <c:pt idx="2815">
                  <c:v>8.963606394935546</c:v>
                </c:pt>
                <c:pt idx="2816">
                  <c:v>8.9667894937973838</c:v>
                </c:pt>
                <c:pt idx="2817">
                  <c:v>8.9699725926592215</c:v>
                </c:pt>
                <c:pt idx="2818">
                  <c:v>8.9731556915210593</c:v>
                </c:pt>
                <c:pt idx="2819">
                  <c:v>8.9763387903828971</c:v>
                </c:pt>
                <c:pt idx="2820">
                  <c:v>8.9795218892447348</c:v>
                </c:pt>
                <c:pt idx="2821">
                  <c:v>8.9827049881065726</c:v>
                </c:pt>
                <c:pt idx="2822">
                  <c:v>8.9858880869684103</c:v>
                </c:pt>
                <c:pt idx="2823">
                  <c:v>8.9890711858302481</c:v>
                </c:pt>
                <c:pt idx="2824">
                  <c:v>8.9922542846920877</c:v>
                </c:pt>
                <c:pt idx="2825">
                  <c:v>8.9954373835539254</c:v>
                </c:pt>
                <c:pt idx="2826">
                  <c:v>8.9986204824157632</c:v>
                </c:pt>
                <c:pt idx="2827">
                  <c:v>9.0018035812776009</c:v>
                </c:pt>
                <c:pt idx="2828">
                  <c:v>9.0049866801394387</c:v>
                </c:pt>
                <c:pt idx="2829">
                  <c:v>9.0081697790012765</c:v>
                </c:pt>
                <c:pt idx="2830">
                  <c:v>9.0113528778631142</c:v>
                </c:pt>
                <c:pt idx="2831">
                  <c:v>9.014535976724952</c:v>
                </c:pt>
                <c:pt idx="2832">
                  <c:v>9.0177190755867898</c:v>
                </c:pt>
                <c:pt idx="2833">
                  <c:v>9.0209021744486275</c:v>
                </c:pt>
                <c:pt idx="2834">
                  <c:v>9.0240852733104671</c:v>
                </c:pt>
                <c:pt idx="2835">
                  <c:v>9.027268372172303</c:v>
                </c:pt>
                <c:pt idx="2836">
                  <c:v>9.0304514710341426</c:v>
                </c:pt>
                <c:pt idx="2837">
                  <c:v>9.0336345698959786</c:v>
                </c:pt>
                <c:pt idx="2838">
                  <c:v>9.0368176687578181</c:v>
                </c:pt>
                <c:pt idx="2839">
                  <c:v>9.0400007676196541</c:v>
                </c:pt>
                <c:pt idx="2840">
                  <c:v>9.0431838664814936</c:v>
                </c:pt>
                <c:pt idx="2841">
                  <c:v>9.0463669653433314</c:v>
                </c:pt>
                <c:pt idx="2842">
                  <c:v>9.0495500642051692</c:v>
                </c:pt>
                <c:pt idx="2843">
                  <c:v>9.0527331630670069</c:v>
                </c:pt>
                <c:pt idx="2844">
                  <c:v>9.0559162619288447</c:v>
                </c:pt>
                <c:pt idx="2845">
                  <c:v>9.0590993607906825</c:v>
                </c:pt>
                <c:pt idx="2846">
                  <c:v>9.0622824596525202</c:v>
                </c:pt>
                <c:pt idx="2847">
                  <c:v>9.065465558514358</c:v>
                </c:pt>
                <c:pt idx="2848">
                  <c:v>9.0686486573761957</c:v>
                </c:pt>
                <c:pt idx="2849">
                  <c:v>9.0718317562380353</c:v>
                </c:pt>
                <c:pt idx="2850">
                  <c:v>9.075014855099873</c:v>
                </c:pt>
                <c:pt idx="2851">
                  <c:v>9.0781979539617108</c:v>
                </c:pt>
                <c:pt idx="2852">
                  <c:v>9.0813810528235486</c:v>
                </c:pt>
                <c:pt idx="2853">
                  <c:v>9.0845641516853863</c:v>
                </c:pt>
                <c:pt idx="2854">
                  <c:v>9.0877472505472241</c:v>
                </c:pt>
                <c:pt idx="2855">
                  <c:v>9.0909303494090619</c:v>
                </c:pt>
                <c:pt idx="2856">
                  <c:v>9.0941134482708996</c:v>
                </c:pt>
                <c:pt idx="2857">
                  <c:v>9.0972965471327374</c:v>
                </c:pt>
                <c:pt idx="2858">
                  <c:v>9.1004796459945752</c:v>
                </c:pt>
                <c:pt idx="2859">
                  <c:v>9.1036627448564147</c:v>
                </c:pt>
                <c:pt idx="2860">
                  <c:v>9.1068458437182507</c:v>
                </c:pt>
                <c:pt idx="2861">
                  <c:v>9.1100289425800902</c:v>
                </c:pt>
                <c:pt idx="2862">
                  <c:v>9.1132120414419262</c:v>
                </c:pt>
                <c:pt idx="2863">
                  <c:v>9.1163951403037657</c:v>
                </c:pt>
                <c:pt idx="2864">
                  <c:v>9.1195782391656035</c:v>
                </c:pt>
                <c:pt idx="2865">
                  <c:v>9.1227613380274413</c:v>
                </c:pt>
                <c:pt idx="2866">
                  <c:v>9.125944436889279</c:v>
                </c:pt>
                <c:pt idx="2867">
                  <c:v>9.1291275357511168</c:v>
                </c:pt>
                <c:pt idx="2868">
                  <c:v>9.1323106346129546</c:v>
                </c:pt>
                <c:pt idx="2869">
                  <c:v>9.1354937334747923</c:v>
                </c:pt>
                <c:pt idx="2870">
                  <c:v>9.1386768323366301</c:v>
                </c:pt>
                <c:pt idx="2871">
                  <c:v>9.1418599311984678</c:v>
                </c:pt>
                <c:pt idx="2872">
                  <c:v>9.1450430300603056</c:v>
                </c:pt>
                <c:pt idx="2873">
                  <c:v>9.1482261289221434</c:v>
                </c:pt>
                <c:pt idx="2874">
                  <c:v>9.1514092277839829</c:v>
                </c:pt>
                <c:pt idx="2875">
                  <c:v>9.1545923266458207</c:v>
                </c:pt>
                <c:pt idx="2876">
                  <c:v>9.1577754255076584</c:v>
                </c:pt>
                <c:pt idx="2877">
                  <c:v>9.1609585243694962</c:v>
                </c:pt>
                <c:pt idx="2878">
                  <c:v>9.164141623231334</c:v>
                </c:pt>
                <c:pt idx="2879">
                  <c:v>9.1673247220931717</c:v>
                </c:pt>
                <c:pt idx="2880">
                  <c:v>9.1705078209550095</c:v>
                </c:pt>
                <c:pt idx="2881">
                  <c:v>9.1736909198168473</c:v>
                </c:pt>
                <c:pt idx="2882">
                  <c:v>9.176874018678685</c:v>
                </c:pt>
                <c:pt idx="2883">
                  <c:v>9.1800571175405228</c:v>
                </c:pt>
                <c:pt idx="2884">
                  <c:v>9.1832402164023623</c:v>
                </c:pt>
                <c:pt idx="2885">
                  <c:v>9.1864233152641983</c:v>
                </c:pt>
                <c:pt idx="2886">
                  <c:v>9.1896064141260378</c:v>
                </c:pt>
                <c:pt idx="2887">
                  <c:v>9.1927895129878738</c:v>
                </c:pt>
                <c:pt idx="2888">
                  <c:v>9.1959726118497134</c:v>
                </c:pt>
                <c:pt idx="2889">
                  <c:v>9.1991557107115511</c:v>
                </c:pt>
                <c:pt idx="2890">
                  <c:v>9.2023388095733889</c:v>
                </c:pt>
                <c:pt idx="2891">
                  <c:v>9.2055219084352267</c:v>
                </c:pt>
                <c:pt idx="2892">
                  <c:v>9.2087050072970644</c:v>
                </c:pt>
                <c:pt idx="2893">
                  <c:v>9.2118881061589022</c:v>
                </c:pt>
                <c:pt idx="2894">
                  <c:v>9.21507120502074</c:v>
                </c:pt>
                <c:pt idx="2895">
                  <c:v>9.2182543038825777</c:v>
                </c:pt>
                <c:pt idx="2896">
                  <c:v>9.2214374027444155</c:v>
                </c:pt>
                <c:pt idx="2897">
                  <c:v>9.224620501606255</c:v>
                </c:pt>
                <c:pt idx="2898">
                  <c:v>9.227803600468091</c:v>
                </c:pt>
                <c:pt idx="2899">
                  <c:v>9.2309866993299305</c:v>
                </c:pt>
                <c:pt idx="2900">
                  <c:v>9.2341697981917683</c:v>
                </c:pt>
                <c:pt idx="2901">
                  <c:v>9.2373528970536061</c:v>
                </c:pt>
                <c:pt idx="2902">
                  <c:v>9.2405359959154438</c:v>
                </c:pt>
                <c:pt idx="2903">
                  <c:v>9.2437190947772816</c:v>
                </c:pt>
                <c:pt idx="2904">
                  <c:v>9.2469021936391194</c:v>
                </c:pt>
                <c:pt idx="2905">
                  <c:v>9.2500852925009571</c:v>
                </c:pt>
                <c:pt idx="2906">
                  <c:v>9.2532683913627949</c:v>
                </c:pt>
                <c:pt idx="2907">
                  <c:v>9.2564514902246326</c:v>
                </c:pt>
                <c:pt idx="2908">
                  <c:v>9.2596345890864704</c:v>
                </c:pt>
                <c:pt idx="2909">
                  <c:v>9.26281768794831</c:v>
                </c:pt>
                <c:pt idx="2910">
                  <c:v>9.2660007868101459</c:v>
                </c:pt>
                <c:pt idx="2911">
                  <c:v>9.2691838856719855</c:v>
                </c:pt>
                <c:pt idx="2912">
                  <c:v>9.2723669845338215</c:v>
                </c:pt>
                <c:pt idx="2913">
                  <c:v>9.275550083395661</c:v>
                </c:pt>
                <c:pt idx="2914">
                  <c:v>9.2787331822574988</c:v>
                </c:pt>
                <c:pt idx="2915">
                  <c:v>9.2819162811193365</c:v>
                </c:pt>
                <c:pt idx="2916">
                  <c:v>9.2850993799811743</c:v>
                </c:pt>
                <c:pt idx="2917">
                  <c:v>9.2882824788430121</c:v>
                </c:pt>
                <c:pt idx="2918">
                  <c:v>9.2914655777048498</c:v>
                </c:pt>
                <c:pt idx="2919">
                  <c:v>9.2946486765666876</c:v>
                </c:pt>
                <c:pt idx="2920">
                  <c:v>9.2978317754285253</c:v>
                </c:pt>
                <c:pt idx="2921">
                  <c:v>9.3010148742903631</c:v>
                </c:pt>
                <c:pt idx="2922">
                  <c:v>9.3041979731522026</c:v>
                </c:pt>
                <c:pt idx="2923">
                  <c:v>9.3073810720140386</c:v>
                </c:pt>
                <c:pt idx="2924">
                  <c:v>9.3105641708758782</c:v>
                </c:pt>
                <c:pt idx="2925">
                  <c:v>9.3137472697377159</c:v>
                </c:pt>
                <c:pt idx="2926">
                  <c:v>9.3169303685995537</c:v>
                </c:pt>
                <c:pt idx="2927">
                  <c:v>9.3201134674613915</c:v>
                </c:pt>
                <c:pt idx="2928">
                  <c:v>9.3232965663232292</c:v>
                </c:pt>
                <c:pt idx="2929">
                  <c:v>9.326479665185067</c:v>
                </c:pt>
                <c:pt idx="2930">
                  <c:v>9.3296627640469048</c:v>
                </c:pt>
                <c:pt idx="2931">
                  <c:v>9.3328458629087425</c:v>
                </c:pt>
                <c:pt idx="2932">
                  <c:v>9.3360289617705803</c:v>
                </c:pt>
                <c:pt idx="2933">
                  <c:v>9.339212060632418</c:v>
                </c:pt>
                <c:pt idx="2934">
                  <c:v>9.3423951594942576</c:v>
                </c:pt>
                <c:pt idx="2935">
                  <c:v>9.3455782583560936</c:v>
                </c:pt>
                <c:pt idx="2936">
                  <c:v>9.3487613572179331</c:v>
                </c:pt>
                <c:pt idx="2937">
                  <c:v>9.3519444560797691</c:v>
                </c:pt>
                <c:pt idx="2938">
                  <c:v>9.3551275549416086</c:v>
                </c:pt>
                <c:pt idx="2939">
                  <c:v>9.3583106538034464</c:v>
                </c:pt>
                <c:pt idx="2940">
                  <c:v>9.3614937526652842</c:v>
                </c:pt>
                <c:pt idx="2941">
                  <c:v>9.3646768515271219</c:v>
                </c:pt>
                <c:pt idx="2942">
                  <c:v>9.3678599503889597</c:v>
                </c:pt>
                <c:pt idx="2943">
                  <c:v>9.3710430492507975</c:v>
                </c:pt>
                <c:pt idx="2944">
                  <c:v>9.3742261481126352</c:v>
                </c:pt>
                <c:pt idx="2945">
                  <c:v>9.377409246974473</c:v>
                </c:pt>
                <c:pt idx="2946">
                  <c:v>9.3805923458363107</c:v>
                </c:pt>
                <c:pt idx="2947">
                  <c:v>9.3837754446981503</c:v>
                </c:pt>
                <c:pt idx="2948">
                  <c:v>9.3869585435599863</c:v>
                </c:pt>
                <c:pt idx="2949">
                  <c:v>9.3901416424218258</c:v>
                </c:pt>
                <c:pt idx="2950">
                  <c:v>9.3933247412836636</c:v>
                </c:pt>
                <c:pt idx="2951">
                  <c:v>9.3965078401455013</c:v>
                </c:pt>
                <c:pt idx="2952">
                  <c:v>9.3996909390073391</c:v>
                </c:pt>
                <c:pt idx="2953">
                  <c:v>9.4028740378691769</c:v>
                </c:pt>
                <c:pt idx="2954">
                  <c:v>9.4060571367310146</c:v>
                </c:pt>
                <c:pt idx="2955">
                  <c:v>9.4092402355928524</c:v>
                </c:pt>
                <c:pt idx="2956">
                  <c:v>9.4124233344546901</c:v>
                </c:pt>
                <c:pt idx="2957">
                  <c:v>9.4156064333165279</c:v>
                </c:pt>
                <c:pt idx="2958">
                  <c:v>9.4187895321783657</c:v>
                </c:pt>
                <c:pt idx="2959">
                  <c:v>9.4219726310402052</c:v>
                </c:pt>
                <c:pt idx="2960">
                  <c:v>9.4251557299020412</c:v>
                </c:pt>
                <c:pt idx="2961">
                  <c:v>9.4283388287638807</c:v>
                </c:pt>
                <c:pt idx="2962">
                  <c:v>9.4315219276257185</c:v>
                </c:pt>
                <c:pt idx="2963">
                  <c:v>9.4347050264875563</c:v>
                </c:pt>
                <c:pt idx="2964">
                  <c:v>9.437888125349394</c:v>
                </c:pt>
                <c:pt idx="2965">
                  <c:v>9.4410712242112318</c:v>
                </c:pt>
                <c:pt idx="2966">
                  <c:v>9.4442543230730696</c:v>
                </c:pt>
                <c:pt idx="2967">
                  <c:v>9.4474374219349073</c:v>
                </c:pt>
                <c:pt idx="2968">
                  <c:v>9.4506205207967451</c:v>
                </c:pt>
                <c:pt idx="2969">
                  <c:v>9.4538036196585828</c:v>
                </c:pt>
                <c:pt idx="2970">
                  <c:v>9.4569867185204206</c:v>
                </c:pt>
                <c:pt idx="2971">
                  <c:v>9.4601698173822584</c:v>
                </c:pt>
                <c:pt idx="2972">
                  <c:v>9.4633529162440979</c:v>
                </c:pt>
                <c:pt idx="2973">
                  <c:v>9.4665360151059339</c:v>
                </c:pt>
                <c:pt idx="2974">
                  <c:v>9.4697191139677734</c:v>
                </c:pt>
                <c:pt idx="2975">
                  <c:v>9.4729022128296112</c:v>
                </c:pt>
                <c:pt idx="2976">
                  <c:v>9.476085311691449</c:v>
                </c:pt>
                <c:pt idx="2977">
                  <c:v>9.4792684105532867</c:v>
                </c:pt>
                <c:pt idx="2978">
                  <c:v>9.4824515094151245</c:v>
                </c:pt>
                <c:pt idx="2979">
                  <c:v>9.4856346082769623</c:v>
                </c:pt>
                <c:pt idx="2980">
                  <c:v>9.4888177071388</c:v>
                </c:pt>
                <c:pt idx="2981">
                  <c:v>9.4920008060006378</c:v>
                </c:pt>
                <c:pt idx="2982">
                  <c:v>9.4951839048624755</c:v>
                </c:pt>
                <c:pt idx="2983">
                  <c:v>9.4983670037243133</c:v>
                </c:pt>
                <c:pt idx="2984">
                  <c:v>9.5015501025861528</c:v>
                </c:pt>
                <c:pt idx="2985">
                  <c:v>9.5047332014479888</c:v>
                </c:pt>
                <c:pt idx="2986">
                  <c:v>9.5079163003098284</c:v>
                </c:pt>
                <c:pt idx="2987">
                  <c:v>9.5110993991716661</c:v>
                </c:pt>
                <c:pt idx="2988">
                  <c:v>9.5142824980335039</c:v>
                </c:pt>
                <c:pt idx="2989">
                  <c:v>9.5174655968953417</c:v>
                </c:pt>
                <c:pt idx="2990">
                  <c:v>9.5206486957571794</c:v>
                </c:pt>
                <c:pt idx="2991">
                  <c:v>9.5238317946190172</c:v>
                </c:pt>
                <c:pt idx="2992">
                  <c:v>9.527014893480855</c:v>
                </c:pt>
                <c:pt idx="2993">
                  <c:v>9.5301979923426927</c:v>
                </c:pt>
                <c:pt idx="2994">
                  <c:v>9.5333810912045305</c:v>
                </c:pt>
                <c:pt idx="2995">
                  <c:v>9.53656419006637</c:v>
                </c:pt>
                <c:pt idx="2996">
                  <c:v>9.539747288928206</c:v>
                </c:pt>
                <c:pt idx="2997">
                  <c:v>9.5429303877900455</c:v>
                </c:pt>
                <c:pt idx="2998">
                  <c:v>9.5461134866518815</c:v>
                </c:pt>
                <c:pt idx="2999">
                  <c:v>9.5492965855137211</c:v>
                </c:pt>
                <c:pt idx="3000">
                  <c:v>9.5524796843755588</c:v>
                </c:pt>
                <c:pt idx="3001">
                  <c:v>9.5556627832373966</c:v>
                </c:pt>
                <c:pt idx="3002">
                  <c:v>9.5588458820992344</c:v>
                </c:pt>
                <c:pt idx="3003">
                  <c:v>9.5620289809610721</c:v>
                </c:pt>
                <c:pt idx="3004">
                  <c:v>9.5652120798229099</c:v>
                </c:pt>
                <c:pt idx="3005">
                  <c:v>9.5683951786847476</c:v>
                </c:pt>
                <c:pt idx="3006">
                  <c:v>9.5715782775465854</c:v>
                </c:pt>
                <c:pt idx="3007">
                  <c:v>9.5747613764084232</c:v>
                </c:pt>
                <c:pt idx="3008">
                  <c:v>9.5779444752702609</c:v>
                </c:pt>
                <c:pt idx="3009">
                  <c:v>9.5811275741321005</c:v>
                </c:pt>
                <c:pt idx="3010">
                  <c:v>9.5843106729939365</c:v>
                </c:pt>
                <c:pt idx="3011">
                  <c:v>9.587493771855776</c:v>
                </c:pt>
                <c:pt idx="3012">
                  <c:v>9.5906768707176138</c:v>
                </c:pt>
                <c:pt idx="3013">
                  <c:v>9.5938599695794515</c:v>
                </c:pt>
                <c:pt idx="3014">
                  <c:v>9.5970430684412893</c:v>
                </c:pt>
                <c:pt idx="3015">
                  <c:v>9.6002261673031271</c:v>
                </c:pt>
                <c:pt idx="3016">
                  <c:v>9.6034092661649648</c:v>
                </c:pt>
                <c:pt idx="3017">
                  <c:v>9.6065923650268026</c:v>
                </c:pt>
                <c:pt idx="3018">
                  <c:v>9.6097754638886403</c:v>
                </c:pt>
                <c:pt idx="3019">
                  <c:v>9.6129585627504781</c:v>
                </c:pt>
                <c:pt idx="3020">
                  <c:v>9.6161416616123176</c:v>
                </c:pt>
                <c:pt idx="3021">
                  <c:v>9.6193247604741536</c:v>
                </c:pt>
                <c:pt idx="3022">
                  <c:v>9.6225078593359932</c:v>
                </c:pt>
                <c:pt idx="3023">
                  <c:v>9.6256909581978292</c:v>
                </c:pt>
                <c:pt idx="3024">
                  <c:v>9.6288740570596687</c:v>
                </c:pt>
                <c:pt idx="3025">
                  <c:v>9.6320571559215065</c:v>
                </c:pt>
                <c:pt idx="3026">
                  <c:v>9.6352402547833442</c:v>
                </c:pt>
                <c:pt idx="3027">
                  <c:v>9.638423353645182</c:v>
                </c:pt>
                <c:pt idx="3028">
                  <c:v>9.6416064525070198</c:v>
                </c:pt>
                <c:pt idx="3029">
                  <c:v>9.6447895513688575</c:v>
                </c:pt>
                <c:pt idx="3030">
                  <c:v>9.6479726502306953</c:v>
                </c:pt>
                <c:pt idx="3031">
                  <c:v>9.651155749092533</c:v>
                </c:pt>
                <c:pt idx="3032">
                  <c:v>9.6543388479543708</c:v>
                </c:pt>
                <c:pt idx="3033">
                  <c:v>9.6575219468162086</c:v>
                </c:pt>
                <c:pt idx="3034">
                  <c:v>9.6607050456780481</c:v>
                </c:pt>
                <c:pt idx="3035">
                  <c:v>9.6638881445398859</c:v>
                </c:pt>
                <c:pt idx="3036">
                  <c:v>9.6670712434017236</c:v>
                </c:pt>
                <c:pt idx="3037">
                  <c:v>9.6702543422635614</c:v>
                </c:pt>
                <c:pt idx="3038">
                  <c:v>9.6734374411253992</c:v>
                </c:pt>
                <c:pt idx="3039">
                  <c:v>9.6766205399872369</c:v>
                </c:pt>
                <c:pt idx="3040">
                  <c:v>9.6798036388490747</c:v>
                </c:pt>
                <c:pt idx="3041">
                  <c:v>9.6829867377109125</c:v>
                </c:pt>
                <c:pt idx="3042">
                  <c:v>9.6861698365727502</c:v>
                </c:pt>
                <c:pt idx="3043">
                  <c:v>9.689352935434588</c:v>
                </c:pt>
                <c:pt idx="3044">
                  <c:v>9.6925360342964257</c:v>
                </c:pt>
                <c:pt idx="3045">
                  <c:v>9.6957191331582653</c:v>
                </c:pt>
                <c:pt idx="3046">
                  <c:v>9.6989022320201013</c:v>
                </c:pt>
                <c:pt idx="3047">
                  <c:v>9.7020853308819408</c:v>
                </c:pt>
                <c:pt idx="3048">
                  <c:v>9.7052684297437768</c:v>
                </c:pt>
                <c:pt idx="3049">
                  <c:v>9.7084515286056163</c:v>
                </c:pt>
                <c:pt idx="3050">
                  <c:v>9.7116346274674541</c:v>
                </c:pt>
                <c:pt idx="3051">
                  <c:v>9.7148177263292919</c:v>
                </c:pt>
                <c:pt idx="3052">
                  <c:v>9.7180008251911296</c:v>
                </c:pt>
                <c:pt idx="3053">
                  <c:v>9.7211839240529674</c:v>
                </c:pt>
                <c:pt idx="3054">
                  <c:v>9.7243670229148051</c:v>
                </c:pt>
                <c:pt idx="3055">
                  <c:v>9.7275501217766429</c:v>
                </c:pt>
                <c:pt idx="3056">
                  <c:v>9.7307332206384807</c:v>
                </c:pt>
                <c:pt idx="3057">
                  <c:v>9.7339163195003184</c:v>
                </c:pt>
                <c:pt idx="3058">
                  <c:v>9.7370994183621562</c:v>
                </c:pt>
                <c:pt idx="3059">
                  <c:v>9.7402825172239957</c:v>
                </c:pt>
                <c:pt idx="3060">
                  <c:v>9.7434656160858335</c:v>
                </c:pt>
                <c:pt idx="3061">
                  <c:v>9.7466487149476713</c:v>
                </c:pt>
                <c:pt idx="3062">
                  <c:v>9.749831813809509</c:v>
                </c:pt>
                <c:pt idx="3063">
                  <c:v>9.7530149126713468</c:v>
                </c:pt>
                <c:pt idx="3064">
                  <c:v>9.7561980115331846</c:v>
                </c:pt>
                <c:pt idx="3065">
                  <c:v>9.7593811103950223</c:v>
                </c:pt>
                <c:pt idx="3066">
                  <c:v>9.7625642092568601</c:v>
                </c:pt>
                <c:pt idx="3067">
                  <c:v>9.7657473081186978</c:v>
                </c:pt>
                <c:pt idx="3068">
                  <c:v>9.7689304069805374</c:v>
                </c:pt>
                <c:pt idx="3069">
                  <c:v>9.7721135058423734</c:v>
                </c:pt>
                <c:pt idx="3070">
                  <c:v>9.7752966047042129</c:v>
                </c:pt>
                <c:pt idx="3071">
                  <c:v>9.7784797035660489</c:v>
                </c:pt>
                <c:pt idx="3072">
                  <c:v>9.7816628024278884</c:v>
                </c:pt>
                <c:pt idx="3073">
                  <c:v>9.7848459012897244</c:v>
                </c:pt>
                <c:pt idx="3074">
                  <c:v>9.788029000151564</c:v>
                </c:pt>
                <c:pt idx="3075">
                  <c:v>9.7912120990134017</c:v>
                </c:pt>
                <c:pt idx="3076">
                  <c:v>9.7943951978752395</c:v>
                </c:pt>
                <c:pt idx="3077">
                  <c:v>9.7975782967370773</c:v>
                </c:pt>
                <c:pt idx="3078">
                  <c:v>9.800761395598915</c:v>
                </c:pt>
                <c:pt idx="3079">
                  <c:v>9.8039444944607528</c:v>
                </c:pt>
                <c:pt idx="3080">
                  <c:v>9.8071275933225905</c:v>
                </c:pt>
                <c:pt idx="3081">
                  <c:v>9.8103106921844283</c:v>
                </c:pt>
                <c:pt idx="3082">
                  <c:v>9.8134937910462661</c:v>
                </c:pt>
                <c:pt idx="3083">
                  <c:v>9.8166768899081038</c:v>
                </c:pt>
                <c:pt idx="3084">
                  <c:v>9.8198599887699434</c:v>
                </c:pt>
                <c:pt idx="3085">
                  <c:v>9.8230430876317811</c:v>
                </c:pt>
                <c:pt idx="3086">
                  <c:v>9.8262261864936189</c:v>
                </c:pt>
                <c:pt idx="3087">
                  <c:v>9.8294092853554567</c:v>
                </c:pt>
                <c:pt idx="3088">
                  <c:v>9.8325923842172944</c:v>
                </c:pt>
                <c:pt idx="3089">
                  <c:v>9.8357754830791322</c:v>
                </c:pt>
                <c:pt idx="3090">
                  <c:v>9.8389585819409699</c:v>
                </c:pt>
                <c:pt idx="3091">
                  <c:v>9.8421416808028077</c:v>
                </c:pt>
                <c:pt idx="3092">
                  <c:v>9.8453247796646455</c:v>
                </c:pt>
                <c:pt idx="3093">
                  <c:v>9.848507878526485</c:v>
                </c:pt>
                <c:pt idx="3094">
                  <c:v>9.851690977388321</c:v>
                </c:pt>
                <c:pt idx="3095">
                  <c:v>9.8548740762501605</c:v>
                </c:pt>
                <c:pt idx="3096">
                  <c:v>9.8580571751119965</c:v>
                </c:pt>
                <c:pt idx="3097">
                  <c:v>9.8612402739738361</c:v>
                </c:pt>
                <c:pt idx="3098">
                  <c:v>9.8644233728356721</c:v>
                </c:pt>
                <c:pt idx="3099">
                  <c:v>9.8676064716975116</c:v>
                </c:pt>
                <c:pt idx="3100">
                  <c:v>9.8707895705593494</c:v>
                </c:pt>
                <c:pt idx="3101">
                  <c:v>9.8739726694211871</c:v>
                </c:pt>
                <c:pt idx="3102">
                  <c:v>9.8771557682830249</c:v>
                </c:pt>
                <c:pt idx="3103">
                  <c:v>9.8803388671448626</c:v>
                </c:pt>
                <c:pt idx="3104">
                  <c:v>9.8835219660067004</c:v>
                </c:pt>
                <c:pt idx="3105">
                  <c:v>9.8867050648685382</c:v>
                </c:pt>
                <c:pt idx="3106">
                  <c:v>9.8898881637303759</c:v>
                </c:pt>
                <c:pt idx="3107">
                  <c:v>9.8930712625922137</c:v>
                </c:pt>
                <c:pt idx="3108">
                  <c:v>9.8962543614540515</c:v>
                </c:pt>
                <c:pt idx="3109">
                  <c:v>9.899437460315891</c:v>
                </c:pt>
                <c:pt idx="3110">
                  <c:v>9.9026205591777288</c:v>
                </c:pt>
                <c:pt idx="3111">
                  <c:v>9.9058036580395665</c:v>
                </c:pt>
                <c:pt idx="3112">
                  <c:v>9.9089867569014043</c:v>
                </c:pt>
                <c:pt idx="3113">
                  <c:v>9.9121698557632421</c:v>
                </c:pt>
                <c:pt idx="3114">
                  <c:v>9.9153529546250798</c:v>
                </c:pt>
                <c:pt idx="3115">
                  <c:v>9.9185360534869176</c:v>
                </c:pt>
                <c:pt idx="3116">
                  <c:v>9.9217191523487553</c:v>
                </c:pt>
                <c:pt idx="3117">
                  <c:v>9.9249022512105931</c:v>
                </c:pt>
                <c:pt idx="3118">
                  <c:v>9.9280853500724326</c:v>
                </c:pt>
                <c:pt idx="3119">
                  <c:v>9.9312684489342686</c:v>
                </c:pt>
                <c:pt idx="3120">
                  <c:v>9.9344515477961082</c:v>
                </c:pt>
                <c:pt idx="3121">
                  <c:v>9.9376346466579442</c:v>
                </c:pt>
                <c:pt idx="3122">
                  <c:v>9.9408177455197837</c:v>
                </c:pt>
                <c:pt idx="3123">
                  <c:v>9.9440008443816197</c:v>
                </c:pt>
                <c:pt idx="3124">
                  <c:v>9.9471839432434592</c:v>
                </c:pt>
                <c:pt idx="3125">
                  <c:v>9.950367042105297</c:v>
                </c:pt>
                <c:pt idx="3126">
                  <c:v>9.9535501409671348</c:v>
                </c:pt>
                <c:pt idx="3127">
                  <c:v>9.9567332398289725</c:v>
                </c:pt>
                <c:pt idx="3128">
                  <c:v>9.9599163386908103</c:v>
                </c:pt>
                <c:pt idx="3129">
                  <c:v>9.963099437552648</c:v>
                </c:pt>
                <c:pt idx="3130">
                  <c:v>9.9662825364144858</c:v>
                </c:pt>
                <c:pt idx="3131">
                  <c:v>9.9694656352763236</c:v>
                </c:pt>
                <c:pt idx="3132">
                  <c:v>9.9726487341381613</c:v>
                </c:pt>
                <c:pt idx="3133">
                  <c:v>9.9758318330000009</c:v>
                </c:pt>
                <c:pt idx="3134">
                  <c:v>9.9790149318618386</c:v>
                </c:pt>
                <c:pt idx="3135">
                  <c:v>9.9821980307236764</c:v>
                </c:pt>
                <c:pt idx="3136">
                  <c:v>9.9853811295855142</c:v>
                </c:pt>
                <c:pt idx="3137">
                  <c:v>9.9885642284473519</c:v>
                </c:pt>
                <c:pt idx="3138">
                  <c:v>9.9917473273091897</c:v>
                </c:pt>
                <c:pt idx="3139">
                  <c:v>9.9949304261710274</c:v>
                </c:pt>
                <c:pt idx="3140">
                  <c:v>9.9981135250328652</c:v>
                </c:pt>
              </c:numCache>
            </c:numRef>
          </c:xVal>
          <c:yVal>
            <c:numRef>
              <c:f>Fine!$J$3:$J$17574</c:f>
              <c:numCache>
                <c:formatCode>General</c:formatCode>
                <c:ptCount val="17572"/>
                <c:pt idx="0">
                  <c:v>453.71429429070918</c:v>
                </c:pt>
                <c:pt idx="1">
                  <c:v>287.33078678226912</c:v>
                </c:pt>
                <c:pt idx="2">
                  <c:v>91.267775673468705</c:v>
                </c:pt>
                <c:pt idx="3">
                  <c:v>31.081944578585706</c:v>
                </c:pt>
                <c:pt idx="4">
                  <c:v>64.543289680525163</c:v>
                </c:pt>
                <c:pt idx="5">
                  <c:v>48.913811588027123</c:v>
                </c:pt>
                <c:pt idx="6">
                  <c:v>41.038222351586406</c:v>
                </c:pt>
                <c:pt idx="7">
                  <c:v>63.776848550674814</c:v>
                </c:pt>
                <c:pt idx="8">
                  <c:v>10.338895735069531</c:v>
                </c:pt>
                <c:pt idx="9">
                  <c:v>116.78084009906776</c:v>
                </c:pt>
                <c:pt idx="10">
                  <c:v>152.17036807192585</c:v>
                </c:pt>
                <c:pt idx="11">
                  <c:v>71.187784405752495</c:v>
                </c:pt>
                <c:pt idx="12">
                  <c:v>42.195388745708939</c:v>
                </c:pt>
                <c:pt idx="13">
                  <c:v>89.187720486880536</c:v>
                </c:pt>
                <c:pt idx="14">
                  <c:v>94.121749738771072</c:v>
                </c:pt>
                <c:pt idx="15">
                  <c:v>106.28886423545664</c:v>
                </c:pt>
                <c:pt idx="16">
                  <c:v>68.796921081437105</c:v>
                </c:pt>
                <c:pt idx="17">
                  <c:v>11.730295159197258</c:v>
                </c:pt>
                <c:pt idx="18">
                  <c:v>60.707957026115039</c:v>
                </c:pt>
                <c:pt idx="19">
                  <c:v>45.545762758278592</c:v>
                </c:pt>
                <c:pt idx="20">
                  <c:v>60.275517218160623</c:v>
                </c:pt>
                <c:pt idx="21">
                  <c:v>83.504460165476388</c:v>
                </c:pt>
                <c:pt idx="22">
                  <c:v>114.21502214208904</c:v>
                </c:pt>
                <c:pt idx="23">
                  <c:v>190.60663584000849</c:v>
                </c:pt>
                <c:pt idx="24">
                  <c:v>184.15567773191395</c:v>
                </c:pt>
                <c:pt idx="25">
                  <c:v>92.756628634971648</c:v>
                </c:pt>
                <c:pt idx="26">
                  <c:v>109.18812518705994</c:v>
                </c:pt>
                <c:pt idx="27">
                  <c:v>111.2064115051864</c:v>
                </c:pt>
                <c:pt idx="28">
                  <c:v>111.23525496102638</c:v>
                </c:pt>
                <c:pt idx="29">
                  <c:v>126.3076620992537</c:v>
                </c:pt>
                <c:pt idx="30">
                  <c:v>66.277121101458519</c:v>
                </c:pt>
                <c:pt idx="31">
                  <c:v>16.698144697406978</c:v>
                </c:pt>
                <c:pt idx="32">
                  <c:v>89.975697329232716</c:v>
                </c:pt>
                <c:pt idx="33">
                  <c:v>154.01841149451579</c:v>
                </c:pt>
                <c:pt idx="34">
                  <c:v>127.88017925788527</c:v>
                </c:pt>
                <c:pt idx="35">
                  <c:v>82.110195169297512</c:v>
                </c:pt>
                <c:pt idx="36">
                  <c:v>106.45910003494321</c:v>
                </c:pt>
                <c:pt idx="37">
                  <c:v>71.991330592370403</c:v>
                </c:pt>
                <c:pt idx="38">
                  <c:v>96.891661597628087</c:v>
                </c:pt>
                <c:pt idx="39">
                  <c:v>84.895109217450681</c:v>
                </c:pt>
                <c:pt idx="40">
                  <c:v>81.215256942632024</c:v>
                </c:pt>
                <c:pt idx="41">
                  <c:v>122.11576268530932</c:v>
                </c:pt>
                <c:pt idx="42">
                  <c:v>65.709099212979126</c:v>
                </c:pt>
                <c:pt idx="43">
                  <c:v>31.234900415451371</c:v>
                </c:pt>
                <c:pt idx="44">
                  <c:v>64.651941450253375</c:v>
                </c:pt>
                <c:pt idx="45">
                  <c:v>21.525079592756956</c:v>
                </c:pt>
                <c:pt idx="46">
                  <c:v>54.23854935211078</c:v>
                </c:pt>
                <c:pt idx="47">
                  <c:v>128.83553262937093</c:v>
                </c:pt>
                <c:pt idx="48">
                  <c:v>171.50182024465806</c:v>
                </c:pt>
                <c:pt idx="49">
                  <c:v>130.1171296809076</c:v>
                </c:pt>
                <c:pt idx="50">
                  <c:v>31.554904618274726</c:v>
                </c:pt>
                <c:pt idx="51">
                  <c:v>49.285828482485194</c:v>
                </c:pt>
                <c:pt idx="52">
                  <c:v>68.113368384409583</c:v>
                </c:pt>
                <c:pt idx="53">
                  <c:v>126.30481813437164</c:v>
                </c:pt>
                <c:pt idx="54">
                  <c:v>235.85176852820069</c:v>
                </c:pt>
                <c:pt idx="55">
                  <c:v>255.12935838621297</c:v>
                </c:pt>
                <c:pt idx="56">
                  <c:v>138.83449385280352</c:v>
                </c:pt>
                <c:pt idx="57">
                  <c:v>11.893549646157595</c:v>
                </c:pt>
                <c:pt idx="58">
                  <c:v>84.61322086937092</c:v>
                </c:pt>
                <c:pt idx="59">
                  <c:v>171.24235983228772</c:v>
                </c:pt>
                <c:pt idx="60">
                  <c:v>210.85322481692319</c:v>
                </c:pt>
                <c:pt idx="61">
                  <c:v>135.05051407840705</c:v>
                </c:pt>
                <c:pt idx="62">
                  <c:v>30.755237142737681</c:v>
                </c:pt>
                <c:pt idx="63">
                  <c:v>41.3834222301534</c:v>
                </c:pt>
                <c:pt idx="64">
                  <c:v>112.11498314236024</c:v>
                </c:pt>
                <c:pt idx="65">
                  <c:v>168.3716313732489</c:v>
                </c:pt>
                <c:pt idx="66">
                  <c:v>159.80591494511751</c:v>
                </c:pt>
                <c:pt idx="67">
                  <c:v>121.5619949170956</c:v>
                </c:pt>
                <c:pt idx="68">
                  <c:v>137.31257600499313</c:v>
                </c:pt>
                <c:pt idx="69">
                  <c:v>66.918956617024577</c:v>
                </c:pt>
                <c:pt idx="70">
                  <c:v>93.700945734997561</c:v>
                </c:pt>
                <c:pt idx="71">
                  <c:v>166.54299488160783</c:v>
                </c:pt>
                <c:pt idx="72">
                  <c:v>107.25486136285234</c:v>
                </c:pt>
                <c:pt idx="73">
                  <c:v>168.18281912738371</c:v>
                </c:pt>
                <c:pt idx="74">
                  <c:v>160.08968085694625</c:v>
                </c:pt>
                <c:pt idx="75">
                  <c:v>114.76076502414323</c:v>
                </c:pt>
                <c:pt idx="76">
                  <c:v>123.28289354370722</c:v>
                </c:pt>
                <c:pt idx="77">
                  <c:v>39.905256864994463</c:v>
                </c:pt>
                <c:pt idx="78">
                  <c:v>75.607490231357389</c:v>
                </c:pt>
                <c:pt idx="79">
                  <c:v>54.89777740139283</c:v>
                </c:pt>
                <c:pt idx="80">
                  <c:v>97.219831416752612</c:v>
                </c:pt>
                <c:pt idx="81">
                  <c:v>114.59842243896551</c:v>
                </c:pt>
                <c:pt idx="82">
                  <c:v>177.76906012213408</c:v>
                </c:pt>
                <c:pt idx="83">
                  <c:v>145.01444317407484</c:v>
                </c:pt>
                <c:pt idx="84">
                  <c:v>56.597118208314747</c:v>
                </c:pt>
                <c:pt idx="85">
                  <c:v>224.31053688192264</c:v>
                </c:pt>
                <c:pt idx="86">
                  <c:v>217.22922560855756</c:v>
                </c:pt>
                <c:pt idx="87">
                  <c:v>199.15134364779513</c:v>
                </c:pt>
                <c:pt idx="88">
                  <c:v>193.86932991041081</c:v>
                </c:pt>
                <c:pt idx="89">
                  <c:v>91.358814220020875</c:v>
                </c:pt>
                <c:pt idx="90">
                  <c:v>61.896398595346199</c:v>
                </c:pt>
                <c:pt idx="91">
                  <c:v>58.855603870075676</c:v>
                </c:pt>
                <c:pt idx="92">
                  <c:v>108.43114778356066</c:v>
                </c:pt>
                <c:pt idx="93">
                  <c:v>69.82314204196733</c:v>
                </c:pt>
                <c:pt idx="94">
                  <c:v>74.232630013944132</c:v>
                </c:pt>
                <c:pt idx="95">
                  <c:v>150.38603471433817</c:v>
                </c:pt>
                <c:pt idx="96">
                  <c:v>114.60337715385646</c:v>
                </c:pt>
                <c:pt idx="97">
                  <c:v>74.143423369052044</c:v>
                </c:pt>
                <c:pt idx="98">
                  <c:v>92.003729631939322</c:v>
                </c:pt>
                <c:pt idx="99">
                  <c:v>106.99082815812149</c:v>
                </c:pt>
                <c:pt idx="100">
                  <c:v>95.088843094370262</c:v>
                </c:pt>
                <c:pt idx="101">
                  <c:v>85.13935799366682</c:v>
                </c:pt>
                <c:pt idx="102">
                  <c:v>138.07672997727559</c:v>
                </c:pt>
                <c:pt idx="103">
                  <c:v>95.510009304778251</c:v>
                </c:pt>
                <c:pt idx="104">
                  <c:v>82.869775392534294</c:v>
                </c:pt>
                <c:pt idx="105">
                  <c:v>164.58865895783342</c:v>
                </c:pt>
                <c:pt idx="106">
                  <c:v>59.946626768062472</c:v>
                </c:pt>
                <c:pt idx="107">
                  <c:v>163.88106156928418</c:v>
                </c:pt>
                <c:pt idx="108">
                  <c:v>256.61500503292291</c:v>
                </c:pt>
                <c:pt idx="109">
                  <c:v>131.0319210543106</c:v>
                </c:pt>
                <c:pt idx="110">
                  <c:v>57.217016392207995</c:v>
                </c:pt>
                <c:pt idx="111">
                  <c:v>105.55643803937795</c:v>
                </c:pt>
                <c:pt idx="112">
                  <c:v>107.22538793748967</c:v>
                </c:pt>
                <c:pt idx="113">
                  <c:v>151.10157236839032</c:v>
                </c:pt>
                <c:pt idx="114">
                  <c:v>68.056111014731584</c:v>
                </c:pt>
                <c:pt idx="115">
                  <c:v>61.331234614534857</c:v>
                </c:pt>
                <c:pt idx="116">
                  <c:v>87.522473900473074</c:v>
                </c:pt>
                <c:pt idx="117">
                  <c:v>72.450004574466504</c:v>
                </c:pt>
                <c:pt idx="118">
                  <c:v>76.867523271682686</c:v>
                </c:pt>
                <c:pt idx="119">
                  <c:v>1.6370107607541389</c:v>
                </c:pt>
                <c:pt idx="120">
                  <c:v>84.598549828321126</c:v>
                </c:pt>
                <c:pt idx="121">
                  <c:v>106.04979442292982</c:v>
                </c:pt>
                <c:pt idx="122">
                  <c:v>100.29952441722301</c:v>
                </c:pt>
                <c:pt idx="123">
                  <c:v>82.627975001305231</c:v>
                </c:pt>
                <c:pt idx="124">
                  <c:v>39.344688393244752</c:v>
                </c:pt>
                <c:pt idx="125">
                  <c:v>85.778015273266305</c:v>
                </c:pt>
                <c:pt idx="126">
                  <c:v>119.26148020419159</c:v>
                </c:pt>
                <c:pt idx="127">
                  <c:v>95.07379987606565</c:v>
                </c:pt>
                <c:pt idx="128">
                  <c:v>138.34596257866266</c:v>
                </c:pt>
                <c:pt idx="129">
                  <c:v>154.92066565251099</c:v>
                </c:pt>
                <c:pt idx="130">
                  <c:v>58.081377425996543</c:v>
                </c:pt>
                <c:pt idx="131">
                  <c:v>70.683770971843458</c:v>
                </c:pt>
                <c:pt idx="132">
                  <c:v>90.917852216672998</c:v>
                </c:pt>
                <c:pt idx="133">
                  <c:v>139.69680856698795</c:v>
                </c:pt>
                <c:pt idx="134">
                  <c:v>197.33851036846772</c:v>
                </c:pt>
                <c:pt idx="135">
                  <c:v>143.90979031689554</c:v>
                </c:pt>
                <c:pt idx="136">
                  <c:v>70.003868336937444</c:v>
                </c:pt>
                <c:pt idx="137">
                  <c:v>86.200950581059928</c:v>
                </c:pt>
                <c:pt idx="138">
                  <c:v>75.145972783267311</c:v>
                </c:pt>
                <c:pt idx="139">
                  <c:v>56.567961436381381</c:v>
                </c:pt>
                <c:pt idx="140">
                  <c:v>49.589173801161735</c:v>
                </c:pt>
                <c:pt idx="141">
                  <c:v>44.705076963622155</c:v>
                </c:pt>
                <c:pt idx="142">
                  <c:v>54.070404839285992</c:v>
                </c:pt>
                <c:pt idx="143">
                  <c:v>77.825720653383343</c:v>
                </c:pt>
                <c:pt idx="144">
                  <c:v>92.641992571933983</c:v>
                </c:pt>
                <c:pt idx="145">
                  <c:v>75.692632612805255</c:v>
                </c:pt>
                <c:pt idx="146">
                  <c:v>78.60295509447738</c:v>
                </c:pt>
                <c:pt idx="147">
                  <c:v>119.63143836694827</c:v>
                </c:pt>
                <c:pt idx="148">
                  <c:v>107.66168534954929</c:v>
                </c:pt>
                <c:pt idx="149">
                  <c:v>62.833597618617077</c:v>
                </c:pt>
                <c:pt idx="150">
                  <c:v>53.308808953995104</c:v>
                </c:pt>
                <c:pt idx="151">
                  <c:v>30.459191467023309</c:v>
                </c:pt>
                <c:pt idx="152">
                  <c:v>39.446372055758047</c:v>
                </c:pt>
                <c:pt idx="153">
                  <c:v>57.663384683577064</c:v>
                </c:pt>
                <c:pt idx="154">
                  <c:v>20.589830112149329</c:v>
                </c:pt>
                <c:pt idx="155">
                  <c:v>43.252589479634928</c:v>
                </c:pt>
                <c:pt idx="156">
                  <c:v>77.449462116566039</c:v>
                </c:pt>
                <c:pt idx="157">
                  <c:v>67.438673801816179</c:v>
                </c:pt>
                <c:pt idx="158">
                  <c:v>37.979739533537064</c:v>
                </c:pt>
                <c:pt idx="159">
                  <c:v>74.924282027218538</c:v>
                </c:pt>
                <c:pt idx="160">
                  <c:v>113.04404601630975</c:v>
                </c:pt>
                <c:pt idx="161">
                  <c:v>78.593476389304797</c:v>
                </c:pt>
                <c:pt idx="162">
                  <c:v>6.431672960598811</c:v>
                </c:pt>
                <c:pt idx="163">
                  <c:v>25.33150628711925</c:v>
                </c:pt>
                <c:pt idx="164">
                  <c:v>49.161346780316087</c:v>
                </c:pt>
                <c:pt idx="165">
                  <c:v>81.855849181407805</c:v>
                </c:pt>
                <c:pt idx="166">
                  <c:v>62.698060375661974</c:v>
                </c:pt>
                <c:pt idx="167">
                  <c:v>63.776456658399916</c:v>
                </c:pt>
                <c:pt idx="168">
                  <c:v>62.724964032554716</c:v>
                </c:pt>
                <c:pt idx="169">
                  <c:v>37.989355922927217</c:v>
                </c:pt>
                <c:pt idx="170">
                  <c:v>63.52557992683613</c:v>
                </c:pt>
                <c:pt idx="171">
                  <c:v>59.235706367158308</c:v>
                </c:pt>
                <c:pt idx="172">
                  <c:v>69.265292497263957</c:v>
                </c:pt>
                <c:pt idx="173">
                  <c:v>88.91919380126113</c:v>
                </c:pt>
                <c:pt idx="174">
                  <c:v>76.528261272455765</c:v>
                </c:pt>
                <c:pt idx="175">
                  <c:v>41.470172437314915</c:v>
                </c:pt>
                <c:pt idx="176">
                  <c:v>8.6966953463707757</c:v>
                </c:pt>
                <c:pt idx="177">
                  <c:v>68.487006077698368</c:v>
                </c:pt>
                <c:pt idx="178">
                  <c:v>103.78447279407094</c:v>
                </c:pt>
                <c:pt idx="179">
                  <c:v>90.604910123691042</c:v>
                </c:pt>
                <c:pt idx="180">
                  <c:v>88.015441928425091</c:v>
                </c:pt>
                <c:pt idx="181">
                  <c:v>92.635520864717989</c:v>
                </c:pt>
                <c:pt idx="182">
                  <c:v>44.727154852494884</c:v>
                </c:pt>
                <c:pt idx="183">
                  <c:v>45.38655495076042</c:v>
                </c:pt>
                <c:pt idx="184">
                  <c:v>71.031892672639486</c:v>
                </c:pt>
                <c:pt idx="185">
                  <c:v>72.598099679780802</c:v>
                </c:pt>
                <c:pt idx="186">
                  <c:v>65.052729729749856</c:v>
                </c:pt>
                <c:pt idx="187">
                  <c:v>39.368580398529808</c:v>
                </c:pt>
                <c:pt idx="188">
                  <c:v>12.933672301418857</c:v>
                </c:pt>
                <c:pt idx="189">
                  <c:v>25.984400147468893</c:v>
                </c:pt>
                <c:pt idx="190">
                  <c:v>39.642807574621038</c:v>
                </c:pt>
                <c:pt idx="191">
                  <c:v>28.089163363082083</c:v>
                </c:pt>
                <c:pt idx="192">
                  <c:v>55.618321066482515</c:v>
                </c:pt>
                <c:pt idx="193">
                  <c:v>52.346457313116076</c:v>
                </c:pt>
                <c:pt idx="194">
                  <c:v>13.23269140660725</c:v>
                </c:pt>
                <c:pt idx="195">
                  <c:v>10.411401424252647</c:v>
                </c:pt>
                <c:pt idx="196">
                  <c:v>34.092864942160183</c:v>
                </c:pt>
                <c:pt idx="197">
                  <c:v>39.359431969218804</c:v>
                </c:pt>
                <c:pt idx="198">
                  <c:v>28.320526434752253</c:v>
                </c:pt>
                <c:pt idx="199">
                  <c:v>95.583783491097236</c:v>
                </c:pt>
                <c:pt idx="200">
                  <c:v>97.001224248248818</c:v>
                </c:pt>
                <c:pt idx="201">
                  <c:v>58.407621475254757</c:v>
                </c:pt>
                <c:pt idx="202">
                  <c:v>52.679896149643817</c:v>
                </c:pt>
                <c:pt idx="203">
                  <c:v>21.050732035863202</c:v>
                </c:pt>
                <c:pt idx="204">
                  <c:v>102.62572542148261</c:v>
                </c:pt>
                <c:pt idx="205">
                  <c:v>92.208634285682905</c:v>
                </c:pt>
                <c:pt idx="206">
                  <c:v>30.323670338843755</c:v>
                </c:pt>
                <c:pt idx="207">
                  <c:v>93.429256739736289</c:v>
                </c:pt>
                <c:pt idx="208">
                  <c:v>52.296330004443689</c:v>
                </c:pt>
                <c:pt idx="209">
                  <c:v>82.024002144296432</c:v>
                </c:pt>
                <c:pt idx="210">
                  <c:v>128.34327279769184</c:v>
                </c:pt>
                <c:pt idx="211">
                  <c:v>81.552005769337498</c:v>
                </c:pt>
                <c:pt idx="212">
                  <c:v>73.541276446129686</c:v>
                </c:pt>
                <c:pt idx="213">
                  <c:v>87.96520776586307</c:v>
                </c:pt>
                <c:pt idx="214">
                  <c:v>55.898223346730738</c:v>
                </c:pt>
                <c:pt idx="215">
                  <c:v>15.675776923778793</c:v>
                </c:pt>
                <c:pt idx="216">
                  <c:v>30.342001501992911</c:v>
                </c:pt>
                <c:pt idx="217">
                  <c:v>56.583054391948473</c:v>
                </c:pt>
                <c:pt idx="218">
                  <c:v>34.297495077795986</c:v>
                </c:pt>
                <c:pt idx="219">
                  <c:v>43.545092428608143</c:v>
                </c:pt>
                <c:pt idx="220">
                  <c:v>48.314770027891953</c:v>
                </c:pt>
                <c:pt idx="221">
                  <c:v>3.5432480134908539</c:v>
                </c:pt>
                <c:pt idx="222">
                  <c:v>31.027032599907049</c:v>
                </c:pt>
                <c:pt idx="223">
                  <c:v>14.03581270967482</c:v>
                </c:pt>
                <c:pt idx="224">
                  <c:v>33.739360642313166</c:v>
                </c:pt>
                <c:pt idx="225">
                  <c:v>34.817203590186423</c:v>
                </c:pt>
                <c:pt idx="226">
                  <c:v>72.687367298358538</c:v>
                </c:pt>
                <c:pt idx="227">
                  <c:v>92.793475033021735</c:v>
                </c:pt>
                <c:pt idx="228">
                  <c:v>39.117359862554984</c:v>
                </c:pt>
                <c:pt idx="229">
                  <c:v>53.588846871683984</c:v>
                </c:pt>
                <c:pt idx="230">
                  <c:v>74.421161257557372</c:v>
                </c:pt>
                <c:pt idx="231">
                  <c:v>55.440952148250517</c:v>
                </c:pt>
                <c:pt idx="232">
                  <c:v>46.512893383098429</c:v>
                </c:pt>
                <c:pt idx="233">
                  <c:v>33.218975241486284</c:v>
                </c:pt>
                <c:pt idx="234">
                  <c:v>29.909983764607855</c:v>
                </c:pt>
                <c:pt idx="235">
                  <c:v>41.418444921668673</c:v>
                </c:pt>
                <c:pt idx="236">
                  <c:v>55.416908481135671</c:v>
                </c:pt>
                <c:pt idx="237">
                  <c:v>34.208149321340272</c:v>
                </c:pt>
                <c:pt idx="238">
                  <c:v>55.217567905028176</c:v>
                </c:pt>
                <c:pt idx="239">
                  <c:v>58.299795546687932</c:v>
                </c:pt>
                <c:pt idx="240">
                  <c:v>9.8074033928022377</c:v>
                </c:pt>
                <c:pt idx="241">
                  <c:v>29.595729372103417</c:v>
                </c:pt>
                <c:pt idx="242">
                  <c:v>22.068217400378934</c:v>
                </c:pt>
                <c:pt idx="243">
                  <c:v>45.614063232111043</c:v>
                </c:pt>
                <c:pt idx="244">
                  <c:v>63.626336848773555</c:v>
                </c:pt>
                <c:pt idx="245">
                  <c:v>63.793963206019612</c:v>
                </c:pt>
                <c:pt idx="246">
                  <c:v>61.094546646521202</c:v>
                </c:pt>
                <c:pt idx="247">
                  <c:v>39.884046716462009</c:v>
                </c:pt>
                <c:pt idx="248">
                  <c:v>10.275390089050974</c:v>
                </c:pt>
                <c:pt idx="249">
                  <c:v>5.9730966387957523</c:v>
                </c:pt>
                <c:pt idx="250">
                  <c:v>16.351903274968851</c:v>
                </c:pt>
                <c:pt idx="251">
                  <c:v>36.729294576237109</c:v>
                </c:pt>
                <c:pt idx="252">
                  <c:v>47.961905884701316</c:v>
                </c:pt>
                <c:pt idx="253">
                  <c:v>60.306382637070477</c:v>
                </c:pt>
                <c:pt idx="254">
                  <c:v>63.969862436940687</c:v>
                </c:pt>
                <c:pt idx="255">
                  <c:v>25.56535505429186</c:v>
                </c:pt>
                <c:pt idx="256">
                  <c:v>37.217892749836416</c:v>
                </c:pt>
                <c:pt idx="257">
                  <c:v>73.594910502786163</c:v>
                </c:pt>
                <c:pt idx="258">
                  <c:v>67.644991518287952</c:v>
                </c:pt>
                <c:pt idx="259">
                  <c:v>40.577623788640629</c:v>
                </c:pt>
                <c:pt idx="260">
                  <c:v>13.133624780781537</c:v>
                </c:pt>
                <c:pt idx="261">
                  <c:v>23.526600556621766</c:v>
                </c:pt>
                <c:pt idx="262">
                  <c:v>30.457105481901618</c:v>
                </c:pt>
                <c:pt idx="263">
                  <c:v>34.037386610046063</c:v>
                </c:pt>
                <c:pt idx="264">
                  <c:v>51.492024809549676</c:v>
                </c:pt>
                <c:pt idx="265">
                  <c:v>47.264338161996264</c:v>
                </c:pt>
                <c:pt idx="266">
                  <c:v>17.775807219117556</c:v>
                </c:pt>
                <c:pt idx="267">
                  <c:v>16.914583658554342</c:v>
                </c:pt>
                <c:pt idx="268">
                  <c:v>26.243478373604869</c:v>
                </c:pt>
                <c:pt idx="269">
                  <c:v>37.765543770968641</c:v>
                </c:pt>
                <c:pt idx="270">
                  <c:v>27.954585165779392</c:v>
                </c:pt>
                <c:pt idx="271">
                  <c:v>5.9120198967554538</c:v>
                </c:pt>
                <c:pt idx="272">
                  <c:v>5.3797800025350186</c:v>
                </c:pt>
                <c:pt idx="273">
                  <c:v>31.904860683116013</c:v>
                </c:pt>
                <c:pt idx="274">
                  <c:v>49.771776980076972</c:v>
                </c:pt>
                <c:pt idx="275">
                  <c:v>57.79288251752282</c:v>
                </c:pt>
                <c:pt idx="276">
                  <c:v>78.333489008296866</c:v>
                </c:pt>
                <c:pt idx="277">
                  <c:v>52.976670077506547</c:v>
                </c:pt>
                <c:pt idx="278">
                  <c:v>10.457185753994157</c:v>
                </c:pt>
                <c:pt idx="279">
                  <c:v>41.594911868658713</c:v>
                </c:pt>
                <c:pt idx="280">
                  <c:v>21.274879965806491</c:v>
                </c:pt>
                <c:pt idx="281">
                  <c:v>34.813875002533571</c:v>
                </c:pt>
                <c:pt idx="282">
                  <c:v>22.42336310623347</c:v>
                </c:pt>
                <c:pt idx="283">
                  <c:v>21.637581330013884</c:v>
                </c:pt>
                <c:pt idx="284">
                  <c:v>28.676725309250124</c:v>
                </c:pt>
                <c:pt idx="285">
                  <c:v>30.387942784144791</c:v>
                </c:pt>
                <c:pt idx="286">
                  <c:v>53.609983826800665</c:v>
                </c:pt>
                <c:pt idx="287">
                  <c:v>29.71729828091555</c:v>
                </c:pt>
                <c:pt idx="288">
                  <c:v>26.160184955550665</c:v>
                </c:pt>
                <c:pt idx="289">
                  <c:v>50.767206885720519</c:v>
                </c:pt>
                <c:pt idx="290">
                  <c:v>38.166725966256728</c:v>
                </c:pt>
                <c:pt idx="291">
                  <c:v>19.243558036782094</c:v>
                </c:pt>
                <c:pt idx="292">
                  <c:v>14.271016670693362</c:v>
                </c:pt>
                <c:pt idx="293">
                  <c:v>16.547760911524239</c:v>
                </c:pt>
                <c:pt idx="294">
                  <c:v>28.023338833503146</c:v>
                </c:pt>
                <c:pt idx="295">
                  <c:v>36.303914567174893</c:v>
                </c:pt>
                <c:pt idx="296">
                  <c:v>26.94420800050494</c:v>
                </c:pt>
                <c:pt idx="297">
                  <c:v>9.535406804842868</c:v>
                </c:pt>
                <c:pt idx="298">
                  <c:v>24.249387014279669</c:v>
                </c:pt>
                <c:pt idx="299">
                  <c:v>24.285458683140032</c:v>
                </c:pt>
                <c:pt idx="300">
                  <c:v>9.9692866183213109</c:v>
                </c:pt>
                <c:pt idx="301">
                  <c:v>8.2296702066953298</c:v>
                </c:pt>
                <c:pt idx="302">
                  <c:v>11.257424596563368</c:v>
                </c:pt>
                <c:pt idx="303">
                  <c:v>20.363726374946207</c:v>
                </c:pt>
                <c:pt idx="304">
                  <c:v>21.607814968080213</c:v>
                </c:pt>
                <c:pt idx="305">
                  <c:v>18.183389852240239</c:v>
                </c:pt>
                <c:pt idx="306">
                  <c:v>36.245357562147603</c:v>
                </c:pt>
                <c:pt idx="307">
                  <c:v>45.805423311164461</c:v>
                </c:pt>
                <c:pt idx="308">
                  <c:v>33.355570989728413</c:v>
                </c:pt>
                <c:pt idx="309">
                  <c:v>13.842090061533563</c:v>
                </c:pt>
                <c:pt idx="310">
                  <c:v>11.909045403323983</c:v>
                </c:pt>
                <c:pt idx="311">
                  <c:v>32.843982968263255</c:v>
                </c:pt>
                <c:pt idx="312">
                  <c:v>55.540179551956733</c:v>
                </c:pt>
                <c:pt idx="313">
                  <c:v>57.798485906284682</c:v>
                </c:pt>
                <c:pt idx="314">
                  <c:v>46.51418004454117</c:v>
                </c:pt>
                <c:pt idx="315">
                  <c:v>33.650649551981566</c:v>
                </c:pt>
                <c:pt idx="316">
                  <c:v>25.956162847866647</c:v>
                </c:pt>
                <c:pt idx="317">
                  <c:v>47.75383975330066</c:v>
                </c:pt>
                <c:pt idx="318">
                  <c:v>47.684899446212974</c:v>
                </c:pt>
                <c:pt idx="319">
                  <c:v>21.209604300628495</c:v>
                </c:pt>
                <c:pt idx="320">
                  <c:v>5.6224810121035596</c:v>
                </c:pt>
                <c:pt idx="321">
                  <c:v>17.956614294683213</c:v>
                </c:pt>
                <c:pt idx="322">
                  <c:v>35.733398843330527</c:v>
                </c:pt>
                <c:pt idx="323">
                  <c:v>28.34028563200356</c:v>
                </c:pt>
                <c:pt idx="324">
                  <c:v>14.161703732690318</c:v>
                </c:pt>
                <c:pt idx="325">
                  <c:v>26.73127545290151</c:v>
                </c:pt>
                <c:pt idx="326">
                  <c:v>17.093507424804759</c:v>
                </c:pt>
                <c:pt idx="327">
                  <c:v>5.2617255552491793</c:v>
                </c:pt>
                <c:pt idx="328">
                  <c:v>24.187316873551449</c:v>
                </c:pt>
                <c:pt idx="329">
                  <c:v>32.812368895959658</c:v>
                </c:pt>
                <c:pt idx="330">
                  <c:v>23.080154223950277</c:v>
                </c:pt>
                <c:pt idx="331">
                  <c:v>3.0731157287122355</c:v>
                </c:pt>
                <c:pt idx="332">
                  <c:v>22.864746803863365</c:v>
                </c:pt>
                <c:pt idx="333">
                  <c:v>32.754920420431112</c:v>
                </c:pt>
                <c:pt idx="334">
                  <c:v>27.517066419759328</c:v>
                </c:pt>
                <c:pt idx="335">
                  <c:v>20.058416189328305</c:v>
                </c:pt>
                <c:pt idx="336">
                  <c:v>14.254421647724826</c:v>
                </c:pt>
                <c:pt idx="337">
                  <c:v>13.311613450852725</c:v>
                </c:pt>
                <c:pt idx="338">
                  <c:v>12.884112070001366</c:v>
                </c:pt>
                <c:pt idx="339">
                  <c:v>0.98891443395313217</c:v>
                </c:pt>
                <c:pt idx="340">
                  <c:v>6.2883886575176673</c:v>
                </c:pt>
                <c:pt idx="341">
                  <c:v>17.511295161859039</c:v>
                </c:pt>
                <c:pt idx="342">
                  <c:v>36.405364339812166</c:v>
                </c:pt>
                <c:pt idx="343">
                  <c:v>26.542188751861314</c:v>
                </c:pt>
                <c:pt idx="344">
                  <c:v>3.0093381134821082</c:v>
                </c:pt>
                <c:pt idx="345">
                  <c:v>10.082416060149015</c:v>
                </c:pt>
                <c:pt idx="346">
                  <c:v>19.156584954641986</c:v>
                </c:pt>
                <c:pt idx="347">
                  <c:v>41.616310084152317</c:v>
                </c:pt>
                <c:pt idx="348">
                  <c:v>32.005215859600817</c:v>
                </c:pt>
                <c:pt idx="349">
                  <c:v>15.543289630406175</c:v>
                </c:pt>
                <c:pt idx="350">
                  <c:v>31.18186681442964</c:v>
                </c:pt>
                <c:pt idx="351">
                  <c:v>30.605478815394022</c:v>
                </c:pt>
                <c:pt idx="352">
                  <c:v>15.564780836117228</c:v>
                </c:pt>
                <c:pt idx="353">
                  <c:v>13.33401643478283</c:v>
                </c:pt>
                <c:pt idx="354">
                  <c:v>22.411630198435716</c:v>
                </c:pt>
                <c:pt idx="355">
                  <c:v>35.508957740771486</c:v>
                </c:pt>
                <c:pt idx="356">
                  <c:v>43.494794409590128</c:v>
                </c:pt>
                <c:pt idx="357">
                  <c:v>38.913022602905897</c:v>
                </c:pt>
                <c:pt idx="358">
                  <c:v>38.471931612573364</c:v>
                </c:pt>
                <c:pt idx="359">
                  <c:v>31.620621581436552</c:v>
                </c:pt>
                <c:pt idx="360">
                  <c:v>24.413698891817628</c:v>
                </c:pt>
                <c:pt idx="361">
                  <c:v>23.84250016967388</c:v>
                </c:pt>
                <c:pt idx="362">
                  <c:v>23.34604587543129</c:v>
                </c:pt>
                <c:pt idx="363">
                  <c:v>19.920342258524016</c:v>
                </c:pt>
                <c:pt idx="364">
                  <c:v>9.4683853958551882</c:v>
                </c:pt>
                <c:pt idx="365">
                  <c:v>12.436221081517903</c:v>
                </c:pt>
                <c:pt idx="366">
                  <c:v>25.71636588622642</c:v>
                </c:pt>
                <c:pt idx="367">
                  <c:v>45.469559096021428</c:v>
                </c:pt>
                <c:pt idx="368">
                  <c:v>54.046229843221433</c:v>
                </c:pt>
                <c:pt idx="369">
                  <c:v>46.546419443223861</c:v>
                </c:pt>
                <c:pt idx="370">
                  <c:v>23.557990306929838</c:v>
                </c:pt>
                <c:pt idx="371">
                  <c:v>3.5351336196552321</c:v>
                </c:pt>
                <c:pt idx="372">
                  <c:v>6.0630254807372621</c:v>
                </c:pt>
                <c:pt idx="373">
                  <c:v>10.126520290371275</c:v>
                </c:pt>
                <c:pt idx="374">
                  <c:v>13.68132563312936</c:v>
                </c:pt>
                <c:pt idx="375">
                  <c:v>13.625034508984927</c:v>
                </c:pt>
                <c:pt idx="376">
                  <c:v>24.598405519872998</c:v>
                </c:pt>
                <c:pt idx="377">
                  <c:v>23.361016773424623</c:v>
                </c:pt>
                <c:pt idx="378">
                  <c:v>21.861110746183627</c:v>
                </c:pt>
                <c:pt idx="379">
                  <c:v>13.244315111396203</c:v>
                </c:pt>
                <c:pt idx="380">
                  <c:v>15.479457256767692</c:v>
                </c:pt>
                <c:pt idx="381">
                  <c:v>16.974134161811357</c:v>
                </c:pt>
                <c:pt idx="382">
                  <c:v>14.241551830874045</c:v>
                </c:pt>
                <c:pt idx="383">
                  <c:v>15.568656582722324</c:v>
                </c:pt>
                <c:pt idx="384">
                  <c:v>32.769303204821888</c:v>
                </c:pt>
                <c:pt idx="385">
                  <c:v>45.625189035857765</c:v>
                </c:pt>
                <c:pt idx="386">
                  <c:v>23.801265549208882</c:v>
                </c:pt>
                <c:pt idx="387">
                  <c:v>23.200164324692363</c:v>
                </c:pt>
                <c:pt idx="388">
                  <c:v>30.672447016882714</c:v>
                </c:pt>
                <c:pt idx="389">
                  <c:v>19.205770661999725</c:v>
                </c:pt>
                <c:pt idx="390">
                  <c:v>32.819119725154152</c:v>
                </c:pt>
                <c:pt idx="391">
                  <c:v>24.51896986359187</c:v>
                </c:pt>
                <c:pt idx="392">
                  <c:v>4.4874351480458845</c:v>
                </c:pt>
                <c:pt idx="393">
                  <c:v>4.9965930706182755</c:v>
                </c:pt>
                <c:pt idx="394">
                  <c:v>16.23443563539303</c:v>
                </c:pt>
                <c:pt idx="395">
                  <c:v>30.803628402315823</c:v>
                </c:pt>
                <c:pt idx="396">
                  <c:v>31.169095978727324</c:v>
                </c:pt>
                <c:pt idx="397">
                  <c:v>18.977729111626264</c:v>
                </c:pt>
                <c:pt idx="398">
                  <c:v>9.6891269995205977</c:v>
                </c:pt>
                <c:pt idx="399">
                  <c:v>17.958473599824817</c:v>
                </c:pt>
                <c:pt idx="400">
                  <c:v>14.946037059883929</c:v>
                </c:pt>
                <c:pt idx="401">
                  <c:v>18.560217767175121</c:v>
                </c:pt>
                <c:pt idx="402">
                  <c:v>24.067737030974268</c:v>
                </c:pt>
                <c:pt idx="403">
                  <c:v>21.915252116459143</c:v>
                </c:pt>
                <c:pt idx="404">
                  <c:v>17.667304458197268</c:v>
                </c:pt>
                <c:pt idx="405">
                  <c:v>8.8329152835353799</c:v>
                </c:pt>
                <c:pt idx="406">
                  <c:v>13.356802943985421</c:v>
                </c:pt>
                <c:pt idx="407">
                  <c:v>13.968524941831284</c:v>
                </c:pt>
                <c:pt idx="408">
                  <c:v>9.1365294097175767</c:v>
                </c:pt>
                <c:pt idx="409">
                  <c:v>16.242014822033418</c:v>
                </c:pt>
                <c:pt idx="410">
                  <c:v>17.196087470810042</c:v>
                </c:pt>
                <c:pt idx="411">
                  <c:v>12.520724335806861</c:v>
                </c:pt>
                <c:pt idx="412">
                  <c:v>6.8734882349309459</c:v>
                </c:pt>
                <c:pt idx="413">
                  <c:v>4.0169416220378844</c:v>
                </c:pt>
                <c:pt idx="414">
                  <c:v>11.274319679000062</c:v>
                </c:pt>
                <c:pt idx="415">
                  <c:v>10.902505277240158</c:v>
                </c:pt>
                <c:pt idx="416">
                  <c:v>7.587993033153853</c:v>
                </c:pt>
                <c:pt idx="417">
                  <c:v>12.816009691089111</c:v>
                </c:pt>
                <c:pt idx="418">
                  <c:v>8.4734152958681968</c:v>
                </c:pt>
                <c:pt idx="419">
                  <c:v>4.6706165980487961</c:v>
                </c:pt>
                <c:pt idx="420">
                  <c:v>4.7203284464643236</c:v>
                </c:pt>
                <c:pt idx="421">
                  <c:v>15.98647914023773</c:v>
                </c:pt>
                <c:pt idx="422">
                  <c:v>22.15026924744728</c:v>
                </c:pt>
                <c:pt idx="423">
                  <c:v>8.7091362880832985</c:v>
                </c:pt>
                <c:pt idx="424">
                  <c:v>9.0268093482965988</c:v>
                </c:pt>
                <c:pt idx="425">
                  <c:v>9.8551547826483166</c:v>
                </c:pt>
                <c:pt idx="426">
                  <c:v>15.774202788544857</c:v>
                </c:pt>
                <c:pt idx="427">
                  <c:v>24.905456861297854</c:v>
                </c:pt>
                <c:pt idx="428">
                  <c:v>18.825637779763557</c:v>
                </c:pt>
                <c:pt idx="429">
                  <c:v>18.507756327726074</c:v>
                </c:pt>
                <c:pt idx="430">
                  <c:v>15.944557628683059</c:v>
                </c:pt>
                <c:pt idx="431">
                  <c:v>7.6904981624035642</c:v>
                </c:pt>
                <c:pt idx="432">
                  <c:v>13.568429974009565</c:v>
                </c:pt>
                <c:pt idx="433">
                  <c:v>19.148597425861116</c:v>
                </c:pt>
                <c:pt idx="434">
                  <c:v>18.403167943354333</c:v>
                </c:pt>
                <c:pt idx="435">
                  <c:v>9.2368400494632841</c:v>
                </c:pt>
                <c:pt idx="436">
                  <c:v>9.7248254628370887</c:v>
                </c:pt>
                <c:pt idx="437">
                  <c:v>15.549175418674988</c:v>
                </c:pt>
                <c:pt idx="438">
                  <c:v>12.632234312414452</c:v>
                </c:pt>
                <c:pt idx="439">
                  <c:v>4.3557688573819862</c:v>
                </c:pt>
                <c:pt idx="440">
                  <c:v>13.207056996613384</c:v>
                </c:pt>
                <c:pt idx="441">
                  <c:v>13.333520750322968</c:v>
                </c:pt>
                <c:pt idx="442">
                  <c:v>3.8537298355034331</c:v>
                </c:pt>
                <c:pt idx="443">
                  <c:v>9.6148307243776383</c:v>
                </c:pt>
                <c:pt idx="444">
                  <c:v>13.896961772236423</c:v>
                </c:pt>
                <c:pt idx="445">
                  <c:v>13.629042359893706</c:v>
                </c:pt>
                <c:pt idx="446">
                  <c:v>16.921579592463182</c:v>
                </c:pt>
                <c:pt idx="447">
                  <c:v>21.863232206793707</c:v>
                </c:pt>
                <c:pt idx="448">
                  <c:v>18.178885780641863</c:v>
                </c:pt>
                <c:pt idx="449">
                  <c:v>7.2784832974887284</c:v>
                </c:pt>
                <c:pt idx="450">
                  <c:v>4.5032096723221953</c:v>
                </c:pt>
                <c:pt idx="451">
                  <c:v>7.0437147423843882</c:v>
                </c:pt>
                <c:pt idx="452">
                  <c:v>4.2507352522896777</c:v>
                </c:pt>
                <c:pt idx="453">
                  <c:v>7.3894377824135464</c:v>
                </c:pt>
                <c:pt idx="454">
                  <c:v>8.6866335070291107</c:v>
                </c:pt>
                <c:pt idx="455">
                  <c:v>4.9827608433264414</c:v>
                </c:pt>
                <c:pt idx="456">
                  <c:v>9.3226823209989753</c:v>
                </c:pt>
                <c:pt idx="457">
                  <c:v>16.933292363061735</c:v>
                </c:pt>
                <c:pt idx="458">
                  <c:v>21.660908610016001</c:v>
                </c:pt>
                <c:pt idx="459">
                  <c:v>19.257175017106519</c:v>
                </c:pt>
                <c:pt idx="460">
                  <c:v>8.9976444271549507</c:v>
                </c:pt>
                <c:pt idx="461">
                  <c:v>5.7835316939020354</c:v>
                </c:pt>
                <c:pt idx="462">
                  <c:v>8.60717164206274</c:v>
                </c:pt>
                <c:pt idx="463">
                  <c:v>4.9831789850553383</c:v>
                </c:pt>
                <c:pt idx="464">
                  <c:v>12.614864937323636</c:v>
                </c:pt>
                <c:pt idx="465">
                  <c:v>15.79242497974893</c:v>
                </c:pt>
                <c:pt idx="466">
                  <c:v>14.588304064596967</c:v>
                </c:pt>
                <c:pt idx="467">
                  <c:v>11.328847227914729</c:v>
                </c:pt>
                <c:pt idx="468">
                  <c:v>6.2867902946360648</c:v>
                </c:pt>
                <c:pt idx="469">
                  <c:v>13.456422588403701</c:v>
                </c:pt>
                <c:pt idx="470">
                  <c:v>16.78808815502326</c:v>
                </c:pt>
                <c:pt idx="471">
                  <c:v>14.139564618618154</c:v>
                </c:pt>
                <c:pt idx="472">
                  <c:v>11.366315434853135</c:v>
                </c:pt>
                <c:pt idx="473">
                  <c:v>12.010888664977037</c:v>
                </c:pt>
                <c:pt idx="474">
                  <c:v>10.894410163172056</c:v>
                </c:pt>
                <c:pt idx="475">
                  <c:v>8.3341241260052286</c:v>
                </c:pt>
                <c:pt idx="476">
                  <c:v>16.283255555929145</c:v>
                </c:pt>
                <c:pt idx="477">
                  <c:v>18.898832954526913</c:v>
                </c:pt>
                <c:pt idx="478">
                  <c:v>22.993281121631348</c:v>
                </c:pt>
                <c:pt idx="479">
                  <c:v>31.656809422401757</c:v>
                </c:pt>
                <c:pt idx="480">
                  <c:v>25.210950891811908</c:v>
                </c:pt>
                <c:pt idx="481">
                  <c:v>7.2993027941015498</c:v>
                </c:pt>
                <c:pt idx="482">
                  <c:v>17.884984265305153</c:v>
                </c:pt>
                <c:pt idx="483">
                  <c:v>20.90200746710639</c:v>
                </c:pt>
                <c:pt idx="484">
                  <c:v>13.357661643661976</c:v>
                </c:pt>
                <c:pt idx="485">
                  <c:v>6.1703111239485899</c:v>
                </c:pt>
                <c:pt idx="486">
                  <c:v>3.4589229619301483</c:v>
                </c:pt>
                <c:pt idx="487">
                  <c:v>4.477066192859267</c:v>
                </c:pt>
                <c:pt idx="488">
                  <c:v>5.0728989134617244</c:v>
                </c:pt>
                <c:pt idx="489">
                  <c:v>7.0395333183640325</c:v>
                </c:pt>
                <c:pt idx="490">
                  <c:v>14.592894257045288</c:v>
                </c:pt>
                <c:pt idx="491">
                  <c:v>15.007069683877527</c:v>
                </c:pt>
                <c:pt idx="492">
                  <c:v>5.5988957364122633</c:v>
                </c:pt>
                <c:pt idx="493">
                  <c:v>4.5063746871155583</c:v>
                </c:pt>
                <c:pt idx="494">
                  <c:v>6.4684242094548088</c:v>
                </c:pt>
                <c:pt idx="495">
                  <c:v>16.213614359541765</c:v>
                </c:pt>
                <c:pt idx="496">
                  <c:v>17.946595484688181</c:v>
                </c:pt>
                <c:pt idx="497">
                  <c:v>7.4762881504307863</c:v>
                </c:pt>
                <c:pt idx="498">
                  <c:v>11.651971774763984</c:v>
                </c:pt>
                <c:pt idx="499">
                  <c:v>10.673816662114428</c:v>
                </c:pt>
                <c:pt idx="500">
                  <c:v>5.5770285414288896</c:v>
                </c:pt>
                <c:pt idx="501">
                  <c:v>11.48711049020204</c:v>
                </c:pt>
                <c:pt idx="502">
                  <c:v>5.3880062443319421</c:v>
                </c:pt>
                <c:pt idx="503">
                  <c:v>6.4319586747403088</c:v>
                </c:pt>
                <c:pt idx="504">
                  <c:v>8.7981217799627629</c:v>
                </c:pt>
                <c:pt idx="505">
                  <c:v>4.6181027723624624</c:v>
                </c:pt>
                <c:pt idx="506">
                  <c:v>19.172987896587745</c:v>
                </c:pt>
                <c:pt idx="507">
                  <c:v>26.414189167975678</c:v>
                </c:pt>
                <c:pt idx="508">
                  <c:v>21.136356645351825</c:v>
                </c:pt>
                <c:pt idx="509">
                  <c:v>10.375597079143699</c:v>
                </c:pt>
                <c:pt idx="510">
                  <c:v>12.250856821915034</c:v>
                </c:pt>
                <c:pt idx="511">
                  <c:v>13.424435042657141</c:v>
                </c:pt>
                <c:pt idx="512">
                  <c:v>9.8130997742530806</c:v>
                </c:pt>
                <c:pt idx="513">
                  <c:v>12.184040955550678</c:v>
                </c:pt>
                <c:pt idx="514">
                  <c:v>5.316079343834522</c:v>
                </c:pt>
                <c:pt idx="515">
                  <c:v>11.198341373930045</c:v>
                </c:pt>
                <c:pt idx="516">
                  <c:v>20.689983267885438</c:v>
                </c:pt>
                <c:pt idx="517">
                  <c:v>13.601141339099692</c:v>
                </c:pt>
                <c:pt idx="518">
                  <c:v>12.939371140127074</c:v>
                </c:pt>
                <c:pt idx="519">
                  <c:v>21.17767340587989</c:v>
                </c:pt>
                <c:pt idx="520">
                  <c:v>15.313788103365015</c:v>
                </c:pt>
                <c:pt idx="521">
                  <c:v>2.5909665097155439</c:v>
                </c:pt>
                <c:pt idx="522">
                  <c:v>5.7621160490192311</c:v>
                </c:pt>
                <c:pt idx="523">
                  <c:v>7.4532965205109214</c:v>
                </c:pt>
                <c:pt idx="524">
                  <c:v>8.4030261209201651</c:v>
                </c:pt>
                <c:pt idx="525">
                  <c:v>9.7088292749173366</c:v>
                </c:pt>
                <c:pt idx="526">
                  <c:v>9.5812373003605735</c:v>
                </c:pt>
                <c:pt idx="527">
                  <c:v>10.977392643060803</c:v>
                </c:pt>
                <c:pt idx="528">
                  <c:v>14.811762641617001</c:v>
                </c:pt>
                <c:pt idx="529">
                  <c:v>17.537054740974259</c:v>
                </c:pt>
                <c:pt idx="530">
                  <c:v>14.580615074108419</c:v>
                </c:pt>
                <c:pt idx="531">
                  <c:v>6.8101198580081759</c:v>
                </c:pt>
                <c:pt idx="532">
                  <c:v>13.475097412514513</c:v>
                </c:pt>
                <c:pt idx="533">
                  <c:v>19.434366966796318</c:v>
                </c:pt>
                <c:pt idx="534">
                  <c:v>16.264258410654641</c:v>
                </c:pt>
                <c:pt idx="535">
                  <c:v>8.4292454732769055</c:v>
                </c:pt>
                <c:pt idx="536">
                  <c:v>3.9380061168645875</c:v>
                </c:pt>
                <c:pt idx="537">
                  <c:v>2.1093774801948006</c:v>
                </c:pt>
                <c:pt idx="538">
                  <c:v>10.253141884336433</c:v>
                </c:pt>
                <c:pt idx="539">
                  <c:v>23.435552382426344</c:v>
                </c:pt>
                <c:pt idx="540">
                  <c:v>29.733386201797458</c:v>
                </c:pt>
                <c:pt idx="541">
                  <c:v>23.459361949797998</c:v>
                </c:pt>
                <c:pt idx="542">
                  <c:v>10.499836036195539</c:v>
                </c:pt>
                <c:pt idx="543">
                  <c:v>3.6869200869324268</c:v>
                </c:pt>
                <c:pt idx="544">
                  <c:v>17.757283504099068</c:v>
                </c:pt>
                <c:pt idx="545">
                  <c:v>23.567844874418686</c:v>
                </c:pt>
                <c:pt idx="546">
                  <c:v>10.697455192035067</c:v>
                </c:pt>
                <c:pt idx="547">
                  <c:v>14.085655575102086</c:v>
                </c:pt>
                <c:pt idx="548">
                  <c:v>28.493067738580155</c:v>
                </c:pt>
                <c:pt idx="549">
                  <c:v>26.996377717700753</c:v>
                </c:pt>
                <c:pt idx="550">
                  <c:v>17.101904449813805</c:v>
                </c:pt>
                <c:pt idx="551">
                  <c:v>2.0176511772894661</c:v>
                </c:pt>
                <c:pt idx="552">
                  <c:v>14.34839015146162</c:v>
                </c:pt>
                <c:pt idx="553">
                  <c:v>21.681785043701254</c:v>
                </c:pt>
                <c:pt idx="554">
                  <c:v>17.726587618478302</c:v>
                </c:pt>
                <c:pt idx="555">
                  <c:v>8.6418872402717657</c:v>
                </c:pt>
                <c:pt idx="556">
                  <c:v>2.9196947842943604</c:v>
                </c:pt>
                <c:pt idx="557">
                  <c:v>4.0929643205149864</c:v>
                </c:pt>
                <c:pt idx="558">
                  <c:v>3.1072542584832283</c:v>
                </c:pt>
                <c:pt idx="559">
                  <c:v>7.7097442669055587</c:v>
                </c:pt>
                <c:pt idx="560">
                  <c:v>9.7484446891670036</c:v>
                </c:pt>
                <c:pt idx="561">
                  <c:v>29.308812895145547</c:v>
                </c:pt>
                <c:pt idx="562">
                  <c:v>39.729389754520042</c:v>
                </c:pt>
                <c:pt idx="563">
                  <c:v>28.422883483089048</c:v>
                </c:pt>
                <c:pt idx="564">
                  <c:v>8.610659660059925</c:v>
                </c:pt>
                <c:pt idx="565">
                  <c:v>9.8001934714391474</c:v>
                </c:pt>
                <c:pt idx="566">
                  <c:v>13.339739264272078</c:v>
                </c:pt>
                <c:pt idx="567">
                  <c:v>13.292018345125536</c:v>
                </c:pt>
                <c:pt idx="568">
                  <c:v>5.9227454777766999</c:v>
                </c:pt>
                <c:pt idx="569">
                  <c:v>3.9512792013569036</c:v>
                </c:pt>
                <c:pt idx="570">
                  <c:v>2.9694129293991192</c:v>
                </c:pt>
                <c:pt idx="571">
                  <c:v>5.8045938320288624</c:v>
                </c:pt>
                <c:pt idx="572">
                  <c:v>6.4132340454387728</c:v>
                </c:pt>
                <c:pt idx="573">
                  <c:v>1.9792418202166679</c:v>
                </c:pt>
                <c:pt idx="574">
                  <c:v>8.0946213672880987</c:v>
                </c:pt>
                <c:pt idx="575">
                  <c:v>10.359297441447428</c:v>
                </c:pt>
                <c:pt idx="576">
                  <c:v>18.622365794998309</c:v>
                </c:pt>
                <c:pt idx="577">
                  <c:v>19.373390503545568</c:v>
                </c:pt>
                <c:pt idx="578">
                  <c:v>10.947207132690071</c:v>
                </c:pt>
                <c:pt idx="579">
                  <c:v>4.8586934436259517</c:v>
                </c:pt>
                <c:pt idx="580">
                  <c:v>14.477389946123528</c:v>
                </c:pt>
                <c:pt idx="581">
                  <c:v>27.48547274672843</c:v>
                </c:pt>
                <c:pt idx="582">
                  <c:v>29.166454789558202</c:v>
                </c:pt>
                <c:pt idx="583">
                  <c:v>18.596005867484894</c:v>
                </c:pt>
                <c:pt idx="584">
                  <c:v>9.348864174078038</c:v>
                </c:pt>
                <c:pt idx="585">
                  <c:v>10.114914285288336</c:v>
                </c:pt>
                <c:pt idx="586">
                  <c:v>8.7590152267946255</c:v>
                </c:pt>
                <c:pt idx="587">
                  <c:v>8.4078069785908927</c:v>
                </c:pt>
                <c:pt idx="588">
                  <c:v>10.332538791249243</c:v>
                </c:pt>
                <c:pt idx="589">
                  <c:v>10.822639107349875</c:v>
                </c:pt>
                <c:pt idx="590">
                  <c:v>12.787712778897465</c:v>
                </c:pt>
                <c:pt idx="591">
                  <c:v>14.820395765151112</c:v>
                </c:pt>
                <c:pt idx="592">
                  <c:v>12.699336613168644</c:v>
                </c:pt>
                <c:pt idx="593">
                  <c:v>9.2685567000885118</c:v>
                </c:pt>
                <c:pt idx="594">
                  <c:v>10.491253378462984</c:v>
                </c:pt>
                <c:pt idx="595">
                  <c:v>11.051754311709631</c:v>
                </c:pt>
                <c:pt idx="596">
                  <c:v>8.6583847489656733</c:v>
                </c:pt>
                <c:pt idx="597">
                  <c:v>6.2947236767122208</c:v>
                </c:pt>
                <c:pt idx="598">
                  <c:v>5.8002807830891934</c:v>
                </c:pt>
                <c:pt idx="599">
                  <c:v>4.2155079493860397</c:v>
                </c:pt>
                <c:pt idx="600">
                  <c:v>10.204162567189377</c:v>
                </c:pt>
                <c:pt idx="601">
                  <c:v>13.358306449114957</c:v>
                </c:pt>
                <c:pt idx="602">
                  <c:v>15.355206008354493</c:v>
                </c:pt>
                <c:pt idx="603">
                  <c:v>16.349820886347661</c:v>
                </c:pt>
                <c:pt idx="604">
                  <c:v>8.8794636228671227</c:v>
                </c:pt>
                <c:pt idx="605">
                  <c:v>3.6692421631239789</c:v>
                </c:pt>
                <c:pt idx="606">
                  <c:v>2.8609570230991332</c:v>
                </c:pt>
                <c:pt idx="607">
                  <c:v>4.9604289106601067</c:v>
                </c:pt>
                <c:pt idx="608">
                  <c:v>10.532051548794747</c:v>
                </c:pt>
                <c:pt idx="609">
                  <c:v>16.515808698701044</c:v>
                </c:pt>
                <c:pt idx="610">
                  <c:v>18.618061419538275</c:v>
                </c:pt>
                <c:pt idx="611">
                  <c:v>7.860241875228783</c:v>
                </c:pt>
                <c:pt idx="612">
                  <c:v>5.4625727257506833</c:v>
                </c:pt>
                <c:pt idx="613">
                  <c:v>5.1227887673337067</c:v>
                </c:pt>
                <c:pt idx="614">
                  <c:v>8.3646538668028132</c:v>
                </c:pt>
                <c:pt idx="615">
                  <c:v>14.383204328009356</c:v>
                </c:pt>
                <c:pt idx="616">
                  <c:v>13.2065005588424</c:v>
                </c:pt>
                <c:pt idx="617">
                  <c:v>16.510647131134256</c:v>
                </c:pt>
                <c:pt idx="618">
                  <c:v>9.2273250799208828</c:v>
                </c:pt>
                <c:pt idx="619">
                  <c:v>11.357739968117544</c:v>
                </c:pt>
                <c:pt idx="620">
                  <c:v>10.354005394165434</c:v>
                </c:pt>
                <c:pt idx="621">
                  <c:v>11.220484892685496</c:v>
                </c:pt>
                <c:pt idx="622">
                  <c:v>24.415264638033833</c:v>
                </c:pt>
                <c:pt idx="623">
                  <c:v>11.71806060067377</c:v>
                </c:pt>
                <c:pt idx="624">
                  <c:v>16.009005614101731</c:v>
                </c:pt>
                <c:pt idx="625">
                  <c:v>29.955427215218133</c:v>
                </c:pt>
                <c:pt idx="626">
                  <c:v>28.932519649851926</c:v>
                </c:pt>
                <c:pt idx="627">
                  <c:v>38.103341229565785</c:v>
                </c:pt>
                <c:pt idx="628">
                  <c:v>35.192649145435652</c:v>
                </c:pt>
                <c:pt idx="629">
                  <c:v>12.427508108494733</c:v>
                </c:pt>
                <c:pt idx="630">
                  <c:v>13.64138637198924</c:v>
                </c:pt>
                <c:pt idx="631">
                  <c:v>16.612888712617398</c:v>
                </c:pt>
                <c:pt idx="632">
                  <c:v>6.3703115084793271</c:v>
                </c:pt>
                <c:pt idx="633">
                  <c:v>5.1342228631998363</c:v>
                </c:pt>
                <c:pt idx="634">
                  <c:v>8.163038307755512</c:v>
                </c:pt>
                <c:pt idx="635">
                  <c:v>11.884944854964608</c:v>
                </c:pt>
                <c:pt idx="636">
                  <c:v>9.94053151406934</c:v>
                </c:pt>
                <c:pt idx="637">
                  <c:v>2.2245602222494845</c:v>
                </c:pt>
                <c:pt idx="638">
                  <c:v>5.0504345092597518</c:v>
                </c:pt>
                <c:pt idx="639">
                  <c:v>11.138582420449842</c:v>
                </c:pt>
                <c:pt idx="640">
                  <c:v>17.805498031146925</c:v>
                </c:pt>
                <c:pt idx="641">
                  <c:v>18.839326320479035</c:v>
                </c:pt>
                <c:pt idx="642">
                  <c:v>10.627968177862426</c:v>
                </c:pt>
                <c:pt idx="643">
                  <c:v>4.6136474176478668</c:v>
                </c:pt>
                <c:pt idx="644">
                  <c:v>9.9614729720503785</c:v>
                </c:pt>
                <c:pt idx="645">
                  <c:v>7.4332935086665488</c:v>
                </c:pt>
                <c:pt idx="646">
                  <c:v>11.436995856371809</c:v>
                </c:pt>
                <c:pt idx="647">
                  <c:v>18.955248791437615</c:v>
                </c:pt>
                <c:pt idx="648">
                  <c:v>20.469681514782906</c:v>
                </c:pt>
                <c:pt idx="649">
                  <c:v>16.295724024280055</c:v>
                </c:pt>
                <c:pt idx="650">
                  <c:v>5.9261600835020198</c:v>
                </c:pt>
                <c:pt idx="651">
                  <c:v>9.9898079812920422</c:v>
                </c:pt>
                <c:pt idx="652">
                  <c:v>24.208860122489934</c:v>
                </c:pt>
                <c:pt idx="653">
                  <c:v>30.644654884347226</c:v>
                </c:pt>
                <c:pt idx="654">
                  <c:v>28.420604954863709</c:v>
                </c:pt>
                <c:pt idx="655">
                  <c:v>21.647696576409913</c:v>
                </c:pt>
                <c:pt idx="656">
                  <c:v>13.746068019650016</c:v>
                </c:pt>
                <c:pt idx="657">
                  <c:v>4.8498608442691591</c:v>
                </c:pt>
                <c:pt idx="658">
                  <c:v>3.8700774467274099</c:v>
                </c:pt>
                <c:pt idx="659">
                  <c:v>9.3789263434698391</c:v>
                </c:pt>
                <c:pt idx="660">
                  <c:v>15.606549445860303</c:v>
                </c:pt>
                <c:pt idx="661">
                  <c:v>18.859468794897111</c:v>
                </c:pt>
                <c:pt idx="662">
                  <c:v>13.060264249988061</c:v>
                </c:pt>
                <c:pt idx="663">
                  <c:v>1.6919653386189994</c:v>
                </c:pt>
                <c:pt idx="664">
                  <c:v>6.581327772692612</c:v>
                </c:pt>
                <c:pt idx="665">
                  <c:v>8.3660373336449343</c:v>
                </c:pt>
                <c:pt idx="666">
                  <c:v>7.884643687552952</c:v>
                </c:pt>
                <c:pt idx="667">
                  <c:v>8.3496556519862253</c:v>
                </c:pt>
                <c:pt idx="668">
                  <c:v>9.7321627922249583</c:v>
                </c:pt>
                <c:pt idx="669">
                  <c:v>9.3211016888449052</c:v>
                </c:pt>
                <c:pt idx="670">
                  <c:v>6.953427911215682</c:v>
                </c:pt>
                <c:pt idx="671">
                  <c:v>7.9056587563241107</c:v>
                </c:pt>
                <c:pt idx="672">
                  <c:v>8.8770333606387979</c:v>
                </c:pt>
                <c:pt idx="673">
                  <c:v>5.0434709788949164</c:v>
                </c:pt>
                <c:pt idx="674">
                  <c:v>2.6176009175707624</c:v>
                </c:pt>
                <c:pt idx="675">
                  <c:v>5.7060801466432256</c:v>
                </c:pt>
                <c:pt idx="676">
                  <c:v>15.542055201682558</c:v>
                </c:pt>
                <c:pt idx="677">
                  <c:v>21.661785833536797</c:v>
                </c:pt>
                <c:pt idx="678">
                  <c:v>15.225824857961607</c:v>
                </c:pt>
                <c:pt idx="679">
                  <c:v>3.1120986944598417</c:v>
                </c:pt>
                <c:pt idx="680">
                  <c:v>8.4959470125680969</c:v>
                </c:pt>
                <c:pt idx="681">
                  <c:v>8.223609609970115</c:v>
                </c:pt>
                <c:pt idx="682">
                  <c:v>6.0038355143509472</c:v>
                </c:pt>
                <c:pt idx="683">
                  <c:v>9.4561508038743991</c:v>
                </c:pt>
                <c:pt idx="684">
                  <c:v>14.205508662612987</c:v>
                </c:pt>
                <c:pt idx="685">
                  <c:v>19.087052949605241</c:v>
                </c:pt>
                <c:pt idx="686">
                  <c:v>18.576487673167758</c:v>
                </c:pt>
                <c:pt idx="687">
                  <c:v>7.0422498375346594</c:v>
                </c:pt>
                <c:pt idx="688">
                  <c:v>12.235489763725198</c:v>
                </c:pt>
                <c:pt idx="689">
                  <c:v>15.475566329433663</c:v>
                </c:pt>
                <c:pt idx="690">
                  <c:v>5.6693930002747503</c:v>
                </c:pt>
                <c:pt idx="691">
                  <c:v>4.3548853250396196</c:v>
                </c:pt>
                <c:pt idx="692">
                  <c:v>6.8322029336581593</c:v>
                </c:pt>
                <c:pt idx="693">
                  <c:v>19.138132838481223</c:v>
                </c:pt>
                <c:pt idx="694">
                  <c:v>20.183827185564226</c:v>
                </c:pt>
                <c:pt idx="695">
                  <c:v>16.825304829228713</c:v>
                </c:pt>
                <c:pt idx="696">
                  <c:v>18.795468478447368</c:v>
                </c:pt>
                <c:pt idx="697">
                  <c:v>13.000881354845854</c:v>
                </c:pt>
                <c:pt idx="698">
                  <c:v>11.534402000126995</c:v>
                </c:pt>
                <c:pt idx="699">
                  <c:v>8.4066487103477119</c:v>
                </c:pt>
                <c:pt idx="700">
                  <c:v>8.6705934073524613</c:v>
                </c:pt>
                <c:pt idx="701">
                  <c:v>6.8331740440530719</c:v>
                </c:pt>
                <c:pt idx="702">
                  <c:v>5.3776137599616547</c:v>
                </c:pt>
                <c:pt idx="703">
                  <c:v>10.684791435969434</c:v>
                </c:pt>
                <c:pt idx="704">
                  <c:v>7.7405407282688818</c:v>
                </c:pt>
                <c:pt idx="705">
                  <c:v>21.912821895555005</c:v>
                </c:pt>
                <c:pt idx="706">
                  <c:v>24.448466778058531</c:v>
                </c:pt>
                <c:pt idx="707">
                  <c:v>13.385078582087438</c:v>
                </c:pt>
                <c:pt idx="708">
                  <c:v>8.4473323938174492</c:v>
                </c:pt>
                <c:pt idx="709">
                  <c:v>10.679027986652581</c:v>
                </c:pt>
                <c:pt idx="710">
                  <c:v>8.7139102058857851</c:v>
                </c:pt>
                <c:pt idx="711">
                  <c:v>2.3434986715697308</c:v>
                </c:pt>
                <c:pt idx="712">
                  <c:v>3.8583645047808219</c:v>
                </c:pt>
                <c:pt idx="713">
                  <c:v>2.83088554314517</c:v>
                </c:pt>
                <c:pt idx="714">
                  <c:v>3.8348406119727847</c:v>
                </c:pt>
                <c:pt idx="715">
                  <c:v>6.2168555530620759</c:v>
                </c:pt>
                <c:pt idx="716">
                  <c:v>8.3825245808878908</c:v>
                </c:pt>
                <c:pt idx="717">
                  <c:v>9.4672479030331029</c:v>
                </c:pt>
                <c:pt idx="718">
                  <c:v>8.2153758465659283</c:v>
                </c:pt>
                <c:pt idx="719">
                  <c:v>10.821616248701011</c:v>
                </c:pt>
                <c:pt idx="720">
                  <c:v>20.279205730331025</c:v>
                </c:pt>
                <c:pt idx="721">
                  <c:v>27.312122278813845</c:v>
                </c:pt>
                <c:pt idx="722">
                  <c:v>23.776903856946252</c:v>
                </c:pt>
                <c:pt idx="723">
                  <c:v>13.046360733370845</c:v>
                </c:pt>
                <c:pt idx="724">
                  <c:v>3.9233081390797646</c:v>
                </c:pt>
                <c:pt idx="725">
                  <c:v>1.7796031409493533</c:v>
                </c:pt>
                <c:pt idx="726">
                  <c:v>6.6141828508579712</c:v>
                </c:pt>
                <c:pt idx="727">
                  <c:v>11.225698226303825</c:v>
                </c:pt>
                <c:pt idx="728">
                  <c:v>9.1091164747196061</c:v>
                </c:pt>
                <c:pt idx="729">
                  <c:v>1.5429935118749492</c:v>
                </c:pt>
                <c:pt idx="730">
                  <c:v>10.796321075310772</c:v>
                </c:pt>
                <c:pt idx="731">
                  <c:v>9.7502036824479887</c:v>
                </c:pt>
                <c:pt idx="732">
                  <c:v>4.8665738287873372</c:v>
                </c:pt>
                <c:pt idx="733">
                  <c:v>10.628562143781686</c:v>
                </c:pt>
                <c:pt idx="734">
                  <c:v>8.4669655331507485</c:v>
                </c:pt>
                <c:pt idx="735">
                  <c:v>6.0359371855323927</c:v>
                </c:pt>
                <c:pt idx="736">
                  <c:v>11.825982565137352</c:v>
                </c:pt>
                <c:pt idx="737">
                  <c:v>11.440774247370399</c:v>
                </c:pt>
                <c:pt idx="738">
                  <c:v>5.4346636783731297</c:v>
                </c:pt>
                <c:pt idx="739">
                  <c:v>4.2619969100110708</c:v>
                </c:pt>
                <c:pt idx="740">
                  <c:v>7.9350470643424984</c:v>
                </c:pt>
                <c:pt idx="741">
                  <c:v>9.4034905693190449</c:v>
                </c:pt>
                <c:pt idx="742">
                  <c:v>12.093001233938026</c:v>
                </c:pt>
                <c:pt idx="743">
                  <c:v>18.009952470568876</c:v>
                </c:pt>
                <c:pt idx="744">
                  <c:v>24.097747935425847</c:v>
                </c:pt>
                <c:pt idx="745">
                  <c:v>25.076565129605925</c:v>
                </c:pt>
                <c:pt idx="746">
                  <c:v>19.941204502721337</c:v>
                </c:pt>
                <c:pt idx="747">
                  <c:v>12.667607695622701</c:v>
                </c:pt>
                <c:pt idx="748">
                  <c:v>6.6444933420227343</c:v>
                </c:pt>
                <c:pt idx="749">
                  <c:v>3.9919007155470063</c:v>
                </c:pt>
                <c:pt idx="750">
                  <c:v>3.2443364531357757</c:v>
                </c:pt>
                <c:pt idx="751">
                  <c:v>7.9030902044230249</c:v>
                </c:pt>
                <c:pt idx="752">
                  <c:v>11.154322176204818</c:v>
                </c:pt>
                <c:pt idx="753">
                  <c:v>14.424652489828976</c:v>
                </c:pt>
                <c:pt idx="754">
                  <c:v>19.973014497812862</c:v>
                </c:pt>
                <c:pt idx="755">
                  <c:v>19.426584165654315</c:v>
                </c:pt>
                <c:pt idx="756">
                  <c:v>10.070675731127693</c:v>
                </c:pt>
                <c:pt idx="757">
                  <c:v>6.736801089383798</c:v>
                </c:pt>
                <c:pt idx="758">
                  <c:v>10.429598024611471</c:v>
                </c:pt>
                <c:pt idx="759">
                  <c:v>6.3467134290141232</c:v>
                </c:pt>
                <c:pt idx="760">
                  <c:v>4.944354988535661</c:v>
                </c:pt>
                <c:pt idx="761">
                  <c:v>1.9068541507101275</c:v>
                </c:pt>
                <c:pt idx="762">
                  <c:v>4.4700887967942364</c:v>
                </c:pt>
                <c:pt idx="763">
                  <c:v>5.2082954210641024</c:v>
                </c:pt>
                <c:pt idx="764">
                  <c:v>9.2402748045722358</c:v>
                </c:pt>
                <c:pt idx="765">
                  <c:v>14.459578983316781</c:v>
                </c:pt>
                <c:pt idx="766">
                  <c:v>9.2434950358149965</c:v>
                </c:pt>
                <c:pt idx="767">
                  <c:v>2.8827159176888815</c:v>
                </c:pt>
                <c:pt idx="768">
                  <c:v>2.9327263040270299</c:v>
                </c:pt>
                <c:pt idx="769">
                  <c:v>6.0861196635227408</c:v>
                </c:pt>
                <c:pt idx="770">
                  <c:v>9.6770543388919421</c:v>
                </c:pt>
                <c:pt idx="771">
                  <c:v>4.7229530517484655</c:v>
                </c:pt>
                <c:pt idx="772">
                  <c:v>2.8458391139516248</c:v>
                </c:pt>
                <c:pt idx="773">
                  <c:v>6.0431240845578893</c:v>
                </c:pt>
                <c:pt idx="774">
                  <c:v>5.8267739904578253</c:v>
                </c:pt>
                <c:pt idx="775">
                  <c:v>4.0280239041816328</c:v>
                </c:pt>
                <c:pt idx="776">
                  <c:v>4.472937255989109</c:v>
                </c:pt>
                <c:pt idx="777">
                  <c:v>11.302425768762902</c:v>
                </c:pt>
                <c:pt idx="778">
                  <c:v>16.129734526564114</c:v>
                </c:pt>
                <c:pt idx="779">
                  <c:v>12.898521429159548</c:v>
                </c:pt>
                <c:pt idx="780">
                  <c:v>3.9548773070798586</c:v>
                </c:pt>
                <c:pt idx="781">
                  <c:v>6.9934961093774684</c:v>
                </c:pt>
                <c:pt idx="782">
                  <c:v>10.023314522356079</c:v>
                </c:pt>
                <c:pt idx="783">
                  <c:v>9.64419070440219</c:v>
                </c:pt>
                <c:pt idx="784">
                  <c:v>8.1179858605444544</c:v>
                </c:pt>
                <c:pt idx="785">
                  <c:v>7.8358925447983614</c:v>
                </c:pt>
                <c:pt idx="786">
                  <c:v>8.5548504269836236</c:v>
                </c:pt>
                <c:pt idx="787">
                  <c:v>8.832920563054115</c:v>
                </c:pt>
                <c:pt idx="788">
                  <c:v>6.7332283188005437</c:v>
                </c:pt>
                <c:pt idx="789">
                  <c:v>5.4227074570272054</c:v>
                </c:pt>
                <c:pt idx="790">
                  <c:v>4.311986866990404</c:v>
                </c:pt>
                <c:pt idx="791">
                  <c:v>5.4933609894327864</c:v>
                </c:pt>
                <c:pt idx="792">
                  <c:v>9.239973178513619</c:v>
                </c:pt>
                <c:pt idx="793">
                  <c:v>10.573131851061691</c:v>
                </c:pt>
                <c:pt idx="794">
                  <c:v>6.0724797679600782</c:v>
                </c:pt>
                <c:pt idx="795">
                  <c:v>6.7508265899700968</c:v>
                </c:pt>
                <c:pt idx="796">
                  <c:v>17.883655621881012</c:v>
                </c:pt>
                <c:pt idx="797">
                  <c:v>16.87181166602975</c:v>
                </c:pt>
                <c:pt idx="798">
                  <c:v>5.534472356305308</c:v>
                </c:pt>
                <c:pt idx="799">
                  <c:v>5.8195251047612171</c:v>
                </c:pt>
                <c:pt idx="800">
                  <c:v>9.8717447493629198</c:v>
                </c:pt>
                <c:pt idx="801">
                  <c:v>8.2612328029854627</c:v>
                </c:pt>
                <c:pt idx="802">
                  <c:v>1.6552764743846806</c:v>
                </c:pt>
                <c:pt idx="803">
                  <c:v>9.1028501986874097</c:v>
                </c:pt>
                <c:pt idx="804">
                  <c:v>9.2082024696909119</c:v>
                </c:pt>
                <c:pt idx="805">
                  <c:v>7.105843063392725</c:v>
                </c:pt>
                <c:pt idx="806">
                  <c:v>10.614264085416577</c:v>
                </c:pt>
                <c:pt idx="807">
                  <c:v>6.0591247746018642</c:v>
                </c:pt>
                <c:pt idx="808">
                  <c:v>4.7784500481399927</c:v>
                </c:pt>
                <c:pt idx="809">
                  <c:v>11.569914718800558</c:v>
                </c:pt>
                <c:pt idx="810">
                  <c:v>15.269106402015353</c:v>
                </c:pt>
                <c:pt idx="811">
                  <c:v>16.527633100144715</c:v>
                </c:pt>
                <c:pt idx="812">
                  <c:v>10.994031270865925</c:v>
                </c:pt>
                <c:pt idx="813">
                  <c:v>0.91317466187128393</c:v>
                </c:pt>
                <c:pt idx="814">
                  <c:v>9.2447132631512385</c:v>
                </c:pt>
                <c:pt idx="815">
                  <c:v>9.60225651545578</c:v>
                </c:pt>
                <c:pt idx="816">
                  <c:v>9.8643217854158021</c:v>
                </c:pt>
                <c:pt idx="817">
                  <c:v>12.963531232810185</c:v>
                </c:pt>
                <c:pt idx="818">
                  <c:v>13.100077980872115</c:v>
                </c:pt>
                <c:pt idx="819">
                  <c:v>13.600998105594982</c:v>
                </c:pt>
                <c:pt idx="820">
                  <c:v>9.441498825169111</c:v>
                </c:pt>
                <c:pt idx="821">
                  <c:v>0.92551853907454762</c:v>
                </c:pt>
                <c:pt idx="822">
                  <c:v>9.5853934062747239</c:v>
                </c:pt>
                <c:pt idx="823">
                  <c:v>12.794618294795928</c:v>
                </c:pt>
                <c:pt idx="824">
                  <c:v>12.848953305954154</c:v>
                </c:pt>
                <c:pt idx="825">
                  <c:v>12.079903937366756</c:v>
                </c:pt>
                <c:pt idx="826">
                  <c:v>9.0106356637495768</c:v>
                </c:pt>
                <c:pt idx="827">
                  <c:v>3.3039786203210406</c:v>
                </c:pt>
                <c:pt idx="828">
                  <c:v>3.2431960026862785</c:v>
                </c:pt>
                <c:pt idx="829">
                  <c:v>4.7260208113247728</c:v>
                </c:pt>
                <c:pt idx="830">
                  <c:v>5.2136721711703746</c:v>
                </c:pt>
                <c:pt idx="831">
                  <c:v>8.4396473970700168</c:v>
                </c:pt>
                <c:pt idx="832">
                  <c:v>10.056185157313772</c:v>
                </c:pt>
                <c:pt idx="833">
                  <c:v>8.080265793529021</c:v>
                </c:pt>
                <c:pt idx="834">
                  <c:v>7.0322667939441832</c:v>
                </c:pt>
                <c:pt idx="835">
                  <c:v>8.1367406622753293</c:v>
                </c:pt>
                <c:pt idx="836">
                  <c:v>8.2490264603700147</c:v>
                </c:pt>
                <c:pt idx="837">
                  <c:v>9.6602972500649642</c:v>
                </c:pt>
                <c:pt idx="838">
                  <c:v>8.5952303783876651</c:v>
                </c:pt>
                <c:pt idx="839">
                  <c:v>7.4213878628022263</c:v>
                </c:pt>
                <c:pt idx="840">
                  <c:v>9.864166033030175</c:v>
                </c:pt>
                <c:pt idx="841">
                  <c:v>13.139543132020544</c:v>
                </c:pt>
                <c:pt idx="842">
                  <c:v>11.580643925954359</c:v>
                </c:pt>
                <c:pt idx="843">
                  <c:v>3.418905966608325</c:v>
                </c:pt>
                <c:pt idx="844">
                  <c:v>13.554610890144669</c:v>
                </c:pt>
                <c:pt idx="845">
                  <c:v>16.328335759465631</c:v>
                </c:pt>
                <c:pt idx="846">
                  <c:v>5.9220546928186941</c:v>
                </c:pt>
                <c:pt idx="847">
                  <c:v>7.0019426658281567</c:v>
                </c:pt>
                <c:pt idx="848">
                  <c:v>7.4669723625598152</c:v>
                </c:pt>
                <c:pt idx="849">
                  <c:v>4.0486278132498965</c:v>
                </c:pt>
                <c:pt idx="850">
                  <c:v>13.397431987003912</c:v>
                </c:pt>
                <c:pt idx="851">
                  <c:v>9.9919259286006774</c:v>
                </c:pt>
                <c:pt idx="852">
                  <c:v>0.34822893710493741</c:v>
                </c:pt>
                <c:pt idx="853">
                  <c:v>4.2933255384894746</c:v>
                </c:pt>
                <c:pt idx="854">
                  <c:v>3.2606385481684317</c:v>
                </c:pt>
                <c:pt idx="855">
                  <c:v>6.1851611463203406</c:v>
                </c:pt>
                <c:pt idx="856">
                  <c:v>4.6100297097659588</c:v>
                </c:pt>
                <c:pt idx="857">
                  <c:v>2.197672794875515</c:v>
                </c:pt>
                <c:pt idx="858">
                  <c:v>8.9202724355427971</c:v>
                </c:pt>
                <c:pt idx="859">
                  <c:v>19.38878853051461</c:v>
                </c:pt>
                <c:pt idx="860">
                  <c:v>18.018737779496892</c:v>
                </c:pt>
                <c:pt idx="861">
                  <c:v>14.095156593834268</c:v>
                </c:pt>
                <c:pt idx="862">
                  <c:v>18.914942007396348</c:v>
                </c:pt>
                <c:pt idx="863">
                  <c:v>12.240067718741889</c:v>
                </c:pt>
                <c:pt idx="864">
                  <c:v>6.0866131391601916</c:v>
                </c:pt>
                <c:pt idx="865">
                  <c:v>13.387853149310388</c:v>
                </c:pt>
                <c:pt idx="866">
                  <c:v>11.838717959802963</c:v>
                </c:pt>
                <c:pt idx="867">
                  <c:v>4.8984903926520076</c:v>
                </c:pt>
                <c:pt idx="868">
                  <c:v>9.0025917855332196</c:v>
                </c:pt>
                <c:pt idx="869">
                  <c:v>11.499380031373882</c:v>
                </c:pt>
                <c:pt idx="870">
                  <c:v>6.4970085075823487</c:v>
                </c:pt>
                <c:pt idx="871">
                  <c:v>3.5923969377597373</c:v>
                </c:pt>
                <c:pt idx="872">
                  <c:v>9.4679157129116049</c:v>
                </c:pt>
                <c:pt idx="873">
                  <c:v>10.082268036258752</c:v>
                </c:pt>
                <c:pt idx="874">
                  <c:v>4.2571379419132969</c:v>
                </c:pt>
                <c:pt idx="875">
                  <c:v>6.8228285385534564</c:v>
                </c:pt>
                <c:pt idx="876">
                  <c:v>3.0664574922253078</c:v>
                </c:pt>
                <c:pt idx="877">
                  <c:v>5.9066996933927154</c:v>
                </c:pt>
                <c:pt idx="878">
                  <c:v>7.453467105602317</c:v>
                </c:pt>
                <c:pt idx="879">
                  <c:v>2.9565238685967796</c:v>
                </c:pt>
                <c:pt idx="880">
                  <c:v>6.9547308478848118</c:v>
                </c:pt>
                <c:pt idx="881">
                  <c:v>9.4225171495648095</c:v>
                </c:pt>
                <c:pt idx="882">
                  <c:v>12.118020282957284</c:v>
                </c:pt>
                <c:pt idx="883">
                  <c:v>6.4042795418452858</c:v>
                </c:pt>
                <c:pt idx="884">
                  <c:v>4.6796271578491133</c:v>
                </c:pt>
                <c:pt idx="885">
                  <c:v>5.753926246007472</c:v>
                </c:pt>
                <c:pt idx="886">
                  <c:v>9.3311124405698589</c:v>
                </c:pt>
                <c:pt idx="887">
                  <c:v>16.341944358544605</c:v>
                </c:pt>
                <c:pt idx="888">
                  <c:v>14.536303469198426</c:v>
                </c:pt>
                <c:pt idx="889">
                  <c:v>9.7203871018063257</c:v>
                </c:pt>
                <c:pt idx="890">
                  <c:v>9.3121593391655431</c:v>
                </c:pt>
                <c:pt idx="891">
                  <c:v>10.206012890221444</c:v>
                </c:pt>
                <c:pt idx="892">
                  <c:v>6.9985243585917836</c:v>
                </c:pt>
                <c:pt idx="893">
                  <c:v>4.6748748827674023</c:v>
                </c:pt>
                <c:pt idx="894">
                  <c:v>5.8056039700484936</c:v>
                </c:pt>
                <c:pt idx="895">
                  <c:v>8.4659388096964001</c:v>
                </c:pt>
                <c:pt idx="896">
                  <c:v>13.74076689095817</c:v>
                </c:pt>
                <c:pt idx="897">
                  <c:v>14.417025231876339</c:v>
                </c:pt>
                <c:pt idx="898">
                  <c:v>8.4070749568814538</c:v>
                </c:pt>
                <c:pt idx="899">
                  <c:v>2.4745388382877667</c:v>
                </c:pt>
                <c:pt idx="900">
                  <c:v>9.3364147093587633</c:v>
                </c:pt>
                <c:pt idx="901">
                  <c:v>7.3455376161356494</c:v>
                </c:pt>
                <c:pt idx="902">
                  <c:v>6.9274357633659971</c:v>
                </c:pt>
                <c:pt idx="903">
                  <c:v>16.937403589013794</c:v>
                </c:pt>
                <c:pt idx="904">
                  <c:v>17.633527829326585</c:v>
                </c:pt>
                <c:pt idx="905">
                  <c:v>10.110306246149232</c:v>
                </c:pt>
                <c:pt idx="906">
                  <c:v>9.4238772397662682</c:v>
                </c:pt>
                <c:pt idx="907">
                  <c:v>9.6016666415838898</c:v>
                </c:pt>
                <c:pt idx="908">
                  <c:v>5.5997878045135492</c:v>
                </c:pt>
                <c:pt idx="909">
                  <c:v>3.4428728052222404</c:v>
                </c:pt>
                <c:pt idx="910">
                  <c:v>9.4998375546717764</c:v>
                </c:pt>
                <c:pt idx="911">
                  <c:v>11.378621108920541</c:v>
                </c:pt>
                <c:pt idx="912">
                  <c:v>14.455989050401964</c:v>
                </c:pt>
                <c:pt idx="913">
                  <c:v>20.112417325115047</c:v>
                </c:pt>
                <c:pt idx="914">
                  <c:v>16.574943181705503</c:v>
                </c:pt>
                <c:pt idx="915">
                  <c:v>6.8656403428294741</c:v>
                </c:pt>
                <c:pt idx="916">
                  <c:v>1.4892891495112142</c:v>
                </c:pt>
                <c:pt idx="917">
                  <c:v>1.9240570573232612</c:v>
                </c:pt>
                <c:pt idx="918">
                  <c:v>2.2739910397869649</c:v>
                </c:pt>
                <c:pt idx="919">
                  <c:v>5.5446360660503666</c:v>
                </c:pt>
                <c:pt idx="920">
                  <c:v>7.5885476476248712</c:v>
                </c:pt>
                <c:pt idx="921">
                  <c:v>13.709429319191017</c:v>
                </c:pt>
                <c:pt idx="922">
                  <c:v>18.179748441660816</c:v>
                </c:pt>
                <c:pt idx="923">
                  <c:v>13.49920174512109</c:v>
                </c:pt>
                <c:pt idx="924">
                  <c:v>7.7932448378171895</c:v>
                </c:pt>
                <c:pt idx="925">
                  <c:v>14.553099573001891</c:v>
                </c:pt>
                <c:pt idx="926">
                  <c:v>18.260618579905849</c:v>
                </c:pt>
                <c:pt idx="927">
                  <c:v>13.385496606115865</c:v>
                </c:pt>
                <c:pt idx="928">
                  <c:v>6.8998983235451439</c:v>
                </c:pt>
                <c:pt idx="929">
                  <c:v>8.354394185920178</c:v>
                </c:pt>
                <c:pt idx="930">
                  <c:v>14.756080869896843</c:v>
                </c:pt>
                <c:pt idx="931">
                  <c:v>18.527374760184035</c:v>
                </c:pt>
                <c:pt idx="932">
                  <c:v>15.642976442067123</c:v>
                </c:pt>
                <c:pt idx="933">
                  <c:v>11.324023601190007</c:v>
                </c:pt>
                <c:pt idx="934">
                  <c:v>13.699185015518324</c:v>
                </c:pt>
                <c:pt idx="935">
                  <c:v>17.580786822164697</c:v>
                </c:pt>
                <c:pt idx="936">
                  <c:v>13.207943506327753</c:v>
                </c:pt>
                <c:pt idx="937">
                  <c:v>12.93815594275066</c:v>
                </c:pt>
                <c:pt idx="938">
                  <c:v>9.2994109821348321</c:v>
                </c:pt>
                <c:pt idx="939">
                  <c:v>7.0881956885142579</c:v>
                </c:pt>
                <c:pt idx="940">
                  <c:v>16.47038657762171</c:v>
                </c:pt>
                <c:pt idx="941">
                  <c:v>9.2818459732629446</c:v>
                </c:pt>
                <c:pt idx="942">
                  <c:v>12.884861995766236</c:v>
                </c:pt>
                <c:pt idx="943">
                  <c:v>15.616215107931659</c:v>
                </c:pt>
                <c:pt idx="944">
                  <c:v>5.0378265544372258</c:v>
                </c:pt>
                <c:pt idx="945">
                  <c:v>6.4623823028271099</c:v>
                </c:pt>
                <c:pt idx="946">
                  <c:v>4.1969363536706128</c:v>
                </c:pt>
                <c:pt idx="947">
                  <c:v>13.055920882103031</c:v>
                </c:pt>
                <c:pt idx="948">
                  <c:v>17.517489422414812</c:v>
                </c:pt>
                <c:pt idx="949">
                  <c:v>12.121015756766894</c:v>
                </c:pt>
                <c:pt idx="950">
                  <c:v>6.196743764197179</c:v>
                </c:pt>
                <c:pt idx="951">
                  <c:v>6.1053460031151729</c:v>
                </c:pt>
                <c:pt idx="952">
                  <c:v>7.6291915591267978</c:v>
                </c:pt>
                <c:pt idx="953">
                  <c:v>5.68023184617324</c:v>
                </c:pt>
                <c:pt idx="954">
                  <c:v>4.4103276756571566</c:v>
                </c:pt>
                <c:pt idx="955">
                  <c:v>11.061554761520723</c:v>
                </c:pt>
                <c:pt idx="956">
                  <c:v>12.356281692760824</c:v>
                </c:pt>
                <c:pt idx="957">
                  <c:v>8.0068328455478586</c:v>
                </c:pt>
                <c:pt idx="958">
                  <c:v>4.7316059086298008</c:v>
                </c:pt>
                <c:pt idx="959">
                  <c:v>3.905302889397575</c:v>
                </c:pt>
                <c:pt idx="960">
                  <c:v>5.0723928540712571</c:v>
                </c:pt>
                <c:pt idx="961">
                  <c:v>6.9818654230086041</c:v>
                </c:pt>
                <c:pt idx="962">
                  <c:v>6.2390443709909436</c:v>
                </c:pt>
                <c:pt idx="963">
                  <c:v>4.5799707138674606</c:v>
                </c:pt>
                <c:pt idx="964">
                  <c:v>5.5124417417570761</c:v>
                </c:pt>
                <c:pt idx="965">
                  <c:v>7.5994057986076564</c:v>
                </c:pt>
                <c:pt idx="966">
                  <c:v>9.1485454161999176</c:v>
                </c:pt>
                <c:pt idx="967">
                  <c:v>9.5192010032624435</c:v>
                </c:pt>
                <c:pt idx="968">
                  <c:v>11.874387405057451</c:v>
                </c:pt>
                <c:pt idx="969">
                  <c:v>12.527870162433672</c:v>
                </c:pt>
                <c:pt idx="970">
                  <c:v>7.9075661999451183</c:v>
                </c:pt>
                <c:pt idx="971">
                  <c:v>3.2367922855130926</c:v>
                </c:pt>
                <c:pt idx="972">
                  <c:v>4.0020560215849494</c:v>
                </c:pt>
                <c:pt idx="973">
                  <c:v>4.7402422327466889</c:v>
                </c:pt>
                <c:pt idx="974">
                  <c:v>4.9925621690631043</c:v>
                </c:pt>
                <c:pt idx="975">
                  <c:v>4.2068234319163134</c:v>
                </c:pt>
                <c:pt idx="976">
                  <c:v>3.1120015013970423</c:v>
                </c:pt>
                <c:pt idx="977">
                  <c:v>2.5019928385201657</c:v>
                </c:pt>
                <c:pt idx="978">
                  <c:v>8.1766246353864478</c:v>
                </c:pt>
                <c:pt idx="979">
                  <c:v>13.004691054950213</c:v>
                </c:pt>
                <c:pt idx="980">
                  <c:v>12.162793659936099</c:v>
                </c:pt>
                <c:pt idx="981">
                  <c:v>8.5598077509045911</c:v>
                </c:pt>
                <c:pt idx="982">
                  <c:v>8.4127140036996035</c:v>
                </c:pt>
                <c:pt idx="983">
                  <c:v>7.1512792221538017</c:v>
                </c:pt>
                <c:pt idx="984">
                  <c:v>5.1738088129112274</c:v>
                </c:pt>
                <c:pt idx="985">
                  <c:v>5.8071446298769462</c:v>
                </c:pt>
                <c:pt idx="986">
                  <c:v>4.9011330577559296</c:v>
                </c:pt>
                <c:pt idx="987">
                  <c:v>1.2716531430362754</c:v>
                </c:pt>
                <c:pt idx="988">
                  <c:v>3.7958121169755121</c:v>
                </c:pt>
                <c:pt idx="989">
                  <c:v>7.4071304009321777</c:v>
                </c:pt>
                <c:pt idx="990">
                  <c:v>8.8016586270312729</c:v>
                </c:pt>
                <c:pt idx="991">
                  <c:v>7.2450230151919301</c:v>
                </c:pt>
                <c:pt idx="992">
                  <c:v>3.8803491870345672</c:v>
                </c:pt>
                <c:pt idx="993">
                  <c:v>5.2038177180091889</c:v>
                </c:pt>
                <c:pt idx="994">
                  <c:v>5.3172693445712564</c:v>
                </c:pt>
                <c:pt idx="995">
                  <c:v>3.2800496800989341</c:v>
                </c:pt>
                <c:pt idx="996">
                  <c:v>5.4681286221945307</c:v>
                </c:pt>
                <c:pt idx="997">
                  <c:v>5.8647919450326542</c:v>
                </c:pt>
                <c:pt idx="998">
                  <c:v>4.087167377929676</c:v>
                </c:pt>
                <c:pt idx="999">
                  <c:v>3.3606279376539603</c:v>
                </c:pt>
                <c:pt idx="1000">
                  <c:v>6.4970729276453927</c:v>
                </c:pt>
                <c:pt idx="1001">
                  <c:v>9.3930298467184183</c:v>
                </c:pt>
                <c:pt idx="1002">
                  <c:v>8.3365523852188623</c:v>
                </c:pt>
                <c:pt idx="1003">
                  <c:v>2.6458269043445375</c:v>
                </c:pt>
                <c:pt idx="1004">
                  <c:v>6.7538656241933479</c:v>
                </c:pt>
                <c:pt idx="1005">
                  <c:v>13.257881030544395</c:v>
                </c:pt>
                <c:pt idx="1006">
                  <c:v>10.72926788123533</c:v>
                </c:pt>
                <c:pt idx="1007">
                  <c:v>0.48326353752797152</c:v>
                </c:pt>
                <c:pt idx="1008">
                  <c:v>9.9064222069908485</c:v>
                </c:pt>
                <c:pt idx="1009">
                  <c:v>9.374587452499247</c:v>
                </c:pt>
                <c:pt idx="1010">
                  <c:v>2.51989546602125</c:v>
                </c:pt>
                <c:pt idx="1011">
                  <c:v>16.512931307116332</c:v>
                </c:pt>
                <c:pt idx="1012">
                  <c:v>21.332489147099242</c:v>
                </c:pt>
                <c:pt idx="1013">
                  <c:v>13.535455609352486</c:v>
                </c:pt>
                <c:pt idx="1014">
                  <c:v>2.7822571853521834</c:v>
                </c:pt>
                <c:pt idx="1015">
                  <c:v>7.8074397409943899</c:v>
                </c:pt>
                <c:pt idx="1016">
                  <c:v>13.162220724864559</c:v>
                </c:pt>
                <c:pt idx="1017">
                  <c:v>13.832212264218981</c:v>
                </c:pt>
                <c:pt idx="1018">
                  <c:v>6.4327821403801844</c:v>
                </c:pt>
                <c:pt idx="1019">
                  <c:v>4.294720608659059</c:v>
                </c:pt>
                <c:pt idx="1020">
                  <c:v>6.4995723128279881</c:v>
                </c:pt>
                <c:pt idx="1021">
                  <c:v>9.5317540449379958</c:v>
                </c:pt>
                <c:pt idx="1022">
                  <c:v>15.388934955795969</c:v>
                </c:pt>
                <c:pt idx="1023">
                  <c:v>15.419051400428835</c:v>
                </c:pt>
                <c:pt idx="1024">
                  <c:v>8.8936370769106663</c:v>
                </c:pt>
                <c:pt idx="1025">
                  <c:v>0.29548236019180368</c:v>
                </c:pt>
                <c:pt idx="1026">
                  <c:v>4.6622990172258394</c:v>
                </c:pt>
                <c:pt idx="1027">
                  <c:v>4.8369318920896029</c:v>
                </c:pt>
                <c:pt idx="1028">
                  <c:v>4.7358966220803564</c:v>
                </c:pt>
                <c:pt idx="1029">
                  <c:v>7.1722327816125819</c:v>
                </c:pt>
                <c:pt idx="1030">
                  <c:v>10.431296993474977</c:v>
                </c:pt>
                <c:pt idx="1031">
                  <c:v>9.5739339355371378</c:v>
                </c:pt>
                <c:pt idx="1032">
                  <c:v>5.8343270680918975</c:v>
                </c:pt>
                <c:pt idx="1033">
                  <c:v>4.2276266004538252</c:v>
                </c:pt>
                <c:pt idx="1034">
                  <c:v>5.5705958553139201</c:v>
                </c:pt>
                <c:pt idx="1035">
                  <c:v>8.3604186191097494</c:v>
                </c:pt>
                <c:pt idx="1036">
                  <c:v>11.371092447680859</c:v>
                </c:pt>
                <c:pt idx="1037">
                  <c:v>12.956027332924227</c:v>
                </c:pt>
                <c:pt idx="1038">
                  <c:v>8.4748281066109374</c:v>
                </c:pt>
                <c:pt idx="1039">
                  <c:v>3.3051053195507309</c:v>
                </c:pt>
                <c:pt idx="1040">
                  <c:v>8.6782287923017893</c:v>
                </c:pt>
                <c:pt idx="1041">
                  <c:v>9.1049382913858707</c:v>
                </c:pt>
                <c:pt idx="1042">
                  <c:v>4.9845118100341219</c:v>
                </c:pt>
                <c:pt idx="1043">
                  <c:v>4.7482371191552728</c:v>
                </c:pt>
                <c:pt idx="1044">
                  <c:v>6.9800666537268361</c:v>
                </c:pt>
                <c:pt idx="1045">
                  <c:v>2.1287410512301608</c:v>
                </c:pt>
                <c:pt idx="1046">
                  <c:v>7.1472786256602197</c:v>
                </c:pt>
                <c:pt idx="1047">
                  <c:v>12.80741448317975</c:v>
                </c:pt>
                <c:pt idx="1048">
                  <c:v>13.780190583579488</c:v>
                </c:pt>
                <c:pt idx="1049">
                  <c:v>14.113742313682501</c:v>
                </c:pt>
                <c:pt idx="1050">
                  <c:v>10.947564510095201</c:v>
                </c:pt>
                <c:pt idx="1051">
                  <c:v>4.0506622315821339</c:v>
                </c:pt>
                <c:pt idx="1052">
                  <c:v>1.4579085029503742</c:v>
                </c:pt>
                <c:pt idx="1053">
                  <c:v>7.1753165202592371</c:v>
                </c:pt>
                <c:pt idx="1054">
                  <c:v>12.160793482942834</c:v>
                </c:pt>
                <c:pt idx="1055">
                  <c:v>10.282257844681633</c:v>
                </c:pt>
                <c:pt idx="1056">
                  <c:v>5.8176057651473947</c:v>
                </c:pt>
                <c:pt idx="1057">
                  <c:v>9.1193249296508707</c:v>
                </c:pt>
                <c:pt idx="1058">
                  <c:v>9.4195982223494017</c:v>
                </c:pt>
                <c:pt idx="1059">
                  <c:v>7.2190485864690181</c:v>
                </c:pt>
                <c:pt idx="1060">
                  <c:v>6.8224654410463694</c:v>
                </c:pt>
                <c:pt idx="1061">
                  <c:v>7.810042499182404</c:v>
                </c:pt>
                <c:pt idx="1062">
                  <c:v>7.0401069006259354</c:v>
                </c:pt>
                <c:pt idx="1063">
                  <c:v>3.358805554276362</c:v>
                </c:pt>
                <c:pt idx="1064">
                  <c:v>1.3359924191813846</c:v>
                </c:pt>
                <c:pt idx="1065">
                  <c:v>4.4067356044454957</c:v>
                </c:pt>
                <c:pt idx="1066">
                  <c:v>6.1608069627752764</c:v>
                </c:pt>
                <c:pt idx="1067">
                  <c:v>9.0803051559042913</c:v>
                </c:pt>
                <c:pt idx="1068">
                  <c:v>12.862435942561516</c:v>
                </c:pt>
                <c:pt idx="1069">
                  <c:v>15.135751235148847</c:v>
                </c:pt>
                <c:pt idx="1070">
                  <c:v>12.242711701815466</c:v>
                </c:pt>
                <c:pt idx="1071">
                  <c:v>5.1946581627505415</c:v>
                </c:pt>
                <c:pt idx="1072">
                  <c:v>1.9339790049416969</c:v>
                </c:pt>
                <c:pt idx="1073">
                  <c:v>5.8902547384694079</c:v>
                </c:pt>
                <c:pt idx="1074">
                  <c:v>12.037625411847525</c:v>
                </c:pt>
                <c:pt idx="1075">
                  <c:v>11.244882882606534</c:v>
                </c:pt>
                <c:pt idx="1076">
                  <c:v>2.7099967451195162</c:v>
                </c:pt>
                <c:pt idx="1077">
                  <c:v>5.3388078487744552</c:v>
                </c:pt>
                <c:pt idx="1078">
                  <c:v>7.2990579432039464</c:v>
                </c:pt>
                <c:pt idx="1079">
                  <c:v>6.1583049317835519</c:v>
                </c:pt>
                <c:pt idx="1080">
                  <c:v>4.5293120152183013</c:v>
                </c:pt>
                <c:pt idx="1081">
                  <c:v>3.7961945323024207</c:v>
                </c:pt>
                <c:pt idx="1082">
                  <c:v>2.32294096347001</c:v>
                </c:pt>
                <c:pt idx="1083">
                  <c:v>4.2974588149813844</c:v>
                </c:pt>
                <c:pt idx="1084">
                  <c:v>7.6961807295482441</c:v>
                </c:pt>
                <c:pt idx="1085">
                  <c:v>6.7435214073305882</c:v>
                </c:pt>
                <c:pt idx="1086">
                  <c:v>3.0439354024574783</c:v>
                </c:pt>
                <c:pt idx="1087">
                  <c:v>1.3551054007024441</c:v>
                </c:pt>
                <c:pt idx="1088">
                  <c:v>3.4303544884186739</c:v>
                </c:pt>
                <c:pt idx="1089">
                  <c:v>1.901009352462204</c:v>
                </c:pt>
                <c:pt idx="1090">
                  <c:v>6.552415600582318</c:v>
                </c:pt>
                <c:pt idx="1091">
                  <c:v>7.6569243029197223</c:v>
                </c:pt>
                <c:pt idx="1092">
                  <c:v>1.2066625062437872</c:v>
                </c:pt>
                <c:pt idx="1093">
                  <c:v>7.7734128380091612</c:v>
                </c:pt>
                <c:pt idx="1094">
                  <c:v>12.088828596532396</c:v>
                </c:pt>
                <c:pt idx="1095">
                  <c:v>9.4716818372244642</c:v>
                </c:pt>
                <c:pt idx="1096">
                  <c:v>3.2786229098757289</c:v>
                </c:pt>
                <c:pt idx="1097">
                  <c:v>5.7343019413132366</c:v>
                </c:pt>
                <c:pt idx="1098">
                  <c:v>9.6771603656810026</c:v>
                </c:pt>
                <c:pt idx="1099">
                  <c:v>8.8121171272326144</c:v>
                </c:pt>
                <c:pt idx="1100">
                  <c:v>4.596843125254523</c:v>
                </c:pt>
                <c:pt idx="1101">
                  <c:v>4.1104028848919185</c:v>
                </c:pt>
                <c:pt idx="1102">
                  <c:v>5.6355808327874977</c:v>
                </c:pt>
                <c:pt idx="1103">
                  <c:v>7.2621465620886898</c:v>
                </c:pt>
                <c:pt idx="1104">
                  <c:v>7.0333823166886482</c:v>
                </c:pt>
                <c:pt idx="1105">
                  <c:v>3.5560622032675089</c:v>
                </c:pt>
                <c:pt idx="1106">
                  <c:v>4.7319553429831576</c:v>
                </c:pt>
                <c:pt idx="1107">
                  <c:v>5.4368937155171855</c:v>
                </c:pt>
                <c:pt idx="1108">
                  <c:v>3.6012204027029133</c:v>
                </c:pt>
                <c:pt idx="1109">
                  <c:v>2.411901604148261</c:v>
                </c:pt>
                <c:pt idx="1110">
                  <c:v>2.5989208736318963</c:v>
                </c:pt>
                <c:pt idx="1111">
                  <c:v>3.7222910162982994</c:v>
                </c:pt>
                <c:pt idx="1112">
                  <c:v>4.1578104619380509</c:v>
                </c:pt>
                <c:pt idx="1113">
                  <c:v>4.8397784997411168</c:v>
                </c:pt>
                <c:pt idx="1114">
                  <c:v>6.7539895598606794</c:v>
                </c:pt>
                <c:pt idx="1115">
                  <c:v>6.0225657079910544</c:v>
                </c:pt>
                <c:pt idx="1116">
                  <c:v>2.0676387120235029</c:v>
                </c:pt>
                <c:pt idx="1117">
                  <c:v>2.6864294952681504</c:v>
                </c:pt>
                <c:pt idx="1118">
                  <c:v>1.08709188685372</c:v>
                </c:pt>
                <c:pt idx="1119">
                  <c:v>6.9648521196945659</c:v>
                </c:pt>
                <c:pt idx="1120">
                  <c:v>6.6890640699450339</c:v>
                </c:pt>
                <c:pt idx="1121">
                  <c:v>5.3853291599415671</c:v>
                </c:pt>
                <c:pt idx="1122">
                  <c:v>9.0529731435894227</c:v>
                </c:pt>
                <c:pt idx="1123">
                  <c:v>5.3227884932868275</c:v>
                </c:pt>
                <c:pt idx="1124">
                  <c:v>1.1100399410562387</c:v>
                </c:pt>
                <c:pt idx="1125">
                  <c:v>1.141920271151708</c:v>
                </c:pt>
                <c:pt idx="1126">
                  <c:v>8.0377291677398404</c:v>
                </c:pt>
                <c:pt idx="1127">
                  <c:v>10.212195916953636</c:v>
                </c:pt>
                <c:pt idx="1128">
                  <c:v>6.7452046400095469</c:v>
                </c:pt>
                <c:pt idx="1129">
                  <c:v>6.7374131527449315</c:v>
                </c:pt>
                <c:pt idx="1130">
                  <c:v>2.499039672865083</c:v>
                </c:pt>
                <c:pt idx="1131">
                  <c:v>5.0097932295885368</c:v>
                </c:pt>
                <c:pt idx="1132">
                  <c:v>6.1031497408215571</c:v>
                </c:pt>
                <c:pt idx="1133">
                  <c:v>2.279835436569515</c:v>
                </c:pt>
                <c:pt idx="1134">
                  <c:v>5.8901816974484822</c:v>
                </c:pt>
                <c:pt idx="1135">
                  <c:v>11.009608640525169</c:v>
                </c:pt>
                <c:pt idx="1136">
                  <c:v>12.399262997075661</c:v>
                </c:pt>
                <c:pt idx="1137">
                  <c:v>10.47833019379547</c:v>
                </c:pt>
                <c:pt idx="1138">
                  <c:v>15.262172301087583</c:v>
                </c:pt>
                <c:pt idx="1139">
                  <c:v>15.674338068301472</c:v>
                </c:pt>
                <c:pt idx="1140">
                  <c:v>9.2566615875962892</c:v>
                </c:pt>
                <c:pt idx="1141">
                  <c:v>4.9739280678409594</c:v>
                </c:pt>
                <c:pt idx="1142">
                  <c:v>2.8756087121445235</c:v>
                </c:pt>
                <c:pt idx="1143">
                  <c:v>2.3988897034464984</c:v>
                </c:pt>
                <c:pt idx="1144">
                  <c:v>1.1047404565188694</c:v>
                </c:pt>
                <c:pt idx="1145">
                  <c:v>6.2752821422925456</c:v>
                </c:pt>
                <c:pt idx="1146">
                  <c:v>6.7106034137039021</c:v>
                </c:pt>
                <c:pt idx="1147">
                  <c:v>1.9757774592247428</c:v>
                </c:pt>
                <c:pt idx="1148">
                  <c:v>4.5970918761558002</c:v>
                </c:pt>
                <c:pt idx="1149">
                  <c:v>6.9323995303953518</c:v>
                </c:pt>
                <c:pt idx="1150">
                  <c:v>8.8795411577142325</c:v>
                </c:pt>
                <c:pt idx="1151">
                  <c:v>8.6963474069146116</c:v>
                </c:pt>
                <c:pt idx="1152">
                  <c:v>5.8075255196882178</c:v>
                </c:pt>
                <c:pt idx="1153">
                  <c:v>4.458290988415003</c:v>
                </c:pt>
                <c:pt idx="1154">
                  <c:v>3.3209363634431508</c:v>
                </c:pt>
                <c:pt idx="1155">
                  <c:v>3.7289091975796933</c:v>
                </c:pt>
                <c:pt idx="1156">
                  <c:v>4.4633571292152219</c:v>
                </c:pt>
                <c:pt idx="1157">
                  <c:v>6.2039806821503207</c:v>
                </c:pt>
                <c:pt idx="1158">
                  <c:v>8.4220051288805884</c:v>
                </c:pt>
                <c:pt idx="1159">
                  <c:v>6.5514327596884518</c:v>
                </c:pt>
                <c:pt idx="1160">
                  <c:v>4.2646738110959825</c:v>
                </c:pt>
                <c:pt idx="1161">
                  <c:v>8.573840937214154</c:v>
                </c:pt>
                <c:pt idx="1162">
                  <c:v>9.5411498897185236</c:v>
                </c:pt>
                <c:pt idx="1163">
                  <c:v>5.0967506247867229</c:v>
                </c:pt>
                <c:pt idx="1164">
                  <c:v>1.9502443136324437</c:v>
                </c:pt>
                <c:pt idx="1165">
                  <c:v>2.469227484439485</c:v>
                </c:pt>
                <c:pt idx="1166">
                  <c:v>0.59305196466393251</c:v>
                </c:pt>
                <c:pt idx="1167">
                  <c:v>2.0707994316274991</c:v>
                </c:pt>
                <c:pt idx="1168">
                  <c:v>4.1912625287428291</c:v>
                </c:pt>
                <c:pt idx="1169">
                  <c:v>8.4336190573532495</c:v>
                </c:pt>
                <c:pt idx="1170">
                  <c:v>8.1661197395699077</c:v>
                </c:pt>
                <c:pt idx="1171">
                  <c:v>3.0649471547776583</c:v>
                </c:pt>
                <c:pt idx="1172">
                  <c:v>7.5340969496910475</c:v>
                </c:pt>
                <c:pt idx="1173">
                  <c:v>10.526712980857008</c:v>
                </c:pt>
                <c:pt idx="1174">
                  <c:v>6.8955426825309623</c:v>
                </c:pt>
                <c:pt idx="1175">
                  <c:v>2.408684655759382</c:v>
                </c:pt>
                <c:pt idx="1176">
                  <c:v>4.6395016941153395</c:v>
                </c:pt>
                <c:pt idx="1177">
                  <c:v>9.7033038127272526</c:v>
                </c:pt>
                <c:pt idx="1178">
                  <c:v>11.092638842776392</c:v>
                </c:pt>
                <c:pt idx="1179">
                  <c:v>5.1847590053169341</c:v>
                </c:pt>
                <c:pt idx="1180">
                  <c:v>6.8020294525379237</c:v>
                </c:pt>
                <c:pt idx="1181">
                  <c:v>8.6339487371264774</c:v>
                </c:pt>
                <c:pt idx="1182">
                  <c:v>2.3295593026487649</c:v>
                </c:pt>
                <c:pt idx="1183">
                  <c:v>7.0179370822109357</c:v>
                </c:pt>
                <c:pt idx="1184">
                  <c:v>10.740040813360602</c:v>
                </c:pt>
                <c:pt idx="1185">
                  <c:v>9.146720300343901</c:v>
                </c:pt>
                <c:pt idx="1186">
                  <c:v>5.5392061873529466</c:v>
                </c:pt>
                <c:pt idx="1187">
                  <c:v>3.301388889945081</c:v>
                </c:pt>
                <c:pt idx="1188">
                  <c:v>9.6401222103473501</c:v>
                </c:pt>
                <c:pt idx="1189">
                  <c:v>14.473598251272564</c:v>
                </c:pt>
                <c:pt idx="1190">
                  <c:v>12.395503568100871</c:v>
                </c:pt>
                <c:pt idx="1191">
                  <c:v>6.0699780856768637</c:v>
                </c:pt>
                <c:pt idx="1192">
                  <c:v>3.116372304315203</c:v>
                </c:pt>
                <c:pt idx="1193">
                  <c:v>0.98969825478042495</c:v>
                </c:pt>
                <c:pt idx="1194">
                  <c:v>3.2210418943276991</c:v>
                </c:pt>
                <c:pt idx="1195">
                  <c:v>4.701556078323855</c:v>
                </c:pt>
                <c:pt idx="1196">
                  <c:v>3.6404048709688004</c:v>
                </c:pt>
                <c:pt idx="1197">
                  <c:v>3.6015617722760487</c:v>
                </c:pt>
                <c:pt idx="1198">
                  <c:v>6.3383427785705377</c:v>
                </c:pt>
                <c:pt idx="1199">
                  <c:v>5.6978684661443797</c:v>
                </c:pt>
                <c:pt idx="1200">
                  <c:v>0.96250505456333491</c:v>
                </c:pt>
                <c:pt idx="1201">
                  <c:v>8.3788608210553974</c:v>
                </c:pt>
                <c:pt idx="1202">
                  <c:v>9.4580692949703273</c:v>
                </c:pt>
                <c:pt idx="1203">
                  <c:v>4.5688946014136356</c:v>
                </c:pt>
                <c:pt idx="1204">
                  <c:v>5.0680676453461091</c:v>
                </c:pt>
                <c:pt idx="1205">
                  <c:v>4.7224875853547843</c:v>
                </c:pt>
                <c:pt idx="1206">
                  <c:v>3.6338411421365366</c:v>
                </c:pt>
                <c:pt idx="1207">
                  <c:v>6.0302420626301778</c:v>
                </c:pt>
                <c:pt idx="1208">
                  <c:v>4.9162024665059088</c:v>
                </c:pt>
                <c:pt idx="1209">
                  <c:v>0.48157246418368505</c:v>
                </c:pt>
                <c:pt idx="1210">
                  <c:v>6.1532200731298872</c:v>
                </c:pt>
                <c:pt idx="1211">
                  <c:v>8.5131526142600418</c:v>
                </c:pt>
                <c:pt idx="1212">
                  <c:v>5.2196159605230132</c:v>
                </c:pt>
                <c:pt idx="1213">
                  <c:v>6.0199741631622992</c:v>
                </c:pt>
                <c:pt idx="1214">
                  <c:v>8.7694630163624243</c:v>
                </c:pt>
                <c:pt idx="1215">
                  <c:v>6.261027821827609</c:v>
                </c:pt>
                <c:pt idx="1216">
                  <c:v>3.6868239737324453</c:v>
                </c:pt>
                <c:pt idx="1217">
                  <c:v>5.5673135868482833</c:v>
                </c:pt>
                <c:pt idx="1218">
                  <c:v>5.7594347054596691</c:v>
                </c:pt>
                <c:pt idx="1219">
                  <c:v>4.0157974496055502</c:v>
                </c:pt>
                <c:pt idx="1220">
                  <c:v>2.9403387058222079</c:v>
                </c:pt>
                <c:pt idx="1221">
                  <c:v>3.4670101211613593</c:v>
                </c:pt>
                <c:pt idx="1222">
                  <c:v>3.3485957482603168</c:v>
                </c:pt>
                <c:pt idx="1223">
                  <c:v>3.4706445441258267</c:v>
                </c:pt>
                <c:pt idx="1224">
                  <c:v>4.951158407645524</c:v>
                </c:pt>
                <c:pt idx="1225">
                  <c:v>6.2855743972380171</c:v>
                </c:pt>
                <c:pt idx="1226">
                  <c:v>6.0793119526499702</c:v>
                </c:pt>
                <c:pt idx="1227">
                  <c:v>3.8080680458509186</c:v>
                </c:pt>
                <c:pt idx="1228">
                  <c:v>1.4013135639276542</c:v>
                </c:pt>
                <c:pt idx="1229">
                  <c:v>4.1683669885061239</c:v>
                </c:pt>
                <c:pt idx="1230">
                  <c:v>4.4561618067539808</c:v>
                </c:pt>
                <c:pt idx="1231">
                  <c:v>2.238282041075335</c:v>
                </c:pt>
                <c:pt idx="1232">
                  <c:v>6.5507347591243263</c:v>
                </c:pt>
                <c:pt idx="1233">
                  <c:v>7.9922067667102139</c:v>
                </c:pt>
                <c:pt idx="1234">
                  <c:v>3.7011311436395058</c:v>
                </c:pt>
                <c:pt idx="1235">
                  <c:v>1.668921406684764</c:v>
                </c:pt>
                <c:pt idx="1236">
                  <c:v>2.2523109394065379</c:v>
                </c:pt>
                <c:pt idx="1237">
                  <c:v>2.277185137220727</c:v>
                </c:pt>
                <c:pt idx="1238">
                  <c:v>5.4917174996054312</c:v>
                </c:pt>
                <c:pt idx="1239">
                  <c:v>5.009758067653121</c:v>
                </c:pt>
                <c:pt idx="1240">
                  <c:v>3.8634122138570528</c:v>
                </c:pt>
                <c:pt idx="1241">
                  <c:v>3.7111734948058648</c:v>
                </c:pt>
                <c:pt idx="1242">
                  <c:v>6.9238216551289558</c:v>
                </c:pt>
                <c:pt idx="1243">
                  <c:v>8.3641428324497511</c:v>
                </c:pt>
                <c:pt idx="1244">
                  <c:v>8.5543602819761198</c:v>
                </c:pt>
                <c:pt idx="1245">
                  <c:v>11.854426441797408</c:v>
                </c:pt>
                <c:pt idx="1246">
                  <c:v>9.850807138396986</c:v>
                </c:pt>
                <c:pt idx="1247">
                  <c:v>2.7533746406971482</c:v>
                </c:pt>
                <c:pt idx="1248">
                  <c:v>5.1851041733996581</c:v>
                </c:pt>
                <c:pt idx="1249">
                  <c:v>4.0185144460095668</c:v>
                </c:pt>
                <c:pt idx="1250">
                  <c:v>5.3715582632982901</c:v>
                </c:pt>
                <c:pt idx="1251">
                  <c:v>7.7896407289103013</c:v>
                </c:pt>
                <c:pt idx="1252">
                  <c:v>5.3801155166329</c:v>
                </c:pt>
                <c:pt idx="1253">
                  <c:v>4.8915072721864927</c:v>
                </c:pt>
                <c:pt idx="1254">
                  <c:v>6.9791592251203456</c:v>
                </c:pt>
                <c:pt idx="1255">
                  <c:v>6.2714334419649287</c:v>
                </c:pt>
                <c:pt idx="1256">
                  <c:v>3.8124051616972698</c:v>
                </c:pt>
                <c:pt idx="1257">
                  <c:v>1.9237010676879465</c:v>
                </c:pt>
                <c:pt idx="1258">
                  <c:v>2.8012410478762462</c:v>
                </c:pt>
                <c:pt idx="1259">
                  <c:v>3.6337060214604007</c:v>
                </c:pt>
                <c:pt idx="1260">
                  <c:v>3.1404358440456148</c:v>
                </c:pt>
                <c:pt idx="1261">
                  <c:v>5.2899156822144526</c:v>
                </c:pt>
                <c:pt idx="1262">
                  <c:v>6.0398345404384415</c:v>
                </c:pt>
                <c:pt idx="1263">
                  <c:v>3.646519388715193</c:v>
                </c:pt>
                <c:pt idx="1264">
                  <c:v>1.0596427233432817</c:v>
                </c:pt>
                <c:pt idx="1265">
                  <c:v>0.67301911420938043</c:v>
                </c:pt>
                <c:pt idx="1266">
                  <c:v>0.12800827835464859</c:v>
                </c:pt>
                <c:pt idx="1267">
                  <c:v>0.70612013269449758</c:v>
                </c:pt>
                <c:pt idx="1268">
                  <c:v>3.4133106944086267</c:v>
                </c:pt>
                <c:pt idx="1269">
                  <c:v>5.9891233828963024</c:v>
                </c:pt>
                <c:pt idx="1270">
                  <c:v>5.7447825048104422</c:v>
                </c:pt>
                <c:pt idx="1271">
                  <c:v>5.2222364915003183</c:v>
                </c:pt>
                <c:pt idx="1272">
                  <c:v>5.3351287728085266</c:v>
                </c:pt>
                <c:pt idx="1273">
                  <c:v>1.6396321248285928</c:v>
                </c:pt>
                <c:pt idx="1274">
                  <c:v>4.232260459289531</c:v>
                </c:pt>
                <c:pt idx="1275">
                  <c:v>7.3904215962804152</c:v>
                </c:pt>
                <c:pt idx="1276">
                  <c:v>9.7385664417684428</c:v>
                </c:pt>
                <c:pt idx="1277">
                  <c:v>8.4598596684786909</c:v>
                </c:pt>
                <c:pt idx="1278">
                  <c:v>1.8506322751998492</c:v>
                </c:pt>
                <c:pt idx="1279">
                  <c:v>7.2069329337180417</c:v>
                </c:pt>
                <c:pt idx="1280">
                  <c:v>9.3267529494929438</c:v>
                </c:pt>
                <c:pt idx="1281">
                  <c:v>8.6978126521633587</c:v>
                </c:pt>
                <c:pt idx="1282">
                  <c:v>6.8329863239768045</c:v>
                </c:pt>
                <c:pt idx="1283">
                  <c:v>1.8183331227872266</c:v>
                </c:pt>
                <c:pt idx="1284">
                  <c:v>3.8634371810885453</c:v>
                </c:pt>
                <c:pt idx="1285">
                  <c:v>6.0863171553302218</c:v>
                </c:pt>
                <c:pt idx="1286">
                  <c:v>6.1669092933108098</c:v>
                </c:pt>
                <c:pt idx="1287">
                  <c:v>2.7778871019118094</c:v>
                </c:pt>
                <c:pt idx="1288">
                  <c:v>3.4338527202158251</c:v>
                </c:pt>
                <c:pt idx="1289">
                  <c:v>3.7658602564422132</c:v>
                </c:pt>
                <c:pt idx="1290">
                  <c:v>4.1612441054864071</c:v>
                </c:pt>
                <c:pt idx="1291">
                  <c:v>5.7144378120893684</c:v>
                </c:pt>
                <c:pt idx="1292">
                  <c:v>2.4996329257518273</c:v>
                </c:pt>
                <c:pt idx="1293">
                  <c:v>3.4698096219369137</c:v>
                </c:pt>
                <c:pt idx="1294">
                  <c:v>2.6559905117958964</c:v>
                </c:pt>
                <c:pt idx="1295">
                  <c:v>3.219819348994712</c:v>
                </c:pt>
                <c:pt idx="1296">
                  <c:v>4.4364806917148174</c:v>
                </c:pt>
                <c:pt idx="1297">
                  <c:v>1.7210916568378118</c:v>
                </c:pt>
                <c:pt idx="1298">
                  <c:v>2.7741695043931656</c:v>
                </c:pt>
                <c:pt idx="1299">
                  <c:v>5.3072095785470772</c:v>
                </c:pt>
                <c:pt idx="1300">
                  <c:v>7.1806755324140363</c:v>
                </c:pt>
                <c:pt idx="1301">
                  <c:v>4.9194537447220936</c:v>
                </c:pt>
                <c:pt idx="1302">
                  <c:v>4.0596822559068979</c:v>
                </c:pt>
                <c:pt idx="1303">
                  <c:v>3.4742728547066069</c:v>
                </c:pt>
                <c:pt idx="1304">
                  <c:v>1.7712098516192616</c:v>
                </c:pt>
                <c:pt idx="1305">
                  <c:v>4.9671925943347901</c:v>
                </c:pt>
                <c:pt idx="1306">
                  <c:v>2.0833072486990609</c:v>
                </c:pt>
                <c:pt idx="1307">
                  <c:v>2.9871929670833417</c:v>
                </c:pt>
                <c:pt idx="1308">
                  <c:v>3.8082443909439152</c:v>
                </c:pt>
                <c:pt idx="1309">
                  <c:v>1.4524197723421715</c:v>
                </c:pt>
                <c:pt idx="1310">
                  <c:v>0.86179387328250023</c:v>
                </c:pt>
                <c:pt idx="1311">
                  <c:v>1.4879095303326892</c:v>
                </c:pt>
                <c:pt idx="1312">
                  <c:v>2.7179043749256686</c:v>
                </c:pt>
                <c:pt idx="1313">
                  <c:v>2.5693520206283189</c:v>
                </c:pt>
                <c:pt idx="1314">
                  <c:v>5.3545188722419788</c:v>
                </c:pt>
                <c:pt idx="1315">
                  <c:v>4.893882320828661</c:v>
                </c:pt>
                <c:pt idx="1316">
                  <c:v>1.2537764217961145</c:v>
                </c:pt>
                <c:pt idx="1317">
                  <c:v>1.6991298021502539</c:v>
                </c:pt>
                <c:pt idx="1318">
                  <c:v>2.4817320168420416</c:v>
                </c:pt>
                <c:pt idx="1319">
                  <c:v>2.9894301994239343</c:v>
                </c:pt>
                <c:pt idx="1320">
                  <c:v>3.0134907338981733</c:v>
                </c:pt>
                <c:pt idx="1321">
                  <c:v>0.76345808361474543</c:v>
                </c:pt>
                <c:pt idx="1322">
                  <c:v>3.1968139935280013</c:v>
                </c:pt>
                <c:pt idx="1323">
                  <c:v>3.8114185471213418</c:v>
                </c:pt>
                <c:pt idx="1324">
                  <c:v>0.46770600012556851</c:v>
                </c:pt>
                <c:pt idx="1325">
                  <c:v>4.2817218826765773</c:v>
                </c:pt>
                <c:pt idx="1326">
                  <c:v>5.6497835540210044</c:v>
                </c:pt>
                <c:pt idx="1327">
                  <c:v>4.6305943429280898</c:v>
                </c:pt>
                <c:pt idx="1328">
                  <c:v>2.2867310074019005</c:v>
                </c:pt>
                <c:pt idx="1329">
                  <c:v>3.7793434927995513</c:v>
                </c:pt>
                <c:pt idx="1330">
                  <c:v>4.0285275105700773</c:v>
                </c:pt>
                <c:pt idx="1331">
                  <c:v>0.72661084534829634</c:v>
                </c:pt>
                <c:pt idx="1332">
                  <c:v>2.0375247829515106</c:v>
                </c:pt>
                <c:pt idx="1333">
                  <c:v>2.070036511613766</c:v>
                </c:pt>
                <c:pt idx="1334">
                  <c:v>2.9034225047211235</c:v>
                </c:pt>
                <c:pt idx="1335">
                  <c:v>3.932959079602028</c:v>
                </c:pt>
                <c:pt idx="1336">
                  <c:v>4.3920313960621984</c:v>
                </c:pt>
                <c:pt idx="1337">
                  <c:v>2.1070618593366248</c:v>
                </c:pt>
                <c:pt idx="1338">
                  <c:v>4.2073509916397223</c:v>
                </c:pt>
                <c:pt idx="1339">
                  <c:v>4.510525748217793</c:v>
                </c:pt>
                <c:pt idx="1340">
                  <c:v>3.4415317626590229</c:v>
                </c:pt>
                <c:pt idx="1341">
                  <c:v>4.6725691218404179</c:v>
                </c:pt>
                <c:pt idx="1342">
                  <c:v>1.4682345085215789</c:v>
                </c:pt>
                <c:pt idx="1343">
                  <c:v>3.6667614129033934</c:v>
                </c:pt>
                <c:pt idx="1344">
                  <c:v>3.4429300943880281</c:v>
                </c:pt>
                <c:pt idx="1345">
                  <c:v>6.6812901718631128</c:v>
                </c:pt>
                <c:pt idx="1346">
                  <c:v>9.5253637649134006</c:v>
                </c:pt>
                <c:pt idx="1347">
                  <c:v>8.8128081110441343</c:v>
                </c:pt>
                <c:pt idx="1348">
                  <c:v>9.2693093018954542</c:v>
                </c:pt>
                <c:pt idx="1349">
                  <c:v>8.3292441959534287</c:v>
                </c:pt>
                <c:pt idx="1350">
                  <c:v>6.0501457983298863</c:v>
                </c:pt>
                <c:pt idx="1351">
                  <c:v>5.7126641165080443</c:v>
                </c:pt>
                <c:pt idx="1352">
                  <c:v>6.383930744568505</c:v>
                </c:pt>
                <c:pt idx="1353">
                  <c:v>5.0226425467817917</c:v>
                </c:pt>
                <c:pt idx="1354">
                  <c:v>4.2430202614491099</c:v>
                </c:pt>
                <c:pt idx="1355">
                  <c:v>5.2046055711962032</c:v>
                </c:pt>
                <c:pt idx="1356">
                  <c:v>3.0582311761036509</c:v>
                </c:pt>
                <c:pt idx="1357">
                  <c:v>1.7725556021733895</c:v>
                </c:pt>
                <c:pt idx="1358">
                  <c:v>2.1771283803769381</c:v>
                </c:pt>
                <c:pt idx="1359">
                  <c:v>2.7087908802760863</c:v>
                </c:pt>
                <c:pt idx="1360">
                  <c:v>4.2264675621228038</c:v>
                </c:pt>
                <c:pt idx="1361">
                  <c:v>5.3719404182168056</c:v>
                </c:pt>
                <c:pt idx="1362">
                  <c:v>5.2179525903188342</c:v>
                </c:pt>
                <c:pt idx="1363">
                  <c:v>3.1423947031732018</c:v>
                </c:pt>
                <c:pt idx="1364">
                  <c:v>1.5757721579496804</c:v>
                </c:pt>
                <c:pt idx="1365">
                  <c:v>2.7694060620382119</c:v>
                </c:pt>
                <c:pt idx="1366">
                  <c:v>3.2658499426292815</c:v>
                </c:pt>
                <c:pt idx="1367">
                  <c:v>3.1555141810931273</c:v>
                </c:pt>
                <c:pt idx="1368">
                  <c:v>2.0209592513446415</c:v>
                </c:pt>
                <c:pt idx="1369">
                  <c:v>3.1654204703163407</c:v>
                </c:pt>
                <c:pt idx="1370">
                  <c:v>6.6907881348454152</c:v>
                </c:pt>
                <c:pt idx="1371">
                  <c:v>6.0567417363034846</c:v>
                </c:pt>
                <c:pt idx="1372">
                  <c:v>1.6241111346799229</c:v>
                </c:pt>
                <c:pt idx="1373">
                  <c:v>2.1381026053575103</c:v>
                </c:pt>
                <c:pt idx="1374">
                  <c:v>1.1677122852273567</c:v>
                </c:pt>
                <c:pt idx="1375">
                  <c:v>2.3943463806494543</c:v>
                </c:pt>
                <c:pt idx="1376">
                  <c:v>4.1192269063148519</c:v>
                </c:pt>
                <c:pt idx="1377">
                  <c:v>5.2050285005411157</c:v>
                </c:pt>
                <c:pt idx="1378">
                  <c:v>6.5059839746577879</c:v>
                </c:pt>
                <c:pt idx="1379">
                  <c:v>6.9816397387335307</c:v>
                </c:pt>
                <c:pt idx="1380">
                  <c:v>5.7300996203907308</c:v>
                </c:pt>
                <c:pt idx="1381">
                  <c:v>1.9154983770645633</c:v>
                </c:pt>
                <c:pt idx="1382">
                  <c:v>1.7316233554559464</c:v>
                </c:pt>
                <c:pt idx="1383">
                  <c:v>1.5274442205351233</c:v>
                </c:pt>
                <c:pt idx="1384">
                  <c:v>2.4619070628075148</c:v>
                </c:pt>
                <c:pt idx="1385">
                  <c:v>5.9582172124104318</c:v>
                </c:pt>
                <c:pt idx="1386">
                  <c:v>8.5951752211759729</c:v>
                </c:pt>
                <c:pt idx="1387">
                  <c:v>7.751919258173749</c:v>
                </c:pt>
                <c:pt idx="1388">
                  <c:v>2.7785436993850157</c:v>
                </c:pt>
                <c:pt idx="1389">
                  <c:v>1.4778264090128297</c:v>
                </c:pt>
                <c:pt idx="1390">
                  <c:v>1.3410639952002494</c:v>
                </c:pt>
                <c:pt idx="1391">
                  <c:v>4.9324602242822522</c:v>
                </c:pt>
                <c:pt idx="1392">
                  <c:v>7.4530379816203816</c:v>
                </c:pt>
                <c:pt idx="1393">
                  <c:v>6.473076040783873</c:v>
                </c:pt>
                <c:pt idx="1394">
                  <c:v>1.6849248478646004</c:v>
                </c:pt>
                <c:pt idx="1395">
                  <c:v>7.572498850127853</c:v>
                </c:pt>
                <c:pt idx="1396">
                  <c:v>14.561731664612816</c:v>
                </c:pt>
                <c:pt idx="1397">
                  <c:v>13.992823009047539</c:v>
                </c:pt>
                <c:pt idx="1398">
                  <c:v>8.6461341972930938</c:v>
                </c:pt>
                <c:pt idx="1399">
                  <c:v>6.1527818015831981</c:v>
                </c:pt>
                <c:pt idx="1400">
                  <c:v>5.2271622616489513</c:v>
                </c:pt>
                <c:pt idx="1401">
                  <c:v>6.1114639031533882</c:v>
                </c:pt>
                <c:pt idx="1402">
                  <c:v>6.6909917420233622</c:v>
                </c:pt>
                <c:pt idx="1403">
                  <c:v>6.2819778974605374</c:v>
                </c:pt>
                <c:pt idx="1404">
                  <c:v>7.4853496429415154</c:v>
                </c:pt>
                <c:pt idx="1405">
                  <c:v>9.0619476611543313</c:v>
                </c:pt>
                <c:pt idx="1406">
                  <c:v>7.652203145449648</c:v>
                </c:pt>
                <c:pt idx="1407">
                  <c:v>3.4345579653857863</c:v>
                </c:pt>
                <c:pt idx="1408">
                  <c:v>7.9506052133389984</c:v>
                </c:pt>
                <c:pt idx="1409">
                  <c:v>9.2861410249751639</c:v>
                </c:pt>
                <c:pt idx="1410">
                  <c:v>3.9580736012581186</c:v>
                </c:pt>
                <c:pt idx="1411">
                  <c:v>1.9945798551255371</c:v>
                </c:pt>
                <c:pt idx="1412">
                  <c:v>2.774405379382034</c:v>
                </c:pt>
                <c:pt idx="1413">
                  <c:v>0.38171600375527659</c:v>
                </c:pt>
                <c:pt idx="1414">
                  <c:v>2.271341153865083</c:v>
                </c:pt>
                <c:pt idx="1415">
                  <c:v>2.1272510240171889</c:v>
                </c:pt>
                <c:pt idx="1416">
                  <c:v>2.0788389352298289</c:v>
                </c:pt>
                <c:pt idx="1417">
                  <c:v>3.2311300874597038</c:v>
                </c:pt>
                <c:pt idx="1418">
                  <c:v>2.8415090004975707</c:v>
                </c:pt>
                <c:pt idx="1419">
                  <c:v>0.99372482969145193</c:v>
                </c:pt>
                <c:pt idx="1420">
                  <c:v>3.2175896414894916</c:v>
                </c:pt>
                <c:pt idx="1421">
                  <c:v>1.7072886691808298</c:v>
                </c:pt>
                <c:pt idx="1422">
                  <c:v>2.4254123439470145</c:v>
                </c:pt>
                <c:pt idx="1423">
                  <c:v>3.6261689198221099</c:v>
                </c:pt>
                <c:pt idx="1424">
                  <c:v>4.5477265775278957</c:v>
                </c:pt>
                <c:pt idx="1425">
                  <c:v>5.904974441285848</c:v>
                </c:pt>
                <c:pt idx="1426">
                  <c:v>5.161485052209148</c:v>
                </c:pt>
                <c:pt idx="1427">
                  <c:v>1.5503292131715816</c:v>
                </c:pt>
                <c:pt idx="1428">
                  <c:v>5.0659699674919123</c:v>
                </c:pt>
                <c:pt idx="1429">
                  <c:v>9.4898914456294747</c:v>
                </c:pt>
                <c:pt idx="1430">
                  <c:v>7.4762294363739796</c:v>
                </c:pt>
                <c:pt idx="1431">
                  <c:v>4.346785212575675</c:v>
                </c:pt>
                <c:pt idx="1432">
                  <c:v>7.0997762460239251</c:v>
                </c:pt>
                <c:pt idx="1433">
                  <c:v>7.3214803772966137</c:v>
                </c:pt>
                <c:pt idx="1434">
                  <c:v>5.8576838396690967</c:v>
                </c:pt>
                <c:pt idx="1435">
                  <c:v>3.9212899638481629</c:v>
                </c:pt>
                <c:pt idx="1436">
                  <c:v>2.547082784770144</c:v>
                </c:pt>
                <c:pt idx="1437">
                  <c:v>1.8351364039701068</c:v>
                </c:pt>
                <c:pt idx="1438">
                  <c:v>1.5035336685105978</c:v>
                </c:pt>
                <c:pt idx="1439">
                  <c:v>0.98849189061968701</c:v>
                </c:pt>
                <c:pt idx="1440">
                  <c:v>1.024179153806686</c:v>
                </c:pt>
                <c:pt idx="1441">
                  <c:v>2.1443148410714641</c:v>
                </c:pt>
                <c:pt idx="1442">
                  <c:v>4.6769192420235477</c:v>
                </c:pt>
                <c:pt idx="1443">
                  <c:v>6.7416263240072158</c:v>
                </c:pt>
                <c:pt idx="1444">
                  <c:v>7.1543907099523798</c:v>
                </c:pt>
                <c:pt idx="1445">
                  <c:v>6.179431370757789</c:v>
                </c:pt>
                <c:pt idx="1446">
                  <c:v>5.4685402862596231</c:v>
                </c:pt>
                <c:pt idx="1447">
                  <c:v>5.5146402854360019</c:v>
                </c:pt>
                <c:pt idx="1448">
                  <c:v>6.3400564618565607</c:v>
                </c:pt>
                <c:pt idx="1449">
                  <c:v>5.0693604162927492</c:v>
                </c:pt>
                <c:pt idx="1450">
                  <c:v>1.6009406064859812</c:v>
                </c:pt>
                <c:pt idx="1451">
                  <c:v>4.7744810651340979</c:v>
                </c:pt>
                <c:pt idx="1452">
                  <c:v>3.9213069516916765</c:v>
                </c:pt>
                <c:pt idx="1453">
                  <c:v>3.0743970743438793</c:v>
                </c:pt>
                <c:pt idx="1454">
                  <c:v>3.4856134715042519</c:v>
                </c:pt>
                <c:pt idx="1455">
                  <c:v>1.1577987994159404</c:v>
                </c:pt>
                <c:pt idx="1456">
                  <c:v>4.7302363542376566</c:v>
                </c:pt>
                <c:pt idx="1457">
                  <c:v>5.589017311655506</c:v>
                </c:pt>
                <c:pt idx="1458">
                  <c:v>4.1189597301059155</c:v>
                </c:pt>
                <c:pt idx="1459">
                  <c:v>3.3016527260516635</c:v>
                </c:pt>
                <c:pt idx="1460">
                  <c:v>4.0030162124238409</c:v>
                </c:pt>
                <c:pt idx="1461">
                  <c:v>5.3108244401499078</c:v>
                </c:pt>
                <c:pt idx="1462">
                  <c:v>4.6701841137604934</c:v>
                </c:pt>
                <c:pt idx="1463">
                  <c:v>0.26419164862270966</c:v>
                </c:pt>
                <c:pt idx="1464">
                  <c:v>5.638920890183619</c:v>
                </c:pt>
                <c:pt idx="1465">
                  <c:v>7.5857862899345863</c:v>
                </c:pt>
                <c:pt idx="1466">
                  <c:v>6.5813398833803465</c:v>
                </c:pt>
                <c:pt idx="1467">
                  <c:v>4.5269767505299043</c:v>
                </c:pt>
                <c:pt idx="1468">
                  <c:v>0.21832198058791044</c:v>
                </c:pt>
                <c:pt idx="1469">
                  <c:v>3.4514628165119512</c:v>
                </c:pt>
                <c:pt idx="1470">
                  <c:v>3.0813554511401722</c:v>
                </c:pt>
                <c:pt idx="1471">
                  <c:v>0.82609284622606594</c:v>
                </c:pt>
                <c:pt idx="1472">
                  <c:v>1.5807408175498274</c:v>
                </c:pt>
                <c:pt idx="1473">
                  <c:v>3.790142987293299</c:v>
                </c:pt>
                <c:pt idx="1474">
                  <c:v>5.935825129901974</c:v>
                </c:pt>
                <c:pt idx="1475">
                  <c:v>6.6889501097292472</c:v>
                </c:pt>
                <c:pt idx="1476">
                  <c:v>4.7294714037914529</c:v>
                </c:pt>
                <c:pt idx="1477">
                  <c:v>2.3268609756056473</c:v>
                </c:pt>
                <c:pt idx="1478">
                  <c:v>4.3961161181652191</c:v>
                </c:pt>
                <c:pt idx="1479">
                  <c:v>5.9930776136761796</c:v>
                </c:pt>
                <c:pt idx="1480">
                  <c:v>5.3756507804527081</c:v>
                </c:pt>
                <c:pt idx="1481">
                  <c:v>5.757394323289752</c:v>
                </c:pt>
                <c:pt idx="1482">
                  <c:v>8.002132894330197</c:v>
                </c:pt>
                <c:pt idx="1483">
                  <c:v>3.7993514462610363</c:v>
                </c:pt>
                <c:pt idx="1484">
                  <c:v>4.0018015527303907</c:v>
                </c:pt>
                <c:pt idx="1485">
                  <c:v>6.2298438628651676</c:v>
                </c:pt>
                <c:pt idx="1486">
                  <c:v>3.3266651728801193</c:v>
                </c:pt>
                <c:pt idx="1487">
                  <c:v>6.414118542874764</c:v>
                </c:pt>
                <c:pt idx="1488">
                  <c:v>4.7871355505384132</c:v>
                </c:pt>
                <c:pt idx="1489">
                  <c:v>0.50924407180402886</c:v>
                </c:pt>
                <c:pt idx="1490">
                  <c:v>1.607677523819335</c:v>
                </c:pt>
                <c:pt idx="1491">
                  <c:v>2.0874328502534429</c:v>
                </c:pt>
                <c:pt idx="1492">
                  <c:v>2.0207417271151096</c:v>
                </c:pt>
                <c:pt idx="1493">
                  <c:v>1.8021180748377517</c:v>
                </c:pt>
                <c:pt idx="1494">
                  <c:v>4.8643278669023378</c:v>
                </c:pt>
                <c:pt idx="1495">
                  <c:v>3.987058892881421</c:v>
                </c:pt>
                <c:pt idx="1496">
                  <c:v>0.56852124656332914</c:v>
                </c:pt>
                <c:pt idx="1497">
                  <c:v>4.1036949266088421</c:v>
                </c:pt>
                <c:pt idx="1498">
                  <c:v>7.4085355967026363</c:v>
                </c:pt>
                <c:pt idx="1499">
                  <c:v>5.7156889665347546</c:v>
                </c:pt>
                <c:pt idx="1500">
                  <c:v>0.98781073978842027</c:v>
                </c:pt>
                <c:pt idx="1501">
                  <c:v>3.7478316542154162</c:v>
                </c:pt>
                <c:pt idx="1502">
                  <c:v>6.7066915076442006</c:v>
                </c:pt>
                <c:pt idx="1503">
                  <c:v>9.4231912561904991</c:v>
                </c:pt>
                <c:pt idx="1504">
                  <c:v>7.7839397447559584</c:v>
                </c:pt>
                <c:pt idx="1505">
                  <c:v>2.6875787994563587</c:v>
                </c:pt>
                <c:pt idx="1506">
                  <c:v>1.0204128298511637</c:v>
                </c:pt>
                <c:pt idx="1507">
                  <c:v>0.49353137695725896</c:v>
                </c:pt>
                <c:pt idx="1508">
                  <c:v>2.2896828948028083</c:v>
                </c:pt>
                <c:pt idx="1509">
                  <c:v>4.3816755462654342</c:v>
                </c:pt>
                <c:pt idx="1510">
                  <c:v>4.832094151483239</c:v>
                </c:pt>
                <c:pt idx="1511">
                  <c:v>4.1924176660480779</c:v>
                </c:pt>
                <c:pt idx="1512">
                  <c:v>3.1178919945105488</c:v>
                </c:pt>
                <c:pt idx="1513">
                  <c:v>1.8830892092506748</c:v>
                </c:pt>
                <c:pt idx="1514">
                  <c:v>0.9856169785254304</c:v>
                </c:pt>
                <c:pt idx="1515">
                  <c:v>1.1146265128648558</c:v>
                </c:pt>
                <c:pt idx="1516">
                  <c:v>3.5044829494392444</c:v>
                </c:pt>
                <c:pt idx="1517">
                  <c:v>4.5692451919305466</c:v>
                </c:pt>
                <c:pt idx="1518">
                  <c:v>3.0275625686051706</c:v>
                </c:pt>
                <c:pt idx="1519">
                  <c:v>1.678458295375296</c:v>
                </c:pt>
                <c:pt idx="1520">
                  <c:v>1.0612964083649956</c:v>
                </c:pt>
                <c:pt idx="1521">
                  <c:v>5.9542439713659858</c:v>
                </c:pt>
                <c:pt idx="1522">
                  <c:v>7.8146191354498225</c:v>
                </c:pt>
                <c:pt idx="1523">
                  <c:v>4.1202254870474846</c:v>
                </c:pt>
                <c:pt idx="1524">
                  <c:v>3.4691997324663899</c:v>
                </c:pt>
                <c:pt idx="1525">
                  <c:v>5.7157616186468818</c:v>
                </c:pt>
                <c:pt idx="1526">
                  <c:v>5.3418216115619321</c:v>
                </c:pt>
                <c:pt idx="1527">
                  <c:v>3.432089110086789</c:v>
                </c:pt>
                <c:pt idx="1528">
                  <c:v>3.3442010109179505</c:v>
                </c:pt>
                <c:pt idx="1529">
                  <c:v>4.084142959487143</c:v>
                </c:pt>
                <c:pt idx="1530">
                  <c:v>1.2783736732500863</c:v>
                </c:pt>
                <c:pt idx="1531">
                  <c:v>4.8528420255581031</c:v>
                </c:pt>
                <c:pt idx="1532">
                  <c:v>5.2193272400494086</c:v>
                </c:pt>
                <c:pt idx="1533">
                  <c:v>7.1383502984970235</c:v>
                </c:pt>
                <c:pt idx="1534">
                  <c:v>9.8370550197456073</c:v>
                </c:pt>
                <c:pt idx="1535">
                  <c:v>7.994200279529899</c:v>
                </c:pt>
                <c:pt idx="1536">
                  <c:v>5.3907831780510582</c:v>
                </c:pt>
                <c:pt idx="1537">
                  <c:v>4.6388168910817189</c:v>
                </c:pt>
                <c:pt idx="1538">
                  <c:v>4.7597221726289831</c:v>
                </c:pt>
                <c:pt idx="1539">
                  <c:v>4.1153895583180162</c:v>
                </c:pt>
                <c:pt idx="1540">
                  <c:v>5.003349083907068</c:v>
                </c:pt>
                <c:pt idx="1541">
                  <c:v>7.3083115840619239</c:v>
                </c:pt>
                <c:pt idx="1542">
                  <c:v>5.5236614072665988</c:v>
                </c:pt>
                <c:pt idx="1543">
                  <c:v>1.327054399421264</c:v>
                </c:pt>
                <c:pt idx="1544">
                  <c:v>2.3416559954322405</c:v>
                </c:pt>
                <c:pt idx="1545">
                  <c:v>1.9767089068894148</c:v>
                </c:pt>
                <c:pt idx="1546">
                  <c:v>5.5530763924143276</c:v>
                </c:pt>
                <c:pt idx="1547">
                  <c:v>9.2027644670769444</c:v>
                </c:pt>
                <c:pt idx="1548">
                  <c:v>9.3934726966276916</c:v>
                </c:pt>
                <c:pt idx="1549">
                  <c:v>8.2262767513299906</c:v>
                </c:pt>
                <c:pt idx="1550">
                  <c:v>8.5431484350948956</c:v>
                </c:pt>
                <c:pt idx="1551">
                  <c:v>7.5312806280623974</c:v>
                </c:pt>
                <c:pt idx="1552">
                  <c:v>5.8468849116891821</c:v>
                </c:pt>
                <c:pt idx="1553">
                  <c:v>6.4394392095850925</c:v>
                </c:pt>
                <c:pt idx="1554">
                  <c:v>6.6684201890894572</c:v>
                </c:pt>
                <c:pt idx="1555">
                  <c:v>5.3215303057140284</c:v>
                </c:pt>
                <c:pt idx="1556">
                  <c:v>2.9162836539508099</c:v>
                </c:pt>
                <c:pt idx="1557">
                  <c:v>1.740595462804754</c:v>
                </c:pt>
                <c:pt idx="1558">
                  <c:v>3.881427285003229</c:v>
                </c:pt>
                <c:pt idx="1559">
                  <c:v>5.0223340092390432</c:v>
                </c:pt>
                <c:pt idx="1560">
                  <c:v>5.2532553254085075</c:v>
                </c:pt>
                <c:pt idx="1561">
                  <c:v>7.1345944060927859</c:v>
                </c:pt>
                <c:pt idx="1562">
                  <c:v>8.9408371110850986</c:v>
                </c:pt>
                <c:pt idx="1563">
                  <c:v>7.3505233020265601</c:v>
                </c:pt>
                <c:pt idx="1564">
                  <c:v>5.175970883698124</c:v>
                </c:pt>
                <c:pt idx="1565">
                  <c:v>6.9063351653758289</c:v>
                </c:pt>
                <c:pt idx="1566">
                  <c:v>7.3882140113257764</c:v>
                </c:pt>
                <c:pt idx="1567">
                  <c:v>8.9317914051751295</c:v>
                </c:pt>
                <c:pt idx="1568">
                  <c:v>9.0573692408425934</c:v>
                </c:pt>
                <c:pt idx="1569">
                  <c:v>6.6651930525563028</c:v>
                </c:pt>
                <c:pt idx="1570">
                  <c:v>7.2379359993652086</c:v>
                </c:pt>
                <c:pt idx="1571">
                  <c:v>7.9478776371279922</c:v>
                </c:pt>
                <c:pt idx="1572">
                  <c:v>7.3203964591660968</c:v>
                </c:pt>
                <c:pt idx="1573">
                  <c:v>5.1658255525947352</c:v>
                </c:pt>
                <c:pt idx="1574">
                  <c:v>8.2723483692234048</c:v>
                </c:pt>
                <c:pt idx="1575">
                  <c:v>9.6622709740402826</c:v>
                </c:pt>
                <c:pt idx="1576">
                  <c:v>5.339877148603664</c:v>
                </c:pt>
                <c:pt idx="1577">
                  <c:v>2.9846236176470518</c:v>
                </c:pt>
                <c:pt idx="1578">
                  <c:v>1.0407062247764709</c:v>
                </c:pt>
                <c:pt idx="1579">
                  <c:v>3.5715945683964696</c:v>
                </c:pt>
                <c:pt idx="1580">
                  <c:v>5.5541691652669298</c:v>
                </c:pt>
                <c:pt idx="1581">
                  <c:v>4.6586091999933874</c:v>
                </c:pt>
                <c:pt idx="1582">
                  <c:v>5.5707760617227242</c:v>
                </c:pt>
                <c:pt idx="1583">
                  <c:v>8.192919375967147</c:v>
                </c:pt>
                <c:pt idx="1584">
                  <c:v>7.821684359508783</c:v>
                </c:pt>
                <c:pt idx="1585">
                  <c:v>3.8757781052962668</c:v>
                </c:pt>
                <c:pt idx="1586">
                  <c:v>1.4495178136959701</c:v>
                </c:pt>
                <c:pt idx="1587">
                  <c:v>6.2125050683707022</c:v>
                </c:pt>
                <c:pt idx="1588">
                  <c:v>8.9159955426003012</c:v>
                </c:pt>
                <c:pt idx="1589">
                  <c:v>7.4932443548902068</c:v>
                </c:pt>
                <c:pt idx="1590">
                  <c:v>7.8592863017839685</c:v>
                </c:pt>
                <c:pt idx="1591">
                  <c:v>7.1363220902396831</c:v>
                </c:pt>
                <c:pt idx="1592">
                  <c:v>2.4804767722276364</c:v>
                </c:pt>
                <c:pt idx="1593">
                  <c:v>0.92316018285528845</c:v>
                </c:pt>
                <c:pt idx="1594">
                  <c:v>2.516850229271177</c:v>
                </c:pt>
                <c:pt idx="1595">
                  <c:v>4.1838493720966161</c:v>
                </c:pt>
                <c:pt idx="1596">
                  <c:v>3.4127165833958371</c:v>
                </c:pt>
                <c:pt idx="1597">
                  <c:v>4.8712771219125139</c:v>
                </c:pt>
                <c:pt idx="1598">
                  <c:v>4.7522885462922062</c:v>
                </c:pt>
                <c:pt idx="1599">
                  <c:v>5.4142345036317749</c:v>
                </c:pt>
                <c:pt idx="1600">
                  <c:v>5.3455060569215602</c:v>
                </c:pt>
                <c:pt idx="1601">
                  <c:v>1.8225253169310927</c:v>
                </c:pt>
                <c:pt idx="1602">
                  <c:v>1.1829406615316396</c:v>
                </c:pt>
                <c:pt idx="1603">
                  <c:v>3.0154804641037956</c:v>
                </c:pt>
                <c:pt idx="1604">
                  <c:v>4.5781655998535724</c:v>
                </c:pt>
                <c:pt idx="1605">
                  <c:v>2.6195856518077552</c:v>
                </c:pt>
                <c:pt idx="1606">
                  <c:v>3.1952894633177875</c:v>
                </c:pt>
                <c:pt idx="1607">
                  <c:v>2.4124813490601484</c:v>
                </c:pt>
                <c:pt idx="1608">
                  <c:v>2.1734422439318832</c:v>
                </c:pt>
                <c:pt idx="1609">
                  <c:v>5.0157663483089827</c:v>
                </c:pt>
                <c:pt idx="1610">
                  <c:v>3.8588827486282193</c:v>
                </c:pt>
                <c:pt idx="1611">
                  <c:v>2.2020626764919751</c:v>
                </c:pt>
                <c:pt idx="1612">
                  <c:v>3.4242690962413</c:v>
                </c:pt>
                <c:pt idx="1613">
                  <c:v>4.9415905301456009</c:v>
                </c:pt>
                <c:pt idx="1614">
                  <c:v>3.7349538678767171</c:v>
                </c:pt>
                <c:pt idx="1615">
                  <c:v>1.4037360626749507</c:v>
                </c:pt>
                <c:pt idx="1616">
                  <c:v>1.4434074046754377</c:v>
                </c:pt>
                <c:pt idx="1617">
                  <c:v>1.289495154391874</c:v>
                </c:pt>
                <c:pt idx="1618">
                  <c:v>4.3811673181178756</c:v>
                </c:pt>
                <c:pt idx="1619">
                  <c:v>6.36451683579656</c:v>
                </c:pt>
                <c:pt idx="1620">
                  <c:v>5.7000333959822642</c:v>
                </c:pt>
                <c:pt idx="1621">
                  <c:v>3.3181421636219031</c:v>
                </c:pt>
                <c:pt idx="1622">
                  <c:v>1.6742615678808237</c:v>
                </c:pt>
                <c:pt idx="1623">
                  <c:v>1.4346400134983504</c:v>
                </c:pt>
                <c:pt idx="1624">
                  <c:v>1.4053997333860813</c:v>
                </c:pt>
                <c:pt idx="1625">
                  <c:v>2.6856723388380286</c:v>
                </c:pt>
                <c:pt idx="1626">
                  <c:v>4.1211598095297131</c:v>
                </c:pt>
                <c:pt idx="1627">
                  <c:v>5.3827955916353636</c:v>
                </c:pt>
                <c:pt idx="1628">
                  <c:v>5.9695158346692141</c:v>
                </c:pt>
                <c:pt idx="1629">
                  <c:v>4.5699664247525158</c:v>
                </c:pt>
                <c:pt idx="1630">
                  <c:v>1.3312944121163741</c:v>
                </c:pt>
                <c:pt idx="1631">
                  <c:v>2.5103104311305584</c:v>
                </c:pt>
                <c:pt idx="1632">
                  <c:v>3.9605902561772113</c:v>
                </c:pt>
                <c:pt idx="1633">
                  <c:v>0.75218673184459017</c:v>
                </c:pt>
                <c:pt idx="1634">
                  <c:v>4.1347939754204148</c:v>
                </c:pt>
                <c:pt idx="1635">
                  <c:v>4.8998645103086149</c:v>
                </c:pt>
                <c:pt idx="1636">
                  <c:v>2.829597785978935</c:v>
                </c:pt>
                <c:pt idx="1637">
                  <c:v>6.7089985928768492</c:v>
                </c:pt>
                <c:pt idx="1638">
                  <c:v>7.8528736819898439</c:v>
                </c:pt>
                <c:pt idx="1639">
                  <c:v>5.1008168386460033</c:v>
                </c:pt>
                <c:pt idx="1640">
                  <c:v>1.05978221678656</c:v>
                </c:pt>
                <c:pt idx="1641">
                  <c:v>7.1964161908809023</c:v>
                </c:pt>
                <c:pt idx="1642">
                  <c:v>8.0262986447512752</c:v>
                </c:pt>
                <c:pt idx="1643">
                  <c:v>4.1592645709021934</c:v>
                </c:pt>
                <c:pt idx="1644">
                  <c:v>3.7395363594703457</c:v>
                </c:pt>
                <c:pt idx="1645">
                  <c:v>3.4206095640679446</c:v>
                </c:pt>
                <c:pt idx="1646">
                  <c:v>6.8349621415096689</c:v>
                </c:pt>
                <c:pt idx="1647">
                  <c:v>7.9916377944029087</c:v>
                </c:pt>
                <c:pt idx="1648">
                  <c:v>6.1486122456007104</c:v>
                </c:pt>
                <c:pt idx="1649">
                  <c:v>7.1123954146608144</c:v>
                </c:pt>
                <c:pt idx="1650">
                  <c:v>7.6695099757211045</c:v>
                </c:pt>
                <c:pt idx="1651">
                  <c:v>6.3137581195575638</c:v>
                </c:pt>
                <c:pt idx="1652">
                  <c:v>4.2065973671177836</c:v>
                </c:pt>
                <c:pt idx="1653">
                  <c:v>3.1108393131350174</c:v>
                </c:pt>
                <c:pt idx="1654">
                  <c:v>2.665505635255216</c:v>
                </c:pt>
                <c:pt idx="1655">
                  <c:v>0.5877190281342608</c:v>
                </c:pt>
                <c:pt idx="1656">
                  <c:v>2.1932406840779715</c:v>
                </c:pt>
                <c:pt idx="1657">
                  <c:v>3.5359518656596252</c:v>
                </c:pt>
                <c:pt idx="1658">
                  <c:v>2.7339928291884061</c:v>
                </c:pt>
                <c:pt idx="1659">
                  <c:v>3.6169884663596661</c:v>
                </c:pt>
                <c:pt idx="1660">
                  <c:v>7.7409729993401966</c:v>
                </c:pt>
                <c:pt idx="1661">
                  <c:v>10.054088679912548</c:v>
                </c:pt>
                <c:pt idx="1662">
                  <c:v>9.240410958804997</c:v>
                </c:pt>
                <c:pt idx="1663">
                  <c:v>7.4345933637471475</c:v>
                </c:pt>
                <c:pt idx="1664">
                  <c:v>5.9209608005827787</c:v>
                </c:pt>
                <c:pt idx="1665">
                  <c:v>4.2173712165325421</c:v>
                </c:pt>
                <c:pt idx="1666">
                  <c:v>2.5172551039039668</c:v>
                </c:pt>
                <c:pt idx="1667">
                  <c:v>3.0766729316492221</c:v>
                </c:pt>
                <c:pt idx="1668">
                  <c:v>7.1441949896595203</c:v>
                </c:pt>
                <c:pt idx="1669">
                  <c:v>10.976066505112692</c:v>
                </c:pt>
                <c:pt idx="1670">
                  <c:v>11.525805565871805</c:v>
                </c:pt>
                <c:pt idx="1671">
                  <c:v>10.722229217270161</c:v>
                </c:pt>
                <c:pt idx="1672">
                  <c:v>11.693456532094208</c:v>
                </c:pt>
                <c:pt idx="1673">
                  <c:v>9.3272930973986234</c:v>
                </c:pt>
                <c:pt idx="1674">
                  <c:v>3.7744656388385778</c:v>
                </c:pt>
                <c:pt idx="1675">
                  <c:v>0.86499607015617486</c:v>
                </c:pt>
                <c:pt idx="1676">
                  <c:v>1.7846832616952446</c:v>
                </c:pt>
                <c:pt idx="1677">
                  <c:v>3.7134727424813589</c:v>
                </c:pt>
                <c:pt idx="1678">
                  <c:v>3.9549600048828029</c:v>
                </c:pt>
                <c:pt idx="1679">
                  <c:v>6.2856159495735682</c:v>
                </c:pt>
                <c:pt idx="1680">
                  <c:v>5.3568737454528463</c:v>
                </c:pt>
                <c:pt idx="1681">
                  <c:v>2.355177068140796</c:v>
                </c:pt>
                <c:pt idx="1682">
                  <c:v>7.1497207508641942</c:v>
                </c:pt>
                <c:pt idx="1683">
                  <c:v>8.677222516229973</c:v>
                </c:pt>
                <c:pt idx="1684">
                  <c:v>7.2753464860414132</c:v>
                </c:pt>
                <c:pt idx="1685">
                  <c:v>7.2446539551356093</c:v>
                </c:pt>
                <c:pt idx="1686">
                  <c:v>8.6976495737066681</c:v>
                </c:pt>
                <c:pt idx="1687">
                  <c:v>8.960872663784798</c:v>
                </c:pt>
                <c:pt idx="1688">
                  <c:v>8.1809290264590206</c:v>
                </c:pt>
                <c:pt idx="1689">
                  <c:v>7.24099898277733</c:v>
                </c:pt>
                <c:pt idx="1690">
                  <c:v>6.3769544715408601</c:v>
                </c:pt>
                <c:pt idx="1691">
                  <c:v>5.8205126869311279</c:v>
                </c:pt>
                <c:pt idx="1692">
                  <c:v>8.1398643591623241</c:v>
                </c:pt>
                <c:pt idx="1693">
                  <c:v>9.0012362824217949</c:v>
                </c:pt>
                <c:pt idx="1694">
                  <c:v>6.09338516943372</c:v>
                </c:pt>
                <c:pt idx="1695">
                  <c:v>4.4479158506405758</c:v>
                </c:pt>
                <c:pt idx="1696">
                  <c:v>3.2994267395648711</c:v>
                </c:pt>
                <c:pt idx="1697">
                  <c:v>4.964252850716715</c:v>
                </c:pt>
                <c:pt idx="1698">
                  <c:v>7.458653066871423</c:v>
                </c:pt>
                <c:pt idx="1699">
                  <c:v>8.5871604298365689</c:v>
                </c:pt>
                <c:pt idx="1700">
                  <c:v>9.2489178696074372</c:v>
                </c:pt>
                <c:pt idx="1701">
                  <c:v>7.2056134225592468</c:v>
                </c:pt>
                <c:pt idx="1702">
                  <c:v>9.1563211650412875</c:v>
                </c:pt>
                <c:pt idx="1703">
                  <c:v>12.363482000490752</c:v>
                </c:pt>
                <c:pt idx="1704">
                  <c:v>11.890320752368043</c:v>
                </c:pt>
                <c:pt idx="1705">
                  <c:v>9.7511869028002867</c:v>
                </c:pt>
                <c:pt idx="1706">
                  <c:v>6.6359810943061035</c:v>
                </c:pt>
                <c:pt idx="1707">
                  <c:v>4.3510802559160879</c:v>
                </c:pt>
                <c:pt idx="1708">
                  <c:v>5.4281685087236404</c:v>
                </c:pt>
                <c:pt idx="1709">
                  <c:v>6.9262475633291958</c:v>
                </c:pt>
                <c:pt idx="1710">
                  <c:v>4.886901440782526</c:v>
                </c:pt>
                <c:pt idx="1711">
                  <c:v>2.2007326915759466</c:v>
                </c:pt>
                <c:pt idx="1712">
                  <c:v>3.785782173365714</c:v>
                </c:pt>
                <c:pt idx="1713">
                  <c:v>7.0787151166291169</c:v>
                </c:pt>
                <c:pt idx="1714">
                  <c:v>10.159003620794959</c:v>
                </c:pt>
                <c:pt idx="1715">
                  <c:v>8.2551991756515122</c:v>
                </c:pt>
                <c:pt idx="1716">
                  <c:v>5.9442591802580083</c:v>
                </c:pt>
                <c:pt idx="1717">
                  <c:v>6.2673064820352593</c:v>
                </c:pt>
                <c:pt idx="1718">
                  <c:v>3.7247022886213257</c:v>
                </c:pt>
                <c:pt idx="1719">
                  <c:v>1.900091530243079</c:v>
                </c:pt>
                <c:pt idx="1720">
                  <c:v>2.3725242554426571</c:v>
                </c:pt>
                <c:pt idx="1721">
                  <c:v>3.0506258763082283</c:v>
                </c:pt>
                <c:pt idx="1722">
                  <c:v>4.3378620834994752</c:v>
                </c:pt>
                <c:pt idx="1723">
                  <c:v>4.4783758957264403</c:v>
                </c:pt>
                <c:pt idx="1724">
                  <c:v>3.6274555746573656</c:v>
                </c:pt>
                <c:pt idx="1725">
                  <c:v>3.5143803689453419</c:v>
                </c:pt>
                <c:pt idx="1726">
                  <c:v>3.2836764982189641</c:v>
                </c:pt>
                <c:pt idx="1727">
                  <c:v>3.1272794916282769</c:v>
                </c:pt>
                <c:pt idx="1728">
                  <c:v>2.4181566912022663</c:v>
                </c:pt>
                <c:pt idx="1729">
                  <c:v>2.5712367812597212</c:v>
                </c:pt>
                <c:pt idx="1730">
                  <c:v>2.7327858275358285</c:v>
                </c:pt>
                <c:pt idx="1731">
                  <c:v>2.4169850490583284</c:v>
                </c:pt>
                <c:pt idx="1732">
                  <c:v>2.4456934052584645</c:v>
                </c:pt>
                <c:pt idx="1733">
                  <c:v>3.2795839060261054</c:v>
                </c:pt>
                <c:pt idx="1734">
                  <c:v>6.7508915396384923</c:v>
                </c:pt>
                <c:pt idx="1735">
                  <c:v>6.952962324441561</c:v>
                </c:pt>
                <c:pt idx="1736">
                  <c:v>3.819492126202277</c:v>
                </c:pt>
                <c:pt idx="1737">
                  <c:v>1.3485863818556421</c:v>
                </c:pt>
                <c:pt idx="1738">
                  <c:v>1.8817858220723154</c:v>
                </c:pt>
                <c:pt idx="1739">
                  <c:v>3.3993039735038915</c:v>
                </c:pt>
                <c:pt idx="1740">
                  <c:v>4.471562865498969</c:v>
                </c:pt>
                <c:pt idx="1741">
                  <c:v>4.7154944617915948</c:v>
                </c:pt>
                <c:pt idx="1742">
                  <c:v>3.9835107268070624</c:v>
                </c:pt>
                <c:pt idx="1743">
                  <c:v>2.4965995520459665</c:v>
                </c:pt>
                <c:pt idx="1744">
                  <c:v>1.4899356020245835</c:v>
                </c:pt>
                <c:pt idx="1745">
                  <c:v>1.872799987977777</c:v>
                </c:pt>
                <c:pt idx="1746">
                  <c:v>1.6110494925442387</c:v>
                </c:pt>
                <c:pt idx="1747">
                  <c:v>2.2537240947731521</c:v>
                </c:pt>
                <c:pt idx="1748">
                  <c:v>1.404386990550238</c:v>
                </c:pt>
                <c:pt idx="1749">
                  <c:v>1.3831521705671386</c:v>
                </c:pt>
                <c:pt idx="1750">
                  <c:v>1.7994001985391708</c:v>
                </c:pt>
                <c:pt idx="1751">
                  <c:v>2.0100844074984168</c:v>
                </c:pt>
                <c:pt idx="1752">
                  <c:v>4.4693768313142774</c:v>
                </c:pt>
                <c:pt idx="1753">
                  <c:v>5.6902350030758786</c:v>
                </c:pt>
                <c:pt idx="1754">
                  <c:v>6.9298478084625819</c:v>
                </c:pt>
                <c:pt idx="1755">
                  <c:v>7.2195079229213226</c:v>
                </c:pt>
                <c:pt idx="1756">
                  <c:v>5.986951999237708</c:v>
                </c:pt>
                <c:pt idx="1757">
                  <c:v>4.5424219355275586</c:v>
                </c:pt>
                <c:pt idx="1758">
                  <c:v>3.4263862414896433</c:v>
                </c:pt>
                <c:pt idx="1759">
                  <c:v>2.4829136391020072</c:v>
                </c:pt>
                <c:pt idx="1760">
                  <c:v>2.3989474833137754</c:v>
                </c:pt>
                <c:pt idx="1761">
                  <c:v>4.0027914601494761</c:v>
                </c:pt>
                <c:pt idx="1762">
                  <c:v>2.8668955147664863</c:v>
                </c:pt>
                <c:pt idx="1763">
                  <c:v>3.3740575149279857</c:v>
                </c:pt>
                <c:pt idx="1764">
                  <c:v>9.3294484341200761</c:v>
                </c:pt>
                <c:pt idx="1765">
                  <c:v>12.909101931610916</c:v>
                </c:pt>
                <c:pt idx="1766">
                  <c:v>11.408918843327662</c:v>
                </c:pt>
                <c:pt idx="1767">
                  <c:v>6.263929767529528</c:v>
                </c:pt>
                <c:pt idx="1768">
                  <c:v>5.0785816110198478</c:v>
                </c:pt>
                <c:pt idx="1769">
                  <c:v>6.6305345860442841</c:v>
                </c:pt>
                <c:pt idx="1770">
                  <c:v>5.271344851747517</c:v>
                </c:pt>
                <c:pt idx="1771">
                  <c:v>2.654860570928244</c:v>
                </c:pt>
                <c:pt idx="1772">
                  <c:v>1.4122303029841491E-2</c:v>
                </c:pt>
                <c:pt idx="1773">
                  <c:v>3.1142487506126821</c:v>
                </c:pt>
                <c:pt idx="1774">
                  <c:v>5.0545367206305878</c:v>
                </c:pt>
                <c:pt idx="1775">
                  <c:v>4.7653289785486361</c:v>
                </c:pt>
                <c:pt idx="1776">
                  <c:v>7.4887028389447119</c:v>
                </c:pt>
                <c:pt idx="1777">
                  <c:v>10.447198114918297</c:v>
                </c:pt>
                <c:pt idx="1778">
                  <c:v>8.2346807947289342</c:v>
                </c:pt>
                <c:pt idx="1779">
                  <c:v>2.942410650340805</c:v>
                </c:pt>
                <c:pt idx="1780">
                  <c:v>0.24934290872727069</c:v>
                </c:pt>
                <c:pt idx="1781">
                  <c:v>2.0445447999040334</c:v>
                </c:pt>
                <c:pt idx="1782">
                  <c:v>4.1607633662604098</c:v>
                </c:pt>
                <c:pt idx="1783">
                  <c:v>3.9011330663612425</c:v>
                </c:pt>
                <c:pt idx="1784">
                  <c:v>2.8290440973780684</c:v>
                </c:pt>
                <c:pt idx="1785">
                  <c:v>4.8175285351627091</c:v>
                </c:pt>
                <c:pt idx="1786">
                  <c:v>8.4114620604614707</c:v>
                </c:pt>
                <c:pt idx="1787">
                  <c:v>10.89929733151936</c:v>
                </c:pt>
                <c:pt idx="1788">
                  <c:v>11.895944166715765</c:v>
                </c:pt>
                <c:pt idx="1789">
                  <c:v>10.56799429062432</c:v>
                </c:pt>
                <c:pt idx="1790">
                  <c:v>6.1240935098139531</c:v>
                </c:pt>
                <c:pt idx="1791">
                  <c:v>2.4090151387477605</c:v>
                </c:pt>
                <c:pt idx="1792">
                  <c:v>3.0744623095185228</c:v>
                </c:pt>
                <c:pt idx="1793">
                  <c:v>3.466324265817224</c:v>
                </c:pt>
                <c:pt idx="1794">
                  <c:v>2.4736936344580975</c:v>
                </c:pt>
                <c:pt idx="1795">
                  <c:v>0.69262453901964538</c:v>
                </c:pt>
                <c:pt idx="1796">
                  <c:v>1.7410280340125566</c:v>
                </c:pt>
                <c:pt idx="1797">
                  <c:v>0.81301980868094914</c:v>
                </c:pt>
                <c:pt idx="1798">
                  <c:v>1.8841911488852028</c:v>
                </c:pt>
                <c:pt idx="1799">
                  <c:v>2.8617915488030552</c:v>
                </c:pt>
                <c:pt idx="1800">
                  <c:v>2.5890784595328462</c:v>
                </c:pt>
                <c:pt idx="1801">
                  <c:v>2.1279223309988442</c:v>
                </c:pt>
                <c:pt idx="1802">
                  <c:v>2.379449974609392</c:v>
                </c:pt>
                <c:pt idx="1803">
                  <c:v>3.0934566266351857</c:v>
                </c:pt>
                <c:pt idx="1804">
                  <c:v>3.7953926096484367</c:v>
                </c:pt>
                <c:pt idx="1805">
                  <c:v>4.3698102121157252</c:v>
                </c:pt>
                <c:pt idx="1806">
                  <c:v>3.8650371129752625</c:v>
                </c:pt>
                <c:pt idx="1807">
                  <c:v>1.7493399057833969</c:v>
                </c:pt>
                <c:pt idx="1808">
                  <c:v>3.3739124603760291</c:v>
                </c:pt>
                <c:pt idx="1809">
                  <c:v>4.9018077988109114</c:v>
                </c:pt>
                <c:pt idx="1810">
                  <c:v>4.4976792303756623</c:v>
                </c:pt>
                <c:pt idx="1811">
                  <c:v>3.7171827418090917</c:v>
                </c:pt>
                <c:pt idx="1812">
                  <c:v>2.6731722583963942</c:v>
                </c:pt>
                <c:pt idx="1813">
                  <c:v>2.3990583757782256</c:v>
                </c:pt>
                <c:pt idx="1814">
                  <c:v>3.2463635004038016</c:v>
                </c:pt>
                <c:pt idx="1815">
                  <c:v>3.9437646748211019</c:v>
                </c:pt>
                <c:pt idx="1816">
                  <c:v>4.2598376137889797</c:v>
                </c:pt>
                <c:pt idx="1817">
                  <c:v>4.9665015870797093</c:v>
                </c:pt>
                <c:pt idx="1818">
                  <c:v>4.5442026310065868</c:v>
                </c:pt>
                <c:pt idx="1819">
                  <c:v>3.435492306698523</c:v>
                </c:pt>
                <c:pt idx="1820">
                  <c:v>3.762229901578023</c:v>
                </c:pt>
                <c:pt idx="1821">
                  <c:v>4.5779396498543035</c:v>
                </c:pt>
                <c:pt idx="1822">
                  <c:v>5.0125454005534689</c:v>
                </c:pt>
                <c:pt idx="1823">
                  <c:v>5.1966253206133564</c:v>
                </c:pt>
                <c:pt idx="1824">
                  <c:v>6.1840733627573323</c:v>
                </c:pt>
                <c:pt idx="1825">
                  <c:v>9.7077596947517311</c:v>
                </c:pt>
                <c:pt idx="1826">
                  <c:v>11.891103253846648</c:v>
                </c:pt>
                <c:pt idx="1827">
                  <c:v>8.8571083849269048</c:v>
                </c:pt>
                <c:pt idx="1828">
                  <c:v>3.482254044747136</c:v>
                </c:pt>
                <c:pt idx="1829">
                  <c:v>3.3831522622430437</c:v>
                </c:pt>
                <c:pt idx="1830">
                  <c:v>6.7908255060984848</c:v>
                </c:pt>
                <c:pt idx="1831">
                  <c:v>8.8573260687488986</c:v>
                </c:pt>
                <c:pt idx="1832">
                  <c:v>8.8456196112307559</c:v>
                </c:pt>
                <c:pt idx="1833">
                  <c:v>8.5464481562487826</c:v>
                </c:pt>
                <c:pt idx="1834">
                  <c:v>7.1176732950739323</c:v>
                </c:pt>
                <c:pt idx="1835">
                  <c:v>5.0328625441825432</c:v>
                </c:pt>
                <c:pt idx="1836">
                  <c:v>3.9448769210626589</c:v>
                </c:pt>
                <c:pt idx="1837">
                  <c:v>5.121644301783137</c:v>
                </c:pt>
                <c:pt idx="1838">
                  <c:v>4.0840857424265842</c:v>
                </c:pt>
                <c:pt idx="1839">
                  <c:v>4.7530141807041275</c:v>
                </c:pt>
                <c:pt idx="1840">
                  <c:v>5.7514488279194298</c:v>
                </c:pt>
                <c:pt idx="1841">
                  <c:v>5.2433098033267616</c:v>
                </c:pt>
                <c:pt idx="1842">
                  <c:v>8.4830622782361758</c:v>
                </c:pt>
                <c:pt idx="1843">
                  <c:v>7.9013176743957692</c:v>
                </c:pt>
                <c:pt idx="1844">
                  <c:v>4.3588333862486275</c:v>
                </c:pt>
                <c:pt idx="1845">
                  <c:v>3.8179486957289179</c:v>
                </c:pt>
                <c:pt idx="1846">
                  <c:v>4.899907277864413</c:v>
                </c:pt>
                <c:pt idx="1847">
                  <c:v>4.9134636645772209</c:v>
                </c:pt>
                <c:pt idx="1848">
                  <c:v>2.6879133232036563</c:v>
                </c:pt>
                <c:pt idx="1849">
                  <c:v>1.4553370062736695</c:v>
                </c:pt>
                <c:pt idx="1850">
                  <c:v>5.217418246755229</c:v>
                </c:pt>
                <c:pt idx="1851">
                  <c:v>7.4295544058386627</c:v>
                </c:pt>
                <c:pt idx="1852">
                  <c:v>6.517001649238261</c:v>
                </c:pt>
                <c:pt idx="1853">
                  <c:v>6.2173537581723979</c:v>
                </c:pt>
                <c:pt idx="1854">
                  <c:v>5.1461485124990523</c:v>
                </c:pt>
                <c:pt idx="1855">
                  <c:v>5.5038175406849987</c:v>
                </c:pt>
                <c:pt idx="1856">
                  <c:v>7.5944506963452207</c:v>
                </c:pt>
                <c:pt idx="1857">
                  <c:v>5.187585623862482</c:v>
                </c:pt>
                <c:pt idx="1858">
                  <c:v>0.91188229888064132</c:v>
                </c:pt>
                <c:pt idx="1859">
                  <c:v>1.044873997350078</c:v>
                </c:pt>
                <c:pt idx="1860">
                  <c:v>2.4734343047606138</c:v>
                </c:pt>
                <c:pt idx="1861">
                  <c:v>4.4108819084385411</c:v>
                </c:pt>
                <c:pt idx="1862">
                  <c:v>3.3367258495714531</c:v>
                </c:pt>
                <c:pt idx="1863">
                  <c:v>0.5138547209335278</c:v>
                </c:pt>
                <c:pt idx="1864">
                  <c:v>2.0213871239393799</c:v>
                </c:pt>
                <c:pt idx="1865">
                  <c:v>1.8071645521369468</c:v>
                </c:pt>
                <c:pt idx="1866">
                  <c:v>4.7686414945779427</c:v>
                </c:pt>
                <c:pt idx="1867">
                  <c:v>7.1332859206102164</c:v>
                </c:pt>
                <c:pt idx="1868">
                  <c:v>6.6002417774924824</c:v>
                </c:pt>
                <c:pt idx="1869">
                  <c:v>4.3575640477474753</c:v>
                </c:pt>
                <c:pt idx="1870">
                  <c:v>3.4314353098094714</c:v>
                </c:pt>
                <c:pt idx="1871">
                  <c:v>5.4252452186449069</c:v>
                </c:pt>
                <c:pt idx="1872">
                  <c:v>7.2917710262020954</c:v>
                </c:pt>
                <c:pt idx="1873">
                  <c:v>7.8193438975519562</c:v>
                </c:pt>
                <c:pt idx="1874">
                  <c:v>7.0006732245771879</c:v>
                </c:pt>
                <c:pt idx="1875">
                  <c:v>5.7090054749901773</c:v>
                </c:pt>
                <c:pt idx="1876">
                  <c:v>4.3267391442765959</c:v>
                </c:pt>
                <c:pt idx="1877">
                  <c:v>2.64063546986096</c:v>
                </c:pt>
                <c:pt idx="1878">
                  <c:v>2.5001996552898365</c:v>
                </c:pt>
                <c:pt idx="1879">
                  <c:v>3.7379699360761287</c:v>
                </c:pt>
                <c:pt idx="1880">
                  <c:v>4.7451051248720768</c:v>
                </c:pt>
                <c:pt idx="1881">
                  <c:v>8.0680338363913986</c:v>
                </c:pt>
                <c:pt idx="1882">
                  <c:v>11.160798009601997</c:v>
                </c:pt>
                <c:pt idx="1883">
                  <c:v>11.410084815417324</c:v>
                </c:pt>
                <c:pt idx="1884">
                  <c:v>10.762295123106842</c:v>
                </c:pt>
                <c:pt idx="1885">
                  <c:v>11.479912480539864</c:v>
                </c:pt>
                <c:pt idx="1886">
                  <c:v>10.994051109312537</c:v>
                </c:pt>
                <c:pt idx="1887">
                  <c:v>7.7144529768232708</c:v>
                </c:pt>
                <c:pt idx="1888">
                  <c:v>4.5802328232735112</c:v>
                </c:pt>
                <c:pt idx="1889">
                  <c:v>3.6615579316491309</c:v>
                </c:pt>
                <c:pt idx="1890">
                  <c:v>2.3949451535255601</c:v>
                </c:pt>
                <c:pt idx="1891">
                  <c:v>2.7793600861125736</c:v>
                </c:pt>
                <c:pt idx="1892">
                  <c:v>4.4642054511971621</c:v>
                </c:pt>
                <c:pt idx="1893">
                  <c:v>5.8233956880923499</c:v>
                </c:pt>
                <c:pt idx="1894">
                  <c:v>7.1075883129776729</c:v>
                </c:pt>
                <c:pt idx="1895">
                  <c:v>7.8342028944428348</c:v>
                </c:pt>
                <c:pt idx="1896">
                  <c:v>7.1726424454206414</c:v>
                </c:pt>
                <c:pt idx="1897">
                  <c:v>5.2195942750500972</c:v>
                </c:pt>
                <c:pt idx="1898">
                  <c:v>3.3601452819775166</c:v>
                </c:pt>
                <c:pt idx="1899">
                  <c:v>4.5634222908726905</c:v>
                </c:pt>
                <c:pt idx="1900">
                  <c:v>6.7476742929617766</c:v>
                </c:pt>
                <c:pt idx="1901">
                  <c:v>7.0394110678551369</c:v>
                </c:pt>
                <c:pt idx="1902">
                  <c:v>4.4561147447629414</c:v>
                </c:pt>
                <c:pt idx="1903">
                  <c:v>1.7419566496008745</c:v>
                </c:pt>
                <c:pt idx="1904">
                  <c:v>1.9728141346655346</c:v>
                </c:pt>
                <c:pt idx="1905">
                  <c:v>0.6051367820415916</c:v>
                </c:pt>
                <c:pt idx="1906">
                  <c:v>3.5602035437835449</c:v>
                </c:pt>
                <c:pt idx="1907">
                  <c:v>4.3388242510569102</c:v>
                </c:pt>
                <c:pt idx="1908">
                  <c:v>2.24808968639211</c:v>
                </c:pt>
                <c:pt idx="1909">
                  <c:v>1.0155165702885101</c:v>
                </c:pt>
                <c:pt idx="1910">
                  <c:v>1.2020026233170304</c:v>
                </c:pt>
                <c:pt idx="1911">
                  <c:v>5.5615165596966305</c:v>
                </c:pt>
                <c:pt idx="1912">
                  <c:v>7.5675644208414017</c:v>
                </c:pt>
                <c:pt idx="1913">
                  <c:v>5.2609340912081821</c:v>
                </c:pt>
                <c:pt idx="1914">
                  <c:v>5.3106584885361592</c:v>
                </c:pt>
                <c:pt idx="1915">
                  <c:v>6.2105870966756624</c:v>
                </c:pt>
                <c:pt idx="1916">
                  <c:v>6.629609667706835</c:v>
                </c:pt>
                <c:pt idx="1917">
                  <c:v>7.3823322914756018</c:v>
                </c:pt>
                <c:pt idx="1918">
                  <c:v>4.8834843975852822</c:v>
                </c:pt>
                <c:pt idx="1919">
                  <c:v>1.2346852619868023</c:v>
                </c:pt>
                <c:pt idx="1920">
                  <c:v>2.9401451519163255</c:v>
                </c:pt>
                <c:pt idx="1921">
                  <c:v>5.0103222193063504</c:v>
                </c:pt>
                <c:pt idx="1922">
                  <c:v>4.8100806479849636</c:v>
                </c:pt>
                <c:pt idx="1923">
                  <c:v>3.7466355297716483</c:v>
                </c:pt>
                <c:pt idx="1924">
                  <c:v>4.6092248572776437</c:v>
                </c:pt>
                <c:pt idx="1925">
                  <c:v>8.1595816515190815</c:v>
                </c:pt>
                <c:pt idx="1926">
                  <c:v>8.2691837782853277</c:v>
                </c:pt>
                <c:pt idx="1927">
                  <c:v>5.0772886668141863</c:v>
                </c:pt>
                <c:pt idx="1928">
                  <c:v>5.8305369583802413</c:v>
                </c:pt>
                <c:pt idx="1929">
                  <c:v>4.5282934030504647</c:v>
                </c:pt>
                <c:pt idx="1930">
                  <c:v>4.247510352978118</c:v>
                </c:pt>
                <c:pt idx="1931">
                  <c:v>5.0605748457487669</c:v>
                </c:pt>
                <c:pt idx="1932">
                  <c:v>3.9140198222508151</c:v>
                </c:pt>
                <c:pt idx="1933">
                  <c:v>5.2131351511110919</c:v>
                </c:pt>
                <c:pt idx="1934">
                  <c:v>7.2932491439466718</c:v>
                </c:pt>
                <c:pt idx="1935">
                  <c:v>8.6023104865591176</c:v>
                </c:pt>
                <c:pt idx="1936">
                  <c:v>8.8680810318062644</c:v>
                </c:pt>
                <c:pt idx="1937">
                  <c:v>8.7833506462294864</c:v>
                </c:pt>
                <c:pt idx="1938">
                  <c:v>6.4974104548669214</c:v>
                </c:pt>
                <c:pt idx="1939">
                  <c:v>3.1289474269576747</c:v>
                </c:pt>
                <c:pt idx="1940">
                  <c:v>3.8725937576636191</c:v>
                </c:pt>
                <c:pt idx="1941">
                  <c:v>9.3093797420431343</c:v>
                </c:pt>
                <c:pt idx="1942">
                  <c:v>11.894158091555235</c:v>
                </c:pt>
                <c:pt idx="1943">
                  <c:v>9.3566914840577073</c:v>
                </c:pt>
                <c:pt idx="1944">
                  <c:v>5.994731931142776</c:v>
                </c:pt>
                <c:pt idx="1945">
                  <c:v>5.1763997753805713</c:v>
                </c:pt>
                <c:pt idx="1946">
                  <c:v>4.9916923331228293</c:v>
                </c:pt>
                <c:pt idx="1947">
                  <c:v>4.5156775010022301</c:v>
                </c:pt>
                <c:pt idx="1948">
                  <c:v>3.6911246438833993</c:v>
                </c:pt>
                <c:pt idx="1949">
                  <c:v>3.486822075809251</c:v>
                </c:pt>
                <c:pt idx="1950">
                  <c:v>4.6464930448702217</c:v>
                </c:pt>
                <c:pt idx="1951">
                  <c:v>4.9237708647512912</c:v>
                </c:pt>
                <c:pt idx="1952">
                  <c:v>4.2118026470461798</c:v>
                </c:pt>
                <c:pt idx="1953">
                  <c:v>3.9115175233738109</c:v>
                </c:pt>
                <c:pt idx="1954">
                  <c:v>3.158846652086563</c:v>
                </c:pt>
                <c:pt idx="1955">
                  <c:v>2.3624146576860463</c:v>
                </c:pt>
                <c:pt idx="1956">
                  <c:v>2.7611272469511978</c:v>
                </c:pt>
                <c:pt idx="1957">
                  <c:v>3.796088485839356</c:v>
                </c:pt>
                <c:pt idx="1958">
                  <c:v>4.5637181555540174</c:v>
                </c:pt>
                <c:pt idx="1959">
                  <c:v>4.8653241919204335</c:v>
                </c:pt>
                <c:pt idx="1960">
                  <c:v>3.1366408925096718</c:v>
                </c:pt>
                <c:pt idx="1961">
                  <c:v>1.8983021074718196</c:v>
                </c:pt>
                <c:pt idx="1962">
                  <c:v>3.9925515576700614</c:v>
                </c:pt>
                <c:pt idx="1963">
                  <c:v>4.339600184868778</c:v>
                </c:pt>
                <c:pt idx="1964">
                  <c:v>3.7355799341726863</c:v>
                </c:pt>
                <c:pt idx="1965">
                  <c:v>3.0273860539787676</c:v>
                </c:pt>
                <c:pt idx="1966">
                  <c:v>2.327795816203706</c:v>
                </c:pt>
                <c:pt idx="1967">
                  <c:v>2.1468729206585895</c:v>
                </c:pt>
                <c:pt idx="1968">
                  <c:v>2.6384769449672416</c:v>
                </c:pt>
                <c:pt idx="1969">
                  <c:v>2.8366330014213257</c:v>
                </c:pt>
                <c:pt idx="1970">
                  <c:v>1.7300724754106689</c:v>
                </c:pt>
                <c:pt idx="1971">
                  <c:v>0.92365610609927062</c:v>
                </c:pt>
                <c:pt idx="1972">
                  <c:v>1.7198473328948294</c:v>
                </c:pt>
                <c:pt idx="1973">
                  <c:v>0.68357952102057151</c:v>
                </c:pt>
                <c:pt idx="1974">
                  <c:v>2.6397931055148711</c:v>
                </c:pt>
                <c:pt idx="1975">
                  <c:v>3.469610722878083</c:v>
                </c:pt>
                <c:pt idx="1976">
                  <c:v>2.9994719312709344</c:v>
                </c:pt>
                <c:pt idx="1977">
                  <c:v>2.5163993920650598</c:v>
                </c:pt>
                <c:pt idx="1978">
                  <c:v>6.584054727184677</c:v>
                </c:pt>
                <c:pt idx="1979">
                  <c:v>10.825296173363752</c:v>
                </c:pt>
                <c:pt idx="1980">
                  <c:v>11.873202433822486</c:v>
                </c:pt>
                <c:pt idx="1981">
                  <c:v>10.743249006258861</c:v>
                </c:pt>
                <c:pt idx="1982">
                  <c:v>8.1133936375151841</c:v>
                </c:pt>
                <c:pt idx="1983">
                  <c:v>4.5234480496739522</c:v>
                </c:pt>
                <c:pt idx="1984">
                  <c:v>2.8364829516117447</c:v>
                </c:pt>
                <c:pt idx="1985">
                  <c:v>4.0133029227590065</c:v>
                </c:pt>
                <c:pt idx="1986">
                  <c:v>4.0522551608139539</c:v>
                </c:pt>
                <c:pt idx="1987">
                  <c:v>1.8234032619899732</c:v>
                </c:pt>
                <c:pt idx="1988">
                  <c:v>0.14166668877516952</c:v>
                </c:pt>
                <c:pt idx="1989">
                  <c:v>3.3883745025922942</c:v>
                </c:pt>
                <c:pt idx="1990">
                  <c:v>8.6317486815259468</c:v>
                </c:pt>
                <c:pt idx="1991">
                  <c:v>10.367561252140906</c:v>
                </c:pt>
                <c:pt idx="1992">
                  <c:v>7.1074527044551701</c:v>
                </c:pt>
                <c:pt idx="1993">
                  <c:v>4.7653739894524128</c:v>
                </c:pt>
                <c:pt idx="1994">
                  <c:v>4.9934231758714125</c:v>
                </c:pt>
                <c:pt idx="1995">
                  <c:v>2.8458037050956029</c:v>
                </c:pt>
                <c:pt idx="1996">
                  <c:v>0.2443008822923898</c:v>
                </c:pt>
                <c:pt idx="1997">
                  <c:v>2.8860424960272058</c:v>
                </c:pt>
                <c:pt idx="1998">
                  <c:v>5.4798963146126205</c:v>
                </c:pt>
                <c:pt idx="1999">
                  <c:v>6.608036477795479</c:v>
                </c:pt>
                <c:pt idx="2000">
                  <c:v>4.8987969825455915</c:v>
                </c:pt>
                <c:pt idx="2001">
                  <c:v>6.7129976812395373</c:v>
                </c:pt>
                <c:pt idx="2002">
                  <c:v>11.750082729033039</c:v>
                </c:pt>
                <c:pt idx="2003">
                  <c:v>12.779392461845646</c:v>
                </c:pt>
                <c:pt idx="2004">
                  <c:v>8.8355420706427594</c:v>
                </c:pt>
                <c:pt idx="2005">
                  <c:v>2.9104958627657789</c:v>
                </c:pt>
                <c:pt idx="2006">
                  <c:v>3.1052145514745075</c:v>
                </c:pt>
                <c:pt idx="2007">
                  <c:v>3.9292572205137777</c:v>
                </c:pt>
                <c:pt idx="2008">
                  <c:v>2.2725039101926194</c:v>
                </c:pt>
                <c:pt idx="2009">
                  <c:v>2.5806526247883506</c:v>
                </c:pt>
                <c:pt idx="2010">
                  <c:v>3.5054248373312098</c:v>
                </c:pt>
                <c:pt idx="2011">
                  <c:v>4.6627572221469338</c:v>
                </c:pt>
                <c:pt idx="2012">
                  <c:v>6.1202342995301029</c:v>
                </c:pt>
                <c:pt idx="2013">
                  <c:v>7.2712878278110091</c:v>
                </c:pt>
                <c:pt idx="2014">
                  <c:v>6.8255452489830457</c:v>
                </c:pt>
                <c:pt idx="2015">
                  <c:v>5.5982488379053343</c:v>
                </c:pt>
                <c:pt idx="2016">
                  <c:v>4.3002709429276109</c:v>
                </c:pt>
                <c:pt idx="2017">
                  <c:v>1.8080151934468907</c:v>
                </c:pt>
                <c:pt idx="2018">
                  <c:v>1.8676134503166268</c:v>
                </c:pt>
                <c:pt idx="2019">
                  <c:v>1.2417892312091927</c:v>
                </c:pt>
                <c:pt idx="2020">
                  <c:v>1.5577004494017828</c:v>
                </c:pt>
                <c:pt idx="2021">
                  <c:v>2.2204464154100432</c:v>
                </c:pt>
                <c:pt idx="2022">
                  <c:v>1.6010607666904302</c:v>
                </c:pt>
                <c:pt idx="2023">
                  <c:v>1.8710133899409558</c:v>
                </c:pt>
                <c:pt idx="2024">
                  <c:v>1.4856229240565679</c:v>
                </c:pt>
                <c:pt idx="2025">
                  <c:v>2.6444419005369646</c:v>
                </c:pt>
                <c:pt idx="2026">
                  <c:v>4.0848190760555427</c:v>
                </c:pt>
                <c:pt idx="2027">
                  <c:v>4.7333275822640939</c:v>
                </c:pt>
                <c:pt idx="2028">
                  <c:v>4.4069173941248412</c:v>
                </c:pt>
                <c:pt idx="2029">
                  <c:v>3.2713147398483513</c:v>
                </c:pt>
                <c:pt idx="2030">
                  <c:v>1.7631551043783025</c:v>
                </c:pt>
                <c:pt idx="2031">
                  <c:v>1.4409077448018415</c:v>
                </c:pt>
                <c:pt idx="2032">
                  <c:v>4.1348821661957036</c:v>
                </c:pt>
                <c:pt idx="2033">
                  <c:v>7.1125075348238367</c:v>
                </c:pt>
                <c:pt idx="2034">
                  <c:v>6.5223032524467381</c:v>
                </c:pt>
                <c:pt idx="2035">
                  <c:v>2.9987535647238239</c:v>
                </c:pt>
                <c:pt idx="2036">
                  <c:v>2.5027194972645264</c:v>
                </c:pt>
                <c:pt idx="2037">
                  <c:v>2.3874987590269598</c:v>
                </c:pt>
                <c:pt idx="2038">
                  <c:v>2.7827309579215007</c:v>
                </c:pt>
                <c:pt idx="2039">
                  <c:v>2.4975066214827799</c:v>
                </c:pt>
                <c:pt idx="2040">
                  <c:v>2.4947895924128485</c:v>
                </c:pt>
                <c:pt idx="2041">
                  <c:v>3.1468794751713944</c:v>
                </c:pt>
                <c:pt idx="2042">
                  <c:v>3.3113856358441005</c:v>
                </c:pt>
                <c:pt idx="2043">
                  <c:v>3.5114981215387715</c:v>
                </c:pt>
                <c:pt idx="2044">
                  <c:v>3.6847910140525602</c:v>
                </c:pt>
                <c:pt idx="2045">
                  <c:v>4.5305210702511447</c:v>
                </c:pt>
                <c:pt idx="2046">
                  <c:v>4.250346791640812</c:v>
                </c:pt>
                <c:pt idx="2047">
                  <c:v>2.9414101252019549</c:v>
                </c:pt>
                <c:pt idx="2048">
                  <c:v>2.3516400268245947</c:v>
                </c:pt>
                <c:pt idx="2049">
                  <c:v>1.8805822938685086</c:v>
                </c:pt>
                <c:pt idx="2050">
                  <c:v>4.0262598785501957</c:v>
                </c:pt>
                <c:pt idx="2051">
                  <c:v>6.3349987850153466</c:v>
                </c:pt>
                <c:pt idx="2052">
                  <c:v>5.9484393731684317</c:v>
                </c:pt>
                <c:pt idx="2053">
                  <c:v>8.580663479785132</c:v>
                </c:pt>
                <c:pt idx="2054">
                  <c:v>10.06702190301074</c:v>
                </c:pt>
                <c:pt idx="2055">
                  <c:v>6.6933385981875606</c:v>
                </c:pt>
                <c:pt idx="2056">
                  <c:v>3.6212423643097069</c:v>
                </c:pt>
                <c:pt idx="2057">
                  <c:v>2.193462372375222</c:v>
                </c:pt>
                <c:pt idx="2058">
                  <c:v>5.2096586402629352</c:v>
                </c:pt>
                <c:pt idx="2059">
                  <c:v>6.9074811757869208</c:v>
                </c:pt>
                <c:pt idx="2060">
                  <c:v>5.2373391464271348</c:v>
                </c:pt>
                <c:pt idx="2061">
                  <c:v>4.4273102630450323</c:v>
                </c:pt>
                <c:pt idx="2062">
                  <c:v>6.9288479131638354</c:v>
                </c:pt>
                <c:pt idx="2063">
                  <c:v>9.9817244270541075</c:v>
                </c:pt>
                <c:pt idx="2064">
                  <c:v>12.030372761257173</c:v>
                </c:pt>
                <c:pt idx="2065">
                  <c:v>12.235133526882548</c:v>
                </c:pt>
                <c:pt idx="2066">
                  <c:v>8.7708485852135549</c:v>
                </c:pt>
                <c:pt idx="2067">
                  <c:v>7.3681926885007281</c:v>
                </c:pt>
                <c:pt idx="2068">
                  <c:v>9.3072008173974652</c:v>
                </c:pt>
                <c:pt idx="2069">
                  <c:v>8.4679777198163144</c:v>
                </c:pt>
                <c:pt idx="2070">
                  <c:v>7.3347899858155419</c:v>
                </c:pt>
                <c:pt idx="2071">
                  <c:v>4.6586641892935887</c:v>
                </c:pt>
                <c:pt idx="2072">
                  <c:v>3.4115547610081642</c:v>
                </c:pt>
                <c:pt idx="2073">
                  <c:v>4.4968103464814195</c:v>
                </c:pt>
                <c:pt idx="2074">
                  <c:v>6.3874105871863947</c:v>
                </c:pt>
                <c:pt idx="2075">
                  <c:v>9.1088208930148813</c:v>
                </c:pt>
                <c:pt idx="2076">
                  <c:v>7.8950033907557993</c:v>
                </c:pt>
                <c:pt idx="2077">
                  <c:v>5.7660283906675822</c:v>
                </c:pt>
                <c:pt idx="2078">
                  <c:v>6.4677312504412017</c:v>
                </c:pt>
                <c:pt idx="2079">
                  <c:v>7.3155688236005885</c:v>
                </c:pt>
                <c:pt idx="2080">
                  <c:v>8.2677664614892219</c:v>
                </c:pt>
                <c:pt idx="2081">
                  <c:v>8.9945700568528597</c:v>
                </c:pt>
                <c:pt idx="2082">
                  <c:v>8.5981554130948599</c:v>
                </c:pt>
                <c:pt idx="2083">
                  <c:v>7.1366631390232182</c:v>
                </c:pt>
                <c:pt idx="2084">
                  <c:v>7.4049299983783579</c:v>
                </c:pt>
                <c:pt idx="2085">
                  <c:v>8.7117072772449209</c:v>
                </c:pt>
                <c:pt idx="2086">
                  <c:v>6.7968328210245472</c:v>
                </c:pt>
                <c:pt idx="2087">
                  <c:v>2.1618195791156176</c:v>
                </c:pt>
                <c:pt idx="2088">
                  <c:v>5.6631531964028481</c:v>
                </c:pt>
                <c:pt idx="2089">
                  <c:v>6.119475061394839</c:v>
                </c:pt>
                <c:pt idx="2090">
                  <c:v>3.847758805640368</c:v>
                </c:pt>
                <c:pt idx="2091">
                  <c:v>3.65424284762382</c:v>
                </c:pt>
                <c:pt idx="2092">
                  <c:v>1.5395951436965745</c:v>
                </c:pt>
                <c:pt idx="2093">
                  <c:v>0.97922306263487879</c:v>
                </c:pt>
                <c:pt idx="2094">
                  <c:v>4.2372795647903105</c:v>
                </c:pt>
                <c:pt idx="2095">
                  <c:v>9.7378202040185791</c:v>
                </c:pt>
                <c:pt idx="2096">
                  <c:v>11.665030972173332</c:v>
                </c:pt>
                <c:pt idx="2097">
                  <c:v>10.695913323079996</c:v>
                </c:pt>
                <c:pt idx="2098">
                  <c:v>11.61402576747774</c:v>
                </c:pt>
                <c:pt idx="2099">
                  <c:v>10.740423633719697</c:v>
                </c:pt>
                <c:pt idx="2100">
                  <c:v>6.7385976090308608</c:v>
                </c:pt>
                <c:pt idx="2101">
                  <c:v>2.8301162012608128</c:v>
                </c:pt>
                <c:pt idx="2102">
                  <c:v>2.6490909532174451</c:v>
                </c:pt>
                <c:pt idx="2103">
                  <c:v>4.3733885142111619</c:v>
                </c:pt>
                <c:pt idx="2104">
                  <c:v>6.060735180842169</c:v>
                </c:pt>
                <c:pt idx="2105">
                  <c:v>7.577916967778318</c:v>
                </c:pt>
                <c:pt idx="2106">
                  <c:v>9.3949326713196424</c:v>
                </c:pt>
                <c:pt idx="2107">
                  <c:v>9.9863845409410636</c:v>
                </c:pt>
                <c:pt idx="2108">
                  <c:v>7.397365193948036</c:v>
                </c:pt>
                <c:pt idx="2109">
                  <c:v>3.3154405337302206</c:v>
                </c:pt>
                <c:pt idx="2110">
                  <c:v>2.8535795214706603</c:v>
                </c:pt>
                <c:pt idx="2111">
                  <c:v>3.5079004262629678</c:v>
                </c:pt>
                <c:pt idx="2112">
                  <c:v>1.9812946530501363</c:v>
                </c:pt>
                <c:pt idx="2113">
                  <c:v>0.82331303396655753</c:v>
                </c:pt>
                <c:pt idx="2114">
                  <c:v>2.7622884449932608</c:v>
                </c:pt>
                <c:pt idx="2115">
                  <c:v>3.1338057127611494</c:v>
                </c:pt>
                <c:pt idx="2116">
                  <c:v>4.3859619432642756</c:v>
                </c:pt>
                <c:pt idx="2117">
                  <c:v>6.4809754547721514</c:v>
                </c:pt>
                <c:pt idx="2118">
                  <c:v>7.7132113585976274</c:v>
                </c:pt>
                <c:pt idx="2119">
                  <c:v>6.9676048442061811</c:v>
                </c:pt>
                <c:pt idx="2120">
                  <c:v>6.2407380705308748</c:v>
                </c:pt>
                <c:pt idx="2121">
                  <c:v>8.0884634780749405</c:v>
                </c:pt>
                <c:pt idx="2122">
                  <c:v>6.5123141557262842</c:v>
                </c:pt>
                <c:pt idx="2123">
                  <c:v>3.3422631164560626</c:v>
                </c:pt>
                <c:pt idx="2124">
                  <c:v>3.7090098098510187</c:v>
                </c:pt>
                <c:pt idx="2125">
                  <c:v>4.4612566143741281</c:v>
                </c:pt>
                <c:pt idx="2126">
                  <c:v>8.2282052581032818</c:v>
                </c:pt>
                <c:pt idx="2127">
                  <c:v>6.7984753296485163</c:v>
                </c:pt>
                <c:pt idx="2128">
                  <c:v>0.53757931900896472</c:v>
                </c:pt>
                <c:pt idx="2129">
                  <c:v>5.4894668549978585</c:v>
                </c:pt>
                <c:pt idx="2130">
                  <c:v>7.9205547342820815</c:v>
                </c:pt>
                <c:pt idx="2131">
                  <c:v>6.4034190371480522</c:v>
                </c:pt>
                <c:pt idx="2132">
                  <c:v>2.7190759363840007</c:v>
                </c:pt>
                <c:pt idx="2133">
                  <c:v>5.0701468213784562</c:v>
                </c:pt>
                <c:pt idx="2134">
                  <c:v>3.7970162078027627</c:v>
                </c:pt>
                <c:pt idx="2135">
                  <c:v>1.1896673747361441</c:v>
                </c:pt>
                <c:pt idx="2136">
                  <c:v>4.0153667193459306</c:v>
                </c:pt>
                <c:pt idx="2137">
                  <c:v>2.211962972099716</c:v>
                </c:pt>
                <c:pt idx="2138">
                  <c:v>1.669811484572203</c:v>
                </c:pt>
                <c:pt idx="2139">
                  <c:v>4.7797550318215487</c:v>
                </c:pt>
                <c:pt idx="2140">
                  <c:v>5.9870534332905025</c:v>
                </c:pt>
                <c:pt idx="2141">
                  <c:v>5.2758846108310422</c:v>
                </c:pt>
                <c:pt idx="2142">
                  <c:v>4.0076214639342398</c:v>
                </c:pt>
                <c:pt idx="2143">
                  <c:v>2.5432828309975135</c:v>
                </c:pt>
                <c:pt idx="2144">
                  <c:v>1.3633301122084738</c:v>
                </c:pt>
                <c:pt idx="2145">
                  <c:v>1.4498772841843537</c:v>
                </c:pt>
                <c:pt idx="2146">
                  <c:v>1.7416035021521603</c:v>
                </c:pt>
                <c:pt idx="2147">
                  <c:v>3.5366691321751333</c:v>
                </c:pt>
                <c:pt idx="2148">
                  <c:v>5.8588505794246535</c:v>
                </c:pt>
                <c:pt idx="2149">
                  <c:v>6.2899793851497821</c:v>
                </c:pt>
                <c:pt idx="2150">
                  <c:v>4.1098777281735268</c:v>
                </c:pt>
                <c:pt idx="2151">
                  <c:v>1.1038429611465228</c:v>
                </c:pt>
                <c:pt idx="2152">
                  <c:v>1.4815850485934186</c:v>
                </c:pt>
                <c:pt idx="2153">
                  <c:v>1.4980285569320035</c:v>
                </c:pt>
                <c:pt idx="2154">
                  <c:v>3.9541753543936204</c:v>
                </c:pt>
                <c:pt idx="2155">
                  <c:v>4.895807296634727</c:v>
                </c:pt>
                <c:pt idx="2156">
                  <c:v>3.2433448323091763</c:v>
                </c:pt>
                <c:pt idx="2157">
                  <c:v>2.2401414868176999</c:v>
                </c:pt>
                <c:pt idx="2158">
                  <c:v>4.0586795328725112</c:v>
                </c:pt>
                <c:pt idx="2159">
                  <c:v>4.9378325315334211</c:v>
                </c:pt>
                <c:pt idx="2160">
                  <c:v>1.7667890333197926</c:v>
                </c:pt>
                <c:pt idx="2161">
                  <c:v>2.6851842822463721</c:v>
                </c:pt>
                <c:pt idx="2162">
                  <c:v>3.0450039089081429</c:v>
                </c:pt>
                <c:pt idx="2163">
                  <c:v>2.8416180912114299</c:v>
                </c:pt>
                <c:pt idx="2164">
                  <c:v>4.5808064799299153</c:v>
                </c:pt>
                <c:pt idx="2165">
                  <c:v>2.7925779966595017</c:v>
                </c:pt>
                <c:pt idx="2166">
                  <c:v>1.0618223134775262</c:v>
                </c:pt>
                <c:pt idx="2167">
                  <c:v>2.1643011851831551</c:v>
                </c:pt>
                <c:pt idx="2168">
                  <c:v>5.5245100269301792</c:v>
                </c:pt>
                <c:pt idx="2169">
                  <c:v>5.2750826533314816</c:v>
                </c:pt>
                <c:pt idx="2170">
                  <c:v>4.8237819545690623</c:v>
                </c:pt>
                <c:pt idx="2171">
                  <c:v>4.7438613425376559</c:v>
                </c:pt>
                <c:pt idx="2172">
                  <c:v>3.4304207945520107</c:v>
                </c:pt>
                <c:pt idx="2173">
                  <c:v>4.1628038639930081</c:v>
                </c:pt>
                <c:pt idx="2174">
                  <c:v>2.2962793937975499</c:v>
                </c:pt>
                <c:pt idx="2175">
                  <c:v>0.81861971073936213</c:v>
                </c:pt>
                <c:pt idx="2176">
                  <c:v>2.9158185378040762</c:v>
                </c:pt>
                <c:pt idx="2177">
                  <c:v>7.4073529555956812</c:v>
                </c:pt>
                <c:pt idx="2178">
                  <c:v>7.7372320275579884</c:v>
                </c:pt>
                <c:pt idx="2179">
                  <c:v>7.6472864010898585</c:v>
                </c:pt>
                <c:pt idx="2180">
                  <c:v>8.8723846337544217</c:v>
                </c:pt>
                <c:pt idx="2181">
                  <c:v>5.7961525941363101</c:v>
                </c:pt>
                <c:pt idx="2182">
                  <c:v>1.1560355770076389</c:v>
                </c:pt>
                <c:pt idx="2183">
                  <c:v>4.2871417196581154</c:v>
                </c:pt>
                <c:pt idx="2184">
                  <c:v>8.033325463583596</c:v>
                </c:pt>
                <c:pt idx="2185">
                  <c:v>8.0266796556761175</c:v>
                </c:pt>
                <c:pt idx="2186">
                  <c:v>5.3504760940897063</c:v>
                </c:pt>
                <c:pt idx="2187">
                  <c:v>4.7403035013436563</c:v>
                </c:pt>
                <c:pt idx="2188">
                  <c:v>5.5388746225130712</c:v>
                </c:pt>
                <c:pt idx="2189">
                  <c:v>3.2159145759102006</c:v>
                </c:pt>
                <c:pt idx="2190">
                  <c:v>1.3589164708260086</c:v>
                </c:pt>
                <c:pt idx="2191">
                  <c:v>3.0107822854103068</c:v>
                </c:pt>
                <c:pt idx="2192">
                  <c:v>5.7935408200868936</c:v>
                </c:pt>
                <c:pt idx="2193">
                  <c:v>9.8156720899068315</c:v>
                </c:pt>
                <c:pt idx="2194">
                  <c:v>7.8874225985079995</c:v>
                </c:pt>
                <c:pt idx="2195">
                  <c:v>5.2430935058561268</c:v>
                </c:pt>
                <c:pt idx="2196">
                  <c:v>7.4651044359566798</c:v>
                </c:pt>
                <c:pt idx="2197">
                  <c:v>7.9337785542555315</c:v>
                </c:pt>
                <c:pt idx="2198">
                  <c:v>7.1175235025331389</c:v>
                </c:pt>
                <c:pt idx="2199">
                  <c:v>6.8028034372527992</c:v>
                </c:pt>
                <c:pt idx="2200">
                  <c:v>9.212615236730036</c:v>
                </c:pt>
                <c:pt idx="2201">
                  <c:v>8.7623538928596094</c:v>
                </c:pt>
                <c:pt idx="2202">
                  <c:v>7.3522864705025688</c:v>
                </c:pt>
                <c:pt idx="2203">
                  <c:v>6.7733764671238106</c:v>
                </c:pt>
                <c:pt idx="2204">
                  <c:v>5.1643169937691598</c:v>
                </c:pt>
                <c:pt idx="2205">
                  <c:v>7.6236924138019502</c:v>
                </c:pt>
                <c:pt idx="2206">
                  <c:v>8.894067601342428</c:v>
                </c:pt>
                <c:pt idx="2207">
                  <c:v>6.9057063755155967</c:v>
                </c:pt>
                <c:pt idx="2208">
                  <c:v>5.1947604673000196</c:v>
                </c:pt>
                <c:pt idx="2209">
                  <c:v>4.9865731434222491</c:v>
                </c:pt>
                <c:pt idx="2210">
                  <c:v>3.703123670759449</c:v>
                </c:pt>
                <c:pt idx="2211">
                  <c:v>1.6331046701574947</c:v>
                </c:pt>
                <c:pt idx="2212">
                  <c:v>3.1478165947328152</c:v>
                </c:pt>
                <c:pt idx="2213">
                  <c:v>5.4942486862239379</c:v>
                </c:pt>
                <c:pt idx="2214">
                  <c:v>6.7152092423171998</c:v>
                </c:pt>
                <c:pt idx="2215">
                  <c:v>6.3540007503194476</c:v>
                </c:pt>
                <c:pt idx="2216">
                  <c:v>5.9050797039036613</c:v>
                </c:pt>
                <c:pt idx="2217">
                  <c:v>7.7068473212701649</c:v>
                </c:pt>
                <c:pt idx="2218">
                  <c:v>8.5229423716482344</c:v>
                </c:pt>
                <c:pt idx="2219">
                  <c:v>8.2636103865890878</c:v>
                </c:pt>
                <c:pt idx="2220">
                  <c:v>9.4993573942656386</c:v>
                </c:pt>
                <c:pt idx="2221">
                  <c:v>9.0054269290220912</c:v>
                </c:pt>
                <c:pt idx="2222">
                  <c:v>5.1345529556915244</c:v>
                </c:pt>
                <c:pt idx="2223">
                  <c:v>1.9414176310145523</c:v>
                </c:pt>
                <c:pt idx="2224">
                  <c:v>2.2693083066239632</c:v>
                </c:pt>
                <c:pt idx="2225">
                  <c:v>1.5912989628514798</c:v>
                </c:pt>
                <c:pt idx="2226">
                  <c:v>5.8547607541627453</c:v>
                </c:pt>
                <c:pt idx="2227">
                  <c:v>7.2348693209773991</c:v>
                </c:pt>
                <c:pt idx="2228">
                  <c:v>4.753322847236011</c:v>
                </c:pt>
                <c:pt idx="2229">
                  <c:v>4.2106718214655583</c:v>
                </c:pt>
                <c:pt idx="2230">
                  <c:v>4.7460898346469635</c:v>
                </c:pt>
                <c:pt idx="2231">
                  <c:v>4.6647454375278592</c:v>
                </c:pt>
                <c:pt idx="2232">
                  <c:v>5.5303004680828494</c:v>
                </c:pt>
                <c:pt idx="2233">
                  <c:v>8.2776304857629146</c:v>
                </c:pt>
                <c:pt idx="2234">
                  <c:v>9.780534140636556</c:v>
                </c:pt>
                <c:pt idx="2235">
                  <c:v>6.7885658920532954</c:v>
                </c:pt>
                <c:pt idx="2236">
                  <c:v>5.2784968927761433</c:v>
                </c:pt>
                <c:pt idx="2237">
                  <c:v>4.6084748599398102</c:v>
                </c:pt>
                <c:pt idx="2238">
                  <c:v>1.3247905370570563</c:v>
                </c:pt>
                <c:pt idx="2239">
                  <c:v>4.203665872692155</c:v>
                </c:pt>
                <c:pt idx="2240">
                  <c:v>3.1612704315895783</c:v>
                </c:pt>
                <c:pt idx="2241">
                  <c:v>3.6409214155775897</c:v>
                </c:pt>
                <c:pt idx="2242">
                  <c:v>5.4382956752849232</c:v>
                </c:pt>
                <c:pt idx="2243">
                  <c:v>5.6483033128730469</c:v>
                </c:pt>
                <c:pt idx="2244">
                  <c:v>3.1598373222568878</c:v>
                </c:pt>
                <c:pt idx="2245">
                  <c:v>4.5684915855574175</c:v>
                </c:pt>
                <c:pt idx="2246">
                  <c:v>7.8929842194070785</c:v>
                </c:pt>
                <c:pt idx="2247">
                  <c:v>5.555546391977388</c:v>
                </c:pt>
                <c:pt idx="2248">
                  <c:v>0.69555444021209112</c:v>
                </c:pt>
                <c:pt idx="2249">
                  <c:v>1.7757604873888579</c:v>
                </c:pt>
                <c:pt idx="2250">
                  <c:v>3.2074689892344206</c:v>
                </c:pt>
                <c:pt idx="2251">
                  <c:v>4.5939233782336313</c:v>
                </c:pt>
                <c:pt idx="2252">
                  <c:v>3.2981913440812969</c:v>
                </c:pt>
                <c:pt idx="2253">
                  <c:v>0.96548298386571796</c:v>
                </c:pt>
                <c:pt idx="2254">
                  <c:v>1.0515795826591916</c:v>
                </c:pt>
                <c:pt idx="2255">
                  <c:v>1.9878745202390307</c:v>
                </c:pt>
                <c:pt idx="2256">
                  <c:v>3.2236127861978612</c:v>
                </c:pt>
                <c:pt idx="2257">
                  <c:v>4.2730835554709117</c:v>
                </c:pt>
                <c:pt idx="2258">
                  <c:v>4.8489316428459741</c:v>
                </c:pt>
                <c:pt idx="2259">
                  <c:v>4.2638839852159629</c:v>
                </c:pt>
                <c:pt idx="2260">
                  <c:v>2.0396541793404572</c:v>
                </c:pt>
                <c:pt idx="2261">
                  <c:v>0.67179985784897323</c:v>
                </c:pt>
                <c:pt idx="2262">
                  <c:v>0.88070003745976599</c:v>
                </c:pt>
                <c:pt idx="2263">
                  <c:v>3.1493579669545899</c:v>
                </c:pt>
                <c:pt idx="2264">
                  <c:v>8.1300369868394622</c:v>
                </c:pt>
                <c:pt idx="2265">
                  <c:v>9.3147655218689582</c:v>
                </c:pt>
                <c:pt idx="2266">
                  <c:v>6.3990522981609592</c:v>
                </c:pt>
                <c:pt idx="2267">
                  <c:v>3.5028091650386832</c:v>
                </c:pt>
                <c:pt idx="2268">
                  <c:v>1.2312098479575802</c:v>
                </c:pt>
                <c:pt idx="2269">
                  <c:v>6.0780838533856567</c:v>
                </c:pt>
                <c:pt idx="2270">
                  <c:v>7.2848313817441834</c:v>
                </c:pt>
                <c:pt idx="2271">
                  <c:v>3.6846496399414717</c:v>
                </c:pt>
                <c:pt idx="2272">
                  <c:v>0.91821858051944616</c:v>
                </c:pt>
                <c:pt idx="2273">
                  <c:v>4.2041524240892967</c:v>
                </c:pt>
                <c:pt idx="2274">
                  <c:v>4.7418302600417119</c:v>
                </c:pt>
                <c:pt idx="2275">
                  <c:v>1.4223782461768537</c:v>
                </c:pt>
                <c:pt idx="2276">
                  <c:v>2.1981050513077891</c:v>
                </c:pt>
                <c:pt idx="2277">
                  <c:v>1.9491390815373679</c:v>
                </c:pt>
                <c:pt idx="2278">
                  <c:v>1.6431488886532792</c:v>
                </c:pt>
                <c:pt idx="2279">
                  <c:v>0.59219286320186071</c:v>
                </c:pt>
                <c:pt idx="2280">
                  <c:v>5.1663117526942033</c:v>
                </c:pt>
                <c:pt idx="2281">
                  <c:v>6.2325359171793151</c:v>
                </c:pt>
                <c:pt idx="2282">
                  <c:v>3.3389807441477672</c:v>
                </c:pt>
                <c:pt idx="2283">
                  <c:v>6.3743036221855487</c:v>
                </c:pt>
                <c:pt idx="2284">
                  <c:v>3.4333687397596067</c:v>
                </c:pt>
                <c:pt idx="2285">
                  <c:v>4.4327151926898942</c:v>
                </c:pt>
                <c:pt idx="2286">
                  <c:v>8.0084326776906742</c:v>
                </c:pt>
                <c:pt idx="2287">
                  <c:v>5.4974859838781738</c:v>
                </c:pt>
                <c:pt idx="2288">
                  <c:v>5.5183340354759265</c:v>
                </c:pt>
                <c:pt idx="2289">
                  <c:v>5.9178543479796533</c:v>
                </c:pt>
                <c:pt idx="2290">
                  <c:v>4.1961119001141345</c:v>
                </c:pt>
                <c:pt idx="2291">
                  <c:v>2.3199470729425671</c:v>
                </c:pt>
                <c:pt idx="2292">
                  <c:v>5.0105254830115316</c:v>
                </c:pt>
                <c:pt idx="2293">
                  <c:v>6.7164555564103825</c:v>
                </c:pt>
                <c:pt idx="2294">
                  <c:v>5.7837861246607289</c:v>
                </c:pt>
                <c:pt idx="2295">
                  <c:v>3.5701834498305618</c:v>
                </c:pt>
                <c:pt idx="2296">
                  <c:v>1.4375890669581131</c:v>
                </c:pt>
                <c:pt idx="2297">
                  <c:v>0.95459392659185716</c:v>
                </c:pt>
                <c:pt idx="2298">
                  <c:v>3.2611163454676544</c:v>
                </c:pt>
                <c:pt idx="2299">
                  <c:v>3.273889859291327</c:v>
                </c:pt>
                <c:pt idx="2300">
                  <c:v>0.63862610530615072</c:v>
                </c:pt>
                <c:pt idx="2301">
                  <c:v>4.8009649332081956</c:v>
                </c:pt>
                <c:pt idx="2302">
                  <c:v>6.7002255960358337</c:v>
                </c:pt>
                <c:pt idx="2303">
                  <c:v>7.5852503940147686</c:v>
                </c:pt>
                <c:pt idx="2304">
                  <c:v>5.248282261467307</c:v>
                </c:pt>
                <c:pt idx="2305">
                  <c:v>0.57571441982692484</c:v>
                </c:pt>
                <c:pt idx="2306">
                  <c:v>4.8929794252065726</c:v>
                </c:pt>
                <c:pt idx="2307">
                  <c:v>5.2205660815235735</c:v>
                </c:pt>
                <c:pt idx="2308">
                  <c:v>3.9010444111857452</c:v>
                </c:pt>
                <c:pt idx="2309">
                  <c:v>3.3010406631056739</c:v>
                </c:pt>
                <c:pt idx="2310">
                  <c:v>4.2642201754706344</c:v>
                </c:pt>
                <c:pt idx="2311">
                  <c:v>5.6477835990981378</c:v>
                </c:pt>
                <c:pt idx="2312">
                  <c:v>4.4773975906910222</c:v>
                </c:pt>
                <c:pt idx="2313">
                  <c:v>1.0693561727299166</c:v>
                </c:pt>
                <c:pt idx="2314">
                  <c:v>3.6221656622910583</c:v>
                </c:pt>
                <c:pt idx="2315">
                  <c:v>2.938362333323731</c:v>
                </c:pt>
                <c:pt idx="2316">
                  <c:v>4.1543113995875043</c:v>
                </c:pt>
                <c:pt idx="2317">
                  <c:v>4.5984107978652888</c:v>
                </c:pt>
                <c:pt idx="2318">
                  <c:v>1.595131149515628</c:v>
                </c:pt>
                <c:pt idx="2319">
                  <c:v>5.3509070043569178</c:v>
                </c:pt>
                <c:pt idx="2320">
                  <c:v>6.2877604197068084</c:v>
                </c:pt>
                <c:pt idx="2321">
                  <c:v>5.4731648056916775</c:v>
                </c:pt>
                <c:pt idx="2322">
                  <c:v>5.496650310749958</c:v>
                </c:pt>
                <c:pt idx="2323">
                  <c:v>6.2809706333298161</c:v>
                </c:pt>
                <c:pt idx="2324">
                  <c:v>7.1901982666513433</c:v>
                </c:pt>
                <c:pt idx="2325">
                  <c:v>6.6183759645701068</c:v>
                </c:pt>
                <c:pt idx="2326">
                  <c:v>4.4429791322359327</c:v>
                </c:pt>
                <c:pt idx="2327">
                  <c:v>1.9722040856663552</c:v>
                </c:pt>
                <c:pt idx="2328">
                  <c:v>0.98416746329762894</c:v>
                </c:pt>
                <c:pt idx="2329">
                  <c:v>1.0369237610430169</c:v>
                </c:pt>
                <c:pt idx="2330">
                  <c:v>1.5282319950049132</c:v>
                </c:pt>
                <c:pt idx="2331">
                  <c:v>1.8867282898723856</c:v>
                </c:pt>
                <c:pt idx="2332">
                  <c:v>2.6270233682979449</c:v>
                </c:pt>
                <c:pt idx="2333">
                  <c:v>4.0902506918095458</c:v>
                </c:pt>
                <c:pt idx="2334">
                  <c:v>6.0119132222373217</c:v>
                </c:pt>
                <c:pt idx="2335">
                  <c:v>7.4058649611010603</c:v>
                </c:pt>
                <c:pt idx="2336">
                  <c:v>6.9163831298382901</c:v>
                </c:pt>
                <c:pt idx="2337">
                  <c:v>4.274062478218319</c:v>
                </c:pt>
                <c:pt idx="2338">
                  <c:v>7.882299248324971</c:v>
                </c:pt>
                <c:pt idx="2339">
                  <c:v>9.3370431741439699</c:v>
                </c:pt>
                <c:pt idx="2340">
                  <c:v>4.4811136601183872</c:v>
                </c:pt>
                <c:pt idx="2341">
                  <c:v>1.9945540903336709</c:v>
                </c:pt>
                <c:pt idx="2342">
                  <c:v>5.3291031046225337</c:v>
                </c:pt>
                <c:pt idx="2343">
                  <c:v>5.8544350079337431</c:v>
                </c:pt>
                <c:pt idx="2344">
                  <c:v>4.3959578387398679</c:v>
                </c:pt>
                <c:pt idx="2345">
                  <c:v>3.6006373654001851</c:v>
                </c:pt>
                <c:pt idx="2346">
                  <c:v>2.1988836777547855</c:v>
                </c:pt>
                <c:pt idx="2347">
                  <c:v>1.9494998918211615</c:v>
                </c:pt>
                <c:pt idx="2348">
                  <c:v>3.1533825096589889</c:v>
                </c:pt>
                <c:pt idx="2349">
                  <c:v>0.82599745880686237</c:v>
                </c:pt>
                <c:pt idx="2350">
                  <c:v>3.0126881245242201</c:v>
                </c:pt>
                <c:pt idx="2351">
                  <c:v>3.1353020689889632</c:v>
                </c:pt>
                <c:pt idx="2352">
                  <c:v>2.0308208585297409</c:v>
                </c:pt>
                <c:pt idx="2353">
                  <c:v>2.1678416683478687</c:v>
                </c:pt>
                <c:pt idx="2354">
                  <c:v>2.206015290823256</c:v>
                </c:pt>
                <c:pt idx="2355">
                  <c:v>0.27331485149611834</c:v>
                </c:pt>
                <c:pt idx="2356">
                  <c:v>2.9255904836660727</c:v>
                </c:pt>
                <c:pt idx="2357">
                  <c:v>1.6411356440016425</c:v>
                </c:pt>
                <c:pt idx="2358">
                  <c:v>4.5706799012599255</c:v>
                </c:pt>
                <c:pt idx="2359">
                  <c:v>9.4799081246892793</c:v>
                </c:pt>
                <c:pt idx="2360">
                  <c:v>7.5022372842384888</c:v>
                </c:pt>
                <c:pt idx="2361">
                  <c:v>3.5614975295098494</c:v>
                </c:pt>
                <c:pt idx="2362">
                  <c:v>7.9684121159718027</c:v>
                </c:pt>
                <c:pt idx="2363">
                  <c:v>8.9912928969046408</c:v>
                </c:pt>
                <c:pt idx="2364">
                  <c:v>7.3220977496929986</c:v>
                </c:pt>
                <c:pt idx="2365">
                  <c:v>6.2705349264731405</c:v>
                </c:pt>
                <c:pt idx="2366">
                  <c:v>6.7191064172922941</c:v>
                </c:pt>
                <c:pt idx="2367">
                  <c:v>5.97824364101879</c:v>
                </c:pt>
                <c:pt idx="2368">
                  <c:v>5.2694855372939076</c:v>
                </c:pt>
                <c:pt idx="2369">
                  <c:v>6.246555949582584</c:v>
                </c:pt>
                <c:pt idx="2370">
                  <c:v>9.0828001369108797</c:v>
                </c:pt>
                <c:pt idx="2371">
                  <c:v>14.34765367724593</c:v>
                </c:pt>
                <c:pt idx="2372">
                  <c:v>14.2070133949642</c:v>
                </c:pt>
                <c:pt idx="2373">
                  <c:v>6.7487971262671556</c:v>
                </c:pt>
                <c:pt idx="2374">
                  <c:v>2.2410279559099218</c:v>
                </c:pt>
                <c:pt idx="2375">
                  <c:v>6.7000562316672694</c:v>
                </c:pt>
                <c:pt idx="2376">
                  <c:v>7.372495093360028</c:v>
                </c:pt>
                <c:pt idx="2377">
                  <c:v>4.5604230246520121</c:v>
                </c:pt>
                <c:pt idx="2378">
                  <c:v>1.3229333823249756</c:v>
                </c:pt>
                <c:pt idx="2379">
                  <c:v>1.2969699693593257</c:v>
                </c:pt>
                <c:pt idx="2380">
                  <c:v>3.2837398125870445</c:v>
                </c:pt>
                <c:pt idx="2381">
                  <c:v>8.0281442093974782</c:v>
                </c:pt>
                <c:pt idx="2382">
                  <c:v>8.4521588011144608</c:v>
                </c:pt>
                <c:pt idx="2383">
                  <c:v>5.6592880124211868</c:v>
                </c:pt>
                <c:pt idx="2384">
                  <c:v>2.1562205280545736</c:v>
                </c:pt>
                <c:pt idx="2385">
                  <c:v>1.6800072518121918</c:v>
                </c:pt>
                <c:pt idx="2386">
                  <c:v>1.5520766226242653</c:v>
                </c:pt>
                <c:pt idx="2387">
                  <c:v>2.30262157282763</c:v>
                </c:pt>
                <c:pt idx="2388">
                  <c:v>5.9539395039592558</c:v>
                </c:pt>
                <c:pt idx="2389">
                  <c:v>6.9838091262398878</c:v>
                </c:pt>
                <c:pt idx="2390">
                  <c:v>6.418933427704566</c:v>
                </c:pt>
                <c:pt idx="2391">
                  <c:v>5.0814848691361894</c:v>
                </c:pt>
                <c:pt idx="2392">
                  <c:v>4.0337183883110006</c:v>
                </c:pt>
                <c:pt idx="2393">
                  <c:v>2.146291364590672</c:v>
                </c:pt>
                <c:pt idx="2394">
                  <c:v>1.3808832000356777</c:v>
                </c:pt>
                <c:pt idx="2395">
                  <c:v>2.0135291706289351</c:v>
                </c:pt>
                <c:pt idx="2396">
                  <c:v>2.0296005093727789</c:v>
                </c:pt>
                <c:pt idx="2397">
                  <c:v>6.3207563847493162</c:v>
                </c:pt>
                <c:pt idx="2398">
                  <c:v>6.4962033982163891</c:v>
                </c:pt>
                <c:pt idx="2399">
                  <c:v>2.8109743807287511</c:v>
                </c:pt>
                <c:pt idx="2400">
                  <c:v>2.1773586203190498</c:v>
                </c:pt>
                <c:pt idx="2401">
                  <c:v>3.183668864464908</c:v>
                </c:pt>
                <c:pt idx="2402">
                  <c:v>3.2591275751433719</c:v>
                </c:pt>
                <c:pt idx="2403">
                  <c:v>2.6748492133579789</c:v>
                </c:pt>
                <c:pt idx="2404">
                  <c:v>1.5571943634139671</c:v>
                </c:pt>
                <c:pt idx="2405">
                  <c:v>3.3703286962032992</c:v>
                </c:pt>
                <c:pt idx="2406">
                  <c:v>5.3190238766922668</c:v>
                </c:pt>
                <c:pt idx="2407">
                  <c:v>5.3028072024386503</c:v>
                </c:pt>
                <c:pt idx="2408">
                  <c:v>4.1011271857288518</c:v>
                </c:pt>
                <c:pt idx="2409">
                  <c:v>2.5879324552373988</c:v>
                </c:pt>
                <c:pt idx="2410">
                  <c:v>2.1909335317249203</c:v>
                </c:pt>
                <c:pt idx="2411">
                  <c:v>1.7028364785654095</c:v>
                </c:pt>
                <c:pt idx="2412">
                  <c:v>3.3294494441219085</c:v>
                </c:pt>
                <c:pt idx="2413">
                  <c:v>5.2319196200435378</c:v>
                </c:pt>
                <c:pt idx="2414">
                  <c:v>4.138056287344968</c:v>
                </c:pt>
                <c:pt idx="2415">
                  <c:v>5.2242302116522747</c:v>
                </c:pt>
                <c:pt idx="2416">
                  <c:v>6.3799305562666797</c:v>
                </c:pt>
                <c:pt idx="2417">
                  <c:v>5.6556266835187472</c:v>
                </c:pt>
                <c:pt idx="2418">
                  <c:v>6.201226203441033</c:v>
                </c:pt>
                <c:pt idx="2419">
                  <c:v>8.5191802487387225</c:v>
                </c:pt>
                <c:pt idx="2420">
                  <c:v>9.2210799188125989</c:v>
                </c:pt>
                <c:pt idx="2421">
                  <c:v>8.8635890344557637</c:v>
                </c:pt>
                <c:pt idx="2422">
                  <c:v>9.4765229079467925</c:v>
                </c:pt>
                <c:pt idx="2423">
                  <c:v>6.2435018400839839</c:v>
                </c:pt>
                <c:pt idx="2424">
                  <c:v>3.5077002170237335</c:v>
                </c:pt>
                <c:pt idx="2425">
                  <c:v>3.466842100776907</c:v>
                </c:pt>
                <c:pt idx="2426">
                  <c:v>1.7814158985971433</c:v>
                </c:pt>
                <c:pt idx="2427">
                  <c:v>4.7357031063269082</c:v>
                </c:pt>
                <c:pt idx="2428">
                  <c:v>3.308342690082394</c:v>
                </c:pt>
                <c:pt idx="2429">
                  <c:v>4.6799832044361729</c:v>
                </c:pt>
                <c:pt idx="2430">
                  <c:v>3.9455785187879386</c:v>
                </c:pt>
                <c:pt idx="2431">
                  <c:v>2.3012555011712799</c:v>
                </c:pt>
                <c:pt idx="2432">
                  <c:v>4.4580472913373095</c:v>
                </c:pt>
                <c:pt idx="2433">
                  <c:v>3.8323127935587049</c:v>
                </c:pt>
                <c:pt idx="2434">
                  <c:v>2.8092036283755006</c:v>
                </c:pt>
                <c:pt idx="2435">
                  <c:v>2.0722143311810006</c:v>
                </c:pt>
                <c:pt idx="2436">
                  <c:v>1.9339311003278299</c:v>
                </c:pt>
                <c:pt idx="2437">
                  <c:v>1.0432332060156617</c:v>
                </c:pt>
                <c:pt idx="2438">
                  <c:v>4.1870416178278846</c:v>
                </c:pt>
                <c:pt idx="2439">
                  <c:v>3.5693077767716135</c:v>
                </c:pt>
                <c:pt idx="2440">
                  <c:v>2.4436569465130451</c:v>
                </c:pt>
                <c:pt idx="2441">
                  <c:v>4.7944955888064023</c:v>
                </c:pt>
                <c:pt idx="2442">
                  <c:v>5.6466244914559356</c:v>
                </c:pt>
                <c:pt idx="2443">
                  <c:v>3.9983789352743044</c:v>
                </c:pt>
                <c:pt idx="2444">
                  <c:v>0.66699796416685397</c:v>
                </c:pt>
                <c:pt idx="2445">
                  <c:v>3.9527028067542878</c:v>
                </c:pt>
                <c:pt idx="2446">
                  <c:v>2.9371870389810799</c:v>
                </c:pt>
                <c:pt idx="2447">
                  <c:v>1.0016812513405535</c:v>
                </c:pt>
                <c:pt idx="2448">
                  <c:v>3.0944782293074065</c:v>
                </c:pt>
                <c:pt idx="2449">
                  <c:v>2.9312299440608727</c:v>
                </c:pt>
                <c:pt idx="2450">
                  <c:v>2.4520997581667898</c:v>
                </c:pt>
                <c:pt idx="2451">
                  <c:v>1.5370825665271952</c:v>
                </c:pt>
                <c:pt idx="2452">
                  <c:v>1.6013410069631786</c:v>
                </c:pt>
                <c:pt idx="2453">
                  <c:v>5.1138064977954096</c:v>
                </c:pt>
                <c:pt idx="2454">
                  <c:v>5.1780009709995447</c:v>
                </c:pt>
                <c:pt idx="2455">
                  <c:v>2.4000920032931203</c:v>
                </c:pt>
                <c:pt idx="2456">
                  <c:v>2.7415502570553714</c:v>
                </c:pt>
                <c:pt idx="2457">
                  <c:v>1.2529209387573557</c:v>
                </c:pt>
                <c:pt idx="2458">
                  <c:v>0.96419598215841862</c:v>
                </c:pt>
                <c:pt idx="2459">
                  <c:v>1.6079161524598233</c:v>
                </c:pt>
                <c:pt idx="2460">
                  <c:v>3.9426783046949421</c:v>
                </c:pt>
                <c:pt idx="2461">
                  <c:v>2.660322163300842</c:v>
                </c:pt>
                <c:pt idx="2462">
                  <c:v>2.524941714837464</c:v>
                </c:pt>
                <c:pt idx="2463">
                  <c:v>4.9248814674139529</c:v>
                </c:pt>
                <c:pt idx="2464">
                  <c:v>1.3216424954038177</c:v>
                </c:pt>
                <c:pt idx="2465">
                  <c:v>3.7446053906675507</c:v>
                </c:pt>
                <c:pt idx="2466">
                  <c:v>3.9401614291588221</c:v>
                </c:pt>
                <c:pt idx="2467">
                  <c:v>5.2243356775464003</c:v>
                </c:pt>
                <c:pt idx="2468">
                  <c:v>7.1683250054872465</c:v>
                </c:pt>
                <c:pt idx="2469">
                  <c:v>5.0466274683587171</c:v>
                </c:pt>
                <c:pt idx="2470">
                  <c:v>2.576282654175607</c:v>
                </c:pt>
                <c:pt idx="2471">
                  <c:v>1.950318132863331</c:v>
                </c:pt>
                <c:pt idx="2472">
                  <c:v>4.5356608278031914</c:v>
                </c:pt>
                <c:pt idx="2473">
                  <c:v>2.9281402011165141</c:v>
                </c:pt>
                <c:pt idx="2474">
                  <c:v>2.8982557440816854</c:v>
                </c:pt>
                <c:pt idx="2475">
                  <c:v>3.2909902725301095</c:v>
                </c:pt>
                <c:pt idx="2476">
                  <c:v>2.8271772510189459</c:v>
                </c:pt>
                <c:pt idx="2477">
                  <c:v>5.7828935991661208</c:v>
                </c:pt>
                <c:pt idx="2478">
                  <c:v>3.9035511735463326</c:v>
                </c:pt>
                <c:pt idx="2479">
                  <c:v>3.9037356528987006</c:v>
                </c:pt>
                <c:pt idx="2480">
                  <c:v>3.1827564083650408</c:v>
                </c:pt>
                <c:pt idx="2481">
                  <c:v>3.1421457834791302</c:v>
                </c:pt>
                <c:pt idx="2482">
                  <c:v>6.2977647493069826</c:v>
                </c:pt>
                <c:pt idx="2483">
                  <c:v>5.9650592807386369</c:v>
                </c:pt>
                <c:pt idx="2484">
                  <c:v>3.5525150899731273</c:v>
                </c:pt>
                <c:pt idx="2485">
                  <c:v>2.2554441555587341</c:v>
                </c:pt>
                <c:pt idx="2486">
                  <c:v>7.1475323189584898</c:v>
                </c:pt>
                <c:pt idx="2487">
                  <c:v>8.7547962063553904</c:v>
                </c:pt>
                <c:pt idx="2488">
                  <c:v>9.3366824841810683</c:v>
                </c:pt>
                <c:pt idx="2489">
                  <c:v>6.7258782840908058</c:v>
                </c:pt>
                <c:pt idx="2490">
                  <c:v>2.3085847853796007</c:v>
                </c:pt>
                <c:pt idx="2491">
                  <c:v>8.8451787321756115</c:v>
                </c:pt>
                <c:pt idx="2492">
                  <c:v>9.5882238907220962</c:v>
                </c:pt>
                <c:pt idx="2493">
                  <c:v>7.1664006027458296</c:v>
                </c:pt>
                <c:pt idx="2494">
                  <c:v>3.837309995787733</c:v>
                </c:pt>
                <c:pt idx="2495">
                  <c:v>2.0537714911102474</c:v>
                </c:pt>
                <c:pt idx="2496">
                  <c:v>5.4603460960309853</c:v>
                </c:pt>
                <c:pt idx="2497">
                  <c:v>5.1626688339205291</c:v>
                </c:pt>
                <c:pt idx="2498">
                  <c:v>5.8640575712991652</c:v>
                </c:pt>
                <c:pt idx="2499">
                  <c:v>5.8569678734772763</c:v>
                </c:pt>
                <c:pt idx="2500">
                  <c:v>3.1267150557335719</c:v>
                </c:pt>
                <c:pt idx="2501">
                  <c:v>0.55869792241564598</c:v>
                </c:pt>
                <c:pt idx="2502">
                  <c:v>0.16593399836891767</c:v>
                </c:pt>
                <c:pt idx="2503">
                  <c:v>0.7026601182834058</c:v>
                </c:pt>
                <c:pt idx="2504">
                  <c:v>1.1941958893857962</c:v>
                </c:pt>
                <c:pt idx="2505">
                  <c:v>3.9256915740698455</c:v>
                </c:pt>
                <c:pt idx="2506">
                  <c:v>6.1190465579335385</c:v>
                </c:pt>
                <c:pt idx="2507">
                  <c:v>5.077432363954844</c:v>
                </c:pt>
                <c:pt idx="2508">
                  <c:v>3.0979000405123958</c:v>
                </c:pt>
                <c:pt idx="2509">
                  <c:v>3.6533568818127562</c:v>
                </c:pt>
                <c:pt idx="2510">
                  <c:v>2.6498028234294768</c:v>
                </c:pt>
                <c:pt idx="2511">
                  <c:v>2.0075275201943796</c:v>
                </c:pt>
                <c:pt idx="2512">
                  <c:v>4.0320673611858018</c:v>
                </c:pt>
                <c:pt idx="2513">
                  <c:v>6.4350666272636809</c:v>
                </c:pt>
                <c:pt idx="2514">
                  <c:v>6.8861044614385296</c:v>
                </c:pt>
                <c:pt idx="2515">
                  <c:v>4.6900794751408128</c:v>
                </c:pt>
                <c:pt idx="2516">
                  <c:v>5.6741876998002745</c:v>
                </c:pt>
                <c:pt idx="2517">
                  <c:v>7.7936878398849876</c:v>
                </c:pt>
                <c:pt idx="2518">
                  <c:v>4.9867488335403563</c:v>
                </c:pt>
                <c:pt idx="2519">
                  <c:v>4.2743655877613467</c:v>
                </c:pt>
                <c:pt idx="2520">
                  <c:v>4.9737950847016874</c:v>
                </c:pt>
                <c:pt idx="2521">
                  <c:v>3.2154730532295339</c:v>
                </c:pt>
                <c:pt idx="2522">
                  <c:v>10.346794138324572</c:v>
                </c:pt>
                <c:pt idx="2523">
                  <c:v>11.659727175129357</c:v>
                </c:pt>
                <c:pt idx="2524">
                  <c:v>8.3499710874673134</c:v>
                </c:pt>
                <c:pt idx="2525">
                  <c:v>8.4004792396759189</c:v>
                </c:pt>
                <c:pt idx="2526">
                  <c:v>6.6129845291886431</c:v>
                </c:pt>
                <c:pt idx="2527">
                  <c:v>3.5983905242300231</c:v>
                </c:pt>
                <c:pt idx="2528">
                  <c:v>3.9315323061415968</c:v>
                </c:pt>
                <c:pt idx="2529">
                  <c:v>5.1441494227659632</c:v>
                </c:pt>
                <c:pt idx="2530">
                  <c:v>5.3588327268297373</c:v>
                </c:pt>
                <c:pt idx="2531">
                  <c:v>1.8947512977326648</c:v>
                </c:pt>
                <c:pt idx="2532">
                  <c:v>2.4339334172408904</c:v>
                </c:pt>
                <c:pt idx="2533">
                  <c:v>1.335770152438684</c:v>
                </c:pt>
                <c:pt idx="2534">
                  <c:v>4.2264822047661967</c:v>
                </c:pt>
                <c:pt idx="2535">
                  <c:v>8.1179605465426938</c:v>
                </c:pt>
                <c:pt idx="2536">
                  <c:v>6.1619553483040361</c:v>
                </c:pt>
                <c:pt idx="2537">
                  <c:v>2.1906625630562089</c:v>
                </c:pt>
                <c:pt idx="2538">
                  <c:v>4.605743647854335</c:v>
                </c:pt>
                <c:pt idx="2539">
                  <c:v>3.9555805778081874</c:v>
                </c:pt>
                <c:pt idx="2540">
                  <c:v>1.34727086172665</c:v>
                </c:pt>
                <c:pt idx="2541">
                  <c:v>4.081881692362594</c:v>
                </c:pt>
                <c:pt idx="2542">
                  <c:v>6.1792803972896024</c:v>
                </c:pt>
                <c:pt idx="2543">
                  <c:v>6.2135777460944839</c:v>
                </c:pt>
                <c:pt idx="2544">
                  <c:v>4.7991960266046654</c:v>
                </c:pt>
                <c:pt idx="2545">
                  <c:v>3.3953217542647396</c:v>
                </c:pt>
                <c:pt idx="2546">
                  <c:v>3.3823663339465262</c:v>
                </c:pt>
                <c:pt idx="2547">
                  <c:v>3.4322502736780103</c:v>
                </c:pt>
                <c:pt idx="2548">
                  <c:v>2.9353295508304846</c:v>
                </c:pt>
                <c:pt idx="2549">
                  <c:v>4.1932574454263385</c:v>
                </c:pt>
                <c:pt idx="2550">
                  <c:v>5.8440576029532734</c:v>
                </c:pt>
                <c:pt idx="2551">
                  <c:v>5.4257627835127424</c:v>
                </c:pt>
                <c:pt idx="2552">
                  <c:v>3.6551877999391778</c:v>
                </c:pt>
                <c:pt idx="2553">
                  <c:v>6.6241710565206784</c:v>
                </c:pt>
                <c:pt idx="2554">
                  <c:v>8.7422520286839731</c:v>
                </c:pt>
                <c:pt idx="2555">
                  <c:v>5.6224841704332889</c:v>
                </c:pt>
                <c:pt idx="2556">
                  <c:v>5.5951965072585494</c:v>
                </c:pt>
                <c:pt idx="2557">
                  <c:v>8.5584805168106826</c:v>
                </c:pt>
                <c:pt idx="2558">
                  <c:v>5.6899805025948167</c:v>
                </c:pt>
                <c:pt idx="2559">
                  <c:v>0.68379919285286328</c:v>
                </c:pt>
                <c:pt idx="2560">
                  <c:v>5.1896452026728772</c:v>
                </c:pt>
                <c:pt idx="2561">
                  <c:v>5.9179359293990839</c:v>
                </c:pt>
                <c:pt idx="2562">
                  <c:v>3.4620485892408315</c:v>
                </c:pt>
                <c:pt idx="2563">
                  <c:v>4.9387120492065213</c:v>
                </c:pt>
                <c:pt idx="2564">
                  <c:v>4.8648859931162542</c:v>
                </c:pt>
                <c:pt idx="2565">
                  <c:v>4.9762526635884425</c:v>
                </c:pt>
                <c:pt idx="2566">
                  <c:v>9.695998781555911</c:v>
                </c:pt>
                <c:pt idx="2567">
                  <c:v>7.8990674889342962</c:v>
                </c:pt>
                <c:pt idx="2568">
                  <c:v>0.36329764199129133</c:v>
                </c:pt>
                <c:pt idx="2569">
                  <c:v>6.0096733630307515</c:v>
                </c:pt>
                <c:pt idx="2570">
                  <c:v>6.1411676210486394</c:v>
                </c:pt>
                <c:pt idx="2571">
                  <c:v>3.4330727006357722</c:v>
                </c:pt>
                <c:pt idx="2572">
                  <c:v>3.7720180857907915</c:v>
                </c:pt>
                <c:pt idx="2573">
                  <c:v>4.7018668131288486</c:v>
                </c:pt>
                <c:pt idx="2574">
                  <c:v>2.9400498398951886</c:v>
                </c:pt>
                <c:pt idx="2575">
                  <c:v>1.2346791897798932</c:v>
                </c:pt>
                <c:pt idx="2576">
                  <c:v>3.2170718339629549</c:v>
                </c:pt>
                <c:pt idx="2577">
                  <c:v>6.5933729039375883</c:v>
                </c:pt>
                <c:pt idx="2578">
                  <c:v>12.847589017907827</c:v>
                </c:pt>
                <c:pt idx="2579">
                  <c:v>14.29476228629424</c:v>
                </c:pt>
                <c:pt idx="2580">
                  <c:v>9.0044006518110216</c:v>
                </c:pt>
                <c:pt idx="2581">
                  <c:v>3.1032968899427864</c:v>
                </c:pt>
                <c:pt idx="2582">
                  <c:v>5.887276532617534</c:v>
                </c:pt>
                <c:pt idx="2583">
                  <c:v>9.4151770743422531</c:v>
                </c:pt>
                <c:pt idx="2584">
                  <c:v>10.665057263035552</c:v>
                </c:pt>
                <c:pt idx="2585">
                  <c:v>6.3983011883151786</c:v>
                </c:pt>
                <c:pt idx="2586">
                  <c:v>3.000761793058861</c:v>
                </c:pt>
                <c:pt idx="2587">
                  <c:v>8.852473871911398</c:v>
                </c:pt>
                <c:pt idx="2588">
                  <c:v>6.2706759009008257</c:v>
                </c:pt>
                <c:pt idx="2589">
                  <c:v>5.8101365623197632</c:v>
                </c:pt>
                <c:pt idx="2590">
                  <c:v>11.294610844909988</c:v>
                </c:pt>
                <c:pt idx="2591">
                  <c:v>9.2799332838733513</c:v>
                </c:pt>
                <c:pt idx="2592">
                  <c:v>4.2722725768687821</c:v>
                </c:pt>
                <c:pt idx="2593">
                  <c:v>2.5513769464066312</c:v>
                </c:pt>
                <c:pt idx="2594">
                  <c:v>7.3915035586305491</c:v>
                </c:pt>
                <c:pt idx="2595">
                  <c:v>10.552880220940615</c:v>
                </c:pt>
                <c:pt idx="2596">
                  <c:v>6.9826516353268309</c:v>
                </c:pt>
                <c:pt idx="2597">
                  <c:v>3.4082305383941733</c:v>
                </c:pt>
                <c:pt idx="2598">
                  <c:v>8.4549842363079986</c:v>
                </c:pt>
                <c:pt idx="2599">
                  <c:v>8.1688150321697783</c:v>
                </c:pt>
                <c:pt idx="2600">
                  <c:v>3.816255972308527</c:v>
                </c:pt>
                <c:pt idx="2601">
                  <c:v>2.0319020153067169</c:v>
                </c:pt>
                <c:pt idx="2602">
                  <c:v>0.48367477305874784</c:v>
                </c:pt>
                <c:pt idx="2603">
                  <c:v>2.5921497454401616</c:v>
                </c:pt>
                <c:pt idx="2604">
                  <c:v>1.8349004492363303</c:v>
                </c:pt>
                <c:pt idx="2605">
                  <c:v>5.6105781761325257</c:v>
                </c:pt>
                <c:pt idx="2606">
                  <c:v>9.7052301884987759</c:v>
                </c:pt>
                <c:pt idx="2607">
                  <c:v>8.2232948848195182</c:v>
                </c:pt>
                <c:pt idx="2608">
                  <c:v>4.1046004838796266</c:v>
                </c:pt>
                <c:pt idx="2609">
                  <c:v>6.8856953752701262</c:v>
                </c:pt>
                <c:pt idx="2610">
                  <c:v>8.3575508971370613</c:v>
                </c:pt>
                <c:pt idx="2611">
                  <c:v>5.9448862003135039</c:v>
                </c:pt>
                <c:pt idx="2612">
                  <c:v>4.4280933598960219</c:v>
                </c:pt>
                <c:pt idx="2613">
                  <c:v>3.6129339281164428</c:v>
                </c:pt>
                <c:pt idx="2614">
                  <c:v>3.423043218747595</c:v>
                </c:pt>
                <c:pt idx="2615">
                  <c:v>4.5190082145035158</c:v>
                </c:pt>
                <c:pt idx="2616">
                  <c:v>6.0509645876157068</c:v>
                </c:pt>
                <c:pt idx="2617">
                  <c:v>8.8662785587280215</c:v>
                </c:pt>
                <c:pt idx="2618">
                  <c:v>8.7343637139068804</c:v>
                </c:pt>
                <c:pt idx="2619">
                  <c:v>6.7688334266380954</c:v>
                </c:pt>
                <c:pt idx="2620">
                  <c:v>4.273064805544494</c:v>
                </c:pt>
                <c:pt idx="2621">
                  <c:v>2.3547145257317923</c:v>
                </c:pt>
                <c:pt idx="2622">
                  <c:v>6.9484593552921146</c:v>
                </c:pt>
                <c:pt idx="2623">
                  <c:v>5.9246184452334827</c:v>
                </c:pt>
                <c:pt idx="2624">
                  <c:v>0.68708835655997635</c:v>
                </c:pt>
                <c:pt idx="2625">
                  <c:v>2.4732403757899526</c:v>
                </c:pt>
                <c:pt idx="2626">
                  <c:v>3.0201828747519657</c:v>
                </c:pt>
                <c:pt idx="2627">
                  <c:v>5.1863758352264329</c:v>
                </c:pt>
                <c:pt idx="2628">
                  <c:v>9.8637990016048693</c:v>
                </c:pt>
                <c:pt idx="2629">
                  <c:v>16.011334331136371</c:v>
                </c:pt>
                <c:pt idx="2630">
                  <c:v>14.818263188146206</c:v>
                </c:pt>
                <c:pt idx="2631">
                  <c:v>10.399298375185003</c:v>
                </c:pt>
                <c:pt idx="2632">
                  <c:v>12.543875546083095</c:v>
                </c:pt>
                <c:pt idx="2633">
                  <c:v>10.612309977486147</c:v>
                </c:pt>
                <c:pt idx="2634">
                  <c:v>5.437122261833597</c:v>
                </c:pt>
                <c:pt idx="2635">
                  <c:v>2.4397369547164849</c:v>
                </c:pt>
                <c:pt idx="2636">
                  <c:v>6.3250405420482654</c:v>
                </c:pt>
                <c:pt idx="2637">
                  <c:v>4.5350472465924954</c:v>
                </c:pt>
                <c:pt idx="2638">
                  <c:v>3.0918023337433667</c:v>
                </c:pt>
                <c:pt idx="2639">
                  <c:v>6.7803375911726214</c:v>
                </c:pt>
                <c:pt idx="2640">
                  <c:v>6.9622383225081164</c:v>
                </c:pt>
                <c:pt idx="2641">
                  <c:v>10.363908590400564</c:v>
                </c:pt>
                <c:pt idx="2642">
                  <c:v>7.479058317934121</c:v>
                </c:pt>
                <c:pt idx="2643">
                  <c:v>0.71323756664980109</c:v>
                </c:pt>
                <c:pt idx="2644">
                  <c:v>1.0476516300205454</c:v>
                </c:pt>
                <c:pt idx="2645">
                  <c:v>5.8887167373208893</c:v>
                </c:pt>
                <c:pt idx="2646">
                  <c:v>8.9900000359107537</c:v>
                </c:pt>
                <c:pt idx="2647">
                  <c:v>5.023061116773361</c:v>
                </c:pt>
                <c:pt idx="2648">
                  <c:v>7.0167300444433156</c:v>
                </c:pt>
                <c:pt idx="2649">
                  <c:v>6.602413446027148</c:v>
                </c:pt>
                <c:pt idx="2650">
                  <c:v>0.54923407306912087</c:v>
                </c:pt>
                <c:pt idx="2651">
                  <c:v>2.703044567364389</c:v>
                </c:pt>
                <c:pt idx="2652">
                  <c:v>2.3177306608640191</c:v>
                </c:pt>
                <c:pt idx="2653">
                  <c:v>6.279797129857319</c:v>
                </c:pt>
                <c:pt idx="2654">
                  <c:v>6.6205625246471058</c:v>
                </c:pt>
                <c:pt idx="2655">
                  <c:v>4.7099686032658576</c:v>
                </c:pt>
                <c:pt idx="2656">
                  <c:v>4.1410992055624796</c:v>
                </c:pt>
                <c:pt idx="2657">
                  <c:v>3.6451838630870537</c:v>
                </c:pt>
                <c:pt idx="2658">
                  <c:v>2.509287794312304</c:v>
                </c:pt>
                <c:pt idx="2659">
                  <c:v>2.4736981910915929</c:v>
                </c:pt>
                <c:pt idx="2660">
                  <c:v>3.7638600233631534</c:v>
                </c:pt>
                <c:pt idx="2661">
                  <c:v>5.5255554118131025</c:v>
                </c:pt>
                <c:pt idx="2662">
                  <c:v>4.4983256224044696</c:v>
                </c:pt>
                <c:pt idx="2663">
                  <c:v>3.8193788610004944</c:v>
                </c:pt>
                <c:pt idx="2664">
                  <c:v>7.2262942389330505</c:v>
                </c:pt>
                <c:pt idx="2665">
                  <c:v>7.1246115060963868</c:v>
                </c:pt>
                <c:pt idx="2666">
                  <c:v>5.5185444117424725</c:v>
                </c:pt>
                <c:pt idx="2667">
                  <c:v>3.9507706928528203</c:v>
                </c:pt>
                <c:pt idx="2668">
                  <c:v>4.9490715283030378</c:v>
                </c:pt>
                <c:pt idx="2669">
                  <c:v>9.0851904955451346</c:v>
                </c:pt>
                <c:pt idx="2670">
                  <c:v>9.5036253492321467</c:v>
                </c:pt>
                <c:pt idx="2671">
                  <c:v>5.2316042947449404</c:v>
                </c:pt>
                <c:pt idx="2672">
                  <c:v>3.7629137409306304</c:v>
                </c:pt>
                <c:pt idx="2673">
                  <c:v>9.9291549516333308</c:v>
                </c:pt>
                <c:pt idx="2674">
                  <c:v>11.998090241537085</c:v>
                </c:pt>
                <c:pt idx="2675">
                  <c:v>7.081038169492925</c:v>
                </c:pt>
                <c:pt idx="2676">
                  <c:v>1.9960050630420321</c:v>
                </c:pt>
                <c:pt idx="2677">
                  <c:v>7.8805475470111492</c:v>
                </c:pt>
                <c:pt idx="2678">
                  <c:v>6.1355579743485658</c:v>
                </c:pt>
                <c:pt idx="2679">
                  <c:v>1.8615319801524168</c:v>
                </c:pt>
                <c:pt idx="2680">
                  <c:v>3.4332994671293813</c:v>
                </c:pt>
                <c:pt idx="2681">
                  <c:v>1.0165763006517656</c:v>
                </c:pt>
                <c:pt idx="2682">
                  <c:v>3.4224131048151105</c:v>
                </c:pt>
                <c:pt idx="2683">
                  <c:v>6.9797641055352511</c:v>
                </c:pt>
                <c:pt idx="2684">
                  <c:v>7.5614834124631933</c:v>
                </c:pt>
                <c:pt idx="2685">
                  <c:v>3.8768358930249081</c:v>
                </c:pt>
                <c:pt idx="2686">
                  <c:v>2.5275141008014055</c:v>
                </c:pt>
                <c:pt idx="2687">
                  <c:v>3.8231556005678637</c:v>
                </c:pt>
                <c:pt idx="2688">
                  <c:v>4.6737626810380943</c:v>
                </c:pt>
                <c:pt idx="2689">
                  <c:v>6.2825513806795827</c:v>
                </c:pt>
                <c:pt idx="2690">
                  <c:v>7.3272669936765684</c:v>
                </c:pt>
                <c:pt idx="2691">
                  <c:v>4.8560229887107447</c:v>
                </c:pt>
                <c:pt idx="2692">
                  <c:v>3.5884484470203932</c:v>
                </c:pt>
                <c:pt idx="2693">
                  <c:v>11.703640665944507</c:v>
                </c:pt>
                <c:pt idx="2694">
                  <c:v>11.665509411336362</c:v>
                </c:pt>
                <c:pt idx="2695">
                  <c:v>5.3143984790129712</c:v>
                </c:pt>
                <c:pt idx="2696">
                  <c:v>1.8868729146737513</c:v>
                </c:pt>
                <c:pt idx="2697">
                  <c:v>5.8104923944087252</c:v>
                </c:pt>
                <c:pt idx="2698">
                  <c:v>12.74261989620393</c:v>
                </c:pt>
                <c:pt idx="2699">
                  <c:v>15.098870111969248</c:v>
                </c:pt>
                <c:pt idx="2700">
                  <c:v>12.53656910519495</c:v>
                </c:pt>
                <c:pt idx="2701">
                  <c:v>8.76441619442949</c:v>
                </c:pt>
                <c:pt idx="2702">
                  <c:v>5.9815288878913613</c:v>
                </c:pt>
                <c:pt idx="2703">
                  <c:v>4.220936961286589</c:v>
                </c:pt>
                <c:pt idx="2704">
                  <c:v>0.96769909885381011</c:v>
                </c:pt>
                <c:pt idx="2705">
                  <c:v>3.7663048412208919</c:v>
                </c:pt>
                <c:pt idx="2706">
                  <c:v>7.2343207823258888</c:v>
                </c:pt>
                <c:pt idx="2707">
                  <c:v>7.7497540971139829</c:v>
                </c:pt>
                <c:pt idx="2708">
                  <c:v>6.7612130020457375</c:v>
                </c:pt>
                <c:pt idx="2709">
                  <c:v>7.3790011001766951</c:v>
                </c:pt>
                <c:pt idx="2710">
                  <c:v>9.5717084757831898</c:v>
                </c:pt>
                <c:pt idx="2711">
                  <c:v>8.8459538644544615</c:v>
                </c:pt>
                <c:pt idx="2712">
                  <c:v>5.8548432077516006</c:v>
                </c:pt>
                <c:pt idx="2713">
                  <c:v>10.741029461090831</c:v>
                </c:pt>
                <c:pt idx="2714">
                  <c:v>11.940748123116986</c:v>
                </c:pt>
                <c:pt idx="2715">
                  <c:v>6.5979169439752523</c:v>
                </c:pt>
                <c:pt idx="2716">
                  <c:v>1.0369431186761544</c:v>
                </c:pt>
                <c:pt idx="2717">
                  <c:v>4.6648893464552454</c:v>
                </c:pt>
                <c:pt idx="2718">
                  <c:v>11.446277341916092</c:v>
                </c:pt>
                <c:pt idx="2719">
                  <c:v>14.152249020114605</c:v>
                </c:pt>
                <c:pt idx="2720">
                  <c:v>13.744581828936093</c:v>
                </c:pt>
                <c:pt idx="2721">
                  <c:v>12.55089879736126</c:v>
                </c:pt>
                <c:pt idx="2722">
                  <c:v>6.3853222795607749</c:v>
                </c:pt>
                <c:pt idx="2723">
                  <c:v>2.8108979226422517</c:v>
                </c:pt>
                <c:pt idx="2724">
                  <c:v>7.039431107934158</c:v>
                </c:pt>
                <c:pt idx="2725">
                  <c:v>4.4012468810452363</c:v>
                </c:pt>
                <c:pt idx="2726">
                  <c:v>5.408867512214651</c:v>
                </c:pt>
                <c:pt idx="2727">
                  <c:v>9.3005697809543051</c:v>
                </c:pt>
                <c:pt idx="2728">
                  <c:v>8.3426466826363956</c:v>
                </c:pt>
                <c:pt idx="2729">
                  <c:v>3.0634710280017545</c:v>
                </c:pt>
                <c:pt idx="2730">
                  <c:v>9.1212342234263843</c:v>
                </c:pt>
                <c:pt idx="2731">
                  <c:v>13.018298900445583</c:v>
                </c:pt>
                <c:pt idx="2732">
                  <c:v>11.090685932336466</c:v>
                </c:pt>
                <c:pt idx="2733">
                  <c:v>8.1164375224337721</c:v>
                </c:pt>
                <c:pt idx="2734">
                  <c:v>5.3436011264650229</c:v>
                </c:pt>
                <c:pt idx="2735">
                  <c:v>4.2532362721191177</c:v>
                </c:pt>
                <c:pt idx="2736">
                  <c:v>6.1274634117074296</c:v>
                </c:pt>
                <c:pt idx="2737">
                  <c:v>9.8428973777235313</c:v>
                </c:pt>
                <c:pt idx="2738">
                  <c:v>10.259208129407611</c:v>
                </c:pt>
                <c:pt idx="2739">
                  <c:v>6.8466256858212242</c:v>
                </c:pt>
                <c:pt idx="2740">
                  <c:v>4.6617016643872073</c:v>
                </c:pt>
                <c:pt idx="2741">
                  <c:v>4.9056645416128841</c:v>
                </c:pt>
                <c:pt idx="2742">
                  <c:v>4.453500749217711</c:v>
                </c:pt>
                <c:pt idx="2743">
                  <c:v>0.97522618530540273</c:v>
                </c:pt>
                <c:pt idx="2744">
                  <c:v>9.6470253264632433</c:v>
                </c:pt>
                <c:pt idx="2745">
                  <c:v>15.71827753409978</c:v>
                </c:pt>
                <c:pt idx="2746">
                  <c:v>15.034448904938719</c:v>
                </c:pt>
                <c:pt idx="2747">
                  <c:v>8.9852776851409715</c:v>
                </c:pt>
                <c:pt idx="2748">
                  <c:v>6.483862313748447</c:v>
                </c:pt>
                <c:pt idx="2749">
                  <c:v>3.8487601524286563</c:v>
                </c:pt>
                <c:pt idx="2750">
                  <c:v>7.2672106742038203</c:v>
                </c:pt>
                <c:pt idx="2751">
                  <c:v>14.12325710147568</c:v>
                </c:pt>
                <c:pt idx="2752">
                  <c:v>12.773065218326622</c:v>
                </c:pt>
                <c:pt idx="2753">
                  <c:v>7.2714803063299538</c:v>
                </c:pt>
                <c:pt idx="2754">
                  <c:v>3.2482305427097788</c:v>
                </c:pt>
                <c:pt idx="2755">
                  <c:v>14.573272776744115</c:v>
                </c:pt>
                <c:pt idx="2756">
                  <c:v>21.459319629028052</c:v>
                </c:pt>
                <c:pt idx="2757">
                  <c:v>15.494349068039019</c:v>
                </c:pt>
                <c:pt idx="2758">
                  <c:v>1.3207318813554083</c:v>
                </c:pt>
                <c:pt idx="2759">
                  <c:v>9.937937170307805</c:v>
                </c:pt>
                <c:pt idx="2760">
                  <c:v>9.3595415158924933</c:v>
                </c:pt>
                <c:pt idx="2761">
                  <c:v>1.1102460979381417</c:v>
                </c:pt>
                <c:pt idx="2762">
                  <c:v>11.373236783050366</c:v>
                </c:pt>
                <c:pt idx="2763">
                  <c:v>12.979008480621932</c:v>
                </c:pt>
                <c:pt idx="2764">
                  <c:v>5.948597663653687</c:v>
                </c:pt>
                <c:pt idx="2765">
                  <c:v>3.2947364510621093</c:v>
                </c:pt>
                <c:pt idx="2766">
                  <c:v>8.6231482476356724</c:v>
                </c:pt>
                <c:pt idx="2767">
                  <c:v>9.2661149421304376</c:v>
                </c:pt>
                <c:pt idx="2768">
                  <c:v>6.1467959043045983</c:v>
                </c:pt>
                <c:pt idx="2769">
                  <c:v>3.2672942672168634</c:v>
                </c:pt>
                <c:pt idx="2770">
                  <c:v>4.2545956361620263</c:v>
                </c:pt>
                <c:pt idx="2771">
                  <c:v>5.9585066960932584</c:v>
                </c:pt>
                <c:pt idx="2772">
                  <c:v>5.2711910950302201</c:v>
                </c:pt>
                <c:pt idx="2773">
                  <c:v>3.2946889730547961</c:v>
                </c:pt>
                <c:pt idx="2774">
                  <c:v>5.4819368168671661</c:v>
                </c:pt>
                <c:pt idx="2775">
                  <c:v>5.0053226376394511</c:v>
                </c:pt>
                <c:pt idx="2776">
                  <c:v>4.0656226026206905</c:v>
                </c:pt>
                <c:pt idx="2777">
                  <c:v>7.5139116613184846</c:v>
                </c:pt>
                <c:pt idx="2778">
                  <c:v>8.783561071690924</c:v>
                </c:pt>
                <c:pt idx="2779">
                  <c:v>7.1686209764718898</c:v>
                </c:pt>
                <c:pt idx="2780">
                  <c:v>3.3925641120240955</c:v>
                </c:pt>
                <c:pt idx="2781">
                  <c:v>1.6477953940306524</c:v>
                </c:pt>
                <c:pt idx="2782">
                  <c:v>5.1052692932343362</c:v>
                </c:pt>
                <c:pt idx="2783">
                  <c:v>5.7564925122398511</c:v>
                </c:pt>
                <c:pt idx="2784">
                  <c:v>5.2204615261114506</c:v>
                </c:pt>
                <c:pt idx="2785">
                  <c:v>7.3752260178863702</c:v>
                </c:pt>
                <c:pt idx="2786">
                  <c:v>8.3826409282265093</c:v>
                </c:pt>
                <c:pt idx="2787">
                  <c:v>8.7624018647301494</c:v>
                </c:pt>
                <c:pt idx="2788">
                  <c:v>12.458712386259903</c:v>
                </c:pt>
                <c:pt idx="2789">
                  <c:v>12.774909467658329</c:v>
                </c:pt>
                <c:pt idx="2790">
                  <c:v>7.5968206804318434</c:v>
                </c:pt>
                <c:pt idx="2791">
                  <c:v>2.2708270513994968</c:v>
                </c:pt>
                <c:pt idx="2792">
                  <c:v>3.2426233418183092</c:v>
                </c:pt>
                <c:pt idx="2793">
                  <c:v>4.2921597085197805</c:v>
                </c:pt>
                <c:pt idx="2794">
                  <c:v>5.0178984656298455</c:v>
                </c:pt>
                <c:pt idx="2795">
                  <c:v>4.6816073476406883</c:v>
                </c:pt>
                <c:pt idx="2796">
                  <c:v>3.909289291145011</c:v>
                </c:pt>
                <c:pt idx="2797">
                  <c:v>3.3891583221254811</c:v>
                </c:pt>
                <c:pt idx="2798">
                  <c:v>8.4519996780075513</c:v>
                </c:pt>
                <c:pt idx="2799">
                  <c:v>12.692625501226455</c:v>
                </c:pt>
                <c:pt idx="2800">
                  <c:v>11.625061798296963</c:v>
                </c:pt>
                <c:pt idx="2801">
                  <c:v>9.4385613243007871</c:v>
                </c:pt>
                <c:pt idx="2802">
                  <c:v>9.0844861579329468</c:v>
                </c:pt>
                <c:pt idx="2803">
                  <c:v>7.4055033424503671</c:v>
                </c:pt>
                <c:pt idx="2804">
                  <c:v>5.3543285421656934</c:v>
                </c:pt>
                <c:pt idx="2805">
                  <c:v>4.6382867027439909</c:v>
                </c:pt>
                <c:pt idx="2806">
                  <c:v>6.4041070557748192</c:v>
                </c:pt>
                <c:pt idx="2807">
                  <c:v>6.9034419587145637</c:v>
                </c:pt>
                <c:pt idx="2808">
                  <c:v>4.8600562366812783</c:v>
                </c:pt>
                <c:pt idx="2809">
                  <c:v>3.9461468734309335</c:v>
                </c:pt>
                <c:pt idx="2810">
                  <c:v>4.8619749979878506</c:v>
                </c:pt>
                <c:pt idx="2811">
                  <c:v>8.4586608618024037</c:v>
                </c:pt>
                <c:pt idx="2812">
                  <c:v>12.536575488564704</c:v>
                </c:pt>
                <c:pt idx="2813">
                  <c:v>10.600123876964783</c:v>
                </c:pt>
                <c:pt idx="2814">
                  <c:v>3.9263596154479719</c:v>
                </c:pt>
                <c:pt idx="2815">
                  <c:v>6.052675178172171</c:v>
                </c:pt>
                <c:pt idx="2816">
                  <c:v>7.5708298057189971</c:v>
                </c:pt>
                <c:pt idx="2817">
                  <c:v>5.9676083601949461</c:v>
                </c:pt>
                <c:pt idx="2818">
                  <c:v>6.4804451727257577</c:v>
                </c:pt>
                <c:pt idx="2819">
                  <c:v>12.79328561681816</c:v>
                </c:pt>
                <c:pt idx="2820">
                  <c:v>17.591811616660479</c:v>
                </c:pt>
                <c:pt idx="2821">
                  <c:v>12.167214251534899</c:v>
                </c:pt>
                <c:pt idx="2822">
                  <c:v>4.2608556189584768</c:v>
                </c:pt>
                <c:pt idx="2823">
                  <c:v>6.2231363281194954</c:v>
                </c:pt>
                <c:pt idx="2824">
                  <c:v>5.9971153270921187</c:v>
                </c:pt>
                <c:pt idx="2825">
                  <c:v>16.073630363079779</c:v>
                </c:pt>
                <c:pt idx="2826">
                  <c:v>11.941297189935224</c:v>
                </c:pt>
                <c:pt idx="2827">
                  <c:v>10.234560455762894</c:v>
                </c:pt>
                <c:pt idx="2828">
                  <c:v>16.321425669184947</c:v>
                </c:pt>
                <c:pt idx="2829">
                  <c:v>5.7701003221968428</c:v>
                </c:pt>
                <c:pt idx="2830">
                  <c:v>10.19289077698429</c:v>
                </c:pt>
                <c:pt idx="2831">
                  <c:v>12.72963642519721</c:v>
                </c:pt>
                <c:pt idx="2832">
                  <c:v>13.698376319649654</c:v>
                </c:pt>
                <c:pt idx="2833">
                  <c:v>17.574545986105903</c:v>
                </c:pt>
                <c:pt idx="2834">
                  <c:v>13.177379550287654</c:v>
                </c:pt>
                <c:pt idx="2835">
                  <c:v>11.560340984430693</c:v>
                </c:pt>
                <c:pt idx="2836">
                  <c:v>16.062199259129475</c:v>
                </c:pt>
                <c:pt idx="2837">
                  <c:v>18.486297763463742</c:v>
                </c:pt>
                <c:pt idx="2838">
                  <c:v>14.155958215434538</c:v>
                </c:pt>
                <c:pt idx="2839">
                  <c:v>7.9561197336486398</c:v>
                </c:pt>
                <c:pt idx="2840">
                  <c:v>7.1937445417780914</c:v>
                </c:pt>
                <c:pt idx="2841">
                  <c:v>14.067025237131833</c:v>
                </c:pt>
                <c:pt idx="2842">
                  <c:v>18.287667572870898</c:v>
                </c:pt>
                <c:pt idx="2843">
                  <c:v>13.886651886598619</c:v>
                </c:pt>
                <c:pt idx="2844">
                  <c:v>7.7181969342597787</c:v>
                </c:pt>
                <c:pt idx="2845">
                  <c:v>14.216713564903554</c:v>
                </c:pt>
                <c:pt idx="2846">
                  <c:v>18.131900853060611</c:v>
                </c:pt>
                <c:pt idx="2847">
                  <c:v>13.043989795918396</c:v>
                </c:pt>
                <c:pt idx="2848">
                  <c:v>7.3266327319713564</c:v>
                </c:pt>
                <c:pt idx="2849">
                  <c:v>5.3023710272939519</c:v>
                </c:pt>
                <c:pt idx="2850">
                  <c:v>2.0581869955177026</c:v>
                </c:pt>
                <c:pt idx="2851">
                  <c:v>1.9507355657367431</c:v>
                </c:pt>
                <c:pt idx="2852">
                  <c:v>1.5417679061027949</c:v>
                </c:pt>
                <c:pt idx="2853">
                  <c:v>7.6992085613876453</c:v>
                </c:pt>
                <c:pt idx="2854">
                  <c:v>17.283025076036527</c:v>
                </c:pt>
                <c:pt idx="2855">
                  <c:v>19.896300314061769</c:v>
                </c:pt>
                <c:pt idx="2856">
                  <c:v>13.870506957084094</c:v>
                </c:pt>
                <c:pt idx="2857">
                  <c:v>11.381496953841022</c:v>
                </c:pt>
                <c:pt idx="2858">
                  <c:v>9.042597238618848</c:v>
                </c:pt>
                <c:pt idx="2859">
                  <c:v>3.115384584757463</c:v>
                </c:pt>
                <c:pt idx="2860">
                  <c:v>6.0189650617099311</c:v>
                </c:pt>
                <c:pt idx="2861">
                  <c:v>9.8120161447319347</c:v>
                </c:pt>
                <c:pt idx="2862">
                  <c:v>9.1909358680143374</c:v>
                </c:pt>
                <c:pt idx="2863">
                  <c:v>10.731585162889337</c:v>
                </c:pt>
                <c:pt idx="2864">
                  <c:v>18.047064038309383</c:v>
                </c:pt>
                <c:pt idx="2865">
                  <c:v>16.307692072687459</c:v>
                </c:pt>
                <c:pt idx="2866">
                  <c:v>6.0492102920150179</c:v>
                </c:pt>
                <c:pt idx="2867">
                  <c:v>7.8946144485888325</c:v>
                </c:pt>
                <c:pt idx="2868">
                  <c:v>9.0198985272285608</c:v>
                </c:pt>
                <c:pt idx="2869">
                  <c:v>1.8565636900928744</c:v>
                </c:pt>
                <c:pt idx="2870">
                  <c:v>9.17283913460634</c:v>
                </c:pt>
                <c:pt idx="2871">
                  <c:v>14.63192587208284</c:v>
                </c:pt>
                <c:pt idx="2872">
                  <c:v>13.383152705609952</c:v>
                </c:pt>
                <c:pt idx="2873">
                  <c:v>8.0110878956267797</c:v>
                </c:pt>
                <c:pt idx="2874">
                  <c:v>5.7585685885431293</c:v>
                </c:pt>
                <c:pt idx="2875">
                  <c:v>4.5891533532830255</c:v>
                </c:pt>
                <c:pt idx="2876">
                  <c:v>7.4198623557273491</c:v>
                </c:pt>
                <c:pt idx="2877">
                  <c:v>10.258387603330664</c:v>
                </c:pt>
                <c:pt idx="2878">
                  <c:v>9.189531858676407</c:v>
                </c:pt>
                <c:pt idx="2879">
                  <c:v>10.011167856695108</c:v>
                </c:pt>
                <c:pt idx="2880">
                  <c:v>14.97373136317937</c:v>
                </c:pt>
                <c:pt idx="2881">
                  <c:v>16.055849798979853</c:v>
                </c:pt>
                <c:pt idx="2882">
                  <c:v>8.5197348429701663</c:v>
                </c:pt>
                <c:pt idx="2883">
                  <c:v>5.9678236977992318</c:v>
                </c:pt>
                <c:pt idx="2884">
                  <c:v>4.1768088118812994</c:v>
                </c:pt>
                <c:pt idx="2885">
                  <c:v>7.2078571087455403</c:v>
                </c:pt>
                <c:pt idx="2886">
                  <c:v>12.151797659038088</c:v>
                </c:pt>
                <c:pt idx="2887">
                  <c:v>9.0849297515093639</c:v>
                </c:pt>
                <c:pt idx="2888">
                  <c:v>6.7265352375387435</c:v>
                </c:pt>
                <c:pt idx="2889">
                  <c:v>2.8954582902010708</c:v>
                </c:pt>
                <c:pt idx="2890">
                  <c:v>7.7641918526719671</c:v>
                </c:pt>
                <c:pt idx="2891">
                  <c:v>5.2630872651240583</c:v>
                </c:pt>
                <c:pt idx="2892">
                  <c:v>3.782558039212458</c:v>
                </c:pt>
                <c:pt idx="2893">
                  <c:v>6.6397541420630812</c:v>
                </c:pt>
                <c:pt idx="2894">
                  <c:v>4.6065658427949154</c:v>
                </c:pt>
                <c:pt idx="2895">
                  <c:v>10.392482941381594</c:v>
                </c:pt>
                <c:pt idx="2896">
                  <c:v>9.0375322028165819</c:v>
                </c:pt>
                <c:pt idx="2897">
                  <c:v>3.2194398202501757</c:v>
                </c:pt>
                <c:pt idx="2898">
                  <c:v>7.0935503303059715</c:v>
                </c:pt>
                <c:pt idx="2899">
                  <c:v>11.634177955797592</c:v>
                </c:pt>
                <c:pt idx="2900">
                  <c:v>8.4136934375281793</c:v>
                </c:pt>
                <c:pt idx="2901">
                  <c:v>5.3631332691022937</c:v>
                </c:pt>
                <c:pt idx="2902">
                  <c:v>12.311540983644157</c:v>
                </c:pt>
                <c:pt idx="2903">
                  <c:v>13.06668666055068</c:v>
                </c:pt>
                <c:pt idx="2904">
                  <c:v>5.4428775264944038</c:v>
                </c:pt>
                <c:pt idx="2905">
                  <c:v>13.305050465551204</c:v>
                </c:pt>
                <c:pt idx="2906">
                  <c:v>18.812836012555049</c:v>
                </c:pt>
                <c:pt idx="2907">
                  <c:v>13.808241106026793</c:v>
                </c:pt>
                <c:pt idx="2908">
                  <c:v>18.634696117865911</c:v>
                </c:pt>
                <c:pt idx="2909">
                  <c:v>18.823069293203684</c:v>
                </c:pt>
                <c:pt idx="2910">
                  <c:v>7.8273196022970097</c:v>
                </c:pt>
                <c:pt idx="2911">
                  <c:v>2.4839514025472784</c:v>
                </c:pt>
                <c:pt idx="2912">
                  <c:v>4.8014971602026479</c:v>
                </c:pt>
                <c:pt idx="2913">
                  <c:v>6.1228807505687168</c:v>
                </c:pt>
                <c:pt idx="2914">
                  <c:v>3.0136238418136556</c:v>
                </c:pt>
                <c:pt idx="2915">
                  <c:v>4.3495928831832673</c:v>
                </c:pt>
                <c:pt idx="2916">
                  <c:v>0.55337097359580467</c:v>
                </c:pt>
                <c:pt idx="2917">
                  <c:v>10.769839444138045</c:v>
                </c:pt>
                <c:pt idx="2918">
                  <c:v>13.032056324015819</c:v>
                </c:pt>
                <c:pt idx="2919">
                  <c:v>2.8811618934132093</c:v>
                </c:pt>
                <c:pt idx="2920">
                  <c:v>8.0365459890734225</c:v>
                </c:pt>
                <c:pt idx="2921">
                  <c:v>6.2589517978596998</c:v>
                </c:pt>
                <c:pt idx="2922">
                  <c:v>7.1379284251914452</c:v>
                </c:pt>
                <c:pt idx="2923">
                  <c:v>16.68428853277906</c:v>
                </c:pt>
                <c:pt idx="2924">
                  <c:v>12.671339842156232</c:v>
                </c:pt>
                <c:pt idx="2925">
                  <c:v>3.6739128020892688</c:v>
                </c:pt>
                <c:pt idx="2926">
                  <c:v>12.086059793332055</c:v>
                </c:pt>
                <c:pt idx="2927">
                  <c:v>12.931145272564416</c:v>
                </c:pt>
                <c:pt idx="2928">
                  <c:v>9.5684143612523336</c:v>
                </c:pt>
                <c:pt idx="2929">
                  <c:v>7.3561252672368544</c:v>
                </c:pt>
                <c:pt idx="2930">
                  <c:v>8.8022979444101015</c:v>
                </c:pt>
                <c:pt idx="2931">
                  <c:v>9.5811736205801203</c:v>
                </c:pt>
                <c:pt idx="2932">
                  <c:v>8.1766746556227012</c:v>
                </c:pt>
                <c:pt idx="2933">
                  <c:v>8.1077032066228742</c:v>
                </c:pt>
                <c:pt idx="2934">
                  <c:v>6.9462645629374009</c:v>
                </c:pt>
                <c:pt idx="2935">
                  <c:v>8.3306250938358808</c:v>
                </c:pt>
                <c:pt idx="2936">
                  <c:v>10.067347329732206</c:v>
                </c:pt>
                <c:pt idx="2937">
                  <c:v>8.1515218040563262</c:v>
                </c:pt>
                <c:pt idx="2938">
                  <c:v>5.0316980017723214</c:v>
                </c:pt>
                <c:pt idx="2939">
                  <c:v>4.7315797493576346</c:v>
                </c:pt>
                <c:pt idx="2940">
                  <c:v>2.9385827986998181</c:v>
                </c:pt>
                <c:pt idx="2941">
                  <c:v>3.8216002391122985</c:v>
                </c:pt>
                <c:pt idx="2942">
                  <c:v>9.4158918032494441</c:v>
                </c:pt>
                <c:pt idx="2943">
                  <c:v>12.209699201854558</c:v>
                </c:pt>
                <c:pt idx="2944">
                  <c:v>12.877438749491418</c:v>
                </c:pt>
                <c:pt idx="2945">
                  <c:v>12.701226360755658</c:v>
                </c:pt>
                <c:pt idx="2946">
                  <c:v>9.0195211757487552</c:v>
                </c:pt>
                <c:pt idx="2947">
                  <c:v>0.67938455532951147</c:v>
                </c:pt>
                <c:pt idx="2948">
                  <c:v>10.118286649585649</c:v>
                </c:pt>
                <c:pt idx="2949">
                  <c:v>13.635126835564149</c:v>
                </c:pt>
                <c:pt idx="2950">
                  <c:v>13.087331497108176</c:v>
                </c:pt>
                <c:pt idx="2951">
                  <c:v>12.832594537056824</c:v>
                </c:pt>
                <c:pt idx="2952">
                  <c:v>9.5672766198668651</c:v>
                </c:pt>
                <c:pt idx="2953">
                  <c:v>9.7983326929502752</c:v>
                </c:pt>
                <c:pt idx="2954">
                  <c:v>8.8029004570985503</c:v>
                </c:pt>
                <c:pt idx="2955">
                  <c:v>0.98822862476966777</c:v>
                </c:pt>
                <c:pt idx="2956">
                  <c:v>11.806137986012041</c:v>
                </c:pt>
                <c:pt idx="2957">
                  <c:v>16.631437266363044</c:v>
                </c:pt>
                <c:pt idx="2958">
                  <c:v>14.998171436306487</c:v>
                </c:pt>
                <c:pt idx="2959">
                  <c:v>11.133303927107956</c:v>
                </c:pt>
                <c:pt idx="2960">
                  <c:v>4.0372576872209507</c:v>
                </c:pt>
                <c:pt idx="2961">
                  <c:v>6.778831844041175</c:v>
                </c:pt>
                <c:pt idx="2962">
                  <c:v>10.552950365027648</c:v>
                </c:pt>
                <c:pt idx="2963">
                  <c:v>6.8389662723448978</c:v>
                </c:pt>
                <c:pt idx="2964">
                  <c:v>9.5639531101249187</c:v>
                </c:pt>
                <c:pt idx="2965">
                  <c:v>8.6027859236787787</c:v>
                </c:pt>
                <c:pt idx="2966">
                  <c:v>1.7895404454616368</c:v>
                </c:pt>
                <c:pt idx="2967">
                  <c:v>8.6784115221747413</c:v>
                </c:pt>
                <c:pt idx="2968">
                  <c:v>9.7298929345697101</c:v>
                </c:pt>
                <c:pt idx="2969">
                  <c:v>5.1809202544052306</c:v>
                </c:pt>
                <c:pt idx="2970">
                  <c:v>6.6310338560781874</c:v>
                </c:pt>
                <c:pt idx="2971">
                  <c:v>17.521828875469996</c:v>
                </c:pt>
                <c:pt idx="2972">
                  <c:v>17.282556172025362</c:v>
                </c:pt>
                <c:pt idx="2973">
                  <c:v>5.5364716379591989</c:v>
                </c:pt>
                <c:pt idx="2974">
                  <c:v>6.81498498795861</c:v>
                </c:pt>
                <c:pt idx="2975">
                  <c:v>10.615658788934223</c:v>
                </c:pt>
                <c:pt idx="2976">
                  <c:v>8.9790501683558972</c:v>
                </c:pt>
                <c:pt idx="2977">
                  <c:v>5.1522850188530889</c:v>
                </c:pt>
                <c:pt idx="2978">
                  <c:v>4.4612752068411172</c:v>
                </c:pt>
                <c:pt idx="2979">
                  <c:v>5.4531593119033124</c:v>
                </c:pt>
                <c:pt idx="2980">
                  <c:v>6.9654912048628583</c:v>
                </c:pt>
                <c:pt idx="2981">
                  <c:v>8.8982569190724483</c:v>
                </c:pt>
                <c:pt idx="2982">
                  <c:v>8.4758448112456772</c:v>
                </c:pt>
                <c:pt idx="2983">
                  <c:v>7.8019118806246972</c:v>
                </c:pt>
                <c:pt idx="2984">
                  <c:v>8.2282771403871564</c:v>
                </c:pt>
                <c:pt idx="2985">
                  <c:v>9.7583190282510248</c:v>
                </c:pt>
                <c:pt idx="2986">
                  <c:v>9.9296776561538493</c:v>
                </c:pt>
                <c:pt idx="2987">
                  <c:v>6.4919862592969775</c:v>
                </c:pt>
                <c:pt idx="2988">
                  <c:v>4.6256474552633415</c:v>
                </c:pt>
                <c:pt idx="2989">
                  <c:v>13.536725285518735</c:v>
                </c:pt>
                <c:pt idx="2990">
                  <c:v>15.975040452915735</c:v>
                </c:pt>
                <c:pt idx="2991">
                  <c:v>10.660484837641986</c:v>
                </c:pt>
                <c:pt idx="2992">
                  <c:v>4.0585877776184951</c:v>
                </c:pt>
                <c:pt idx="2993">
                  <c:v>4.2437205617968843</c:v>
                </c:pt>
                <c:pt idx="2994">
                  <c:v>5.9081311651538542</c:v>
                </c:pt>
                <c:pt idx="2995">
                  <c:v>5.9513746236484275</c:v>
                </c:pt>
                <c:pt idx="2996">
                  <c:v>2.3061762666978693</c:v>
                </c:pt>
                <c:pt idx="2997">
                  <c:v>5.4079521333464022</c:v>
                </c:pt>
                <c:pt idx="2998">
                  <c:v>9.710129800312453</c:v>
                </c:pt>
                <c:pt idx="2999">
                  <c:v>5.4860292407641635</c:v>
                </c:pt>
                <c:pt idx="3000">
                  <c:v>3.1346865974591034</c:v>
                </c:pt>
                <c:pt idx="3001">
                  <c:v>2.8773639580883694</c:v>
                </c:pt>
                <c:pt idx="3002">
                  <c:v>10.034633659195324</c:v>
                </c:pt>
                <c:pt idx="3003">
                  <c:v>14.394807231456131</c:v>
                </c:pt>
                <c:pt idx="3004">
                  <c:v>8.5137464715578979</c:v>
                </c:pt>
                <c:pt idx="3005">
                  <c:v>5.3460740561642845</c:v>
                </c:pt>
                <c:pt idx="3006">
                  <c:v>4.0466774643599237</c:v>
                </c:pt>
                <c:pt idx="3007">
                  <c:v>2.4291347419055143</c:v>
                </c:pt>
                <c:pt idx="3008">
                  <c:v>4.9220721574759398</c:v>
                </c:pt>
                <c:pt idx="3009">
                  <c:v>6.795364027878751</c:v>
                </c:pt>
                <c:pt idx="3010">
                  <c:v>10.465717785195428</c:v>
                </c:pt>
                <c:pt idx="3011">
                  <c:v>6.2051971043127585</c:v>
                </c:pt>
                <c:pt idx="3012">
                  <c:v>11.075383000686877</c:v>
                </c:pt>
                <c:pt idx="3013">
                  <c:v>19.877478160823376</c:v>
                </c:pt>
                <c:pt idx="3014">
                  <c:v>19.601339350996785</c:v>
                </c:pt>
                <c:pt idx="3015">
                  <c:v>13.96531083811206</c:v>
                </c:pt>
                <c:pt idx="3016">
                  <c:v>10.974022695297553</c:v>
                </c:pt>
                <c:pt idx="3017">
                  <c:v>7.4595312135031042</c:v>
                </c:pt>
                <c:pt idx="3018">
                  <c:v>3.0789081603993189</c:v>
                </c:pt>
                <c:pt idx="3019">
                  <c:v>4.1380362408846389</c:v>
                </c:pt>
                <c:pt idx="3020">
                  <c:v>7.0585511956502627</c:v>
                </c:pt>
                <c:pt idx="3021">
                  <c:v>13.299519826410155</c:v>
                </c:pt>
                <c:pt idx="3022">
                  <c:v>20.552187161828563</c:v>
                </c:pt>
                <c:pt idx="3023">
                  <c:v>25.270898394683584</c:v>
                </c:pt>
                <c:pt idx="3024">
                  <c:v>23.698057908997665</c:v>
                </c:pt>
                <c:pt idx="3025">
                  <c:v>17.399782651872684</c:v>
                </c:pt>
                <c:pt idx="3026">
                  <c:v>11.717846796816001</c:v>
                </c:pt>
                <c:pt idx="3027">
                  <c:v>9.285986618513201</c:v>
                </c:pt>
                <c:pt idx="3028">
                  <c:v>7.7203873045399556</c:v>
                </c:pt>
                <c:pt idx="3029">
                  <c:v>3.8855623072268868</c:v>
                </c:pt>
                <c:pt idx="3030">
                  <c:v>6.0259960298834656</c:v>
                </c:pt>
                <c:pt idx="3031">
                  <c:v>11.773708932177227</c:v>
                </c:pt>
                <c:pt idx="3032">
                  <c:v>11.484908235641093</c:v>
                </c:pt>
                <c:pt idx="3033">
                  <c:v>5.6254648911415197</c:v>
                </c:pt>
                <c:pt idx="3034">
                  <c:v>8.9839349684937666</c:v>
                </c:pt>
                <c:pt idx="3035">
                  <c:v>10.343838266608914</c:v>
                </c:pt>
                <c:pt idx="3036">
                  <c:v>4.6016484179295034</c:v>
                </c:pt>
                <c:pt idx="3037">
                  <c:v>10.293141177921129</c:v>
                </c:pt>
                <c:pt idx="3038">
                  <c:v>10.305394923756532</c:v>
                </c:pt>
                <c:pt idx="3039">
                  <c:v>0.86777639880080271</c:v>
                </c:pt>
                <c:pt idx="3040">
                  <c:v>9.6886854495155763</c:v>
                </c:pt>
                <c:pt idx="3041">
                  <c:v>10.990365965402672</c:v>
                </c:pt>
                <c:pt idx="3042">
                  <c:v>6.1225868711861891</c:v>
                </c:pt>
                <c:pt idx="3043">
                  <c:v>1.4620581081929973</c:v>
                </c:pt>
                <c:pt idx="3044">
                  <c:v>4.5348790175918188</c:v>
                </c:pt>
                <c:pt idx="3045">
                  <c:v>14.04347938722708</c:v>
                </c:pt>
                <c:pt idx="3046">
                  <c:v>24.509164869113977</c:v>
                </c:pt>
                <c:pt idx="3047">
                  <c:v>27.067548721436257</c:v>
                </c:pt>
                <c:pt idx="3048">
                  <c:v>19.358401063640375</c:v>
                </c:pt>
                <c:pt idx="3049">
                  <c:v>10.254788784008191</c:v>
                </c:pt>
                <c:pt idx="3050">
                  <c:v>8.2915966441830449</c:v>
                </c:pt>
                <c:pt idx="3051">
                  <c:v>9.5099897065494989</c:v>
                </c:pt>
                <c:pt idx="3052">
                  <c:v>8.1604397651266858</c:v>
                </c:pt>
                <c:pt idx="3053">
                  <c:v>6.0788348795149583</c:v>
                </c:pt>
                <c:pt idx="3054">
                  <c:v>3.5064131195327115</c:v>
                </c:pt>
                <c:pt idx="3055">
                  <c:v>3.1093827234022582</c:v>
                </c:pt>
                <c:pt idx="3056">
                  <c:v>3.6205309642674863</c:v>
                </c:pt>
                <c:pt idx="3057">
                  <c:v>2.9372653446791643</c:v>
                </c:pt>
                <c:pt idx="3058">
                  <c:v>9.1014947896625191</c:v>
                </c:pt>
                <c:pt idx="3059">
                  <c:v>10.615603858891641</c:v>
                </c:pt>
                <c:pt idx="3060">
                  <c:v>8.2666299341958087</c:v>
                </c:pt>
                <c:pt idx="3061">
                  <c:v>14.480262403317541</c:v>
                </c:pt>
                <c:pt idx="3062">
                  <c:v>24.949140654133132</c:v>
                </c:pt>
                <c:pt idx="3063">
                  <c:v>20.849505113468844</c:v>
                </c:pt>
                <c:pt idx="3064">
                  <c:v>7.0671193276181947</c:v>
                </c:pt>
                <c:pt idx="3065">
                  <c:v>10.858187929172029</c:v>
                </c:pt>
                <c:pt idx="3066">
                  <c:v>4.3382053266671399</c:v>
                </c:pt>
                <c:pt idx="3067">
                  <c:v>7.531854963137854</c:v>
                </c:pt>
                <c:pt idx="3068">
                  <c:v>8.3313702047480245</c:v>
                </c:pt>
                <c:pt idx="3069">
                  <c:v>8.8829086838615865</c:v>
                </c:pt>
                <c:pt idx="3070">
                  <c:v>11.476684661308026</c:v>
                </c:pt>
                <c:pt idx="3071">
                  <c:v>13.585541132022737</c:v>
                </c:pt>
                <c:pt idx="3072">
                  <c:v>18.91057005730249</c:v>
                </c:pt>
                <c:pt idx="3073">
                  <c:v>16.70583593691574</c:v>
                </c:pt>
                <c:pt idx="3074">
                  <c:v>20.613345098959215</c:v>
                </c:pt>
                <c:pt idx="3075">
                  <c:v>18.331807366153509</c:v>
                </c:pt>
                <c:pt idx="3076">
                  <c:v>5.8455064014699696</c:v>
                </c:pt>
                <c:pt idx="3077">
                  <c:v>4.3098877573287577</c:v>
                </c:pt>
                <c:pt idx="3078">
                  <c:v>6.5959043566791093</c:v>
                </c:pt>
                <c:pt idx="3079">
                  <c:v>15.877599467276426</c:v>
                </c:pt>
                <c:pt idx="3080">
                  <c:v>11.208550252672094</c:v>
                </c:pt>
                <c:pt idx="3081">
                  <c:v>8.2216873082936193</c:v>
                </c:pt>
                <c:pt idx="3082">
                  <c:v>19.08803438694747</c:v>
                </c:pt>
                <c:pt idx="3083">
                  <c:v>18.723017617169102</c:v>
                </c:pt>
                <c:pt idx="3084">
                  <c:v>13.775871558717856</c:v>
                </c:pt>
                <c:pt idx="3085">
                  <c:v>9.0340333169085429</c:v>
                </c:pt>
                <c:pt idx="3086">
                  <c:v>5.9797342635218316</c:v>
                </c:pt>
                <c:pt idx="3087">
                  <c:v>8.4858954709725225</c:v>
                </c:pt>
                <c:pt idx="3088">
                  <c:v>8.1265331921198154</c:v>
                </c:pt>
                <c:pt idx="3089">
                  <c:v>3.6842301220446689</c:v>
                </c:pt>
                <c:pt idx="3090">
                  <c:v>16.259301322901798</c:v>
                </c:pt>
                <c:pt idx="3091">
                  <c:v>21.588106652855359</c:v>
                </c:pt>
                <c:pt idx="3092">
                  <c:v>14.609805955453359</c:v>
                </c:pt>
                <c:pt idx="3093">
                  <c:v>5.1264047070574179</c:v>
                </c:pt>
                <c:pt idx="3094">
                  <c:v>2.5458145564553227</c:v>
                </c:pt>
                <c:pt idx="3095">
                  <c:v>5.4971466249232455</c:v>
                </c:pt>
                <c:pt idx="3096">
                  <c:v>8.985688974463093</c:v>
                </c:pt>
                <c:pt idx="3097">
                  <c:v>7.6843371277351915</c:v>
                </c:pt>
                <c:pt idx="3098">
                  <c:v>7.1077869903210473</c:v>
                </c:pt>
                <c:pt idx="3099">
                  <c:v>9.4807004521812051</c:v>
                </c:pt>
                <c:pt idx="3100">
                  <c:v>9.6373321114878721</c:v>
                </c:pt>
                <c:pt idx="3101">
                  <c:v>8.2490990979632972</c:v>
                </c:pt>
                <c:pt idx="3102">
                  <c:v>7.9081123493579604</c:v>
                </c:pt>
                <c:pt idx="3103">
                  <c:v>8.378348824382611</c:v>
                </c:pt>
                <c:pt idx="3104">
                  <c:v>6.1349461377819408</c:v>
                </c:pt>
                <c:pt idx="3105">
                  <c:v>2.67333023575934</c:v>
                </c:pt>
                <c:pt idx="3106">
                  <c:v>13.923254307646094</c:v>
                </c:pt>
                <c:pt idx="3107">
                  <c:v>18.90174997330125</c:v>
                </c:pt>
                <c:pt idx="3108">
                  <c:v>15.04879537119001</c:v>
                </c:pt>
                <c:pt idx="3109">
                  <c:v>8.8983298587425672</c:v>
                </c:pt>
                <c:pt idx="3110">
                  <c:v>3.307817560340601</c:v>
                </c:pt>
                <c:pt idx="3111">
                  <c:v>5.6442372722141823</c:v>
                </c:pt>
                <c:pt idx="3112">
                  <c:v>14.487701727405261</c:v>
                </c:pt>
                <c:pt idx="3113">
                  <c:v>22.314694539624625</c:v>
                </c:pt>
                <c:pt idx="3114">
                  <c:v>28.878221718696661</c:v>
                </c:pt>
                <c:pt idx="3115">
                  <c:v>30.457229445959548</c:v>
                </c:pt>
                <c:pt idx="3116">
                  <c:v>23.195748649872172</c:v>
                </c:pt>
                <c:pt idx="3117">
                  <c:v>8.5538941120140386</c:v>
                </c:pt>
                <c:pt idx="3118">
                  <c:v>7.0961795998323884</c:v>
                </c:pt>
                <c:pt idx="3119">
                  <c:v>16.899087761232256</c:v>
                </c:pt>
                <c:pt idx="3120">
                  <c:v>20.578283355614271</c:v>
                </c:pt>
                <c:pt idx="3121">
                  <c:v>18.504946088132634</c:v>
                </c:pt>
                <c:pt idx="3122">
                  <c:v>10.651789104868335</c:v>
                </c:pt>
                <c:pt idx="3123">
                  <c:v>7.7392078069356316</c:v>
                </c:pt>
                <c:pt idx="3124">
                  <c:v>9.8208338065290217</c:v>
                </c:pt>
                <c:pt idx="3125">
                  <c:v>4.1150483009149958</c:v>
                </c:pt>
                <c:pt idx="3126">
                  <c:v>11.627124600979515</c:v>
                </c:pt>
                <c:pt idx="3127">
                  <c:v>19.13483719051343</c:v>
                </c:pt>
                <c:pt idx="3128">
                  <c:v>17.328345797235176</c:v>
                </c:pt>
                <c:pt idx="3129">
                  <c:v>10.535201871562473</c:v>
                </c:pt>
                <c:pt idx="3130">
                  <c:v>4.5191599912093618</c:v>
                </c:pt>
                <c:pt idx="3131">
                  <c:v>2.9616487535026099</c:v>
                </c:pt>
                <c:pt idx="3132">
                  <c:v>10.426837983114041</c:v>
                </c:pt>
                <c:pt idx="3133">
                  <c:v>11.687036695335459</c:v>
                </c:pt>
                <c:pt idx="3134">
                  <c:v>7.8400398197918184</c:v>
                </c:pt>
                <c:pt idx="3135">
                  <c:v>4.8050662319616615</c:v>
                </c:pt>
                <c:pt idx="3136">
                  <c:v>7.3091408363344463</c:v>
                </c:pt>
                <c:pt idx="3137">
                  <c:v>17.111050045079569</c:v>
                </c:pt>
                <c:pt idx="3138">
                  <c:v>12.453461978044276</c:v>
                </c:pt>
                <c:pt idx="3139">
                  <c:v>14.62120746265078</c:v>
                </c:pt>
                <c:pt idx="3140">
                  <c:v>36.459940366464089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4-41D4-8796-CAC390726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62872"/>
        <c:axId val="452667968"/>
      </c:scatterChart>
      <c:valAx>
        <c:axId val="452662872"/>
        <c:scaling>
          <c:logBase val="10"/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7968"/>
        <c:crosses val="autoZero"/>
        <c:crossBetween val="midCat"/>
      </c:valAx>
      <c:valAx>
        <c:axId val="452667968"/>
        <c:scaling>
          <c:logBase val="10"/>
          <c:orientation val="minMax"/>
          <c:max val="1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2872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87951669440013"/>
          <c:y val="6.0630528120401136E-2"/>
          <c:w val="0.21449364284009953"/>
          <c:h val="6.4711738618879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Fourier Series</a:t>
            </a:r>
          </a:p>
        </c:rich>
      </c:tx>
      <c:layout>
        <c:manualLayout>
          <c:xMode val="edge"/>
          <c:yMode val="edge"/>
          <c:x val="5.0228513419360209E-2"/>
          <c:y val="9.235373019569988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658371818639989E-2"/>
          <c:y val="7.6568395522255001E-2"/>
          <c:w val="0.91750356292696122"/>
          <c:h val="0.802643590870938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'FT Results'!$X$2</c:f>
              <c:strCache>
                <c:ptCount val="1"/>
                <c:pt idx="0">
                  <c:v>Model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picture"/>
            <c:spPr>
              <a:solidFill>
                <a:schemeClr val="accent1"/>
              </a:solidFill>
              <a:ln w="25400">
                <a:noFill/>
              </a:ln>
              <a:effectLst/>
            </c:spPr>
          </c:marker>
          <c:xVal>
            <c:numRef>
              <c:f>'FT Results'!$W$3:$W$17574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'FT Results'!$X$3:$X$17574</c:f>
              <c:numCache>
                <c:formatCode>General</c:formatCode>
                <c:ptCount val="17572"/>
                <c:pt idx="0">
                  <c:v>104.84222846796219</c:v>
                </c:pt>
                <c:pt idx="1">
                  <c:v>100.8958676699031</c:v>
                </c:pt>
                <c:pt idx="2">
                  <c:v>94.148169635300022</c:v>
                </c:pt>
                <c:pt idx="3">
                  <c:v>84.865328678069105</c:v>
                </c:pt>
                <c:pt idx="4">
                  <c:v>73.768079534915046</c:v>
                </c:pt>
                <c:pt idx="5">
                  <c:v>61.650420885702687</c:v>
                </c:pt>
                <c:pt idx="6">
                  <c:v>49.010906790283023</c:v>
                </c:pt>
                <c:pt idx="7">
                  <c:v>36.212091184908274</c:v>
                </c:pt>
                <c:pt idx="8">
                  <c:v>24.222048684029009</c:v>
                </c:pt>
                <c:pt idx="9">
                  <c:v>15.976574639952565</c:v>
                </c:pt>
                <c:pt idx="10">
                  <c:v>16.195123924972258</c:v>
                </c:pt>
                <c:pt idx="11">
                  <c:v>22.003708050594888</c:v>
                </c:pt>
                <c:pt idx="12">
                  <c:v>28.187540048972696</c:v>
                </c:pt>
                <c:pt idx="13">
                  <c:v>33.158925997355603</c:v>
                </c:pt>
                <c:pt idx="14">
                  <c:v>36.311912541109074</c:v>
                </c:pt>
                <c:pt idx="15">
                  <c:v>37.08245040997295</c:v>
                </c:pt>
                <c:pt idx="16">
                  <c:v>35.138080143687112</c:v>
                </c:pt>
                <c:pt idx="17">
                  <c:v>30.663585287677122</c:v>
                </c:pt>
                <c:pt idx="18">
                  <c:v>24.295689155348093</c:v>
                </c:pt>
                <c:pt idx="19">
                  <c:v>16.871712270333497</c:v>
                </c:pt>
                <c:pt idx="20">
                  <c:v>9.8762888187398818</c:v>
                </c:pt>
                <c:pt idx="21">
                  <c:v>8.9120347677901481</c:v>
                </c:pt>
                <c:pt idx="22">
                  <c:v>15.719980989826938</c:v>
                </c:pt>
                <c:pt idx="23">
                  <c:v>23.650610534912232</c:v>
                </c:pt>
                <c:pt idx="24">
                  <c:v>30.357988994705277</c:v>
                </c:pt>
                <c:pt idx="25">
                  <c:v>35.105357991164375</c:v>
                </c:pt>
                <c:pt idx="26">
                  <c:v>37.736918623018745</c:v>
                </c:pt>
                <c:pt idx="27">
                  <c:v>38.249998881221316</c:v>
                </c:pt>
                <c:pt idx="28">
                  <c:v>36.558153023980587</c:v>
                </c:pt>
                <c:pt idx="29">
                  <c:v>32.617572362304607</c:v>
                </c:pt>
                <c:pt idx="30">
                  <c:v>26.745615617683093</c:v>
                </c:pt>
                <c:pt idx="31">
                  <c:v>19.765522971003094</c:v>
                </c:pt>
                <c:pt idx="32">
                  <c:v>12.876644837516395</c:v>
                </c:pt>
                <c:pt idx="33">
                  <c:v>7.7835843871836579</c:v>
                </c:pt>
                <c:pt idx="34">
                  <c:v>7.4154986605174731</c:v>
                </c:pt>
                <c:pt idx="35">
                  <c:v>10.867026011000988</c:v>
                </c:pt>
                <c:pt idx="36">
                  <c:v>14.606172797990794</c:v>
                </c:pt>
                <c:pt idx="37">
                  <c:v>17.16018421780845</c:v>
                </c:pt>
                <c:pt idx="38">
                  <c:v>17.951632313464373</c:v>
                </c:pt>
                <c:pt idx="39">
                  <c:v>17.065525033918092</c:v>
                </c:pt>
                <c:pt idx="40">
                  <c:v>15.154445374334394</c:v>
                </c:pt>
                <c:pt idx="41">
                  <c:v>13.029390672937678</c:v>
                </c:pt>
                <c:pt idx="42">
                  <c:v>11.169386473307442</c:v>
                </c:pt>
                <c:pt idx="43">
                  <c:v>9.7118719336719774</c:v>
                </c:pt>
                <c:pt idx="44">
                  <c:v>8.8565465386280895</c:v>
                </c:pt>
                <c:pt idx="45">
                  <c:v>8.6903374077192943</c:v>
                </c:pt>
                <c:pt idx="46">
                  <c:v>8.6151378623216157</c:v>
                </c:pt>
                <c:pt idx="47">
                  <c:v>7.7578267930036438</c:v>
                </c:pt>
                <c:pt idx="48">
                  <c:v>5.7159696114209346</c:v>
                </c:pt>
                <c:pt idx="49">
                  <c:v>2.7258986492524784</c:v>
                </c:pt>
                <c:pt idx="50">
                  <c:v>1.2963291231386513</c:v>
                </c:pt>
                <c:pt idx="51">
                  <c:v>4.6710352890753981</c:v>
                </c:pt>
                <c:pt idx="52">
                  <c:v>8.1477251783948432</c:v>
                </c:pt>
                <c:pt idx="53">
                  <c:v>11.513160952392639</c:v>
                </c:pt>
                <c:pt idx="54">
                  <c:v>14.594457975165954</c:v>
                </c:pt>
                <c:pt idx="55">
                  <c:v>17.036639958360823</c:v>
                </c:pt>
                <c:pt idx="56">
                  <c:v>18.506768013509046</c:v>
                </c:pt>
                <c:pt idx="57">
                  <c:v>18.92413363362833</c:v>
                </c:pt>
                <c:pt idx="58">
                  <c:v>18.504454787998604</c:v>
                </c:pt>
                <c:pt idx="59">
                  <c:v>17.594218540611838</c:v>
                </c:pt>
                <c:pt idx="60">
                  <c:v>16.426960213358395</c:v>
                </c:pt>
                <c:pt idx="61">
                  <c:v>15.005457518458979</c:v>
                </c:pt>
                <c:pt idx="62">
                  <c:v>13.211990104478447</c:v>
                </c:pt>
                <c:pt idx="63">
                  <c:v>11.051868264224973</c:v>
                </c:pt>
                <c:pt idx="64">
                  <c:v>8.8922382769159665</c:v>
                </c:pt>
                <c:pt idx="65">
                  <c:v>7.5676567882902246</c:v>
                </c:pt>
                <c:pt idx="66">
                  <c:v>7.797178288460036</c:v>
                </c:pt>
                <c:pt idx="67">
                  <c:v>9.1626381153103456</c:v>
                </c:pt>
                <c:pt idx="68">
                  <c:v>10.869458323229491</c:v>
                </c:pt>
                <c:pt idx="69">
                  <c:v>12.568902176852912</c:v>
                </c:pt>
                <c:pt idx="70">
                  <c:v>14.060295095302095</c:v>
                </c:pt>
                <c:pt idx="71">
                  <c:v>14.967457541381684</c:v>
                </c:pt>
                <c:pt idx="72">
                  <c:v>14.832489703231058</c:v>
                </c:pt>
                <c:pt idx="73">
                  <c:v>13.429460828190049</c:v>
                </c:pt>
                <c:pt idx="74">
                  <c:v>10.983345858802373</c:v>
                </c:pt>
                <c:pt idx="75">
                  <c:v>8.2010940177335296</c:v>
                </c:pt>
                <c:pt idx="76">
                  <c:v>6.2684992961068948</c:v>
                </c:pt>
                <c:pt idx="77">
                  <c:v>6.4961032491979473</c:v>
                </c:pt>
                <c:pt idx="78">
                  <c:v>8.665726571299242</c:v>
                </c:pt>
                <c:pt idx="79">
                  <c:v>11.631362677932097</c:v>
                </c:pt>
                <c:pt idx="80">
                  <c:v>14.568091194380569</c:v>
                </c:pt>
                <c:pt idx="81">
                  <c:v>16.828236548892033</c:v>
                </c:pt>
                <c:pt idx="82">
                  <c:v>17.97470294434655</c:v>
                </c:pt>
                <c:pt idx="83">
                  <c:v>17.917266923740687</c:v>
                </c:pt>
                <c:pt idx="84">
                  <c:v>16.912259962868863</c:v>
                </c:pt>
                <c:pt idx="85">
                  <c:v>15.419559302570725</c:v>
                </c:pt>
                <c:pt idx="86">
                  <c:v>13.942290992750294</c:v>
                </c:pt>
                <c:pt idx="87">
                  <c:v>12.94956391483576</c:v>
                </c:pt>
                <c:pt idx="88">
                  <c:v>12.791617034022245</c:v>
                </c:pt>
                <c:pt idx="89">
                  <c:v>13.495464808989293</c:v>
                </c:pt>
                <c:pt idx="90">
                  <c:v>14.717066390894743</c:v>
                </c:pt>
                <c:pt idx="91">
                  <c:v>16.022027809117507</c:v>
                </c:pt>
                <c:pt idx="92">
                  <c:v>17.139162314028901</c:v>
                </c:pt>
                <c:pt idx="93">
                  <c:v>17.97904644582848</c:v>
                </c:pt>
                <c:pt idx="94">
                  <c:v>18.504263899291239</c:v>
                </c:pt>
                <c:pt idx="95">
                  <c:v>18.594442198291294</c:v>
                </c:pt>
                <c:pt idx="96">
                  <c:v>18.016290634321614</c:v>
                </c:pt>
                <c:pt idx="97">
                  <c:v>16.524221512388749</c:v>
                </c:pt>
                <c:pt idx="98">
                  <c:v>14.037494135271226</c:v>
                </c:pt>
                <c:pt idx="99">
                  <c:v>10.871360037805044</c:v>
                </c:pt>
                <c:pt idx="100">
                  <c:v>8.2765300589270261</c:v>
                </c:pt>
                <c:pt idx="101">
                  <c:v>9.0121333456550357</c:v>
                </c:pt>
                <c:pt idx="102">
                  <c:v>13.610952600494445</c:v>
                </c:pt>
                <c:pt idx="103">
                  <c:v>20.047701585756865</c:v>
                </c:pt>
                <c:pt idx="104">
                  <c:v>27.101255507322968</c:v>
                </c:pt>
                <c:pt idx="105">
                  <c:v>33.93968873463178</c:v>
                </c:pt>
                <c:pt idx="106">
                  <c:v>39.807678671147286</c:v>
                </c:pt>
                <c:pt idx="107">
                  <c:v>44.126473800451116</c:v>
                </c:pt>
                <c:pt idx="108">
                  <c:v>46.618109766133131</c:v>
                </c:pt>
                <c:pt idx="109">
                  <c:v>47.273810871476151</c:v>
                </c:pt>
                <c:pt idx="110">
                  <c:v>46.187110024830496</c:v>
                </c:pt>
                <c:pt idx="111">
                  <c:v>43.421848125531895</c:v>
                </c:pt>
                <c:pt idx="112">
                  <c:v>39.056181207557465</c:v>
                </c:pt>
                <c:pt idx="113">
                  <c:v>33.35056158414352</c:v>
                </c:pt>
                <c:pt idx="114">
                  <c:v>26.854847387026055</c:v>
                </c:pt>
                <c:pt idx="115">
                  <c:v>20.343169757048653</c:v>
                </c:pt>
                <c:pt idx="116">
                  <c:v>14.645874546311266</c:v>
                </c:pt>
                <c:pt idx="117">
                  <c:v>10.538573144561576</c:v>
                </c:pt>
                <c:pt idx="118">
                  <c:v>8.5625974995577501</c:v>
                </c:pt>
                <c:pt idx="119">
                  <c:v>8.291056931962391</c:v>
                </c:pt>
                <c:pt idx="120">
                  <c:v>8.3662132006588905</c:v>
                </c:pt>
                <c:pt idx="121">
                  <c:v>7.7831308471351672</c:v>
                </c:pt>
                <c:pt idx="122">
                  <c:v>6.2763667385669244</c:v>
                </c:pt>
                <c:pt idx="123">
                  <c:v>4.1817267052131673</c:v>
                </c:pt>
                <c:pt idx="124">
                  <c:v>2.6672023853390918</c:v>
                </c:pt>
                <c:pt idx="125">
                  <c:v>3.6449294934465866</c:v>
                </c:pt>
                <c:pt idx="126">
                  <c:v>5.8378906627007199</c:v>
                </c:pt>
                <c:pt idx="127">
                  <c:v>8.0264829756946892</c:v>
                </c:pt>
                <c:pt idx="128">
                  <c:v>9.8383234153225096</c:v>
                </c:pt>
                <c:pt idx="129">
                  <c:v>11.005341405273693</c:v>
                </c:pt>
                <c:pt idx="130">
                  <c:v>11.351411887058182</c:v>
                </c:pt>
                <c:pt idx="131">
                  <c:v>10.896397813481496</c:v>
                </c:pt>
                <c:pt idx="132">
                  <c:v>9.8642903163315445</c:v>
                </c:pt>
                <c:pt idx="133">
                  <c:v>8.5664458133590404</c:v>
                </c:pt>
                <c:pt idx="134">
                  <c:v>7.2307270115358175</c:v>
                </c:pt>
                <c:pt idx="135">
                  <c:v>5.8810907072368463</c:v>
                </c:pt>
                <c:pt idx="136">
                  <c:v>4.3487667266840955</c:v>
                </c:pt>
                <c:pt idx="137">
                  <c:v>2.415077190020062</c:v>
                </c:pt>
                <c:pt idx="138">
                  <c:v>0.14691700310202865</c:v>
                </c:pt>
                <c:pt idx="139">
                  <c:v>2.7999399458219747</c:v>
                </c:pt>
                <c:pt idx="140">
                  <c:v>5.5813990265964941</c:v>
                </c:pt>
                <c:pt idx="141">
                  <c:v>7.9791735773393855</c:v>
                </c:pt>
                <c:pt idx="142">
                  <c:v>9.7308502907193031</c:v>
                </c:pt>
                <c:pt idx="143">
                  <c:v>10.755703741925352</c:v>
                </c:pt>
                <c:pt idx="144">
                  <c:v>11.019371090280787</c:v>
                </c:pt>
                <c:pt idx="145">
                  <c:v>10.364070036186842</c:v>
                </c:pt>
                <c:pt idx="146">
                  <c:v>8.5655887414256728</c:v>
                </c:pt>
                <c:pt idx="147">
                  <c:v>5.7140087965411919</c:v>
                </c:pt>
                <c:pt idx="148">
                  <c:v>3.5674863679307314</c:v>
                </c:pt>
                <c:pt idx="149">
                  <c:v>6.2067012351250375</c:v>
                </c:pt>
                <c:pt idx="150">
                  <c:v>10.651832175068385</c:v>
                </c:pt>
                <c:pt idx="151">
                  <c:v>14.780947911132968</c:v>
                </c:pt>
                <c:pt idx="152">
                  <c:v>18.068092493867375</c:v>
                </c:pt>
                <c:pt idx="153">
                  <c:v>20.297077188250672</c:v>
                </c:pt>
                <c:pt idx="154">
                  <c:v>21.219183884611017</c:v>
                </c:pt>
                <c:pt idx="155">
                  <c:v>20.525903950128107</c:v>
                </c:pt>
                <c:pt idx="156">
                  <c:v>18.093613618262538</c:v>
                </c:pt>
                <c:pt idx="157">
                  <c:v>14.321823654722447</c:v>
                </c:pt>
                <c:pt idx="158">
                  <c:v>10.5953906289536</c:v>
                </c:pt>
                <c:pt idx="159">
                  <c:v>9.9031066568877151</c:v>
                </c:pt>
                <c:pt idx="160">
                  <c:v>13.581374356455102</c:v>
                </c:pt>
                <c:pt idx="161">
                  <c:v>19.11775336783899</c:v>
                </c:pt>
                <c:pt idx="162">
                  <c:v>24.694073915261658</c:v>
                </c:pt>
                <c:pt idx="163">
                  <c:v>29.321185164794816</c:v>
                </c:pt>
                <c:pt idx="164">
                  <c:v>32.298864369734545</c:v>
                </c:pt>
                <c:pt idx="165">
                  <c:v>33.257283227183855</c:v>
                </c:pt>
                <c:pt idx="166">
                  <c:v>32.279698694907928</c:v>
                </c:pt>
                <c:pt idx="167">
                  <c:v>29.880831668126572</c:v>
                </c:pt>
                <c:pt idx="168">
                  <c:v>26.875910583794859</c:v>
                </c:pt>
                <c:pt idx="169">
                  <c:v>24.280229934853658</c:v>
                </c:pt>
                <c:pt idx="170">
                  <c:v>23.147774426176277</c:v>
                </c:pt>
                <c:pt idx="171">
                  <c:v>23.976115559745296</c:v>
                </c:pt>
                <c:pt idx="172">
                  <c:v>26.156259148068383</c:v>
                </c:pt>
                <c:pt idx="173">
                  <c:v>28.494248140491408</c:v>
                </c:pt>
                <c:pt idx="174">
                  <c:v>30.05421848732081</c:v>
                </c:pt>
                <c:pt idx="175">
                  <c:v>30.39863157288093</c:v>
                </c:pt>
                <c:pt idx="176">
                  <c:v>29.391323785327497</c:v>
                </c:pt>
                <c:pt idx="177">
                  <c:v>26.983588532239136</c:v>
                </c:pt>
                <c:pt idx="178">
                  <c:v>23.270882081977767</c:v>
                </c:pt>
                <c:pt idx="179">
                  <c:v>18.821669366355405</c:v>
                </c:pt>
                <c:pt idx="180">
                  <c:v>15.029258500049359</c:v>
                </c:pt>
                <c:pt idx="181">
                  <c:v>13.733197395114168</c:v>
                </c:pt>
                <c:pt idx="182">
                  <c:v>15.042979659584431</c:v>
                </c:pt>
                <c:pt idx="183">
                  <c:v>17.117118266512112</c:v>
                </c:pt>
                <c:pt idx="184">
                  <c:v>18.642179695098001</c:v>
                </c:pt>
                <c:pt idx="185">
                  <c:v>19.162335479511544</c:v>
                </c:pt>
                <c:pt idx="186">
                  <c:v>18.435268107907007</c:v>
                </c:pt>
                <c:pt idx="187">
                  <c:v>16.195855964154578</c:v>
                </c:pt>
                <c:pt idx="188">
                  <c:v>12.350637667045085</c:v>
                </c:pt>
                <c:pt idx="189">
                  <c:v>7.2028106545562478</c:v>
                </c:pt>
                <c:pt idx="190">
                  <c:v>1.4740620525525343</c:v>
                </c:pt>
                <c:pt idx="191">
                  <c:v>4.4147339049663303</c:v>
                </c:pt>
                <c:pt idx="192">
                  <c:v>9.5893500111912271</c:v>
                </c:pt>
                <c:pt idx="193">
                  <c:v>14.029053905211644</c:v>
                </c:pt>
                <c:pt idx="194">
                  <c:v>17.633917012984984</c:v>
                </c:pt>
                <c:pt idx="195">
                  <c:v>20.199342087346125</c:v>
                </c:pt>
                <c:pt idx="196">
                  <c:v>21.441818457344056</c:v>
                </c:pt>
                <c:pt idx="197">
                  <c:v>21.234661606679619</c:v>
                </c:pt>
                <c:pt idx="198">
                  <c:v>19.78546641262653</c:v>
                </c:pt>
                <c:pt idx="199">
                  <c:v>17.584416860339751</c:v>
                </c:pt>
                <c:pt idx="200">
                  <c:v>15.162510228766442</c:v>
                </c:pt>
                <c:pt idx="201">
                  <c:v>12.857150770007951</c:v>
                </c:pt>
                <c:pt idx="202">
                  <c:v>10.777109755812388</c:v>
                </c:pt>
                <c:pt idx="203">
                  <c:v>8.9462696025683854</c:v>
                </c:pt>
                <c:pt idx="204">
                  <c:v>7.4656760352485669</c:v>
                </c:pt>
                <c:pt idx="205">
                  <c:v>6.6590989098957483</c:v>
                </c:pt>
                <c:pt idx="206">
                  <c:v>7.0141374586953384</c:v>
                </c:pt>
                <c:pt idx="207">
                  <c:v>8.5561117207456192</c:v>
                </c:pt>
                <c:pt idx="208">
                  <c:v>10.738757040971008</c:v>
                </c:pt>
                <c:pt idx="209">
                  <c:v>13.095322820275003</c:v>
                </c:pt>
                <c:pt idx="210">
                  <c:v>15.472410172461078</c:v>
                </c:pt>
                <c:pt idx="211">
                  <c:v>17.846684078538789</c:v>
                </c:pt>
                <c:pt idx="212">
                  <c:v>20.056969425678716</c:v>
                </c:pt>
                <c:pt idx="213">
                  <c:v>21.747452733637548</c:v>
                </c:pt>
                <c:pt idx="214">
                  <c:v>22.569085942166843</c:v>
                </c:pt>
                <c:pt idx="215">
                  <c:v>22.411867176105627</c:v>
                </c:pt>
                <c:pt idx="216">
                  <c:v>21.457821232327149</c:v>
                </c:pt>
                <c:pt idx="217">
                  <c:v>20.017325197945986</c:v>
                </c:pt>
                <c:pt idx="218">
                  <c:v>18.285172731646046</c:v>
                </c:pt>
                <c:pt idx="219">
                  <c:v>16.241943111914875</c:v>
                </c:pt>
                <c:pt idx="220">
                  <c:v>13.795359294971892</c:v>
                </c:pt>
                <c:pt idx="221">
                  <c:v>11.014095724068014</c:v>
                </c:pt>
                <c:pt idx="222">
                  <c:v>8.2813097650610068</c:v>
                </c:pt>
                <c:pt idx="223">
                  <c:v>6.3290752487599446</c:v>
                </c:pt>
                <c:pt idx="224">
                  <c:v>5.8854338802607407</c:v>
                </c:pt>
                <c:pt idx="225">
                  <c:v>6.7478306390123359</c:v>
                </c:pt>
                <c:pt idx="226">
                  <c:v>8.2467485780807372</c:v>
                </c:pt>
                <c:pt idx="227">
                  <c:v>10.099326485044044</c:v>
                </c:pt>
                <c:pt idx="228">
                  <c:v>12.077130583820882</c:v>
                </c:pt>
                <c:pt idx="229">
                  <c:v>13.761671176615268</c:v>
                </c:pt>
                <c:pt idx="230">
                  <c:v>14.728230473651692</c:v>
                </c:pt>
                <c:pt idx="231">
                  <c:v>14.807379804627953</c:v>
                </c:pt>
                <c:pt idx="232">
                  <c:v>14.158618659204672</c:v>
                </c:pt>
                <c:pt idx="233">
                  <c:v>13.085290259140942</c:v>
                </c:pt>
                <c:pt idx="234">
                  <c:v>11.733823467132257</c:v>
                </c:pt>
                <c:pt idx="235">
                  <c:v>10.005784814758814</c:v>
                </c:pt>
                <c:pt idx="236">
                  <c:v>7.8031373765394045</c:v>
                </c:pt>
                <c:pt idx="237">
                  <c:v>5.2989424050727383</c:v>
                </c:pt>
                <c:pt idx="238">
                  <c:v>2.958473419045319</c:v>
                </c:pt>
                <c:pt idx="239">
                  <c:v>1.4032057312329826</c:v>
                </c:pt>
                <c:pt idx="240">
                  <c:v>1.2325812023972351</c:v>
                </c:pt>
                <c:pt idx="241">
                  <c:v>1.8618242301404779</c:v>
                </c:pt>
                <c:pt idx="242">
                  <c:v>2.741257779310184</c:v>
                </c:pt>
                <c:pt idx="243">
                  <c:v>3.5192257872131822</c:v>
                </c:pt>
                <c:pt idx="244">
                  <c:v>3.8151685635876285</c:v>
                </c:pt>
                <c:pt idx="245">
                  <c:v>3.5579141593240582</c:v>
                </c:pt>
                <c:pt idx="246">
                  <c:v>3.0960090666493776</c:v>
                </c:pt>
                <c:pt idx="247">
                  <c:v>2.8656058476674042</c:v>
                </c:pt>
                <c:pt idx="248">
                  <c:v>2.7463544069308043</c:v>
                </c:pt>
                <c:pt idx="249">
                  <c:v>2.3136124064476475</c:v>
                </c:pt>
                <c:pt idx="250">
                  <c:v>1.6075010746773493</c:v>
                </c:pt>
                <c:pt idx="251">
                  <c:v>1.4589750666911294</c:v>
                </c:pt>
                <c:pt idx="252">
                  <c:v>2.0742250875813415</c:v>
                </c:pt>
                <c:pt idx="253">
                  <c:v>2.5875986595286493</c:v>
                </c:pt>
                <c:pt idx="254">
                  <c:v>2.899825827142537</c:v>
                </c:pt>
                <c:pt idx="255">
                  <c:v>3.3589486585276798</c:v>
                </c:pt>
                <c:pt idx="256">
                  <c:v>4.0017113123466821</c:v>
                </c:pt>
                <c:pt idx="257">
                  <c:v>4.4499066838784644</c:v>
                </c:pt>
                <c:pt idx="258">
                  <c:v>4.4364301599268661</c:v>
                </c:pt>
                <c:pt idx="259">
                  <c:v>4.0577444374382905</c:v>
                </c:pt>
                <c:pt idx="260">
                  <c:v>3.667794299899199</c:v>
                </c:pt>
                <c:pt idx="261">
                  <c:v>3.5157960647678035</c:v>
                </c:pt>
                <c:pt idx="262">
                  <c:v>3.5163555173707342</c:v>
                </c:pt>
                <c:pt idx="263">
                  <c:v>3.5232697283318424</c:v>
                </c:pt>
                <c:pt idx="264">
                  <c:v>3.5598255294074912</c:v>
                </c:pt>
                <c:pt idx="265">
                  <c:v>3.7586343436812055</c:v>
                </c:pt>
                <c:pt idx="266">
                  <c:v>4.290052606811968</c:v>
                </c:pt>
                <c:pt idx="267">
                  <c:v>5.2302287977887785</c:v>
                </c:pt>
                <c:pt idx="268">
                  <c:v>6.3734985894440008</c:v>
                </c:pt>
                <c:pt idx="269">
                  <c:v>7.3288873686323432</c:v>
                </c:pt>
                <c:pt idx="270">
                  <c:v>7.8016991042866373</c:v>
                </c:pt>
                <c:pt idx="271">
                  <c:v>7.7655951820417739</c:v>
                </c:pt>
                <c:pt idx="272">
                  <c:v>7.3848709467348632</c:v>
                </c:pt>
                <c:pt idx="273">
                  <c:v>6.7281459638977772</c:v>
                </c:pt>
                <c:pt idx="274">
                  <c:v>5.6095440167048949</c:v>
                </c:pt>
                <c:pt idx="275">
                  <c:v>3.8070888210749949</c:v>
                </c:pt>
                <c:pt idx="276">
                  <c:v>1.3726143034561491</c:v>
                </c:pt>
                <c:pt idx="277">
                  <c:v>1.3745365707848234</c:v>
                </c:pt>
                <c:pt idx="278">
                  <c:v>3.882752767196175</c:v>
                </c:pt>
                <c:pt idx="279">
                  <c:v>5.8770519830238177</c:v>
                </c:pt>
                <c:pt idx="280">
                  <c:v>7.3043597422717461</c:v>
                </c:pt>
                <c:pt idx="281">
                  <c:v>8.2159712886005174</c:v>
                </c:pt>
                <c:pt idx="282">
                  <c:v>8.4842847622812023</c:v>
                </c:pt>
                <c:pt idx="283">
                  <c:v>7.8007002592705614</c:v>
                </c:pt>
                <c:pt idx="284">
                  <c:v>5.9627124133872611</c:v>
                </c:pt>
                <c:pt idx="285">
                  <c:v>3.1084359499056351</c:v>
                </c:pt>
                <c:pt idx="286">
                  <c:v>0.31036687683970132</c:v>
                </c:pt>
                <c:pt idx="287">
                  <c:v>3.7651295434078338</c:v>
                </c:pt>
                <c:pt idx="288">
                  <c:v>6.9025122061986588</c:v>
                </c:pt>
                <c:pt idx="289">
                  <c:v>9.5681277565571445</c:v>
                </c:pt>
                <c:pt idx="290">
                  <c:v>11.58376185935675</c:v>
                </c:pt>
                <c:pt idx="291">
                  <c:v>12.560013085569251</c:v>
                </c:pt>
                <c:pt idx="292">
                  <c:v>12.011326649421264</c:v>
                </c:pt>
                <c:pt idx="293">
                  <c:v>9.6529953807024889</c:v>
                </c:pt>
                <c:pt idx="294">
                  <c:v>5.5889718791110772</c:v>
                </c:pt>
                <c:pt idx="295">
                  <c:v>0.61487335998769255</c:v>
                </c:pt>
                <c:pt idx="296">
                  <c:v>6.0741368734408567</c:v>
                </c:pt>
                <c:pt idx="297">
                  <c:v>12.763694487937599</c:v>
                </c:pt>
                <c:pt idx="298">
                  <c:v>19.678600239739318</c:v>
                </c:pt>
                <c:pt idx="299">
                  <c:v>26.407728225394056</c:v>
                </c:pt>
                <c:pt idx="300">
                  <c:v>32.322111686317669</c:v>
                </c:pt>
                <c:pt idx="301">
                  <c:v>36.736557527788811</c:v>
                </c:pt>
                <c:pt idx="302">
                  <c:v>39.191950082873852</c:v>
                </c:pt>
                <c:pt idx="303">
                  <c:v>39.623113774030806</c:v>
                </c:pt>
                <c:pt idx="304">
                  <c:v>38.315673774407834</c:v>
                </c:pt>
                <c:pt idx="305">
                  <c:v>35.761152914909239</c:v>
                </c:pt>
                <c:pt idx="306">
                  <c:v>32.615851968587556</c:v>
                </c:pt>
                <c:pt idx="307">
                  <c:v>29.814406300648255</c:v>
                </c:pt>
                <c:pt idx="308">
                  <c:v>28.519218530522934</c:v>
                </c:pt>
                <c:pt idx="309">
                  <c:v>29.467794546080238</c:v>
                </c:pt>
                <c:pt idx="310">
                  <c:v>32.292225753056556</c:v>
                </c:pt>
                <c:pt idx="311">
                  <c:v>35.934163773436694</c:v>
                </c:pt>
                <c:pt idx="312">
                  <c:v>39.44414386918934</c:v>
                </c:pt>
                <c:pt idx="313">
                  <c:v>42.218360837861013</c:v>
                </c:pt>
                <c:pt idx="314">
                  <c:v>43.922163790118617</c:v>
                </c:pt>
                <c:pt idx="315">
                  <c:v>44.470799874414965</c:v>
                </c:pt>
                <c:pt idx="316">
                  <c:v>44.094408097580917</c:v>
                </c:pt>
                <c:pt idx="317">
                  <c:v>43.333756327308301</c:v>
                </c:pt>
                <c:pt idx="318">
                  <c:v>42.856187428065233</c:v>
                </c:pt>
                <c:pt idx="319">
                  <c:v>43.142503688190381</c:v>
                </c:pt>
                <c:pt idx="320">
                  <c:v>44.231234101754225</c:v>
                </c:pt>
                <c:pt idx="321">
                  <c:v>45.68239351239518</c:v>
                </c:pt>
                <c:pt idx="322">
                  <c:v>46.760253441226439</c:v>
                </c:pt>
                <c:pt idx="323">
                  <c:v>46.723667047094054</c:v>
                </c:pt>
                <c:pt idx="324">
                  <c:v>45.095892811201736</c:v>
                </c:pt>
                <c:pt idx="325">
                  <c:v>41.79154184383448</c:v>
                </c:pt>
                <c:pt idx="326">
                  <c:v>37.036460296855509</c:v>
                </c:pt>
                <c:pt idx="327">
                  <c:v>31.154513729625638</c:v>
                </c:pt>
                <c:pt idx="328">
                  <c:v>24.415808745192457</c:v>
                </c:pt>
                <c:pt idx="329">
                  <c:v>17.085622059324681</c:v>
                </c:pt>
                <c:pt idx="330">
                  <c:v>9.5914596032448642</c:v>
                </c:pt>
                <c:pt idx="331">
                  <c:v>2.6568334913167662</c:v>
                </c:pt>
                <c:pt idx="332">
                  <c:v>3.5735583153855082</c:v>
                </c:pt>
                <c:pt idx="333">
                  <c:v>7.8217331293547891</c:v>
                </c:pt>
                <c:pt idx="334">
                  <c:v>10.407510999591462</c:v>
                </c:pt>
                <c:pt idx="335">
                  <c:v>11.460856748920282</c:v>
                </c:pt>
                <c:pt idx="336">
                  <c:v>11.192569778649249</c:v>
                </c:pt>
                <c:pt idx="337">
                  <c:v>9.7145938396057865</c:v>
                </c:pt>
                <c:pt idx="338">
                  <c:v>7.1512769745050999</c:v>
                </c:pt>
                <c:pt idx="339">
                  <c:v>3.8791351451988412</c:v>
                </c:pt>
                <c:pt idx="340">
                  <c:v>1.3553375959376204</c:v>
                </c:pt>
                <c:pt idx="341">
                  <c:v>3.4586736986357276</c:v>
                </c:pt>
                <c:pt idx="342">
                  <c:v>5.7042653722393855</c:v>
                </c:pt>
                <c:pt idx="343">
                  <c:v>7.0666065012498152</c:v>
                </c:pt>
                <c:pt idx="344">
                  <c:v>7.5798016089798512</c:v>
                </c:pt>
                <c:pt idx="345">
                  <c:v>7.2927668348186021</c:v>
                </c:pt>
                <c:pt idx="346">
                  <c:v>6.1526529022512726</c:v>
                </c:pt>
                <c:pt idx="347">
                  <c:v>4.1906486927749684</c:v>
                </c:pt>
                <c:pt idx="348">
                  <c:v>1.8529444913754802</c:v>
                </c:pt>
                <c:pt idx="349">
                  <c:v>1.8113785922689318</c:v>
                </c:pt>
                <c:pt idx="350">
                  <c:v>3.7982508444099548</c:v>
                </c:pt>
                <c:pt idx="351">
                  <c:v>5.224545426935653</c:v>
                </c:pt>
                <c:pt idx="352">
                  <c:v>5.8624763466648622</c:v>
                </c:pt>
                <c:pt idx="353">
                  <c:v>5.7578216682120562</c:v>
                </c:pt>
                <c:pt idx="354">
                  <c:v>4.8657681317633994</c:v>
                </c:pt>
                <c:pt idx="355">
                  <c:v>3.0503689776407352</c:v>
                </c:pt>
                <c:pt idx="356">
                  <c:v>0.59008558605907846</c:v>
                </c:pt>
                <c:pt idx="357">
                  <c:v>3.2440474855195527</c:v>
                </c:pt>
                <c:pt idx="358">
                  <c:v>6.7536644038235325</c:v>
                </c:pt>
                <c:pt idx="359">
                  <c:v>9.8798989495460798</c:v>
                </c:pt>
                <c:pt idx="360">
                  <c:v>12.332147349848611</c:v>
                </c:pt>
                <c:pt idx="361">
                  <c:v>14.07370028052325</c:v>
                </c:pt>
                <c:pt idx="362">
                  <c:v>15.100819404867375</c:v>
                </c:pt>
                <c:pt idx="363">
                  <c:v>15.256831227168579</c:v>
                </c:pt>
                <c:pt idx="364">
                  <c:v>14.313548365289851</c:v>
                </c:pt>
                <c:pt idx="365">
                  <c:v>12.223111981306138</c:v>
                </c:pt>
                <c:pt idx="366">
                  <c:v>9.2619703690653719</c:v>
                </c:pt>
                <c:pt idx="367">
                  <c:v>5.9352858273153286</c:v>
                </c:pt>
                <c:pt idx="368">
                  <c:v>2.7500593987143787</c:v>
                </c:pt>
                <c:pt idx="369">
                  <c:v>1.0290610853846134</c:v>
                </c:pt>
                <c:pt idx="370">
                  <c:v>3.1798136615844816</c:v>
                </c:pt>
                <c:pt idx="371">
                  <c:v>5.2944102133559285</c:v>
                </c:pt>
                <c:pt idx="372">
                  <c:v>6.7000704135560198</c:v>
                </c:pt>
                <c:pt idx="373">
                  <c:v>7.0810702045123639</c:v>
                </c:pt>
                <c:pt idx="374">
                  <c:v>6.3737465199671881</c:v>
                </c:pt>
                <c:pt idx="375">
                  <c:v>4.8280183107384502</c:v>
                </c:pt>
                <c:pt idx="376">
                  <c:v>2.875224620503571</c:v>
                </c:pt>
                <c:pt idx="377">
                  <c:v>1.0344183963229518</c:v>
                </c:pt>
                <c:pt idx="378">
                  <c:v>1.6941205916323343</c:v>
                </c:pt>
                <c:pt idx="379">
                  <c:v>3.6771301718407914</c:v>
                </c:pt>
                <c:pt idx="380">
                  <c:v>5.4981074586146255</c:v>
                </c:pt>
                <c:pt idx="381">
                  <c:v>6.7064266228480909</c:v>
                </c:pt>
                <c:pt idx="382">
                  <c:v>6.9717414096013464</c:v>
                </c:pt>
                <c:pt idx="383">
                  <c:v>6.2427994994333469</c:v>
                </c:pt>
                <c:pt idx="384">
                  <c:v>4.7537110214625784</c:v>
                </c:pt>
                <c:pt idx="385">
                  <c:v>2.8277679584420841</c:v>
                </c:pt>
                <c:pt idx="386">
                  <c:v>0.79634983831783979</c:v>
                </c:pt>
                <c:pt idx="387">
                  <c:v>2.2348540609188987</c:v>
                </c:pt>
                <c:pt idx="388">
                  <c:v>5.1288448854180935</c:v>
                </c:pt>
                <c:pt idx="389">
                  <c:v>8.0767410904809083</c:v>
                </c:pt>
                <c:pt idx="390">
                  <c:v>10.612566119183382</c:v>
                </c:pt>
                <c:pt idx="391">
                  <c:v>12.43550778058763</c:v>
                </c:pt>
                <c:pt idx="392">
                  <c:v>13.561859743395168</c:v>
                </c:pt>
                <c:pt idx="393">
                  <c:v>14.221054620870191</c:v>
                </c:pt>
                <c:pt idx="394">
                  <c:v>14.545480426028149</c:v>
                </c:pt>
                <c:pt idx="395">
                  <c:v>14.406015834332949</c:v>
                </c:pt>
                <c:pt idx="396">
                  <c:v>13.611892595835242</c:v>
                </c:pt>
                <c:pt idx="397">
                  <c:v>12.214752409064619</c:v>
                </c:pt>
                <c:pt idx="398">
                  <c:v>10.566157938698375</c:v>
                </c:pt>
                <c:pt idx="399">
                  <c:v>9.0447531429935566</c:v>
                </c:pt>
                <c:pt idx="400">
                  <c:v>7.7012525435256922</c:v>
                </c:pt>
                <c:pt idx="401">
                  <c:v>6.2890048263590304</c:v>
                </c:pt>
                <c:pt idx="402">
                  <c:v>4.6590136130390487</c:v>
                </c:pt>
                <c:pt idx="403">
                  <c:v>2.9694581727594245</c:v>
                </c:pt>
                <c:pt idx="404">
                  <c:v>1.5353448782510317</c:v>
                </c:pt>
                <c:pt idx="405">
                  <c:v>0.52119135245870962</c:v>
                </c:pt>
                <c:pt idx="406">
                  <c:v>0.43435159900722298</c:v>
                </c:pt>
                <c:pt idx="407">
                  <c:v>1.2840395443196877</c:v>
                </c:pt>
                <c:pt idx="408">
                  <c:v>2.0933435291991875</c:v>
                </c:pt>
                <c:pt idx="409">
                  <c:v>2.5695507909464266</c:v>
                </c:pt>
                <c:pt idx="410">
                  <c:v>2.5591929687545538</c:v>
                </c:pt>
                <c:pt idx="411">
                  <c:v>2.1471800358997783</c:v>
                </c:pt>
                <c:pt idx="412">
                  <c:v>1.5977692056977941</c:v>
                </c:pt>
                <c:pt idx="413">
                  <c:v>1.137452810158901</c:v>
                </c:pt>
                <c:pt idx="414">
                  <c:v>0.79934565475355523</c:v>
                </c:pt>
                <c:pt idx="415">
                  <c:v>0.83901352792341177</c:v>
                </c:pt>
                <c:pt idx="416">
                  <c:v>1.4392055112833981</c:v>
                </c:pt>
                <c:pt idx="417">
                  <c:v>2.0979898905190177</c:v>
                </c:pt>
                <c:pt idx="418">
                  <c:v>2.4923008131268363</c:v>
                </c:pt>
                <c:pt idx="419">
                  <c:v>2.5813325744781328</c:v>
                </c:pt>
                <c:pt idx="420">
                  <c:v>2.5877614477493376</c:v>
                </c:pt>
                <c:pt idx="421">
                  <c:v>2.7582637708208311</c:v>
                </c:pt>
                <c:pt idx="422">
                  <c:v>3.0133664972547183</c:v>
                </c:pt>
                <c:pt idx="423">
                  <c:v>3.0955454833583107</c:v>
                </c:pt>
                <c:pt idx="424">
                  <c:v>2.9381228278615348</c:v>
                </c:pt>
                <c:pt idx="425">
                  <c:v>2.7871496355819687</c:v>
                </c:pt>
                <c:pt idx="426">
                  <c:v>2.9742219134535763</c:v>
                </c:pt>
                <c:pt idx="427">
                  <c:v>3.4338241116223314</c:v>
                </c:pt>
                <c:pt idx="428">
                  <c:v>3.8110715075358605</c:v>
                </c:pt>
                <c:pt idx="429">
                  <c:v>3.8882025424323303</c:v>
                </c:pt>
                <c:pt idx="430">
                  <c:v>3.7008880395649024</c:v>
                </c:pt>
                <c:pt idx="431">
                  <c:v>3.4575596110253275</c:v>
                </c:pt>
                <c:pt idx="432">
                  <c:v>3.3050949506293015</c:v>
                </c:pt>
                <c:pt idx="433">
                  <c:v>3.1185497065204579</c:v>
                </c:pt>
                <c:pt idx="434">
                  <c:v>2.6416731186435189</c:v>
                </c:pt>
                <c:pt idx="435">
                  <c:v>1.7657626821970105</c:v>
                </c:pt>
                <c:pt idx="436">
                  <c:v>0.64341176541133771</c:v>
                </c:pt>
                <c:pt idx="437">
                  <c:v>0.63678960596336831</c:v>
                </c:pt>
                <c:pt idx="438">
                  <c:v>1.4849994680989407</c:v>
                </c:pt>
                <c:pt idx="439">
                  <c:v>2.0188521021133154</c:v>
                </c:pt>
                <c:pt idx="440">
                  <c:v>2.4097608971427404</c:v>
                </c:pt>
                <c:pt idx="441">
                  <c:v>2.8467240217356991</c:v>
                </c:pt>
                <c:pt idx="442">
                  <c:v>3.1808084883808685</c:v>
                </c:pt>
                <c:pt idx="443">
                  <c:v>3.1612542185443653</c:v>
                </c:pt>
                <c:pt idx="444">
                  <c:v>3.0098340503292418</c:v>
                </c:pt>
                <c:pt idx="445">
                  <c:v>3.6929774083800653</c:v>
                </c:pt>
                <c:pt idx="446">
                  <c:v>5.5132902596265279</c:v>
                </c:pt>
                <c:pt idx="447">
                  <c:v>7.7678327785699572</c:v>
                </c:pt>
                <c:pt idx="448">
                  <c:v>9.9742665861495574</c:v>
                </c:pt>
                <c:pt idx="449">
                  <c:v>12.04744862357405</c:v>
                </c:pt>
                <c:pt idx="450">
                  <c:v>14.077602603978695</c:v>
                </c:pt>
                <c:pt idx="451">
                  <c:v>16.035005937411238</c:v>
                </c:pt>
                <c:pt idx="452">
                  <c:v>17.670511022986489</c:v>
                </c:pt>
                <c:pt idx="453">
                  <c:v>18.693452275164677</c:v>
                </c:pt>
                <c:pt idx="454">
                  <c:v>19.003427295638296</c:v>
                </c:pt>
                <c:pt idx="455">
                  <c:v>18.76798681458995</c:v>
                </c:pt>
                <c:pt idx="456">
                  <c:v>18.314400708932322</c:v>
                </c:pt>
                <c:pt idx="457">
                  <c:v>17.935955386412523</c:v>
                </c:pt>
                <c:pt idx="458">
                  <c:v>17.756919481548735</c:v>
                </c:pt>
                <c:pt idx="459">
                  <c:v>17.723215350889955</c:v>
                </c:pt>
                <c:pt idx="460">
                  <c:v>17.673856235885797</c:v>
                </c:pt>
                <c:pt idx="461">
                  <c:v>17.439426115782084</c:v>
                </c:pt>
                <c:pt idx="462">
                  <c:v>16.932908044481685</c:v>
                </c:pt>
                <c:pt idx="463">
                  <c:v>16.162672531693669</c:v>
                </c:pt>
                <c:pt idx="464">
                  <c:v>15.127252959186222</c:v>
                </c:pt>
                <c:pt idx="465">
                  <c:v>13.704326641039502</c:v>
                </c:pt>
                <c:pt idx="466">
                  <c:v>11.714526714802385</c:v>
                </c:pt>
                <c:pt idx="467">
                  <c:v>9.1530511995873436</c:v>
                </c:pt>
                <c:pt idx="468">
                  <c:v>6.4132235463271643</c:v>
                </c:pt>
                <c:pt idx="469">
                  <c:v>4.4255140489154341</c:v>
                </c:pt>
                <c:pt idx="470">
                  <c:v>4.1739086959645402</c:v>
                </c:pt>
                <c:pt idx="471">
                  <c:v>4.9366144010214077</c:v>
                </c:pt>
                <c:pt idx="472">
                  <c:v>5.643002605567025</c:v>
                </c:pt>
                <c:pt idx="473">
                  <c:v>6.0572350536589967</c:v>
                </c:pt>
                <c:pt idx="474">
                  <c:v>6.0576406415117763</c:v>
                </c:pt>
                <c:pt idx="475">
                  <c:v>5.3499140155792677</c:v>
                </c:pt>
                <c:pt idx="476">
                  <c:v>3.7079788027952438</c:v>
                </c:pt>
                <c:pt idx="477">
                  <c:v>1.2315948518020789</c:v>
                </c:pt>
                <c:pt idx="478">
                  <c:v>1.7029625090002845</c:v>
                </c:pt>
                <c:pt idx="479">
                  <c:v>4.5587779844773628</c:v>
                </c:pt>
                <c:pt idx="480">
                  <c:v>7.061343351181387</c:v>
                </c:pt>
                <c:pt idx="481">
                  <c:v>9.1854304183651561</c:v>
                </c:pt>
                <c:pt idx="482">
                  <c:v>10.978439858386446</c:v>
                </c:pt>
                <c:pt idx="483">
                  <c:v>12.279893555238161</c:v>
                </c:pt>
                <c:pt idx="484">
                  <c:v>12.753828436573327</c:v>
                </c:pt>
                <c:pt idx="485">
                  <c:v>12.214723284755491</c:v>
                </c:pt>
                <c:pt idx="486">
                  <c:v>10.917337755540366</c:v>
                </c:pt>
                <c:pt idx="487">
                  <c:v>9.5592536095200362</c:v>
                </c:pt>
                <c:pt idx="488">
                  <c:v>8.8584348283618084</c:v>
                </c:pt>
                <c:pt idx="489">
                  <c:v>8.9795070165438826</c:v>
                </c:pt>
                <c:pt idx="490">
                  <c:v>9.7138639064555523</c:v>
                </c:pt>
                <c:pt idx="491">
                  <c:v>10.984494931741001</c:v>
                </c:pt>
                <c:pt idx="492">
                  <c:v>12.626168787064177</c:v>
                </c:pt>
                <c:pt idx="493">
                  <c:v>14.130023459540269</c:v>
                </c:pt>
                <c:pt idx="494">
                  <c:v>14.933114206845838</c:v>
                </c:pt>
                <c:pt idx="495">
                  <c:v>14.794209571960776</c:v>
                </c:pt>
                <c:pt idx="496">
                  <c:v>13.880656287876491</c:v>
                </c:pt>
                <c:pt idx="497">
                  <c:v>12.55583031278918</c:v>
                </c:pt>
                <c:pt idx="498">
                  <c:v>11.059952095223577</c:v>
                </c:pt>
                <c:pt idx="499">
                  <c:v>9.3967576819813949</c:v>
                </c:pt>
                <c:pt idx="500">
                  <c:v>7.5291299379541607</c:v>
                </c:pt>
                <c:pt idx="501">
                  <c:v>5.5982383445095216</c:v>
                </c:pt>
                <c:pt idx="502">
                  <c:v>3.9170294970520181</c:v>
                </c:pt>
                <c:pt idx="503">
                  <c:v>2.7913368647417189</c:v>
                </c:pt>
                <c:pt idx="504">
                  <c:v>2.3281000937842196</c:v>
                </c:pt>
                <c:pt idx="505">
                  <c:v>2.3488017561004528</c:v>
                </c:pt>
                <c:pt idx="506">
                  <c:v>2.5243873150036094</c:v>
                </c:pt>
                <c:pt idx="507">
                  <c:v>2.6208312649020407</c:v>
                </c:pt>
                <c:pt idx="508">
                  <c:v>2.6548308188615022</c:v>
                </c:pt>
                <c:pt idx="509">
                  <c:v>2.7751186362952378</c:v>
                </c:pt>
                <c:pt idx="510">
                  <c:v>2.8575084015661516</c:v>
                </c:pt>
                <c:pt idx="511">
                  <c:v>2.4840548666204358</c:v>
                </c:pt>
                <c:pt idx="512">
                  <c:v>1.3371897853590147</c:v>
                </c:pt>
                <c:pt idx="513">
                  <c:v>0.58603892975884087</c:v>
                </c:pt>
                <c:pt idx="514">
                  <c:v>3.021329457878672</c:v>
                </c:pt>
                <c:pt idx="515">
                  <c:v>5.6503148884032139</c:v>
                </c:pt>
                <c:pt idx="516">
                  <c:v>8.3090969434545059</c:v>
                </c:pt>
                <c:pt idx="517">
                  <c:v>11.008267568785973</c:v>
                </c:pt>
                <c:pt idx="518">
                  <c:v>13.706647147402776</c:v>
                </c:pt>
                <c:pt idx="519">
                  <c:v>16.110030493129177</c:v>
                </c:pt>
                <c:pt idx="520">
                  <c:v>17.759443049163263</c:v>
                </c:pt>
                <c:pt idx="521">
                  <c:v>18.303975555894176</c:v>
                </c:pt>
                <c:pt idx="522">
                  <c:v>17.690348462947529</c:v>
                </c:pt>
                <c:pt idx="523">
                  <c:v>16.129854278457664</c:v>
                </c:pt>
                <c:pt idx="524">
                  <c:v>13.908096385005729</c:v>
                </c:pt>
                <c:pt idx="525">
                  <c:v>11.280018622308804</c:v>
                </c:pt>
                <c:pt idx="526">
                  <c:v>8.7105549161655595</c:v>
                </c:pt>
                <c:pt idx="527">
                  <c:v>7.4246389582601271</c:v>
                </c:pt>
                <c:pt idx="528">
                  <c:v>8.6399691733870885</c:v>
                </c:pt>
                <c:pt idx="529">
                  <c:v>11.362292253673655</c:v>
                </c:pt>
                <c:pt idx="530">
                  <c:v>14.17516759956191</c:v>
                </c:pt>
                <c:pt idx="531">
                  <c:v>16.487235395868002</c:v>
                </c:pt>
                <c:pt idx="532">
                  <c:v>18.113434310496491</c:v>
                </c:pt>
                <c:pt idx="533">
                  <c:v>18.886347109758642</c:v>
                </c:pt>
                <c:pt idx="534">
                  <c:v>18.56184235218884</c:v>
                </c:pt>
                <c:pt idx="535">
                  <c:v>16.983972769027186</c:v>
                </c:pt>
                <c:pt idx="536">
                  <c:v>14.275747527996586</c:v>
                </c:pt>
                <c:pt idx="537">
                  <c:v>10.842762676881399</c:v>
                </c:pt>
                <c:pt idx="538">
                  <c:v>7.167140063150125</c:v>
                </c:pt>
                <c:pt idx="539">
                  <c:v>3.564497460961439</c:v>
                </c:pt>
                <c:pt idx="540">
                  <c:v>0.62135097768107839</c:v>
                </c:pt>
                <c:pt idx="541">
                  <c:v>3.3684018560663014</c:v>
                </c:pt>
                <c:pt idx="542">
                  <c:v>6.2319296862494129</c:v>
                </c:pt>
                <c:pt idx="543">
                  <c:v>8.3104009775124759</c:v>
                </c:pt>
                <c:pt idx="544">
                  <c:v>9.3226326418107828</c:v>
                </c:pt>
                <c:pt idx="545">
                  <c:v>9.2967815831321214</c:v>
                </c:pt>
                <c:pt idx="546">
                  <c:v>8.5315500308939338</c:v>
                </c:pt>
                <c:pt idx="547">
                  <c:v>7.3424017184168786</c:v>
                </c:pt>
                <c:pt idx="548">
                  <c:v>5.8157496459268003</c:v>
                </c:pt>
                <c:pt idx="549">
                  <c:v>3.8720036960230009</c:v>
                </c:pt>
                <c:pt idx="550">
                  <c:v>1.5539237262598493</c:v>
                </c:pt>
                <c:pt idx="551">
                  <c:v>0.86637959215368998</c:v>
                </c:pt>
                <c:pt idx="552">
                  <c:v>2.9328778280113501</c:v>
                </c:pt>
                <c:pt idx="553">
                  <c:v>4.4209135677480251</c:v>
                </c:pt>
                <c:pt idx="554">
                  <c:v>5.3975351390515485</c:v>
                </c:pt>
                <c:pt idx="555">
                  <c:v>6.1470649378933482</c:v>
                </c:pt>
                <c:pt idx="556">
                  <c:v>6.7892164000802735</c:v>
                </c:pt>
                <c:pt idx="557">
                  <c:v>7.1310657563749089</c:v>
                </c:pt>
                <c:pt idx="558">
                  <c:v>6.9635629993324981</c:v>
                </c:pt>
                <c:pt idx="559">
                  <c:v>6.3670860608657458</c:v>
                </c:pt>
                <c:pt idx="560">
                  <c:v>5.6960674435725798</c:v>
                </c:pt>
                <c:pt idx="561">
                  <c:v>5.2145106364147846</c:v>
                </c:pt>
                <c:pt idx="562">
                  <c:v>4.7723889428657449</c:v>
                </c:pt>
                <c:pt idx="563">
                  <c:v>4.0579956804295616</c:v>
                </c:pt>
                <c:pt idx="564">
                  <c:v>3.0077834999516435</c:v>
                </c:pt>
                <c:pt idx="565">
                  <c:v>1.8485923861412874</c:v>
                </c:pt>
                <c:pt idx="566">
                  <c:v>0.8916998671918398</c:v>
                </c:pt>
                <c:pt idx="567">
                  <c:v>0.4704717637906029</c:v>
                </c:pt>
                <c:pt idx="568">
                  <c:v>0.94918901572012282</c:v>
                </c:pt>
                <c:pt idx="569">
                  <c:v>1.6935018517201783</c:v>
                </c:pt>
                <c:pt idx="570">
                  <c:v>2.3165011686725907</c:v>
                </c:pt>
                <c:pt idx="571">
                  <c:v>2.552562398549806</c:v>
                </c:pt>
                <c:pt idx="572">
                  <c:v>2.3122734548220296</c:v>
                </c:pt>
                <c:pt idx="573">
                  <c:v>1.7289687121982209</c:v>
                </c:pt>
                <c:pt idx="574">
                  <c:v>1.0675019245882162</c:v>
                </c:pt>
                <c:pt idx="575">
                  <c:v>0.57254291231928367</c:v>
                </c:pt>
                <c:pt idx="576">
                  <c:v>0.65984597953200885</c:v>
                </c:pt>
                <c:pt idx="577">
                  <c:v>1.3493032999043457</c:v>
                </c:pt>
                <c:pt idx="578">
                  <c:v>2.1425255017753462</c:v>
                </c:pt>
                <c:pt idx="579">
                  <c:v>2.7005333968673471</c:v>
                </c:pt>
                <c:pt idx="580">
                  <c:v>2.8013589757975552</c:v>
                </c:pt>
                <c:pt idx="581">
                  <c:v>2.42862593190867</c:v>
                </c:pt>
                <c:pt idx="582">
                  <c:v>1.7636323124761439</c:v>
                </c:pt>
                <c:pt idx="583">
                  <c:v>1.0247761881344293</c:v>
                </c:pt>
                <c:pt idx="584">
                  <c:v>0.37068012925487864</c:v>
                </c:pt>
                <c:pt idx="585">
                  <c:v>1.0782766650497484</c:v>
                </c:pt>
                <c:pt idx="586">
                  <c:v>2.4830612122736433</c:v>
                </c:pt>
                <c:pt idx="587">
                  <c:v>4.0245405383549659</c:v>
                </c:pt>
                <c:pt idx="588">
                  <c:v>5.3836423807319829</c:v>
                </c:pt>
                <c:pt idx="589">
                  <c:v>6.381942255199931</c:v>
                </c:pt>
                <c:pt idx="590">
                  <c:v>7.0972756836809774</c:v>
                </c:pt>
                <c:pt idx="591">
                  <c:v>7.7681820036336617</c:v>
                </c:pt>
                <c:pt idx="592">
                  <c:v>8.5063691016724423</c:v>
                </c:pt>
                <c:pt idx="593">
                  <c:v>9.1592170572470373</c:v>
                </c:pt>
                <c:pt idx="594">
                  <c:v>9.5141070842450954</c:v>
                </c:pt>
                <c:pt idx="595">
                  <c:v>9.5603448837633369</c:v>
                </c:pt>
                <c:pt idx="596">
                  <c:v>9.5415485166671257</c:v>
                </c:pt>
                <c:pt idx="597">
                  <c:v>9.7533195255719285</c:v>
                </c:pt>
                <c:pt idx="598">
                  <c:v>10.257952819894195</c:v>
                </c:pt>
                <c:pt idx="599">
                  <c:v>10.856205734093601</c:v>
                </c:pt>
                <c:pt idx="600">
                  <c:v>11.3302655885185</c:v>
                </c:pt>
                <c:pt idx="601">
                  <c:v>11.643044170909862</c:v>
                </c:pt>
                <c:pt idx="602">
                  <c:v>11.941322096551186</c:v>
                </c:pt>
                <c:pt idx="603">
                  <c:v>12.37891154699131</c:v>
                </c:pt>
                <c:pt idx="604">
                  <c:v>12.900570438535773</c:v>
                </c:pt>
                <c:pt idx="605">
                  <c:v>13.227227166849836</c:v>
                </c:pt>
                <c:pt idx="606">
                  <c:v>13.072113597721808</c:v>
                </c:pt>
                <c:pt idx="607">
                  <c:v>12.359892560307259</c:v>
                </c:pt>
                <c:pt idx="608">
                  <c:v>11.263427400994267</c:v>
                </c:pt>
                <c:pt idx="609">
                  <c:v>10.022813069070549</c:v>
                </c:pt>
                <c:pt idx="610">
                  <c:v>8.6907154551348444</c:v>
                </c:pt>
                <c:pt idx="611">
                  <c:v>7.1014268578157074</c:v>
                </c:pt>
                <c:pt idx="612">
                  <c:v>5.1358181146960433</c:v>
                </c:pt>
                <c:pt idx="613">
                  <c:v>2.9962184340098772</c:v>
                </c:pt>
                <c:pt idx="614">
                  <c:v>1.5188462427910643</c:v>
                </c:pt>
                <c:pt idx="615">
                  <c:v>1.9952236686320479</c:v>
                </c:pt>
                <c:pt idx="616">
                  <c:v>2.8728649516674576</c:v>
                </c:pt>
                <c:pt idx="617">
                  <c:v>3.5284236909584465</c:v>
                </c:pt>
                <c:pt idx="618">
                  <c:v>4.1992408826949967</c:v>
                </c:pt>
                <c:pt idx="619">
                  <c:v>4.8707107473684044</c:v>
                </c:pt>
                <c:pt idx="620">
                  <c:v>5.2729349052084293</c:v>
                </c:pt>
                <c:pt idx="621">
                  <c:v>5.3736179946181153</c:v>
                </c:pt>
                <c:pt idx="622">
                  <c:v>5.6050806656327099</c:v>
                </c:pt>
                <c:pt idx="623">
                  <c:v>6.4030872163193457</c:v>
                </c:pt>
                <c:pt idx="624">
                  <c:v>7.5535828175346813</c:v>
                </c:pt>
                <c:pt idx="625">
                  <c:v>8.5301934628665776</c:v>
                </c:pt>
                <c:pt idx="626">
                  <c:v>9.0754729367109928</c:v>
                </c:pt>
                <c:pt idx="627">
                  <c:v>9.2836794881860385</c:v>
                </c:pt>
                <c:pt idx="628">
                  <c:v>9.3544929547425042</c:v>
                </c:pt>
                <c:pt idx="629">
                  <c:v>9.3159979307923244</c:v>
                </c:pt>
                <c:pt idx="630">
                  <c:v>9.0194152665581271</c:v>
                </c:pt>
                <c:pt idx="631">
                  <c:v>8.3606864967549548</c:v>
                </c:pt>
                <c:pt idx="632">
                  <c:v>7.4257267560569407</c:v>
                </c:pt>
                <c:pt idx="633">
                  <c:v>6.4450467524769781</c:v>
                </c:pt>
                <c:pt idx="634">
                  <c:v>5.6457420782921561</c:v>
                </c:pt>
                <c:pt idx="635">
                  <c:v>5.1170372097588555</c:v>
                </c:pt>
                <c:pt idx="636">
                  <c:v>4.7616487679654611</c:v>
                </c:pt>
                <c:pt idx="637">
                  <c:v>4.3626099575131994</c:v>
                </c:pt>
                <c:pt idx="638">
                  <c:v>3.7445937034162489</c:v>
                </c:pt>
                <c:pt idx="639">
                  <c:v>2.9725119042089996</c:v>
                </c:pt>
                <c:pt idx="640">
                  <c:v>2.5487279731037598</c:v>
                </c:pt>
                <c:pt idx="641">
                  <c:v>3.0699386753088027</c:v>
                </c:pt>
                <c:pt idx="642">
                  <c:v>4.275972581714135</c:v>
                </c:pt>
                <c:pt idx="643">
                  <c:v>5.7832901340273946</c:v>
                </c:pt>
                <c:pt idx="644">
                  <c:v>7.4651801816440804</c:v>
                </c:pt>
                <c:pt idx="645">
                  <c:v>9.1413210928220554</c:v>
                </c:pt>
                <c:pt idx="646">
                  <c:v>10.500075877960963</c:v>
                </c:pt>
                <c:pt idx="647">
                  <c:v>11.272577965652417</c:v>
                </c:pt>
                <c:pt idx="648">
                  <c:v>11.422516605070415</c:v>
                </c:pt>
                <c:pt idx="649">
                  <c:v>11.162348647461929</c:v>
                </c:pt>
                <c:pt idx="650">
                  <c:v>10.742227562665994</c:v>
                </c:pt>
                <c:pt idx="651">
                  <c:v>10.191611743255935</c:v>
                </c:pt>
                <c:pt idx="652">
                  <c:v>9.333615227496157</c:v>
                </c:pt>
                <c:pt idx="653">
                  <c:v>8.0584849046417499</c:v>
                </c:pt>
                <c:pt idx="654">
                  <c:v>6.5109626704463901</c:v>
                </c:pt>
                <c:pt idx="655">
                  <c:v>5.0143938416401621</c:v>
                </c:pt>
                <c:pt idx="656">
                  <c:v>3.82697912914051</c:v>
                </c:pt>
                <c:pt idx="657">
                  <c:v>3.0347030848845362</c:v>
                </c:pt>
                <c:pt idx="658">
                  <c:v>2.8006062461752901</c:v>
                </c:pt>
                <c:pt idx="659">
                  <c:v>3.2729824405898991</c:v>
                </c:pt>
                <c:pt idx="660">
                  <c:v>4.0896385108323896</c:v>
                </c:pt>
                <c:pt idx="661">
                  <c:v>4.8326564747679885</c:v>
                </c:pt>
                <c:pt idx="662">
                  <c:v>5.4106405001874656</c:v>
                </c:pt>
                <c:pt idx="663">
                  <c:v>5.9223878429165158</c:v>
                </c:pt>
                <c:pt idx="664">
                  <c:v>6.3536724781044285</c:v>
                </c:pt>
                <c:pt idx="665">
                  <c:v>6.4809323367475002</c:v>
                </c:pt>
                <c:pt idx="666">
                  <c:v>6.0782630929886858</c:v>
                </c:pt>
                <c:pt idx="667">
                  <c:v>5.1285967766246321</c:v>
                </c:pt>
                <c:pt idx="668">
                  <c:v>3.8467883459290739</c:v>
                </c:pt>
                <c:pt idx="669">
                  <c:v>2.5369921066957537</c:v>
                </c:pt>
                <c:pt idx="670">
                  <c:v>1.4373042901520525</c:v>
                </c:pt>
                <c:pt idx="671">
                  <c:v>1.025366424127526</c:v>
                </c:pt>
                <c:pt idx="672">
                  <c:v>1.8127497571867659</c:v>
                </c:pt>
                <c:pt idx="673">
                  <c:v>2.887516459456668</c:v>
                </c:pt>
                <c:pt idx="674">
                  <c:v>3.7222539865359305</c:v>
                </c:pt>
                <c:pt idx="675">
                  <c:v>4.0803096467388942</c:v>
                </c:pt>
                <c:pt idx="676">
                  <c:v>3.936121867709776</c:v>
                </c:pt>
                <c:pt idx="677">
                  <c:v>3.4510245197362366</c:v>
                </c:pt>
                <c:pt idx="678">
                  <c:v>2.8547666944424752</c:v>
                </c:pt>
                <c:pt idx="679">
                  <c:v>2.3154368872326314</c:v>
                </c:pt>
                <c:pt idx="680">
                  <c:v>1.9903060974975131</c:v>
                </c:pt>
                <c:pt idx="681">
                  <c:v>2.1564365684259803</c:v>
                </c:pt>
                <c:pt idx="682">
                  <c:v>2.8188799317673734</c:v>
                </c:pt>
                <c:pt idx="683">
                  <c:v>3.5967281801109778</c:v>
                </c:pt>
                <c:pt idx="684">
                  <c:v>4.1756925135090412</c:v>
                </c:pt>
                <c:pt idx="685">
                  <c:v>4.4425177394079558</c:v>
                </c:pt>
                <c:pt idx="686">
                  <c:v>4.4489599527322952</c:v>
                </c:pt>
                <c:pt idx="687">
                  <c:v>4.2986792108037193</c:v>
                </c:pt>
                <c:pt idx="688">
                  <c:v>4.0223408736242616</c:v>
                </c:pt>
                <c:pt idx="689">
                  <c:v>3.6036253311105328</c:v>
                </c:pt>
                <c:pt idx="690">
                  <c:v>3.2386105151583302</c:v>
                </c:pt>
                <c:pt idx="691">
                  <c:v>3.5623016941140566</c:v>
                </c:pt>
                <c:pt idx="692">
                  <c:v>4.9280421734071185</c:v>
                </c:pt>
                <c:pt idx="693">
                  <c:v>6.9338388537194078</c:v>
                </c:pt>
                <c:pt idx="694">
                  <c:v>9.2137147366300951</c:v>
                </c:pt>
                <c:pt idx="695">
                  <c:v>11.654168667251735</c:v>
                </c:pt>
                <c:pt idx="696">
                  <c:v>14.216409356293234</c:v>
                </c:pt>
                <c:pt idx="697">
                  <c:v>16.733568720115066</c:v>
                </c:pt>
                <c:pt idx="698">
                  <c:v>18.867009533269254</c:v>
                </c:pt>
                <c:pt idx="699">
                  <c:v>20.258156058584515</c:v>
                </c:pt>
                <c:pt idx="700">
                  <c:v>20.728018177283602</c:v>
                </c:pt>
                <c:pt idx="701">
                  <c:v>20.350517166761893</c:v>
                </c:pt>
                <c:pt idx="702">
                  <c:v>19.327574171878265</c:v>
                </c:pt>
                <c:pt idx="703">
                  <c:v>17.766798338381506</c:v>
                </c:pt>
                <c:pt idx="704">
                  <c:v>15.597400899445093</c:v>
                </c:pt>
                <c:pt idx="705">
                  <c:v>12.737731082322876</c:v>
                </c:pt>
                <c:pt idx="706">
                  <c:v>9.3378438538502593</c:v>
                </c:pt>
                <c:pt idx="707">
                  <c:v>5.8709130036326567</c:v>
                </c:pt>
                <c:pt idx="708">
                  <c:v>3.1184350549695066</c:v>
                </c:pt>
                <c:pt idx="709">
                  <c:v>2.3491202498986605</c:v>
                </c:pt>
                <c:pt idx="710">
                  <c:v>3.2742658003714413</c:v>
                </c:pt>
                <c:pt idx="711">
                  <c:v>4.3149971289300879</c:v>
                </c:pt>
                <c:pt idx="712">
                  <c:v>5.0368484888279115</c:v>
                </c:pt>
                <c:pt idx="713">
                  <c:v>5.1145808699621353</c:v>
                </c:pt>
                <c:pt idx="714">
                  <c:v>4.2814614146025516</c:v>
                </c:pt>
                <c:pt idx="715">
                  <c:v>2.6590819444277485</c:v>
                </c:pt>
                <c:pt idx="716">
                  <c:v>1.7020632955928225</c:v>
                </c:pt>
                <c:pt idx="717">
                  <c:v>3.4682341846046678</c:v>
                </c:pt>
                <c:pt idx="718">
                  <c:v>5.6531105417458578</c:v>
                </c:pt>
                <c:pt idx="719">
                  <c:v>7.5514679669194278</c:v>
                </c:pt>
                <c:pt idx="720">
                  <c:v>9.1682008608807202</c:v>
                </c:pt>
                <c:pt idx="721">
                  <c:v>10.463021468956715</c:v>
                </c:pt>
                <c:pt idx="722">
                  <c:v>11.156624476511524</c:v>
                </c:pt>
                <c:pt idx="723">
                  <c:v>10.919276969016929</c:v>
                </c:pt>
                <c:pt idx="724">
                  <c:v>9.6535879785625678</c:v>
                </c:pt>
                <c:pt idx="725">
                  <c:v>7.5858990649794302</c:v>
                </c:pt>
                <c:pt idx="726">
                  <c:v>5.1092132538695836</c:v>
                </c:pt>
                <c:pt idx="727">
                  <c:v>2.5146239882979406</c:v>
                </c:pt>
                <c:pt idx="728">
                  <c:v>0.51277497659573845</c:v>
                </c:pt>
                <c:pt idx="729">
                  <c:v>3.0975097926469202</c:v>
                </c:pt>
                <c:pt idx="730">
                  <c:v>5.8519492626576843</c:v>
                </c:pt>
                <c:pt idx="731">
                  <c:v>8.1824499658533654</c:v>
                </c:pt>
                <c:pt idx="732">
                  <c:v>9.7292681690518084</c:v>
                </c:pt>
                <c:pt idx="733">
                  <c:v>10.39172893773671</c:v>
                </c:pt>
                <c:pt idx="734">
                  <c:v>10.356458154335421</c:v>
                </c:pt>
                <c:pt idx="735">
                  <c:v>9.8897428867510637</c:v>
                </c:pt>
                <c:pt idx="736">
                  <c:v>9.0753241526794657</c:v>
                </c:pt>
                <c:pt idx="737">
                  <c:v>7.8070732653367587</c:v>
                </c:pt>
                <c:pt idx="738">
                  <c:v>6.0387140608200172</c:v>
                </c:pt>
                <c:pt idx="739">
                  <c:v>3.9679426962639397</c:v>
                </c:pt>
                <c:pt idx="740">
                  <c:v>1.9779923230447836</c:v>
                </c:pt>
                <c:pt idx="741">
                  <c:v>0.41154569112763628</c:v>
                </c:pt>
                <c:pt idx="742">
                  <c:v>0.6661842763285033</c:v>
                </c:pt>
                <c:pt idx="743">
                  <c:v>1.46843594235492</c:v>
                </c:pt>
                <c:pt idx="744">
                  <c:v>2.1625846096633823</c:v>
                </c:pt>
                <c:pt idx="745">
                  <c:v>2.6202474426138544</c:v>
                </c:pt>
                <c:pt idx="746">
                  <c:v>2.6352098295614237</c:v>
                </c:pt>
                <c:pt idx="747">
                  <c:v>2.1848519954208694</c:v>
                </c:pt>
                <c:pt idx="748">
                  <c:v>1.5005650926765224</c:v>
                </c:pt>
                <c:pt idx="749">
                  <c:v>0.97536025283177019</c:v>
                </c:pt>
                <c:pt idx="750">
                  <c:v>0.8178357545329249</c:v>
                </c:pt>
                <c:pt idx="751">
                  <c:v>0.7906418096153327</c:v>
                </c:pt>
                <c:pt idx="752">
                  <c:v>0.85224424176899038</c:v>
                </c:pt>
                <c:pt idx="753">
                  <c:v>1.048538478827604</c:v>
                </c:pt>
                <c:pt idx="754">
                  <c:v>1.3268625810535106</c:v>
                </c:pt>
                <c:pt idx="755">
                  <c:v>1.8998492687321564</c:v>
                </c:pt>
                <c:pt idx="756">
                  <c:v>2.8980587434525336</c:v>
                </c:pt>
                <c:pt idx="757">
                  <c:v>4.0410822474205101</c:v>
                </c:pt>
                <c:pt idx="758">
                  <c:v>4.971182920180409</c:v>
                </c:pt>
                <c:pt idx="759">
                  <c:v>5.5504411574739434</c:v>
                </c:pt>
                <c:pt idx="760">
                  <c:v>5.9499857555377842</c:v>
                </c:pt>
                <c:pt idx="761">
                  <c:v>6.4275227131950894</c:v>
                </c:pt>
                <c:pt idx="762">
                  <c:v>6.9470429761771335</c:v>
                </c:pt>
                <c:pt idx="763">
                  <c:v>7.2060046997584983</c:v>
                </c:pt>
                <c:pt idx="764">
                  <c:v>7.0398945198602396</c:v>
                </c:pt>
                <c:pt idx="765">
                  <c:v>6.6673032523617968</c:v>
                </c:pt>
                <c:pt idx="766">
                  <c:v>6.5042799759829721</c:v>
                </c:pt>
                <c:pt idx="767">
                  <c:v>6.636589089268349</c:v>
                </c:pt>
                <c:pt idx="768">
                  <c:v>6.7082356843468496</c:v>
                </c:pt>
                <c:pt idx="769">
                  <c:v>6.4351359852142274</c:v>
                </c:pt>
                <c:pt idx="770">
                  <c:v>5.9158259929940575</c:v>
                </c:pt>
                <c:pt idx="771">
                  <c:v>5.4519167317194404</c:v>
                </c:pt>
                <c:pt idx="772">
                  <c:v>5.1167310807820545</c:v>
                </c:pt>
                <c:pt idx="773">
                  <c:v>4.6479097545559585</c:v>
                </c:pt>
                <c:pt idx="774">
                  <c:v>3.8211938586176584</c:v>
                </c:pt>
                <c:pt idx="775">
                  <c:v>2.7054396916561796</c:v>
                </c:pt>
                <c:pt idx="776">
                  <c:v>1.5898521257224243</c:v>
                </c:pt>
                <c:pt idx="777">
                  <c:v>0.77437903695928689</c:v>
                </c:pt>
                <c:pt idx="778">
                  <c:v>0.54590311406430603</c:v>
                </c:pt>
                <c:pt idx="779">
                  <c:v>0.99318227146067617</c:v>
                </c:pt>
                <c:pt idx="780">
                  <c:v>1.6069293594851017</c:v>
                </c:pt>
                <c:pt idx="781">
                  <c:v>2.0421005868929298</c:v>
                </c:pt>
                <c:pt idx="782">
                  <c:v>2.0877245609001269</c:v>
                </c:pt>
                <c:pt idx="783">
                  <c:v>1.745585468270231</c:v>
                </c:pt>
                <c:pt idx="784">
                  <c:v>1.274901647630851</c:v>
                </c:pt>
                <c:pt idx="785">
                  <c:v>1.0704789361628577</c:v>
                </c:pt>
                <c:pt idx="786">
                  <c:v>1.1057042416706879</c:v>
                </c:pt>
                <c:pt idx="787">
                  <c:v>1.0430480371212689</c:v>
                </c:pt>
                <c:pt idx="788">
                  <c:v>0.9564370440956651</c:v>
                </c:pt>
                <c:pt idx="789">
                  <c:v>1.2348527725764205</c:v>
                </c:pt>
                <c:pt idx="790">
                  <c:v>1.8223248871577322</c:v>
                </c:pt>
                <c:pt idx="791">
                  <c:v>2.4597894311012367</c:v>
                </c:pt>
                <c:pt idx="792">
                  <c:v>3.0515663355295928</c:v>
                </c:pt>
                <c:pt idx="793">
                  <c:v>3.6055698275936869</c:v>
                </c:pt>
                <c:pt idx="794">
                  <c:v>4.2184806063683125</c:v>
                </c:pt>
                <c:pt idx="795">
                  <c:v>5.0543073566802459</c:v>
                </c:pt>
                <c:pt idx="796">
                  <c:v>6.1767180621129762</c:v>
                </c:pt>
                <c:pt idx="797">
                  <c:v>7.407694417849255</c:v>
                </c:pt>
                <c:pt idx="798">
                  <c:v>8.4429282297757595</c:v>
                </c:pt>
                <c:pt idx="799">
                  <c:v>9.0858917252434281</c:v>
                </c:pt>
                <c:pt idx="800">
                  <c:v>9.385196793736549</c:v>
                </c:pt>
                <c:pt idx="801">
                  <c:v>9.5554285308665641</c:v>
                </c:pt>
                <c:pt idx="802">
                  <c:v>9.7059928902166241</c:v>
                </c:pt>
                <c:pt idx="803">
                  <c:v>9.6757371594581141</c:v>
                </c:pt>
                <c:pt idx="804">
                  <c:v>9.2097055105298846</c:v>
                </c:pt>
                <c:pt idx="805">
                  <c:v>8.2473904252104298</c:v>
                </c:pt>
                <c:pt idx="806">
                  <c:v>7.0139305835518861</c:v>
                </c:pt>
                <c:pt idx="807">
                  <c:v>5.8417866885253273</c:v>
                </c:pt>
                <c:pt idx="808">
                  <c:v>4.8491522933406737</c:v>
                </c:pt>
                <c:pt idx="809">
                  <c:v>3.8503489228879313</c:v>
                </c:pt>
                <c:pt idx="810">
                  <c:v>2.664105933115716</c:v>
                </c:pt>
                <c:pt idx="811">
                  <c:v>1.3698156238504422</c:v>
                </c:pt>
                <c:pt idx="812">
                  <c:v>0.3012203904350188</c:v>
                </c:pt>
                <c:pt idx="813">
                  <c:v>0.54875113309107948</c:v>
                </c:pt>
                <c:pt idx="814">
                  <c:v>0.78720791692383807</c:v>
                </c:pt>
                <c:pt idx="815">
                  <c:v>0.88459332684493508</c:v>
                </c:pt>
                <c:pt idx="816">
                  <c:v>1.165493688449672</c:v>
                </c:pt>
                <c:pt idx="817">
                  <c:v>1.4209365146205273</c:v>
                </c:pt>
                <c:pt idx="818">
                  <c:v>1.3645943757576802</c:v>
                </c:pt>
                <c:pt idx="819">
                  <c:v>0.96485026087543235</c:v>
                </c:pt>
                <c:pt idx="820">
                  <c:v>0.42700807230252247</c:v>
                </c:pt>
                <c:pt idx="821">
                  <c:v>0.2084363200424372</c:v>
                </c:pt>
                <c:pt idx="822">
                  <c:v>0.23367733539534216</c:v>
                </c:pt>
                <c:pt idx="823">
                  <c:v>0.10979300946100833</c:v>
                </c:pt>
                <c:pt idx="824">
                  <c:v>0.63741218823828738</c:v>
                </c:pt>
                <c:pt idx="825">
                  <c:v>1.1673175389761512</c:v>
                </c:pt>
                <c:pt idx="826">
                  <c:v>1.4492767891599787</c:v>
                </c:pt>
                <c:pt idx="827">
                  <c:v>1.4469987127065247</c:v>
                </c:pt>
                <c:pt idx="828">
                  <c:v>1.4238480243281708</c:v>
                </c:pt>
                <c:pt idx="829">
                  <c:v>1.6565265899725652</c:v>
                </c:pt>
                <c:pt idx="830">
                  <c:v>1.9331587109055173</c:v>
                </c:pt>
                <c:pt idx="831">
                  <c:v>1.9231313346168988</c:v>
                </c:pt>
                <c:pt idx="832">
                  <c:v>1.5517905559696219</c:v>
                </c:pt>
                <c:pt idx="833">
                  <c:v>1.0263169271570027</c:v>
                </c:pt>
                <c:pt idx="834">
                  <c:v>0.73673183122615371</c:v>
                </c:pt>
                <c:pt idx="835">
                  <c:v>0.69550087113407077</c:v>
                </c:pt>
                <c:pt idx="836">
                  <c:v>0.47934749833153539</c:v>
                </c:pt>
                <c:pt idx="837">
                  <c:v>0.16625982748450666</c:v>
                </c:pt>
                <c:pt idx="838">
                  <c:v>0.62201475382018345</c:v>
                </c:pt>
                <c:pt idx="839">
                  <c:v>0.97736127733143807</c:v>
                </c:pt>
                <c:pt idx="840">
                  <c:v>0.97382774192745625</c:v>
                </c:pt>
                <c:pt idx="841">
                  <c:v>0.62758337628152217</c:v>
                </c:pt>
                <c:pt idx="842">
                  <c:v>0.18946773167504238</c:v>
                </c:pt>
                <c:pt idx="843">
                  <c:v>0.34849897458689011</c:v>
                </c:pt>
                <c:pt idx="844">
                  <c:v>0.46960641497472622</c:v>
                </c:pt>
                <c:pt idx="845">
                  <c:v>0.54774920494608437</c:v>
                </c:pt>
                <c:pt idx="846">
                  <c:v>0.96378984340926799</c:v>
                </c:pt>
                <c:pt idx="847">
                  <c:v>1.4275623741624457</c:v>
                </c:pt>
                <c:pt idx="848">
                  <c:v>1.5766449654426056</c:v>
                </c:pt>
                <c:pt idx="849">
                  <c:v>1.2612064628473119</c:v>
                </c:pt>
                <c:pt idx="850">
                  <c:v>0.56150026006921994</c:v>
                </c:pt>
                <c:pt idx="851">
                  <c:v>0.29136531144057021</c:v>
                </c:pt>
                <c:pt idx="852">
                  <c:v>1.1150791837924448</c:v>
                </c:pt>
                <c:pt idx="853">
                  <c:v>1.9950993576510732</c:v>
                </c:pt>
                <c:pt idx="854">
                  <c:v>3.1800976334296607</c:v>
                </c:pt>
                <c:pt idx="855">
                  <c:v>4.6645916402382124</c:v>
                </c:pt>
                <c:pt idx="856">
                  <c:v>6.134479611515685</c:v>
                </c:pt>
                <c:pt idx="857">
                  <c:v>7.2492797891856302</c:v>
                </c:pt>
                <c:pt idx="858">
                  <c:v>7.8792807685235022</c:v>
                </c:pt>
                <c:pt idx="859">
                  <c:v>8.1534295290428371</c:v>
                </c:pt>
                <c:pt idx="860">
                  <c:v>8.2659427029828692</c:v>
                </c:pt>
                <c:pt idx="861">
                  <c:v>8.2022090347305969</c:v>
                </c:pt>
                <c:pt idx="862">
                  <c:v>7.7336180371361483</c:v>
                </c:pt>
                <c:pt idx="863">
                  <c:v>6.6898510409741503</c:v>
                </c:pt>
                <c:pt idx="864">
                  <c:v>5.1657984188077126</c:v>
                </c:pt>
                <c:pt idx="865">
                  <c:v>3.4892945975874228</c:v>
                </c:pt>
                <c:pt idx="866">
                  <c:v>1.9963527872136277</c:v>
                </c:pt>
                <c:pt idx="867">
                  <c:v>0.77199502708784951</c:v>
                </c:pt>
                <c:pt idx="868">
                  <c:v>0.46943937904828825</c:v>
                </c:pt>
                <c:pt idx="869">
                  <c:v>1.6164307186252145</c:v>
                </c:pt>
                <c:pt idx="870">
                  <c:v>2.607212627524373</c:v>
                </c:pt>
                <c:pt idx="871">
                  <c:v>3.1222652130537867</c:v>
                </c:pt>
                <c:pt idx="872">
                  <c:v>3.0091277221234343</c:v>
                </c:pt>
                <c:pt idx="873">
                  <c:v>2.3776195524020785</c:v>
                </c:pt>
                <c:pt idx="874">
                  <c:v>1.5418984082748786</c:v>
                </c:pt>
                <c:pt idx="875">
                  <c:v>0.79815837997239236</c:v>
                </c:pt>
                <c:pt idx="876">
                  <c:v>0.30383562342068354</c:v>
                </c:pt>
                <c:pt idx="877">
                  <c:v>0.93454441229646912</c:v>
                </c:pt>
                <c:pt idx="878">
                  <c:v>1.953663790967453</c:v>
                </c:pt>
                <c:pt idx="879">
                  <c:v>2.8455365695534658</c:v>
                </c:pt>
                <c:pt idx="880">
                  <c:v>3.267456998999366</c:v>
                </c:pt>
                <c:pt idx="881">
                  <c:v>3.0685283000096626</c:v>
                </c:pt>
                <c:pt idx="882">
                  <c:v>2.3604050720969831</c:v>
                </c:pt>
                <c:pt idx="883">
                  <c:v>1.4223060664833407</c:v>
                </c:pt>
                <c:pt idx="884">
                  <c:v>0.50541240508815977</c:v>
                </c:pt>
                <c:pt idx="885">
                  <c:v>0.93696021753225289</c:v>
                </c:pt>
                <c:pt idx="886">
                  <c:v>2.4869846293401241</c:v>
                </c:pt>
                <c:pt idx="887">
                  <c:v>4.3879577951978357</c:v>
                </c:pt>
                <c:pt idx="888">
                  <c:v>6.284473585115653</c:v>
                </c:pt>
                <c:pt idx="889">
                  <c:v>7.8234125067151439</c:v>
                </c:pt>
                <c:pt idx="890">
                  <c:v>8.8540224382055737</c:v>
                </c:pt>
                <c:pt idx="891">
                  <c:v>9.4833454044438792</c:v>
                </c:pt>
                <c:pt idx="892">
                  <c:v>9.9026622170824705</c:v>
                </c:pt>
                <c:pt idx="893">
                  <c:v>10.125494025569092</c:v>
                </c:pt>
                <c:pt idx="894">
                  <c:v>9.951891999636743</c:v>
                </c:pt>
                <c:pt idx="895">
                  <c:v>9.2005727337189764</c:v>
                </c:pt>
                <c:pt idx="896">
                  <c:v>7.9210012511231902</c:v>
                </c:pt>
                <c:pt idx="897">
                  <c:v>6.3951903039242657</c:v>
                </c:pt>
                <c:pt idx="898">
                  <c:v>4.9410870230678876</c:v>
                </c:pt>
                <c:pt idx="899">
                  <c:v>3.6645329666966604</c:v>
                </c:pt>
                <c:pt idx="900">
                  <c:v>2.4355121525401824</c:v>
                </c:pt>
                <c:pt idx="901">
                  <c:v>1.1635182563101012</c:v>
                </c:pt>
                <c:pt idx="902">
                  <c:v>0.45357075717532203</c:v>
                </c:pt>
                <c:pt idx="903">
                  <c:v>1.2949436646962587</c:v>
                </c:pt>
                <c:pt idx="904">
                  <c:v>1.8587617796548395</c:v>
                </c:pt>
                <c:pt idx="905">
                  <c:v>1.9857419474476417</c:v>
                </c:pt>
                <c:pt idx="906">
                  <c:v>1.8655202342443507</c:v>
                </c:pt>
                <c:pt idx="907">
                  <c:v>1.7472795415592577</c:v>
                </c:pt>
                <c:pt idx="908">
                  <c:v>1.6478881466063702</c:v>
                </c:pt>
                <c:pt idx="909">
                  <c:v>1.3816055149100948</c:v>
                </c:pt>
                <c:pt idx="910">
                  <c:v>0.87173156524628814</c:v>
                </c:pt>
                <c:pt idx="911">
                  <c:v>0.39823618394232702</c:v>
                </c:pt>
                <c:pt idx="912">
                  <c:v>0.73478356535477696</c:v>
                </c:pt>
                <c:pt idx="913">
                  <c:v>1.1381592722254636</c:v>
                </c:pt>
                <c:pt idx="914">
                  <c:v>1.2964425359637093</c:v>
                </c:pt>
                <c:pt idx="915">
                  <c:v>1.3400848730940922</c:v>
                </c:pt>
                <c:pt idx="916">
                  <c:v>1.4725298356733487</c:v>
                </c:pt>
                <c:pt idx="917">
                  <c:v>1.6295653880357941</c:v>
                </c:pt>
                <c:pt idx="918">
                  <c:v>1.5672955613544659</c:v>
                </c:pt>
                <c:pt idx="919">
                  <c:v>1.1576307104077301</c:v>
                </c:pt>
                <c:pt idx="920">
                  <c:v>0.49169941642838783</c:v>
                </c:pt>
                <c:pt idx="921">
                  <c:v>0.45394034900307417</c:v>
                </c:pt>
                <c:pt idx="922">
                  <c:v>1.0891228472638983</c:v>
                </c:pt>
                <c:pt idx="923">
                  <c:v>1.6036106352884554</c:v>
                </c:pt>
                <c:pt idx="924">
                  <c:v>2.158765465193309</c:v>
                </c:pt>
                <c:pt idx="925">
                  <c:v>2.923660538973214</c:v>
                </c:pt>
                <c:pt idx="926">
                  <c:v>3.7577194458756198</c:v>
                </c:pt>
                <c:pt idx="927">
                  <c:v>4.3667776424589215</c:v>
                </c:pt>
                <c:pt idx="928">
                  <c:v>4.5756913185526722</c:v>
                </c:pt>
                <c:pt idx="929">
                  <c:v>4.4576329860552182</c:v>
                </c:pt>
                <c:pt idx="930">
                  <c:v>4.2710958132284169</c:v>
                </c:pt>
                <c:pt idx="931">
                  <c:v>4.1775083210558268</c:v>
                </c:pt>
                <c:pt idx="932">
                  <c:v>4.0312053729132868</c:v>
                </c:pt>
                <c:pt idx="933">
                  <c:v>3.5880545615339097</c:v>
                </c:pt>
                <c:pt idx="934">
                  <c:v>2.80125579363667</c:v>
                </c:pt>
                <c:pt idx="935">
                  <c:v>1.8768029573593672</c:v>
                </c:pt>
                <c:pt idx="936">
                  <c:v>1.1305847643770262</c:v>
                </c:pt>
                <c:pt idx="937">
                  <c:v>0.68377551118758617</c:v>
                </c:pt>
                <c:pt idx="938">
                  <c:v>0.3608380951701774</c:v>
                </c:pt>
                <c:pt idx="939">
                  <c:v>0.56935948929827818</c:v>
                </c:pt>
                <c:pt idx="940">
                  <c:v>1.0841423336496723</c:v>
                </c:pt>
                <c:pt idx="941">
                  <c:v>1.3643974019907932</c:v>
                </c:pt>
                <c:pt idx="942">
                  <c:v>1.3032825824118848</c:v>
                </c:pt>
                <c:pt idx="943">
                  <c:v>1.2241620546285961</c:v>
                </c:pt>
                <c:pt idx="944">
                  <c:v>1.5833386723568228</c:v>
                </c:pt>
                <c:pt idx="945">
                  <c:v>2.0834871994401905</c:v>
                </c:pt>
                <c:pt idx="946">
                  <c:v>2.346968273020877</c:v>
                </c:pt>
                <c:pt idx="947">
                  <c:v>2.4615679283188694</c:v>
                </c:pt>
                <c:pt idx="948">
                  <c:v>2.827427255395623</c:v>
                </c:pt>
                <c:pt idx="949">
                  <c:v>3.4892848877265643</c:v>
                </c:pt>
                <c:pt idx="950">
                  <c:v>4.039414794402286</c:v>
                </c:pt>
                <c:pt idx="951">
                  <c:v>4.1971127617103843</c:v>
                </c:pt>
                <c:pt idx="952">
                  <c:v>4.0644679866877471</c:v>
                </c:pt>
                <c:pt idx="953">
                  <c:v>3.9948773632895858</c:v>
                </c:pt>
                <c:pt idx="954">
                  <c:v>4.1187034951430874</c:v>
                </c:pt>
                <c:pt idx="955">
                  <c:v>4.1419943373532941</c:v>
                </c:pt>
                <c:pt idx="956">
                  <c:v>3.7918052224435943</c:v>
                </c:pt>
                <c:pt idx="957">
                  <c:v>3.1636092040166437</c:v>
                </c:pt>
                <c:pt idx="958">
                  <c:v>2.6635426980915726</c:v>
                </c:pt>
                <c:pt idx="959">
                  <c:v>2.5030674708937148</c:v>
                </c:pt>
                <c:pt idx="960">
                  <c:v>2.3393175125658718</c:v>
                </c:pt>
                <c:pt idx="961">
                  <c:v>1.8664792289935552</c:v>
                </c:pt>
                <c:pt idx="962">
                  <c:v>1.2552801404105665</c:v>
                </c:pt>
                <c:pt idx="963">
                  <c:v>1.0937226550088921</c:v>
                </c:pt>
                <c:pt idx="964">
                  <c:v>1.3027821953735721</c:v>
                </c:pt>
                <c:pt idx="965">
                  <c:v>1.2690448744883851</c:v>
                </c:pt>
                <c:pt idx="966">
                  <c:v>1.0104404412770844</c:v>
                </c:pt>
                <c:pt idx="967">
                  <c:v>1.0641993149490665</c:v>
                </c:pt>
                <c:pt idx="968">
                  <c:v>1.4167901454416865</c:v>
                </c:pt>
                <c:pt idx="969">
                  <c:v>1.5331329583994653</c:v>
                </c:pt>
                <c:pt idx="970">
                  <c:v>1.2631695096532081</c:v>
                </c:pt>
                <c:pt idx="971">
                  <c:v>0.86839637876869169</c:v>
                </c:pt>
                <c:pt idx="972">
                  <c:v>0.84922684945092131</c:v>
                </c:pt>
                <c:pt idx="973">
                  <c:v>0.98199680463554673</c:v>
                </c:pt>
                <c:pt idx="974">
                  <c:v>0.82958313511818715</c:v>
                </c:pt>
                <c:pt idx="975">
                  <c:v>0.56787412120150582</c:v>
                </c:pt>
                <c:pt idx="976">
                  <c:v>0.86803191719295825</c:v>
                </c:pt>
                <c:pt idx="977">
                  <c:v>1.2915930722656765</c:v>
                </c:pt>
                <c:pt idx="978">
                  <c:v>1.3777331919389681</c:v>
                </c:pt>
                <c:pt idx="979">
                  <c:v>1.106378127255941</c:v>
                </c:pt>
                <c:pt idx="980">
                  <c:v>0.7910371209532493</c:v>
                </c:pt>
                <c:pt idx="981">
                  <c:v>0.7912807291947902</c:v>
                </c:pt>
                <c:pt idx="982">
                  <c:v>0.777991293363959</c:v>
                </c:pt>
                <c:pt idx="983">
                  <c:v>0.48220563745532885</c:v>
                </c:pt>
                <c:pt idx="984">
                  <c:v>0.66102093085891755</c:v>
                </c:pt>
                <c:pt idx="985">
                  <c:v>1.4244748296741647</c:v>
                </c:pt>
                <c:pt idx="986">
                  <c:v>2.0390498588028683</c:v>
                </c:pt>
                <c:pt idx="987">
                  <c:v>2.3073656360909598</c:v>
                </c:pt>
                <c:pt idx="988">
                  <c:v>2.3529263105734746</c:v>
                </c:pt>
                <c:pt idx="989">
                  <c:v>2.477763709330508</c:v>
                </c:pt>
                <c:pt idx="990">
                  <c:v>2.731192062563438</c:v>
                </c:pt>
                <c:pt idx="991">
                  <c:v>2.823645146291347</c:v>
                </c:pt>
                <c:pt idx="992">
                  <c:v>2.5329281503343184</c:v>
                </c:pt>
                <c:pt idx="993">
                  <c:v>1.9164547907239466</c:v>
                </c:pt>
                <c:pt idx="994">
                  <c:v>1.2829683705513546</c:v>
                </c:pt>
                <c:pt idx="995">
                  <c:v>0.95633092290736654</c:v>
                </c:pt>
                <c:pt idx="996">
                  <c:v>0.76998953646892188</c:v>
                </c:pt>
                <c:pt idx="997">
                  <c:v>0.38247205866015949</c:v>
                </c:pt>
                <c:pt idx="998">
                  <c:v>0.29897375238553187</c:v>
                </c:pt>
                <c:pt idx="999">
                  <c:v>0.84989383816988373</c:v>
                </c:pt>
                <c:pt idx="1000">
                  <c:v>1.1447059011786753</c:v>
                </c:pt>
                <c:pt idx="1001">
                  <c:v>1.0595872377639723</c:v>
                </c:pt>
                <c:pt idx="1002">
                  <c:v>0.72382624158305753</c:v>
                </c:pt>
                <c:pt idx="1003">
                  <c:v>0.55321020083993766</c:v>
                </c:pt>
                <c:pt idx="1004">
                  <c:v>0.67191847964477613</c:v>
                </c:pt>
                <c:pt idx="1005">
                  <c:v>0.61194197445876364</c:v>
                </c:pt>
                <c:pt idx="1006">
                  <c:v>0.31336520300045723</c:v>
                </c:pt>
                <c:pt idx="1007">
                  <c:v>0.52194209545429937</c:v>
                </c:pt>
                <c:pt idx="1008">
                  <c:v>0.99502712208515187</c:v>
                </c:pt>
                <c:pt idx="1009">
                  <c:v>1.2059008168490064</c:v>
                </c:pt>
                <c:pt idx="1010">
                  <c:v>1.0657532526685392</c:v>
                </c:pt>
                <c:pt idx="1011">
                  <c:v>0.74294258384544065</c:v>
                </c:pt>
                <c:pt idx="1012">
                  <c:v>0.63481659773752652</c:v>
                </c:pt>
                <c:pt idx="1013">
                  <c:v>0.71786230213382041</c:v>
                </c:pt>
                <c:pt idx="1014">
                  <c:v>0.57684708294237275</c:v>
                </c:pt>
                <c:pt idx="1015">
                  <c:v>0.32156189844038557</c:v>
                </c:pt>
                <c:pt idx="1016">
                  <c:v>0.84313119661032532</c:v>
                </c:pt>
                <c:pt idx="1017">
                  <c:v>1.5136534068356315</c:v>
                </c:pt>
                <c:pt idx="1018">
                  <c:v>1.955537207031796</c:v>
                </c:pt>
                <c:pt idx="1019">
                  <c:v>2.1147251472011552</c:v>
                </c:pt>
                <c:pt idx="1020">
                  <c:v>2.1775570138337983</c:v>
                </c:pt>
                <c:pt idx="1021">
                  <c:v>2.394617192493405</c:v>
                </c:pt>
                <c:pt idx="1022">
                  <c:v>2.7396156023372704</c:v>
                </c:pt>
                <c:pt idx="1023">
                  <c:v>2.9661365409927796</c:v>
                </c:pt>
                <c:pt idx="1024">
                  <c:v>2.9107256770122731</c:v>
                </c:pt>
                <c:pt idx="1025">
                  <c:v>2.6035460149722329</c:v>
                </c:pt>
                <c:pt idx="1026">
                  <c:v>2.2378176606163804</c:v>
                </c:pt>
                <c:pt idx="1027">
                  <c:v>2.032849328350919</c:v>
                </c:pt>
                <c:pt idx="1028">
                  <c:v>2.0004928197187204</c:v>
                </c:pt>
                <c:pt idx="1029">
                  <c:v>1.9403582074871668</c:v>
                </c:pt>
                <c:pt idx="1030">
                  <c:v>1.6914133581718092</c:v>
                </c:pt>
                <c:pt idx="1031">
                  <c:v>1.241121874237433</c:v>
                </c:pt>
                <c:pt idx="1032">
                  <c:v>0.70082357456710997</c:v>
                </c:pt>
                <c:pt idx="1033">
                  <c:v>0.2639237741791256</c:v>
                </c:pt>
                <c:pt idx="1034">
                  <c:v>0.16863967125235482</c:v>
                </c:pt>
                <c:pt idx="1035">
                  <c:v>8.9152990900514234E-2</c:v>
                </c:pt>
                <c:pt idx="1036">
                  <c:v>0.25325249835012925</c:v>
                </c:pt>
                <c:pt idx="1037">
                  <c:v>0.67863260309476625</c:v>
                </c:pt>
                <c:pt idx="1038">
                  <c:v>1.0286847309904048</c:v>
                </c:pt>
                <c:pt idx="1039">
                  <c:v>1.1430142827298997</c:v>
                </c:pt>
                <c:pt idx="1040">
                  <c:v>0.97391500217323146</c:v>
                </c:pt>
                <c:pt idx="1041">
                  <c:v>0.62559752771088706</c:v>
                </c:pt>
                <c:pt idx="1042">
                  <c:v>0.3743301106352917</c:v>
                </c:pt>
                <c:pt idx="1043">
                  <c:v>0.3861669684050002</c:v>
                </c:pt>
                <c:pt idx="1044">
                  <c:v>0.28704156517821455</c:v>
                </c:pt>
                <c:pt idx="1045">
                  <c:v>6.7456338379164024E-2</c:v>
                </c:pt>
                <c:pt idx="1046">
                  <c:v>0.56011557112629518</c:v>
                </c:pt>
                <c:pt idx="1047">
                  <c:v>0.99461675070427846</c:v>
                </c:pt>
                <c:pt idx="1048">
                  <c:v>1.1927058480463557</c:v>
                </c:pt>
                <c:pt idx="1049">
                  <c:v>1.1006023081748002</c:v>
                </c:pt>
                <c:pt idx="1050">
                  <c:v>0.84626354939039783</c:v>
                </c:pt>
                <c:pt idx="1051">
                  <c:v>0.71064665234993551</c:v>
                </c:pt>
                <c:pt idx="1052">
                  <c:v>0.74947380961047705</c:v>
                </c:pt>
                <c:pt idx="1053">
                  <c:v>0.68629485716870808</c:v>
                </c:pt>
                <c:pt idx="1054">
                  <c:v>0.43310189469712046</c:v>
                </c:pt>
                <c:pt idx="1055">
                  <c:v>0.31212062217175474</c:v>
                </c:pt>
                <c:pt idx="1056">
                  <c:v>0.56948270930980827</c:v>
                </c:pt>
                <c:pt idx="1057">
                  <c:v>0.70241150247491169</c:v>
                </c:pt>
                <c:pt idx="1058">
                  <c:v>0.5876761026639935</c:v>
                </c:pt>
                <c:pt idx="1059">
                  <c:v>0.37077587745747498</c:v>
                </c:pt>
                <c:pt idx="1060">
                  <c:v>0.39821866504124676</c:v>
                </c:pt>
                <c:pt idx="1061">
                  <c:v>0.48197973414402528</c:v>
                </c:pt>
                <c:pt idx="1062">
                  <c:v>0.31709426944346469</c:v>
                </c:pt>
                <c:pt idx="1063">
                  <c:v>0.10732909894388842</c:v>
                </c:pt>
                <c:pt idx="1064">
                  <c:v>0.632904029073457</c:v>
                </c:pt>
                <c:pt idx="1065">
                  <c:v>1.0461581908091435</c:v>
                </c:pt>
                <c:pt idx="1066">
                  <c:v>1.1833030952561809</c:v>
                </c:pt>
                <c:pt idx="1067">
                  <c:v>1.0315731320966759</c:v>
                </c:pt>
                <c:pt idx="1068">
                  <c:v>0.77680181986066765</c:v>
                </c:pt>
                <c:pt idx="1069">
                  <c:v>0.6809582287970356</c:v>
                </c:pt>
                <c:pt idx="1070">
                  <c:v>0.62384480463453185</c:v>
                </c:pt>
                <c:pt idx="1071">
                  <c:v>0.3012512642085165</c:v>
                </c:pt>
                <c:pt idx="1072">
                  <c:v>0.34790009477583633</c:v>
                </c:pt>
                <c:pt idx="1073">
                  <c:v>1.1661240620198159</c:v>
                </c:pt>
                <c:pt idx="1074">
                  <c:v>1.9200603615002008</c:v>
                </c:pt>
                <c:pt idx="1075">
                  <c:v>2.4285238652947316</c:v>
                </c:pt>
                <c:pt idx="1076">
                  <c:v>2.6855276194576327</c:v>
                </c:pt>
                <c:pt idx="1077">
                  <c:v>2.8728422953995909</c:v>
                </c:pt>
                <c:pt idx="1078">
                  <c:v>3.1595368742413061</c:v>
                </c:pt>
                <c:pt idx="1079">
                  <c:v>3.4623535946912547</c:v>
                </c:pt>
                <c:pt idx="1080">
                  <c:v>3.5447777641751559</c:v>
                </c:pt>
                <c:pt idx="1081">
                  <c:v>3.2625896928356601</c:v>
                </c:pt>
                <c:pt idx="1082">
                  <c:v>2.6667585218800944</c:v>
                </c:pt>
                <c:pt idx="1083">
                  <c:v>1.9730001444511098</c:v>
                </c:pt>
                <c:pt idx="1084">
                  <c:v>1.4224807963446378</c:v>
                </c:pt>
                <c:pt idx="1085">
                  <c:v>1.0314448871886854</c:v>
                </c:pt>
                <c:pt idx="1086">
                  <c:v>0.56914239074260886</c:v>
                </c:pt>
                <c:pt idx="1087">
                  <c:v>0.29459398263354275</c:v>
                </c:pt>
                <c:pt idx="1088">
                  <c:v>1.0976129168563011</c:v>
                </c:pt>
                <c:pt idx="1089">
                  <c:v>1.9175879055683782</c:v>
                </c:pt>
                <c:pt idx="1090">
                  <c:v>2.4894574896387662</c:v>
                </c:pt>
                <c:pt idx="1091">
                  <c:v>2.7237921722908096</c:v>
                </c:pt>
                <c:pt idx="1092">
                  <c:v>2.7178831037741333</c:v>
                </c:pt>
                <c:pt idx="1093">
                  <c:v>2.689007977010065</c:v>
                </c:pt>
                <c:pt idx="1094">
                  <c:v>2.7323531291541152</c:v>
                </c:pt>
                <c:pt idx="1095">
                  <c:v>2.683766365519582</c:v>
                </c:pt>
                <c:pt idx="1096">
                  <c:v>2.3312152941225346</c:v>
                </c:pt>
                <c:pt idx="1097">
                  <c:v>1.6335131153045293</c:v>
                </c:pt>
                <c:pt idx="1098">
                  <c:v>0.75552582433128923</c:v>
                </c:pt>
                <c:pt idx="1099">
                  <c:v>0.23736397185977526</c:v>
                </c:pt>
                <c:pt idx="1100">
                  <c:v>0.68407646683954004</c:v>
                </c:pt>
                <c:pt idx="1101">
                  <c:v>0.9324818341811969</c:v>
                </c:pt>
                <c:pt idx="1102">
                  <c:v>1.159719185521934</c:v>
                </c:pt>
                <c:pt idx="1103">
                  <c:v>1.5308735794130777</c:v>
                </c:pt>
                <c:pt idx="1104">
                  <c:v>1.8211758540468077</c:v>
                </c:pt>
                <c:pt idx="1105">
                  <c:v>1.7593191235209114</c:v>
                </c:pt>
                <c:pt idx="1106">
                  <c:v>1.2812788743680039</c:v>
                </c:pt>
                <c:pt idx="1107">
                  <c:v>0.64097918475101312</c:v>
                </c:pt>
                <c:pt idx="1108">
                  <c:v>0.74215718410314224</c:v>
                </c:pt>
                <c:pt idx="1109">
                  <c:v>1.2453254953888824</c:v>
                </c:pt>
                <c:pt idx="1110">
                  <c:v>1.5124267107169818</c:v>
                </c:pt>
                <c:pt idx="1111">
                  <c:v>1.6387026504201607</c:v>
                </c:pt>
                <c:pt idx="1112">
                  <c:v>1.8377539767526299</c:v>
                </c:pt>
                <c:pt idx="1113">
                  <c:v>2.0386057199531322</c:v>
                </c:pt>
                <c:pt idx="1114">
                  <c:v>2.0118353372952464</c:v>
                </c:pt>
                <c:pt idx="1115">
                  <c:v>1.7558296099759927</c:v>
                </c:pt>
                <c:pt idx="1116">
                  <c:v>1.6911569167239036</c:v>
                </c:pt>
                <c:pt idx="1117">
                  <c:v>2.2137207293060932</c:v>
                </c:pt>
                <c:pt idx="1118">
                  <c:v>3.0858246514190553</c:v>
                </c:pt>
                <c:pt idx="1119">
                  <c:v>4.1261453610001828</c:v>
                </c:pt>
                <c:pt idx="1120">
                  <c:v>5.3513911650094652</c:v>
                </c:pt>
                <c:pt idx="1121">
                  <c:v>6.665394032709143</c:v>
                </c:pt>
                <c:pt idx="1122">
                  <c:v>7.7839358157572169</c:v>
                </c:pt>
                <c:pt idx="1123">
                  <c:v>8.4244884801365849</c:v>
                </c:pt>
                <c:pt idx="1124">
                  <c:v>8.5069259259204522</c:v>
                </c:pt>
                <c:pt idx="1125">
                  <c:v>8.1951960928409768</c:v>
                </c:pt>
                <c:pt idx="1126">
                  <c:v>7.7292825721617362</c:v>
                </c:pt>
                <c:pt idx="1127">
                  <c:v>7.1708297917075008</c:v>
                </c:pt>
                <c:pt idx="1128">
                  <c:v>6.3638526082055993</c:v>
                </c:pt>
                <c:pt idx="1129">
                  <c:v>5.1718162209769787</c:v>
                </c:pt>
                <c:pt idx="1130">
                  <c:v>3.6829536221869441</c:v>
                </c:pt>
                <c:pt idx="1131">
                  <c:v>2.1991404315001244</c:v>
                </c:pt>
                <c:pt idx="1132">
                  <c:v>1.0649181068110936</c:v>
                </c:pt>
                <c:pt idx="1133">
                  <c:v>0.4363908502477496</c:v>
                </c:pt>
                <c:pt idx="1134">
                  <c:v>0.39400129052525257</c:v>
                </c:pt>
                <c:pt idx="1135">
                  <c:v>0.90620436209479427</c:v>
                </c:pt>
                <c:pt idx="1136">
                  <c:v>1.4239388857598174</c:v>
                </c:pt>
                <c:pt idx="1137">
                  <c:v>1.6376823037419714</c:v>
                </c:pt>
                <c:pt idx="1138">
                  <c:v>1.4263147217691889</c:v>
                </c:pt>
                <c:pt idx="1139">
                  <c:v>0.89369921826279353</c:v>
                </c:pt>
                <c:pt idx="1140">
                  <c:v>0.35890871104220717</c:v>
                </c:pt>
                <c:pt idx="1141">
                  <c:v>0.34063053421281725</c:v>
                </c:pt>
                <c:pt idx="1142">
                  <c:v>0.33948932800926984</c:v>
                </c:pt>
                <c:pt idx="1143">
                  <c:v>0.22791952895846274</c:v>
                </c:pt>
                <c:pt idx="1144">
                  <c:v>0.63454918412584194</c:v>
                </c:pt>
                <c:pt idx="1145">
                  <c:v>1.0301287406153072</c:v>
                </c:pt>
                <c:pt idx="1146">
                  <c:v>1.1427095920242358</c:v>
                </c:pt>
                <c:pt idx="1147">
                  <c:v>1.0595646144105932</c:v>
                </c:pt>
                <c:pt idx="1148">
                  <c:v>1.2636521515703691</c:v>
                </c:pt>
                <c:pt idx="1149">
                  <c:v>1.842323544708568</c:v>
                </c:pt>
                <c:pt idx="1150">
                  <c:v>2.3519811238835509</c:v>
                </c:pt>
                <c:pt idx="1151">
                  <c:v>2.5393725160515244</c:v>
                </c:pt>
                <c:pt idx="1152">
                  <c:v>2.4388008492413054</c:v>
                </c:pt>
                <c:pt idx="1153">
                  <c:v>2.2883248275606225</c:v>
                </c:pt>
                <c:pt idx="1154">
                  <c:v>2.2596478976546912</c:v>
                </c:pt>
                <c:pt idx="1155">
                  <c:v>2.2260559295047471</c:v>
                </c:pt>
                <c:pt idx="1156">
                  <c:v>1.9767167478074481</c:v>
                </c:pt>
                <c:pt idx="1157">
                  <c:v>1.4775062990010384</c:v>
                </c:pt>
                <c:pt idx="1158">
                  <c:v>0.88979032930899227</c:v>
                </c:pt>
                <c:pt idx="1159">
                  <c:v>0.49927951564841438</c:v>
                </c:pt>
                <c:pt idx="1160">
                  <c:v>0.47670672175886025</c:v>
                </c:pt>
                <c:pt idx="1161">
                  <c:v>0.57245144667303582</c:v>
                </c:pt>
                <c:pt idx="1162">
                  <c:v>0.75595567939035724</c:v>
                </c:pt>
                <c:pt idx="1163">
                  <c:v>1.0018435663701519</c:v>
                </c:pt>
                <c:pt idx="1164">
                  <c:v>1.1544874172896482</c:v>
                </c:pt>
                <c:pt idx="1165">
                  <c:v>1.1284756655684249</c:v>
                </c:pt>
                <c:pt idx="1166">
                  <c:v>0.98280652886670161</c:v>
                </c:pt>
                <c:pt idx="1167">
                  <c:v>0.87005963093457261</c:v>
                </c:pt>
                <c:pt idx="1168">
                  <c:v>0.85741228526236946</c:v>
                </c:pt>
                <c:pt idx="1169">
                  <c:v>0.87279767152144427</c:v>
                </c:pt>
                <c:pt idx="1170">
                  <c:v>0.91428795383293548</c:v>
                </c:pt>
                <c:pt idx="1171">
                  <c:v>1.0514409378807843</c:v>
                </c:pt>
                <c:pt idx="1172">
                  <c:v>1.2436173689441523</c:v>
                </c:pt>
                <c:pt idx="1173">
                  <c:v>1.4010396337064404</c:v>
                </c:pt>
                <c:pt idx="1174">
                  <c:v>1.5443562330439442</c:v>
                </c:pt>
                <c:pt idx="1175">
                  <c:v>1.782058640585763</c:v>
                </c:pt>
                <c:pt idx="1176">
                  <c:v>2.1441085819663388</c:v>
                </c:pt>
                <c:pt idx="1177">
                  <c:v>2.5672693154797921</c:v>
                </c:pt>
                <c:pt idx="1178">
                  <c:v>3.047907321911338</c:v>
                </c:pt>
                <c:pt idx="1179">
                  <c:v>3.6670745403586698</c:v>
                </c:pt>
                <c:pt idx="1180">
                  <c:v>4.4358900077418371</c:v>
                </c:pt>
                <c:pt idx="1181">
                  <c:v>5.1989455739922734</c:v>
                </c:pt>
                <c:pt idx="1182">
                  <c:v>5.731896192957036</c:v>
                </c:pt>
                <c:pt idx="1183">
                  <c:v>5.8948863592909291</c:v>
                </c:pt>
                <c:pt idx="1184">
                  <c:v>5.7187302217781246</c:v>
                </c:pt>
                <c:pt idx="1185">
                  <c:v>5.3786818644136449</c:v>
                </c:pt>
                <c:pt idx="1186">
                  <c:v>5.0439584406550635</c:v>
                </c:pt>
                <c:pt idx="1187">
                  <c:v>4.7098504482567058</c:v>
                </c:pt>
                <c:pt idx="1188">
                  <c:v>4.2230579408325424</c:v>
                </c:pt>
                <c:pt idx="1189">
                  <c:v>3.4734593679857508</c:v>
                </c:pt>
                <c:pt idx="1190">
                  <c:v>2.5162947543711436</c:v>
                </c:pt>
                <c:pt idx="1191">
                  <c:v>1.5486052311969136</c:v>
                </c:pt>
                <c:pt idx="1192">
                  <c:v>0.81337585103500831</c:v>
                </c:pt>
                <c:pt idx="1193">
                  <c:v>0.53427621027352246</c:v>
                </c:pt>
                <c:pt idx="1194">
                  <c:v>0.70750095474414187</c:v>
                </c:pt>
                <c:pt idx="1195">
                  <c:v>1.0599336513527438</c:v>
                </c:pt>
                <c:pt idx="1196">
                  <c:v>1.3889528623798766</c:v>
                </c:pt>
                <c:pt idx="1197">
                  <c:v>1.5131362125944567</c:v>
                </c:pt>
                <c:pt idx="1198">
                  <c:v>1.3436950820174167</c:v>
                </c:pt>
                <c:pt idx="1199">
                  <c:v>0.93807870846129293</c:v>
                </c:pt>
                <c:pt idx="1200">
                  <c:v>0.48517044243315827</c:v>
                </c:pt>
                <c:pt idx="1201">
                  <c:v>0.2794089077566233</c:v>
                </c:pt>
                <c:pt idx="1202">
                  <c:v>0.35501235018453725</c:v>
                </c:pt>
                <c:pt idx="1203">
                  <c:v>0.51646995393298212</c:v>
                </c:pt>
                <c:pt idx="1204">
                  <c:v>0.81303390617732607</c:v>
                </c:pt>
                <c:pt idx="1205">
                  <c:v>1.0911989999501674</c:v>
                </c:pt>
                <c:pt idx="1206">
                  <c:v>1.1609847233380188</c:v>
                </c:pt>
                <c:pt idx="1207">
                  <c:v>0.95278592654669314</c:v>
                </c:pt>
                <c:pt idx="1208">
                  <c:v>0.55991636148431134</c:v>
                </c:pt>
                <c:pt idx="1209">
                  <c:v>0.29903483768772871</c:v>
                </c:pt>
                <c:pt idx="1210">
                  <c:v>0.43695985391572995</c:v>
                </c:pt>
                <c:pt idx="1211">
                  <c:v>0.5397021778257608</c:v>
                </c:pt>
                <c:pt idx="1212">
                  <c:v>0.65116400346642211</c:v>
                </c:pt>
                <c:pt idx="1213">
                  <c:v>0.91586490725091818</c:v>
                </c:pt>
                <c:pt idx="1214">
                  <c:v>1.1646075976309629</c:v>
                </c:pt>
                <c:pt idx="1215">
                  <c:v>1.2001798860281125</c:v>
                </c:pt>
                <c:pt idx="1216">
                  <c:v>0.98748474283804799</c:v>
                </c:pt>
                <c:pt idx="1217">
                  <c:v>0.67476477509058697</c:v>
                </c:pt>
                <c:pt idx="1218">
                  <c:v>0.51152397930689086</c:v>
                </c:pt>
                <c:pt idx="1219">
                  <c:v>0.50797314435020524</c:v>
                </c:pt>
                <c:pt idx="1220">
                  <c:v>0.56900408691038207</c:v>
                </c:pt>
                <c:pt idx="1221">
                  <c:v>0.82437468312645223</c:v>
                </c:pt>
                <c:pt idx="1222">
                  <c:v>1.1214311601830105</c:v>
                </c:pt>
                <c:pt idx="1223">
                  <c:v>1.1913560560876919</c:v>
                </c:pt>
                <c:pt idx="1224">
                  <c:v>1.0753047737637329</c:v>
                </c:pt>
                <c:pt idx="1225">
                  <c:v>1.4646724183603996</c:v>
                </c:pt>
                <c:pt idx="1226">
                  <c:v>2.5289020547486367</c:v>
                </c:pt>
                <c:pt idx="1227">
                  <c:v>3.7080987694564409</c:v>
                </c:pt>
                <c:pt idx="1228">
                  <c:v>4.6885868015034378</c:v>
                </c:pt>
                <c:pt idx="1229">
                  <c:v>5.4660665758150158</c:v>
                </c:pt>
                <c:pt idx="1230">
                  <c:v>6.2300815221995309</c:v>
                </c:pt>
                <c:pt idx="1231">
                  <c:v>7.0620477235715562</c:v>
                </c:pt>
                <c:pt idx="1232">
                  <c:v>7.7574862698593989</c:v>
                </c:pt>
                <c:pt idx="1233">
                  <c:v>8.0130530886132156</c:v>
                </c:pt>
                <c:pt idx="1234">
                  <c:v>7.7007504219708371</c:v>
                </c:pt>
                <c:pt idx="1235">
                  <c:v>6.9626984709132609</c:v>
                </c:pt>
                <c:pt idx="1236">
                  <c:v>6.0835073564412765</c:v>
                </c:pt>
                <c:pt idx="1237">
                  <c:v>5.2298927671052766</c:v>
                </c:pt>
                <c:pt idx="1238">
                  <c:v>4.3240617196317492</c:v>
                </c:pt>
                <c:pt idx="1239">
                  <c:v>3.232456030640495</c:v>
                </c:pt>
                <c:pt idx="1240">
                  <c:v>2.0100936438046406</c:v>
                </c:pt>
                <c:pt idx="1241">
                  <c:v>0.98395996000580588</c:v>
                </c:pt>
                <c:pt idx="1242">
                  <c:v>0.80415564349698954</c:v>
                </c:pt>
                <c:pt idx="1243">
                  <c:v>1.1152734828715527</c:v>
                </c:pt>
                <c:pt idx="1244">
                  <c:v>1.327913127782745</c:v>
                </c:pt>
                <c:pt idx="1245">
                  <c:v>1.5179510419490132</c:v>
                </c:pt>
                <c:pt idx="1246">
                  <c:v>1.6900068293283992</c:v>
                </c:pt>
                <c:pt idx="1247">
                  <c:v>1.735231070122317</c:v>
                </c:pt>
                <c:pt idx="1248">
                  <c:v>1.6640720812618437</c:v>
                </c:pt>
                <c:pt idx="1249">
                  <c:v>1.6282517906174623</c:v>
                </c:pt>
                <c:pt idx="1250">
                  <c:v>1.7031287532380792</c:v>
                </c:pt>
                <c:pt idx="1251">
                  <c:v>1.8392713397366365</c:v>
                </c:pt>
                <c:pt idx="1252">
                  <c:v>2.0894494308182154</c:v>
                </c:pt>
                <c:pt idx="1253">
                  <c:v>2.5310312994046837</c:v>
                </c:pt>
                <c:pt idx="1254">
                  <c:v>3.0048793296304601</c:v>
                </c:pt>
                <c:pt idx="1255">
                  <c:v>3.2400099815006094</c:v>
                </c:pt>
                <c:pt idx="1256">
                  <c:v>3.1264765290460486</c:v>
                </c:pt>
                <c:pt idx="1257">
                  <c:v>2.8453475465349829</c:v>
                </c:pt>
                <c:pt idx="1258">
                  <c:v>2.7401214871788806</c:v>
                </c:pt>
                <c:pt idx="1259">
                  <c:v>2.8523092600701325</c:v>
                </c:pt>
                <c:pt idx="1260">
                  <c:v>2.8442370039479914</c:v>
                </c:pt>
                <c:pt idx="1261">
                  <c:v>2.4894451651715936</c:v>
                </c:pt>
                <c:pt idx="1262">
                  <c:v>1.8940449300799449</c:v>
                </c:pt>
                <c:pt idx="1263">
                  <c:v>1.4087685289170078</c:v>
                </c:pt>
                <c:pt idx="1264">
                  <c:v>1.2122505772791525</c:v>
                </c:pt>
                <c:pt idx="1265">
                  <c:v>0.97394724148914191</c:v>
                </c:pt>
                <c:pt idx="1266">
                  <c:v>0.45553624390504682</c:v>
                </c:pt>
                <c:pt idx="1267">
                  <c:v>0.43615275056280406</c:v>
                </c:pt>
                <c:pt idx="1268">
                  <c:v>1.1238555419944947</c:v>
                </c:pt>
                <c:pt idx="1269">
                  <c:v>1.5559110381902084</c:v>
                </c:pt>
                <c:pt idx="1270">
                  <c:v>1.643101003385977</c:v>
                </c:pt>
                <c:pt idx="1271">
                  <c:v>1.5852198002649651</c:v>
                </c:pt>
                <c:pt idx="1272">
                  <c:v>1.6956777286516291</c:v>
                </c:pt>
                <c:pt idx="1273">
                  <c:v>1.9546296899808542</c:v>
                </c:pt>
                <c:pt idx="1274">
                  <c:v>2.0905343257469227</c:v>
                </c:pt>
                <c:pt idx="1275">
                  <c:v>1.9762936253922285</c:v>
                </c:pt>
                <c:pt idx="1276">
                  <c:v>1.7070447610729453</c:v>
                </c:pt>
                <c:pt idx="1277">
                  <c:v>1.5413317270272702</c:v>
                </c:pt>
                <c:pt idx="1278">
                  <c:v>1.7064471540120854</c:v>
                </c:pt>
                <c:pt idx="1279">
                  <c:v>2.1273340668077814</c:v>
                </c:pt>
                <c:pt idx="1280">
                  <c:v>2.5831756988954497</c:v>
                </c:pt>
                <c:pt idx="1281">
                  <c:v>2.9263822583485304</c:v>
                </c:pt>
                <c:pt idx="1282">
                  <c:v>3.1581703946451891</c:v>
                </c:pt>
                <c:pt idx="1283">
                  <c:v>3.4495548172552719</c:v>
                </c:pt>
                <c:pt idx="1284">
                  <c:v>3.9621460674430771</c:v>
                </c:pt>
                <c:pt idx="1285">
                  <c:v>4.5935426916975564</c:v>
                </c:pt>
                <c:pt idx="1286">
                  <c:v>5.0615146473219825</c:v>
                </c:pt>
                <c:pt idx="1287">
                  <c:v>5.1699655453828521</c:v>
                </c:pt>
                <c:pt idx="1288">
                  <c:v>4.9479469657169126</c:v>
                </c:pt>
                <c:pt idx="1289">
                  <c:v>4.6114849866838235</c:v>
                </c:pt>
                <c:pt idx="1290">
                  <c:v>4.3541161768413774</c:v>
                </c:pt>
                <c:pt idx="1291">
                  <c:v>4.1339490637517331</c:v>
                </c:pt>
                <c:pt idx="1292">
                  <c:v>3.7538422307291821</c:v>
                </c:pt>
                <c:pt idx="1293">
                  <c:v>3.1080277052767733</c:v>
                </c:pt>
                <c:pt idx="1294">
                  <c:v>2.2791896196961701</c:v>
                </c:pt>
                <c:pt idx="1295">
                  <c:v>1.4768841269193564</c:v>
                </c:pt>
                <c:pt idx="1296">
                  <c:v>0.91319711468284681</c:v>
                </c:pt>
                <c:pt idx="1297">
                  <c:v>0.62428044165336283</c:v>
                </c:pt>
                <c:pt idx="1298">
                  <c:v>0.41439634365800793</c:v>
                </c:pt>
                <c:pt idx="1299">
                  <c:v>0.2444295836785996</c:v>
                </c:pt>
                <c:pt idx="1300">
                  <c:v>0.43603746564950752</c:v>
                </c:pt>
                <c:pt idx="1301">
                  <c:v>0.73425061025266103</c:v>
                </c:pt>
                <c:pt idx="1302">
                  <c:v>0.91578005390392503</c:v>
                </c:pt>
                <c:pt idx="1303">
                  <c:v>0.90383359197995727</c:v>
                </c:pt>
                <c:pt idx="1304">
                  <c:v>0.70563331780589511</c:v>
                </c:pt>
                <c:pt idx="1305">
                  <c:v>0.44341272455023284</c:v>
                </c:pt>
                <c:pt idx="1306">
                  <c:v>0.3627351543376674</c:v>
                </c:pt>
                <c:pt idx="1307">
                  <c:v>0.39133704780869061</c:v>
                </c:pt>
                <c:pt idx="1308">
                  <c:v>0.23246739578126899</c:v>
                </c:pt>
                <c:pt idx="1309">
                  <c:v>0.17745750377245656</c:v>
                </c:pt>
                <c:pt idx="1310">
                  <c:v>0.68328833120452259</c:v>
                </c:pt>
                <c:pt idx="1311">
                  <c:v>1.1040666219306559</c:v>
                </c:pt>
                <c:pt idx="1312">
                  <c:v>1.2613736561104409</c:v>
                </c:pt>
                <c:pt idx="1313">
                  <c:v>1.1069446231508826</c:v>
                </c:pt>
                <c:pt idx="1314">
                  <c:v>0.77914853634651748</c:v>
                </c:pt>
                <c:pt idx="1315">
                  <c:v>0.56687256444426504</c:v>
                </c:pt>
                <c:pt idx="1316">
                  <c:v>0.49196918115179855</c:v>
                </c:pt>
                <c:pt idx="1317">
                  <c:v>0.27556008373822583</c:v>
                </c:pt>
                <c:pt idx="1318">
                  <c:v>0.6329073433429443</c:v>
                </c:pt>
                <c:pt idx="1319">
                  <c:v>1.4874870751330873</c:v>
                </c:pt>
                <c:pt idx="1320">
                  <c:v>2.3000014755707965</c:v>
                </c:pt>
                <c:pt idx="1321">
                  <c:v>2.8161234811067049</c:v>
                </c:pt>
                <c:pt idx="1322">
                  <c:v>2.9787352388070718</c:v>
                </c:pt>
                <c:pt idx="1323">
                  <c:v>2.958083170655589</c:v>
                </c:pt>
                <c:pt idx="1324">
                  <c:v>2.9716158717529946</c:v>
                </c:pt>
                <c:pt idx="1325">
                  <c:v>2.9786353362374043</c:v>
                </c:pt>
                <c:pt idx="1326">
                  <c:v>2.726435734626071</c:v>
                </c:pt>
                <c:pt idx="1327">
                  <c:v>2.0709804683930071</c:v>
                </c:pt>
                <c:pt idx="1328">
                  <c:v>1.1347919756960656</c:v>
                </c:pt>
                <c:pt idx="1329">
                  <c:v>0.49029932553128003</c:v>
                </c:pt>
                <c:pt idx="1330">
                  <c:v>0.93952870767837249</c:v>
                </c:pt>
                <c:pt idx="1331">
                  <c:v>1.3256949701147815</c:v>
                </c:pt>
                <c:pt idx="1332">
                  <c:v>1.5514510350560857</c:v>
                </c:pt>
                <c:pt idx="1333">
                  <c:v>1.8753864548777666</c:v>
                </c:pt>
                <c:pt idx="1334">
                  <c:v>2.2598032331177467</c:v>
                </c:pt>
                <c:pt idx="1335">
                  <c:v>2.426108824572331</c:v>
                </c:pt>
                <c:pt idx="1336">
                  <c:v>2.207197915751153</c:v>
                </c:pt>
                <c:pt idx="1337">
                  <c:v>1.6605965127347728</c:v>
                </c:pt>
                <c:pt idx="1338">
                  <c:v>1.0150424845817745</c:v>
                </c:pt>
                <c:pt idx="1339">
                  <c:v>0.53426655533358391</c:v>
                </c:pt>
                <c:pt idx="1340">
                  <c:v>0.28783846805924729</c:v>
                </c:pt>
                <c:pt idx="1341">
                  <c:v>0.1993827570351992</c:v>
                </c:pt>
                <c:pt idx="1342">
                  <c:v>0.485677297415819</c:v>
                </c:pt>
                <c:pt idx="1343">
                  <c:v>0.79657443264467653</c:v>
                </c:pt>
                <c:pt idx="1344">
                  <c:v>0.9337183139385018</c:v>
                </c:pt>
                <c:pt idx="1345">
                  <c:v>0.88378157201474006</c:v>
                </c:pt>
                <c:pt idx="1346">
                  <c:v>0.77034417761084584</c:v>
                </c:pt>
                <c:pt idx="1347">
                  <c:v>0.70869287496059685</c:v>
                </c:pt>
                <c:pt idx="1348">
                  <c:v>0.73816448740826113</c:v>
                </c:pt>
                <c:pt idx="1349">
                  <c:v>0.99840728900487041</c:v>
                </c:pt>
                <c:pt idx="1350">
                  <c:v>1.4827749158423589</c:v>
                </c:pt>
                <c:pt idx="1351">
                  <c:v>1.9352611274606677</c:v>
                </c:pt>
                <c:pt idx="1352">
                  <c:v>2.1677076314788239</c:v>
                </c:pt>
                <c:pt idx="1353">
                  <c:v>2.2967926221497841</c:v>
                </c:pt>
                <c:pt idx="1354">
                  <c:v>2.7460456754961129</c:v>
                </c:pt>
                <c:pt idx="1355">
                  <c:v>3.6387589405261029</c:v>
                </c:pt>
                <c:pt idx="1356">
                  <c:v>4.603794484494502</c:v>
                </c:pt>
                <c:pt idx="1357">
                  <c:v>5.3123442756797727</c:v>
                </c:pt>
                <c:pt idx="1358">
                  <c:v>5.7343689331420586</c:v>
                </c:pt>
                <c:pt idx="1359">
                  <c:v>6.0730430125228549</c:v>
                </c:pt>
                <c:pt idx="1360">
                  <c:v>6.4637974691492426</c:v>
                </c:pt>
                <c:pt idx="1361">
                  <c:v>6.7481143048771877</c:v>
                </c:pt>
                <c:pt idx="1362">
                  <c:v>6.6367635583555487</c:v>
                </c:pt>
                <c:pt idx="1363">
                  <c:v>6.0032928410779025</c:v>
                </c:pt>
                <c:pt idx="1364">
                  <c:v>4.9905169942040635</c:v>
                </c:pt>
                <c:pt idx="1365">
                  <c:v>3.8975220178257333</c:v>
                </c:pt>
                <c:pt idx="1366">
                  <c:v>2.9253597083671856</c:v>
                </c:pt>
                <c:pt idx="1367">
                  <c:v>2.0062765895200041</c:v>
                </c:pt>
                <c:pt idx="1368">
                  <c:v>0.98835074183206884</c:v>
                </c:pt>
                <c:pt idx="1369">
                  <c:v>0.3994127514004478</c:v>
                </c:pt>
                <c:pt idx="1370">
                  <c:v>1.32482290167883</c:v>
                </c:pt>
                <c:pt idx="1371">
                  <c:v>2.0224471840075409</c:v>
                </c:pt>
                <c:pt idx="1372">
                  <c:v>2.2683928024745468</c:v>
                </c:pt>
                <c:pt idx="1373">
                  <c:v>2.1445094362148085</c:v>
                </c:pt>
                <c:pt idx="1374">
                  <c:v>1.8820782667328972</c:v>
                </c:pt>
                <c:pt idx="1375">
                  <c:v>1.6292528311573145</c:v>
                </c:pt>
                <c:pt idx="1376">
                  <c:v>1.2879208688020156</c:v>
                </c:pt>
                <c:pt idx="1377">
                  <c:v>0.74724432119062267</c:v>
                </c:pt>
                <c:pt idx="1378">
                  <c:v>0.6131816877560784</c:v>
                </c:pt>
                <c:pt idx="1379">
                  <c:v>1.4318059055491943</c:v>
                </c:pt>
                <c:pt idx="1380">
                  <c:v>2.2549035684839707</c:v>
                </c:pt>
                <c:pt idx="1381">
                  <c:v>2.8317413040932711</c:v>
                </c:pt>
                <c:pt idx="1382">
                  <c:v>3.1900207980511595</c:v>
                </c:pt>
                <c:pt idx="1383">
                  <c:v>3.5033715565384362</c:v>
                </c:pt>
                <c:pt idx="1384">
                  <c:v>3.8687954661090469</c:v>
                </c:pt>
                <c:pt idx="1385">
                  <c:v>4.1555208526845897</c:v>
                </c:pt>
                <c:pt idx="1386">
                  <c:v>4.1364952712446632</c:v>
                </c:pt>
                <c:pt idx="1387">
                  <c:v>3.6950321155839867</c:v>
                </c:pt>
                <c:pt idx="1388">
                  <c:v>2.9172215993441122</c:v>
                </c:pt>
                <c:pt idx="1389">
                  <c:v>2.0643981752215739</c:v>
                </c:pt>
                <c:pt idx="1390">
                  <c:v>1.4193716031101156</c:v>
                </c:pt>
                <c:pt idx="1391">
                  <c:v>1.0266725150593488</c:v>
                </c:pt>
                <c:pt idx="1392">
                  <c:v>0.92685545817513426</c:v>
                </c:pt>
                <c:pt idx="1393">
                  <c:v>1.5700591908412529</c:v>
                </c:pt>
                <c:pt idx="1394">
                  <c:v>2.6455573322237256</c:v>
                </c:pt>
                <c:pt idx="1395">
                  <c:v>3.6506569220913483</c:v>
                </c:pt>
                <c:pt idx="1396">
                  <c:v>4.288621045593632</c:v>
                </c:pt>
                <c:pt idx="1397">
                  <c:v>4.5021442663886315</c:v>
                </c:pt>
                <c:pt idx="1398">
                  <c:v>4.4727765123196788</c:v>
                </c:pt>
                <c:pt idx="1399">
                  <c:v>4.4401131576554365</c:v>
                </c:pt>
                <c:pt idx="1400">
                  <c:v>4.4178452991275972</c:v>
                </c:pt>
                <c:pt idx="1401">
                  <c:v>4.1881086055620109</c:v>
                </c:pt>
                <c:pt idx="1402">
                  <c:v>3.5883299941122955</c:v>
                </c:pt>
                <c:pt idx="1403">
                  <c:v>2.7024256094484773</c:v>
                </c:pt>
                <c:pt idx="1404">
                  <c:v>1.8490769366914328</c:v>
                </c:pt>
                <c:pt idx="1405">
                  <c:v>1.3641490280376773</c:v>
                </c:pt>
                <c:pt idx="1406">
                  <c:v>1.1262971730144005</c:v>
                </c:pt>
                <c:pt idx="1407">
                  <c:v>0.75739956288601085</c:v>
                </c:pt>
                <c:pt idx="1408">
                  <c:v>0.43303772685571895</c:v>
                </c:pt>
                <c:pt idx="1409">
                  <c:v>0.87158519525857348</c:v>
                </c:pt>
                <c:pt idx="1410">
                  <c:v>1.3391276506390275</c:v>
                </c:pt>
                <c:pt idx="1411">
                  <c:v>1.506380615937237</c:v>
                </c:pt>
                <c:pt idx="1412">
                  <c:v>1.494369782351664</c:v>
                </c:pt>
                <c:pt idx="1413">
                  <c:v>1.7135516409905471</c:v>
                </c:pt>
                <c:pt idx="1414">
                  <c:v>2.2968277673730353</c:v>
                </c:pt>
                <c:pt idx="1415">
                  <c:v>2.9345094411685402</c:v>
                </c:pt>
                <c:pt idx="1416">
                  <c:v>3.3886477050807704</c:v>
                </c:pt>
                <c:pt idx="1417">
                  <c:v>3.6567390593231148</c:v>
                </c:pt>
                <c:pt idx="1418">
                  <c:v>3.9348983093230543</c:v>
                </c:pt>
                <c:pt idx="1419">
                  <c:v>4.4243977107719177</c:v>
                </c:pt>
                <c:pt idx="1420">
                  <c:v>5.0874921297477416</c:v>
                </c:pt>
                <c:pt idx="1421">
                  <c:v>5.6832618921431282</c:v>
                </c:pt>
                <c:pt idx="1422">
                  <c:v>5.9998292728353144</c:v>
                </c:pt>
                <c:pt idx="1423">
                  <c:v>6.010142827245498</c:v>
                </c:pt>
                <c:pt idx="1424">
                  <c:v>5.882492186689845</c:v>
                </c:pt>
                <c:pt idx="1425">
                  <c:v>5.8205062282553541</c:v>
                </c:pt>
                <c:pt idx="1426">
                  <c:v>5.826537796789764</c:v>
                </c:pt>
                <c:pt idx="1427">
                  <c:v>5.6895943021231394</c:v>
                </c:pt>
                <c:pt idx="1428">
                  <c:v>5.2264820061395438</c:v>
                </c:pt>
                <c:pt idx="1429">
                  <c:v>4.4694538793993148</c:v>
                </c:pt>
                <c:pt idx="1430">
                  <c:v>3.6639241866109833</c:v>
                </c:pt>
                <c:pt idx="1431">
                  <c:v>3.0810988888445641</c:v>
                </c:pt>
                <c:pt idx="1432">
                  <c:v>2.7340203709214301</c:v>
                </c:pt>
                <c:pt idx="1433">
                  <c:v>2.3914958529429948</c:v>
                </c:pt>
                <c:pt idx="1434">
                  <c:v>1.9058946014045977</c:v>
                </c:pt>
                <c:pt idx="1435">
                  <c:v>1.3424603220595495</c:v>
                </c:pt>
                <c:pt idx="1436">
                  <c:v>0.91608924560331662</c:v>
                </c:pt>
                <c:pt idx="1437">
                  <c:v>0.85035126539041861</c:v>
                </c:pt>
                <c:pt idx="1438">
                  <c:v>1.0212256845449543</c:v>
                </c:pt>
                <c:pt idx="1439">
                  <c:v>1.1588336577482683</c:v>
                </c:pt>
                <c:pt idx="1440">
                  <c:v>1.1321152759555175</c:v>
                </c:pt>
                <c:pt idx="1441">
                  <c:v>0.92726952057638778</c:v>
                </c:pt>
                <c:pt idx="1442">
                  <c:v>0.70007126562437338</c:v>
                </c:pt>
                <c:pt idx="1443">
                  <c:v>0.71747596986320361</c:v>
                </c:pt>
                <c:pt idx="1444">
                  <c:v>0.83193053382891302</c:v>
                </c:pt>
                <c:pt idx="1445">
                  <c:v>0.73055871415369766</c:v>
                </c:pt>
                <c:pt idx="1446">
                  <c:v>0.34312833862216768</c:v>
                </c:pt>
                <c:pt idx="1447">
                  <c:v>0.25224148105819827</c:v>
                </c:pt>
                <c:pt idx="1448">
                  <c:v>0.76269897426012168</c:v>
                </c:pt>
                <c:pt idx="1449">
                  <c:v>1.0604858542546551</c:v>
                </c:pt>
                <c:pt idx="1450">
                  <c:v>1.160429783660001</c:v>
                </c:pt>
                <c:pt idx="1451">
                  <c:v>1.3681547961198022</c:v>
                </c:pt>
                <c:pt idx="1452">
                  <c:v>1.8528858157687649</c:v>
                </c:pt>
                <c:pt idx="1453">
                  <c:v>2.3468621514622776</c:v>
                </c:pt>
                <c:pt idx="1454">
                  <c:v>2.5786827622751174</c:v>
                </c:pt>
                <c:pt idx="1455">
                  <c:v>2.5143670134862113</c:v>
                </c:pt>
                <c:pt idx="1456">
                  <c:v>2.3800974624464351</c:v>
                </c:pt>
                <c:pt idx="1457">
                  <c:v>2.4504264626804182</c:v>
                </c:pt>
                <c:pt idx="1458">
                  <c:v>2.6670420185359793</c:v>
                </c:pt>
                <c:pt idx="1459">
                  <c:v>2.746893441509906</c:v>
                </c:pt>
                <c:pt idx="1460">
                  <c:v>2.5442678711040174</c:v>
                </c:pt>
                <c:pt idx="1461">
                  <c:v>2.1377893724456105</c:v>
                </c:pt>
                <c:pt idx="1462">
                  <c:v>1.7524619139298701</c:v>
                </c:pt>
                <c:pt idx="1463">
                  <c:v>1.577210987220131</c:v>
                </c:pt>
                <c:pt idx="1464">
                  <c:v>1.5578491422487573</c:v>
                </c:pt>
                <c:pt idx="1465">
                  <c:v>1.5091503719861352</c:v>
                </c:pt>
                <c:pt idx="1466">
                  <c:v>1.3304166091138687</c:v>
                </c:pt>
                <c:pt idx="1467">
                  <c:v>1.0234526181066126</c:v>
                </c:pt>
                <c:pt idx="1468">
                  <c:v>0.66358204440325719</c:v>
                </c:pt>
                <c:pt idx="1469">
                  <c:v>0.39024756905482016</c:v>
                </c:pt>
                <c:pt idx="1470">
                  <c:v>0.34325841929062839</c:v>
                </c:pt>
                <c:pt idx="1471">
                  <c:v>0.50626248289807285</c:v>
                </c:pt>
                <c:pt idx="1472">
                  <c:v>0.88005762253637276</c:v>
                </c:pt>
                <c:pt idx="1473">
                  <c:v>1.3678832680957431</c:v>
                </c:pt>
                <c:pt idx="1474">
                  <c:v>1.7577847379271212</c:v>
                </c:pt>
                <c:pt idx="1475">
                  <c:v>1.8577983746242595</c:v>
                </c:pt>
                <c:pt idx="1476">
                  <c:v>1.5973596168318105</c:v>
                </c:pt>
                <c:pt idx="1477">
                  <c:v>1.0672393602435359</c:v>
                </c:pt>
                <c:pt idx="1478">
                  <c:v>0.4572794926193442</c:v>
                </c:pt>
                <c:pt idx="1479">
                  <c:v>0.15750617133143199</c:v>
                </c:pt>
                <c:pt idx="1480">
                  <c:v>0.89707092939569255</c:v>
                </c:pt>
                <c:pt idx="1481">
                  <c:v>1.9922474826774303</c:v>
                </c:pt>
                <c:pt idx="1482">
                  <c:v>3.3589228068046064</c:v>
                </c:pt>
                <c:pt idx="1483">
                  <c:v>4.7175048473656016</c:v>
                </c:pt>
                <c:pt idx="1484">
                  <c:v>5.7950630895480462</c:v>
                </c:pt>
                <c:pt idx="1485">
                  <c:v>6.499779880239875</c:v>
                </c:pt>
                <c:pt idx="1486">
                  <c:v>6.9577409979130582</c:v>
                </c:pt>
                <c:pt idx="1487">
                  <c:v>7.3364912330604195</c:v>
                </c:pt>
                <c:pt idx="1488">
                  <c:v>7.598305202205375</c:v>
                </c:pt>
                <c:pt idx="1489">
                  <c:v>7.5068641082975223</c:v>
                </c:pt>
                <c:pt idx="1490">
                  <c:v>6.8785065402603243</c:v>
                </c:pt>
                <c:pt idx="1491">
                  <c:v>5.7726192753898999</c:v>
                </c:pt>
                <c:pt idx="1492">
                  <c:v>4.4725646404756532</c:v>
                </c:pt>
                <c:pt idx="1493">
                  <c:v>3.2781159066694046</c:v>
                </c:pt>
                <c:pt idx="1494">
                  <c:v>2.2471974819619005</c:v>
                </c:pt>
                <c:pt idx="1495">
                  <c:v>1.2058384114659781</c:v>
                </c:pt>
                <c:pt idx="1496">
                  <c:v>0.12109369641787897</c:v>
                </c:pt>
                <c:pt idx="1497">
                  <c:v>1.0496213953049065</c:v>
                </c:pt>
                <c:pt idx="1498">
                  <c:v>1.8302915834225573</c:v>
                </c:pt>
                <c:pt idx="1499">
                  <c:v>2.1172415414350789</c:v>
                </c:pt>
                <c:pt idx="1500">
                  <c:v>1.9447729439341863</c:v>
                </c:pt>
                <c:pt idx="1501">
                  <c:v>1.5610347118567796</c:v>
                </c:pt>
                <c:pt idx="1502">
                  <c:v>1.2320466730188511</c:v>
                </c:pt>
                <c:pt idx="1503">
                  <c:v>0.92694160385302915</c:v>
                </c:pt>
                <c:pt idx="1504">
                  <c:v>0.43689594333584075</c:v>
                </c:pt>
                <c:pt idx="1505">
                  <c:v>0.35633904565068264</c:v>
                </c:pt>
                <c:pt idx="1506">
                  <c:v>1.0880778969246445</c:v>
                </c:pt>
                <c:pt idx="1507">
                  <c:v>1.6055342247460826</c:v>
                </c:pt>
                <c:pt idx="1508">
                  <c:v>1.7328213132121952</c:v>
                </c:pt>
                <c:pt idx="1509">
                  <c:v>1.5135135955292629</c:v>
                </c:pt>
                <c:pt idx="1510">
                  <c:v>1.1792158374142716</c:v>
                </c:pt>
                <c:pt idx="1511">
                  <c:v>0.92766351403790881</c:v>
                </c:pt>
                <c:pt idx="1512">
                  <c:v>0.63354026121786233</c:v>
                </c:pt>
                <c:pt idx="1513">
                  <c:v>0.19214490178686433</c:v>
                </c:pt>
                <c:pt idx="1514">
                  <c:v>0.82571227434880234</c:v>
                </c:pt>
                <c:pt idx="1515">
                  <c:v>1.6877571104880713</c:v>
                </c:pt>
                <c:pt idx="1516">
                  <c:v>2.34624216255395</c:v>
                </c:pt>
                <c:pt idx="1517">
                  <c:v>2.6727442451830332</c:v>
                </c:pt>
                <c:pt idx="1518">
                  <c:v>2.771333393120551</c:v>
                </c:pt>
                <c:pt idx="1519">
                  <c:v>2.8834250563991746</c:v>
                </c:pt>
                <c:pt idx="1520">
                  <c:v>3.0778572932370083</c:v>
                </c:pt>
                <c:pt idx="1521">
                  <c:v>3.1471206041767026</c:v>
                </c:pt>
                <c:pt idx="1522">
                  <c:v>2.8858823201812096</c:v>
                </c:pt>
                <c:pt idx="1523">
                  <c:v>2.3055712942762776</c:v>
                </c:pt>
                <c:pt idx="1524">
                  <c:v>1.6562051178323496</c:v>
                </c:pt>
                <c:pt idx="1525">
                  <c:v>1.2860494142806007</c:v>
                </c:pt>
                <c:pt idx="1526">
                  <c:v>1.1920630406985777</c:v>
                </c:pt>
                <c:pt idx="1527">
                  <c:v>1.0122288229939103</c:v>
                </c:pt>
                <c:pt idx="1528">
                  <c:v>0.62141702039538305</c:v>
                </c:pt>
                <c:pt idx="1529">
                  <c:v>0.25136706640223755</c:v>
                </c:pt>
                <c:pt idx="1530">
                  <c:v>0.42091579911155663</c:v>
                </c:pt>
                <c:pt idx="1531">
                  <c:v>0.52823685294282841</c:v>
                </c:pt>
                <c:pt idx="1532">
                  <c:v>0.35875170464975137</c:v>
                </c:pt>
                <c:pt idx="1533">
                  <c:v>0.14291967503242092</c:v>
                </c:pt>
                <c:pt idx="1534">
                  <c:v>0.46020024670108167</c:v>
                </c:pt>
                <c:pt idx="1535">
                  <c:v>0.68572499865492764</c:v>
                </c:pt>
                <c:pt idx="1536">
                  <c:v>0.67565288603750007</c:v>
                </c:pt>
                <c:pt idx="1537">
                  <c:v>0.5206103713446617</c:v>
                </c:pt>
                <c:pt idx="1538">
                  <c:v>0.51621859223733479</c:v>
                </c:pt>
                <c:pt idx="1539">
                  <c:v>0.67327837922076084</c:v>
                </c:pt>
                <c:pt idx="1540">
                  <c:v>0.69686860469733058</c:v>
                </c:pt>
                <c:pt idx="1541">
                  <c:v>0.51315215437583472</c:v>
                </c:pt>
                <c:pt idx="1542">
                  <c:v>0.39859376466629315</c:v>
                </c:pt>
                <c:pt idx="1543">
                  <c:v>0.67448026301883046</c:v>
                </c:pt>
                <c:pt idx="1544">
                  <c:v>0.93946467119661659</c:v>
                </c:pt>
                <c:pt idx="1545">
                  <c:v>1.0252950787849879</c:v>
                </c:pt>
                <c:pt idx="1546">
                  <c:v>1.0478177774887829</c:v>
                </c:pt>
                <c:pt idx="1547">
                  <c:v>1.1897499393672883</c:v>
                </c:pt>
                <c:pt idx="1548">
                  <c:v>1.3433914750402203</c:v>
                </c:pt>
                <c:pt idx="1549">
                  <c:v>1.2467588440567294</c:v>
                </c:pt>
                <c:pt idx="1550">
                  <c:v>0.80777221764389673</c:v>
                </c:pt>
                <c:pt idx="1551">
                  <c:v>0.58339581414759223</c:v>
                </c:pt>
                <c:pt idx="1552">
                  <c:v>1.3889129865487346</c:v>
                </c:pt>
                <c:pt idx="1553">
                  <c:v>2.3643214404657371</c:v>
                </c:pt>
                <c:pt idx="1554">
                  <c:v>3.3541701201365575</c:v>
                </c:pt>
                <c:pt idx="1555">
                  <c:v>4.5125417989142695</c:v>
                </c:pt>
                <c:pt idx="1556">
                  <c:v>5.9250185832805657</c:v>
                </c:pt>
                <c:pt idx="1557">
                  <c:v>7.4058405145208788</c:v>
                </c:pt>
                <c:pt idx="1558">
                  <c:v>8.6333241897678956</c:v>
                </c:pt>
                <c:pt idx="1559">
                  <c:v>9.4001073415308962</c:v>
                </c:pt>
                <c:pt idx="1560">
                  <c:v>9.7455733007923069</c:v>
                </c:pt>
                <c:pt idx="1561">
                  <c:v>9.8725286552058407</c:v>
                </c:pt>
                <c:pt idx="1562">
                  <c:v>9.889243164779618</c:v>
                </c:pt>
                <c:pt idx="1563">
                  <c:v>9.6507813134433942</c:v>
                </c:pt>
                <c:pt idx="1564">
                  <c:v>8.9138852164146147</c:v>
                </c:pt>
                <c:pt idx="1565">
                  <c:v>7.6061931984709403</c:v>
                </c:pt>
                <c:pt idx="1566">
                  <c:v>5.9249504320462112</c:v>
                </c:pt>
                <c:pt idx="1567">
                  <c:v>4.2009747601037661</c:v>
                </c:pt>
                <c:pt idx="1568">
                  <c:v>2.6236272060094223</c:v>
                </c:pt>
                <c:pt idx="1569">
                  <c:v>1.0873385430685014</c:v>
                </c:pt>
                <c:pt idx="1570">
                  <c:v>0.60433943579804383</c:v>
                </c:pt>
                <c:pt idx="1571">
                  <c:v>2.3845265858734677</c:v>
                </c:pt>
                <c:pt idx="1572">
                  <c:v>3.994345814287898</c:v>
                </c:pt>
                <c:pt idx="1573">
                  <c:v>5.1491473141175126</c:v>
                </c:pt>
                <c:pt idx="1574">
                  <c:v>5.77445284548857</c:v>
                </c:pt>
                <c:pt idx="1575">
                  <c:v>6.0550320430986728</c:v>
                </c:pt>
                <c:pt idx="1576">
                  <c:v>6.2410890157211369</c:v>
                </c:pt>
                <c:pt idx="1577">
                  <c:v>6.3576269262733192</c:v>
                </c:pt>
                <c:pt idx="1578">
                  <c:v>6.1990755532306538</c:v>
                </c:pt>
                <c:pt idx="1579">
                  <c:v>5.6074531557336025</c:v>
                </c:pt>
                <c:pt idx="1580">
                  <c:v>4.6650502524259467</c:v>
                </c:pt>
                <c:pt idx="1581">
                  <c:v>3.6584724986938753</c:v>
                </c:pt>
                <c:pt idx="1582">
                  <c:v>2.8597354095280196</c:v>
                </c:pt>
                <c:pt idx="1583">
                  <c:v>2.275008791487064</c:v>
                </c:pt>
                <c:pt idx="1584">
                  <c:v>1.7132385232982195</c:v>
                </c:pt>
                <c:pt idx="1585">
                  <c:v>1.1118230370100197</c:v>
                </c:pt>
                <c:pt idx="1586">
                  <c:v>0.64862045082780684</c:v>
                </c:pt>
                <c:pt idx="1587">
                  <c:v>0.52602575186695644</c:v>
                </c:pt>
                <c:pt idx="1588">
                  <c:v>0.48299509644361155</c:v>
                </c:pt>
                <c:pt idx="1589">
                  <c:v>0.33363431153559431</c:v>
                </c:pt>
                <c:pt idx="1590">
                  <c:v>0.29477752123381562</c:v>
                </c:pt>
                <c:pt idx="1591">
                  <c:v>0.40975557466123552</c:v>
                </c:pt>
                <c:pt idx="1592">
                  <c:v>0.42482732973862775</c:v>
                </c:pt>
                <c:pt idx="1593">
                  <c:v>0.36916353717967421</c:v>
                </c:pt>
                <c:pt idx="1594">
                  <c:v>0.44396877300983789</c:v>
                </c:pt>
                <c:pt idx="1595">
                  <c:v>0.5663450118568979</c:v>
                </c:pt>
                <c:pt idx="1596">
                  <c:v>0.54257547149523699</c:v>
                </c:pt>
                <c:pt idx="1597">
                  <c:v>0.34175011716170839</c:v>
                </c:pt>
                <c:pt idx="1598">
                  <c:v>0.15166407130261966</c:v>
                </c:pt>
                <c:pt idx="1599">
                  <c:v>0.30176899318348827</c:v>
                </c:pt>
                <c:pt idx="1600">
                  <c:v>0.36546447084321443</c:v>
                </c:pt>
                <c:pt idx="1601">
                  <c:v>0.25195777069009001</c:v>
                </c:pt>
                <c:pt idx="1602">
                  <c:v>0.25114122377817621</c:v>
                </c:pt>
                <c:pt idx="1603">
                  <c:v>0.48585073169312937</c:v>
                </c:pt>
                <c:pt idx="1604">
                  <c:v>0.6069464250446136</c:v>
                </c:pt>
                <c:pt idx="1605">
                  <c:v>0.50859955546971658</c:v>
                </c:pt>
                <c:pt idx="1606">
                  <c:v>0.25573105464074802</c:v>
                </c:pt>
                <c:pt idx="1607">
                  <c:v>0.23095700856261986</c:v>
                </c:pt>
                <c:pt idx="1608">
                  <c:v>0.40172703630760453</c:v>
                </c:pt>
                <c:pt idx="1609">
                  <c:v>0.37804859811981362</c:v>
                </c:pt>
                <c:pt idx="1610">
                  <c:v>0.18434229610768318</c:v>
                </c:pt>
                <c:pt idx="1611">
                  <c:v>0.32761854117521561</c:v>
                </c:pt>
                <c:pt idx="1612">
                  <c:v>0.60090222890455569</c:v>
                </c:pt>
                <c:pt idx="1613">
                  <c:v>0.67337372026913389</c:v>
                </c:pt>
                <c:pt idx="1614">
                  <c:v>0.52242760731594484</c:v>
                </c:pt>
                <c:pt idx="1615">
                  <c:v>0.43765915753326184</c:v>
                </c:pt>
                <c:pt idx="1616">
                  <c:v>0.70024522878898821</c:v>
                </c:pt>
                <c:pt idx="1617">
                  <c:v>0.91951937047941112</c:v>
                </c:pt>
                <c:pt idx="1618">
                  <c:v>0.87475690220042746</c:v>
                </c:pt>
                <c:pt idx="1619">
                  <c:v>0.59245824925719315</c:v>
                </c:pt>
                <c:pt idx="1620">
                  <c:v>0.41751791104955138</c:v>
                </c:pt>
                <c:pt idx="1621">
                  <c:v>0.65348137470115186</c:v>
                </c:pt>
                <c:pt idx="1622">
                  <c:v>0.81154369950682004</c:v>
                </c:pt>
                <c:pt idx="1623">
                  <c:v>0.69520796338242419</c:v>
                </c:pt>
                <c:pt idx="1624">
                  <c:v>0.35877641912382197</c:v>
                </c:pt>
                <c:pt idx="1625">
                  <c:v>0.11672685461185343</c:v>
                </c:pt>
                <c:pt idx="1626">
                  <c:v>0.33303260425716219</c:v>
                </c:pt>
                <c:pt idx="1627">
                  <c:v>0.3299928155849271</c:v>
                </c:pt>
                <c:pt idx="1628">
                  <c:v>7.4951947573439134E-2</c:v>
                </c:pt>
                <c:pt idx="1629">
                  <c:v>0.30540149731581101</c:v>
                </c:pt>
                <c:pt idx="1630">
                  <c:v>0.62267762653993863</c:v>
                </c:pt>
                <c:pt idx="1631">
                  <c:v>0.7208707709321861</c:v>
                </c:pt>
                <c:pt idx="1632">
                  <c:v>0.55463046908144098</c:v>
                </c:pt>
                <c:pt idx="1633">
                  <c:v>0.23499602731867036</c:v>
                </c:pt>
                <c:pt idx="1634">
                  <c:v>0.25324206739780153</c:v>
                </c:pt>
                <c:pt idx="1635">
                  <c:v>0.41998809192757164</c:v>
                </c:pt>
                <c:pt idx="1636">
                  <c:v>0.33335420876912086</c:v>
                </c:pt>
                <c:pt idx="1637">
                  <c:v>8.0641655601034909E-2</c:v>
                </c:pt>
                <c:pt idx="1638">
                  <c:v>0.45624956360856389</c:v>
                </c:pt>
                <c:pt idx="1639">
                  <c:v>0.78934193203156011</c:v>
                </c:pt>
                <c:pt idx="1640">
                  <c:v>0.86682265895688682</c:v>
                </c:pt>
                <c:pt idx="1641">
                  <c:v>0.65453133557243892</c:v>
                </c:pt>
                <c:pt idx="1642">
                  <c:v>0.30567681806467517</c:v>
                </c:pt>
                <c:pt idx="1643">
                  <c:v>0.33913411623875728</c:v>
                </c:pt>
                <c:pt idx="1644">
                  <c:v>0.50910057251031449</c:v>
                </c:pt>
                <c:pt idx="1645">
                  <c:v>0.46623445680777126</c:v>
                </c:pt>
                <c:pt idx="1646">
                  <c:v>0.6068527367677693</c:v>
                </c:pt>
                <c:pt idx="1647">
                  <c:v>1.1937334441982193</c:v>
                </c:pt>
                <c:pt idx="1648">
                  <c:v>1.8186671729700739</c:v>
                </c:pt>
                <c:pt idx="1649">
                  <c:v>2.2216437993872975</c:v>
                </c:pt>
                <c:pt idx="1650">
                  <c:v>2.3337285078354872</c:v>
                </c:pt>
                <c:pt idx="1651">
                  <c:v>2.2888723885144286</c:v>
                </c:pt>
                <c:pt idx="1652">
                  <c:v>2.3183438808636572</c:v>
                </c:pt>
                <c:pt idx="1653">
                  <c:v>2.4715236478578291</c:v>
                </c:pt>
                <c:pt idx="1654">
                  <c:v>2.553384943777028</c:v>
                </c:pt>
                <c:pt idx="1655">
                  <c:v>2.3843125540079164</c:v>
                </c:pt>
                <c:pt idx="1656">
                  <c:v>1.9509010274869725</c:v>
                </c:pt>
                <c:pt idx="1657">
                  <c:v>1.3895526585878504</c:v>
                </c:pt>
                <c:pt idx="1658">
                  <c:v>0.90411252420914057</c:v>
                </c:pt>
                <c:pt idx="1659">
                  <c:v>0.63681462191610749</c:v>
                </c:pt>
                <c:pt idx="1660">
                  <c:v>0.53605935501113611</c:v>
                </c:pt>
                <c:pt idx="1661">
                  <c:v>0.53697349744377354</c:v>
                </c:pt>
                <c:pt idx="1662">
                  <c:v>0.66794182145337344</c:v>
                </c:pt>
                <c:pt idx="1663">
                  <c:v>0.82923332211032352</c:v>
                </c:pt>
                <c:pt idx="1664">
                  <c:v>0.89313804408978203</c:v>
                </c:pt>
                <c:pt idx="1665">
                  <c:v>0.81848888830986966</c:v>
                </c:pt>
                <c:pt idx="1666">
                  <c:v>0.64583160378779347</c:v>
                </c:pt>
                <c:pt idx="1667">
                  <c:v>0.46977273944577663</c:v>
                </c:pt>
                <c:pt idx="1668">
                  <c:v>0.42050070526504607</c:v>
                </c:pt>
                <c:pt idx="1669">
                  <c:v>0.53781448451158387</c:v>
                </c:pt>
                <c:pt idx="1670">
                  <c:v>0.70336828692335351</c:v>
                </c:pt>
                <c:pt idx="1671">
                  <c:v>0.81249707977649632</c:v>
                </c:pt>
                <c:pt idx="1672">
                  <c:v>0.8126296952873866</c:v>
                </c:pt>
                <c:pt idx="1673">
                  <c:v>0.72347678689542039</c:v>
                </c:pt>
                <c:pt idx="1674">
                  <c:v>0.64861755841820845</c:v>
                </c:pt>
                <c:pt idx="1675">
                  <c:v>0.67784286175017983</c:v>
                </c:pt>
                <c:pt idx="1676">
                  <c:v>0.77803693717206945</c:v>
                </c:pt>
                <c:pt idx="1677">
                  <c:v>0.96756355130910343</c:v>
                </c:pt>
                <c:pt idx="1678">
                  <c:v>1.354404027512679</c:v>
                </c:pt>
                <c:pt idx="1679">
                  <c:v>1.9007574288286133</c:v>
                </c:pt>
                <c:pt idx="1680">
                  <c:v>2.421680673729937</c:v>
                </c:pt>
                <c:pt idx="1681">
                  <c:v>2.735213682097021</c:v>
                </c:pt>
                <c:pt idx="1682">
                  <c:v>2.7622269938334116</c:v>
                </c:pt>
                <c:pt idx="1683">
                  <c:v>2.5756764599699871</c:v>
                </c:pt>
                <c:pt idx="1684">
                  <c:v>2.3649218880007639</c:v>
                </c:pt>
                <c:pt idx="1685">
                  <c:v>2.2567184753910494</c:v>
                </c:pt>
                <c:pt idx="1686">
                  <c:v>2.1497394832929291</c:v>
                </c:pt>
                <c:pt idx="1687">
                  <c:v>1.8524811235710612</c:v>
                </c:pt>
                <c:pt idx="1688">
                  <c:v>1.2997745622999579</c:v>
                </c:pt>
                <c:pt idx="1689">
                  <c:v>0.60512395712399236</c:v>
                </c:pt>
                <c:pt idx="1690">
                  <c:v>0.2634030038421934</c:v>
                </c:pt>
                <c:pt idx="1691">
                  <c:v>0.64872149379241251</c:v>
                </c:pt>
                <c:pt idx="1692">
                  <c:v>0.86120538781008826</c:v>
                </c:pt>
                <c:pt idx="1693">
                  <c:v>0.97497562513630842</c:v>
                </c:pt>
                <c:pt idx="1694">
                  <c:v>1.1820584356639194</c:v>
                </c:pt>
                <c:pt idx="1695">
                  <c:v>1.4191823112710742</c:v>
                </c:pt>
                <c:pt idx="1696">
                  <c:v>1.4744228234354049</c:v>
                </c:pt>
                <c:pt idx="1697">
                  <c:v>1.2377714931919059</c:v>
                </c:pt>
                <c:pt idx="1698">
                  <c:v>0.77965194998591936</c:v>
                </c:pt>
                <c:pt idx="1699">
                  <c:v>0.46343357629902343</c:v>
                </c:pt>
                <c:pt idx="1700">
                  <c:v>0.73815068799532491</c:v>
                </c:pt>
                <c:pt idx="1701">
                  <c:v>1.1051992117264942</c:v>
                </c:pt>
                <c:pt idx="1702">
                  <c:v>1.4771202367770444</c:v>
                </c:pt>
                <c:pt idx="1703">
                  <c:v>1.992211436234826</c:v>
                </c:pt>
                <c:pt idx="1704">
                  <c:v>2.6119947378196144</c:v>
                </c:pt>
                <c:pt idx="1705">
                  <c:v>3.127139401730326</c:v>
                </c:pt>
                <c:pt idx="1706">
                  <c:v>3.3471252614467413</c:v>
                </c:pt>
                <c:pt idx="1707">
                  <c:v>3.2181031582512762</c:v>
                </c:pt>
                <c:pt idx="1708">
                  <c:v>2.8515595683246477</c:v>
                </c:pt>
                <c:pt idx="1709">
                  <c:v>2.4526738661089134</c:v>
                </c:pt>
                <c:pt idx="1710">
                  <c:v>2.1308238473081622</c:v>
                </c:pt>
                <c:pt idx="1711">
                  <c:v>1.7696797246526883</c:v>
                </c:pt>
                <c:pt idx="1712">
                  <c:v>1.1984286245109197</c:v>
                </c:pt>
                <c:pt idx="1713">
                  <c:v>0.49732094127467269</c:v>
                </c:pt>
                <c:pt idx="1714">
                  <c:v>0.83152738004138704</c:v>
                </c:pt>
                <c:pt idx="1715">
                  <c:v>1.6555571688117385</c:v>
                </c:pt>
                <c:pt idx="1716">
                  <c:v>2.2707778117274051</c:v>
                </c:pt>
                <c:pt idx="1717">
                  <c:v>2.6545736312059707</c:v>
                </c:pt>
                <c:pt idx="1718">
                  <c:v>2.9785044248978561</c:v>
                </c:pt>
                <c:pt idx="1719">
                  <c:v>3.3666929064253845</c:v>
                </c:pt>
                <c:pt idx="1720">
                  <c:v>3.6935744927077345</c:v>
                </c:pt>
                <c:pt idx="1721">
                  <c:v>3.7150104897014007</c:v>
                </c:pt>
                <c:pt idx="1722">
                  <c:v>3.3101619459071099</c:v>
                </c:pt>
                <c:pt idx="1723">
                  <c:v>2.5962487583228731</c:v>
                </c:pt>
                <c:pt idx="1724">
                  <c:v>1.9073219497984097</c:v>
                </c:pt>
                <c:pt idx="1725">
                  <c:v>1.5537317081600783</c:v>
                </c:pt>
                <c:pt idx="1726">
                  <c:v>1.3897140217478758</c:v>
                </c:pt>
                <c:pt idx="1727">
                  <c:v>1.1500593629888549</c:v>
                </c:pt>
                <c:pt idx="1728">
                  <c:v>1.0945452622589</c:v>
                </c:pt>
                <c:pt idx="1729">
                  <c:v>1.4856914485872024</c:v>
                </c:pt>
                <c:pt idx="1730">
                  <c:v>1.8446255287534692</c:v>
                </c:pt>
                <c:pt idx="1731">
                  <c:v>1.7836853566002016</c:v>
                </c:pt>
                <c:pt idx="1732">
                  <c:v>1.2501238380399862</c:v>
                </c:pt>
                <c:pt idx="1733">
                  <c:v>0.58309411009344703</c:v>
                </c:pt>
                <c:pt idx="1734">
                  <c:v>0.90052659723111594</c:v>
                </c:pt>
                <c:pt idx="1735">
                  <c:v>1.5914985791558447</c:v>
                </c:pt>
                <c:pt idx="1736">
                  <c:v>2.2265248073154917</c:v>
                </c:pt>
                <c:pt idx="1737">
                  <c:v>3.022169318213737</c:v>
                </c:pt>
                <c:pt idx="1738">
                  <c:v>4.0336059172250271</c:v>
                </c:pt>
                <c:pt idx="1739">
                  <c:v>4.9854725598601775</c:v>
                </c:pt>
                <c:pt idx="1740">
                  <c:v>5.5545709881414194</c:v>
                </c:pt>
                <c:pt idx="1741">
                  <c:v>5.6134125286952399</c:v>
                </c:pt>
                <c:pt idx="1742">
                  <c:v>5.2911203730729195</c:v>
                </c:pt>
                <c:pt idx="1743">
                  <c:v>4.8397465844737644</c:v>
                </c:pt>
                <c:pt idx="1744">
                  <c:v>4.3670114648239737</c:v>
                </c:pt>
                <c:pt idx="1745">
                  <c:v>3.7288387341758509</c:v>
                </c:pt>
                <c:pt idx="1746">
                  <c:v>2.7501920523873782</c:v>
                </c:pt>
                <c:pt idx="1747">
                  <c:v>1.4570543847386466</c:v>
                </c:pt>
                <c:pt idx="1748">
                  <c:v>0.16491993770885652</c:v>
                </c:pt>
                <c:pt idx="1749">
                  <c:v>1.1194525899030165</c:v>
                </c:pt>
                <c:pt idx="1750">
                  <c:v>1.9129252772379781</c:v>
                </c:pt>
                <c:pt idx="1751">
                  <c:v>2.3949572062370916</c:v>
                </c:pt>
                <c:pt idx="1752">
                  <c:v>2.7892997821670749</c:v>
                </c:pt>
                <c:pt idx="1753">
                  <c:v>3.1984546755119272</c:v>
                </c:pt>
                <c:pt idx="1754">
                  <c:v>3.4707094597402177</c:v>
                </c:pt>
                <c:pt idx="1755">
                  <c:v>3.4081807114360512</c:v>
                </c:pt>
                <c:pt idx="1756">
                  <c:v>2.9660899242780303</c:v>
                </c:pt>
                <c:pt idx="1757">
                  <c:v>2.2850973030713999</c:v>
                </c:pt>
                <c:pt idx="1758">
                  <c:v>1.6099238573131514</c:v>
                </c:pt>
                <c:pt idx="1759">
                  <c:v>1.1341495661908869</c:v>
                </c:pt>
                <c:pt idx="1760">
                  <c:v>0.83484181864283835</c:v>
                </c:pt>
                <c:pt idx="1761">
                  <c:v>0.58117079093495894</c:v>
                </c:pt>
                <c:pt idx="1762">
                  <c:v>0.46598935901075489</c:v>
                </c:pt>
                <c:pt idx="1763">
                  <c:v>0.64107152473480311</c:v>
                </c:pt>
                <c:pt idx="1764">
                  <c:v>0.85481090651203084</c:v>
                </c:pt>
                <c:pt idx="1765">
                  <c:v>0.93610595619722214</c:v>
                </c:pt>
                <c:pt idx="1766">
                  <c:v>0.85304139037090565</c:v>
                </c:pt>
                <c:pt idx="1767">
                  <c:v>0.65329390266795917</c:v>
                </c:pt>
                <c:pt idx="1768">
                  <c:v>0.47080839723331602</c:v>
                </c:pt>
                <c:pt idx="1769">
                  <c:v>0.45262067806974338</c:v>
                </c:pt>
                <c:pt idx="1770">
                  <c:v>0.44971420684519625</c:v>
                </c:pt>
                <c:pt idx="1771">
                  <c:v>0.23634172395287542</c:v>
                </c:pt>
                <c:pt idx="1772">
                  <c:v>0.25230982673792579</c:v>
                </c:pt>
                <c:pt idx="1773">
                  <c:v>0.94027651187551542</c:v>
                </c:pt>
                <c:pt idx="1774">
                  <c:v>1.6596390270436694</c:v>
                </c:pt>
                <c:pt idx="1775">
                  <c:v>2.2320927455681145</c:v>
                </c:pt>
                <c:pt idx="1776">
                  <c:v>2.5697577261515612</c:v>
                </c:pt>
                <c:pt idx="1777">
                  <c:v>2.7420113298399409</c:v>
                </c:pt>
                <c:pt idx="1778">
                  <c:v>2.9174886628228789</c:v>
                </c:pt>
                <c:pt idx="1779">
                  <c:v>3.1571107163429342</c:v>
                </c:pt>
                <c:pt idx="1780">
                  <c:v>3.3194253044625892</c:v>
                </c:pt>
                <c:pt idx="1781">
                  <c:v>3.2290146458589897</c:v>
                </c:pt>
                <c:pt idx="1782">
                  <c:v>2.8470768681253644</c:v>
                </c:pt>
                <c:pt idx="1783">
                  <c:v>2.3032152831622921</c:v>
                </c:pt>
                <c:pt idx="1784">
                  <c:v>1.8276663514407969</c:v>
                </c:pt>
                <c:pt idx="1785">
                  <c:v>1.6326377164966002</c:v>
                </c:pt>
                <c:pt idx="1786">
                  <c:v>1.7931641514481202</c:v>
                </c:pt>
                <c:pt idx="1787">
                  <c:v>2.2238227531385988</c:v>
                </c:pt>
                <c:pt idx="1788">
                  <c:v>2.7321141201431978</c:v>
                </c:pt>
                <c:pt idx="1789">
                  <c:v>3.0882330028849529</c:v>
                </c:pt>
                <c:pt idx="1790">
                  <c:v>3.125255722310285</c:v>
                </c:pt>
                <c:pt idx="1791">
                  <c:v>2.8205944743815414</c:v>
                </c:pt>
                <c:pt idx="1792">
                  <c:v>2.3058263058573774</c:v>
                </c:pt>
                <c:pt idx="1793">
                  <c:v>1.7784877793245248</c:v>
                </c:pt>
                <c:pt idx="1794">
                  <c:v>1.3404900356424612</c:v>
                </c:pt>
                <c:pt idx="1795">
                  <c:v>0.96788196185958653</c:v>
                </c:pt>
                <c:pt idx="1796">
                  <c:v>0.83827327931650453</c:v>
                </c:pt>
                <c:pt idx="1797">
                  <c:v>1.2290421097040152</c:v>
                </c:pt>
                <c:pt idx="1798">
                  <c:v>1.7630733199513207</c:v>
                </c:pt>
                <c:pt idx="1799">
                  <c:v>2.1017175183582348</c:v>
                </c:pt>
                <c:pt idx="1800">
                  <c:v>2.1444011962630114</c:v>
                </c:pt>
                <c:pt idx="1801">
                  <c:v>1.9690651900416098</c:v>
                </c:pt>
                <c:pt idx="1802">
                  <c:v>1.7510722972053714</c:v>
                </c:pt>
                <c:pt idx="1803">
                  <c:v>1.6495723554839989</c:v>
                </c:pt>
                <c:pt idx="1804">
                  <c:v>1.7926366458264267</c:v>
                </c:pt>
                <c:pt idx="1805">
                  <c:v>2.2916142617240491</c:v>
                </c:pt>
                <c:pt idx="1806">
                  <c:v>3.0800291593775078</c:v>
                </c:pt>
                <c:pt idx="1807">
                  <c:v>3.9306289620337447</c:v>
                </c:pt>
                <c:pt idx="1808">
                  <c:v>4.6463422476150731</c:v>
                </c:pt>
                <c:pt idx="1809">
                  <c:v>5.1827657263355418</c:v>
                </c:pt>
                <c:pt idx="1810">
                  <c:v>5.6412509851271748</c:v>
                </c:pt>
                <c:pt idx="1811">
                  <c:v>6.1135869483616263</c:v>
                </c:pt>
                <c:pt idx="1812">
                  <c:v>6.5217748332452246</c:v>
                </c:pt>
                <c:pt idx="1813">
                  <c:v>6.6604612650483732</c:v>
                </c:pt>
                <c:pt idx="1814">
                  <c:v>6.3792178696307298</c:v>
                </c:pt>
                <c:pt idx="1815">
                  <c:v>5.7074481927178349</c:v>
                </c:pt>
                <c:pt idx="1816">
                  <c:v>4.8446484849350471</c:v>
                </c:pt>
                <c:pt idx="1817">
                  <c:v>4.0252686654093512</c:v>
                </c:pt>
                <c:pt idx="1818">
                  <c:v>3.3357005016794132</c:v>
                </c:pt>
                <c:pt idx="1819">
                  <c:v>2.6813590673517509</c:v>
                </c:pt>
                <c:pt idx="1820">
                  <c:v>1.9779384347578302</c:v>
                </c:pt>
                <c:pt idx="1821">
                  <c:v>1.3275008771615242</c:v>
                </c:pt>
                <c:pt idx="1822">
                  <c:v>1.0053845187837611</c:v>
                </c:pt>
                <c:pt idx="1823">
                  <c:v>1.0334587436541043</c:v>
                </c:pt>
                <c:pt idx="1824">
                  <c:v>1.0721110069830591</c:v>
                </c:pt>
                <c:pt idx="1825">
                  <c:v>1.0433021002570702</c:v>
                </c:pt>
                <c:pt idx="1826">
                  <c:v>1.0706251286631856</c:v>
                </c:pt>
                <c:pt idx="1827">
                  <c:v>1.1502583686066812</c:v>
                </c:pt>
                <c:pt idx="1828">
                  <c:v>1.1374752400247135</c:v>
                </c:pt>
                <c:pt idx="1829">
                  <c:v>0.9719638092268027</c:v>
                </c:pt>
                <c:pt idx="1830">
                  <c:v>0.75392941060501795</c:v>
                </c:pt>
                <c:pt idx="1831">
                  <c:v>0.65520130539718158</c:v>
                </c:pt>
                <c:pt idx="1832">
                  <c:v>0.65538574367473212</c:v>
                </c:pt>
                <c:pt idx="1833">
                  <c:v>0.60678541300978628</c:v>
                </c:pt>
                <c:pt idx="1834">
                  <c:v>0.54824853885463265</c:v>
                </c:pt>
                <c:pt idx="1835">
                  <c:v>0.63539669103978602</c:v>
                </c:pt>
                <c:pt idx="1836">
                  <c:v>0.78400766808070554</c:v>
                </c:pt>
                <c:pt idx="1837">
                  <c:v>0.81916170163051039</c:v>
                </c:pt>
                <c:pt idx="1838">
                  <c:v>0.70343556213635894</c:v>
                </c:pt>
                <c:pt idx="1839">
                  <c:v>0.54570083624486021</c:v>
                </c:pt>
                <c:pt idx="1840">
                  <c:v>0.50459877566342737</c:v>
                </c:pt>
                <c:pt idx="1841">
                  <c:v>0.52874109584469531</c:v>
                </c:pt>
                <c:pt idx="1842">
                  <c:v>0.48613077102176822</c:v>
                </c:pt>
                <c:pt idx="1843">
                  <c:v>0.44936891774863297</c:v>
                </c:pt>
                <c:pt idx="1844">
                  <c:v>0.59803170361153879</c:v>
                </c:pt>
                <c:pt idx="1845">
                  <c:v>0.83884543032203096</c:v>
                </c:pt>
                <c:pt idx="1846">
                  <c:v>1.017733711506803</c:v>
                </c:pt>
                <c:pt idx="1847">
                  <c:v>1.0795465813847527</c:v>
                </c:pt>
                <c:pt idx="1848">
                  <c:v>1.0255789795258452</c:v>
                </c:pt>
                <c:pt idx="1849">
                  <c:v>0.89051909148971964</c:v>
                </c:pt>
                <c:pt idx="1850">
                  <c:v>0.79907249112350709</c:v>
                </c:pt>
                <c:pt idx="1851">
                  <c:v>0.95776581801529659</c:v>
                </c:pt>
                <c:pt idx="1852">
                  <c:v>1.2999305328709334</c:v>
                </c:pt>
                <c:pt idx="1853">
                  <c:v>1.5729221098467967</c:v>
                </c:pt>
                <c:pt idx="1854">
                  <c:v>1.6309604615925675</c:v>
                </c:pt>
                <c:pt idx="1855">
                  <c:v>1.5384416068060685</c:v>
                </c:pt>
                <c:pt idx="1856">
                  <c:v>1.6025028359460081</c:v>
                </c:pt>
                <c:pt idx="1857">
                  <c:v>1.9979480747202714</c:v>
                </c:pt>
                <c:pt idx="1858">
                  <c:v>2.4585207174332639</c:v>
                </c:pt>
                <c:pt idx="1859">
                  <c:v>2.700789646133146</c:v>
                </c:pt>
                <c:pt idx="1860">
                  <c:v>2.6659670823202566</c:v>
                </c:pt>
                <c:pt idx="1861">
                  <c:v>2.5242675734048721</c:v>
                </c:pt>
                <c:pt idx="1862">
                  <c:v>2.5165998640469218</c:v>
                </c:pt>
                <c:pt idx="1863">
                  <c:v>2.6508031813135928</c:v>
                </c:pt>
                <c:pt idx="1864">
                  <c:v>2.7001490767996588</c:v>
                </c:pt>
                <c:pt idx="1865">
                  <c:v>2.4958326744340922</c:v>
                </c:pt>
                <c:pt idx="1866">
                  <c:v>2.0530209066468372</c:v>
                </c:pt>
                <c:pt idx="1867">
                  <c:v>1.5335707765080708</c:v>
                </c:pt>
                <c:pt idx="1868">
                  <c:v>1.1469069636292151</c:v>
                </c:pt>
                <c:pt idx="1869">
                  <c:v>0.9820908927617702</c:v>
                </c:pt>
                <c:pt idx="1870">
                  <c:v>0.9194248451496293</c:v>
                </c:pt>
                <c:pt idx="1871">
                  <c:v>0.84875410711801114</c:v>
                </c:pt>
                <c:pt idx="1872">
                  <c:v>0.7842240567849299</c:v>
                </c:pt>
                <c:pt idx="1873">
                  <c:v>0.778253473093106</c:v>
                </c:pt>
                <c:pt idx="1874">
                  <c:v>0.82385109929369649</c:v>
                </c:pt>
                <c:pt idx="1875">
                  <c:v>0.86483773807099329</c:v>
                </c:pt>
                <c:pt idx="1876">
                  <c:v>0.90827928782674083</c:v>
                </c:pt>
                <c:pt idx="1877">
                  <c:v>1.0949420715576568</c:v>
                </c:pt>
                <c:pt idx="1878">
                  <c:v>1.5058090565897779</c:v>
                </c:pt>
                <c:pt idx="1879">
                  <c:v>1.9900706182764127</c:v>
                </c:pt>
                <c:pt idx="1880">
                  <c:v>2.3354536227336737</c:v>
                </c:pt>
                <c:pt idx="1881">
                  <c:v>2.4220282054896134</c:v>
                </c:pt>
                <c:pt idx="1882">
                  <c:v>2.308696668156716</c:v>
                </c:pt>
                <c:pt idx="1883">
                  <c:v>2.2326231254883138</c:v>
                </c:pt>
                <c:pt idx="1884">
                  <c:v>2.3641685670904757</c:v>
                </c:pt>
                <c:pt idx="1885">
                  <c:v>2.5412159925911588</c:v>
                </c:pt>
                <c:pt idx="1886">
                  <c:v>2.4973427963451602</c:v>
                </c:pt>
                <c:pt idx="1887">
                  <c:v>2.1515247092260426</c:v>
                </c:pt>
                <c:pt idx="1888">
                  <c:v>1.6693472711675814</c:v>
                </c:pt>
                <c:pt idx="1889">
                  <c:v>1.3661717270702045</c:v>
                </c:pt>
                <c:pt idx="1890">
                  <c:v>1.3159708706454438</c:v>
                </c:pt>
                <c:pt idx="1891">
                  <c:v>1.2085899595036766</c:v>
                </c:pt>
                <c:pt idx="1892">
                  <c:v>0.85593485987612117</c:v>
                </c:pt>
                <c:pt idx="1893">
                  <c:v>0.32759776638743882</c:v>
                </c:pt>
                <c:pt idx="1894">
                  <c:v>0.17651955568860839</c:v>
                </c:pt>
                <c:pt idx="1895">
                  <c:v>0.46173119941949242</c:v>
                </c:pt>
                <c:pt idx="1896">
                  <c:v>0.44983835825190155</c:v>
                </c:pt>
                <c:pt idx="1897">
                  <c:v>0.29924802988649452</c:v>
                </c:pt>
                <c:pt idx="1898">
                  <c:v>0.48217258715500755</c:v>
                </c:pt>
                <c:pt idx="1899">
                  <c:v>0.7516778761552082</c:v>
                </c:pt>
                <c:pt idx="1900">
                  <c:v>0.807846953190546</c:v>
                </c:pt>
                <c:pt idx="1901">
                  <c:v>0.60359084452845202</c:v>
                </c:pt>
                <c:pt idx="1902">
                  <c:v>0.23655784926626414</c:v>
                </c:pt>
                <c:pt idx="1903">
                  <c:v>0.12018625497621072</c:v>
                </c:pt>
                <c:pt idx="1904">
                  <c:v>0.30081887239413813</c:v>
                </c:pt>
                <c:pt idx="1905">
                  <c:v>0.23172404694839357</c:v>
                </c:pt>
                <c:pt idx="1906">
                  <c:v>5.9056317897876041E-2</c:v>
                </c:pt>
                <c:pt idx="1907">
                  <c:v>0.39163004150634001</c:v>
                </c:pt>
                <c:pt idx="1908">
                  <c:v>0.63358405329049838</c:v>
                </c:pt>
                <c:pt idx="1909">
                  <c:v>0.66227807937011651</c:v>
                </c:pt>
                <c:pt idx="1910">
                  <c:v>0.46862470130672851</c:v>
                </c:pt>
                <c:pt idx="1911">
                  <c:v>0.15002448877618907</c:v>
                </c:pt>
                <c:pt idx="1912">
                  <c:v>0.14305717310414814</c:v>
                </c:pt>
                <c:pt idx="1913">
                  <c:v>0.27055636557093354</c:v>
                </c:pt>
                <c:pt idx="1914">
                  <c:v>0.18683862583922634</c:v>
                </c:pt>
                <c:pt idx="1915">
                  <c:v>0.12157572261668499</c:v>
                </c:pt>
                <c:pt idx="1916">
                  <c:v>0.39348351153893246</c:v>
                </c:pt>
                <c:pt idx="1917">
                  <c:v>0.57753139087414884</c:v>
                </c:pt>
                <c:pt idx="1918">
                  <c:v>0.56620847883285719</c:v>
                </c:pt>
                <c:pt idx="1919">
                  <c:v>0.36471045984353101</c:v>
                </c:pt>
                <c:pt idx="1920">
                  <c:v>7.1520297866109514E-2</c:v>
                </c:pt>
                <c:pt idx="1921">
                  <c:v>0.18018089894041298</c:v>
                </c:pt>
                <c:pt idx="1922">
                  <c:v>0.27213976202016871</c:v>
                </c:pt>
                <c:pt idx="1923">
                  <c:v>0.19352358828690866</c:v>
                </c:pt>
                <c:pt idx="1924">
                  <c:v>0.19182775476800074</c:v>
                </c:pt>
                <c:pt idx="1925">
                  <c:v>0.40500649274405215</c:v>
                </c:pt>
                <c:pt idx="1926">
                  <c:v>0.53584648902141552</c:v>
                </c:pt>
                <c:pt idx="1927">
                  <c:v>0.48663076051696308</c:v>
                </c:pt>
                <c:pt idx="1928">
                  <c:v>0.27432134297342703</c:v>
                </c:pt>
                <c:pt idx="1929">
                  <c:v>1.3746340847210306E-2</c:v>
                </c:pt>
                <c:pt idx="1930">
                  <c:v>0.21896242064896718</c:v>
                </c:pt>
                <c:pt idx="1931">
                  <c:v>0.28270966490953547</c:v>
                </c:pt>
                <c:pt idx="1932">
                  <c:v>0.21223445092780152</c:v>
                </c:pt>
                <c:pt idx="1933">
                  <c:v>0.23998842207425269</c:v>
                </c:pt>
                <c:pt idx="1934">
                  <c:v>0.41190982116343861</c:v>
                </c:pt>
                <c:pt idx="1935">
                  <c:v>0.49649321264266794</c:v>
                </c:pt>
                <c:pt idx="1936">
                  <c:v>0.41354576971751295</c:v>
                </c:pt>
                <c:pt idx="1937">
                  <c:v>0.19159156746241401</c:v>
                </c:pt>
                <c:pt idx="1938">
                  <c:v>7.0517976077616937E-2</c:v>
                </c:pt>
                <c:pt idx="1939">
                  <c:v>0.25518006987996089</c:v>
                </c:pt>
                <c:pt idx="1940">
                  <c:v>0.29434519280670551</c:v>
                </c:pt>
                <c:pt idx="1941">
                  <c:v>0.23072105724156736</c:v>
                </c:pt>
                <c:pt idx="1942">
                  <c:v>0.27316588817780635</c:v>
                </c:pt>
                <c:pt idx="1943">
                  <c:v>0.41187786005236243</c:v>
                </c:pt>
                <c:pt idx="1944">
                  <c:v>0.45571406392176095</c:v>
                </c:pt>
                <c:pt idx="1945">
                  <c:v>0.343339185212646</c:v>
                </c:pt>
                <c:pt idx="1946">
                  <c:v>0.11439666423837347</c:v>
                </c:pt>
                <c:pt idx="1947">
                  <c:v>0.13084259830887127</c:v>
                </c:pt>
                <c:pt idx="1948">
                  <c:v>0.2870268904413012</c:v>
                </c:pt>
                <c:pt idx="1949">
                  <c:v>0.3038893776093558</c:v>
                </c:pt>
                <c:pt idx="1950">
                  <c:v>0.24574792078346777</c:v>
                </c:pt>
                <c:pt idx="1951">
                  <c:v>0.29537168355099414</c:v>
                </c:pt>
                <c:pt idx="1952">
                  <c:v>0.40485521675859848</c:v>
                </c:pt>
                <c:pt idx="1953">
                  <c:v>0.41225708884496048</c:v>
                </c:pt>
                <c:pt idx="1954">
                  <c:v>0.27472073455933843</c:v>
                </c:pt>
                <c:pt idx="1955">
                  <c:v>4.2897885016864909E-2</c:v>
                </c:pt>
                <c:pt idx="1956">
                  <c:v>0.18560490485547707</c:v>
                </c:pt>
                <c:pt idx="1957">
                  <c:v>0.3135076671961724</c:v>
                </c:pt>
                <c:pt idx="1958">
                  <c:v>0.30987500433196635</c:v>
                </c:pt>
                <c:pt idx="1959">
                  <c:v>0.256518787567942</c:v>
                </c:pt>
                <c:pt idx="1960">
                  <c:v>0.3089180417382405</c:v>
                </c:pt>
                <c:pt idx="1961">
                  <c:v>0.39141629203623018</c:v>
                </c:pt>
                <c:pt idx="1962">
                  <c:v>0.36605243307526847</c:v>
                </c:pt>
                <c:pt idx="1963">
                  <c:v>0.20774820383661571</c:v>
                </c:pt>
                <c:pt idx="1964">
                  <c:v>3.1453510200974116E-2</c:v>
                </c:pt>
                <c:pt idx="1965">
                  <c:v>0.23415317955431472</c:v>
                </c:pt>
                <c:pt idx="1966">
                  <c:v>0.33402628640163146</c:v>
                </c:pt>
                <c:pt idx="1967">
                  <c:v>0.31173873357155374</c:v>
                </c:pt>
                <c:pt idx="1968">
                  <c:v>0.2631878817018512</c:v>
                </c:pt>
                <c:pt idx="1969">
                  <c:v>0.31534809829897748</c:v>
                </c:pt>
                <c:pt idx="1970">
                  <c:v>0.37223146173880284</c:v>
                </c:pt>
                <c:pt idx="1971">
                  <c:v>0.31746628015401712</c:v>
                </c:pt>
                <c:pt idx="1972">
                  <c:v>0.14342384887014017</c:v>
                </c:pt>
                <c:pt idx="1973">
                  <c:v>9.2949650799876368E-2</c:v>
                </c:pt>
                <c:pt idx="1974">
                  <c:v>0.27610859901847568</c:v>
                </c:pt>
                <c:pt idx="1975">
                  <c:v>0.34826059164218942</c:v>
                </c:pt>
                <c:pt idx="1976">
                  <c:v>0.30932254952731236</c:v>
                </c:pt>
                <c:pt idx="1977">
                  <c:v>0.26610098412437588</c:v>
                </c:pt>
                <c:pt idx="1978">
                  <c:v>0.31577047140623205</c:v>
                </c:pt>
                <c:pt idx="1979">
                  <c:v>0.34811127781876627</c:v>
                </c:pt>
                <c:pt idx="1980">
                  <c:v>0.26736747152006424</c:v>
                </c:pt>
                <c:pt idx="1981">
                  <c:v>8.5553823187678679E-2</c:v>
                </c:pt>
                <c:pt idx="1982">
                  <c:v>0.15113019969826627</c:v>
                </c:pt>
                <c:pt idx="1983">
                  <c:v>0.3111376136931131</c:v>
                </c:pt>
                <c:pt idx="1984">
                  <c:v>0.35615066793625061</c:v>
                </c:pt>
                <c:pt idx="1985">
                  <c:v>0.30290662306726523</c:v>
                </c:pt>
                <c:pt idx="1986">
                  <c:v>0.2658167903476723</c:v>
                </c:pt>
                <c:pt idx="1987">
                  <c:v>0.31100522908765893</c:v>
                </c:pt>
                <c:pt idx="1988">
                  <c:v>0.31977382533478316</c:v>
                </c:pt>
                <c:pt idx="1989">
                  <c:v>0.21690804275334441</c:v>
                </c:pt>
                <c:pt idx="1990">
                  <c:v>5.2688129367624778E-2</c:v>
                </c:pt>
                <c:pt idx="1991">
                  <c:v>0.20397591715679608</c:v>
                </c:pt>
                <c:pt idx="1992">
                  <c:v>0.3389846650005966</c:v>
                </c:pt>
                <c:pt idx="1993">
                  <c:v>0.35766660585074084</c:v>
                </c:pt>
                <c:pt idx="1994">
                  <c:v>0.29272936795569071</c:v>
                </c:pt>
                <c:pt idx="1995">
                  <c:v>0.26274246998409106</c:v>
                </c:pt>
                <c:pt idx="1996">
                  <c:v>0.30183387207808576</c:v>
                </c:pt>
                <c:pt idx="1997">
                  <c:v>0.28830733439343331</c:v>
                </c:pt>
                <c:pt idx="1998">
                  <c:v>0.16845976234564</c:v>
                </c:pt>
                <c:pt idx="1999">
                  <c:v>7.7775342631547437E-2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9-46A7-B51E-C2D5D5EA99D9}"/>
            </c:ext>
          </c:extLst>
        </c:ser>
        <c:ser>
          <c:idx val="1"/>
          <c:order val="1"/>
          <c:tx>
            <c:strRef>
              <c:f>'FT Results'!$Y$2</c:f>
              <c:strCache>
                <c:ptCount val="1"/>
                <c:pt idx="0">
                  <c:v>Data</c:v>
                </c:pt>
              </c:strCache>
            </c:strRef>
          </c:tx>
          <c:spPr>
            <a:ln w="31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'FT Results'!$W$3:$W$17574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'FT Results'!$Y$3:$Y$17574</c:f>
              <c:numCache>
                <c:formatCode>General</c:formatCode>
                <c:ptCount val="17572"/>
                <c:pt idx="0">
                  <c:v>93.006931295591414</c:v>
                </c:pt>
                <c:pt idx="1">
                  <c:v>90.15685989055622</c:v>
                </c:pt>
                <c:pt idx="2">
                  <c:v>85.717150835792623</c:v>
                </c:pt>
                <c:pt idx="3">
                  <c:v>79.889902644992759</c:v>
                </c:pt>
                <c:pt idx="4">
                  <c:v>72.786736815927682</c:v>
                </c:pt>
                <c:pt idx="5">
                  <c:v>64.629063521182957</c:v>
                </c:pt>
                <c:pt idx="6">
                  <c:v>55.931159333381018</c:v>
                </c:pt>
                <c:pt idx="7">
                  <c:v>47.431749191577715</c:v>
                </c:pt>
                <c:pt idx="8">
                  <c:v>39.825254362652252</c:v>
                </c:pt>
                <c:pt idx="9">
                  <c:v>33.57909089999427</c:v>
                </c:pt>
                <c:pt idx="10">
                  <c:v>28.984285056929355</c:v>
                </c:pt>
                <c:pt idx="11">
                  <c:v>26.145192559068352</c:v>
                </c:pt>
                <c:pt idx="12">
                  <c:v>24.665360306375884</c:v>
                </c:pt>
                <c:pt idx="13">
                  <c:v>23.584600764854311</c:v>
                </c:pt>
                <c:pt idx="14">
                  <c:v>21.945653485649874</c:v>
                </c:pt>
                <c:pt idx="15">
                  <c:v>19.320022544849078</c:v>
                </c:pt>
                <c:pt idx="16">
                  <c:v>15.861175107394942</c:v>
                </c:pt>
                <c:pt idx="17">
                  <c:v>12.173536377859397</c:v>
                </c:pt>
                <c:pt idx="18">
                  <c:v>9.5069078353233234</c:v>
                </c:pt>
                <c:pt idx="19">
                  <c:v>9.7864729307835105</c:v>
                </c:pt>
                <c:pt idx="20">
                  <c:v>12.933062695081677</c:v>
                </c:pt>
                <c:pt idx="21">
                  <c:v>16.94941421033576</c:v>
                </c:pt>
                <c:pt idx="22">
                  <c:v>20.569393098209556</c:v>
                </c:pt>
                <c:pt idx="23">
                  <c:v>23.318908379944229</c:v>
                </c:pt>
                <c:pt idx="24">
                  <c:v>25.144495079878762</c:v>
                </c:pt>
                <c:pt idx="25">
                  <c:v>26.128444599325555</c:v>
                </c:pt>
                <c:pt idx="26">
                  <c:v>26.35030848701474</c:v>
                </c:pt>
                <c:pt idx="27">
                  <c:v>25.971260511989573</c:v>
                </c:pt>
                <c:pt idx="28">
                  <c:v>25.361609613941191</c:v>
                </c:pt>
                <c:pt idx="29">
                  <c:v>24.972094758976095</c:v>
                </c:pt>
                <c:pt idx="30">
                  <c:v>24.956534089038335</c:v>
                </c:pt>
                <c:pt idx="31">
                  <c:v>25.009449429114493</c:v>
                </c:pt>
                <c:pt idx="32">
                  <c:v>24.665087681838433</c:v>
                </c:pt>
                <c:pt idx="33">
                  <c:v>23.642971866718721</c:v>
                </c:pt>
                <c:pt idx="34">
                  <c:v>21.872249690579672</c:v>
                </c:pt>
                <c:pt idx="35">
                  <c:v>19.313497748706791</c:v>
                </c:pt>
                <c:pt idx="36">
                  <c:v>15.880902359136329</c:v>
                </c:pt>
                <c:pt idx="37">
                  <c:v>11.566211151130771</c:v>
                </c:pt>
                <c:pt idx="38">
                  <c:v>6.5956581286380658</c:v>
                </c:pt>
                <c:pt idx="39">
                  <c:v>1.5842004190617573</c:v>
                </c:pt>
                <c:pt idx="40">
                  <c:v>3.8595051897532962</c:v>
                </c:pt>
                <c:pt idx="41">
                  <c:v>8.2682994087467794</c:v>
                </c:pt>
                <c:pt idx="42">
                  <c:v>11.985361866883164</c:v>
                </c:pt>
                <c:pt idx="43">
                  <c:v>14.838164734765057</c:v>
                </c:pt>
                <c:pt idx="44">
                  <c:v>16.622037534372286</c:v>
                </c:pt>
                <c:pt idx="45">
                  <c:v>17.118332217875611</c:v>
                </c:pt>
                <c:pt idx="46">
                  <c:v>16.236483630799381</c:v>
                </c:pt>
                <c:pt idx="47">
                  <c:v>14.106418976032375</c:v>
                </c:pt>
                <c:pt idx="48">
                  <c:v>11.042348074876974</c:v>
                </c:pt>
                <c:pt idx="49">
                  <c:v>7.4889967190650166</c:v>
                </c:pt>
                <c:pt idx="50">
                  <c:v>4.5238508837417806</c:v>
                </c:pt>
                <c:pt idx="51">
                  <c:v>5.4621848485565874</c:v>
                </c:pt>
                <c:pt idx="52">
                  <c:v>9.6383399787334536</c:v>
                </c:pt>
                <c:pt idx="53">
                  <c:v>14.378799026099225</c:v>
                </c:pt>
                <c:pt idx="54">
                  <c:v>18.861456628647471</c:v>
                </c:pt>
                <c:pt idx="55">
                  <c:v>22.788861041192732</c:v>
                </c:pt>
                <c:pt idx="56">
                  <c:v>26.089551129870966</c:v>
                </c:pt>
                <c:pt idx="57">
                  <c:v>28.745420488085525</c:v>
                </c:pt>
                <c:pt idx="58">
                  <c:v>30.654443912299975</c:v>
                </c:pt>
                <c:pt idx="59">
                  <c:v>31.642968634649037</c:v>
                </c:pt>
                <c:pt idx="60">
                  <c:v>31.603386425696836</c:v>
                </c:pt>
                <c:pt idx="61">
                  <c:v>30.595766269464495</c:v>
                </c:pt>
                <c:pt idx="62">
                  <c:v>28.795706952034887</c:v>
                </c:pt>
                <c:pt idx="63">
                  <c:v>26.338570110944534</c:v>
                </c:pt>
                <c:pt idx="64">
                  <c:v>23.235344987736728</c:v>
                </c:pt>
                <c:pt idx="65">
                  <c:v>19.468306369765848</c:v>
                </c:pt>
                <c:pt idx="66">
                  <c:v>15.174068926792279</c:v>
                </c:pt>
                <c:pt idx="67">
                  <c:v>10.756730806725271</c:v>
                </c:pt>
                <c:pt idx="68">
                  <c:v>6.9873907378192541</c:v>
                </c:pt>
                <c:pt idx="69">
                  <c:v>5.4344953995930574</c:v>
                </c:pt>
                <c:pt idx="70">
                  <c:v>7.0695690997424405</c:v>
                </c:pt>
                <c:pt idx="71">
                  <c:v>10.044673527151051</c:v>
                </c:pt>
                <c:pt idx="72">
                  <c:v>13.061005558150354</c:v>
                </c:pt>
                <c:pt idx="73">
                  <c:v>15.540233701377945</c:v>
                </c:pt>
                <c:pt idx="74">
                  <c:v>17.138209700743097</c:v>
                </c:pt>
                <c:pt idx="75">
                  <c:v>17.736616572474315</c:v>
                </c:pt>
                <c:pt idx="76">
                  <c:v>17.437671600032598</c:v>
                </c:pt>
                <c:pt idx="77">
                  <c:v>16.448940301997592</c:v>
                </c:pt>
                <c:pt idx="78">
                  <c:v>14.94008547148041</c:v>
                </c:pt>
                <c:pt idx="79">
                  <c:v>12.998815194623758</c:v>
                </c:pt>
                <c:pt idx="80">
                  <c:v>10.706878747437722</c:v>
                </c:pt>
                <c:pt idx="81">
                  <c:v>8.227032594135931</c:v>
                </c:pt>
                <c:pt idx="82">
                  <c:v>5.8017646453722991</c:v>
                </c:pt>
                <c:pt idx="83">
                  <c:v>3.6756661805762771</c:v>
                </c:pt>
                <c:pt idx="84">
                  <c:v>2.0537165481135595</c:v>
                </c:pt>
                <c:pt idx="85">
                  <c:v>1.3555183003178928</c:v>
                </c:pt>
                <c:pt idx="86">
                  <c:v>1.9722848805147959</c:v>
                </c:pt>
                <c:pt idx="87">
                  <c:v>3.1109440275266937</c:v>
                </c:pt>
                <c:pt idx="88">
                  <c:v>4.3623682591568151</c:v>
                </c:pt>
                <c:pt idx="89">
                  <c:v>5.5381605039457353</c:v>
                </c:pt>
                <c:pt idx="90">
                  <c:v>6.4530129396461726</c:v>
                </c:pt>
                <c:pt idx="91">
                  <c:v>6.9732988430361429</c:v>
                </c:pt>
                <c:pt idx="92">
                  <c:v>7.0845455831738215</c:v>
                </c:pt>
                <c:pt idx="93">
                  <c:v>6.9134575253858133</c:v>
                </c:pt>
                <c:pt idx="94">
                  <c:v>6.7181811570203704</c:v>
                </c:pt>
                <c:pt idx="95">
                  <c:v>6.8754270275375751</c:v>
                </c:pt>
                <c:pt idx="96">
                  <c:v>7.7536937946935307</c:v>
                </c:pt>
                <c:pt idx="97">
                  <c:v>9.4172340298338675</c:v>
                </c:pt>
                <c:pt idx="98">
                  <c:v>11.575047605124816</c:v>
                </c:pt>
                <c:pt idx="99">
                  <c:v>13.851110485869121</c:v>
                </c:pt>
                <c:pt idx="100">
                  <c:v>15.991910842171055</c:v>
                </c:pt>
                <c:pt idx="101">
                  <c:v>17.889039062285534</c:v>
                </c:pt>
                <c:pt idx="102">
                  <c:v>19.478239810000105</c:v>
                </c:pt>
                <c:pt idx="103">
                  <c:v>20.655707942786002</c:v>
                </c:pt>
                <c:pt idx="104">
                  <c:v>21.334285239449834</c:v>
                </c:pt>
                <c:pt idx="105">
                  <c:v>21.589845164614559</c:v>
                </c:pt>
                <c:pt idx="106">
                  <c:v>21.706174468124328</c:v>
                </c:pt>
                <c:pt idx="107">
                  <c:v>21.992355664979232</c:v>
                </c:pt>
                <c:pt idx="108">
                  <c:v>22.518726602210325</c:v>
                </c:pt>
                <c:pt idx="109">
                  <c:v>23.090913749676936</c:v>
                </c:pt>
                <c:pt idx="110">
                  <c:v>23.481388404673943</c:v>
                </c:pt>
                <c:pt idx="111">
                  <c:v>23.599310470215389</c:v>
                </c:pt>
                <c:pt idx="112">
                  <c:v>23.434166192127183</c:v>
                </c:pt>
                <c:pt idx="113">
                  <c:v>22.923885434052185</c:v>
                </c:pt>
                <c:pt idx="114">
                  <c:v>21.956340697058351</c:v>
                </c:pt>
                <c:pt idx="115">
                  <c:v>20.50805160579824</c:v>
                </c:pt>
                <c:pt idx="116">
                  <c:v>18.755613609930382</c:v>
                </c:pt>
                <c:pt idx="117">
                  <c:v>17.048533174536594</c:v>
                </c:pt>
                <c:pt idx="118">
                  <c:v>15.76665396808299</c:v>
                </c:pt>
                <c:pt idx="119">
                  <c:v>15.145671812420536</c:v>
                </c:pt>
                <c:pt idx="120">
                  <c:v>15.155666128493298</c:v>
                </c:pt>
                <c:pt idx="121">
                  <c:v>15.515188095693718</c:v>
                </c:pt>
                <c:pt idx="122">
                  <c:v>15.848623648967532</c:v>
                </c:pt>
                <c:pt idx="123">
                  <c:v>15.869901213658569</c:v>
                </c:pt>
                <c:pt idx="124">
                  <c:v>15.467216462580573</c:v>
                </c:pt>
                <c:pt idx="125">
                  <c:v>14.655190624410091</c:v>
                </c:pt>
                <c:pt idx="126">
                  <c:v>13.464594441372157</c:v>
                </c:pt>
                <c:pt idx="127">
                  <c:v>11.892043152965169</c:v>
                </c:pt>
                <c:pt idx="128">
                  <c:v>9.9602856364535555</c:v>
                </c:pt>
                <c:pt idx="129">
                  <c:v>7.810314832336827</c:v>
                </c:pt>
                <c:pt idx="130">
                  <c:v>5.733062367922602</c:v>
                </c:pt>
                <c:pt idx="131">
                  <c:v>4.1619345890743329</c:v>
                </c:pt>
                <c:pt idx="132">
                  <c:v>3.6224666543701129</c:v>
                </c:pt>
                <c:pt idx="133">
                  <c:v>4.2001473025493166</c:v>
                </c:pt>
                <c:pt idx="134">
                  <c:v>5.3457081633951056</c:v>
                </c:pt>
                <c:pt idx="135">
                  <c:v>6.6306011350752208</c:v>
                </c:pt>
                <c:pt idx="136">
                  <c:v>7.8788822313864948</c:v>
                </c:pt>
                <c:pt idx="137">
                  <c:v>9.0627175716195136</c:v>
                </c:pt>
                <c:pt idx="138">
                  <c:v>10.245081313647685</c:v>
                </c:pt>
                <c:pt idx="139">
                  <c:v>11.515106497230354</c:v>
                </c:pt>
                <c:pt idx="140">
                  <c:v>12.905556887761851</c:v>
                </c:pt>
                <c:pt idx="141">
                  <c:v>14.319681104652997</c:v>
                </c:pt>
                <c:pt idx="142">
                  <c:v>15.521762551905486</c:v>
                </c:pt>
                <c:pt idx="143">
                  <c:v>16.222105421256725</c:v>
                </c:pt>
                <c:pt idx="144">
                  <c:v>16.206941767685031</c:v>
                </c:pt>
                <c:pt idx="145">
                  <c:v>15.414105498536111</c:v>
                </c:pt>
                <c:pt idx="146">
                  <c:v>13.892387755327265</c:v>
                </c:pt>
                <c:pt idx="147">
                  <c:v>11.691698713844241</c:v>
                </c:pt>
                <c:pt idx="148">
                  <c:v>8.832751289493654</c:v>
                </c:pt>
                <c:pt idx="149">
                  <c:v>5.5207247973513134</c:v>
                </c:pt>
                <c:pt idx="150">
                  <c:v>3.30811251411644</c:v>
                </c:pt>
                <c:pt idx="151">
                  <c:v>5.5603600835357074</c:v>
                </c:pt>
                <c:pt idx="152">
                  <c:v>9.3641003619302765</c:v>
                </c:pt>
                <c:pt idx="153">
                  <c:v>12.876583057064435</c:v>
                </c:pt>
                <c:pt idx="154">
                  <c:v>15.711900045711097</c:v>
                </c:pt>
                <c:pt idx="155">
                  <c:v>17.763948163340629</c:v>
                </c:pt>
                <c:pt idx="156">
                  <c:v>18.927374627961843</c:v>
                </c:pt>
                <c:pt idx="157">
                  <c:v>19.064657734162573</c:v>
                </c:pt>
                <c:pt idx="158">
                  <c:v>18.180354632999293</c:v>
                </c:pt>
                <c:pt idx="159">
                  <c:v>16.623657930657387</c:v>
                </c:pt>
                <c:pt idx="160">
                  <c:v>15.092310462374687</c:v>
                </c:pt>
                <c:pt idx="161">
                  <c:v>14.29808200267064</c:v>
                </c:pt>
                <c:pt idx="162">
                  <c:v>14.481277840085731</c:v>
                </c:pt>
                <c:pt idx="163">
                  <c:v>15.37604986598012</c:v>
                </c:pt>
                <c:pt idx="164">
                  <c:v>16.577970359652916</c:v>
                </c:pt>
                <c:pt idx="165">
                  <c:v>17.662453919766442</c:v>
                </c:pt>
                <c:pt idx="166">
                  <c:v>18.141776300632813</c:v>
                </c:pt>
                <c:pt idx="167">
                  <c:v>17.585440367137679</c:v>
                </c:pt>
                <c:pt idx="168">
                  <c:v>15.817807623239954</c:v>
                </c:pt>
                <c:pt idx="169">
                  <c:v>12.979570725704253</c:v>
                </c:pt>
                <c:pt idx="170">
                  <c:v>9.4109089166583502</c:v>
                </c:pt>
                <c:pt idx="171">
                  <c:v>5.5321862671613502</c:v>
                </c:pt>
                <c:pt idx="172">
                  <c:v>2.579853851733763</c:v>
                </c:pt>
                <c:pt idx="173">
                  <c:v>4.6481302842693681</c:v>
                </c:pt>
                <c:pt idx="174">
                  <c:v>8.4074740889461985</c:v>
                </c:pt>
                <c:pt idx="175">
                  <c:v>11.715329572926604</c:v>
                </c:pt>
                <c:pt idx="176">
                  <c:v>14.115957941301318</c:v>
                </c:pt>
                <c:pt idx="177">
                  <c:v>15.537011331141793</c:v>
                </c:pt>
                <c:pt idx="178">
                  <c:v>16.130072036453001</c:v>
                </c:pt>
                <c:pt idx="179">
                  <c:v>16.074773457990986</c:v>
                </c:pt>
                <c:pt idx="180">
                  <c:v>15.468376976697762</c:v>
                </c:pt>
                <c:pt idx="181">
                  <c:v>14.427379897712143</c:v>
                </c:pt>
                <c:pt idx="182">
                  <c:v>13.244420664996882</c:v>
                </c:pt>
                <c:pt idx="183">
                  <c:v>12.304171652499669</c:v>
                </c:pt>
                <c:pt idx="184">
                  <c:v>11.725231269394103</c:v>
                </c:pt>
                <c:pt idx="185">
                  <c:v>11.205825061601866</c:v>
                </c:pt>
                <c:pt idx="186">
                  <c:v>10.360339924055461</c:v>
                </c:pt>
                <c:pt idx="187">
                  <c:v>9.0497279310648917</c:v>
                </c:pt>
                <c:pt idx="188">
                  <c:v>7.3480661312885074</c:v>
                </c:pt>
                <c:pt idx="189">
                  <c:v>5.3285301703571335</c:v>
                </c:pt>
                <c:pt idx="190">
                  <c:v>2.9862370379502745</c:v>
                </c:pt>
                <c:pt idx="191">
                  <c:v>0.65448493506283212</c:v>
                </c:pt>
                <c:pt idx="192">
                  <c:v>2.646104061410107</c:v>
                </c:pt>
                <c:pt idx="193">
                  <c:v>5.2066989750506787</c:v>
                </c:pt>
                <c:pt idx="194">
                  <c:v>7.2907035187731282</c:v>
                </c:pt>
                <c:pt idx="195">
                  <c:v>8.7701365701027942</c:v>
                </c:pt>
                <c:pt idx="196">
                  <c:v>9.6860648951583688</c:v>
                </c:pt>
                <c:pt idx="197">
                  <c:v>10.074503985137039</c:v>
                </c:pt>
                <c:pt idx="198">
                  <c:v>9.8645250437594303</c:v>
                </c:pt>
                <c:pt idx="199">
                  <c:v>8.9665866508559073</c:v>
                </c:pt>
                <c:pt idx="200">
                  <c:v>7.4289366655610998</c:v>
                </c:pt>
                <c:pt idx="201">
                  <c:v>5.4655304332213097</c:v>
                </c:pt>
                <c:pt idx="202">
                  <c:v>3.3062295384544855</c:v>
                </c:pt>
                <c:pt idx="203">
                  <c:v>1.0162808472534737</c:v>
                </c:pt>
                <c:pt idx="204">
                  <c:v>1.5647387809773692</c:v>
                </c:pt>
                <c:pt idx="205">
                  <c:v>4.4317413784236228</c:v>
                </c:pt>
                <c:pt idx="206">
                  <c:v>7.5100492014321398</c:v>
                </c:pt>
                <c:pt idx="207">
                  <c:v>10.583311563403692</c:v>
                </c:pt>
                <c:pt idx="208">
                  <c:v>13.510557123759702</c:v>
                </c:pt>
                <c:pt idx="209">
                  <c:v>16.274188088597231</c:v>
                </c:pt>
                <c:pt idx="210">
                  <c:v>18.858267877595498</c:v>
                </c:pt>
                <c:pt idx="211">
                  <c:v>21.101700502193101</c:v>
                </c:pt>
                <c:pt idx="212">
                  <c:v>22.710664833109089</c:v>
                </c:pt>
                <c:pt idx="213">
                  <c:v>23.417381861946023</c:v>
                </c:pt>
                <c:pt idx="214">
                  <c:v>23.116114059369306</c:v>
                </c:pt>
                <c:pt idx="215">
                  <c:v>21.856458178273222</c:v>
                </c:pt>
                <c:pt idx="216">
                  <c:v>19.721714703486814</c:v>
                </c:pt>
                <c:pt idx="217">
                  <c:v>16.732139326663514</c:v>
                </c:pt>
                <c:pt idx="218">
                  <c:v>12.896505311776412</c:v>
                </c:pt>
                <c:pt idx="219">
                  <c:v>8.4352756714916612</c:v>
                </c:pt>
                <c:pt idx="220">
                  <c:v>4.5881254482180758</c:v>
                </c:pt>
                <c:pt idx="221">
                  <c:v>5.8698518430647226</c:v>
                </c:pt>
                <c:pt idx="222">
                  <c:v>10.653901854194208</c:v>
                </c:pt>
                <c:pt idx="223">
                  <c:v>15.696711370422927</c:v>
                </c:pt>
                <c:pt idx="224">
                  <c:v>20.362882209560105</c:v>
                </c:pt>
                <c:pt idx="225">
                  <c:v>24.404581757270655</c:v>
                </c:pt>
                <c:pt idx="226">
                  <c:v>27.558265337179606</c:v>
                </c:pt>
                <c:pt idx="227">
                  <c:v>29.517890918205847</c:v>
                </c:pt>
                <c:pt idx="228">
                  <c:v>30.048137537234133</c:v>
                </c:pt>
                <c:pt idx="229">
                  <c:v>29.09713987070948</c:v>
                </c:pt>
                <c:pt idx="230">
                  <c:v>26.805715954400245</c:v>
                </c:pt>
                <c:pt idx="231">
                  <c:v>23.412089895301854</c:v>
                </c:pt>
                <c:pt idx="232">
                  <c:v>19.156967784906747</c:v>
                </c:pt>
                <c:pt idx="233">
                  <c:v>14.339766453749128</c:v>
                </c:pt>
                <c:pt idx="234">
                  <c:v>9.7243723220454168</c:v>
                </c:pt>
                <c:pt idx="235">
                  <c:v>7.7010233983174636</c:v>
                </c:pt>
                <c:pt idx="236">
                  <c:v>10.406965440336053</c:v>
                </c:pt>
                <c:pt idx="237">
                  <c:v>15.017551321318443</c:v>
                </c:pt>
                <c:pt idx="238">
                  <c:v>19.416256137409238</c:v>
                </c:pt>
                <c:pt idx="239">
                  <c:v>22.929202081803673</c:v>
                </c:pt>
                <c:pt idx="240">
                  <c:v>25.334830299623782</c:v>
                </c:pt>
                <c:pt idx="241">
                  <c:v>26.510875505402581</c:v>
                </c:pt>
                <c:pt idx="242">
                  <c:v>26.325535524627714</c:v>
                </c:pt>
                <c:pt idx="243">
                  <c:v>24.690616651996926</c:v>
                </c:pt>
                <c:pt idx="244">
                  <c:v>21.677140664237275</c:v>
                </c:pt>
                <c:pt idx="245">
                  <c:v>17.569257145643057</c:v>
                </c:pt>
                <c:pt idx="246">
                  <c:v>12.807492767423515</c:v>
                </c:pt>
                <c:pt idx="247">
                  <c:v>7.9081711926613982</c:v>
                </c:pt>
                <c:pt idx="248">
                  <c:v>3.84324920028652</c:v>
                </c:pt>
                <c:pt idx="249">
                  <c:v>4.3540429129306411</c:v>
                </c:pt>
                <c:pt idx="250">
                  <c:v>7.984048591610617</c:v>
                </c:pt>
                <c:pt idx="251">
                  <c:v>11.300967212685073</c:v>
                </c:pt>
                <c:pt idx="252">
                  <c:v>13.510928342494788</c:v>
                </c:pt>
                <c:pt idx="253">
                  <c:v>14.282230244803772</c:v>
                </c:pt>
                <c:pt idx="254">
                  <c:v>13.549785004641052</c:v>
                </c:pt>
                <c:pt idx="255">
                  <c:v>11.457982980700757</c:v>
                </c:pt>
                <c:pt idx="256">
                  <c:v>8.2429080427151362</c:v>
                </c:pt>
                <c:pt idx="257">
                  <c:v>4.1303684814163653</c:v>
                </c:pt>
                <c:pt idx="258">
                  <c:v>0.75689652515554351</c:v>
                </c:pt>
                <c:pt idx="259">
                  <c:v>5.9283746476453754</c:v>
                </c:pt>
                <c:pt idx="260">
                  <c:v>11.161317313182849</c:v>
                </c:pt>
                <c:pt idx="261">
                  <c:v>15.918493179150021</c:v>
                </c:pt>
                <c:pt idx="262">
                  <c:v>19.763954185805442</c:v>
                </c:pt>
                <c:pt idx="263">
                  <c:v>22.434760563673493</c:v>
                </c:pt>
                <c:pt idx="264">
                  <c:v>23.866805796187535</c:v>
                </c:pt>
                <c:pt idx="265">
                  <c:v>24.137219243999276</c:v>
                </c:pt>
                <c:pt idx="266">
                  <c:v>23.41045379483587</c:v>
                </c:pt>
                <c:pt idx="267">
                  <c:v>21.96916785361908</c:v>
                </c:pt>
                <c:pt idx="268">
                  <c:v>20.30465991216164</c:v>
                </c:pt>
                <c:pt idx="269">
                  <c:v>19.11361971561767</c:v>
                </c:pt>
                <c:pt idx="270">
                  <c:v>19.013480053631135</c:v>
                </c:pt>
                <c:pt idx="271">
                  <c:v>20.099207918405433</c:v>
                </c:pt>
                <c:pt idx="272">
                  <c:v>21.896883308355179</c:v>
                </c:pt>
                <c:pt idx="273">
                  <c:v>23.73259409677447</c:v>
                </c:pt>
                <c:pt idx="274">
                  <c:v>24.992369654379562</c:v>
                </c:pt>
                <c:pt idx="275">
                  <c:v>25.205586607299473</c:v>
                </c:pt>
                <c:pt idx="276">
                  <c:v>24.119818297456906</c:v>
                </c:pt>
                <c:pt idx="277">
                  <c:v>21.777483855584553</c:v>
                </c:pt>
                <c:pt idx="278">
                  <c:v>18.516010175740949</c:v>
                </c:pt>
                <c:pt idx="279">
                  <c:v>14.881809906407943</c:v>
                </c:pt>
                <c:pt idx="280">
                  <c:v>11.592695408815654</c:v>
                </c:pt>
                <c:pt idx="281">
                  <c:v>9.6907546912283777</c:v>
                </c:pt>
                <c:pt idx="282">
                  <c:v>10.163112902368855</c:v>
                </c:pt>
                <c:pt idx="283">
                  <c:v>12.450649005891741</c:v>
                </c:pt>
                <c:pt idx="284">
                  <c:v>15.075412831261009</c:v>
                </c:pt>
                <c:pt idx="285">
                  <c:v>17.01560528551633</c:v>
                </c:pt>
                <c:pt idx="286">
                  <c:v>17.834559161008343</c:v>
                </c:pt>
                <c:pt idx="287">
                  <c:v>17.528845463027242</c:v>
                </c:pt>
                <c:pt idx="288">
                  <c:v>16.320098546570989</c:v>
                </c:pt>
                <c:pt idx="289">
                  <c:v>14.435525457995306</c:v>
                </c:pt>
                <c:pt idx="290">
                  <c:v>12.030318369911882</c:v>
                </c:pt>
                <c:pt idx="291">
                  <c:v>9.3114640633698009</c:v>
                </c:pt>
                <c:pt idx="292">
                  <c:v>6.719360349907209</c:v>
                </c:pt>
                <c:pt idx="293">
                  <c:v>4.9343480686251029</c:v>
                </c:pt>
                <c:pt idx="294">
                  <c:v>4.3078217921323665</c:v>
                </c:pt>
                <c:pt idx="295">
                  <c:v>4.204941479682561</c:v>
                </c:pt>
                <c:pt idx="296">
                  <c:v>4.0049319837815505</c:v>
                </c:pt>
                <c:pt idx="297">
                  <c:v>3.7933443098197568</c:v>
                </c:pt>
                <c:pt idx="298">
                  <c:v>3.9329811926069103</c:v>
                </c:pt>
                <c:pt idx="299">
                  <c:v>4.60479648778787</c:v>
                </c:pt>
                <c:pt idx="300">
                  <c:v>5.8408005820971614</c:v>
                </c:pt>
                <c:pt idx="301">
                  <c:v>7.5495298754132554</c:v>
                </c:pt>
                <c:pt idx="302">
                  <c:v>9.3865892907819379</c:v>
                </c:pt>
                <c:pt idx="303">
                  <c:v>10.877707488110048</c:v>
                </c:pt>
                <c:pt idx="304">
                  <c:v>11.667998462213758</c:v>
                </c:pt>
                <c:pt idx="305">
                  <c:v>11.658915869965735</c:v>
                </c:pt>
                <c:pt idx="306">
                  <c:v>10.960942157318426</c:v>
                </c:pt>
                <c:pt idx="307">
                  <c:v>9.7268564491012643</c:v>
                </c:pt>
                <c:pt idx="308">
                  <c:v>8.0406239900600127</c:v>
                </c:pt>
                <c:pt idx="309">
                  <c:v>6.008816505764119</c:v>
                </c:pt>
                <c:pt idx="310">
                  <c:v>4.0664030769681059</c:v>
                </c:pt>
                <c:pt idx="311">
                  <c:v>3.4152988987030555</c:v>
                </c:pt>
                <c:pt idx="312">
                  <c:v>4.5301104357492372</c:v>
                </c:pt>
                <c:pt idx="313">
                  <c:v>5.9946517167534621</c:v>
                </c:pt>
                <c:pt idx="314">
                  <c:v>7.0897739246386111</c:v>
                </c:pt>
                <c:pt idx="315">
                  <c:v>7.7472956959964003</c:v>
                </c:pt>
                <c:pt idx="316">
                  <c:v>8.1140813382117223</c:v>
                </c:pt>
                <c:pt idx="317">
                  <c:v>8.3935729842521454</c:v>
                </c:pt>
                <c:pt idx="318">
                  <c:v>8.8121512542257534</c:v>
                </c:pt>
                <c:pt idx="319">
                  <c:v>9.5588939408243281</c:v>
                </c:pt>
                <c:pt idx="320">
                  <c:v>10.662124979400941</c:v>
                </c:pt>
                <c:pt idx="321">
                  <c:v>11.983890916693598</c:v>
                </c:pt>
                <c:pt idx="322">
                  <c:v>13.355917646154369</c:v>
                </c:pt>
                <c:pt idx="323">
                  <c:v>14.653135822309975</c:v>
                </c:pt>
                <c:pt idx="324">
                  <c:v>15.74779764227983</c:v>
                </c:pt>
                <c:pt idx="325">
                  <c:v>16.487193065267267</c:v>
                </c:pt>
                <c:pt idx="326">
                  <c:v>16.797228461336434</c:v>
                </c:pt>
                <c:pt idx="327">
                  <c:v>16.821191172405847</c:v>
                </c:pt>
                <c:pt idx="328">
                  <c:v>16.89817467122305</c:v>
                </c:pt>
                <c:pt idx="329">
                  <c:v>17.304468997220354</c:v>
                </c:pt>
                <c:pt idx="330">
                  <c:v>18.009317619484111</c:v>
                </c:pt>
                <c:pt idx="331">
                  <c:v>18.768962152418986</c:v>
                </c:pt>
                <c:pt idx="332">
                  <c:v>19.395928793547366</c:v>
                </c:pt>
                <c:pt idx="333">
                  <c:v>19.826561630981903</c:v>
                </c:pt>
                <c:pt idx="334">
                  <c:v>19.967013046723263</c:v>
                </c:pt>
                <c:pt idx="335">
                  <c:v>19.589590250845934</c:v>
                </c:pt>
                <c:pt idx="336">
                  <c:v>18.442976304826264</c:v>
                </c:pt>
                <c:pt idx="337">
                  <c:v>16.443207415734282</c:v>
                </c:pt>
                <c:pt idx="338">
                  <c:v>13.734336576457991</c:v>
                </c:pt>
                <c:pt idx="339">
                  <c:v>10.567966686838782</c:v>
                </c:pt>
                <c:pt idx="340">
                  <c:v>7.1356092068951815</c:v>
                </c:pt>
                <c:pt idx="341">
                  <c:v>3.6163165664921442</c:v>
                </c:pt>
                <c:pt idx="342">
                  <c:v>2.0789505858997708</c:v>
                </c:pt>
                <c:pt idx="343">
                  <c:v>5.3631420444071995</c:v>
                </c:pt>
                <c:pt idx="344">
                  <c:v>9.1092409343190965</c:v>
                </c:pt>
                <c:pt idx="345">
                  <c:v>12.475004315411432</c:v>
                </c:pt>
                <c:pt idx="346">
                  <c:v>15.314664717985245</c:v>
                </c:pt>
                <c:pt idx="347">
                  <c:v>17.683567577847647</c:v>
                </c:pt>
                <c:pt idx="348">
                  <c:v>19.645300502168848</c:v>
                </c:pt>
                <c:pt idx="349">
                  <c:v>21.13771589169129</c:v>
                </c:pt>
                <c:pt idx="350">
                  <c:v>22.016456987917081</c:v>
                </c:pt>
                <c:pt idx="351">
                  <c:v>22.206207400400775</c:v>
                </c:pt>
                <c:pt idx="352">
                  <c:v>21.781346412275585</c:v>
                </c:pt>
                <c:pt idx="353">
                  <c:v>20.893203479591428</c:v>
                </c:pt>
                <c:pt idx="354">
                  <c:v>19.6260086347975</c:v>
                </c:pt>
                <c:pt idx="355">
                  <c:v>17.941083084607197</c:v>
                </c:pt>
                <c:pt idx="356">
                  <c:v>15.768061587449662</c:v>
                </c:pt>
                <c:pt idx="357">
                  <c:v>13.135044243003284</c:v>
                </c:pt>
                <c:pt idx="358">
                  <c:v>10.210508803831797</c:v>
                </c:pt>
                <c:pt idx="359">
                  <c:v>7.2608236822722594</c:v>
                </c:pt>
                <c:pt idx="360">
                  <c:v>4.7153234454883188</c:v>
                </c:pt>
                <c:pt idx="361">
                  <c:v>3.759861959494549</c:v>
                </c:pt>
                <c:pt idx="362">
                  <c:v>5.3814975485860996</c:v>
                </c:pt>
                <c:pt idx="363">
                  <c:v>8.090056893159284</c:v>
                </c:pt>
                <c:pt idx="364">
                  <c:v>10.859446223996644</c:v>
                </c:pt>
                <c:pt idx="365">
                  <c:v>13.280415122030112</c:v>
                </c:pt>
                <c:pt idx="366">
                  <c:v>15.17163509079697</c:v>
                </c:pt>
                <c:pt idx="367">
                  <c:v>16.484913284038313</c:v>
                </c:pt>
                <c:pt idx="368">
                  <c:v>17.206498231105645</c:v>
                </c:pt>
                <c:pt idx="369">
                  <c:v>17.263383401149014</c:v>
                </c:pt>
                <c:pt idx="370">
                  <c:v>16.522772635509437</c:v>
                </c:pt>
                <c:pt idx="371">
                  <c:v>14.898471464200739</c:v>
                </c:pt>
                <c:pt idx="372">
                  <c:v>12.477420782572699</c:v>
                </c:pt>
                <c:pt idx="373">
                  <c:v>9.5843858018538626</c:v>
                </c:pt>
                <c:pt idx="374">
                  <c:v>6.8361770882965605</c:v>
                </c:pt>
                <c:pt idx="375">
                  <c:v>5.4072014722821322</c:v>
                </c:pt>
                <c:pt idx="376">
                  <c:v>6.47093075856003</c:v>
                </c:pt>
                <c:pt idx="377">
                  <c:v>9.1477634217125505</c:v>
                </c:pt>
                <c:pt idx="378">
                  <c:v>12.212657929568907</c:v>
                </c:pt>
                <c:pt idx="379">
                  <c:v>14.993895180410357</c:v>
                </c:pt>
                <c:pt idx="380">
                  <c:v>17.060256308873694</c:v>
                </c:pt>
                <c:pt idx="381">
                  <c:v>18.189321639883108</c:v>
                </c:pt>
                <c:pt idx="382">
                  <c:v>18.389195326923094</c:v>
                </c:pt>
                <c:pt idx="383">
                  <c:v>17.836739753572822</c:v>
                </c:pt>
                <c:pt idx="384">
                  <c:v>16.762672908756549</c:v>
                </c:pt>
                <c:pt idx="385">
                  <c:v>15.379266480723595</c:v>
                </c:pt>
                <c:pt idx="386">
                  <c:v>13.890099869751209</c:v>
                </c:pt>
                <c:pt idx="387">
                  <c:v>12.507316722504829</c:v>
                </c:pt>
                <c:pt idx="388">
                  <c:v>11.388153251184734</c:v>
                </c:pt>
                <c:pt idx="389">
                  <c:v>10.538419895487237</c:v>
                </c:pt>
                <c:pt idx="390">
                  <c:v>9.8201937260647245</c:v>
                </c:pt>
                <c:pt idx="391">
                  <c:v>9.058280548741017</c:v>
                </c:pt>
                <c:pt idx="392">
                  <c:v>8.1340655319846213</c:v>
                </c:pt>
                <c:pt idx="393">
                  <c:v>7.1130023736405796</c:v>
                </c:pt>
                <c:pt idx="394">
                  <c:v>6.5201589404961977</c:v>
                </c:pt>
                <c:pt idx="395">
                  <c:v>7.2680787420375532</c:v>
                </c:pt>
                <c:pt idx="396">
                  <c:v>9.4209708625534407</c:v>
                </c:pt>
                <c:pt idx="397">
                  <c:v>12.079071450116547</c:v>
                </c:pt>
                <c:pt idx="398">
                  <c:v>14.438230537596716</c:v>
                </c:pt>
                <c:pt idx="399">
                  <c:v>16.05573036021185</c:v>
                </c:pt>
                <c:pt idx="400">
                  <c:v>16.735612601957705</c:v>
                </c:pt>
                <c:pt idx="401">
                  <c:v>16.352607842688286</c:v>
                </c:pt>
                <c:pt idx="402">
                  <c:v>14.74948858127537</c:v>
                </c:pt>
                <c:pt idx="403">
                  <c:v>11.799726563260384</c:v>
                </c:pt>
                <c:pt idx="404">
                  <c:v>7.5816070999874938</c:v>
                </c:pt>
                <c:pt idx="405">
                  <c:v>2.8172632384750562</c:v>
                </c:pt>
                <c:pt idx="406">
                  <c:v>4.5621684408335454</c:v>
                </c:pt>
                <c:pt idx="407">
                  <c:v>10.407636704125604</c:v>
                </c:pt>
                <c:pt idx="408">
                  <c:v>16.267014038689958</c:v>
                </c:pt>
                <c:pt idx="409">
                  <c:v>21.704923899688701</c:v>
                </c:pt>
                <c:pt idx="410">
                  <c:v>26.396511077381259</c:v>
                </c:pt>
                <c:pt idx="411">
                  <c:v>29.9600125252331</c:v>
                </c:pt>
                <c:pt idx="412">
                  <c:v>32.045394435014401</c:v>
                </c:pt>
                <c:pt idx="413">
                  <c:v>32.48977365402596</c:v>
                </c:pt>
                <c:pt idx="414">
                  <c:v>31.382190667540552</c:v>
                </c:pt>
                <c:pt idx="415">
                  <c:v>28.97752789521445</c:v>
                </c:pt>
                <c:pt idx="416">
                  <c:v>25.544651647595419</c:v>
                </c:pt>
                <c:pt idx="417">
                  <c:v>21.30034263822218</c:v>
                </c:pt>
                <c:pt idx="418">
                  <c:v>16.487920544039888</c:v>
                </c:pt>
                <c:pt idx="419">
                  <c:v>11.503978507573155</c:v>
                </c:pt>
                <c:pt idx="420">
                  <c:v>6.9730607547936589</c:v>
                </c:pt>
                <c:pt idx="421">
                  <c:v>3.9551336884270252</c:v>
                </c:pt>
                <c:pt idx="422">
                  <c:v>3.8488009746725922</c:v>
                </c:pt>
                <c:pt idx="423">
                  <c:v>5.1270200145563605</c:v>
                </c:pt>
                <c:pt idx="424">
                  <c:v>6.0942683641451865</c:v>
                </c:pt>
                <c:pt idx="425">
                  <c:v>6.4784212104901266</c:v>
                </c:pt>
                <c:pt idx="426">
                  <c:v>6.4245994753388551</c:v>
                </c:pt>
                <c:pt idx="427">
                  <c:v>6.3907883171688402</c:v>
                </c:pt>
                <c:pt idx="428">
                  <c:v>7.0228371973550443</c:v>
                </c:pt>
                <c:pt idx="429">
                  <c:v>8.5406093056829846</c:v>
                </c:pt>
                <c:pt idx="430">
                  <c:v>10.580705613035862</c:v>
                </c:pt>
                <c:pt idx="431">
                  <c:v>12.721549590977927</c:v>
                </c:pt>
                <c:pt idx="432">
                  <c:v>14.688665172816007</c:v>
                </c:pt>
                <c:pt idx="433">
                  <c:v>16.257091099230777</c:v>
                </c:pt>
                <c:pt idx="434">
                  <c:v>17.197384200506182</c:v>
                </c:pt>
                <c:pt idx="435">
                  <c:v>17.371225829990838</c:v>
                </c:pt>
                <c:pt idx="436">
                  <c:v>16.866652284937317</c:v>
                </c:pt>
                <c:pt idx="437">
                  <c:v>16.002836771224398</c:v>
                </c:pt>
                <c:pt idx="438">
                  <c:v>15.142737563659795</c:v>
                </c:pt>
                <c:pt idx="439">
                  <c:v>14.474085203096655</c:v>
                </c:pt>
                <c:pt idx="440">
                  <c:v>14.025087956102883</c:v>
                </c:pt>
                <c:pt idx="441">
                  <c:v>13.859346791691069</c:v>
                </c:pt>
                <c:pt idx="442">
                  <c:v>14.074709879073112</c:v>
                </c:pt>
                <c:pt idx="443">
                  <c:v>14.563598072395399</c:v>
                </c:pt>
                <c:pt idx="444">
                  <c:v>14.964913650785038</c:v>
                </c:pt>
                <c:pt idx="445">
                  <c:v>14.937081223922251</c:v>
                </c:pt>
                <c:pt idx="446">
                  <c:v>14.390798811609912</c:v>
                </c:pt>
                <c:pt idx="447">
                  <c:v>13.453644350046012</c:v>
                </c:pt>
                <c:pt idx="448">
                  <c:v>12.256650888362245</c:v>
                </c:pt>
                <c:pt idx="449">
                  <c:v>10.791742369556328</c:v>
                </c:pt>
                <c:pt idx="450">
                  <c:v>8.9957703766488386</c:v>
                </c:pt>
                <c:pt idx="451">
                  <c:v>6.9327852413701665</c:v>
                </c:pt>
                <c:pt idx="452">
                  <c:v>4.8805619827976798</c:v>
                </c:pt>
                <c:pt idx="453">
                  <c:v>3.4205467261457096</c:v>
                </c:pt>
                <c:pt idx="454">
                  <c:v>3.5732648838586583</c:v>
                </c:pt>
                <c:pt idx="455">
                  <c:v>5.3384337099311807</c:v>
                </c:pt>
                <c:pt idx="456">
                  <c:v>7.7913115658033076</c:v>
                </c:pt>
                <c:pt idx="457">
                  <c:v>10.394596569861243</c:v>
                </c:pt>
                <c:pt idx="458">
                  <c:v>12.843725122093877</c:v>
                </c:pt>
                <c:pt idx="459">
                  <c:v>15.010184493647467</c:v>
                </c:pt>
                <c:pt idx="460">
                  <c:v>16.884034639132484</c:v>
                </c:pt>
                <c:pt idx="461">
                  <c:v>18.420205573979857</c:v>
                </c:pt>
                <c:pt idx="462">
                  <c:v>19.442307343904687</c:v>
                </c:pt>
                <c:pt idx="463">
                  <c:v>19.727604780471086</c:v>
                </c:pt>
                <c:pt idx="464">
                  <c:v>19.180870444936051</c:v>
                </c:pt>
                <c:pt idx="465">
                  <c:v>17.912826171672464</c:v>
                </c:pt>
                <c:pt idx="466">
                  <c:v>16.14728680603627</c:v>
                </c:pt>
                <c:pt idx="467">
                  <c:v>14.05502800465748</c:v>
                </c:pt>
                <c:pt idx="468">
                  <c:v>11.704558627758786</c:v>
                </c:pt>
                <c:pt idx="469">
                  <c:v>9.200036081925667</c:v>
                </c:pt>
                <c:pt idx="470">
                  <c:v>6.8472454092129098</c:v>
                </c:pt>
                <c:pt idx="471">
                  <c:v>5.1011249902472997</c:v>
                </c:pt>
                <c:pt idx="472">
                  <c:v>4.1038030406075814</c:v>
                </c:pt>
                <c:pt idx="473">
                  <c:v>3.3161184301213216</c:v>
                </c:pt>
                <c:pt idx="474">
                  <c:v>2.1221861695246922</c:v>
                </c:pt>
                <c:pt idx="475">
                  <c:v>0.37016860340802132</c:v>
                </c:pt>
                <c:pt idx="476">
                  <c:v>2.1703367864137806</c:v>
                </c:pt>
                <c:pt idx="477">
                  <c:v>5.2490145412691325</c:v>
                </c:pt>
                <c:pt idx="478">
                  <c:v>9.0053472757633379</c:v>
                </c:pt>
                <c:pt idx="479">
                  <c:v>13.317352143602253</c:v>
                </c:pt>
                <c:pt idx="480">
                  <c:v>17.847956335438592</c:v>
                </c:pt>
                <c:pt idx="481">
                  <c:v>22.153317536293109</c:v>
                </c:pt>
                <c:pt idx="482">
                  <c:v>25.859350788546411</c:v>
                </c:pt>
                <c:pt idx="483">
                  <c:v>28.751649071136267</c:v>
                </c:pt>
                <c:pt idx="484">
                  <c:v>30.721532294962117</c:v>
                </c:pt>
                <c:pt idx="485">
                  <c:v>31.649866231330677</c:v>
                </c:pt>
                <c:pt idx="486">
                  <c:v>31.37192926474177</c:v>
                </c:pt>
                <c:pt idx="487">
                  <c:v>29.772011526942013</c:v>
                </c:pt>
                <c:pt idx="488">
                  <c:v>26.909588006735362</c:v>
                </c:pt>
                <c:pt idx="489">
                  <c:v>23.048078210346148</c:v>
                </c:pt>
                <c:pt idx="490">
                  <c:v>18.554888725102419</c:v>
                </c:pt>
                <c:pt idx="491">
                  <c:v>13.760261674957663</c:v>
                </c:pt>
                <c:pt idx="492">
                  <c:v>8.9040084933738086</c:v>
                </c:pt>
                <c:pt idx="493">
                  <c:v>4.2589578329490863</c:v>
                </c:pt>
                <c:pt idx="494">
                  <c:v>1.7686922184091871</c:v>
                </c:pt>
                <c:pt idx="495">
                  <c:v>4.840634613897639</c:v>
                </c:pt>
                <c:pt idx="496">
                  <c:v>7.8663947934479985</c:v>
                </c:pt>
                <c:pt idx="497">
                  <c:v>10.089542938590009</c:v>
                </c:pt>
                <c:pt idx="498">
                  <c:v>11.568429187020691</c:v>
                </c:pt>
                <c:pt idx="499">
                  <c:v>12.539831430958547</c:v>
                </c:pt>
                <c:pt idx="500">
                  <c:v>13.279415594933996</c:v>
                </c:pt>
                <c:pt idx="501">
                  <c:v>14.000013681034586</c:v>
                </c:pt>
                <c:pt idx="502">
                  <c:v>14.796488461712142</c:v>
                </c:pt>
                <c:pt idx="503">
                  <c:v>15.63922863383906</c:v>
                </c:pt>
                <c:pt idx="504">
                  <c:v>16.419084085817886</c:v>
                </c:pt>
                <c:pt idx="505">
                  <c:v>17.023489415623725</c:v>
                </c:pt>
                <c:pt idx="506">
                  <c:v>17.387972984582571</c:v>
                </c:pt>
                <c:pt idx="507">
                  <c:v>17.484704778730265</c:v>
                </c:pt>
                <c:pt idx="508">
                  <c:v>17.275715388620377</c:v>
                </c:pt>
                <c:pt idx="509">
                  <c:v>16.697436872501743</c:v>
                </c:pt>
                <c:pt idx="510">
                  <c:v>15.70432280491173</c:v>
                </c:pt>
                <c:pt idx="511">
                  <c:v>14.329792352566047</c:v>
                </c:pt>
                <c:pt idx="512">
                  <c:v>12.704595397391005</c:v>
                </c:pt>
                <c:pt idx="513">
                  <c:v>11.010537699153522</c:v>
                </c:pt>
                <c:pt idx="514">
                  <c:v>9.3966643536393377</c:v>
                </c:pt>
                <c:pt idx="515">
                  <c:v>7.9242109786524519</c:v>
                </c:pt>
                <c:pt idx="516">
                  <c:v>6.6148794086520937</c:v>
                </c:pt>
                <c:pt idx="517">
                  <c:v>5.6079622927948387</c:v>
                </c:pt>
                <c:pt idx="518">
                  <c:v>5.248947721479774</c:v>
                </c:pt>
                <c:pt idx="519">
                  <c:v>5.7300848084605454</c:v>
                </c:pt>
                <c:pt idx="520">
                  <c:v>6.6870179487205057</c:v>
                </c:pt>
                <c:pt idx="521">
                  <c:v>7.5927249661770482</c:v>
                </c:pt>
                <c:pt idx="522">
                  <c:v>8.1450249416700444</c:v>
                </c:pt>
                <c:pt idx="523">
                  <c:v>8.2773231797003479</c:v>
                </c:pt>
                <c:pt idx="524">
                  <c:v>8.0291622465754156</c:v>
                </c:pt>
                <c:pt idx="525">
                  <c:v>7.4056219854409253</c:v>
                </c:pt>
                <c:pt idx="526">
                  <c:v>6.3407766162736632</c:v>
                </c:pt>
                <c:pt idx="527">
                  <c:v>4.812279224113448</c:v>
                </c:pt>
                <c:pt idx="528">
                  <c:v>3.0996889035884232</c:v>
                </c:pt>
                <c:pt idx="529">
                  <c:v>2.5212913743925531</c:v>
                </c:pt>
                <c:pt idx="530">
                  <c:v>4.1182501049645328</c:v>
                </c:pt>
                <c:pt idx="531">
                  <c:v>6.3476191786653313</c:v>
                </c:pt>
                <c:pt idx="532">
                  <c:v>8.5431790578437052</c:v>
                </c:pt>
                <c:pt idx="533">
                  <c:v>10.590254641669485</c:v>
                </c:pt>
                <c:pt idx="534">
                  <c:v>12.443452230975984</c:v>
                </c:pt>
                <c:pt idx="535">
                  <c:v>13.978086798086963</c:v>
                </c:pt>
                <c:pt idx="536">
                  <c:v>15.005283612768688</c:v>
                </c:pt>
                <c:pt idx="537">
                  <c:v>15.378159197309749</c:v>
                </c:pt>
                <c:pt idx="538">
                  <c:v>15.079085629864736</c:v>
                </c:pt>
                <c:pt idx="539">
                  <c:v>14.213813699240283</c:v>
                </c:pt>
                <c:pt idx="540">
                  <c:v>12.916484426717645</c:v>
                </c:pt>
                <c:pt idx="541">
                  <c:v>11.2512350637576</c:v>
                </c:pt>
                <c:pt idx="542">
                  <c:v>9.2166430375683035</c:v>
                </c:pt>
                <c:pt idx="543">
                  <c:v>6.8625072221995893</c:v>
                </c:pt>
                <c:pt idx="544">
                  <c:v>4.4238001974351269</c:v>
                </c:pt>
                <c:pt idx="545">
                  <c:v>2.4749131077498432</c:v>
                </c:pt>
                <c:pt idx="546">
                  <c:v>2.1309397352760957</c:v>
                </c:pt>
                <c:pt idx="547">
                  <c:v>2.9357339075019948</c:v>
                </c:pt>
                <c:pt idx="548">
                  <c:v>3.6004205510461409</c:v>
                </c:pt>
                <c:pt idx="549">
                  <c:v>3.8834320389552426</c:v>
                </c:pt>
                <c:pt idx="550">
                  <c:v>3.7498999023570811</c:v>
                </c:pt>
                <c:pt idx="551">
                  <c:v>3.1810192174014418</c:v>
                </c:pt>
                <c:pt idx="552">
                  <c:v>2.5659362146236262</c:v>
                </c:pt>
                <c:pt idx="553">
                  <c:v>3.1761967493793559</c:v>
                </c:pt>
                <c:pt idx="554">
                  <c:v>5.0925964068563978</c:v>
                </c:pt>
                <c:pt idx="555">
                  <c:v>7.2893159189250287</c:v>
                </c:pt>
                <c:pt idx="556">
                  <c:v>9.2406239320259065</c:v>
                </c:pt>
                <c:pt idx="557">
                  <c:v>10.792294980827199</c:v>
                </c:pt>
                <c:pt idx="558">
                  <c:v>11.940332240825079</c:v>
                </c:pt>
                <c:pt idx="559">
                  <c:v>12.638150068286091</c:v>
                </c:pt>
                <c:pt idx="560">
                  <c:v>12.770180488141085</c:v>
                </c:pt>
                <c:pt idx="561">
                  <c:v>12.329742063636157</c:v>
                </c:pt>
                <c:pt idx="562">
                  <c:v>11.6035995685094</c:v>
                </c:pt>
                <c:pt idx="563">
                  <c:v>11.105662027226149</c:v>
                </c:pt>
                <c:pt idx="564">
                  <c:v>11.173132088135969</c:v>
                </c:pt>
                <c:pt idx="565">
                  <c:v>11.664856145280508</c:v>
                </c:pt>
                <c:pt idx="566">
                  <c:v>12.227176123875543</c:v>
                </c:pt>
                <c:pt idx="567">
                  <c:v>12.635775347789959</c:v>
                </c:pt>
                <c:pt idx="568">
                  <c:v>12.771910303068793</c:v>
                </c:pt>
                <c:pt idx="569">
                  <c:v>12.483169276265322</c:v>
                </c:pt>
                <c:pt idx="570">
                  <c:v>11.624442957585359</c:v>
                </c:pt>
                <c:pt idx="571">
                  <c:v>10.245195940171499</c:v>
                </c:pt>
                <c:pt idx="572">
                  <c:v>8.73660280011668</c:v>
                </c:pt>
                <c:pt idx="573">
                  <c:v>7.8132188072180968</c:v>
                </c:pt>
                <c:pt idx="574">
                  <c:v>8.0977361494310927</c:v>
                </c:pt>
                <c:pt idx="575">
                  <c:v>9.4614881649061253</c:v>
                </c:pt>
                <c:pt idx="576">
                  <c:v>11.240426732608901</c:v>
                </c:pt>
                <c:pt idx="577">
                  <c:v>12.791381464866891</c:v>
                </c:pt>
                <c:pt idx="578">
                  <c:v>13.631276323966178</c:v>
                </c:pt>
                <c:pt idx="579">
                  <c:v>13.484414141319681</c:v>
                </c:pt>
                <c:pt idx="580">
                  <c:v>12.317395566357799</c:v>
                </c:pt>
                <c:pt idx="581">
                  <c:v>10.279554855160788</c:v>
                </c:pt>
                <c:pt idx="582">
                  <c:v>7.5723778877711139</c:v>
                </c:pt>
                <c:pt idx="583">
                  <c:v>4.4080747632129311</c:v>
                </c:pt>
                <c:pt idx="584">
                  <c:v>1.8084871242754514</c:v>
                </c:pt>
                <c:pt idx="585">
                  <c:v>4.0855248826858404</c:v>
                </c:pt>
                <c:pt idx="586">
                  <c:v>7.6503680279104174</c:v>
                </c:pt>
                <c:pt idx="587">
                  <c:v>10.81122699257334</c:v>
                </c:pt>
                <c:pt idx="588">
                  <c:v>13.261141673485158</c:v>
                </c:pt>
                <c:pt idx="589">
                  <c:v>14.968011567314498</c:v>
                </c:pt>
                <c:pt idx="590">
                  <c:v>15.989070660222596</c:v>
                </c:pt>
                <c:pt idx="591">
                  <c:v>16.322308232000523</c:v>
                </c:pt>
                <c:pt idx="592">
                  <c:v>15.924942992845654</c:v>
                </c:pt>
                <c:pt idx="593">
                  <c:v>14.875187011814102</c:v>
                </c:pt>
                <c:pt idx="594">
                  <c:v>13.470345402817449</c:v>
                </c:pt>
                <c:pt idx="595">
                  <c:v>12.098899923424069</c:v>
                </c:pt>
                <c:pt idx="596">
                  <c:v>10.961603256309083</c:v>
                </c:pt>
                <c:pt idx="597">
                  <c:v>9.9735200118121536</c:v>
                </c:pt>
                <c:pt idx="598">
                  <c:v>8.9959004740295097</c:v>
                </c:pt>
                <c:pt idx="599">
                  <c:v>8.0421392378060936</c:v>
                </c:pt>
                <c:pt idx="600">
                  <c:v>7.1868305137598298</c:v>
                </c:pt>
                <c:pt idx="601">
                  <c:v>6.3954361774090538</c:v>
                </c:pt>
                <c:pt idx="602">
                  <c:v>5.5944880391542711</c:v>
                </c:pt>
                <c:pt idx="603">
                  <c:v>4.8820189472347151</c:v>
                </c:pt>
                <c:pt idx="604">
                  <c:v>4.532100660433537</c:v>
                </c:pt>
                <c:pt idx="605">
                  <c:v>4.7044726925452842</c:v>
                </c:pt>
                <c:pt idx="606">
                  <c:v>5.2748589018571321</c:v>
                </c:pt>
                <c:pt idx="607">
                  <c:v>6.0119294700834649</c:v>
                </c:pt>
                <c:pt idx="608">
                  <c:v>6.6663634798706948</c:v>
                </c:pt>
                <c:pt idx="609">
                  <c:v>6.990151386536712</c:v>
                </c:pt>
                <c:pt idx="610">
                  <c:v>6.8660044166284733</c:v>
                </c:pt>
                <c:pt idx="611">
                  <c:v>6.4272227791835119</c:v>
                </c:pt>
                <c:pt idx="612">
                  <c:v>5.9831937695049868</c:v>
                </c:pt>
                <c:pt idx="613">
                  <c:v>5.7329211209378022</c:v>
                </c:pt>
                <c:pt idx="614">
                  <c:v>5.6257936636031003</c:v>
                </c:pt>
                <c:pt idx="615">
                  <c:v>5.6186699183431008</c:v>
                </c:pt>
                <c:pt idx="616">
                  <c:v>5.8125321686809253</c:v>
                </c:pt>
                <c:pt idx="617">
                  <c:v>6.1558010121489177</c:v>
                </c:pt>
                <c:pt idx="618">
                  <c:v>6.2953772855939469</c:v>
                </c:pt>
                <c:pt idx="619">
                  <c:v>5.8762721723163365</c:v>
                </c:pt>
                <c:pt idx="620">
                  <c:v>4.8028380483938431</c:v>
                </c:pt>
                <c:pt idx="621">
                  <c:v>3.2127961591837364</c:v>
                </c:pt>
                <c:pt idx="622">
                  <c:v>1.3320557736453935</c:v>
                </c:pt>
                <c:pt idx="623">
                  <c:v>1.4896537077703043</c:v>
                </c:pt>
                <c:pt idx="624">
                  <c:v>4.2310793715119441</c:v>
                </c:pt>
                <c:pt idx="625">
                  <c:v>7.4150918081146191</c:v>
                </c:pt>
                <c:pt idx="626">
                  <c:v>10.640890598021896</c:v>
                </c:pt>
                <c:pt idx="627">
                  <c:v>13.539524435674418</c:v>
                </c:pt>
                <c:pt idx="628">
                  <c:v>15.893651439327543</c:v>
                </c:pt>
                <c:pt idx="629">
                  <c:v>17.658577165569717</c:v>
                </c:pt>
                <c:pt idx="630">
                  <c:v>18.817814949613634</c:v>
                </c:pt>
                <c:pt idx="631">
                  <c:v>19.251431352845078</c:v>
                </c:pt>
                <c:pt idx="632">
                  <c:v>18.794716057619446</c:v>
                </c:pt>
                <c:pt idx="633">
                  <c:v>17.426452547648264</c:v>
                </c:pt>
                <c:pt idx="634">
                  <c:v>15.373165420935711</c:v>
                </c:pt>
                <c:pt idx="635">
                  <c:v>13.012369092461343</c:v>
                </c:pt>
                <c:pt idx="636">
                  <c:v>10.666272188788867</c:v>
                </c:pt>
                <c:pt idx="637">
                  <c:v>8.5269301443986052</c:v>
                </c:pt>
                <c:pt idx="638">
                  <c:v>6.8365290780729717</c:v>
                </c:pt>
                <c:pt idx="639">
                  <c:v>5.9936268620412614</c:v>
                </c:pt>
                <c:pt idx="640">
                  <c:v>6.0336347772805983</c:v>
                </c:pt>
                <c:pt idx="641">
                  <c:v>6.3084281431087819</c:v>
                </c:pt>
                <c:pt idx="642">
                  <c:v>6.2265339300015583</c:v>
                </c:pt>
                <c:pt idx="643">
                  <c:v>5.6740308800302017</c:v>
                </c:pt>
                <c:pt idx="644">
                  <c:v>4.8997930686941373</c:v>
                </c:pt>
                <c:pt idx="645">
                  <c:v>4.3451109526196632</c:v>
                </c:pt>
                <c:pt idx="646">
                  <c:v>4.4826712758473004</c:v>
                </c:pt>
                <c:pt idx="647">
                  <c:v>5.403941569634946</c:v>
                </c:pt>
                <c:pt idx="648">
                  <c:v>6.6867179792134177</c:v>
                </c:pt>
                <c:pt idx="649">
                  <c:v>7.8463016034039663</c:v>
                </c:pt>
                <c:pt idx="650">
                  <c:v>8.6238559962096293</c:v>
                </c:pt>
                <c:pt idx="651">
                  <c:v>9.0280392296975887</c:v>
                </c:pt>
                <c:pt idx="652">
                  <c:v>9.1963794589009709</c:v>
                </c:pt>
                <c:pt idx="653">
                  <c:v>9.1901129231172405</c:v>
                </c:pt>
                <c:pt idx="654">
                  <c:v>8.975040535807798</c:v>
                </c:pt>
                <c:pt idx="655">
                  <c:v>8.6112569653114246</c:v>
                </c:pt>
                <c:pt idx="656">
                  <c:v>8.3215704015614822</c:v>
                </c:pt>
                <c:pt idx="657">
                  <c:v>8.2203749978687757</c:v>
                </c:pt>
                <c:pt idx="658">
                  <c:v>8.0644880283185945</c:v>
                </c:pt>
                <c:pt idx="659">
                  <c:v>7.488243322782802</c:v>
                </c:pt>
                <c:pt idx="660">
                  <c:v>6.4056650091687946</c:v>
                </c:pt>
                <c:pt idx="661">
                  <c:v>5.1735173472500788</c:v>
                </c:pt>
                <c:pt idx="662">
                  <c:v>4.5390826160661124</c:v>
                </c:pt>
                <c:pt idx="663">
                  <c:v>5.1819910249838719</c:v>
                </c:pt>
                <c:pt idx="664">
                  <c:v>7.0056579308884279</c:v>
                </c:pt>
                <c:pt idx="665">
                  <c:v>9.5304479134319244</c:v>
                </c:pt>
                <c:pt idx="666">
                  <c:v>12.24966835593068</c:v>
                </c:pt>
                <c:pt idx="667">
                  <c:v>14.642858263946239</c:v>
                </c:pt>
                <c:pt idx="668">
                  <c:v>16.315166492889272</c:v>
                </c:pt>
                <c:pt idx="669">
                  <c:v>17.115814135815373</c:v>
                </c:pt>
                <c:pt idx="670">
                  <c:v>17.09836776751002</c:v>
                </c:pt>
                <c:pt idx="671">
                  <c:v>16.364366385562551</c:v>
                </c:pt>
                <c:pt idx="672">
                  <c:v>14.954887271244178</c:v>
                </c:pt>
                <c:pt idx="673">
                  <c:v>12.900173414443399</c:v>
                </c:pt>
                <c:pt idx="674">
                  <c:v>10.347451227004225</c:v>
                </c:pt>
                <c:pt idx="675">
                  <c:v>7.6077782992052683</c:v>
                </c:pt>
                <c:pt idx="676">
                  <c:v>5.0726542072023113</c:v>
                </c:pt>
                <c:pt idx="677">
                  <c:v>3.0972348869573945</c:v>
                </c:pt>
                <c:pt idx="678">
                  <c:v>1.9791107063779387</c:v>
                </c:pt>
                <c:pt idx="679">
                  <c:v>1.7346766152223863</c:v>
                </c:pt>
                <c:pt idx="680">
                  <c:v>1.6693003115645608</c:v>
                </c:pt>
                <c:pt idx="681">
                  <c:v>1.2287492247973923</c:v>
                </c:pt>
                <c:pt idx="682">
                  <c:v>0.92028478844948636</c:v>
                </c:pt>
                <c:pt idx="683">
                  <c:v>2.284244993661519</c:v>
                </c:pt>
                <c:pt idx="684">
                  <c:v>4.2856285476359108</c:v>
                </c:pt>
                <c:pt idx="685">
                  <c:v>6.3600233683916487</c:v>
                </c:pt>
                <c:pt idx="686">
                  <c:v>8.297114150374501</c:v>
                </c:pt>
                <c:pt idx="687">
                  <c:v>10.037597808387783</c:v>
                </c:pt>
                <c:pt idx="688">
                  <c:v>11.558659367767149</c:v>
                </c:pt>
                <c:pt idx="689">
                  <c:v>12.777306547790637</c:v>
                </c:pt>
                <c:pt idx="690">
                  <c:v>13.566973205222901</c:v>
                </c:pt>
                <c:pt idx="691">
                  <c:v>13.858431267490985</c:v>
                </c:pt>
                <c:pt idx="692">
                  <c:v>13.712766238883264</c:v>
                </c:pt>
                <c:pt idx="693">
                  <c:v>13.297396731860479</c:v>
                </c:pt>
                <c:pt idx="694">
                  <c:v>12.780486606609113</c:v>
                </c:pt>
                <c:pt idx="695">
                  <c:v>12.224539822885498</c:v>
                </c:pt>
                <c:pt idx="696">
                  <c:v>11.573976847782136</c:v>
                </c:pt>
                <c:pt idx="697">
                  <c:v>10.758761020137571</c:v>
                </c:pt>
                <c:pt idx="698">
                  <c:v>9.8322918914984712</c:v>
                </c:pt>
                <c:pt idx="699">
                  <c:v>9.0180580987195018</c:v>
                </c:pt>
                <c:pt idx="700">
                  <c:v>8.5625617262781883</c:v>
                </c:pt>
                <c:pt idx="701">
                  <c:v>8.482122587102106</c:v>
                </c:pt>
                <c:pt idx="702">
                  <c:v>8.5650400487693723</c:v>
                </c:pt>
                <c:pt idx="703">
                  <c:v>8.652255018987983</c:v>
                </c:pt>
                <c:pt idx="704">
                  <c:v>8.7508781545899712</c:v>
                </c:pt>
                <c:pt idx="705">
                  <c:v>8.8530452082454776</c:v>
                </c:pt>
                <c:pt idx="706">
                  <c:v>8.791495637770419</c:v>
                </c:pt>
                <c:pt idx="707">
                  <c:v>8.3986092518871729</c:v>
                </c:pt>
                <c:pt idx="708">
                  <c:v>7.7859847238630042</c:v>
                </c:pt>
                <c:pt idx="709">
                  <c:v>7.3968654496742454</c:v>
                </c:pt>
                <c:pt idx="710">
                  <c:v>7.610164831971554</c:v>
                </c:pt>
                <c:pt idx="711">
                  <c:v>8.2984464207709152</c:v>
                </c:pt>
                <c:pt idx="712">
                  <c:v>9.1025960014675782</c:v>
                </c:pt>
                <c:pt idx="713">
                  <c:v>9.845479260650734</c:v>
                </c:pt>
                <c:pt idx="714">
                  <c:v>10.461102665151971</c:v>
                </c:pt>
                <c:pt idx="715">
                  <c:v>10.775288624321373</c:v>
                </c:pt>
                <c:pt idx="716">
                  <c:v>10.524602949704153</c:v>
                </c:pt>
                <c:pt idx="717">
                  <c:v>9.5614891394219885</c:v>
                </c:pt>
                <c:pt idx="718">
                  <c:v>7.9792400607195058</c:v>
                </c:pt>
                <c:pt idx="719">
                  <c:v>6.0367179880149537</c:v>
                </c:pt>
                <c:pt idx="720">
                  <c:v>3.9636939377653277</c:v>
                </c:pt>
                <c:pt idx="721">
                  <c:v>1.8834893679702582</c:v>
                </c:pt>
                <c:pt idx="722">
                  <c:v>1.0899133370162788</c:v>
                </c:pt>
                <c:pt idx="723">
                  <c:v>3.0836882670248462</c:v>
                </c:pt>
                <c:pt idx="724">
                  <c:v>5.1283955150430076</c:v>
                </c:pt>
                <c:pt idx="725">
                  <c:v>6.7942616212403699</c:v>
                </c:pt>
                <c:pt idx="726">
                  <c:v>8.0649527448304426</c:v>
                </c:pt>
                <c:pt idx="727">
                  <c:v>9.1441694682620014</c:v>
                </c:pt>
                <c:pt idx="728">
                  <c:v>10.230296634604674</c:v>
                </c:pt>
                <c:pt idx="729">
                  <c:v>11.322653496949762</c:v>
                </c:pt>
                <c:pt idx="730">
                  <c:v>12.297019127646696</c:v>
                </c:pt>
                <c:pt idx="731">
                  <c:v>13.108045419110917</c:v>
                </c:pt>
                <c:pt idx="732">
                  <c:v>13.845735042134937</c:v>
                </c:pt>
                <c:pt idx="733">
                  <c:v>14.612761100245839</c:v>
                </c:pt>
                <c:pt idx="734">
                  <c:v>15.401090210482725</c:v>
                </c:pt>
                <c:pt idx="735">
                  <c:v>16.116816481541218</c:v>
                </c:pt>
                <c:pt idx="736">
                  <c:v>16.695251402232731</c:v>
                </c:pt>
                <c:pt idx="737">
                  <c:v>17.165541509585996</c:v>
                </c:pt>
                <c:pt idx="738">
                  <c:v>17.617067490095121</c:v>
                </c:pt>
                <c:pt idx="739">
                  <c:v>18.10818031874966</c:v>
                </c:pt>
                <c:pt idx="740">
                  <c:v>18.586695350049244</c:v>
                </c:pt>
                <c:pt idx="741">
                  <c:v>18.884651599837586</c:v>
                </c:pt>
                <c:pt idx="742">
                  <c:v>18.799827573401544</c:v>
                </c:pt>
                <c:pt idx="743">
                  <c:v>18.207004281539554</c:v>
                </c:pt>
                <c:pt idx="744">
                  <c:v>17.117381120539015</c:v>
                </c:pt>
                <c:pt idx="745">
                  <c:v>15.644957137672098</c:v>
                </c:pt>
                <c:pt idx="746">
                  <c:v>13.914407170247443</c:v>
                </c:pt>
                <c:pt idx="747">
                  <c:v>12.001314093139245</c:v>
                </c:pt>
                <c:pt idx="748">
                  <c:v>9.9645354550431477</c:v>
                </c:pt>
                <c:pt idx="749">
                  <c:v>7.924324133581357</c:v>
                </c:pt>
                <c:pt idx="750">
                  <c:v>6.0856126620475406</c:v>
                </c:pt>
                <c:pt idx="751">
                  <c:v>4.6599083025779464</c:v>
                </c:pt>
                <c:pt idx="752">
                  <c:v>3.7266413514534249</c:v>
                </c:pt>
                <c:pt idx="753">
                  <c:v>3.1582312099491396</c:v>
                </c:pt>
                <c:pt idx="754">
                  <c:v>2.7148147026044369</c:v>
                </c:pt>
                <c:pt idx="755">
                  <c:v>2.2198540656976786</c:v>
                </c:pt>
                <c:pt idx="756">
                  <c:v>1.8381324708599756</c:v>
                </c:pt>
                <c:pt idx="757">
                  <c:v>2.363947898756102</c:v>
                </c:pt>
                <c:pt idx="758">
                  <c:v>3.8849613045560543</c:v>
                </c:pt>
                <c:pt idx="759">
                  <c:v>5.7630835048186535</c:v>
                </c:pt>
                <c:pt idx="760">
                  <c:v>7.6000506864584407</c:v>
                </c:pt>
                <c:pt idx="761">
                  <c:v>9.2237421008016796</c:v>
                </c:pt>
                <c:pt idx="762">
                  <c:v>10.620613960562444</c:v>
                </c:pt>
                <c:pt idx="763">
                  <c:v>11.816150473814169</c:v>
                </c:pt>
                <c:pt idx="764">
                  <c:v>12.754117259835542</c:v>
                </c:pt>
                <c:pt idx="765">
                  <c:v>13.297205723059166</c:v>
                </c:pt>
                <c:pt idx="766">
                  <c:v>13.347083039868354</c:v>
                </c:pt>
                <c:pt idx="767">
                  <c:v>12.955914064225016</c:v>
                </c:pt>
                <c:pt idx="768">
                  <c:v>12.317676521851737</c:v>
                </c:pt>
                <c:pt idx="769">
                  <c:v>11.631146821200922</c:v>
                </c:pt>
                <c:pt idx="770">
                  <c:v>10.959713544859255</c:v>
                </c:pt>
                <c:pt idx="771">
                  <c:v>10.257441801378542</c:v>
                </c:pt>
                <c:pt idx="772">
                  <c:v>9.5397600119357513</c:v>
                </c:pt>
                <c:pt idx="773">
                  <c:v>8.9686114140911091</c:v>
                </c:pt>
                <c:pt idx="774">
                  <c:v>8.6927071634209394</c:v>
                </c:pt>
                <c:pt idx="775">
                  <c:v>8.6122324671330688</c:v>
                </c:pt>
                <c:pt idx="776">
                  <c:v>8.4304976945265793</c:v>
                </c:pt>
                <c:pt idx="777">
                  <c:v>7.9250526608696665</c:v>
                </c:pt>
                <c:pt idx="778">
                  <c:v>7.0774104874232258</c:v>
                </c:pt>
                <c:pt idx="779">
                  <c:v>5.9752760031735077</c:v>
                </c:pt>
                <c:pt idx="780">
                  <c:v>4.6435423452961189</c:v>
                </c:pt>
                <c:pt idx="781">
                  <c:v>3.0241420927336926</c:v>
                </c:pt>
                <c:pt idx="782">
                  <c:v>1.3295592267753573</c:v>
                </c:pt>
                <c:pt idx="783">
                  <c:v>2.0213566982759543</c:v>
                </c:pt>
                <c:pt idx="784">
                  <c:v>4.308298135597914</c:v>
                </c:pt>
                <c:pt idx="785">
                  <c:v>6.6041639094659779</c:v>
                </c:pt>
                <c:pt idx="786">
                  <c:v>8.7098627661659478</c:v>
                </c:pt>
                <c:pt idx="787">
                  <c:v>10.607732954440705</c:v>
                </c:pt>
                <c:pt idx="788">
                  <c:v>12.245695429027025</c:v>
                </c:pt>
                <c:pt idx="789">
                  <c:v>13.453130261703532</c:v>
                </c:pt>
                <c:pt idx="790">
                  <c:v>14.030291827861046</c:v>
                </c:pt>
                <c:pt idx="791">
                  <c:v>13.90204586441317</c:v>
                </c:pt>
                <c:pt idx="792">
                  <c:v>13.172243625569747</c:v>
                </c:pt>
                <c:pt idx="793">
                  <c:v>12.024301301720991</c:v>
                </c:pt>
                <c:pt idx="794">
                  <c:v>10.568709309867796</c:v>
                </c:pt>
                <c:pt idx="795">
                  <c:v>8.8106529342709283</c:v>
                </c:pt>
                <c:pt idx="796">
                  <c:v>6.7780374143289768</c:v>
                </c:pt>
                <c:pt idx="797">
                  <c:v>4.6565786808382335</c:v>
                </c:pt>
                <c:pt idx="798">
                  <c:v>2.8030279654415797</c:v>
                </c:pt>
                <c:pt idx="799">
                  <c:v>1.669357071074284</c:v>
                </c:pt>
                <c:pt idx="800">
                  <c:v>1.4338914570622721</c:v>
                </c:pt>
                <c:pt idx="801">
                  <c:v>1.4908166066426674</c:v>
                </c:pt>
                <c:pt idx="802">
                  <c:v>1.4579016021035993</c:v>
                </c:pt>
                <c:pt idx="803">
                  <c:v>1.4880157745634777</c:v>
                </c:pt>
                <c:pt idx="804">
                  <c:v>2.1269068308886059</c:v>
                </c:pt>
                <c:pt idx="805">
                  <c:v>3.5696814448816734</c:v>
                </c:pt>
                <c:pt idx="806">
                  <c:v>5.4855037092282926</c:v>
                </c:pt>
                <c:pt idx="807">
                  <c:v>7.5015429806873435</c:v>
                </c:pt>
                <c:pt idx="808">
                  <c:v>9.3437269056914349</c:v>
                </c:pt>
                <c:pt idx="809">
                  <c:v>10.873421702786544</c:v>
                </c:pt>
                <c:pt idx="810">
                  <c:v>12.019096074837343</c:v>
                </c:pt>
                <c:pt idx="811">
                  <c:v>12.659118902274695</c:v>
                </c:pt>
                <c:pt idx="812">
                  <c:v>12.600949427648187</c:v>
                </c:pt>
                <c:pt idx="813">
                  <c:v>11.69680017313893</c:v>
                </c:pt>
                <c:pt idx="814">
                  <c:v>9.976785733544741</c:v>
                </c:pt>
                <c:pt idx="815">
                  <c:v>7.6734179700014558</c:v>
                </c:pt>
                <c:pt idx="816">
                  <c:v>5.1346388653156252</c:v>
                </c:pt>
                <c:pt idx="817">
                  <c:v>2.8469758204736402</c:v>
                </c:pt>
                <c:pt idx="818">
                  <c:v>2.3890606133101753</c:v>
                </c:pt>
                <c:pt idx="819">
                  <c:v>4.2961828482920419</c:v>
                </c:pt>
                <c:pt idx="820">
                  <c:v>6.503631937892413</c:v>
                </c:pt>
                <c:pt idx="821">
                  <c:v>8.2652466664348712</c:v>
                </c:pt>
                <c:pt idx="822">
                  <c:v>9.2645919184172865</c:v>
                </c:pt>
                <c:pt idx="823">
                  <c:v>9.4210789414115421</c:v>
                </c:pt>
                <c:pt idx="824">
                  <c:v>8.8681164863044</c:v>
                </c:pt>
                <c:pt idx="825">
                  <c:v>7.8704826773175345</c:v>
                </c:pt>
                <c:pt idx="826">
                  <c:v>6.7521429917171156</c:v>
                </c:pt>
                <c:pt idx="827">
                  <c:v>5.9116573607132112</c:v>
                </c:pt>
                <c:pt idx="828">
                  <c:v>5.7509099468522091</c:v>
                </c:pt>
                <c:pt idx="829">
                  <c:v>6.2604659054368703</c:v>
                </c:pt>
                <c:pt idx="830">
                  <c:v>6.9313444637627093</c:v>
                </c:pt>
                <c:pt idx="831">
                  <c:v>7.2547172864781801</c:v>
                </c:pt>
                <c:pt idx="832">
                  <c:v>6.9741946641568395</c:v>
                </c:pt>
                <c:pt idx="833">
                  <c:v>6.0270496060752148</c:v>
                </c:pt>
                <c:pt idx="834">
                  <c:v>4.4297040456298458</c:v>
                </c:pt>
                <c:pt idx="835">
                  <c:v>2.4156450177966993</c:v>
                </c:pt>
                <c:pt idx="836">
                  <c:v>2.5184370395205913</c:v>
                </c:pt>
                <c:pt idx="837">
                  <c:v>5.8407312992758262</c:v>
                </c:pt>
                <c:pt idx="838">
                  <c:v>9.8235555357145294</c:v>
                </c:pt>
                <c:pt idx="839">
                  <c:v>13.754486254224721</c:v>
                </c:pt>
                <c:pt idx="840">
                  <c:v>17.258763213937769</c:v>
                </c:pt>
                <c:pt idx="841">
                  <c:v>20.138703942412238</c:v>
                </c:pt>
                <c:pt idx="842">
                  <c:v>22.295429577896797</c:v>
                </c:pt>
                <c:pt idx="843">
                  <c:v>23.612678341821649</c:v>
                </c:pt>
                <c:pt idx="844">
                  <c:v>23.914466724841162</c:v>
                </c:pt>
                <c:pt idx="845">
                  <c:v>23.04881097207695</c:v>
                </c:pt>
                <c:pt idx="846">
                  <c:v>21.015838185014143</c:v>
                </c:pt>
                <c:pt idx="847">
                  <c:v>18.017446706088855</c:v>
                </c:pt>
                <c:pt idx="848">
                  <c:v>14.385815839074894</c:v>
                </c:pt>
                <c:pt idx="849">
                  <c:v>10.477788969410398</c:v>
                </c:pt>
                <c:pt idx="850">
                  <c:v>6.7776072624207861</c:v>
                </c:pt>
                <c:pt idx="851">
                  <c:v>4.8204245113537532</c:v>
                </c:pt>
                <c:pt idx="852">
                  <c:v>6.6976408699127825</c:v>
                </c:pt>
                <c:pt idx="853">
                  <c:v>10.219965246714693</c:v>
                </c:pt>
                <c:pt idx="854">
                  <c:v>13.561421428067082</c:v>
                </c:pt>
                <c:pt idx="855">
                  <c:v>16.129502628553364</c:v>
                </c:pt>
                <c:pt idx="856">
                  <c:v>17.771684662992822</c:v>
                </c:pt>
                <c:pt idx="857">
                  <c:v>18.541270104338572</c:v>
                </c:pt>
                <c:pt idx="858">
                  <c:v>18.522316687330914</c:v>
                </c:pt>
                <c:pt idx="859">
                  <c:v>17.733462366034541</c:v>
                </c:pt>
                <c:pt idx="860">
                  <c:v>16.177472330765038</c:v>
                </c:pt>
                <c:pt idx="861">
                  <c:v>13.96468807849447</c:v>
                </c:pt>
                <c:pt idx="862">
                  <c:v>11.367396288733259</c:v>
                </c:pt>
                <c:pt idx="863">
                  <c:v>8.7369041729726522</c:v>
                </c:pt>
                <c:pt idx="864">
                  <c:v>6.3415776929907191</c:v>
                </c:pt>
                <c:pt idx="865">
                  <c:v>4.27243710037631</c:v>
                </c:pt>
                <c:pt idx="866">
                  <c:v>2.5222738638508289</c:v>
                </c:pt>
                <c:pt idx="867">
                  <c:v>1.1435484196599215</c:v>
                </c:pt>
                <c:pt idx="868">
                  <c:v>0.37491161518606247</c:v>
                </c:pt>
                <c:pt idx="869">
                  <c:v>0.63664587558426955</c:v>
                </c:pt>
                <c:pt idx="870">
                  <c:v>1.3070751147877222</c:v>
                </c:pt>
                <c:pt idx="871">
                  <c:v>2.3588083888094258</c:v>
                </c:pt>
                <c:pt idx="872">
                  <c:v>3.5793089026974969</c:v>
                </c:pt>
                <c:pt idx="873">
                  <c:v>4.696871695026597</c:v>
                </c:pt>
                <c:pt idx="874">
                  <c:v>5.5867323783853742</c:v>
                </c:pt>
                <c:pt idx="875">
                  <c:v>6.2650215446642434</c:v>
                </c:pt>
                <c:pt idx="876">
                  <c:v>6.7357593095179054</c:v>
                </c:pt>
                <c:pt idx="877">
                  <c:v>6.8840385801369015</c:v>
                </c:pt>
                <c:pt idx="878">
                  <c:v>6.5651173648257313</c:v>
                </c:pt>
                <c:pt idx="879">
                  <c:v>5.7780981739644046</c:v>
                </c:pt>
                <c:pt idx="880">
                  <c:v>4.7317734065140158</c:v>
                </c:pt>
                <c:pt idx="881">
                  <c:v>3.7216458185808627</c:v>
                </c:pt>
                <c:pt idx="882">
                  <c:v>2.8803240038150282</c:v>
                </c:pt>
                <c:pt idx="883">
                  <c:v>2.0887416779759089</c:v>
                </c:pt>
                <c:pt idx="884">
                  <c:v>1.2279641065016278</c:v>
                </c:pt>
                <c:pt idx="885">
                  <c:v>0.45546559902659017</c:v>
                </c:pt>
                <c:pt idx="886">
                  <c:v>0.82730776379808657</c:v>
                </c:pt>
                <c:pt idx="887">
                  <c:v>1.8901723803270896</c:v>
                </c:pt>
                <c:pt idx="888">
                  <c:v>3.4278866737139242</c:v>
                </c:pt>
                <c:pt idx="889">
                  <c:v>5.4149570653349137</c:v>
                </c:pt>
                <c:pt idx="890">
                  <c:v>7.5909388889626861</c:v>
                </c:pt>
                <c:pt idx="891">
                  <c:v>9.6573800500872142</c:v>
                </c:pt>
                <c:pt idx="892">
                  <c:v>11.441713139707966</c:v>
                </c:pt>
                <c:pt idx="893">
                  <c:v>12.911405500606618</c:v>
                </c:pt>
                <c:pt idx="894">
                  <c:v>14.057330286227744</c:v>
                </c:pt>
                <c:pt idx="895">
                  <c:v>14.787817344505461</c:v>
                </c:pt>
                <c:pt idx="896">
                  <c:v>14.961968693217452</c:v>
                </c:pt>
                <c:pt idx="897">
                  <c:v>14.519654053918297</c:v>
                </c:pt>
                <c:pt idx="898">
                  <c:v>13.565377794091324</c:v>
                </c:pt>
                <c:pt idx="899">
                  <c:v>12.329154557016407</c:v>
                </c:pt>
                <c:pt idx="900">
                  <c:v>11.042681418541637</c:v>
                </c:pt>
                <c:pt idx="901">
                  <c:v>9.8346881839362581</c:v>
                </c:pt>
                <c:pt idx="902">
                  <c:v>8.7203630145966358</c:v>
                </c:pt>
                <c:pt idx="903">
                  <c:v>7.6626039743326189</c:v>
                </c:pt>
                <c:pt idx="904">
                  <c:v>6.6432413712120244</c:v>
                </c:pt>
                <c:pt idx="905">
                  <c:v>5.7229060659004105</c:v>
                </c:pt>
                <c:pt idx="906">
                  <c:v>5.0579170923686805</c:v>
                </c:pt>
                <c:pt idx="907">
                  <c:v>4.7933229133049347</c:v>
                </c:pt>
                <c:pt idx="908">
                  <c:v>4.9114446899319475</c:v>
                </c:pt>
                <c:pt idx="909">
                  <c:v>5.3163919415204779</c:v>
                </c:pt>
                <c:pt idx="910">
                  <c:v>5.9885651048829818</c:v>
                </c:pt>
                <c:pt idx="911">
                  <c:v>6.8721706510137599</c:v>
                </c:pt>
                <c:pt idx="912">
                  <c:v>7.7338167731199761</c:v>
                </c:pt>
                <c:pt idx="913">
                  <c:v>8.2697192848671612</c:v>
                </c:pt>
                <c:pt idx="914">
                  <c:v>8.3071365114453748</c:v>
                </c:pt>
                <c:pt idx="915">
                  <c:v>7.8876787221841811</c:v>
                </c:pt>
                <c:pt idx="916">
                  <c:v>7.1785527261918602</c:v>
                </c:pt>
                <c:pt idx="917">
                  <c:v>6.293409580855533</c:v>
                </c:pt>
                <c:pt idx="918">
                  <c:v>5.2117978064173593</c:v>
                </c:pt>
                <c:pt idx="919">
                  <c:v>3.8918909300323881</c:v>
                </c:pt>
                <c:pt idx="920">
                  <c:v>2.4159758308079105</c:v>
                </c:pt>
                <c:pt idx="921">
                  <c:v>0.98839201659353204</c:v>
                </c:pt>
                <c:pt idx="922">
                  <c:v>0.23608257045204845</c:v>
                </c:pt>
                <c:pt idx="923">
                  <c:v>1.1971739778078667</c:v>
                </c:pt>
                <c:pt idx="924">
                  <c:v>2.0819911437143213</c:v>
                </c:pt>
                <c:pt idx="925">
                  <c:v>2.9412176885028241</c:v>
                </c:pt>
                <c:pt idx="926">
                  <c:v>3.6587115190941057</c:v>
                </c:pt>
                <c:pt idx="927">
                  <c:v>4.0897776503404044</c:v>
                </c:pt>
                <c:pt idx="928">
                  <c:v>4.2183683532820941</c:v>
                </c:pt>
                <c:pt idx="929">
                  <c:v>4.1844412885211986</c:v>
                </c:pt>
                <c:pt idx="930">
                  <c:v>4.2149947029283457</c:v>
                </c:pt>
                <c:pt idx="931">
                  <c:v>4.5552024518072516</c:v>
                </c:pt>
                <c:pt idx="932">
                  <c:v>5.3867121311379238</c:v>
                </c:pt>
                <c:pt idx="933">
                  <c:v>6.6911340165607776</c:v>
                </c:pt>
                <c:pt idx="934">
                  <c:v>8.2523862471785669</c:v>
                </c:pt>
                <c:pt idx="935">
                  <c:v>9.8209523633231122</c:v>
                </c:pt>
                <c:pt idx="936">
                  <c:v>11.230912438613093</c:v>
                </c:pt>
                <c:pt idx="937">
                  <c:v>12.379080319715479</c:v>
                </c:pt>
                <c:pt idx="938">
                  <c:v>13.128588033549438</c:v>
                </c:pt>
                <c:pt idx="939">
                  <c:v>13.276238438963381</c:v>
                </c:pt>
                <c:pt idx="940">
                  <c:v>12.644527184647167</c:v>
                </c:pt>
                <c:pt idx="941">
                  <c:v>11.207913878354297</c:v>
                </c:pt>
                <c:pt idx="942">
                  <c:v>9.1284802423418672</c:v>
                </c:pt>
                <c:pt idx="943">
                  <c:v>6.6690248196910407</c:v>
                </c:pt>
                <c:pt idx="944">
                  <c:v>4.0762147960807109</c:v>
                </c:pt>
                <c:pt idx="945">
                  <c:v>1.6995613962576297</c:v>
                </c:pt>
                <c:pt idx="946">
                  <c:v>1.8820587325057581</c:v>
                </c:pt>
                <c:pt idx="947">
                  <c:v>3.907550482783019</c:v>
                </c:pt>
                <c:pt idx="948">
                  <c:v>5.50076573046886</c:v>
                </c:pt>
                <c:pt idx="949">
                  <c:v>6.2772357742407179</c:v>
                </c:pt>
                <c:pt idx="950">
                  <c:v>6.178038826353049</c:v>
                </c:pt>
                <c:pt idx="951">
                  <c:v>5.364168150699145</c:v>
                </c:pt>
                <c:pt idx="952">
                  <c:v>4.1123416455397876</c:v>
                </c:pt>
                <c:pt idx="953">
                  <c:v>2.8536709155083897</c:v>
                </c:pt>
                <c:pt idx="954">
                  <c:v>2.7697407766836331</c:v>
                </c:pt>
                <c:pt idx="955">
                  <c:v>4.4899562025773578</c:v>
                </c:pt>
                <c:pt idx="956">
                  <c:v>6.7875184854637745</c:v>
                </c:pt>
                <c:pt idx="957">
                  <c:v>8.8433154941116161</c:v>
                </c:pt>
                <c:pt idx="958">
                  <c:v>10.22715869050772</c:v>
                </c:pt>
                <c:pt idx="959">
                  <c:v>10.781376638608263</c:v>
                </c:pt>
                <c:pt idx="960">
                  <c:v>10.558958707815771</c:v>
                </c:pt>
                <c:pt idx="961">
                  <c:v>9.6778223875331104</c:v>
                </c:pt>
                <c:pt idx="962">
                  <c:v>8.201140073672514</c:v>
                </c:pt>
                <c:pt idx="963">
                  <c:v>6.1846440791289039</c:v>
                </c:pt>
                <c:pt idx="964">
                  <c:v>3.9223134357072524</c:v>
                </c:pt>
                <c:pt idx="965">
                  <c:v>2.6667825748487988</c:v>
                </c:pt>
                <c:pt idx="966">
                  <c:v>3.9558277648621636</c:v>
                </c:pt>
                <c:pt idx="967">
                  <c:v>5.9427467290127245</c:v>
                </c:pt>
                <c:pt idx="968">
                  <c:v>7.5738732986245205</c:v>
                </c:pt>
                <c:pt idx="969">
                  <c:v>8.6895469165010351</c:v>
                </c:pt>
                <c:pt idx="970">
                  <c:v>9.3176999317683649</c:v>
                </c:pt>
                <c:pt idx="971">
                  <c:v>9.4698151127253585</c:v>
                </c:pt>
                <c:pt idx="972">
                  <c:v>9.1338773631571435</c:v>
                </c:pt>
                <c:pt idx="973">
                  <c:v>8.36462441939603</c:v>
                </c:pt>
                <c:pt idx="974">
                  <c:v>7.3353363180986833</c:v>
                </c:pt>
                <c:pt idx="975">
                  <c:v>6.2884451873298293</c:v>
                </c:pt>
                <c:pt idx="976">
                  <c:v>5.4242647291806581</c:v>
                </c:pt>
                <c:pt idx="977">
                  <c:v>4.8107895013228097</c:v>
                </c:pt>
                <c:pt idx="978">
                  <c:v>4.3791913892871142</c:v>
                </c:pt>
                <c:pt idx="979">
                  <c:v>4.0274343642919863</c:v>
                </c:pt>
                <c:pt idx="980">
                  <c:v>3.8187187919797818</c:v>
                </c:pt>
                <c:pt idx="981">
                  <c:v>4.1097849806738296</c:v>
                </c:pt>
                <c:pt idx="982">
                  <c:v>5.1593005968672054</c:v>
                </c:pt>
                <c:pt idx="983">
                  <c:v>6.6945202044963557</c:v>
                </c:pt>
                <c:pt idx="984">
                  <c:v>8.2638081198658835</c:v>
                </c:pt>
                <c:pt idx="985">
                  <c:v>9.5664361986544044</c:v>
                </c:pt>
                <c:pt idx="986">
                  <c:v>10.491887278459568</c:v>
                </c:pt>
                <c:pt idx="987">
                  <c:v>11.033913959987469</c:v>
                </c:pt>
                <c:pt idx="988">
                  <c:v>11.182942800450698</c:v>
                </c:pt>
                <c:pt idx="989">
                  <c:v>10.902110329074048</c:v>
                </c:pt>
                <c:pt idx="990">
                  <c:v>10.208956326751714</c:v>
                </c:pt>
                <c:pt idx="991">
                  <c:v>9.2726956083680516</c:v>
                </c:pt>
                <c:pt idx="992">
                  <c:v>8.4258655913457048</c:v>
                </c:pt>
                <c:pt idx="993">
                  <c:v>8.0386135295920695</c:v>
                </c:pt>
                <c:pt idx="994">
                  <c:v>8.28874275482457</c:v>
                </c:pt>
                <c:pt idx="995">
                  <c:v>9.0449190190098641</c:v>
                </c:pt>
                <c:pt idx="996">
                  <c:v>9.9926020582960167</c:v>
                </c:pt>
                <c:pt idx="997">
                  <c:v>10.794940814014257</c:v>
                </c:pt>
                <c:pt idx="998">
                  <c:v>11.184217110505863</c:v>
                </c:pt>
                <c:pt idx="999">
                  <c:v>11.025808863710957</c:v>
                </c:pt>
                <c:pt idx="1000">
                  <c:v>10.342147329000081</c:v>
                </c:pt>
                <c:pt idx="1001">
                  <c:v>9.2648828453989136</c:v>
                </c:pt>
                <c:pt idx="1002">
                  <c:v>7.9346080787472024</c:v>
                </c:pt>
                <c:pt idx="1003">
                  <c:v>6.4238731052854812</c:v>
                </c:pt>
                <c:pt idx="1004">
                  <c:v>4.7507537320527007</c:v>
                </c:pt>
                <c:pt idx="1005">
                  <c:v>2.9632054587166787</c:v>
                </c:pt>
                <c:pt idx="1006">
                  <c:v>1.259059408980153</c:v>
                </c:pt>
                <c:pt idx="1007">
                  <c:v>1.0255065691591183</c:v>
                </c:pt>
                <c:pt idx="1008">
                  <c:v>2.2807547725099084</c:v>
                </c:pt>
                <c:pt idx="1009">
                  <c:v>3.3567955730926498</c:v>
                </c:pt>
                <c:pt idx="1010">
                  <c:v>4.1644696115822128</c:v>
                </c:pt>
                <c:pt idx="1011">
                  <c:v>4.7838695919526169</c:v>
                </c:pt>
                <c:pt idx="1012">
                  <c:v>5.2873660862403797</c:v>
                </c:pt>
                <c:pt idx="1013">
                  <c:v>5.6802561590832434</c:v>
                </c:pt>
                <c:pt idx="1014">
                  <c:v>5.9170560725368757</c:v>
                </c:pt>
                <c:pt idx="1015">
                  <c:v>5.9581339175101</c:v>
                </c:pt>
                <c:pt idx="1016">
                  <c:v>5.812141956060966</c:v>
                </c:pt>
                <c:pt idx="1017">
                  <c:v>5.5399008141740458</c:v>
                </c:pt>
                <c:pt idx="1018">
                  <c:v>5.2231696141539548</c:v>
                </c:pt>
                <c:pt idx="1019">
                  <c:v>4.9139906413882199</c:v>
                </c:pt>
                <c:pt idx="1020">
                  <c:v>4.5931253010653776</c:v>
                </c:pt>
                <c:pt idx="1021">
                  <c:v>4.1730221165706212</c:v>
                </c:pt>
                <c:pt idx="1022">
                  <c:v>3.5516221521945655</c:v>
                </c:pt>
                <c:pt idx="1023">
                  <c:v>2.6800582710402838</c:v>
                </c:pt>
                <c:pt idx="1024">
                  <c:v>1.6043579526733294</c:v>
                </c:pt>
                <c:pt idx="1025">
                  <c:v>0.53457977201058993</c:v>
                </c:pt>
                <c:pt idx="1026">
                  <c:v>0.94058293212752853</c:v>
                </c:pt>
                <c:pt idx="1027">
                  <c:v>2.0073246765688686</c:v>
                </c:pt>
                <c:pt idx="1028">
                  <c:v>3.0509879117944765</c:v>
                </c:pt>
                <c:pt idx="1029">
                  <c:v>4.0719864131141259</c:v>
                </c:pt>
                <c:pt idx="1030">
                  <c:v>5.0221568895906534</c:v>
                </c:pt>
                <c:pt idx="1031">
                  <c:v>5.7807096119931645</c:v>
                </c:pt>
                <c:pt idx="1032">
                  <c:v>6.2339385941403274</c:v>
                </c:pt>
                <c:pt idx="1033">
                  <c:v>6.3583610423027999</c:v>
                </c:pt>
                <c:pt idx="1034">
                  <c:v>6.242575712259633</c:v>
                </c:pt>
                <c:pt idx="1035">
                  <c:v>6.0367099592815743</c:v>
                </c:pt>
                <c:pt idx="1036">
                  <c:v>5.864454222408777</c:v>
                </c:pt>
                <c:pt idx="1037">
                  <c:v>5.7616785499521868</c:v>
                </c:pt>
                <c:pt idx="1038">
                  <c:v>5.6827312804715779</c:v>
                </c:pt>
                <c:pt idx="1039">
                  <c:v>5.5549484057729268</c:v>
                </c:pt>
                <c:pt idx="1040">
                  <c:v>5.3435838642011113</c:v>
                </c:pt>
                <c:pt idx="1041">
                  <c:v>5.0974107112744038</c:v>
                </c:pt>
                <c:pt idx="1042">
                  <c:v>4.9260099621723343</c:v>
                </c:pt>
                <c:pt idx="1043">
                  <c:v>4.8862525274647357</c:v>
                </c:pt>
                <c:pt idx="1044">
                  <c:v>4.9032525148181083</c:v>
                </c:pt>
                <c:pt idx="1045">
                  <c:v>4.8646259929978939</c:v>
                </c:pt>
                <c:pt idx="1046">
                  <c:v>4.7652538932430168</c:v>
                </c:pt>
                <c:pt idx="1047">
                  <c:v>4.7062160434989551</c:v>
                </c:pt>
                <c:pt idx="1048">
                  <c:v>4.7396057493784038</c:v>
                </c:pt>
                <c:pt idx="1049">
                  <c:v>4.7687928527710168</c:v>
                </c:pt>
                <c:pt idx="1050">
                  <c:v>4.6542648796240522</c:v>
                </c:pt>
                <c:pt idx="1051">
                  <c:v>4.3609089814725586</c:v>
                </c:pt>
                <c:pt idx="1052">
                  <c:v>3.9837540306039902</c:v>
                </c:pt>
                <c:pt idx="1053">
                  <c:v>3.6694818520798091</c:v>
                </c:pt>
                <c:pt idx="1054">
                  <c:v>3.5100860999776446</c:v>
                </c:pt>
                <c:pt idx="1055">
                  <c:v>3.4736662723544032</c:v>
                </c:pt>
                <c:pt idx="1056">
                  <c:v>3.4142901155452829</c:v>
                </c:pt>
                <c:pt idx="1057">
                  <c:v>3.173983794850594</c:v>
                </c:pt>
                <c:pt idx="1058">
                  <c:v>2.7700438032645165</c:v>
                </c:pt>
                <c:pt idx="1059">
                  <c:v>2.6390957241819386</c:v>
                </c:pt>
                <c:pt idx="1060">
                  <c:v>3.3652413460853969</c:v>
                </c:pt>
                <c:pt idx="1061">
                  <c:v>4.7631505724022531</c:v>
                </c:pt>
                <c:pt idx="1062">
                  <c:v>6.4118645435829125</c:v>
                </c:pt>
                <c:pt idx="1063">
                  <c:v>8.1543346311297018</c:v>
                </c:pt>
                <c:pt idx="1064">
                  <c:v>9.9457948154353719</c:v>
                </c:pt>
                <c:pt idx="1065">
                  <c:v>11.651070440872875</c:v>
                </c:pt>
                <c:pt idx="1066">
                  <c:v>13.00913329074843</c:v>
                </c:pt>
                <c:pt idx="1067">
                  <c:v>13.770289443445305</c:v>
                </c:pt>
                <c:pt idx="1068">
                  <c:v>13.847518632764686</c:v>
                </c:pt>
                <c:pt idx="1069">
                  <c:v>13.340151670670702</c:v>
                </c:pt>
                <c:pt idx="1070">
                  <c:v>12.411405674562388</c:v>
                </c:pt>
                <c:pt idx="1071">
                  <c:v>11.145642537475103</c:v>
                </c:pt>
                <c:pt idx="1072">
                  <c:v>9.5602701266415906</c:v>
                </c:pt>
                <c:pt idx="1073">
                  <c:v>7.7894110861100803</c:v>
                </c:pt>
                <c:pt idx="1074">
                  <c:v>6.261021073152282</c:v>
                </c:pt>
                <c:pt idx="1075">
                  <c:v>5.5659278752688142</c:v>
                </c:pt>
                <c:pt idx="1076">
                  <c:v>5.7677844840693204</c:v>
                </c:pt>
                <c:pt idx="1077">
                  <c:v>6.275341368039598</c:v>
                </c:pt>
                <c:pt idx="1078">
                  <c:v>6.6546175433345072</c:v>
                </c:pt>
                <c:pt idx="1079">
                  <c:v>6.8138922676098881</c:v>
                </c:pt>
                <c:pt idx="1080">
                  <c:v>6.7356663272052018</c:v>
                </c:pt>
                <c:pt idx="1081">
                  <c:v>6.3353115776980227</c:v>
                </c:pt>
                <c:pt idx="1082">
                  <c:v>5.5439457618477057</c:v>
                </c:pt>
                <c:pt idx="1083">
                  <c:v>4.4371075688908954</c:v>
                </c:pt>
                <c:pt idx="1084">
                  <c:v>3.2658406282453685</c:v>
                </c:pt>
                <c:pt idx="1085">
                  <c:v>2.4172790139918603</c:v>
                </c:pt>
                <c:pt idx="1086">
                  <c:v>2.2765199158854572</c:v>
                </c:pt>
                <c:pt idx="1087">
                  <c:v>2.7718383241759543</c:v>
                </c:pt>
                <c:pt idx="1088">
                  <c:v>3.4949182225861004</c:v>
                </c:pt>
                <c:pt idx="1089">
                  <c:v>4.1473422362277015</c:v>
                </c:pt>
                <c:pt idx="1090">
                  <c:v>4.5484682334995892</c:v>
                </c:pt>
                <c:pt idx="1091">
                  <c:v>4.6396566347276398</c:v>
                </c:pt>
                <c:pt idx="1092">
                  <c:v>4.4991968807762444</c:v>
                </c:pt>
                <c:pt idx="1093">
                  <c:v>4.2848970845033385</c:v>
                </c:pt>
                <c:pt idx="1094">
                  <c:v>4.1102092634615977</c:v>
                </c:pt>
                <c:pt idx="1095">
                  <c:v>3.9598316651025827</c:v>
                </c:pt>
                <c:pt idx="1096">
                  <c:v>3.7494418968379155</c:v>
                </c:pt>
                <c:pt idx="1097">
                  <c:v>3.4664732469335378</c:v>
                </c:pt>
                <c:pt idx="1098">
                  <c:v>3.2585329817795983</c:v>
                </c:pt>
                <c:pt idx="1099">
                  <c:v>3.3454715112291855</c:v>
                </c:pt>
                <c:pt idx="1100">
                  <c:v>3.7413509524228368</c:v>
                </c:pt>
                <c:pt idx="1101">
                  <c:v>4.2338962735601884</c:v>
                </c:pt>
                <c:pt idx="1102">
                  <c:v>4.679391937820256</c:v>
                </c:pt>
                <c:pt idx="1103">
                  <c:v>5.1276187685756778</c:v>
                </c:pt>
                <c:pt idx="1104">
                  <c:v>5.6733922992460561</c:v>
                </c:pt>
                <c:pt idx="1105">
                  <c:v>6.2436661997083025</c:v>
                </c:pt>
                <c:pt idx="1106">
                  <c:v>6.6168222143889244</c:v>
                </c:pt>
                <c:pt idx="1107">
                  <c:v>6.6253787397920734</c:v>
                </c:pt>
                <c:pt idx="1108">
                  <c:v>6.2761957967552791</c:v>
                </c:pt>
                <c:pt idx="1109">
                  <c:v>5.6798089791854336</c:v>
                </c:pt>
                <c:pt idx="1110">
                  <c:v>4.8698818429358104</c:v>
                </c:pt>
                <c:pt idx="1111">
                  <c:v>3.7327044761309711</c:v>
                </c:pt>
                <c:pt idx="1112">
                  <c:v>2.1543238227088395</c:v>
                </c:pt>
                <c:pt idx="1113">
                  <c:v>0.40115923346741028</c:v>
                </c:pt>
                <c:pt idx="1114">
                  <c:v>2.152931825130969</c:v>
                </c:pt>
                <c:pt idx="1115">
                  <c:v>4.3752249479682757</c:v>
                </c:pt>
                <c:pt idx="1116">
                  <c:v>6.5241386739396088</c:v>
                </c:pt>
                <c:pt idx="1117">
                  <c:v>8.5947442707951005</c:v>
                </c:pt>
                <c:pt idx="1118">
                  <c:v>10.538331531966769</c:v>
                </c:pt>
                <c:pt idx="1119">
                  <c:v>12.162712327652059</c:v>
                </c:pt>
                <c:pt idx="1120">
                  <c:v>13.22698258084465</c:v>
                </c:pt>
                <c:pt idx="1121">
                  <c:v>13.619204145944089</c:v>
                </c:pt>
                <c:pt idx="1122">
                  <c:v>13.433034505474875</c:v>
                </c:pt>
                <c:pt idx="1123">
                  <c:v>12.867629531116393</c:v>
                </c:pt>
                <c:pt idx="1124">
                  <c:v>12.053151809460408</c:v>
                </c:pt>
                <c:pt idx="1125">
                  <c:v>11.016192844948732</c:v>
                </c:pt>
                <c:pt idx="1126">
                  <c:v>9.8488849135637899</c:v>
                </c:pt>
                <c:pt idx="1127">
                  <c:v>8.8554815386418202</c:v>
                </c:pt>
                <c:pt idx="1128">
                  <c:v>8.3794921634339357</c:v>
                </c:pt>
                <c:pt idx="1129">
                  <c:v>8.388442751125524</c:v>
                </c:pt>
                <c:pt idx="1130">
                  <c:v>8.4745909791348364</c:v>
                </c:pt>
                <c:pt idx="1131">
                  <c:v>8.2982822416337019</c:v>
                </c:pt>
                <c:pt idx="1132">
                  <c:v>7.7905975507291396</c:v>
                </c:pt>
                <c:pt idx="1133">
                  <c:v>7.0404209333067618</c:v>
                </c:pt>
                <c:pt idx="1134">
                  <c:v>6.1646825886470138</c:v>
                </c:pt>
                <c:pt idx="1135">
                  <c:v>5.3602019408636599</c:v>
                </c:pt>
                <c:pt idx="1136">
                  <c:v>5.0300354820447692</c:v>
                </c:pt>
                <c:pt idx="1137">
                  <c:v>5.5105772061785823</c:v>
                </c:pt>
                <c:pt idx="1138">
                  <c:v>6.575328628486182</c:v>
                </c:pt>
                <c:pt idx="1139">
                  <c:v>7.7504201099140353</c:v>
                </c:pt>
                <c:pt idx="1140">
                  <c:v>8.7350538809940019</c:v>
                </c:pt>
                <c:pt idx="1141">
                  <c:v>9.3771754415076103</c:v>
                </c:pt>
                <c:pt idx="1142">
                  <c:v>9.544559647205844</c:v>
                </c:pt>
                <c:pt idx="1143">
                  <c:v>9.0973896850235523</c:v>
                </c:pt>
                <c:pt idx="1144">
                  <c:v>7.9661797423934795</c:v>
                </c:pt>
                <c:pt idx="1145">
                  <c:v>6.2303408498308226</c:v>
                </c:pt>
                <c:pt idx="1146">
                  <c:v>4.1189012419064808</c:v>
                </c:pt>
                <c:pt idx="1147">
                  <c:v>2.0115452008191217</c:v>
                </c:pt>
                <c:pt idx="1148">
                  <c:v>1.4910102129158882</c:v>
                </c:pt>
                <c:pt idx="1149">
                  <c:v>3.3040761484077033</c:v>
                </c:pt>
                <c:pt idx="1150">
                  <c:v>5.2967769044352133</c:v>
                </c:pt>
                <c:pt idx="1151">
                  <c:v>7.0374338954591433</c:v>
                </c:pt>
                <c:pt idx="1152">
                  <c:v>8.3041297688896272</c:v>
                </c:pt>
                <c:pt idx="1153">
                  <c:v>8.9522446507279643</c:v>
                </c:pt>
                <c:pt idx="1154">
                  <c:v>8.9714956938494126</c:v>
                </c:pt>
                <c:pt idx="1155">
                  <c:v>8.4879012826274156</c:v>
                </c:pt>
                <c:pt idx="1156">
                  <c:v>7.704830516867621</c:v>
                </c:pt>
                <c:pt idx="1157">
                  <c:v>6.8513412393266329</c:v>
                </c:pt>
                <c:pt idx="1158">
                  <c:v>6.1989846215538167</c:v>
                </c:pt>
                <c:pt idx="1159">
                  <c:v>6.0604727994514533</c:v>
                </c:pt>
                <c:pt idx="1160">
                  <c:v>6.5728836463610882</c:v>
                </c:pt>
                <c:pt idx="1161">
                  <c:v>7.5143502289746804</c:v>
                </c:pt>
                <c:pt idx="1162">
                  <c:v>8.5306465259847304</c:v>
                </c:pt>
                <c:pt idx="1163">
                  <c:v>9.3830214950494195</c:v>
                </c:pt>
                <c:pt idx="1164">
                  <c:v>9.9626966261686043</c:v>
                </c:pt>
                <c:pt idx="1165">
                  <c:v>10.193793533572656</c:v>
                </c:pt>
                <c:pt idx="1166">
                  <c:v>9.9669839081340488</c:v>
                </c:pt>
                <c:pt idx="1167">
                  <c:v>9.1740355104839395</c:v>
                </c:pt>
                <c:pt idx="1168">
                  <c:v>7.8028939710732672</c:v>
                </c:pt>
                <c:pt idx="1169">
                  <c:v>5.9990369410176401</c:v>
                </c:pt>
                <c:pt idx="1170">
                  <c:v>4.0481420818092175</c:v>
                </c:pt>
                <c:pt idx="1171">
                  <c:v>2.3753873704175068</c:v>
                </c:pt>
                <c:pt idx="1172">
                  <c:v>1.9102474146353785</c:v>
                </c:pt>
                <c:pt idx="1173">
                  <c:v>2.9958073733142649</c:v>
                </c:pt>
                <c:pt idx="1174">
                  <c:v>4.4667118877007086</c:v>
                </c:pt>
                <c:pt idx="1175">
                  <c:v>5.7770695502808067</c:v>
                </c:pt>
                <c:pt idx="1176">
                  <c:v>6.6309280381882187</c:v>
                </c:pt>
                <c:pt idx="1177">
                  <c:v>6.8568612545803633</c:v>
                </c:pt>
                <c:pt idx="1178">
                  <c:v>6.4588688179545271</c:v>
                </c:pt>
                <c:pt idx="1179">
                  <c:v>5.5922632301982009</c:v>
                </c:pt>
                <c:pt idx="1180">
                  <c:v>4.4512686297004551</c:v>
                </c:pt>
                <c:pt idx="1181">
                  <c:v>3.1699196924802173</c:v>
                </c:pt>
                <c:pt idx="1182">
                  <c:v>1.9004307268898193</c:v>
                </c:pt>
                <c:pt idx="1183">
                  <c:v>1.3578434608037868</c:v>
                </c:pt>
                <c:pt idx="1184">
                  <c:v>2.2061799065517897</c:v>
                </c:pt>
                <c:pt idx="1185">
                  <c:v>3.2430410410853483</c:v>
                </c:pt>
                <c:pt idx="1186">
                  <c:v>3.9450505117545185</c:v>
                </c:pt>
                <c:pt idx="1187">
                  <c:v>4.2632112904074075</c:v>
                </c:pt>
                <c:pt idx="1188">
                  <c:v>4.3017711478381973</c:v>
                </c:pt>
                <c:pt idx="1189">
                  <c:v>4.1327287646560391</c:v>
                </c:pt>
                <c:pt idx="1190">
                  <c:v>3.7198336050805461</c:v>
                </c:pt>
                <c:pt idx="1191">
                  <c:v>3.0243100988746936</c:v>
                </c:pt>
                <c:pt idx="1192">
                  <c:v>2.1449822328142054</c:v>
                </c:pt>
                <c:pt idx="1193">
                  <c:v>1.3365147786656553</c:v>
                </c:pt>
                <c:pt idx="1194">
                  <c:v>0.84450082509746427</c:v>
                </c:pt>
                <c:pt idx="1195">
                  <c:v>0.5508200983798357</c:v>
                </c:pt>
                <c:pt idx="1196">
                  <c:v>0.24507119325603799</c:v>
                </c:pt>
                <c:pt idx="1197">
                  <c:v>0.58799083313410183</c:v>
                </c:pt>
                <c:pt idx="1198">
                  <c:v>1.1189867240637525</c:v>
                </c:pt>
                <c:pt idx="1199">
                  <c:v>1.52257889056104</c:v>
                </c:pt>
                <c:pt idx="1200">
                  <c:v>1.8658713266697937</c:v>
                </c:pt>
                <c:pt idx="1201">
                  <c:v>2.272760648310459</c:v>
                </c:pt>
                <c:pt idx="1202">
                  <c:v>2.6427768333316757</c:v>
                </c:pt>
                <c:pt idx="1203">
                  <c:v>2.7411191048707684</c:v>
                </c:pt>
                <c:pt idx="1204">
                  <c:v>2.5131107815796945</c:v>
                </c:pt>
                <c:pt idx="1205">
                  <c:v>2.3344286525571096</c:v>
                </c:pt>
                <c:pt idx="1206">
                  <c:v>2.8056128514531342</c:v>
                </c:pt>
                <c:pt idx="1207">
                  <c:v>3.8488599932292753</c:v>
                </c:pt>
                <c:pt idx="1208">
                  <c:v>5.0881495866229969</c:v>
                </c:pt>
                <c:pt idx="1209">
                  <c:v>6.4141523503029854</c:v>
                </c:pt>
                <c:pt idx="1210">
                  <c:v>7.7967269963172896</c:v>
                </c:pt>
                <c:pt idx="1211">
                  <c:v>9.0653387353236052</c:v>
                </c:pt>
                <c:pt idx="1212">
                  <c:v>9.9420428851536204</c:v>
                </c:pt>
                <c:pt idx="1213">
                  <c:v>10.222673827162858</c:v>
                </c:pt>
                <c:pt idx="1214">
                  <c:v>9.8933875716614725</c:v>
                </c:pt>
                <c:pt idx="1215">
                  <c:v>9.0972568368701516</c:v>
                </c:pt>
                <c:pt idx="1216">
                  <c:v>8.0164500653480655</c:v>
                </c:pt>
                <c:pt idx="1217">
                  <c:v>6.8296791298608186</c:v>
                </c:pt>
                <c:pt idx="1218">
                  <c:v>5.8400018525850133</c:v>
                </c:pt>
                <c:pt idx="1219">
                  <c:v>5.5607446914408172</c:v>
                </c:pt>
                <c:pt idx="1220">
                  <c:v>6.2568020325686984</c:v>
                </c:pt>
                <c:pt idx="1221">
                  <c:v>7.5664448567197322</c:v>
                </c:pt>
                <c:pt idx="1222">
                  <c:v>9.0609655879261677</c:v>
                </c:pt>
                <c:pt idx="1223">
                  <c:v>10.545330994123534</c:v>
                </c:pt>
                <c:pt idx="1224">
                  <c:v>11.902732095135278</c:v>
                </c:pt>
                <c:pt idx="1225">
                  <c:v>12.97654484688524</c:v>
                </c:pt>
                <c:pt idx="1226">
                  <c:v>13.639948630011826</c:v>
                </c:pt>
                <c:pt idx="1227">
                  <c:v>13.917315730220304</c:v>
                </c:pt>
                <c:pt idx="1228">
                  <c:v>13.968392304950983</c:v>
                </c:pt>
                <c:pt idx="1229">
                  <c:v>13.909779230858994</c:v>
                </c:pt>
                <c:pt idx="1230">
                  <c:v>13.672271174265454</c:v>
                </c:pt>
                <c:pt idx="1231">
                  <c:v>13.081774925476557</c:v>
                </c:pt>
                <c:pt idx="1232">
                  <c:v>12.056003233389132</c:v>
                </c:pt>
                <c:pt idx="1233">
                  <c:v>10.688557116299906</c:v>
                </c:pt>
                <c:pt idx="1234">
                  <c:v>9.1738783908503159</c:v>
                </c:pt>
                <c:pt idx="1235">
                  <c:v>7.7136877195888118</c:v>
                </c:pt>
                <c:pt idx="1236">
                  <c:v>6.5546130642909972</c:v>
                </c:pt>
                <c:pt idx="1237">
                  <c:v>6.0585942524075884</c:v>
                </c:pt>
                <c:pt idx="1238">
                  <c:v>6.4203191569161771</c:v>
                </c:pt>
                <c:pt idx="1239">
                  <c:v>7.3220984327506731</c:v>
                </c:pt>
                <c:pt idx="1240">
                  <c:v>8.2831093019707716</c:v>
                </c:pt>
                <c:pt idx="1241">
                  <c:v>9.0203456440467384</c:v>
                </c:pt>
                <c:pt idx="1242">
                  <c:v>9.4188770679373572</c:v>
                </c:pt>
                <c:pt idx="1243">
                  <c:v>9.4113125344867701</c:v>
                </c:pt>
                <c:pt idx="1244">
                  <c:v>8.9579878955440115</c:v>
                </c:pt>
                <c:pt idx="1245">
                  <c:v>8.1310091852523154</c:v>
                </c:pt>
                <c:pt idx="1246">
                  <c:v>7.1963365303985114</c:v>
                </c:pt>
                <c:pt idx="1247">
                  <c:v>6.5826576358730602</c:v>
                </c:pt>
                <c:pt idx="1248">
                  <c:v>6.6483125275210391</c:v>
                </c:pt>
                <c:pt idx="1249">
                  <c:v>7.3880838055432649</c:v>
                </c:pt>
                <c:pt idx="1250">
                  <c:v>8.4946299326187535</c:v>
                </c:pt>
                <c:pt idx="1251">
                  <c:v>9.6014516189852568</c:v>
                </c:pt>
                <c:pt idx="1252">
                  <c:v>10.389233117277231</c:v>
                </c:pt>
                <c:pt idx="1253">
                  <c:v>10.654084429683508</c:v>
                </c:pt>
                <c:pt idx="1254">
                  <c:v>10.373539687798651</c:v>
                </c:pt>
                <c:pt idx="1255">
                  <c:v>9.6943961360542872</c:v>
                </c:pt>
                <c:pt idx="1256">
                  <c:v>8.8132348726272074</c:v>
                </c:pt>
                <c:pt idx="1257">
                  <c:v>7.8414774629093085</c:v>
                </c:pt>
                <c:pt idx="1258">
                  <c:v>6.8112195859752287</c:v>
                </c:pt>
                <c:pt idx="1259">
                  <c:v>5.8347706628391922</c:v>
                </c:pt>
                <c:pt idx="1260">
                  <c:v>5.199569522198157</c:v>
                </c:pt>
                <c:pt idx="1261">
                  <c:v>5.1248643439574995</c:v>
                </c:pt>
                <c:pt idx="1262">
                  <c:v>5.4084910804787807</c:v>
                </c:pt>
                <c:pt idx="1263">
                  <c:v>5.6527130456786923</c:v>
                </c:pt>
                <c:pt idx="1264">
                  <c:v>5.6561629097706092</c:v>
                </c:pt>
                <c:pt idx="1265">
                  <c:v>5.4498264743557403</c:v>
                </c:pt>
                <c:pt idx="1266">
                  <c:v>5.1370728554628258</c:v>
                </c:pt>
                <c:pt idx="1267">
                  <c:v>4.736316646025128</c:v>
                </c:pt>
                <c:pt idx="1268">
                  <c:v>4.1621476018272183</c:v>
                </c:pt>
                <c:pt idx="1269">
                  <c:v>3.3393043360329542</c:v>
                </c:pt>
                <c:pt idx="1270">
                  <c:v>2.3243602195306834</c:v>
                </c:pt>
                <c:pt idx="1271">
                  <c:v>1.4267525092594873</c:v>
                </c:pt>
                <c:pt idx="1272">
                  <c:v>1.3683639805332493</c:v>
                </c:pt>
                <c:pt idx="1273">
                  <c:v>2.0419918169536255</c:v>
                </c:pt>
                <c:pt idx="1274">
                  <c:v>2.783688177275891</c:v>
                </c:pt>
                <c:pt idx="1275">
                  <c:v>3.472854446316108</c:v>
                </c:pt>
                <c:pt idx="1276">
                  <c:v>4.0844688686943753</c:v>
                </c:pt>
                <c:pt idx="1277">
                  <c:v>4.4872869289014554</c:v>
                </c:pt>
                <c:pt idx="1278">
                  <c:v>4.4977868444436568</c:v>
                </c:pt>
                <c:pt idx="1279">
                  <c:v>4.0162848968383784</c:v>
                </c:pt>
                <c:pt idx="1280">
                  <c:v>3.0970632232669271</c:v>
                </c:pt>
                <c:pt idx="1281">
                  <c:v>1.9067906095244564</c:v>
                </c:pt>
                <c:pt idx="1282">
                  <c:v>0.63872817366527046</c:v>
                </c:pt>
                <c:pt idx="1283">
                  <c:v>0.92128391984417435</c:v>
                </c:pt>
                <c:pt idx="1284">
                  <c:v>2.3835420160138385</c:v>
                </c:pt>
                <c:pt idx="1285">
                  <c:v>3.8847365824594382</c:v>
                </c:pt>
                <c:pt idx="1286">
                  <c:v>5.1990787982266946</c:v>
                </c:pt>
                <c:pt idx="1287">
                  <c:v>6.1006470533467718</c:v>
                </c:pt>
                <c:pt idx="1288">
                  <c:v>6.4844711958995669</c:v>
                </c:pt>
                <c:pt idx="1289">
                  <c:v>6.4130719016833408</c:v>
                </c:pt>
                <c:pt idx="1290">
                  <c:v>6.0210027032911686</c:v>
                </c:pt>
                <c:pt idx="1291">
                  <c:v>5.3598195833619471</c:v>
                </c:pt>
                <c:pt idx="1292">
                  <c:v>4.3772125802586723</c:v>
                </c:pt>
                <c:pt idx="1293">
                  <c:v>3.0978386562763198</c:v>
                </c:pt>
                <c:pt idx="1294">
                  <c:v>1.9438638089275322</c:v>
                </c:pt>
                <c:pt idx="1295">
                  <c:v>2.0302716612900804</c:v>
                </c:pt>
                <c:pt idx="1296">
                  <c:v>3.0800035082657513</c:v>
                </c:pt>
                <c:pt idx="1297">
                  <c:v>4.1271726674651834</c:v>
                </c:pt>
                <c:pt idx="1298">
                  <c:v>5.0403185871352978</c:v>
                </c:pt>
                <c:pt idx="1299">
                  <c:v>5.8816294486327374</c:v>
                </c:pt>
                <c:pt idx="1300">
                  <c:v>6.5775984711534541</c:v>
                </c:pt>
                <c:pt idx="1301">
                  <c:v>6.9551925418855021</c:v>
                </c:pt>
                <c:pt idx="1302">
                  <c:v>6.9439331745682784</c:v>
                </c:pt>
                <c:pt idx="1303">
                  <c:v>6.66304141605801</c:v>
                </c:pt>
                <c:pt idx="1304">
                  <c:v>6.2941265553349055</c:v>
                </c:pt>
                <c:pt idx="1305">
                  <c:v>5.8732067012289297</c:v>
                </c:pt>
                <c:pt idx="1306">
                  <c:v>5.2777667989765407</c:v>
                </c:pt>
                <c:pt idx="1307">
                  <c:v>4.4277793070462472</c:v>
                </c:pt>
                <c:pt idx="1308">
                  <c:v>3.4281872507327917</c:v>
                </c:pt>
                <c:pt idx="1309">
                  <c:v>2.5511131170798116</c:v>
                </c:pt>
                <c:pt idx="1310">
                  <c:v>2.1823804208568096</c:v>
                </c:pt>
                <c:pt idx="1311">
                  <c:v>2.5938630601703418</c:v>
                </c:pt>
                <c:pt idx="1312">
                  <c:v>3.547539055314413</c:v>
                </c:pt>
                <c:pt idx="1313">
                  <c:v>4.6351711254763455</c:v>
                </c:pt>
                <c:pt idx="1314">
                  <c:v>5.5645551200435355</c:v>
                </c:pt>
                <c:pt idx="1315">
                  <c:v>6.2261118956698667</c:v>
                </c:pt>
                <c:pt idx="1316">
                  <c:v>6.6975426876232715</c:v>
                </c:pt>
                <c:pt idx="1317">
                  <c:v>7.1009416739758686</c:v>
                </c:pt>
                <c:pt idx="1318">
                  <c:v>7.4218305622508822</c:v>
                </c:pt>
                <c:pt idx="1319">
                  <c:v>7.5316402025569875</c:v>
                </c:pt>
                <c:pt idx="1320">
                  <c:v>7.3812131137608397</c:v>
                </c:pt>
                <c:pt idx="1321">
                  <c:v>7.0960329781422047</c:v>
                </c:pt>
                <c:pt idx="1322">
                  <c:v>6.835991868919276</c:v>
                </c:pt>
                <c:pt idx="1323">
                  <c:v>6.5753159376300205</c:v>
                </c:pt>
                <c:pt idx="1324">
                  <c:v>6.1183623477009581</c:v>
                </c:pt>
                <c:pt idx="1325">
                  <c:v>5.3280002501137531</c:v>
                </c:pt>
                <c:pt idx="1326">
                  <c:v>4.2555961571625716</c:v>
                </c:pt>
                <c:pt idx="1327">
                  <c:v>3.0816010047463576</c:v>
                </c:pt>
                <c:pt idx="1328">
                  <c:v>2.0521427060521251</c:v>
                </c:pt>
                <c:pt idx="1329">
                  <c:v>1.7744485923958815</c:v>
                </c:pt>
                <c:pt idx="1330">
                  <c:v>2.7308488369629988</c:v>
                </c:pt>
                <c:pt idx="1331">
                  <c:v>4.1873051922246898</c:v>
                </c:pt>
                <c:pt idx="1332">
                  <c:v>5.6007843185344255</c:v>
                </c:pt>
                <c:pt idx="1333">
                  <c:v>6.7339259775790463</c:v>
                </c:pt>
                <c:pt idx="1334">
                  <c:v>7.5472080895428908</c:v>
                </c:pt>
                <c:pt idx="1335">
                  <c:v>8.1127213068107178</c:v>
                </c:pt>
                <c:pt idx="1336">
                  <c:v>8.4680230094436038</c:v>
                </c:pt>
                <c:pt idx="1337">
                  <c:v>8.545696954879654</c:v>
                </c:pt>
                <c:pt idx="1338">
                  <c:v>8.2658337740143679</c:v>
                </c:pt>
                <c:pt idx="1339">
                  <c:v>7.682457042276857</c:v>
                </c:pt>
                <c:pt idx="1340">
                  <c:v>7.0237568726653201</c:v>
                </c:pt>
                <c:pt idx="1341">
                  <c:v>6.5538241989330208</c:v>
                </c:pt>
                <c:pt idx="1342">
                  <c:v>6.3508978159256984</c:v>
                </c:pt>
                <c:pt idx="1343">
                  <c:v>6.2881957425899433</c:v>
                </c:pt>
                <c:pt idx="1344">
                  <c:v>6.2549248397957458</c:v>
                </c:pt>
                <c:pt idx="1345">
                  <c:v>6.2773544240240815</c:v>
                </c:pt>
                <c:pt idx="1346">
                  <c:v>6.407237448283162</c:v>
                </c:pt>
                <c:pt idx="1347">
                  <c:v>6.5722749247853116</c:v>
                </c:pt>
                <c:pt idx="1348">
                  <c:v>6.5986468668789175</c:v>
                </c:pt>
                <c:pt idx="1349">
                  <c:v>6.3494916305286244</c:v>
                </c:pt>
                <c:pt idx="1350">
                  <c:v>5.8096583735936704</c:v>
                </c:pt>
                <c:pt idx="1351">
                  <c:v>5.068052005785038</c:v>
                </c:pt>
                <c:pt idx="1352">
                  <c:v>4.2384263961724971</c:v>
                </c:pt>
                <c:pt idx="1353">
                  <c:v>3.3939339118471445</c:v>
                </c:pt>
                <c:pt idx="1354">
                  <c:v>2.6050872012813886</c:v>
                </c:pt>
                <c:pt idx="1355">
                  <c:v>2.1190457379503149</c:v>
                </c:pt>
                <c:pt idx="1356">
                  <c:v>2.3502101798397255</c:v>
                </c:pt>
                <c:pt idx="1357">
                  <c:v>3.1764408730117468</c:v>
                </c:pt>
                <c:pt idx="1358">
                  <c:v>4.1628377876633165</c:v>
                </c:pt>
                <c:pt idx="1359">
                  <c:v>5.1015473458926062</c:v>
                </c:pt>
                <c:pt idx="1360">
                  <c:v>5.965304817470269</c:v>
                </c:pt>
                <c:pt idx="1361">
                  <c:v>6.7937699574120343</c:v>
                </c:pt>
                <c:pt idx="1362">
                  <c:v>7.605118787819892</c:v>
                </c:pt>
                <c:pt idx="1363">
                  <c:v>8.3611267624363386</c:v>
                </c:pt>
                <c:pt idx="1364">
                  <c:v>8.9909234645229557</c:v>
                </c:pt>
                <c:pt idx="1365">
                  <c:v>9.4366356811206362</c:v>
                </c:pt>
                <c:pt idx="1366">
                  <c:v>9.6841768254511891</c:v>
                </c:pt>
                <c:pt idx="1367">
                  <c:v>9.7600763266764456</c:v>
                </c:pt>
                <c:pt idx="1368">
                  <c:v>9.6909967668989658</c:v>
                </c:pt>
                <c:pt idx="1369">
                  <c:v>9.4529758091090503</c:v>
                </c:pt>
                <c:pt idx="1370">
                  <c:v>8.9644221385724538</c:v>
                </c:pt>
                <c:pt idx="1371">
                  <c:v>8.1463100792614718</c:v>
                </c:pt>
                <c:pt idx="1372">
                  <c:v>7.0058053651114829</c:v>
                </c:pt>
                <c:pt idx="1373">
                  <c:v>5.6827642092334418</c:v>
                </c:pt>
                <c:pt idx="1374">
                  <c:v>4.447409548185381</c:v>
                </c:pt>
                <c:pt idx="1375">
                  <c:v>3.6761620919349398</c:v>
                </c:pt>
                <c:pt idx="1376">
                  <c:v>3.6869647666792327</c:v>
                </c:pt>
                <c:pt idx="1377">
                  <c:v>4.35653662556801</c:v>
                </c:pt>
                <c:pt idx="1378">
                  <c:v>5.2476488057105914</c:v>
                </c:pt>
                <c:pt idx="1379">
                  <c:v>5.9826858120277953</c:v>
                </c:pt>
                <c:pt idx="1380">
                  <c:v>6.3232564982929134</c:v>
                </c:pt>
                <c:pt idx="1381">
                  <c:v>6.1840559177038861</c:v>
                </c:pt>
                <c:pt idx="1382">
                  <c:v>5.6234680387679719</c:v>
                </c:pt>
                <c:pt idx="1383">
                  <c:v>4.7799413550551924</c:v>
                </c:pt>
                <c:pt idx="1384">
                  <c:v>3.8071881925441895</c:v>
                </c:pt>
                <c:pt idx="1385">
                  <c:v>2.9410739599161491</c:v>
                </c:pt>
                <c:pt idx="1386">
                  <c:v>2.7165529414340739</c:v>
                </c:pt>
                <c:pt idx="1387">
                  <c:v>3.4793622429802</c:v>
                </c:pt>
                <c:pt idx="1388">
                  <c:v>4.7064423067922352</c:v>
                </c:pt>
                <c:pt idx="1389">
                  <c:v>5.8930344187794539</c:v>
                </c:pt>
                <c:pt idx="1390">
                  <c:v>6.8514342716581123</c:v>
                </c:pt>
                <c:pt idx="1391">
                  <c:v>7.5724654168594334</c:v>
                </c:pt>
                <c:pt idx="1392">
                  <c:v>8.0703700109195999</c:v>
                </c:pt>
                <c:pt idx="1393">
                  <c:v>8.2863275122043234</c:v>
                </c:pt>
                <c:pt idx="1394">
                  <c:v>8.1241878916506263</c:v>
                </c:pt>
                <c:pt idx="1395">
                  <c:v>7.5605217312161113</c:v>
                </c:pt>
                <c:pt idx="1396">
                  <c:v>6.7032573403888991</c:v>
                </c:pt>
                <c:pt idx="1397">
                  <c:v>5.7460952027860568</c:v>
                </c:pt>
                <c:pt idx="1398">
                  <c:v>4.8747020797527654</c:v>
                </c:pt>
                <c:pt idx="1399">
                  <c:v>4.2435139146726355</c:v>
                </c:pt>
                <c:pt idx="1400">
                  <c:v>4.0368196906484997</c:v>
                </c:pt>
                <c:pt idx="1401">
                  <c:v>4.3823667780307307</c:v>
                </c:pt>
                <c:pt idx="1402">
                  <c:v>5.155251867454953</c:v>
                </c:pt>
                <c:pt idx="1403">
                  <c:v>6.1175876766764752</c:v>
                </c:pt>
                <c:pt idx="1404">
                  <c:v>7.1409910626742361</c:v>
                </c:pt>
                <c:pt idx="1405">
                  <c:v>8.195572559896803</c:v>
                </c:pt>
                <c:pt idx="1406">
                  <c:v>9.2265377586754926</c:v>
                </c:pt>
                <c:pt idx="1407">
                  <c:v>10.099397117332824</c:v>
                </c:pt>
                <c:pt idx="1408">
                  <c:v>10.667332399020786</c:v>
                </c:pt>
                <c:pt idx="1409">
                  <c:v>10.871238520921548</c:v>
                </c:pt>
                <c:pt idx="1410">
                  <c:v>10.769565927413808</c:v>
                </c:pt>
                <c:pt idx="1411">
                  <c:v>10.469708919931408</c:v>
                </c:pt>
                <c:pt idx="1412">
                  <c:v>10.01943198236313</c:v>
                </c:pt>
                <c:pt idx="1413">
                  <c:v>9.3646333060086722</c:v>
                </c:pt>
                <c:pt idx="1414">
                  <c:v>8.4170074296328679</c:v>
                </c:pt>
                <c:pt idx="1415">
                  <c:v>7.1573657390688634</c:v>
                </c:pt>
                <c:pt idx="1416">
                  <c:v>5.679537662013546</c:v>
                </c:pt>
                <c:pt idx="1417">
                  <c:v>4.14789859729835</c:v>
                </c:pt>
                <c:pt idx="1418">
                  <c:v>2.7117194364397421</c:v>
                </c:pt>
                <c:pt idx="1419">
                  <c:v>1.5255943702850747</c:v>
                </c:pt>
                <c:pt idx="1420">
                  <c:v>1.328900670553425</c:v>
                </c:pt>
                <c:pt idx="1421">
                  <c:v>2.4389870066022783</c:v>
                </c:pt>
                <c:pt idx="1422">
                  <c:v>3.8110657438228679</c:v>
                </c:pt>
                <c:pt idx="1423">
                  <c:v>5.0162574597372869</c:v>
                </c:pt>
                <c:pt idx="1424">
                  <c:v>5.8533873918594379</c:v>
                </c:pt>
                <c:pt idx="1425">
                  <c:v>6.2640136262426642</c:v>
                </c:pt>
                <c:pt idx="1426">
                  <c:v>6.3114713224073373</c:v>
                </c:pt>
                <c:pt idx="1427">
                  <c:v>6.0957553156316084</c:v>
                </c:pt>
                <c:pt idx="1428">
                  <c:v>5.6597044468115536</c:v>
                </c:pt>
                <c:pt idx="1429">
                  <c:v>4.9845621974713872</c:v>
                </c:pt>
                <c:pt idx="1430">
                  <c:v>4.0822103176306284</c:v>
                </c:pt>
                <c:pt idx="1431">
                  <c:v>3.0940145501486613</c:v>
                </c:pt>
                <c:pt idx="1432">
                  <c:v>2.3413236539961284</c:v>
                </c:pt>
                <c:pt idx="1433">
                  <c:v>2.2104915891123458</c:v>
                </c:pt>
                <c:pt idx="1434">
                  <c:v>2.6521041915954959</c:v>
                </c:pt>
                <c:pt idx="1435">
                  <c:v>3.3100700040875148</c:v>
                </c:pt>
                <c:pt idx="1436">
                  <c:v>3.9931409525721069</c:v>
                </c:pt>
                <c:pt idx="1437">
                  <c:v>4.6117339554796084</c:v>
                </c:pt>
                <c:pt idx="1438">
                  <c:v>5.1086375055299831</c:v>
                </c:pt>
                <c:pt idx="1439">
                  <c:v>5.4789639405107282</c:v>
                </c:pt>
                <c:pt idx="1440">
                  <c:v>5.7829580229543884</c:v>
                </c:pt>
                <c:pt idx="1441">
                  <c:v>6.1174799678098566</c:v>
                </c:pt>
                <c:pt idx="1442">
                  <c:v>6.5665815478226595</c:v>
                </c:pt>
                <c:pt idx="1443">
                  <c:v>7.1532509442563308</c:v>
                </c:pt>
                <c:pt idx="1444">
                  <c:v>7.8066059468638276</c:v>
                </c:pt>
                <c:pt idx="1445">
                  <c:v>8.374618086123526</c:v>
                </c:pt>
                <c:pt idx="1446">
                  <c:v>8.6957866884516104</c:v>
                </c:pt>
                <c:pt idx="1447">
                  <c:v>8.6875748388849221</c:v>
                </c:pt>
                <c:pt idx="1448">
                  <c:v>8.3842719894371758</c:v>
                </c:pt>
                <c:pt idx="1449">
                  <c:v>7.8847074863947579</c:v>
                </c:pt>
                <c:pt idx="1450">
                  <c:v>7.2440366484614342</c:v>
                </c:pt>
                <c:pt idx="1451">
                  <c:v>6.4206764340090476</c:v>
                </c:pt>
                <c:pt idx="1452">
                  <c:v>5.346905968032269</c:v>
                </c:pt>
                <c:pt idx="1453">
                  <c:v>4.0423416367784553</c:v>
                </c:pt>
                <c:pt idx="1454">
                  <c:v>2.6490445878907938</c:v>
                </c:pt>
                <c:pt idx="1455">
                  <c:v>1.3618770175735122</c:v>
                </c:pt>
                <c:pt idx="1456">
                  <c:v>0.38405903640561939</c:v>
                </c:pt>
                <c:pt idx="1457">
                  <c:v>0.80026905329279407</c:v>
                </c:pt>
                <c:pt idx="1458">
                  <c:v>1.6812028627848388</c:v>
                </c:pt>
                <c:pt idx="1459">
                  <c:v>2.5540654450003566</c:v>
                </c:pt>
                <c:pt idx="1460">
                  <c:v>3.2830870323916388</c:v>
                </c:pt>
                <c:pt idx="1461">
                  <c:v>3.7474062784993531</c:v>
                </c:pt>
                <c:pt idx="1462">
                  <c:v>3.9412834406725423</c:v>
                </c:pt>
                <c:pt idx="1463">
                  <c:v>3.9872185228813444</c:v>
                </c:pt>
                <c:pt idx="1464">
                  <c:v>4.0278346003538301</c:v>
                </c:pt>
                <c:pt idx="1465">
                  <c:v>4.0826107320157607</c:v>
                </c:pt>
                <c:pt idx="1466">
                  <c:v>4.0493079364848494</c:v>
                </c:pt>
                <c:pt idx="1467">
                  <c:v>3.8428418098269734</c:v>
                </c:pt>
                <c:pt idx="1468">
                  <c:v>3.492892612133998</c:v>
                </c:pt>
                <c:pt idx="1469">
                  <c:v>3.1236066365441286</c:v>
                </c:pt>
                <c:pt idx="1470">
                  <c:v>2.8371970753340761</c:v>
                </c:pt>
                <c:pt idx="1471">
                  <c:v>2.603039878582023</c:v>
                </c:pt>
                <c:pt idx="1472">
                  <c:v>2.2996152990607168</c:v>
                </c:pt>
                <c:pt idx="1473">
                  <c:v>1.8511064785382116</c:v>
                </c:pt>
                <c:pt idx="1474">
                  <c:v>1.289857726203347</c:v>
                </c:pt>
                <c:pt idx="1475">
                  <c:v>0.72639557538958532</c:v>
                </c:pt>
                <c:pt idx="1476">
                  <c:v>0.33677135569919736</c:v>
                </c:pt>
                <c:pt idx="1477">
                  <c:v>0.54084703185105565</c:v>
                </c:pt>
                <c:pt idx="1478">
                  <c:v>1.1106962044711839</c:v>
                </c:pt>
                <c:pt idx="1479">
                  <c:v>1.8380947235106115</c:v>
                </c:pt>
                <c:pt idx="1480">
                  <c:v>2.6050543201969383</c:v>
                </c:pt>
                <c:pt idx="1481">
                  <c:v>3.2837051433285489</c:v>
                </c:pt>
                <c:pt idx="1482">
                  <c:v>3.8211623100337797</c:v>
                </c:pt>
                <c:pt idx="1483">
                  <c:v>4.2778148779304992</c:v>
                </c:pt>
                <c:pt idx="1484">
                  <c:v>4.7551259454917112</c:v>
                </c:pt>
                <c:pt idx="1485">
                  <c:v>5.2598646560731597</c:v>
                </c:pt>
                <c:pt idx="1486">
                  <c:v>5.6729625174176297</c:v>
                </c:pt>
                <c:pt idx="1487">
                  <c:v>5.8652275633472719</c:v>
                </c:pt>
                <c:pt idx="1488">
                  <c:v>5.8182290514700616</c:v>
                </c:pt>
                <c:pt idx="1489">
                  <c:v>5.6380648193396841</c:v>
                </c:pt>
                <c:pt idx="1490">
                  <c:v>5.4441786155622118</c:v>
                </c:pt>
                <c:pt idx="1491">
                  <c:v>5.2309061380170565</c:v>
                </c:pt>
                <c:pt idx="1492">
                  <c:v>4.8751600628137366</c:v>
                </c:pt>
                <c:pt idx="1493">
                  <c:v>4.2896607140420304</c:v>
                </c:pt>
                <c:pt idx="1494">
                  <c:v>3.5425608713840431</c:v>
                </c:pt>
                <c:pt idx="1495">
                  <c:v>2.8372779622351274</c:v>
                </c:pt>
                <c:pt idx="1496">
                  <c:v>2.3424312732155972</c:v>
                </c:pt>
                <c:pt idx="1497">
                  <c:v>2.0292073332021614</c:v>
                </c:pt>
                <c:pt idx="1498">
                  <c:v>1.8697584811846431</c:v>
                </c:pt>
                <c:pt idx="1499">
                  <c:v>2.1047711974044709</c:v>
                </c:pt>
                <c:pt idx="1500">
                  <c:v>2.805186609676237</c:v>
                </c:pt>
                <c:pt idx="1501">
                  <c:v>3.6463460446833427</c:v>
                </c:pt>
                <c:pt idx="1502">
                  <c:v>4.36126042085849</c:v>
                </c:pt>
                <c:pt idx="1503">
                  <c:v>4.9123022276732202</c:v>
                </c:pt>
                <c:pt idx="1504">
                  <c:v>5.4208185672603371</c:v>
                </c:pt>
                <c:pt idx="1505">
                  <c:v>5.9715349726656415</c:v>
                </c:pt>
                <c:pt idx="1506">
                  <c:v>6.4797407911468294</c:v>
                </c:pt>
                <c:pt idx="1507">
                  <c:v>6.7821206186997474</c:v>
                </c:pt>
                <c:pt idx="1508">
                  <c:v>6.8090560382204295</c:v>
                </c:pt>
                <c:pt idx="1509">
                  <c:v>6.643074349318546</c:v>
                </c:pt>
                <c:pt idx="1510">
                  <c:v>6.4223426284915321</c:v>
                </c:pt>
                <c:pt idx="1511">
                  <c:v>6.1883387022433256</c:v>
                </c:pt>
                <c:pt idx="1512">
                  <c:v>5.8559988450911984</c:v>
                </c:pt>
                <c:pt idx="1513">
                  <c:v>5.3387997358982027</c:v>
                </c:pt>
                <c:pt idx="1514">
                  <c:v>4.6633720367027953</c:v>
                </c:pt>
                <c:pt idx="1515">
                  <c:v>3.9646551732687438</c:v>
                </c:pt>
                <c:pt idx="1516">
                  <c:v>3.3881387110136081</c:v>
                </c:pt>
                <c:pt idx="1517">
                  <c:v>2.9858010908781836</c:v>
                </c:pt>
                <c:pt idx="1518">
                  <c:v>2.6998713340397282</c:v>
                </c:pt>
                <c:pt idx="1519">
                  <c:v>2.4331994697297596</c:v>
                </c:pt>
                <c:pt idx="1520">
                  <c:v>2.1183807731271518</c:v>
                </c:pt>
                <c:pt idx="1521">
                  <c:v>1.7680099318220852</c:v>
                </c:pt>
                <c:pt idx="1522">
                  <c:v>1.5069670372464794</c:v>
                </c:pt>
                <c:pt idx="1523">
                  <c:v>1.4672363950490177</c:v>
                </c:pt>
                <c:pt idx="1524">
                  <c:v>1.5700316538547001</c:v>
                </c:pt>
                <c:pt idx="1525">
                  <c:v>1.6742930962300544</c:v>
                </c:pt>
                <c:pt idx="1526">
                  <c:v>1.8305537028927148</c:v>
                </c:pt>
                <c:pt idx="1527">
                  <c:v>2.1593504636662209</c:v>
                </c:pt>
                <c:pt idx="1528">
                  <c:v>2.575228776491215</c:v>
                </c:pt>
                <c:pt idx="1529">
                  <c:v>2.8547715036516217</c:v>
                </c:pt>
                <c:pt idx="1530">
                  <c:v>2.8596491615919271</c:v>
                </c:pt>
                <c:pt idx="1531">
                  <c:v>2.6201407658539924</c:v>
                </c:pt>
                <c:pt idx="1532">
                  <c:v>2.2790549422304687</c:v>
                </c:pt>
                <c:pt idx="1533">
                  <c:v>1.9371493680673102</c:v>
                </c:pt>
                <c:pt idx="1534">
                  <c:v>1.5544734393208397</c:v>
                </c:pt>
                <c:pt idx="1535">
                  <c:v>1.0691686757254641</c:v>
                </c:pt>
                <c:pt idx="1536">
                  <c:v>0.603930321872992</c:v>
                </c:pt>
                <c:pt idx="1537">
                  <c:v>0.58535130170517657</c:v>
                </c:pt>
                <c:pt idx="1538">
                  <c:v>0.84740378058745192</c:v>
                </c:pt>
                <c:pt idx="1539">
                  <c:v>1.0658683548554613</c:v>
                </c:pt>
                <c:pt idx="1540">
                  <c:v>1.3700167603359019</c:v>
                </c:pt>
                <c:pt idx="1541">
                  <c:v>1.8280929365238137</c:v>
                </c:pt>
                <c:pt idx="1542">
                  <c:v>2.2987202109399334</c:v>
                </c:pt>
                <c:pt idx="1543">
                  <c:v>2.6965398830169081</c:v>
                </c:pt>
                <c:pt idx="1544">
                  <c:v>3.1145041173765997</c:v>
                </c:pt>
                <c:pt idx="1545">
                  <c:v>3.6552475263780644</c:v>
                </c:pt>
                <c:pt idx="1546">
                  <c:v>4.2094780376888892</c:v>
                </c:pt>
                <c:pt idx="1547">
                  <c:v>4.5299892387600034</c:v>
                </c:pt>
                <c:pt idx="1548">
                  <c:v>4.4474503420682678</c:v>
                </c:pt>
                <c:pt idx="1549">
                  <c:v>3.9641433523939691</c:v>
                </c:pt>
                <c:pt idx="1550">
                  <c:v>3.1899396534315456</c:v>
                </c:pt>
                <c:pt idx="1551">
                  <c:v>2.2085841161121551</c:v>
                </c:pt>
                <c:pt idx="1552">
                  <c:v>1.1287287021169778</c:v>
                </c:pt>
                <c:pt idx="1553">
                  <c:v>1.3240104391043188</c:v>
                </c:pt>
                <c:pt idx="1554">
                  <c:v>3.0288884040688675</c:v>
                </c:pt>
                <c:pt idx="1555">
                  <c:v>4.9290703370985804</c:v>
                </c:pt>
                <c:pt idx="1556">
                  <c:v>6.6716269359063354</c:v>
                </c:pt>
                <c:pt idx="1557">
                  <c:v>8.1196587719126452</c:v>
                </c:pt>
                <c:pt idx="1558">
                  <c:v>9.2673887338650829</c:v>
                </c:pt>
                <c:pt idx="1559">
                  <c:v>10.113930150112973</c:v>
                </c:pt>
                <c:pt idx="1560">
                  <c:v>10.557398658023221</c:v>
                </c:pt>
                <c:pt idx="1561">
                  <c:v>10.439745585902038</c:v>
                </c:pt>
                <c:pt idx="1562">
                  <c:v>9.6943296072858267</c:v>
                </c:pt>
                <c:pt idx="1563">
                  <c:v>8.438025222444006</c:v>
                </c:pt>
                <c:pt idx="1564">
                  <c:v>6.9177229856099247</c:v>
                </c:pt>
                <c:pt idx="1565">
                  <c:v>5.3544532796278901</c:v>
                </c:pt>
                <c:pt idx="1566">
                  <c:v>3.8599647757407389</c:v>
                </c:pt>
                <c:pt idx="1567">
                  <c:v>2.6445952113332951</c:v>
                </c:pt>
                <c:pt idx="1568">
                  <c:v>2.4276684234395329</c:v>
                </c:pt>
                <c:pt idx="1569">
                  <c:v>3.3174650885489756</c:v>
                </c:pt>
                <c:pt idx="1570">
                  <c:v>4.3179864560763779</c:v>
                </c:pt>
                <c:pt idx="1571">
                  <c:v>4.9176654841879506</c:v>
                </c:pt>
                <c:pt idx="1572">
                  <c:v>5.053675426749825</c:v>
                </c:pt>
                <c:pt idx="1573">
                  <c:v>4.8660569408077983</c:v>
                </c:pt>
                <c:pt idx="1574">
                  <c:v>4.4877792344428942</c:v>
                </c:pt>
                <c:pt idx="1575">
                  <c:v>3.9254885651205353</c:v>
                </c:pt>
                <c:pt idx="1576">
                  <c:v>3.1350843561413644</c:v>
                </c:pt>
                <c:pt idx="1577">
                  <c:v>2.1694126218395842</c:v>
                </c:pt>
                <c:pt idx="1578">
                  <c:v>1.2238101868663152</c:v>
                </c:pt>
                <c:pt idx="1579">
                  <c:v>0.59251338157462841</c:v>
                </c:pt>
                <c:pt idx="1580">
                  <c:v>0.47173737668414928</c:v>
                </c:pt>
                <c:pt idx="1581">
                  <c:v>0.44663579454745922</c:v>
                </c:pt>
                <c:pt idx="1582">
                  <c:v>0.34176910069423722</c:v>
                </c:pt>
                <c:pt idx="1583">
                  <c:v>0.36429351730156551</c:v>
                </c:pt>
                <c:pt idx="1584">
                  <c:v>0.69001657234985192</c:v>
                </c:pt>
                <c:pt idx="1585">
                  <c:v>1.2733585874216125</c:v>
                </c:pt>
                <c:pt idx="1586">
                  <c:v>1.9848185320443901</c:v>
                </c:pt>
                <c:pt idx="1587">
                  <c:v>2.6231005362463837</c:v>
                </c:pt>
                <c:pt idx="1588">
                  <c:v>3.0126869422055544</c:v>
                </c:pt>
                <c:pt idx="1589">
                  <c:v>3.1021629875181476</c:v>
                </c:pt>
                <c:pt idx="1590">
                  <c:v>2.9724779130965953</c:v>
                </c:pt>
                <c:pt idx="1591">
                  <c:v>2.7211728072073149</c:v>
                </c:pt>
                <c:pt idx="1592">
                  <c:v>2.3311519297646925</c:v>
                </c:pt>
                <c:pt idx="1593">
                  <c:v>1.7349601217229356</c:v>
                </c:pt>
                <c:pt idx="1594">
                  <c:v>1.1442806600756006</c:v>
                </c:pt>
                <c:pt idx="1595">
                  <c:v>1.4324733677147996</c:v>
                </c:pt>
                <c:pt idx="1596">
                  <c:v>2.3655313904789574</c:v>
                </c:pt>
                <c:pt idx="1597">
                  <c:v>3.2133644971113697</c:v>
                </c:pt>
                <c:pt idx="1598">
                  <c:v>3.781816290992241</c:v>
                </c:pt>
                <c:pt idx="1599">
                  <c:v>4.1076179013615794</c:v>
                </c:pt>
                <c:pt idx="1600">
                  <c:v>4.2637438669701098</c:v>
                </c:pt>
                <c:pt idx="1601">
                  <c:v>4.2203549994495964</c:v>
                </c:pt>
                <c:pt idx="1602">
                  <c:v>3.8750959316816211</c:v>
                </c:pt>
                <c:pt idx="1603">
                  <c:v>3.1937665850950157</c:v>
                </c:pt>
                <c:pt idx="1604">
                  <c:v>2.2931294166395015</c:v>
                </c:pt>
                <c:pt idx="1605">
                  <c:v>1.432274863476902</c:v>
                </c:pt>
                <c:pt idx="1606">
                  <c:v>1.0401834674819586</c:v>
                </c:pt>
                <c:pt idx="1607">
                  <c:v>1.372355961613265</c:v>
                </c:pt>
                <c:pt idx="1608">
                  <c:v>1.9844706982011675</c:v>
                </c:pt>
                <c:pt idx="1609">
                  <c:v>2.5622204746500103</c:v>
                </c:pt>
                <c:pt idx="1610">
                  <c:v>2.9071527067748582</c:v>
                </c:pt>
                <c:pt idx="1611">
                  <c:v>2.8880893100637617</c:v>
                </c:pt>
                <c:pt idx="1612">
                  <c:v>2.5143491986122264</c:v>
                </c:pt>
                <c:pt idx="1613">
                  <c:v>1.944650452200146</c:v>
                </c:pt>
                <c:pt idx="1614">
                  <c:v>1.3850919662033301</c:v>
                </c:pt>
                <c:pt idx="1615">
                  <c:v>0.945685717482314</c:v>
                </c:pt>
                <c:pt idx="1616">
                  <c:v>0.79949038376916326</c:v>
                </c:pt>
                <c:pt idx="1617">
                  <c:v>1.2874518584790207</c:v>
                </c:pt>
                <c:pt idx="1618">
                  <c:v>2.0700844806097742</c:v>
                </c:pt>
                <c:pt idx="1619">
                  <c:v>2.7550877244579</c:v>
                </c:pt>
                <c:pt idx="1620">
                  <c:v>3.1598993105703266</c:v>
                </c:pt>
                <c:pt idx="1621">
                  <c:v>3.3171083812938549</c:v>
                </c:pt>
                <c:pt idx="1622">
                  <c:v>3.418783456812498</c:v>
                </c:pt>
                <c:pt idx="1623">
                  <c:v>3.5973065605797205</c:v>
                </c:pt>
                <c:pt idx="1624">
                  <c:v>3.7747919386233977</c:v>
                </c:pt>
                <c:pt idx="1625">
                  <c:v>3.8311230251731017</c:v>
                </c:pt>
                <c:pt idx="1626">
                  <c:v>3.819292072854843</c:v>
                </c:pt>
                <c:pt idx="1627">
                  <c:v>3.9259787224788676</c:v>
                </c:pt>
                <c:pt idx="1628">
                  <c:v>4.2049014195350018</c:v>
                </c:pt>
                <c:pt idx="1629">
                  <c:v>4.4784863418309131</c:v>
                </c:pt>
                <c:pt idx="1630">
                  <c:v>4.5622055760178819</c:v>
                </c:pt>
                <c:pt idx="1631">
                  <c:v>4.4450891715785863</c:v>
                </c:pt>
                <c:pt idx="1632">
                  <c:v>4.2613469411680311</c:v>
                </c:pt>
                <c:pt idx="1633">
                  <c:v>4.122553829505045</c:v>
                </c:pt>
                <c:pt idx="1634">
                  <c:v>3.990112258977105</c:v>
                </c:pt>
                <c:pt idx="1635">
                  <c:v>3.7486163177527323</c:v>
                </c:pt>
                <c:pt idx="1636">
                  <c:v>3.3597940093090672</c:v>
                </c:pt>
                <c:pt idx="1637">
                  <c:v>2.9135793650831805</c:v>
                </c:pt>
                <c:pt idx="1638">
                  <c:v>2.5584594406740102</c:v>
                </c:pt>
                <c:pt idx="1639">
                  <c:v>2.3703077626899649</c:v>
                </c:pt>
                <c:pt idx="1640">
                  <c:v>2.2929373635261525</c:v>
                </c:pt>
                <c:pt idx="1641">
                  <c:v>2.2324789821879389</c:v>
                </c:pt>
                <c:pt idx="1642">
                  <c:v>2.1541158569730969</c:v>
                </c:pt>
                <c:pt idx="1643">
                  <c:v>2.0927774534096852</c:v>
                </c:pt>
                <c:pt idx="1644">
                  <c:v>2.1256262592044584</c:v>
                </c:pt>
                <c:pt idx="1645">
                  <c:v>2.3110182034135103</c:v>
                </c:pt>
                <c:pt idx="1646">
                  <c:v>2.6146719675467445</c:v>
                </c:pt>
                <c:pt idx="1647">
                  <c:v>2.9219571543458303</c:v>
                </c:pt>
                <c:pt idx="1648">
                  <c:v>3.1243228574869573</c:v>
                </c:pt>
                <c:pt idx="1649">
                  <c:v>3.190117629725989</c:v>
                </c:pt>
                <c:pt idx="1650">
                  <c:v>3.1794626941913413</c:v>
                </c:pt>
                <c:pt idx="1651">
                  <c:v>3.1797014105363282</c:v>
                </c:pt>
                <c:pt idx="1652">
                  <c:v>3.1946989772104266</c:v>
                </c:pt>
                <c:pt idx="1653">
                  <c:v>3.1230794767403922</c:v>
                </c:pt>
                <c:pt idx="1654">
                  <c:v>2.8635694868805088</c:v>
                </c:pt>
                <c:pt idx="1655">
                  <c:v>2.4150997582163138</c:v>
                </c:pt>
                <c:pt idx="1656">
                  <c:v>1.8865143201519461</c:v>
                </c:pt>
                <c:pt idx="1657">
                  <c:v>1.4198612711499732</c:v>
                </c:pt>
                <c:pt idx="1658">
                  <c:v>1.0865039671716861</c:v>
                </c:pt>
                <c:pt idx="1659">
                  <c:v>0.91558799844265981</c:v>
                </c:pt>
                <c:pt idx="1660">
                  <c:v>1.0102895128922806</c:v>
                </c:pt>
                <c:pt idx="1661">
                  <c:v>1.3257054671776769</c:v>
                </c:pt>
                <c:pt idx="1662">
                  <c:v>1.6744785058455252</c:v>
                </c:pt>
                <c:pt idx="1663">
                  <c:v>2.0250915453055165</c:v>
                </c:pt>
                <c:pt idx="1664">
                  <c:v>2.5111934675655561</c:v>
                </c:pt>
                <c:pt idx="1665">
                  <c:v>3.1962019188664725</c:v>
                </c:pt>
                <c:pt idx="1666">
                  <c:v>3.9450203896369698</c:v>
                </c:pt>
                <c:pt idx="1667">
                  <c:v>4.5852946033666635</c:v>
                </c:pt>
                <c:pt idx="1668">
                  <c:v>5.0752100206781501</c:v>
                </c:pt>
                <c:pt idx="1669">
                  <c:v>5.5050498809970234</c:v>
                </c:pt>
                <c:pt idx="1670">
                  <c:v>5.9390075047429667</c:v>
                </c:pt>
                <c:pt idx="1671">
                  <c:v>6.2822178059465879</c:v>
                </c:pt>
                <c:pt idx="1672">
                  <c:v>6.357387546801478</c:v>
                </c:pt>
                <c:pt idx="1673">
                  <c:v>6.0812587848066695</c:v>
                </c:pt>
                <c:pt idx="1674">
                  <c:v>5.5394425102912228</c:v>
                </c:pt>
                <c:pt idx="1675">
                  <c:v>4.8988222308655454</c:v>
                </c:pt>
                <c:pt idx="1676">
                  <c:v>4.2392033316280804</c:v>
                </c:pt>
                <c:pt idx="1677">
                  <c:v>3.4995738538679544</c:v>
                </c:pt>
                <c:pt idx="1678">
                  <c:v>2.6174563940840603</c:v>
                </c:pt>
                <c:pt idx="1679">
                  <c:v>1.6705938262319147</c:v>
                </c:pt>
                <c:pt idx="1680">
                  <c:v>0.89403710742100684</c:v>
                </c:pt>
                <c:pt idx="1681">
                  <c:v>0.70090414859950811</c:v>
                </c:pt>
                <c:pt idx="1682">
                  <c:v>1.1090715777238964</c:v>
                </c:pt>
                <c:pt idx="1683">
                  <c:v>1.7427186159497172</c:v>
                </c:pt>
                <c:pt idx="1684">
                  <c:v>2.4448610657907777</c:v>
                </c:pt>
                <c:pt idx="1685">
                  <c:v>3.0482569456392765</c:v>
                </c:pt>
                <c:pt idx="1686">
                  <c:v>3.4796554402418529</c:v>
                </c:pt>
                <c:pt idx="1687">
                  <c:v>3.8347853965166232</c:v>
                </c:pt>
                <c:pt idx="1688">
                  <c:v>4.2368389240652817</c:v>
                </c:pt>
                <c:pt idx="1689">
                  <c:v>4.6214569100728538</c:v>
                </c:pt>
                <c:pt idx="1690">
                  <c:v>4.7804059801482772</c:v>
                </c:pt>
                <c:pt idx="1691">
                  <c:v>4.5903047568167707</c:v>
                </c:pt>
                <c:pt idx="1692">
                  <c:v>4.1314478396733563</c:v>
                </c:pt>
                <c:pt idx="1693">
                  <c:v>3.5991099033383023</c:v>
                </c:pt>
                <c:pt idx="1694">
                  <c:v>3.0844067925755545</c:v>
                </c:pt>
                <c:pt idx="1695">
                  <c:v>2.5110595399128974</c:v>
                </c:pt>
                <c:pt idx="1696">
                  <c:v>1.9139030658755036</c:v>
                </c:pt>
                <c:pt idx="1697">
                  <c:v>1.7446785633598629</c:v>
                </c:pt>
                <c:pt idx="1698">
                  <c:v>2.2207223034013808</c:v>
                </c:pt>
                <c:pt idx="1699">
                  <c:v>2.7685107673498872</c:v>
                </c:pt>
                <c:pt idx="1700">
                  <c:v>3.0479681601490198</c:v>
                </c:pt>
                <c:pt idx="1701">
                  <c:v>3.1269028743544629</c:v>
                </c:pt>
                <c:pt idx="1702">
                  <c:v>3.2167466148563166</c:v>
                </c:pt>
                <c:pt idx="1703">
                  <c:v>3.3590320176952111</c:v>
                </c:pt>
                <c:pt idx="1704">
                  <c:v>3.4574731882562522</c:v>
                </c:pt>
                <c:pt idx="1705">
                  <c:v>3.6010597205076409</c:v>
                </c:pt>
                <c:pt idx="1706">
                  <c:v>4.0640129010601269</c:v>
                </c:pt>
                <c:pt idx="1707">
                  <c:v>4.856088032048965</c:v>
                </c:pt>
                <c:pt idx="1708">
                  <c:v>5.6428292444164221</c:v>
                </c:pt>
                <c:pt idx="1709">
                  <c:v>6.1308159568296263</c:v>
                </c:pt>
                <c:pt idx="1710">
                  <c:v>6.2590720880785815</c:v>
                </c:pt>
                <c:pt idx="1711">
                  <c:v>6.114349669640287</c:v>
                </c:pt>
                <c:pt idx="1712">
                  <c:v>5.7310752381705825</c:v>
                </c:pt>
                <c:pt idx="1713">
                  <c:v>5.0067845479570074</c:v>
                </c:pt>
                <c:pt idx="1714">
                  <c:v>3.8355826678728646</c:v>
                </c:pt>
                <c:pt idx="1715">
                  <c:v>2.2981626978282463</c:v>
                </c:pt>
                <c:pt idx="1716">
                  <c:v>1.0144093084755157</c:v>
                </c:pt>
                <c:pt idx="1717">
                  <c:v>1.876204737397744</c:v>
                </c:pt>
                <c:pt idx="1718">
                  <c:v>3.3627907877927297</c:v>
                </c:pt>
                <c:pt idx="1719">
                  <c:v>4.7377024052097925</c:v>
                </c:pt>
                <c:pt idx="1720">
                  <c:v>5.9675605926770059</c:v>
                </c:pt>
                <c:pt idx="1721">
                  <c:v>6.9611934287829209</c:v>
                </c:pt>
                <c:pt idx="1722">
                  <c:v>7.5294132810466827</c:v>
                </c:pt>
                <c:pt idx="1723">
                  <c:v>7.5221828879987402</c:v>
                </c:pt>
                <c:pt idx="1724">
                  <c:v>6.9459817296842958</c:v>
                </c:pt>
                <c:pt idx="1725">
                  <c:v>5.9534228605686987</c:v>
                </c:pt>
                <c:pt idx="1726">
                  <c:v>4.7176213221170507</c:v>
                </c:pt>
                <c:pt idx="1727">
                  <c:v>3.3068884470242601</c:v>
                </c:pt>
                <c:pt idx="1728">
                  <c:v>1.6982353549254512</c:v>
                </c:pt>
                <c:pt idx="1729">
                  <c:v>0.20977367873685057</c:v>
                </c:pt>
                <c:pt idx="1730">
                  <c:v>1.9724242867696833</c:v>
                </c:pt>
                <c:pt idx="1731">
                  <c:v>3.6620109713394595</c:v>
                </c:pt>
                <c:pt idx="1732">
                  <c:v>5.0313696772551539</c:v>
                </c:pt>
                <c:pt idx="1733">
                  <c:v>6.0499725475069397</c:v>
                </c:pt>
                <c:pt idx="1734">
                  <c:v>6.8040102287783615</c:v>
                </c:pt>
                <c:pt idx="1735">
                  <c:v>7.3772206137418825</c:v>
                </c:pt>
                <c:pt idx="1736">
                  <c:v>7.7533100796763064</c:v>
                </c:pt>
                <c:pt idx="1737">
                  <c:v>7.8476233623764236</c:v>
                </c:pt>
                <c:pt idx="1738">
                  <c:v>7.6205067096459338</c:v>
                </c:pt>
                <c:pt idx="1739">
                  <c:v>7.1499621891368728</c:v>
                </c:pt>
                <c:pt idx="1740">
                  <c:v>6.6022687668049302</c:v>
                </c:pt>
                <c:pt idx="1741">
                  <c:v>6.1180740712350765</c:v>
                </c:pt>
                <c:pt idx="1742">
                  <c:v>5.7104246849344147</c:v>
                </c:pt>
                <c:pt idx="1743">
                  <c:v>5.2947238568043273</c:v>
                </c:pt>
                <c:pt idx="1744">
                  <c:v>4.8251359573927957</c:v>
                </c:pt>
                <c:pt idx="1745">
                  <c:v>4.386292360867289</c:v>
                </c:pt>
                <c:pt idx="1746">
                  <c:v>4.1380403646579618</c:v>
                </c:pt>
                <c:pt idx="1747">
                  <c:v>4.1306928465806809</c:v>
                </c:pt>
                <c:pt idx="1748">
                  <c:v>4.2226942885376184</c:v>
                </c:pt>
                <c:pt idx="1749">
                  <c:v>4.2408113490999932</c:v>
                </c:pt>
                <c:pt idx="1750">
                  <c:v>4.136967929643224</c:v>
                </c:pt>
                <c:pt idx="1751">
                  <c:v>3.9888877006338075</c:v>
                </c:pt>
                <c:pt idx="1752">
                  <c:v>3.8926038470125208</c:v>
                </c:pt>
                <c:pt idx="1753">
                  <c:v>3.8537788243216449</c:v>
                </c:pt>
                <c:pt idx="1754">
                  <c:v>3.7918701263745849</c:v>
                </c:pt>
                <c:pt idx="1755">
                  <c:v>3.6308824430863531</c:v>
                </c:pt>
                <c:pt idx="1756">
                  <c:v>3.3606940173807383</c:v>
                </c:pt>
                <c:pt idx="1757">
                  <c:v>3.037011096154036</c:v>
                </c:pt>
                <c:pt idx="1758">
                  <c:v>2.7409983594453839</c:v>
                </c:pt>
                <c:pt idx="1759">
                  <c:v>2.5111032830333726</c:v>
                </c:pt>
                <c:pt idx="1760">
                  <c:v>2.2934393027345408</c:v>
                </c:pt>
                <c:pt idx="1761">
                  <c:v>1.9827882997942918</c:v>
                </c:pt>
                <c:pt idx="1762">
                  <c:v>1.5185489081515509</c:v>
                </c:pt>
                <c:pt idx="1763">
                  <c:v>0.94147339648932304</c:v>
                </c:pt>
                <c:pt idx="1764">
                  <c:v>0.40952711120005936</c:v>
                </c:pt>
                <c:pt idx="1765">
                  <c:v>0.34381566876792269</c:v>
                </c:pt>
                <c:pt idx="1766">
                  <c:v>0.55954602417891852</c:v>
                </c:pt>
                <c:pt idx="1767">
                  <c:v>0.69222049065747426</c:v>
                </c:pt>
                <c:pt idx="1768">
                  <c:v>0.81715372082622362</c:v>
                </c:pt>
                <c:pt idx="1769">
                  <c:v>0.9512137382965421</c:v>
                </c:pt>
                <c:pt idx="1770">
                  <c:v>0.98899238979303783</c:v>
                </c:pt>
                <c:pt idx="1771">
                  <c:v>0.85568601225338281</c:v>
                </c:pt>
                <c:pt idx="1772">
                  <c:v>0.6022902985542824</c:v>
                </c:pt>
                <c:pt idx="1773">
                  <c:v>0.44066457546077159</c:v>
                </c:pt>
                <c:pt idx="1774">
                  <c:v>0.52971133248407765</c:v>
                </c:pt>
                <c:pt idx="1775">
                  <c:v>0.65824889184832303</c:v>
                </c:pt>
                <c:pt idx="1776">
                  <c:v>0.73095315902751434</c:v>
                </c:pt>
                <c:pt idx="1777">
                  <c:v>0.75833775730504915</c:v>
                </c:pt>
                <c:pt idx="1778">
                  <c:v>0.70520445733206538</c:v>
                </c:pt>
                <c:pt idx="1779">
                  <c:v>0.63002543852274029</c:v>
                </c:pt>
                <c:pt idx="1780">
                  <c:v>0.98315421693729266</c:v>
                </c:pt>
                <c:pt idx="1781">
                  <c:v>1.8322839760489007</c:v>
                </c:pt>
                <c:pt idx="1782">
                  <c:v>2.8984390753734126</c:v>
                </c:pt>
                <c:pt idx="1783">
                  <c:v>4.0388470571185904</c:v>
                </c:pt>
                <c:pt idx="1784">
                  <c:v>5.2344973212021841</c:v>
                </c:pt>
                <c:pt idx="1785">
                  <c:v>6.5186787379578748</c:v>
                </c:pt>
                <c:pt idx="1786">
                  <c:v>7.8570644013604785</c:v>
                </c:pt>
                <c:pt idx="1787">
                  <c:v>9.1013473364218189</c:v>
                </c:pt>
                <c:pt idx="1788">
                  <c:v>10.071641615518944</c:v>
                </c:pt>
                <c:pt idx="1789">
                  <c:v>10.675910041722489</c:v>
                </c:pt>
                <c:pt idx="1790">
                  <c:v>10.9547553187326</c:v>
                </c:pt>
                <c:pt idx="1791">
                  <c:v>11.010692544407885</c:v>
                </c:pt>
                <c:pt idx="1792">
                  <c:v>10.884055817998211</c:v>
                </c:pt>
                <c:pt idx="1793">
                  <c:v>10.508292403525092</c:v>
                </c:pt>
                <c:pt idx="1794">
                  <c:v>9.7990616622732762</c:v>
                </c:pt>
                <c:pt idx="1795">
                  <c:v>8.7787087849424612</c:v>
                </c:pt>
                <c:pt idx="1796">
                  <c:v>7.6132069323657667</c:v>
                </c:pt>
                <c:pt idx="1797">
                  <c:v>6.5241908597856257</c:v>
                </c:pt>
                <c:pt idx="1798">
                  <c:v>5.640139539580761</c:v>
                </c:pt>
                <c:pt idx="1799">
                  <c:v>4.9532025174180383</c:v>
                </c:pt>
                <c:pt idx="1800">
                  <c:v>4.4791922520479979</c:v>
                </c:pt>
                <c:pt idx="1801">
                  <c:v>4.3967742554916356</c:v>
                </c:pt>
                <c:pt idx="1802">
                  <c:v>4.835605395206577</c:v>
                </c:pt>
                <c:pt idx="1803">
                  <c:v>5.5976246494315456</c:v>
                </c:pt>
                <c:pt idx="1804">
                  <c:v>6.3533865491675936</c:v>
                </c:pt>
                <c:pt idx="1805">
                  <c:v>6.9154930045097895</c:v>
                </c:pt>
                <c:pt idx="1806">
                  <c:v>7.2818065583812928</c:v>
                </c:pt>
                <c:pt idx="1807">
                  <c:v>7.5369632513726188</c:v>
                </c:pt>
                <c:pt idx="1808">
                  <c:v>7.7161210031431251</c:v>
                </c:pt>
                <c:pt idx="1809">
                  <c:v>7.7502432815653233</c:v>
                </c:pt>
                <c:pt idx="1810">
                  <c:v>7.5377402745766728</c:v>
                </c:pt>
                <c:pt idx="1811">
                  <c:v>7.0497677092151916</c:v>
                </c:pt>
                <c:pt idx="1812">
                  <c:v>6.3682872937149382</c:v>
                </c:pt>
                <c:pt idx="1813">
                  <c:v>5.6395982396230142</c:v>
                </c:pt>
                <c:pt idx="1814">
                  <c:v>4.9899887286838398</c:v>
                </c:pt>
                <c:pt idx="1815">
                  <c:v>4.4754161516690196</c:v>
                </c:pt>
                <c:pt idx="1816">
                  <c:v>4.0991165456758285</c:v>
                </c:pt>
                <c:pt idx="1817">
                  <c:v>3.8466360774106687</c:v>
                </c:pt>
                <c:pt idx="1818">
                  <c:v>3.6890894311084872</c:v>
                </c:pt>
                <c:pt idx="1819">
                  <c:v>3.5880939824438904</c:v>
                </c:pt>
                <c:pt idx="1820">
                  <c:v>3.5282693136387597</c:v>
                </c:pt>
                <c:pt idx="1821">
                  <c:v>3.5330438657632164</c:v>
                </c:pt>
                <c:pt idx="1822">
                  <c:v>3.6361078811534986</c:v>
                </c:pt>
                <c:pt idx="1823">
                  <c:v>3.8463557941976871</c:v>
                </c:pt>
                <c:pt idx="1824">
                  <c:v>4.1417061174950849</c:v>
                </c:pt>
                <c:pt idx="1825">
                  <c:v>4.4783061750489246</c:v>
                </c:pt>
                <c:pt idx="1826">
                  <c:v>4.8062448634664152</c:v>
                </c:pt>
                <c:pt idx="1827">
                  <c:v>5.0984126719636826</c:v>
                </c:pt>
                <c:pt idx="1828">
                  <c:v>5.3655761412785763</c:v>
                </c:pt>
                <c:pt idx="1829">
                  <c:v>5.6193130596779914</c:v>
                </c:pt>
                <c:pt idx="1830">
                  <c:v>5.8115549526354542</c:v>
                </c:pt>
                <c:pt idx="1831">
                  <c:v>5.8359932085502928</c:v>
                </c:pt>
                <c:pt idx="1832">
                  <c:v>5.6071764637700756</c:v>
                </c:pt>
                <c:pt idx="1833">
                  <c:v>5.139452379613882</c:v>
                </c:pt>
                <c:pt idx="1834">
                  <c:v>4.5603861195732867</c:v>
                </c:pt>
                <c:pt idx="1835">
                  <c:v>4.0595126705906512</c:v>
                </c:pt>
                <c:pt idx="1836">
                  <c:v>3.8182877250717304</c:v>
                </c:pt>
                <c:pt idx="1837">
                  <c:v>3.9468510275302648</c:v>
                </c:pt>
                <c:pt idx="1838">
                  <c:v>4.4151484161722854</c:v>
                </c:pt>
                <c:pt idx="1839">
                  <c:v>5.0516314580111379</c:v>
                </c:pt>
                <c:pt idx="1840">
                  <c:v>5.6573169989374366</c:v>
                </c:pt>
                <c:pt idx="1841">
                  <c:v>6.122203227242859</c:v>
                </c:pt>
                <c:pt idx="1842">
                  <c:v>6.4474917878862259</c:v>
                </c:pt>
                <c:pt idx="1843">
                  <c:v>6.6617740653882169</c:v>
                </c:pt>
                <c:pt idx="1844">
                  <c:v>6.7197667539974066</c:v>
                </c:pt>
                <c:pt idx="1845">
                  <c:v>6.5102234957267466</c:v>
                </c:pt>
                <c:pt idx="1846">
                  <c:v>5.9651949021380402</c:v>
                </c:pt>
                <c:pt idx="1847">
                  <c:v>5.1447316394428917</c:v>
                </c:pt>
                <c:pt idx="1848">
                  <c:v>4.2231392035331936</c:v>
                </c:pt>
                <c:pt idx="1849">
                  <c:v>3.4143740207884141</c:v>
                </c:pt>
                <c:pt idx="1850">
                  <c:v>2.9389037290041311</c:v>
                </c:pt>
                <c:pt idx="1851">
                  <c:v>3.0005630498948372</c:v>
                </c:pt>
                <c:pt idx="1852">
                  <c:v>3.5630971177211967</c:v>
                </c:pt>
                <c:pt idx="1853">
                  <c:v>4.3181350931864451</c:v>
                </c:pt>
                <c:pt idx="1854">
                  <c:v>4.9845850252370294</c:v>
                </c:pt>
                <c:pt idx="1855">
                  <c:v>5.4502298990814033</c:v>
                </c:pt>
                <c:pt idx="1856">
                  <c:v>5.7357694940997819</c:v>
                </c:pt>
                <c:pt idx="1857">
                  <c:v>5.8707455118036833</c:v>
                </c:pt>
                <c:pt idx="1858">
                  <c:v>5.8034762323888236</c:v>
                </c:pt>
                <c:pt idx="1859">
                  <c:v>5.4498873024455836</c:v>
                </c:pt>
                <c:pt idx="1860">
                  <c:v>4.8161423544081163</c:v>
                </c:pt>
                <c:pt idx="1861">
                  <c:v>4.0648118459673901</c:v>
                </c:pt>
                <c:pt idx="1862">
                  <c:v>3.4881661563156974</c:v>
                </c:pt>
                <c:pt idx="1863">
                  <c:v>3.397258680347456</c:v>
                </c:pt>
                <c:pt idx="1864">
                  <c:v>3.9062141979541982</c:v>
                </c:pt>
                <c:pt idx="1865">
                  <c:v>4.8413180241937326</c:v>
                </c:pt>
                <c:pt idx="1866">
                  <c:v>5.9138345562892081</c:v>
                </c:pt>
                <c:pt idx="1867">
                  <c:v>6.8728925917707029</c:v>
                </c:pt>
                <c:pt idx="1868">
                  <c:v>7.5979730821148781</c:v>
                </c:pt>
                <c:pt idx="1869">
                  <c:v>8.1265090150474357</c:v>
                </c:pt>
                <c:pt idx="1870">
                  <c:v>8.5600578956663398</c:v>
                </c:pt>
                <c:pt idx="1871">
                  <c:v>8.9128741619004739</c:v>
                </c:pt>
                <c:pt idx="1872">
                  <c:v>9.0825628883696226</c:v>
                </c:pt>
                <c:pt idx="1873">
                  <c:v>8.9841473117222233</c:v>
                </c:pt>
                <c:pt idx="1874">
                  <c:v>8.6776233229621447</c:v>
                </c:pt>
                <c:pt idx="1875">
                  <c:v>8.3380418190483159</c:v>
                </c:pt>
                <c:pt idx="1876">
                  <c:v>8.084635669873645</c:v>
                </c:pt>
                <c:pt idx="1877">
                  <c:v>7.8638400747057977</c:v>
                </c:pt>
                <c:pt idx="1878">
                  <c:v>7.5423138092828559</c:v>
                </c:pt>
                <c:pt idx="1879">
                  <c:v>7.0765448312627433</c:v>
                </c:pt>
                <c:pt idx="1880">
                  <c:v>6.5598661647419751</c:v>
                </c:pt>
                <c:pt idx="1881">
                  <c:v>6.1285176461502049</c:v>
                </c:pt>
                <c:pt idx="1882">
                  <c:v>5.8357239859683343</c:v>
                </c:pt>
                <c:pt idx="1883">
                  <c:v>5.6211703376490876</c:v>
                </c:pt>
                <c:pt idx="1884">
                  <c:v>5.3868263090556709</c:v>
                </c:pt>
                <c:pt idx="1885">
                  <c:v>5.0762757030014232</c:v>
                </c:pt>
                <c:pt idx="1886">
                  <c:v>4.7009757689049794</c:v>
                </c:pt>
                <c:pt idx="1887">
                  <c:v>4.3166478482261033</c:v>
                </c:pt>
                <c:pt idx="1888">
                  <c:v>3.9562194710551251</c:v>
                </c:pt>
                <c:pt idx="1889">
                  <c:v>3.5677249859728759</c:v>
                </c:pt>
                <c:pt idx="1890">
                  <c:v>3.0416081217703619</c:v>
                </c:pt>
                <c:pt idx="1891">
                  <c:v>2.3126954399103909</c:v>
                </c:pt>
                <c:pt idx="1892">
                  <c:v>1.4413485570029119</c:v>
                </c:pt>
                <c:pt idx="1893">
                  <c:v>0.72487354499747969</c:v>
                </c:pt>
                <c:pt idx="1894">
                  <c:v>0.93489542294716155</c:v>
                </c:pt>
                <c:pt idx="1895">
                  <c:v>1.5887369966163885</c:v>
                </c:pt>
                <c:pt idx="1896">
                  <c:v>2.2402992798022248</c:v>
                </c:pt>
                <c:pt idx="1897">
                  <c:v>2.9304724095031314</c:v>
                </c:pt>
                <c:pt idx="1898">
                  <c:v>3.7045942244439014</c:v>
                </c:pt>
                <c:pt idx="1899">
                  <c:v>4.5117282401907817</c:v>
                </c:pt>
                <c:pt idx="1900">
                  <c:v>5.2455393798221497</c:v>
                </c:pt>
                <c:pt idx="1901">
                  <c:v>5.820552666516682</c:v>
                </c:pt>
                <c:pt idx="1902">
                  <c:v>6.2213633058097431</c:v>
                </c:pt>
                <c:pt idx="1903">
                  <c:v>6.4984114323223032</c:v>
                </c:pt>
                <c:pt idx="1904">
                  <c:v>6.7002373819285559</c:v>
                </c:pt>
                <c:pt idx="1905">
                  <c:v>6.7909400663826984</c:v>
                </c:pt>
                <c:pt idx="1906">
                  <c:v>6.648959562657927</c:v>
                </c:pt>
                <c:pt idx="1907">
                  <c:v>6.1631975469028504</c:v>
                </c:pt>
                <c:pt idx="1908">
                  <c:v>5.3326902914620398</c:v>
                </c:pt>
                <c:pt idx="1909">
                  <c:v>4.282392192712237</c:v>
                </c:pt>
                <c:pt idx="1910">
                  <c:v>3.1778661328695703</c:v>
                </c:pt>
                <c:pt idx="1911">
                  <c:v>2.0997381731810441</c:v>
                </c:pt>
                <c:pt idx="1912">
                  <c:v>1.0114664740783665</c:v>
                </c:pt>
                <c:pt idx="1913">
                  <c:v>0.1851777139235167</c:v>
                </c:pt>
                <c:pt idx="1914">
                  <c:v>1.2623983046458203</c:v>
                </c:pt>
                <c:pt idx="1915">
                  <c:v>2.1766929372658725</c:v>
                </c:pt>
                <c:pt idx="1916">
                  <c:v>2.7508848578261529</c:v>
                </c:pt>
                <c:pt idx="1917">
                  <c:v>2.989077861707186</c:v>
                </c:pt>
                <c:pt idx="1918">
                  <c:v>3.0547415838014449</c:v>
                </c:pt>
                <c:pt idx="1919">
                  <c:v>3.1189524029040454</c:v>
                </c:pt>
                <c:pt idx="1920">
                  <c:v>3.18202014198482</c:v>
                </c:pt>
                <c:pt idx="1921">
                  <c:v>3.14231399150919</c:v>
                </c:pt>
                <c:pt idx="1922">
                  <c:v>3.0038191592771972</c:v>
                </c:pt>
                <c:pt idx="1923">
                  <c:v>2.9153218858431185</c:v>
                </c:pt>
                <c:pt idx="1924">
                  <c:v>2.9834209425963616</c:v>
                </c:pt>
                <c:pt idx="1925">
                  <c:v>3.1306571150677946</c:v>
                </c:pt>
                <c:pt idx="1926">
                  <c:v>3.2434179280755484</c:v>
                </c:pt>
                <c:pt idx="1927">
                  <c:v>3.33434825391774</c:v>
                </c:pt>
                <c:pt idx="1928">
                  <c:v>3.5172115108926922</c:v>
                </c:pt>
                <c:pt idx="1929">
                  <c:v>3.8964914883680133</c:v>
                </c:pt>
                <c:pt idx="1930">
                  <c:v>4.5001219911061243</c:v>
                </c:pt>
                <c:pt idx="1931">
                  <c:v>5.2583646426492656</c:v>
                </c:pt>
                <c:pt idx="1932">
                  <c:v>6.0017593909208493</c:v>
                </c:pt>
                <c:pt idx="1933">
                  <c:v>6.5173684162831265</c:v>
                </c:pt>
                <c:pt idx="1934">
                  <c:v>6.650549488071678</c:v>
                </c:pt>
                <c:pt idx="1935">
                  <c:v>6.3740560197464484</c:v>
                </c:pt>
                <c:pt idx="1936">
                  <c:v>5.7654274565622829</c:v>
                </c:pt>
                <c:pt idx="1937">
                  <c:v>4.9077589515097086</c:v>
                </c:pt>
                <c:pt idx="1938">
                  <c:v>3.8187872150948641</c:v>
                </c:pt>
                <c:pt idx="1939">
                  <c:v>2.5240837363823987</c:v>
                </c:pt>
                <c:pt idx="1940">
                  <c:v>1.4133415216558387</c:v>
                </c:pt>
                <c:pt idx="1941">
                  <c:v>1.8794144006532798</c:v>
                </c:pt>
                <c:pt idx="1942">
                  <c:v>3.2527195913312696</c:v>
                </c:pt>
                <c:pt idx="1943">
                  <c:v>4.5262362982502289</c:v>
                </c:pt>
                <c:pt idx="1944">
                  <c:v>5.524085496005025</c:v>
                </c:pt>
                <c:pt idx="1945">
                  <c:v>6.2500522091506907</c:v>
                </c:pt>
                <c:pt idx="1946">
                  <c:v>6.6902977508686057</c:v>
                </c:pt>
                <c:pt idx="1947">
                  <c:v>6.7610736155283169</c:v>
                </c:pt>
                <c:pt idx="1948">
                  <c:v>6.3866262782767311</c:v>
                </c:pt>
                <c:pt idx="1949">
                  <c:v>5.6014721204221196</c:v>
                </c:pt>
                <c:pt idx="1950">
                  <c:v>4.5736711526766198</c:v>
                </c:pt>
                <c:pt idx="1951">
                  <c:v>3.5426222273131684</c:v>
                </c:pt>
                <c:pt idx="1952">
                  <c:v>2.7491495192687476</c:v>
                </c:pt>
                <c:pt idx="1953">
                  <c:v>2.4158735799978066</c:v>
                </c:pt>
                <c:pt idx="1954">
                  <c:v>2.6039381579167729</c:v>
                </c:pt>
                <c:pt idx="1955">
                  <c:v>3.0448305630039636</c:v>
                </c:pt>
                <c:pt idx="1956">
                  <c:v>3.4050679193222857</c:v>
                </c:pt>
                <c:pt idx="1957">
                  <c:v>3.5128883279482199</c:v>
                </c:pt>
                <c:pt idx="1958">
                  <c:v>3.376717968565123</c:v>
                </c:pt>
                <c:pt idx="1959">
                  <c:v>3.1073096313345974</c:v>
                </c:pt>
                <c:pt idx="1960">
                  <c:v>2.7862134313295437</c:v>
                </c:pt>
                <c:pt idx="1961">
                  <c:v>2.4046996273023034</c:v>
                </c:pt>
                <c:pt idx="1962">
                  <c:v>1.9605342627814302</c:v>
                </c:pt>
                <c:pt idx="1963">
                  <c:v>1.5892942434733686</c:v>
                </c:pt>
                <c:pt idx="1964">
                  <c:v>1.5232618182008</c:v>
                </c:pt>
                <c:pt idx="1965">
                  <c:v>1.8017891044477536</c:v>
                </c:pt>
                <c:pt idx="1966">
                  <c:v>2.3176164335753224</c:v>
                </c:pt>
                <c:pt idx="1967">
                  <c:v>3.0402923035843963</c:v>
                </c:pt>
                <c:pt idx="1968">
                  <c:v>3.8985979790031702</c:v>
                </c:pt>
                <c:pt idx="1969">
                  <c:v>4.7377716298434756</c:v>
                </c:pt>
                <c:pt idx="1970">
                  <c:v>5.4368093194020242</c:v>
                </c:pt>
                <c:pt idx="1971">
                  <c:v>6.0012327997598307</c:v>
                </c:pt>
                <c:pt idx="1972">
                  <c:v>6.5256129380799397</c:v>
                </c:pt>
                <c:pt idx="1973">
                  <c:v>7.0496376883350358</c:v>
                </c:pt>
                <c:pt idx="1974">
                  <c:v>7.4735110178472093</c:v>
                </c:pt>
                <c:pt idx="1975">
                  <c:v>7.6434107380703562</c:v>
                </c:pt>
                <c:pt idx="1976">
                  <c:v>7.4997189980642824</c:v>
                </c:pt>
                <c:pt idx="1977">
                  <c:v>7.1396545166555452</c:v>
                </c:pt>
                <c:pt idx="1978">
                  <c:v>6.74197428595593</c:v>
                </c:pt>
                <c:pt idx="1979">
                  <c:v>6.4099256417380222</c:v>
                </c:pt>
                <c:pt idx="1980">
                  <c:v>6.1124085293545338</c:v>
                </c:pt>
                <c:pt idx="1981">
                  <c:v>5.8336166047836926</c:v>
                </c:pt>
                <c:pt idx="1982">
                  <c:v>5.7434189092976018</c:v>
                </c:pt>
                <c:pt idx="1983">
                  <c:v>6.0872255559922692</c:v>
                </c:pt>
                <c:pt idx="1984">
                  <c:v>6.8409681400432847</c:v>
                </c:pt>
                <c:pt idx="1985">
                  <c:v>7.6944570399075394</c:v>
                </c:pt>
                <c:pt idx="1986">
                  <c:v>8.3683777784566544</c:v>
                </c:pt>
                <c:pt idx="1987">
                  <c:v>8.7786448181948398</c:v>
                </c:pt>
                <c:pt idx="1988">
                  <c:v>8.9664937885090978</c:v>
                </c:pt>
                <c:pt idx="1989">
                  <c:v>8.9357773584037616</c:v>
                </c:pt>
                <c:pt idx="1990">
                  <c:v>8.5788584512091273</c:v>
                </c:pt>
                <c:pt idx="1991">
                  <c:v>7.7670985662545098</c:v>
                </c:pt>
                <c:pt idx="1992">
                  <c:v>6.4882458120944397</c:v>
                </c:pt>
                <c:pt idx="1993">
                  <c:v>4.8889695002855245</c:v>
                </c:pt>
                <c:pt idx="1994">
                  <c:v>3.2054919566490767</c:v>
                </c:pt>
                <c:pt idx="1995">
                  <c:v>1.7252456361764121</c:v>
                </c:pt>
                <c:pt idx="1996">
                  <c:v>1.3255079711038882</c:v>
                </c:pt>
                <c:pt idx="1997">
                  <c:v>2.4045588066490922</c:v>
                </c:pt>
                <c:pt idx="1998">
                  <c:v>3.6398346255201663</c:v>
                </c:pt>
                <c:pt idx="1999">
                  <c:v>4.5408301879622703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79-46A7-B51E-C2D5D5EA9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66400"/>
        <c:axId val="452667576"/>
      </c:scatterChart>
      <c:scatterChart>
        <c:scatterStyle val="lineMarker"/>
        <c:varyColors val="0"/>
        <c:ser>
          <c:idx val="3"/>
          <c:order val="3"/>
          <c:tx>
            <c:v>fixed</c:v>
          </c:tx>
          <c:spPr>
            <a:ln>
              <a:noFill/>
            </a:ln>
          </c:spPr>
          <c:marker>
            <c:symbol val="plus"/>
            <c:size val="11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'FT Results'!$BE$2:$BE$80</c:f>
              <c:numCache>
                <c:formatCode>General</c:formatCode>
                <c:ptCount val="79"/>
                <c:pt idx="0">
                  <c:v>0.36859574509999998</c:v>
                </c:pt>
                <c:pt idx="1">
                  <c:v>0.4223608901</c:v>
                </c:pt>
                <c:pt idx="2">
                  <c:v>0.11844980964</c:v>
                </c:pt>
                <c:pt idx="3">
                  <c:v>0.20904336479999999</c:v>
                </c:pt>
                <c:pt idx="4">
                  <c:v>0.26280850978999998</c:v>
                </c:pt>
                <c:pt idx="5">
                  <c:v>0.15527821980000001</c:v>
                </c:pt>
                <c:pt idx="6">
                  <c:v>5.3765144989999999E-2</c:v>
                </c:pt>
                <c:pt idx="7">
                  <c:v>0.22598009962999999</c:v>
                </c:pt>
                <c:pt idx="8">
                  <c:v>0.32203341461000001</c:v>
                </c:pt>
                <c:pt idx="9">
                  <c:v>0.27974524463</c:v>
                </c:pt>
                <c:pt idx="10">
                  <c:v>0.16675519481000001</c:v>
                </c:pt>
                <c:pt idx="11">
                  <c:v>0.11299004981999999</c:v>
                </c:pt>
                <c:pt idx="12">
                  <c:v>0.63140425489999996</c:v>
                </c:pt>
                <c:pt idx="13">
                  <c:v>0.5776391099</c:v>
                </c:pt>
                <c:pt idx="14">
                  <c:v>0.88155019036000004</c:v>
                </c:pt>
                <c:pt idx="15">
                  <c:v>0.79095663520000004</c:v>
                </c:pt>
                <c:pt idx="16">
                  <c:v>0.73719149020999997</c:v>
                </c:pt>
                <c:pt idx="17">
                  <c:v>0.84472178019999999</c:v>
                </c:pt>
                <c:pt idx="18">
                  <c:v>0.94623485501000004</c:v>
                </c:pt>
                <c:pt idx="19">
                  <c:v>0.77401990037000001</c:v>
                </c:pt>
                <c:pt idx="20">
                  <c:v>0.67796658538999999</c:v>
                </c:pt>
                <c:pt idx="21">
                  <c:v>0.72025475537000005</c:v>
                </c:pt>
                <c:pt idx="22">
                  <c:v>0.83324480518999999</c:v>
                </c:pt>
                <c:pt idx="23">
                  <c:v>0.88700995017999995</c:v>
                </c:pt>
                <c:pt idx="24">
                  <c:v>1.3685957450999999</c:v>
                </c:pt>
                <c:pt idx="25">
                  <c:v>1.4223608901</c:v>
                </c:pt>
                <c:pt idx="26">
                  <c:v>1.11844980964</c:v>
                </c:pt>
                <c:pt idx="27">
                  <c:v>1.2090433648000001</c:v>
                </c:pt>
                <c:pt idx="28">
                  <c:v>1.2628085097899999</c:v>
                </c:pt>
                <c:pt idx="29">
                  <c:v>1.1552782198</c:v>
                </c:pt>
                <c:pt idx="30">
                  <c:v>1.0537651449900001</c:v>
                </c:pt>
                <c:pt idx="31">
                  <c:v>1.2259800996300001</c:v>
                </c:pt>
                <c:pt idx="32">
                  <c:v>1.3220334146099999</c:v>
                </c:pt>
                <c:pt idx="33">
                  <c:v>1.2797452446299999</c:v>
                </c:pt>
                <c:pt idx="34">
                  <c:v>1.1667551948099999</c:v>
                </c:pt>
                <c:pt idx="35">
                  <c:v>1.11299004982</c:v>
                </c:pt>
                <c:pt idx="36">
                  <c:v>1.6314042549000001</c:v>
                </c:pt>
                <c:pt idx="37">
                  <c:v>1.5776391099</c:v>
                </c:pt>
                <c:pt idx="38">
                  <c:v>1.88155019036</c:v>
                </c:pt>
                <c:pt idx="39">
                  <c:v>1.7909566351999999</c:v>
                </c:pt>
                <c:pt idx="40">
                  <c:v>1.7371914902100001</c:v>
                </c:pt>
                <c:pt idx="41">
                  <c:v>1.8447217802</c:v>
                </c:pt>
                <c:pt idx="42">
                  <c:v>1.9462348550099999</c:v>
                </c:pt>
                <c:pt idx="43">
                  <c:v>1.7740199003699999</c:v>
                </c:pt>
                <c:pt idx="44">
                  <c:v>1.6779665853900001</c:v>
                </c:pt>
                <c:pt idx="45">
                  <c:v>1.7202547553700001</c:v>
                </c:pt>
                <c:pt idx="46">
                  <c:v>1.8332448051900001</c:v>
                </c:pt>
                <c:pt idx="47">
                  <c:v>1.88700995018</c:v>
                </c:pt>
                <c:pt idx="48">
                  <c:v>2.3685957450999999</c:v>
                </c:pt>
                <c:pt idx="49">
                  <c:v>2.4223608901000002</c:v>
                </c:pt>
                <c:pt idx="50">
                  <c:v>2.11844980964</c:v>
                </c:pt>
                <c:pt idx="51">
                  <c:v>2.2090433647999999</c:v>
                </c:pt>
                <c:pt idx="52">
                  <c:v>2.2628085097900001</c:v>
                </c:pt>
                <c:pt idx="53">
                  <c:v>2.1552782198</c:v>
                </c:pt>
                <c:pt idx="54">
                  <c:v>2.0537651449899998</c:v>
                </c:pt>
                <c:pt idx="55">
                  <c:v>2.2259800996300001</c:v>
                </c:pt>
                <c:pt idx="56">
                  <c:v>2.3220334146099999</c:v>
                </c:pt>
                <c:pt idx="57">
                  <c:v>2.2797452446299999</c:v>
                </c:pt>
                <c:pt idx="58">
                  <c:v>2.1667551948099999</c:v>
                </c:pt>
                <c:pt idx="59">
                  <c:v>2.11299004982</c:v>
                </c:pt>
                <c:pt idx="60">
                  <c:v>0.13140425489999999</c:v>
                </c:pt>
                <c:pt idx="61">
                  <c:v>7.7639109900000003E-2</c:v>
                </c:pt>
                <c:pt idx="62">
                  <c:v>3.2090433647999999</c:v>
                </c:pt>
                <c:pt idx="63">
                  <c:v>0.23719149020999999</c:v>
                </c:pt>
                <c:pt idx="64">
                  <c:v>3.1552782198</c:v>
                </c:pt>
                <c:pt idx="65">
                  <c:v>0.24439430471000001</c:v>
                </c:pt>
                <c:pt idx="66">
                  <c:v>1.8414205079999999E-2</c:v>
                </c:pt>
                <c:pt idx="67">
                  <c:v>0.17796658538999999</c:v>
                </c:pt>
                <c:pt idx="68">
                  <c:v>3.3685957450999999</c:v>
                </c:pt>
                <c:pt idx="69">
                  <c:v>3.4223608901000002</c:v>
                </c:pt>
                <c:pt idx="70">
                  <c:v>0.29095663519999998</c:v>
                </c:pt>
                <c:pt idx="71">
                  <c:v>3.2628085097900001</c:v>
                </c:pt>
                <c:pt idx="72">
                  <c:v>0.34472178019999999</c:v>
                </c:pt>
                <c:pt idx="73">
                  <c:v>0.25560569528999999</c:v>
                </c:pt>
                <c:pt idx="74">
                  <c:v>0.48158579491999998</c:v>
                </c:pt>
                <c:pt idx="75">
                  <c:v>3.3220334146099999</c:v>
                </c:pt>
              </c:numCache>
            </c:numRef>
          </c:xVal>
          <c:yVal>
            <c:numRef>
              <c:f>'FT Results'!$BF$2:$BF$80</c:f>
              <c:numCache>
                <c:formatCode>General</c:formatCode>
                <c:ptCount val="79"/>
                <c:pt idx="0">
                  <c:v>53.733282723999999</c:v>
                </c:pt>
                <c:pt idx="1">
                  <c:v>17.208158153999999</c:v>
                </c:pt>
                <c:pt idx="2">
                  <c:v>85.777425376500005</c:v>
                </c:pt>
                <c:pt idx="3">
                  <c:v>129.70375895949999</c:v>
                </c:pt>
                <c:pt idx="4">
                  <c:v>104.93142820050001</c:v>
                </c:pt>
                <c:pt idx="5">
                  <c:v>76.619370145999994</c:v>
                </c:pt>
                <c:pt idx="6">
                  <c:v>55.951461180999999</c:v>
                </c:pt>
                <c:pt idx="7">
                  <c:v>91.072415885000012</c:v>
                </c:pt>
                <c:pt idx="8">
                  <c:v>89.872371490000006</c:v>
                </c:pt>
                <c:pt idx="9">
                  <c:v>126.930016631</c:v>
                </c:pt>
                <c:pt idx="10">
                  <c:v>56.187643638499999</c:v>
                </c:pt>
                <c:pt idx="11">
                  <c:v>166.75062487049999</c:v>
                </c:pt>
                <c:pt idx="12">
                  <c:v>26.552293922</c:v>
                </c:pt>
                <c:pt idx="13">
                  <c:v>28.343599394000002</c:v>
                </c:pt>
                <c:pt idx="14">
                  <c:v>32.980049503499998</c:v>
                </c:pt>
                <c:pt idx="15">
                  <c:v>22.916181722499999</c:v>
                </c:pt>
                <c:pt idx="16">
                  <c:v>17.5958679875</c:v>
                </c:pt>
                <c:pt idx="17">
                  <c:v>20.184926476000001</c:v>
                </c:pt>
                <c:pt idx="18">
                  <c:v>18.269892789500002</c:v>
                </c:pt>
                <c:pt idx="19">
                  <c:v>32.521881276500004</c:v>
                </c:pt>
                <c:pt idx="20">
                  <c:v>53.013401408</c:v>
                </c:pt>
                <c:pt idx="21">
                  <c:v>15.182492335999999</c:v>
                </c:pt>
                <c:pt idx="22">
                  <c:v>13.987233348</c:v>
                </c:pt>
                <c:pt idx="23">
                  <c:v>18.8658164255</c:v>
                </c:pt>
                <c:pt idx="24">
                  <c:v>8.9172149054999998</c:v>
                </c:pt>
                <c:pt idx="25">
                  <c:v>5.0838336339999994</c:v>
                </c:pt>
                <c:pt idx="26">
                  <c:v>9.7730206805000002</c:v>
                </c:pt>
                <c:pt idx="27">
                  <c:v>8.5936370960000001</c:v>
                </c:pt>
                <c:pt idx="28">
                  <c:v>23.686299053999999</c:v>
                </c:pt>
                <c:pt idx="29">
                  <c:v>21.155570909000001</c:v>
                </c:pt>
                <c:pt idx="30">
                  <c:v>22.439601178499998</c:v>
                </c:pt>
                <c:pt idx="31">
                  <c:v>9.963451684999999</c:v>
                </c:pt>
                <c:pt idx="32">
                  <c:v>7.9473838564999992</c:v>
                </c:pt>
                <c:pt idx="33">
                  <c:v>20.789958194499999</c:v>
                </c:pt>
                <c:pt idx="34">
                  <c:v>16.623100807500002</c:v>
                </c:pt>
                <c:pt idx="35">
                  <c:v>27.265731933000001</c:v>
                </c:pt>
                <c:pt idx="36">
                  <c:v>2.3547614750000001</c:v>
                </c:pt>
                <c:pt idx="37">
                  <c:v>1.840314454</c:v>
                </c:pt>
                <c:pt idx="38">
                  <c:v>1.9274452119999999</c:v>
                </c:pt>
                <c:pt idx="39">
                  <c:v>15.8724599495</c:v>
                </c:pt>
                <c:pt idx="40">
                  <c:v>6.2996953305000005</c:v>
                </c:pt>
                <c:pt idx="41">
                  <c:v>4.7706559834999993</c:v>
                </c:pt>
                <c:pt idx="42">
                  <c:v>5.9819570525000003</c:v>
                </c:pt>
                <c:pt idx="43">
                  <c:v>4.9331090820000005</c:v>
                </c:pt>
                <c:pt idx="44">
                  <c:v>3.7173799519999999</c:v>
                </c:pt>
                <c:pt idx="45">
                  <c:v>11.897064189999998</c:v>
                </c:pt>
                <c:pt idx="46">
                  <c:v>8.6000856535000008</c:v>
                </c:pt>
                <c:pt idx="47">
                  <c:v>7.3963510665000003</c:v>
                </c:pt>
                <c:pt idx="48">
                  <c:v>9.9931678055000006</c:v>
                </c:pt>
                <c:pt idx="49">
                  <c:v>2.0452292079999999</c:v>
                </c:pt>
                <c:pt idx="50">
                  <c:v>7.0270288330000001</c:v>
                </c:pt>
                <c:pt idx="51">
                  <c:v>6.9968033299999997</c:v>
                </c:pt>
                <c:pt idx="52">
                  <c:v>2.0441173555000001</c:v>
                </c:pt>
                <c:pt idx="53">
                  <c:v>4.8292640274999998</c:v>
                </c:pt>
                <c:pt idx="54">
                  <c:v>2.2429992474999998</c:v>
                </c:pt>
                <c:pt idx="55">
                  <c:v>1.193736401</c:v>
                </c:pt>
                <c:pt idx="56">
                  <c:v>0.29085104950000001</c:v>
                </c:pt>
                <c:pt idx="57">
                  <c:v>1.8965075524999999</c:v>
                </c:pt>
                <c:pt idx="58">
                  <c:v>3.7719398639999997</c:v>
                </c:pt>
                <c:pt idx="59">
                  <c:v>9.7011795979999995</c:v>
                </c:pt>
                <c:pt idx="60">
                  <c:v>81.326746665999991</c:v>
                </c:pt>
                <c:pt idx="61">
                  <c:v>146.170603744</c:v>
                </c:pt>
                <c:pt idx="62">
                  <c:v>8.2232690539999993</c:v>
                </c:pt>
                <c:pt idx="63">
                  <c:v>86.995146425000001</c:v>
                </c:pt>
                <c:pt idx="64">
                  <c:v>1.8651706479999999</c:v>
                </c:pt>
                <c:pt idx="65">
                  <c:v>133.70028601600001</c:v>
                </c:pt>
                <c:pt idx="66">
                  <c:v>27.766011690999999</c:v>
                </c:pt>
                <c:pt idx="67">
                  <c:v>132.65485506900001</c:v>
                </c:pt>
                <c:pt idx="68">
                  <c:v>5.6327519930000003</c:v>
                </c:pt>
                <c:pt idx="69">
                  <c:v>4.1229353770000001</c:v>
                </c:pt>
                <c:pt idx="70">
                  <c:v>24.468811938999998</c:v>
                </c:pt>
                <c:pt idx="71">
                  <c:v>3.4483484914999996</c:v>
                </c:pt>
                <c:pt idx="72">
                  <c:v>81.707883856500004</c:v>
                </c:pt>
                <c:pt idx="73">
                  <c:v>80.440090983999994</c:v>
                </c:pt>
                <c:pt idx="74">
                  <c:v>36.883336726499998</c:v>
                </c:pt>
                <c:pt idx="75">
                  <c:v>1.6828701285000001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4F-44C0-90B7-581205CC0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288224"/>
        <c:axId val="118428870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extra</c:v>
                </c:tx>
                <c:spPr>
                  <a:ln w="3175">
                    <a:solidFill>
                      <a:srgbClr val="00B050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Fine!$H$3:$H$3143</c15:sqref>
                        </c15:formulaRef>
                      </c:ext>
                    </c:extLst>
                    <c:numCache>
                      <c:formatCode>General</c:formatCode>
                      <c:ptCount val="3141"/>
                      <c:pt idx="0">
                        <c:v>3.1830988618379071E-3</c:v>
                      </c:pt>
                      <c:pt idx="1">
                        <c:v>6.3661977236758142E-3</c:v>
                      </c:pt>
                      <c:pt idx="2">
                        <c:v>9.5492965855137196E-3</c:v>
                      </c:pt>
                      <c:pt idx="3">
                        <c:v>1.2732395447351628E-2</c:v>
                      </c:pt>
                      <c:pt idx="4">
                        <c:v>1.5915494309189534E-2</c:v>
                      </c:pt>
                      <c:pt idx="5">
                        <c:v>1.9098593171027439E-2</c:v>
                      </c:pt>
                      <c:pt idx="6">
                        <c:v>2.2281692032865352E-2</c:v>
                      </c:pt>
                      <c:pt idx="7">
                        <c:v>2.5464790894703257E-2</c:v>
                      </c:pt>
                      <c:pt idx="8">
                        <c:v>2.8647889756541159E-2</c:v>
                      </c:pt>
                      <c:pt idx="9">
                        <c:v>3.1830988618379068E-2</c:v>
                      </c:pt>
                      <c:pt idx="10">
                        <c:v>3.5014087480216977E-2</c:v>
                      </c:pt>
                      <c:pt idx="11">
                        <c:v>3.8197186342054879E-2</c:v>
                      </c:pt>
                      <c:pt idx="12">
                        <c:v>4.1380285203892787E-2</c:v>
                      </c:pt>
                      <c:pt idx="13">
                        <c:v>4.4563384065730703E-2</c:v>
                      </c:pt>
                      <c:pt idx="14">
                        <c:v>4.7746482927568598E-2</c:v>
                      </c:pt>
                      <c:pt idx="15">
                        <c:v>5.0929581789406514E-2</c:v>
                      </c:pt>
                      <c:pt idx="16">
                        <c:v>5.4112680651244423E-2</c:v>
                      </c:pt>
                      <c:pt idx="17">
                        <c:v>5.7295779513082318E-2</c:v>
                      </c:pt>
                      <c:pt idx="18">
                        <c:v>6.0478878374920234E-2</c:v>
                      </c:pt>
                      <c:pt idx="19">
                        <c:v>6.3661977236758135E-2</c:v>
                      </c:pt>
                      <c:pt idx="20">
                        <c:v>6.6845076098596037E-2</c:v>
                      </c:pt>
                      <c:pt idx="21">
                        <c:v>7.0028174960433953E-2</c:v>
                      </c:pt>
                      <c:pt idx="22">
                        <c:v>7.3211273822271855E-2</c:v>
                      </c:pt>
                      <c:pt idx="23">
                        <c:v>7.6394372684109757E-2</c:v>
                      </c:pt>
                      <c:pt idx="24">
                        <c:v>7.9577471545947673E-2</c:v>
                      </c:pt>
                      <c:pt idx="25">
                        <c:v>8.2760570407785575E-2</c:v>
                      </c:pt>
                      <c:pt idx="26">
                        <c:v>8.5943669269623491E-2</c:v>
                      </c:pt>
                      <c:pt idx="27">
                        <c:v>8.9126768131461406E-2</c:v>
                      </c:pt>
                      <c:pt idx="28">
                        <c:v>9.2309866993299294E-2</c:v>
                      </c:pt>
                      <c:pt idx="29">
                        <c:v>9.5492965855137196E-2</c:v>
                      </c:pt>
                      <c:pt idx="30">
                        <c:v>9.8676064716975112E-2</c:v>
                      </c:pt>
                      <c:pt idx="31">
                        <c:v>0.10185916357881303</c:v>
                      </c:pt>
                      <c:pt idx="32">
                        <c:v>0.10504226244065093</c:v>
                      </c:pt>
                      <c:pt idx="33">
                        <c:v>0.10822536130248885</c:v>
                      </c:pt>
                      <c:pt idx="34">
                        <c:v>0.11140846016432673</c:v>
                      </c:pt>
                      <c:pt idx="35">
                        <c:v>0.11459155902616464</c:v>
                      </c:pt>
                      <c:pt idx="36">
                        <c:v>0.11777465788800255</c:v>
                      </c:pt>
                      <c:pt idx="37">
                        <c:v>0.12095775674984047</c:v>
                      </c:pt>
                      <c:pt idx="38">
                        <c:v>0.12414085561167837</c:v>
                      </c:pt>
                      <c:pt idx="39">
                        <c:v>0.12732395447351627</c:v>
                      </c:pt>
                      <c:pt idx="40">
                        <c:v>0.13050705333535417</c:v>
                      </c:pt>
                      <c:pt idx="41">
                        <c:v>0.13369015219719207</c:v>
                      </c:pt>
                      <c:pt idx="42">
                        <c:v>0.13687325105903</c:v>
                      </c:pt>
                      <c:pt idx="43">
                        <c:v>0.14005634992086791</c:v>
                      </c:pt>
                      <c:pt idx="44">
                        <c:v>0.14323944878270581</c:v>
                      </c:pt>
                      <c:pt idx="45">
                        <c:v>0.14642254764454371</c:v>
                      </c:pt>
                      <c:pt idx="46">
                        <c:v>0.14960564650638161</c:v>
                      </c:pt>
                      <c:pt idx="47">
                        <c:v>0.15278874536821951</c:v>
                      </c:pt>
                      <c:pt idx="48">
                        <c:v>0.15597184423005744</c:v>
                      </c:pt>
                      <c:pt idx="49">
                        <c:v>0.15915494309189535</c:v>
                      </c:pt>
                      <c:pt idx="50">
                        <c:v>0.16233804195373325</c:v>
                      </c:pt>
                      <c:pt idx="51">
                        <c:v>0.16552114081557115</c:v>
                      </c:pt>
                      <c:pt idx="52">
                        <c:v>0.16870423967740908</c:v>
                      </c:pt>
                      <c:pt idx="53">
                        <c:v>0.17188733853924698</c:v>
                      </c:pt>
                      <c:pt idx="54">
                        <c:v>0.17507043740108488</c:v>
                      </c:pt>
                      <c:pt idx="55">
                        <c:v>0.17825353626292281</c:v>
                      </c:pt>
                      <c:pt idx="56">
                        <c:v>0.18143663512476069</c:v>
                      </c:pt>
                      <c:pt idx="57">
                        <c:v>0.18461973398659859</c:v>
                      </c:pt>
                      <c:pt idx="58">
                        <c:v>0.18780283284843649</c:v>
                      </c:pt>
                      <c:pt idx="59">
                        <c:v>0.19098593171027439</c:v>
                      </c:pt>
                      <c:pt idx="60">
                        <c:v>0.19416903057211232</c:v>
                      </c:pt>
                      <c:pt idx="61">
                        <c:v>0.19735212943395022</c:v>
                      </c:pt>
                      <c:pt idx="62">
                        <c:v>0.20053522829578813</c:v>
                      </c:pt>
                      <c:pt idx="63">
                        <c:v>0.20371832715762606</c:v>
                      </c:pt>
                      <c:pt idx="64">
                        <c:v>0.20690142601946396</c:v>
                      </c:pt>
                      <c:pt idx="65">
                        <c:v>0.21008452488130186</c:v>
                      </c:pt>
                      <c:pt idx="66">
                        <c:v>0.21326762374313976</c:v>
                      </c:pt>
                      <c:pt idx="67">
                        <c:v>0.21645072260497769</c:v>
                      </c:pt>
                      <c:pt idx="68">
                        <c:v>0.21963382146681557</c:v>
                      </c:pt>
                      <c:pt idx="69">
                        <c:v>0.22281692032865347</c:v>
                      </c:pt>
                      <c:pt idx="70">
                        <c:v>0.22600001919049137</c:v>
                      </c:pt>
                      <c:pt idx="71">
                        <c:v>0.22918311805232927</c:v>
                      </c:pt>
                      <c:pt idx="72">
                        <c:v>0.2323662169141672</c:v>
                      </c:pt>
                      <c:pt idx="73">
                        <c:v>0.2355493157760051</c:v>
                      </c:pt>
                      <c:pt idx="74">
                        <c:v>0.238732414637843</c:v>
                      </c:pt>
                      <c:pt idx="75">
                        <c:v>0.24191551349968093</c:v>
                      </c:pt>
                      <c:pt idx="76">
                        <c:v>0.24509861236151884</c:v>
                      </c:pt>
                      <c:pt idx="77">
                        <c:v>0.24828171122335674</c:v>
                      </c:pt>
                      <c:pt idx="78">
                        <c:v>0.25146481008519467</c:v>
                      </c:pt>
                      <c:pt idx="79">
                        <c:v>0.25464790894703254</c:v>
                      </c:pt>
                      <c:pt idx="80">
                        <c:v>0.25783100780887047</c:v>
                      </c:pt>
                      <c:pt idx="81">
                        <c:v>0.26101410667070835</c:v>
                      </c:pt>
                      <c:pt idx="82">
                        <c:v>0.26419720553254628</c:v>
                      </c:pt>
                      <c:pt idx="83">
                        <c:v>0.26738030439438415</c:v>
                      </c:pt>
                      <c:pt idx="84">
                        <c:v>0.27056340325622208</c:v>
                      </c:pt>
                      <c:pt idx="85">
                        <c:v>0.27374650211806001</c:v>
                      </c:pt>
                      <c:pt idx="86">
                        <c:v>0.27692960097989788</c:v>
                      </c:pt>
                      <c:pt idx="87">
                        <c:v>0.28011269984173581</c:v>
                      </c:pt>
                      <c:pt idx="88">
                        <c:v>0.28329579870357369</c:v>
                      </c:pt>
                      <c:pt idx="89">
                        <c:v>0.28647889756541162</c:v>
                      </c:pt>
                      <c:pt idx="90">
                        <c:v>0.28966199642724955</c:v>
                      </c:pt>
                      <c:pt idx="91">
                        <c:v>0.29284509528908742</c:v>
                      </c:pt>
                      <c:pt idx="92">
                        <c:v>0.29602819415092535</c:v>
                      </c:pt>
                      <c:pt idx="93">
                        <c:v>0.29921129301276322</c:v>
                      </c:pt>
                      <c:pt idx="94">
                        <c:v>0.30239439187460115</c:v>
                      </c:pt>
                      <c:pt idx="95">
                        <c:v>0.30557749073643903</c:v>
                      </c:pt>
                      <c:pt idx="96">
                        <c:v>0.30876058959827696</c:v>
                      </c:pt>
                      <c:pt idx="97">
                        <c:v>0.31194368846011489</c:v>
                      </c:pt>
                      <c:pt idx="98">
                        <c:v>0.31512678732195276</c:v>
                      </c:pt>
                      <c:pt idx="99">
                        <c:v>0.31830988618379069</c:v>
                      </c:pt>
                      <c:pt idx="100">
                        <c:v>0.32149298504562862</c:v>
                      </c:pt>
                      <c:pt idx="101">
                        <c:v>0.3246760839074665</c:v>
                      </c:pt>
                      <c:pt idx="102">
                        <c:v>0.32785918276930442</c:v>
                      </c:pt>
                      <c:pt idx="103">
                        <c:v>0.3310422816311423</c:v>
                      </c:pt>
                      <c:pt idx="104">
                        <c:v>0.33422538049298023</c:v>
                      </c:pt>
                      <c:pt idx="105">
                        <c:v>0.33740847935481816</c:v>
                      </c:pt>
                      <c:pt idx="106">
                        <c:v>0.34059157821665603</c:v>
                      </c:pt>
                      <c:pt idx="107">
                        <c:v>0.34377467707849396</c:v>
                      </c:pt>
                      <c:pt idx="108">
                        <c:v>0.34695777594033189</c:v>
                      </c:pt>
                      <c:pt idx="109">
                        <c:v>0.35014087480216977</c:v>
                      </c:pt>
                      <c:pt idx="110">
                        <c:v>0.3533239736640077</c:v>
                      </c:pt>
                      <c:pt idx="111">
                        <c:v>0.35650707252584563</c:v>
                      </c:pt>
                      <c:pt idx="112">
                        <c:v>0.35969017138768344</c:v>
                      </c:pt>
                      <c:pt idx="113">
                        <c:v>0.36287327024952137</c:v>
                      </c:pt>
                      <c:pt idx="114">
                        <c:v>0.36605636911135925</c:v>
                      </c:pt>
                      <c:pt idx="115">
                        <c:v>0.36923946797319718</c:v>
                      </c:pt>
                      <c:pt idx="116">
                        <c:v>0.37242256683503505</c:v>
                      </c:pt>
                      <c:pt idx="117">
                        <c:v>0.37560566569687298</c:v>
                      </c:pt>
                      <c:pt idx="118">
                        <c:v>0.37878876455871091</c:v>
                      </c:pt>
                      <c:pt idx="119">
                        <c:v>0.38197186342054879</c:v>
                      </c:pt>
                      <c:pt idx="120">
                        <c:v>0.38515496228238671</c:v>
                      </c:pt>
                      <c:pt idx="121">
                        <c:v>0.38833806114422464</c:v>
                      </c:pt>
                      <c:pt idx="122">
                        <c:v>0.39152116000606252</c:v>
                      </c:pt>
                      <c:pt idx="123">
                        <c:v>0.39470425886790045</c:v>
                      </c:pt>
                      <c:pt idx="124">
                        <c:v>0.39788735772973838</c:v>
                      </c:pt>
                      <c:pt idx="125">
                        <c:v>0.40107045659157625</c:v>
                      </c:pt>
                      <c:pt idx="126">
                        <c:v>0.40425355545341418</c:v>
                      </c:pt>
                      <c:pt idx="127">
                        <c:v>0.40743665431525211</c:v>
                      </c:pt>
                      <c:pt idx="128">
                        <c:v>0.41061975317708999</c:v>
                      </c:pt>
                      <c:pt idx="129">
                        <c:v>0.41380285203892792</c:v>
                      </c:pt>
                      <c:pt idx="130">
                        <c:v>0.41698595090076579</c:v>
                      </c:pt>
                      <c:pt idx="131">
                        <c:v>0.42016904976260372</c:v>
                      </c:pt>
                      <c:pt idx="132">
                        <c:v>0.42335214862444165</c:v>
                      </c:pt>
                      <c:pt idx="133">
                        <c:v>0.42653524748627952</c:v>
                      </c:pt>
                      <c:pt idx="134">
                        <c:v>0.42971834634811745</c:v>
                      </c:pt>
                      <c:pt idx="135">
                        <c:v>0.43290144520995538</c:v>
                      </c:pt>
                      <c:pt idx="136">
                        <c:v>0.43608454407179326</c:v>
                      </c:pt>
                      <c:pt idx="137">
                        <c:v>0.43926764293363113</c:v>
                      </c:pt>
                      <c:pt idx="138">
                        <c:v>0.442450741795469</c:v>
                      </c:pt>
                      <c:pt idx="139">
                        <c:v>0.44563384065730693</c:v>
                      </c:pt>
                      <c:pt idx="140">
                        <c:v>0.44881693951914486</c:v>
                      </c:pt>
                      <c:pt idx="141">
                        <c:v>0.45200003838098274</c:v>
                      </c:pt>
                      <c:pt idx="142">
                        <c:v>0.45518313724282067</c:v>
                      </c:pt>
                      <c:pt idx="143">
                        <c:v>0.45836623610465854</c:v>
                      </c:pt>
                      <c:pt idx="144">
                        <c:v>0.46154933496649647</c:v>
                      </c:pt>
                      <c:pt idx="145">
                        <c:v>0.4647324338283344</c:v>
                      </c:pt>
                      <c:pt idx="146">
                        <c:v>0.46791553269017228</c:v>
                      </c:pt>
                      <c:pt idx="147">
                        <c:v>0.47109863155201021</c:v>
                      </c:pt>
                      <c:pt idx="148">
                        <c:v>0.47428173041384813</c:v>
                      </c:pt>
                      <c:pt idx="149">
                        <c:v>0.47746482927568601</c:v>
                      </c:pt>
                      <c:pt idx="150">
                        <c:v>0.48064792813752394</c:v>
                      </c:pt>
                      <c:pt idx="151">
                        <c:v>0.48383102699936187</c:v>
                      </c:pt>
                      <c:pt idx="152">
                        <c:v>0.48701412586119974</c:v>
                      </c:pt>
                      <c:pt idx="153">
                        <c:v>0.49019722472303767</c:v>
                      </c:pt>
                      <c:pt idx="154">
                        <c:v>0.4933803235848756</c:v>
                      </c:pt>
                      <c:pt idx="155">
                        <c:v>0.49656342244671348</c:v>
                      </c:pt>
                      <c:pt idx="156">
                        <c:v>0.49974652130855141</c:v>
                      </c:pt>
                      <c:pt idx="157">
                        <c:v>0.50292962017038934</c:v>
                      </c:pt>
                      <c:pt idx="158">
                        <c:v>0.50611271903222721</c:v>
                      </c:pt>
                      <c:pt idx="159">
                        <c:v>0.50929581789406508</c:v>
                      </c:pt>
                      <c:pt idx="160">
                        <c:v>0.51247891675590307</c:v>
                      </c:pt>
                      <c:pt idx="161">
                        <c:v>0.51566201561774094</c:v>
                      </c:pt>
                      <c:pt idx="162">
                        <c:v>0.51884511447957882</c:v>
                      </c:pt>
                      <c:pt idx="163">
                        <c:v>0.52202821334141669</c:v>
                      </c:pt>
                      <c:pt idx="164">
                        <c:v>0.52521131220325457</c:v>
                      </c:pt>
                      <c:pt idx="165">
                        <c:v>0.52839441106509255</c:v>
                      </c:pt>
                      <c:pt idx="166">
                        <c:v>0.53157750992693042</c:v>
                      </c:pt>
                      <c:pt idx="167">
                        <c:v>0.5347606087887683</c:v>
                      </c:pt>
                      <c:pt idx="168">
                        <c:v>0.53794370765060628</c:v>
                      </c:pt>
                      <c:pt idx="169">
                        <c:v>0.54112680651244416</c:v>
                      </c:pt>
                      <c:pt idx="170">
                        <c:v>0.54430990537428203</c:v>
                      </c:pt>
                      <c:pt idx="171">
                        <c:v>0.54749300423612002</c:v>
                      </c:pt>
                      <c:pt idx="172">
                        <c:v>0.55067610309795789</c:v>
                      </c:pt>
                      <c:pt idx="173">
                        <c:v>0.55385920195979577</c:v>
                      </c:pt>
                      <c:pt idx="174">
                        <c:v>0.55704230082163375</c:v>
                      </c:pt>
                      <c:pt idx="175">
                        <c:v>0.56022539968347163</c:v>
                      </c:pt>
                      <c:pt idx="176">
                        <c:v>0.5634084985453095</c:v>
                      </c:pt>
                      <c:pt idx="177">
                        <c:v>0.56659159740714737</c:v>
                      </c:pt>
                      <c:pt idx="178">
                        <c:v>0.56977469626898536</c:v>
                      </c:pt>
                      <c:pt idx="179">
                        <c:v>0.57295779513082323</c:v>
                      </c:pt>
                      <c:pt idx="180">
                        <c:v>0.57614089399266111</c:v>
                      </c:pt>
                      <c:pt idx="181">
                        <c:v>0.57932399285449909</c:v>
                      </c:pt>
                      <c:pt idx="182">
                        <c:v>0.58250709171633697</c:v>
                      </c:pt>
                      <c:pt idx="183">
                        <c:v>0.58569019057817484</c:v>
                      </c:pt>
                      <c:pt idx="184">
                        <c:v>0.58887328944001283</c:v>
                      </c:pt>
                      <c:pt idx="185">
                        <c:v>0.5920563883018507</c:v>
                      </c:pt>
                      <c:pt idx="186">
                        <c:v>0.59523948716368857</c:v>
                      </c:pt>
                      <c:pt idx="187">
                        <c:v>0.59842258602552645</c:v>
                      </c:pt>
                      <c:pt idx="188">
                        <c:v>0.60160568488736432</c:v>
                      </c:pt>
                      <c:pt idx="189">
                        <c:v>0.60478878374920231</c:v>
                      </c:pt>
                      <c:pt idx="190">
                        <c:v>0.60797188261104018</c:v>
                      </c:pt>
                      <c:pt idx="191">
                        <c:v>0.61115498147287806</c:v>
                      </c:pt>
                      <c:pt idx="192">
                        <c:v>0.61433808033471604</c:v>
                      </c:pt>
                      <c:pt idx="193">
                        <c:v>0.61752117919655392</c:v>
                      </c:pt>
                      <c:pt idx="194">
                        <c:v>0.62070427805839179</c:v>
                      </c:pt>
                      <c:pt idx="195">
                        <c:v>0.62388737692022977</c:v>
                      </c:pt>
                      <c:pt idx="196">
                        <c:v>0.62707047578206765</c:v>
                      </c:pt>
                      <c:pt idx="197">
                        <c:v>0.63025357464390552</c:v>
                      </c:pt>
                      <c:pt idx="198">
                        <c:v>0.63343667350574351</c:v>
                      </c:pt>
                      <c:pt idx="199">
                        <c:v>0.63661977236758138</c:v>
                      </c:pt>
                      <c:pt idx="200">
                        <c:v>0.63980287122941926</c:v>
                      </c:pt>
                      <c:pt idx="201">
                        <c:v>0.64298597009125724</c:v>
                      </c:pt>
                      <c:pt idx="202">
                        <c:v>0.646169068953095</c:v>
                      </c:pt>
                      <c:pt idx="203">
                        <c:v>0.64935216781493299</c:v>
                      </c:pt>
                      <c:pt idx="204">
                        <c:v>0.65253526667677086</c:v>
                      </c:pt>
                      <c:pt idx="205">
                        <c:v>0.65571836553860885</c:v>
                      </c:pt>
                      <c:pt idx="206">
                        <c:v>0.65890146440044661</c:v>
                      </c:pt>
                      <c:pt idx="207">
                        <c:v>0.6620845632622846</c:v>
                      </c:pt>
                      <c:pt idx="208">
                        <c:v>0.66526766212412247</c:v>
                      </c:pt>
                      <c:pt idx="209">
                        <c:v>0.66845076098596046</c:v>
                      </c:pt>
                      <c:pt idx="210">
                        <c:v>0.67163385984779833</c:v>
                      </c:pt>
                      <c:pt idx="211">
                        <c:v>0.67481695870963632</c:v>
                      </c:pt>
                      <c:pt idx="212">
                        <c:v>0.67800005757147408</c:v>
                      </c:pt>
                      <c:pt idx="213">
                        <c:v>0.68118315643331206</c:v>
                      </c:pt>
                      <c:pt idx="214">
                        <c:v>0.68436625529514994</c:v>
                      </c:pt>
                      <c:pt idx="215">
                        <c:v>0.68754935415698792</c:v>
                      </c:pt>
                      <c:pt idx="216">
                        <c:v>0.6907324530188258</c:v>
                      </c:pt>
                      <c:pt idx="217">
                        <c:v>0.69391555188066378</c:v>
                      </c:pt>
                      <c:pt idx="218">
                        <c:v>0.69709865074250155</c:v>
                      </c:pt>
                      <c:pt idx="219">
                        <c:v>0.70028174960433953</c:v>
                      </c:pt>
                      <c:pt idx="220">
                        <c:v>0.70346484846617741</c:v>
                      </c:pt>
                      <c:pt idx="221">
                        <c:v>0.70664794732801539</c:v>
                      </c:pt>
                      <c:pt idx="222">
                        <c:v>0.70983104618985327</c:v>
                      </c:pt>
                      <c:pt idx="223">
                        <c:v>0.71301414505169125</c:v>
                      </c:pt>
                      <c:pt idx="224">
                        <c:v>0.71619724391352901</c:v>
                      </c:pt>
                      <c:pt idx="225">
                        <c:v>0.71938034277536689</c:v>
                      </c:pt>
                      <c:pt idx="226">
                        <c:v>0.72256344163720487</c:v>
                      </c:pt>
                      <c:pt idx="227">
                        <c:v>0.72574654049904275</c:v>
                      </c:pt>
                      <c:pt idx="228">
                        <c:v>0.72892963936088073</c:v>
                      </c:pt>
                      <c:pt idx="229">
                        <c:v>0.7321127382227185</c:v>
                      </c:pt>
                      <c:pt idx="230">
                        <c:v>0.73529583708455648</c:v>
                      </c:pt>
                      <c:pt idx="231">
                        <c:v>0.73847893594639435</c:v>
                      </c:pt>
                      <c:pt idx="232">
                        <c:v>0.74166203480823234</c:v>
                      </c:pt>
                      <c:pt idx="233">
                        <c:v>0.7448451336700701</c:v>
                      </c:pt>
                      <c:pt idx="234">
                        <c:v>0.74802823253190809</c:v>
                      </c:pt>
                      <c:pt idx="235">
                        <c:v>0.75121133139374596</c:v>
                      </c:pt>
                      <c:pt idx="236">
                        <c:v>0.75439443025558395</c:v>
                      </c:pt>
                      <c:pt idx="237">
                        <c:v>0.75757752911742182</c:v>
                      </c:pt>
                      <c:pt idx="238">
                        <c:v>0.76076062797925981</c:v>
                      </c:pt>
                      <c:pt idx="239">
                        <c:v>0.76394372684109757</c:v>
                      </c:pt>
                      <c:pt idx="240">
                        <c:v>0.76712682570293556</c:v>
                      </c:pt>
                      <c:pt idx="241">
                        <c:v>0.77030992456477343</c:v>
                      </c:pt>
                      <c:pt idx="242">
                        <c:v>0.77349302342661141</c:v>
                      </c:pt>
                      <c:pt idx="243">
                        <c:v>0.77667612228844929</c:v>
                      </c:pt>
                      <c:pt idx="244">
                        <c:v>0.77985922115028727</c:v>
                      </c:pt>
                      <c:pt idx="245">
                        <c:v>0.78304232001212504</c:v>
                      </c:pt>
                      <c:pt idx="246">
                        <c:v>0.78622541887396302</c:v>
                      </c:pt>
                      <c:pt idx="247">
                        <c:v>0.7894085177358009</c:v>
                      </c:pt>
                      <c:pt idx="248">
                        <c:v>0.79259161659763888</c:v>
                      </c:pt>
                      <c:pt idx="249">
                        <c:v>0.79577471545947676</c:v>
                      </c:pt>
                      <c:pt idx="250">
                        <c:v>0.79895781432131452</c:v>
                      </c:pt>
                      <c:pt idx="251">
                        <c:v>0.8021409131831525</c:v>
                      </c:pt>
                      <c:pt idx="252">
                        <c:v>0.80532401204499038</c:v>
                      </c:pt>
                      <c:pt idx="253">
                        <c:v>0.80850711090682836</c:v>
                      </c:pt>
                      <c:pt idx="254">
                        <c:v>0.81169020976866624</c:v>
                      </c:pt>
                      <c:pt idx="255">
                        <c:v>0.81487330863050422</c:v>
                      </c:pt>
                      <c:pt idx="256">
                        <c:v>0.81805640749234199</c:v>
                      </c:pt>
                      <c:pt idx="257">
                        <c:v>0.82123950635417997</c:v>
                      </c:pt>
                      <c:pt idx="258">
                        <c:v>0.82442260521601785</c:v>
                      </c:pt>
                      <c:pt idx="259">
                        <c:v>0.82760570407785583</c:v>
                      </c:pt>
                      <c:pt idx="260">
                        <c:v>0.83078880293969359</c:v>
                      </c:pt>
                      <c:pt idx="261">
                        <c:v>0.83397190180153158</c:v>
                      </c:pt>
                      <c:pt idx="262">
                        <c:v>0.83715500066336945</c:v>
                      </c:pt>
                      <c:pt idx="263">
                        <c:v>0.84033809952520744</c:v>
                      </c:pt>
                      <c:pt idx="264">
                        <c:v>0.84352119838704531</c:v>
                      </c:pt>
                      <c:pt idx="265">
                        <c:v>0.8467042972488833</c:v>
                      </c:pt>
                      <c:pt idx="266">
                        <c:v>0.84988739611072106</c:v>
                      </c:pt>
                      <c:pt idx="267">
                        <c:v>0.85307049497255905</c:v>
                      </c:pt>
                      <c:pt idx="268">
                        <c:v>0.85625359383439692</c:v>
                      </c:pt>
                      <c:pt idx="269">
                        <c:v>0.85943669269623491</c:v>
                      </c:pt>
                      <c:pt idx="270">
                        <c:v>0.86261979155807278</c:v>
                      </c:pt>
                      <c:pt idx="271">
                        <c:v>0.86580289041991076</c:v>
                      </c:pt>
                      <c:pt idx="272">
                        <c:v>0.86898598928174853</c:v>
                      </c:pt>
                      <c:pt idx="273">
                        <c:v>0.87216908814358651</c:v>
                      </c:pt>
                      <c:pt idx="274">
                        <c:v>0.87535218700542439</c:v>
                      </c:pt>
                      <c:pt idx="275">
                        <c:v>0.87853528586726226</c:v>
                      </c:pt>
                      <c:pt idx="276">
                        <c:v>0.88171838472910025</c:v>
                      </c:pt>
                      <c:pt idx="277">
                        <c:v>0.88490148359093801</c:v>
                      </c:pt>
                      <c:pt idx="278">
                        <c:v>0.88808458245277599</c:v>
                      </c:pt>
                      <c:pt idx="279">
                        <c:v>0.89126768131461387</c:v>
                      </c:pt>
                      <c:pt idx="280">
                        <c:v>0.89445078017645185</c:v>
                      </c:pt>
                      <c:pt idx="281">
                        <c:v>0.89763387903828973</c:v>
                      </c:pt>
                      <c:pt idx="282">
                        <c:v>0.90081697790012771</c:v>
                      </c:pt>
                      <c:pt idx="283">
                        <c:v>0.90400007676196548</c:v>
                      </c:pt>
                      <c:pt idx="284">
                        <c:v>0.90718317562380346</c:v>
                      </c:pt>
                      <c:pt idx="285">
                        <c:v>0.91036627448564134</c:v>
                      </c:pt>
                      <c:pt idx="286">
                        <c:v>0.91354937334747932</c:v>
                      </c:pt>
                      <c:pt idx="287">
                        <c:v>0.91673247220931708</c:v>
                      </c:pt>
                      <c:pt idx="288">
                        <c:v>0.91991557107115507</c:v>
                      </c:pt>
                      <c:pt idx="289">
                        <c:v>0.92309866993299294</c:v>
                      </c:pt>
                      <c:pt idx="290">
                        <c:v>0.92628176879483093</c:v>
                      </c:pt>
                      <c:pt idx="291">
                        <c:v>0.9294648676566688</c:v>
                      </c:pt>
                      <c:pt idx="292">
                        <c:v>0.93264796651850679</c:v>
                      </c:pt>
                      <c:pt idx="293">
                        <c:v>0.93583106538034455</c:v>
                      </c:pt>
                      <c:pt idx="294">
                        <c:v>0.93901416424218254</c:v>
                      </c:pt>
                      <c:pt idx="295">
                        <c:v>0.94219726310402041</c:v>
                      </c:pt>
                      <c:pt idx="296">
                        <c:v>0.9453803619658584</c:v>
                      </c:pt>
                      <c:pt idx="297">
                        <c:v>0.94856346082769627</c:v>
                      </c:pt>
                      <c:pt idx="298">
                        <c:v>0.95174655968953425</c:v>
                      </c:pt>
                      <c:pt idx="299">
                        <c:v>0.95492965855137202</c:v>
                      </c:pt>
                      <c:pt idx="300">
                        <c:v>0.95811275741320989</c:v>
                      </c:pt>
                      <c:pt idx="301">
                        <c:v>0.96129585627504788</c:v>
                      </c:pt>
                      <c:pt idx="302">
                        <c:v>0.96447895513688575</c:v>
                      </c:pt>
                      <c:pt idx="303">
                        <c:v>0.96766205399872374</c:v>
                      </c:pt>
                      <c:pt idx="304">
                        <c:v>0.9708451528605615</c:v>
                      </c:pt>
                      <c:pt idx="305">
                        <c:v>0.97402825172239949</c:v>
                      </c:pt>
                      <c:pt idx="306">
                        <c:v>0.97721135058423736</c:v>
                      </c:pt>
                      <c:pt idx="307">
                        <c:v>0.98039444944607534</c:v>
                      </c:pt>
                      <c:pt idx="308">
                        <c:v>0.98357754830791322</c:v>
                      </c:pt>
                      <c:pt idx="309">
                        <c:v>0.9867606471697512</c:v>
                      </c:pt>
                      <c:pt idx="310">
                        <c:v>0.98994374603158897</c:v>
                      </c:pt>
                      <c:pt idx="311">
                        <c:v>0.99312684489342695</c:v>
                      </c:pt>
                      <c:pt idx="312">
                        <c:v>0.99630994375526483</c:v>
                      </c:pt>
                      <c:pt idx="313">
                        <c:v>0.99949304261710281</c:v>
                      </c:pt>
                      <c:pt idx="314">
                        <c:v>1.0026761414789407</c:v>
                      </c:pt>
                      <c:pt idx="315">
                        <c:v>1.0058592403407787</c:v>
                      </c:pt>
                      <c:pt idx="316">
                        <c:v>1.0090423392026164</c:v>
                      </c:pt>
                      <c:pt idx="317">
                        <c:v>1.0122254380644544</c:v>
                      </c:pt>
                      <c:pt idx="318">
                        <c:v>1.0154085369262922</c:v>
                      </c:pt>
                      <c:pt idx="319">
                        <c:v>1.0185916357881302</c:v>
                      </c:pt>
                      <c:pt idx="320">
                        <c:v>1.0217747346499682</c:v>
                      </c:pt>
                      <c:pt idx="321">
                        <c:v>1.0249578335118061</c:v>
                      </c:pt>
                      <c:pt idx="322">
                        <c:v>1.0281409323736439</c:v>
                      </c:pt>
                      <c:pt idx="323">
                        <c:v>1.0313240312354819</c:v>
                      </c:pt>
                      <c:pt idx="324">
                        <c:v>1.0345071300973196</c:v>
                      </c:pt>
                      <c:pt idx="325">
                        <c:v>1.0376902289591576</c:v>
                      </c:pt>
                      <c:pt idx="326">
                        <c:v>1.0408733278209956</c:v>
                      </c:pt>
                      <c:pt idx="327">
                        <c:v>1.0440564266828334</c:v>
                      </c:pt>
                      <c:pt idx="328">
                        <c:v>1.0472395255446714</c:v>
                      </c:pt>
                      <c:pt idx="329">
                        <c:v>1.0504226244065091</c:v>
                      </c:pt>
                      <c:pt idx="330">
                        <c:v>1.0536057232683471</c:v>
                      </c:pt>
                      <c:pt idx="331">
                        <c:v>1.0567888221301851</c:v>
                      </c:pt>
                      <c:pt idx="332">
                        <c:v>1.0599719209920231</c:v>
                      </c:pt>
                      <c:pt idx="333">
                        <c:v>1.0631550198538608</c:v>
                      </c:pt>
                      <c:pt idx="334">
                        <c:v>1.0663381187156988</c:v>
                      </c:pt>
                      <c:pt idx="335">
                        <c:v>1.0695212175775366</c:v>
                      </c:pt>
                      <c:pt idx="336">
                        <c:v>1.0727043164393746</c:v>
                      </c:pt>
                      <c:pt idx="337">
                        <c:v>1.0758874153012126</c:v>
                      </c:pt>
                      <c:pt idx="338">
                        <c:v>1.0790705141630506</c:v>
                      </c:pt>
                      <c:pt idx="339">
                        <c:v>1.0822536130248883</c:v>
                      </c:pt>
                      <c:pt idx="340">
                        <c:v>1.0854367118867263</c:v>
                      </c:pt>
                      <c:pt idx="341">
                        <c:v>1.0886198107485641</c:v>
                      </c:pt>
                      <c:pt idx="342">
                        <c:v>1.0918029096104021</c:v>
                      </c:pt>
                      <c:pt idx="343">
                        <c:v>1.09498600847224</c:v>
                      </c:pt>
                      <c:pt idx="344">
                        <c:v>1.098169107334078</c:v>
                      </c:pt>
                      <c:pt idx="345">
                        <c:v>1.1013522061959158</c:v>
                      </c:pt>
                      <c:pt idx="346">
                        <c:v>1.1045353050577538</c:v>
                      </c:pt>
                      <c:pt idx="347">
                        <c:v>1.1077184039195915</c:v>
                      </c:pt>
                      <c:pt idx="348">
                        <c:v>1.1109015027814295</c:v>
                      </c:pt>
                      <c:pt idx="349">
                        <c:v>1.1140846016432675</c:v>
                      </c:pt>
                      <c:pt idx="350">
                        <c:v>1.1172677005051053</c:v>
                      </c:pt>
                      <c:pt idx="351">
                        <c:v>1.1204507993669433</c:v>
                      </c:pt>
                      <c:pt idx="352">
                        <c:v>1.123633898228781</c:v>
                      </c:pt>
                      <c:pt idx="353">
                        <c:v>1.126816997090619</c:v>
                      </c:pt>
                      <c:pt idx="354">
                        <c:v>1.1300000959524568</c:v>
                      </c:pt>
                      <c:pt idx="355">
                        <c:v>1.1331831948142947</c:v>
                      </c:pt>
                      <c:pt idx="356">
                        <c:v>1.1363662936761327</c:v>
                      </c:pt>
                      <c:pt idx="357">
                        <c:v>1.1395493925379707</c:v>
                      </c:pt>
                      <c:pt idx="358">
                        <c:v>1.1427324913998085</c:v>
                      </c:pt>
                      <c:pt idx="359">
                        <c:v>1.1459155902616465</c:v>
                      </c:pt>
                      <c:pt idx="360">
                        <c:v>1.1490986891234842</c:v>
                      </c:pt>
                      <c:pt idx="361">
                        <c:v>1.1522817879853222</c:v>
                      </c:pt>
                      <c:pt idx="362">
                        <c:v>1.1554648868471602</c:v>
                      </c:pt>
                      <c:pt idx="363">
                        <c:v>1.1586479857089982</c:v>
                      </c:pt>
                      <c:pt idx="364">
                        <c:v>1.1618310845708359</c:v>
                      </c:pt>
                      <c:pt idx="365">
                        <c:v>1.1650141834326739</c:v>
                      </c:pt>
                      <c:pt idx="366">
                        <c:v>1.1681972822945117</c:v>
                      </c:pt>
                      <c:pt idx="367">
                        <c:v>1.1713803811563497</c:v>
                      </c:pt>
                      <c:pt idx="368">
                        <c:v>1.1745634800181877</c:v>
                      </c:pt>
                      <c:pt idx="369">
                        <c:v>1.1777465788800257</c:v>
                      </c:pt>
                      <c:pt idx="370">
                        <c:v>1.1809296777418634</c:v>
                      </c:pt>
                      <c:pt idx="371">
                        <c:v>1.1841127766037014</c:v>
                      </c:pt>
                      <c:pt idx="372">
                        <c:v>1.1872958754655392</c:v>
                      </c:pt>
                      <c:pt idx="373">
                        <c:v>1.1904789743273771</c:v>
                      </c:pt>
                      <c:pt idx="374">
                        <c:v>1.1936620731892151</c:v>
                      </c:pt>
                      <c:pt idx="375">
                        <c:v>1.1968451720510529</c:v>
                      </c:pt>
                      <c:pt idx="376">
                        <c:v>1.2000282709128909</c:v>
                      </c:pt>
                      <c:pt idx="377">
                        <c:v>1.2032113697747286</c:v>
                      </c:pt>
                      <c:pt idx="378">
                        <c:v>1.2063944686365666</c:v>
                      </c:pt>
                      <c:pt idx="379">
                        <c:v>1.2095775674984046</c:v>
                      </c:pt>
                      <c:pt idx="380">
                        <c:v>1.2127606663602426</c:v>
                      </c:pt>
                      <c:pt idx="381">
                        <c:v>1.2159437652220804</c:v>
                      </c:pt>
                      <c:pt idx="382">
                        <c:v>1.2191268640839183</c:v>
                      </c:pt>
                      <c:pt idx="383">
                        <c:v>1.2223099629457561</c:v>
                      </c:pt>
                      <c:pt idx="384">
                        <c:v>1.2254930618075941</c:v>
                      </c:pt>
                      <c:pt idx="385">
                        <c:v>1.2286761606694321</c:v>
                      </c:pt>
                      <c:pt idx="386">
                        <c:v>1.2318592595312701</c:v>
                      </c:pt>
                      <c:pt idx="387">
                        <c:v>1.2350423583931078</c:v>
                      </c:pt>
                      <c:pt idx="388">
                        <c:v>1.2382254572549458</c:v>
                      </c:pt>
                      <c:pt idx="389">
                        <c:v>1.2414085561167836</c:v>
                      </c:pt>
                      <c:pt idx="390">
                        <c:v>1.2445916549786216</c:v>
                      </c:pt>
                      <c:pt idx="391">
                        <c:v>1.2477747538404595</c:v>
                      </c:pt>
                      <c:pt idx="392">
                        <c:v>1.2509578527022975</c:v>
                      </c:pt>
                      <c:pt idx="393">
                        <c:v>1.2541409515641353</c:v>
                      </c:pt>
                      <c:pt idx="394">
                        <c:v>1.2573240504259733</c:v>
                      </c:pt>
                      <c:pt idx="395">
                        <c:v>1.260507149287811</c:v>
                      </c:pt>
                      <c:pt idx="396">
                        <c:v>1.263690248149649</c:v>
                      </c:pt>
                      <c:pt idx="397">
                        <c:v>1.266873347011487</c:v>
                      </c:pt>
                      <c:pt idx="398">
                        <c:v>1.270056445873325</c:v>
                      </c:pt>
                      <c:pt idx="399">
                        <c:v>1.2732395447351628</c:v>
                      </c:pt>
                      <c:pt idx="400">
                        <c:v>1.2764226435970005</c:v>
                      </c:pt>
                      <c:pt idx="401">
                        <c:v>1.2796057424588385</c:v>
                      </c:pt>
                      <c:pt idx="402">
                        <c:v>1.2827888413206765</c:v>
                      </c:pt>
                      <c:pt idx="403">
                        <c:v>1.2859719401825145</c:v>
                      </c:pt>
                      <c:pt idx="404">
                        <c:v>1.2891550390443522</c:v>
                      </c:pt>
                      <c:pt idx="405">
                        <c:v>1.29233813790619</c:v>
                      </c:pt>
                      <c:pt idx="406">
                        <c:v>1.2955212367680282</c:v>
                      </c:pt>
                      <c:pt idx="407">
                        <c:v>1.298704335629866</c:v>
                      </c:pt>
                      <c:pt idx="408">
                        <c:v>1.3018874344917037</c:v>
                      </c:pt>
                      <c:pt idx="409">
                        <c:v>1.3050705333535417</c:v>
                      </c:pt>
                      <c:pt idx="410">
                        <c:v>1.3082536322153797</c:v>
                      </c:pt>
                      <c:pt idx="411">
                        <c:v>1.3114367310772177</c:v>
                      </c:pt>
                      <c:pt idx="412">
                        <c:v>1.3146198299390555</c:v>
                      </c:pt>
                      <c:pt idx="413">
                        <c:v>1.3178029288008932</c:v>
                      </c:pt>
                      <c:pt idx="414">
                        <c:v>1.3209860276627314</c:v>
                      </c:pt>
                      <c:pt idx="415">
                        <c:v>1.3241691265245692</c:v>
                      </c:pt>
                      <c:pt idx="416">
                        <c:v>1.3273522253864072</c:v>
                      </c:pt>
                      <c:pt idx="417">
                        <c:v>1.3305353242482449</c:v>
                      </c:pt>
                      <c:pt idx="418">
                        <c:v>1.3337184231100832</c:v>
                      </c:pt>
                      <c:pt idx="419">
                        <c:v>1.3369015219719209</c:v>
                      </c:pt>
                      <c:pt idx="420">
                        <c:v>1.3400846208337587</c:v>
                      </c:pt>
                      <c:pt idx="421">
                        <c:v>1.3432677196955967</c:v>
                      </c:pt>
                      <c:pt idx="422">
                        <c:v>1.3464508185574346</c:v>
                      </c:pt>
                      <c:pt idx="423">
                        <c:v>1.3496339174192726</c:v>
                      </c:pt>
                      <c:pt idx="424">
                        <c:v>1.3528170162811104</c:v>
                      </c:pt>
                      <c:pt idx="425">
                        <c:v>1.3560001151429482</c:v>
                      </c:pt>
                      <c:pt idx="426">
                        <c:v>1.3591832140047861</c:v>
                      </c:pt>
                      <c:pt idx="427">
                        <c:v>1.3623663128666241</c:v>
                      </c:pt>
                      <c:pt idx="428">
                        <c:v>1.3655494117284621</c:v>
                      </c:pt>
                      <c:pt idx="429">
                        <c:v>1.3687325105902999</c:v>
                      </c:pt>
                      <c:pt idx="430">
                        <c:v>1.3719156094521376</c:v>
                      </c:pt>
                      <c:pt idx="431">
                        <c:v>1.3750987083139758</c:v>
                      </c:pt>
                      <c:pt idx="432">
                        <c:v>1.3782818071758136</c:v>
                      </c:pt>
                      <c:pt idx="433">
                        <c:v>1.3814649060376516</c:v>
                      </c:pt>
                      <c:pt idx="434">
                        <c:v>1.3846480048994894</c:v>
                      </c:pt>
                      <c:pt idx="435">
                        <c:v>1.3878311037613276</c:v>
                      </c:pt>
                      <c:pt idx="436">
                        <c:v>1.3910142026231653</c:v>
                      </c:pt>
                      <c:pt idx="437">
                        <c:v>1.3941973014850031</c:v>
                      </c:pt>
                      <c:pt idx="438">
                        <c:v>1.3973804003468411</c:v>
                      </c:pt>
                      <c:pt idx="439">
                        <c:v>1.4005634992086791</c:v>
                      </c:pt>
                      <c:pt idx="440">
                        <c:v>1.403746598070517</c:v>
                      </c:pt>
                      <c:pt idx="441">
                        <c:v>1.4069296969323548</c:v>
                      </c:pt>
                      <c:pt idx="442">
                        <c:v>1.4101127957941926</c:v>
                      </c:pt>
                      <c:pt idx="443">
                        <c:v>1.4132958946560308</c:v>
                      </c:pt>
                      <c:pt idx="444">
                        <c:v>1.4164789935178685</c:v>
                      </c:pt>
                      <c:pt idx="445">
                        <c:v>1.4196620923797065</c:v>
                      </c:pt>
                      <c:pt idx="446">
                        <c:v>1.4228451912415443</c:v>
                      </c:pt>
                      <c:pt idx="447">
                        <c:v>1.4260282901033825</c:v>
                      </c:pt>
                      <c:pt idx="448">
                        <c:v>1.4292113889652203</c:v>
                      </c:pt>
                      <c:pt idx="449">
                        <c:v>1.432394487827058</c:v>
                      </c:pt>
                      <c:pt idx="450">
                        <c:v>1.435577586688896</c:v>
                      </c:pt>
                      <c:pt idx="451">
                        <c:v>1.4387606855507338</c:v>
                      </c:pt>
                      <c:pt idx="452">
                        <c:v>1.441943784412572</c:v>
                      </c:pt>
                      <c:pt idx="453">
                        <c:v>1.4451268832744097</c:v>
                      </c:pt>
                      <c:pt idx="454">
                        <c:v>1.4483099821362475</c:v>
                      </c:pt>
                      <c:pt idx="455">
                        <c:v>1.4514930809980855</c:v>
                      </c:pt>
                      <c:pt idx="456">
                        <c:v>1.4546761798599235</c:v>
                      </c:pt>
                      <c:pt idx="457">
                        <c:v>1.4578592787217615</c:v>
                      </c:pt>
                      <c:pt idx="458">
                        <c:v>1.4610423775835992</c:v>
                      </c:pt>
                      <c:pt idx="459">
                        <c:v>1.464225476445437</c:v>
                      </c:pt>
                      <c:pt idx="460">
                        <c:v>1.4674085753072752</c:v>
                      </c:pt>
                      <c:pt idx="461">
                        <c:v>1.470591674169113</c:v>
                      </c:pt>
                      <c:pt idx="462">
                        <c:v>1.4737747730309507</c:v>
                      </c:pt>
                      <c:pt idx="463">
                        <c:v>1.4769578718927887</c:v>
                      </c:pt>
                      <c:pt idx="464">
                        <c:v>1.4801409707546267</c:v>
                      </c:pt>
                      <c:pt idx="465">
                        <c:v>1.4833240696164647</c:v>
                      </c:pt>
                      <c:pt idx="466">
                        <c:v>1.4865071684783024</c:v>
                      </c:pt>
                      <c:pt idx="467">
                        <c:v>1.4896902673401402</c:v>
                      </c:pt>
                      <c:pt idx="468">
                        <c:v>1.4928733662019784</c:v>
                      </c:pt>
                      <c:pt idx="469">
                        <c:v>1.4960564650638162</c:v>
                      </c:pt>
                      <c:pt idx="470">
                        <c:v>1.4992395639256542</c:v>
                      </c:pt>
                      <c:pt idx="471">
                        <c:v>1.5024226627874919</c:v>
                      </c:pt>
                      <c:pt idx="472">
                        <c:v>1.5056057616493301</c:v>
                      </c:pt>
                      <c:pt idx="473">
                        <c:v>1.5087888605111679</c:v>
                      </c:pt>
                      <c:pt idx="474">
                        <c:v>1.5119719593730057</c:v>
                      </c:pt>
                      <c:pt idx="475">
                        <c:v>1.5151550582348436</c:v>
                      </c:pt>
                      <c:pt idx="476">
                        <c:v>1.5183381570966814</c:v>
                      </c:pt>
                      <c:pt idx="477">
                        <c:v>1.5215212559585196</c:v>
                      </c:pt>
                      <c:pt idx="478">
                        <c:v>1.5247043548203574</c:v>
                      </c:pt>
                      <c:pt idx="479">
                        <c:v>1.5278874536821951</c:v>
                      </c:pt>
                      <c:pt idx="480">
                        <c:v>1.5310705525440331</c:v>
                      </c:pt>
                      <c:pt idx="481">
                        <c:v>1.5342536514058711</c:v>
                      </c:pt>
                      <c:pt idx="482">
                        <c:v>1.5374367502677091</c:v>
                      </c:pt>
                      <c:pt idx="483">
                        <c:v>1.5406198491295469</c:v>
                      </c:pt>
                      <c:pt idx="484">
                        <c:v>1.5438029479913846</c:v>
                      </c:pt>
                      <c:pt idx="485">
                        <c:v>1.5469860468532228</c:v>
                      </c:pt>
                      <c:pt idx="486">
                        <c:v>1.5501691457150606</c:v>
                      </c:pt>
                      <c:pt idx="487">
                        <c:v>1.5533522445768986</c:v>
                      </c:pt>
                      <c:pt idx="488">
                        <c:v>1.5565353434387363</c:v>
                      </c:pt>
                      <c:pt idx="489">
                        <c:v>1.5597184423005745</c:v>
                      </c:pt>
                      <c:pt idx="490">
                        <c:v>1.5629015411624123</c:v>
                      </c:pt>
                      <c:pt idx="491">
                        <c:v>1.5660846400242501</c:v>
                      </c:pt>
                      <c:pt idx="492">
                        <c:v>1.5692677388860881</c:v>
                      </c:pt>
                      <c:pt idx="493">
                        <c:v>1.572450837747926</c:v>
                      </c:pt>
                      <c:pt idx="494">
                        <c:v>1.575633936609764</c:v>
                      </c:pt>
                      <c:pt idx="495">
                        <c:v>1.5788170354716018</c:v>
                      </c:pt>
                      <c:pt idx="496">
                        <c:v>1.5820001343334396</c:v>
                      </c:pt>
                      <c:pt idx="497">
                        <c:v>1.5851832331952778</c:v>
                      </c:pt>
                      <c:pt idx="498">
                        <c:v>1.5883663320571155</c:v>
                      </c:pt>
                      <c:pt idx="499">
                        <c:v>1.5915494309189535</c:v>
                      </c:pt>
                      <c:pt idx="500">
                        <c:v>1.5947325297807913</c:v>
                      </c:pt>
                      <c:pt idx="501">
                        <c:v>1.597915628642629</c:v>
                      </c:pt>
                      <c:pt idx="502">
                        <c:v>1.6010987275044672</c:v>
                      </c:pt>
                      <c:pt idx="503">
                        <c:v>1.604281826366305</c:v>
                      </c:pt>
                      <c:pt idx="504">
                        <c:v>1.607464925228143</c:v>
                      </c:pt>
                      <c:pt idx="505">
                        <c:v>1.6106480240899808</c:v>
                      </c:pt>
                      <c:pt idx="506">
                        <c:v>1.613831122951819</c:v>
                      </c:pt>
                      <c:pt idx="507">
                        <c:v>1.6170142218136567</c:v>
                      </c:pt>
                      <c:pt idx="508">
                        <c:v>1.6201973206754945</c:v>
                      </c:pt>
                      <c:pt idx="509">
                        <c:v>1.6233804195373325</c:v>
                      </c:pt>
                      <c:pt idx="510">
                        <c:v>1.6265635183991705</c:v>
                      </c:pt>
                      <c:pt idx="511">
                        <c:v>1.6297466172610084</c:v>
                      </c:pt>
                      <c:pt idx="512">
                        <c:v>1.6329297161228462</c:v>
                      </c:pt>
                      <c:pt idx="513">
                        <c:v>1.636112814984684</c:v>
                      </c:pt>
                      <c:pt idx="514">
                        <c:v>1.6392959138465222</c:v>
                      </c:pt>
                      <c:pt idx="515">
                        <c:v>1.6424790127083599</c:v>
                      </c:pt>
                      <c:pt idx="516">
                        <c:v>1.6456621115701977</c:v>
                      </c:pt>
                      <c:pt idx="517">
                        <c:v>1.6488452104320357</c:v>
                      </c:pt>
                      <c:pt idx="518">
                        <c:v>1.6520283092938737</c:v>
                      </c:pt>
                      <c:pt idx="519">
                        <c:v>1.6552114081557117</c:v>
                      </c:pt>
                      <c:pt idx="520">
                        <c:v>1.6583945070175494</c:v>
                      </c:pt>
                      <c:pt idx="521">
                        <c:v>1.6615776058793872</c:v>
                      </c:pt>
                      <c:pt idx="522">
                        <c:v>1.6647607047412254</c:v>
                      </c:pt>
                      <c:pt idx="523">
                        <c:v>1.6679438036030632</c:v>
                      </c:pt>
                      <c:pt idx="524">
                        <c:v>1.6711269024649011</c:v>
                      </c:pt>
                      <c:pt idx="525">
                        <c:v>1.6743100013267389</c:v>
                      </c:pt>
                      <c:pt idx="526">
                        <c:v>1.6774931001885767</c:v>
                      </c:pt>
                      <c:pt idx="527">
                        <c:v>1.6806761990504149</c:v>
                      </c:pt>
                      <c:pt idx="528">
                        <c:v>1.6838592979122526</c:v>
                      </c:pt>
                      <c:pt idx="529">
                        <c:v>1.6870423967740906</c:v>
                      </c:pt>
                      <c:pt idx="530">
                        <c:v>1.6902254956359284</c:v>
                      </c:pt>
                      <c:pt idx="531">
                        <c:v>1.6934085944977666</c:v>
                      </c:pt>
                      <c:pt idx="532">
                        <c:v>1.6965916933596044</c:v>
                      </c:pt>
                      <c:pt idx="533">
                        <c:v>1.6997747922214421</c:v>
                      </c:pt>
                      <c:pt idx="534">
                        <c:v>1.7029578910832801</c:v>
                      </c:pt>
                      <c:pt idx="535">
                        <c:v>1.7061409899451181</c:v>
                      </c:pt>
                      <c:pt idx="536">
                        <c:v>1.7093240888069561</c:v>
                      </c:pt>
                      <c:pt idx="537">
                        <c:v>1.7125071876687938</c:v>
                      </c:pt>
                      <c:pt idx="538">
                        <c:v>1.7156902865306316</c:v>
                      </c:pt>
                      <c:pt idx="539">
                        <c:v>1.7188733853924698</c:v>
                      </c:pt>
                      <c:pt idx="540">
                        <c:v>1.7220564842543076</c:v>
                      </c:pt>
                      <c:pt idx="541">
                        <c:v>1.7252395831161456</c:v>
                      </c:pt>
                      <c:pt idx="542">
                        <c:v>1.7284226819779833</c:v>
                      </c:pt>
                      <c:pt idx="543">
                        <c:v>1.7316057808398215</c:v>
                      </c:pt>
                      <c:pt idx="544">
                        <c:v>1.7347888797016593</c:v>
                      </c:pt>
                      <c:pt idx="545">
                        <c:v>1.7379719785634971</c:v>
                      </c:pt>
                      <c:pt idx="546">
                        <c:v>1.741155077425335</c:v>
                      </c:pt>
                      <c:pt idx="547">
                        <c:v>1.744338176287173</c:v>
                      </c:pt>
                      <c:pt idx="548">
                        <c:v>1.747521275149011</c:v>
                      </c:pt>
                      <c:pt idx="549">
                        <c:v>1.7507043740108488</c:v>
                      </c:pt>
                      <c:pt idx="550">
                        <c:v>1.7538874728726865</c:v>
                      </c:pt>
                      <c:pt idx="551">
                        <c:v>1.7570705717345245</c:v>
                      </c:pt>
                      <c:pt idx="552">
                        <c:v>1.7602536705963625</c:v>
                      </c:pt>
                      <c:pt idx="553">
                        <c:v>1.7634367694582005</c:v>
                      </c:pt>
                      <c:pt idx="554">
                        <c:v>1.7666198683200383</c:v>
                      </c:pt>
                      <c:pt idx="555">
                        <c:v>1.769802967181876</c:v>
                      </c:pt>
                      <c:pt idx="556">
                        <c:v>1.7729860660437142</c:v>
                      </c:pt>
                      <c:pt idx="557">
                        <c:v>1.776169164905552</c:v>
                      </c:pt>
                      <c:pt idx="558">
                        <c:v>1.77935226376739</c:v>
                      </c:pt>
                      <c:pt idx="559">
                        <c:v>1.7825353626292277</c:v>
                      </c:pt>
                      <c:pt idx="560">
                        <c:v>1.7857184614910659</c:v>
                      </c:pt>
                      <c:pt idx="561">
                        <c:v>1.7889015603529037</c:v>
                      </c:pt>
                      <c:pt idx="562">
                        <c:v>1.7920846592147415</c:v>
                      </c:pt>
                      <c:pt idx="563">
                        <c:v>1.7952677580765795</c:v>
                      </c:pt>
                      <c:pt idx="564">
                        <c:v>1.7984508569384174</c:v>
                      </c:pt>
                      <c:pt idx="565">
                        <c:v>1.8016339558002554</c:v>
                      </c:pt>
                      <c:pt idx="566">
                        <c:v>1.8048170546620932</c:v>
                      </c:pt>
                      <c:pt idx="567">
                        <c:v>1.808000153523931</c:v>
                      </c:pt>
                      <c:pt idx="568">
                        <c:v>1.8111832523857692</c:v>
                      </c:pt>
                      <c:pt idx="569">
                        <c:v>1.8143663512476069</c:v>
                      </c:pt>
                      <c:pt idx="570">
                        <c:v>1.8175494501094447</c:v>
                      </c:pt>
                      <c:pt idx="571">
                        <c:v>1.8207325489712827</c:v>
                      </c:pt>
                      <c:pt idx="572">
                        <c:v>1.8239156478331207</c:v>
                      </c:pt>
                      <c:pt idx="573">
                        <c:v>1.8270987466949586</c:v>
                      </c:pt>
                      <c:pt idx="574">
                        <c:v>1.8302818455567964</c:v>
                      </c:pt>
                      <c:pt idx="575">
                        <c:v>1.8334649444186342</c:v>
                      </c:pt>
                      <c:pt idx="576">
                        <c:v>1.8366480432804722</c:v>
                      </c:pt>
                      <c:pt idx="577">
                        <c:v>1.8398311421423101</c:v>
                      </c:pt>
                      <c:pt idx="578">
                        <c:v>1.8430142410041481</c:v>
                      </c:pt>
                      <c:pt idx="579">
                        <c:v>1.8461973398659859</c:v>
                      </c:pt>
                      <c:pt idx="580">
                        <c:v>1.8493804387278237</c:v>
                      </c:pt>
                      <c:pt idx="581">
                        <c:v>1.8525635375896619</c:v>
                      </c:pt>
                      <c:pt idx="582">
                        <c:v>1.8557466364514996</c:v>
                      </c:pt>
                      <c:pt idx="583">
                        <c:v>1.8589297353133376</c:v>
                      </c:pt>
                      <c:pt idx="584">
                        <c:v>1.8621128341751754</c:v>
                      </c:pt>
                      <c:pt idx="585">
                        <c:v>1.8652959330370136</c:v>
                      </c:pt>
                      <c:pt idx="586">
                        <c:v>1.8684790318988513</c:v>
                      </c:pt>
                      <c:pt idx="587">
                        <c:v>1.8716621307606891</c:v>
                      </c:pt>
                      <c:pt idx="588">
                        <c:v>1.8748452296225271</c:v>
                      </c:pt>
                      <c:pt idx="589">
                        <c:v>1.8780283284843651</c:v>
                      </c:pt>
                      <c:pt idx="590">
                        <c:v>1.8812114273462031</c:v>
                      </c:pt>
                      <c:pt idx="591">
                        <c:v>1.8843945262080408</c:v>
                      </c:pt>
                      <c:pt idx="592">
                        <c:v>1.8875776250698786</c:v>
                      </c:pt>
                      <c:pt idx="593">
                        <c:v>1.8907607239317168</c:v>
                      </c:pt>
                      <c:pt idx="594">
                        <c:v>1.8939438227935546</c:v>
                      </c:pt>
                      <c:pt idx="595">
                        <c:v>1.8971269216553925</c:v>
                      </c:pt>
                      <c:pt idx="596">
                        <c:v>1.9003100205172303</c:v>
                      </c:pt>
                      <c:pt idx="597">
                        <c:v>1.9034931193790685</c:v>
                      </c:pt>
                      <c:pt idx="598">
                        <c:v>1.9066762182409063</c:v>
                      </c:pt>
                      <c:pt idx="599">
                        <c:v>1.909859317102744</c:v>
                      </c:pt>
                      <c:pt idx="600">
                        <c:v>1.913042415964582</c:v>
                      </c:pt>
                      <c:pt idx="601">
                        <c:v>1.9162255148264198</c:v>
                      </c:pt>
                      <c:pt idx="602">
                        <c:v>1.919408613688258</c:v>
                      </c:pt>
                      <c:pt idx="603">
                        <c:v>1.9225917125500958</c:v>
                      </c:pt>
                      <c:pt idx="604">
                        <c:v>1.9257748114119335</c:v>
                      </c:pt>
                      <c:pt idx="605">
                        <c:v>1.9289579102737715</c:v>
                      </c:pt>
                      <c:pt idx="606">
                        <c:v>1.9321410091356095</c:v>
                      </c:pt>
                      <c:pt idx="607">
                        <c:v>1.9353241079974475</c:v>
                      </c:pt>
                      <c:pt idx="608">
                        <c:v>1.9385072068592852</c:v>
                      </c:pt>
                      <c:pt idx="609">
                        <c:v>1.941690305721123</c:v>
                      </c:pt>
                      <c:pt idx="610">
                        <c:v>1.9448734045829612</c:v>
                      </c:pt>
                      <c:pt idx="611">
                        <c:v>1.948056503444799</c:v>
                      </c:pt>
                      <c:pt idx="612">
                        <c:v>1.951239602306637</c:v>
                      </c:pt>
                      <c:pt idx="613">
                        <c:v>1.9544227011684747</c:v>
                      </c:pt>
                      <c:pt idx="614">
                        <c:v>1.9576058000303129</c:v>
                      </c:pt>
                      <c:pt idx="615">
                        <c:v>1.9607888988921507</c:v>
                      </c:pt>
                      <c:pt idx="616">
                        <c:v>1.9639719977539885</c:v>
                      </c:pt>
                      <c:pt idx="617">
                        <c:v>1.9671550966158264</c:v>
                      </c:pt>
                      <c:pt idx="618">
                        <c:v>1.9703381954776644</c:v>
                      </c:pt>
                      <c:pt idx="619">
                        <c:v>1.9735212943395024</c:v>
                      </c:pt>
                      <c:pt idx="620">
                        <c:v>1.9767043932013402</c:v>
                      </c:pt>
                      <c:pt idx="621">
                        <c:v>1.9798874920631779</c:v>
                      </c:pt>
                      <c:pt idx="622">
                        <c:v>1.9830705909250161</c:v>
                      </c:pt>
                      <c:pt idx="623">
                        <c:v>1.9862536897868539</c:v>
                      </c:pt>
                      <c:pt idx="624">
                        <c:v>1.9894367886486917</c:v>
                      </c:pt>
                      <c:pt idx="625">
                        <c:v>1.9926198875105297</c:v>
                      </c:pt>
                      <c:pt idx="626">
                        <c:v>1.9958029863723674</c:v>
                      </c:pt>
                      <c:pt idx="627">
                        <c:v>1.9989860852342056</c:v>
                      </c:pt>
                      <c:pt idx="628">
                        <c:v>2.0021691840960436</c:v>
                      </c:pt>
                      <c:pt idx="629">
                        <c:v>2.0053522829578814</c:v>
                      </c:pt>
                      <c:pt idx="630">
                        <c:v>2.0085353818197191</c:v>
                      </c:pt>
                      <c:pt idx="631">
                        <c:v>2.0117184806815573</c:v>
                      </c:pt>
                      <c:pt idx="632">
                        <c:v>2.0149015795433951</c:v>
                      </c:pt>
                      <c:pt idx="633">
                        <c:v>2.0180846784052329</c:v>
                      </c:pt>
                      <c:pt idx="634">
                        <c:v>2.0212677772670706</c:v>
                      </c:pt>
                      <c:pt idx="635">
                        <c:v>2.0244508761289088</c:v>
                      </c:pt>
                      <c:pt idx="636">
                        <c:v>2.0276339749907466</c:v>
                      </c:pt>
                      <c:pt idx="637">
                        <c:v>2.0308170738525844</c:v>
                      </c:pt>
                      <c:pt idx="638">
                        <c:v>2.0340001727144226</c:v>
                      </c:pt>
                      <c:pt idx="639">
                        <c:v>2.0371832715762603</c:v>
                      </c:pt>
                      <c:pt idx="640">
                        <c:v>2.0403663704380985</c:v>
                      </c:pt>
                      <c:pt idx="641">
                        <c:v>2.0435494692999363</c:v>
                      </c:pt>
                      <c:pt idx="642">
                        <c:v>2.0467325681617741</c:v>
                      </c:pt>
                      <c:pt idx="643">
                        <c:v>2.0499156670236123</c:v>
                      </c:pt>
                      <c:pt idx="644">
                        <c:v>2.05309876588545</c:v>
                      </c:pt>
                      <c:pt idx="645">
                        <c:v>2.0562818647472878</c:v>
                      </c:pt>
                      <c:pt idx="646">
                        <c:v>2.0594649636091256</c:v>
                      </c:pt>
                      <c:pt idx="647">
                        <c:v>2.0626480624709638</c:v>
                      </c:pt>
                      <c:pt idx="648">
                        <c:v>2.0658311613328015</c:v>
                      </c:pt>
                      <c:pt idx="649">
                        <c:v>2.0690142601946393</c:v>
                      </c:pt>
                      <c:pt idx="650">
                        <c:v>2.0721973590564775</c:v>
                      </c:pt>
                      <c:pt idx="651">
                        <c:v>2.0753804579183153</c:v>
                      </c:pt>
                      <c:pt idx="652">
                        <c:v>2.078563556780153</c:v>
                      </c:pt>
                      <c:pt idx="653">
                        <c:v>2.0817466556419912</c:v>
                      </c:pt>
                      <c:pt idx="654">
                        <c:v>2.084929754503829</c:v>
                      </c:pt>
                      <c:pt idx="655">
                        <c:v>2.0881128533656668</c:v>
                      </c:pt>
                      <c:pt idx="656">
                        <c:v>2.091295952227505</c:v>
                      </c:pt>
                      <c:pt idx="657">
                        <c:v>2.0944790510893427</c:v>
                      </c:pt>
                      <c:pt idx="658">
                        <c:v>2.0976621499511805</c:v>
                      </c:pt>
                      <c:pt idx="659">
                        <c:v>2.1008452488130183</c:v>
                      </c:pt>
                      <c:pt idx="660">
                        <c:v>2.1040283476748565</c:v>
                      </c:pt>
                      <c:pt idx="661">
                        <c:v>2.1072114465366942</c:v>
                      </c:pt>
                      <c:pt idx="662">
                        <c:v>2.110394545398532</c:v>
                      </c:pt>
                      <c:pt idx="663">
                        <c:v>2.1135776442603702</c:v>
                      </c:pt>
                      <c:pt idx="664">
                        <c:v>2.116760743122208</c:v>
                      </c:pt>
                      <c:pt idx="665">
                        <c:v>2.1199438419840462</c:v>
                      </c:pt>
                      <c:pt idx="666">
                        <c:v>2.1231269408458839</c:v>
                      </c:pt>
                      <c:pt idx="667">
                        <c:v>2.1263100397077217</c:v>
                      </c:pt>
                      <c:pt idx="668">
                        <c:v>2.1294931385695599</c:v>
                      </c:pt>
                      <c:pt idx="669">
                        <c:v>2.1326762374313977</c:v>
                      </c:pt>
                      <c:pt idx="670">
                        <c:v>2.1358593362932354</c:v>
                      </c:pt>
                      <c:pt idx="671">
                        <c:v>2.1390424351550732</c:v>
                      </c:pt>
                      <c:pt idx="672">
                        <c:v>2.1422255340169114</c:v>
                      </c:pt>
                      <c:pt idx="673">
                        <c:v>2.1454086328787492</c:v>
                      </c:pt>
                      <c:pt idx="674">
                        <c:v>2.1485917317405869</c:v>
                      </c:pt>
                      <c:pt idx="675">
                        <c:v>2.1517748306024251</c:v>
                      </c:pt>
                      <c:pt idx="676">
                        <c:v>2.1549579294642629</c:v>
                      </c:pt>
                      <c:pt idx="677">
                        <c:v>2.1581410283261011</c:v>
                      </c:pt>
                      <c:pt idx="678">
                        <c:v>2.1613241271879389</c:v>
                      </c:pt>
                      <c:pt idx="679">
                        <c:v>2.1645072260497766</c:v>
                      </c:pt>
                      <c:pt idx="680">
                        <c:v>2.1676903249116144</c:v>
                      </c:pt>
                      <c:pt idx="681">
                        <c:v>2.1708734237734526</c:v>
                      </c:pt>
                      <c:pt idx="682">
                        <c:v>2.1740565226352904</c:v>
                      </c:pt>
                      <c:pt idx="683">
                        <c:v>2.1772396214971281</c:v>
                      </c:pt>
                      <c:pt idx="684">
                        <c:v>2.1804227203589659</c:v>
                      </c:pt>
                      <c:pt idx="685">
                        <c:v>2.1836058192208041</c:v>
                      </c:pt>
                      <c:pt idx="686">
                        <c:v>2.1867889180826419</c:v>
                      </c:pt>
                      <c:pt idx="687">
                        <c:v>2.1899720169444801</c:v>
                      </c:pt>
                      <c:pt idx="688">
                        <c:v>2.1931551158063178</c:v>
                      </c:pt>
                      <c:pt idx="689">
                        <c:v>2.196338214668156</c:v>
                      </c:pt>
                      <c:pt idx="690">
                        <c:v>2.1995213135299938</c:v>
                      </c:pt>
                      <c:pt idx="691">
                        <c:v>2.2027044123918316</c:v>
                      </c:pt>
                      <c:pt idx="692">
                        <c:v>2.2058875112536693</c:v>
                      </c:pt>
                      <c:pt idx="693">
                        <c:v>2.2090706101155075</c:v>
                      </c:pt>
                      <c:pt idx="694">
                        <c:v>2.2122537089773453</c:v>
                      </c:pt>
                      <c:pt idx="695">
                        <c:v>2.2154368078391831</c:v>
                      </c:pt>
                      <c:pt idx="696">
                        <c:v>2.2186199067010208</c:v>
                      </c:pt>
                      <c:pt idx="697">
                        <c:v>2.221803005562859</c:v>
                      </c:pt>
                      <c:pt idx="698">
                        <c:v>2.2249861044246968</c:v>
                      </c:pt>
                      <c:pt idx="699">
                        <c:v>2.228169203286535</c:v>
                      </c:pt>
                      <c:pt idx="700">
                        <c:v>2.2313523021483728</c:v>
                      </c:pt>
                      <c:pt idx="701">
                        <c:v>2.2345354010102105</c:v>
                      </c:pt>
                      <c:pt idx="702">
                        <c:v>2.2377184998720487</c:v>
                      </c:pt>
                      <c:pt idx="703">
                        <c:v>2.2409015987338865</c:v>
                      </c:pt>
                      <c:pt idx="704">
                        <c:v>2.2440846975957243</c:v>
                      </c:pt>
                      <c:pt idx="705">
                        <c:v>2.247267796457562</c:v>
                      </c:pt>
                      <c:pt idx="706">
                        <c:v>2.2504508953194002</c:v>
                      </c:pt>
                      <c:pt idx="707">
                        <c:v>2.253633994181238</c:v>
                      </c:pt>
                      <c:pt idx="708">
                        <c:v>2.2568170930430758</c:v>
                      </c:pt>
                      <c:pt idx="709">
                        <c:v>2.2600001919049135</c:v>
                      </c:pt>
                      <c:pt idx="710">
                        <c:v>2.2631832907667517</c:v>
                      </c:pt>
                      <c:pt idx="711">
                        <c:v>2.2663663896285895</c:v>
                      </c:pt>
                      <c:pt idx="712">
                        <c:v>2.2695494884904277</c:v>
                      </c:pt>
                      <c:pt idx="713">
                        <c:v>2.2727325873522655</c:v>
                      </c:pt>
                      <c:pt idx="714">
                        <c:v>2.2759156862141037</c:v>
                      </c:pt>
                      <c:pt idx="715">
                        <c:v>2.2790987850759414</c:v>
                      </c:pt>
                      <c:pt idx="716">
                        <c:v>2.2822818839377792</c:v>
                      </c:pt>
                      <c:pt idx="717">
                        <c:v>2.285464982799617</c:v>
                      </c:pt>
                      <c:pt idx="718">
                        <c:v>2.2886480816614552</c:v>
                      </c:pt>
                      <c:pt idx="719">
                        <c:v>2.2918311805232929</c:v>
                      </c:pt>
                      <c:pt idx="720">
                        <c:v>2.2950142793851307</c:v>
                      </c:pt>
                      <c:pt idx="721">
                        <c:v>2.2981973782469685</c:v>
                      </c:pt>
                      <c:pt idx="722">
                        <c:v>2.3013804771088067</c:v>
                      </c:pt>
                      <c:pt idx="723">
                        <c:v>2.3045635759706444</c:v>
                      </c:pt>
                      <c:pt idx="724">
                        <c:v>2.3077466748324826</c:v>
                      </c:pt>
                      <c:pt idx="725">
                        <c:v>2.3109297736943204</c:v>
                      </c:pt>
                      <c:pt idx="726">
                        <c:v>2.3141128725561582</c:v>
                      </c:pt>
                      <c:pt idx="727">
                        <c:v>2.3172959714179964</c:v>
                      </c:pt>
                      <c:pt idx="728">
                        <c:v>2.3204790702798341</c:v>
                      </c:pt>
                      <c:pt idx="729">
                        <c:v>2.3236621691416719</c:v>
                      </c:pt>
                      <c:pt idx="730">
                        <c:v>2.3268452680035097</c:v>
                      </c:pt>
                      <c:pt idx="731">
                        <c:v>2.3300283668653479</c:v>
                      </c:pt>
                      <c:pt idx="732">
                        <c:v>2.3332114657271856</c:v>
                      </c:pt>
                      <c:pt idx="733">
                        <c:v>2.3363945645890234</c:v>
                      </c:pt>
                      <c:pt idx="734">
                        <c:v>2.3395776634508616</c:v>
                      </c:pt>
                      <c:pt idx="735">
                        <c:v>2.3427607623126994</c:v>
                      </c:pt>
                      <c:pt idx="736">
                        <c:v>2.3459438611745376</c:v>
                      </c:pt>
                      <c:pt idx="737">
                        <c:v>2.3491269600363753</c:v>
                      </c:pt>
                      <c:pt idx="738">
                        <c:v>2.3523100588982131</c:v>
                      </c:pt>
                      <c:pt idx="739">
                        <c:v>2.3554931577600513</c:v>
                      </c:pt>
                      <c:pt idx="740">
                        <c:v>2.3586762566218891</c:v>
                      </c:pt>
                      <c:pt idx="741">
                        <c:v>2.3618593554837268</c:v>
                      </c:pt>
                      <c:pt idx="742">
                        <c:v>2.3650424543455646</c:v>
                      </c:pt>
                      <c:pt idx="743">
                        <c:v>2.3682255532074028</c:v>
                      </c:pt>
                      <c:pt idx="744">
                        <c:v>2.3714086520692406</c:v>
                      </c:pt>
                      <c:pt idx="745">
                        <c:v>2.3745917509310783</c:v>
                      </c:pt>
                      <c:pt idx="746">
                        <c:v>2.3777748497929165</c:v>
                      </c:pt>
                      <c:pt idx="747">
                        <c:v>2.3809579486547543</c:v>
                      </c:pt>
                      <c:pt idx="748">
                        <c:v>2.3841410475165925</c:v>
                      </c:pt>
                      <c:pt idx="749">
                        <c:v>2.3873241463784303</c:v>
                      </c:pt>
                      <c:pt idx="750">
                        <c:v>2.390507245240268</c:v>
                      </c:pt>
                      <c:pt idx="751">
                        <c:v>2.3936903441021058</c:v>
                      </c:pt>
                      <c:pt idx="752">
                        <c:v>2.396873442963944</c:v>
                      </c:pt>
                      <c:pt idx="753">
                        <c:v>2.4000565418257818</c:v>
                      </c:pt>
                      <c:pt idx="754">
                        <c:v>2.4032396406876195</c:v>
                      </c:pt>
                      <c:pt idx="755">
                        <c:v>2.4064227395494573</c:v>
                      </c:pt>
                      <c:pt idx="756">
                        <c:v>2.4096058384112955</c:v>
                      </c:pt>
                      <c:pt idx="757">
                        <c:v>2.4127889372731333</c:v>
                      </c:pt>
                      <c:pt idx="758">
                        <c:v>2.4159720361349715</c:v>
                      </c:pt>
                      <c:pt idx="759">
                        <c:v>2.4191551349968092</c:v>
                      </c:pt>
                      <c:pt idx="760">
                        <c:v>2.422338233858647</c:v>
                      </c:pt>
                      <c:pt idx="761">
                        <c:v>2.4255213327204852</c:v>
                      </c:pt>
                      <c:pt idx="762">
                        <c:v>2.428704431582323</c:v>
                      </c:pt>
                      <c:pt idx="763">
                        <c:v>2.4318875304441607</c:v>
                      </c:pt>
                      <c:pt idx="764">
                        <c:v>2.4350706293059989</c:v>
                      </c:pt>
                      <c:pt idx="765">
                        <c:v>2.4382537281678367</c:v>
                      </c:pt>
                      <c:pt idx="766">
                        <c:v>2.4414368270296745</c:v>
                      </c:pt>
                      <c:pt idx="767">
                        <c:v>2.4446199258915122</c:v>
                      </c:pt>
                      <c:pt idx="768">
                        <c:v>2.4478030247533504</c:v>
                      </c:pt>
                      <c:pt idx="769">
                        <c:v>2.4509861236151882</c:v>
                      </c:pt>
                      <c:pt idx="770">
                        <c:v>2.454169222477026</c:v>
                      </c:pt>
                      <c:pt idx="771">
                        <c:v>2.4573523213388642</c:v>
                      </c:pt>
                      <c:pt idx="772">
                        <c:v>2.4605354202007019</c:v>
                      </c:pt>
                      <c:pt idx="773">
                        <c:v>2.4637185190625401</c:v>
                      </c:pt>
                      <c:pt idx="774">
                        <c:v>2.4669016179243779</c:v>
                      </c:pt>
                      <c:pt idx="775">
                        <c:v>2.4700847167862157</c:v>
                      </c:pt>
                      <c:pt idx="776">
                        <c:v>2.4732678156480534</c:v>
                      </c:pt>
                      <c:pt idx="777">
                        <c:v>2.4764509145098916</c:v>
                      </c:pt>
                      <c:pt idx="778">
                        <c:v>2.4796340133717294</c:v>
                      </c:pt>
                      <c:pt idx="779">
                        <c:v>2.4828171122335672</c:v>
                      </c:pt>
                      <c:pt idx="780">
                        <c:v>2.4860002110954049</c:v>
                      </c:pt>
                      <c:pt idx="781">
                        <c:v>2.4891833099572431</c:v>
                      </c:pt>
                      <c:pt idx="782">
                        <c:v>2.4923664088190809</c:v>
                      </c:pt>
                      <c:pt idx="783">
                        <c:v>2.4955495076809191</c:v>
                      </c:pt>
                      <c:pt idx="784">
                        <c:v>2.4987326065427569</c:v>
                      </c:pt>
                      <c:pt idx="785">
                        <c:v>2.5019157054045951</c:v>
                      </c:pt>
                      <c:pt idx="786">
                        <c:v>2.5050988042664328</c:v>
                      </c:pt>
                      <c:pt idx="787">
                        <c:v>2.5082819031282706</c:v>
                      </c:pt>
                      <c:pt idx="788">
                        <c:v>2.5114650019901084</c:v>
                      </c:pt>
                      <c:pt idx="789">
                        <c:v>2.5146481008519466</c:v>
                      </c:pt>
                      <c:pt idx="790">
                        <c:v>2.5178311997137843</c:v>
                      </c:pt>
                      <c:pt idx="791">
                        <c:v>2.5210142985756221</c:v>
                      </c:pt>
                      <c:pt idx="792">
                        <c:v>2.5241973974374599</c:v>
                      </c:pt>
                      <c:pt idx="793">
                        <c:v>2.5273804962992981</c:v>
                      </c:pt>
                      <c:pt idx="794">
                        <c:v>2.5305635951611358</c:v>
                      </c:pt>
                      <c:pt idx="795">
                        <c:v>2.533746694022974</c:v>
                      </c:pt>
                      <c:pt idx="796">
                        <c:v>2.5369297928848118</c:v>
                      </c:pt>
                      <c:pt idx="797">
                        <c:v>2.54011289174665</c:v>
                      </c:pt>
                      <c:pt idx="798">
                        <c:v>2.5432959906084878</c:v>
                      </c:pt>
                      <c:pt idx="799">
                        <c:v>2.5464790894703255</c:v>
                      </c:pt>
                      <c:pt idx="800">
                        <c:v>2.5496621883321633</c:v>
                      </c:pt>
                      <c:pt idx="801">
                        <c:v>2.5528452871940011</c:v>
                      </c:pt>
                      <c:pt idx="802">
                        <c:v>2.5560283860558388</c:v>
                      </c:pt>
                      <c:pt idx="803">
                        <c:v>2.559211484917677</c:v>
                      </c:pt>
                      <c:pt idx="804">
                        <c:v>2.5623945837795152</c:v>
                      </c:pt>
                      <c:pt idx="805">
                        <c:v>2.565577682641353</c:v>
                      </c:pt>
                      <c:pt idx="806">
                        <c:v>2.5687607815031908</c:v>
                      </c:pt>
                      <c:pt idx="807">
                        <c:v>2.571943880365029</c:v>
                      </c:pt>
                      <c:pt idx="808">
                        <c:v>2.5751269792268667</c:v>
                      </c:pt>
                      <c:pt idx="809">
                        <c:v>2.5783100780887045</c:v>
                      </c:pt>
                      <c:pt idx="810">
                        <c:v>2.5814931769505423</c:v>
                      </c:pt>
                      <c:pt idx="811">
                        <c:v>2.58467627581238</c:v>
                      </c:pt>
                      <c:pt idx="812">
                        <c:v>2.5878593746742187</c:v>
                      </c:pt>
                      <c:pt idx="813">
                        <c:v>2.5910424735360564</c:v>
                      </c:pt>
                      <c:pt idx="814">
                        <c:v>2.5942255723978942</c:v>
                      </c:pt>
                      <c:pt idx="815">
                        <c:v>2.597408671259732</c:v>
                      </c:pt>
                      <c:pt idx="816">
                        <c:v>2.6005917701215697</c:v>
                      </c:pt>
                      <c:pt idx="817">
                        <c:v>2.6037748689834075</c:v>
                      </c:pt>
                      <c:pt idx="818">
                        <c:v>2.6069579678452457</c:v>
                      </c:pt>
                      <c:pt idx="819">
                        <c:v>2.6101410667070835</c:v>
                      </c:pt>
                      <c:pt idx="820">
                        <c:v>2.6133241655689217</c:v>
                      </c:pt>
                      <c:pt idx="821">
                        <c:v>2.6165072644307594</c:v>
                      </c:pt>
                      <c:pt idx="822">
                        <c:v>2.6196903632925976</c:v>
                      </c:pt>
                      <c:pt idx="823">
                        <c:v>2.6228734621544354</c:v>
                      </c:pt>
                      <c:pt idx="824">
                        <c:v>2.6260565610162732</c:v>
                      </c:pt>
                      <c:pt idx="825">
                        <c:v>2.6292396598781109</c:v>
                      </c:pt>
                      <c:pt idx="826">
                        <c:v>2.6324227587399487</c:v>
                      </c:pt>
                      <c:pt idx="827">
                        <c:v>2.6356058576017865</c:v>
                      </c:pt>
                      <c:pt idx="828">
                        <c:v>2.6387889564636247</c:v>
                      </c:pt>
                      <c:pt idx="829">
                        <c:v>2.6419720553254629</c:v>
                      </c:pt>
                      <c:pt idx="830">
                        <c:v>2.6451551541873006</c:v>
                      </c:pt>
                      <c:pt idx="831">
                        <c:v>2.6483382530491384</c:v>
                      </c:pt>
                      <c:pt idx="832">
                        <c:v>2.6515213519109766</c:v>
                      </c:pt>
                      <c:pt idx="833">
                        <c:v>2.6547044507728144</c:v>
                      </c:pt>
                      <c:pt idx="834">
                        <c:v>2.6578875496346521</c:v>
                      </c:pt>
                      <c:pt idx="835">
                        <c:v>2.6610706484964899</c:v>
                      </c:pt>
                      <c:pt idx="836">
                        <c:v>2.6642537473583277</c:v>
                      </c:pt>
                      <c:pt idx="837">
                        <c:v>2.6674368462201663</c:v>
                      </c:pt>
                      <c:pt idx="838">
                        <c:v>2.6706199450820041</c:v>
                      </c:pt>
                      <c:pt idx="839">
                        <c:v>2.6738030439438418</c:v>
                      </c:pt>
                      <c:pt idx="840">
                        <c:v>2.6769861428056796</c:v>
                      </c:pt>
                      <c:pt idx="841">
                        <c:v>2.6801692416675174</c:v>
                      </c:pt>
                      <c:pt idx="842">
                        <c:v>2.6833523405293556</c:v>
                      </c:pt>
                      <c:pt idx="843">
                        <c:v>2.6865354393911933</c:v>
                      </c:pt>
                      <c:pt idx="844">
                        <c:v>2.6897185382530311</c:v>
                      </c:pt>
                      <c:pt idx="845">
                        <c:v>2.6929016371148693</c:v>
                      </c:pt>
                      <c:pt idx="846">
                        <c:v>2.6960847359767075</c:v>
                      </c:pt>
                      <c:pt idx="847">
                        <c:v>2.6992678348385453</c:v>
                      </c:pt>
                      <c:pt idx="848">
                        <c:v>2.702450933700383</c:v>
                      </c:pt>
                      <c:pt idx="849">
                        <c:v>2.7056340325622208</c:v>
                      </c:pt>
                      <c:pt idx="850">
                        <c:v>2.7088171314240586</c:v>
                      </c:pt>
                      <c:pt idx="851">
                        <c:v>2.7120002302858963</c:v>
                      </c:pt>
                      <c:pt idx="852">
                        <c:v>2.7151833291477345</c:v>
                      </c:pt>
                      <c:pt idx="853">
                        <c:v>2.7183664280095723</c:v>
                      </c:pt>
                      <c:pt idx="854">
                        <c:v>2.7215495268714105</c:v>
                      </c:pt>
                      <c:pt idx="855">
                        <c:v>2.7247326257332483</c:v>
                      </c:pt>
                      <c:pt idx="856">
                        <c:v>2.7279157245950865</c:v>
                      </c:pt>
                      <c:pt idx="857">
                        <c:v>2.7310988234569242</c:v>
                      </c:pt>
                      <c:pt idx="858">
                        <c:v>2.734281922318762</c:v>
                      </c:pt>
                      <c:pt idx="859">
                        <c:v>2.7374650211805998</c:v>
                      </c:pt>
                      <c:pt idx="860">
                        <c:v>2.7406481200424375</c:v>
                      </c:pt>
                      <c:pt idx="861">
                        <c:v>2.7438312189042753</c:v>
                      </c:pt>
                      <c:pt idx="862">
                        <c:v>2.7470143177661139</c:v>
                      </c:pt>
                      <c:pt idx="863">
                        <c:v>2.7501974166279517</c:v>
                      </c:pt>
                      <c:pt idx="864">
                        <c:v>2.7533805154897895</c:v>
                      </c:pt>
                      <c:pt idx="865">
                        <c:v>2.7565636143516272</c:v>
                      </c:pt>
                      <c:pt idx="866">
                        <c:v>2.759746713213465</c:v>
                      </c:pt>
                      <c:pt idx="867">
                        <c:v>2.7629298120753032</c:v>
                      </c:pt>
                      <c:pt idx="868">
                        <c:v>2.766112910937141</c:v>
                      </c:pt>
                      <c:pt idx="869">
                        <c:v>2.7692960097989787</c:v>
                      </c:pt>
                      <c:pt idx="870">
                        <c:v>2.7724791086608169</c:v>
                      </c:pt>
                      <c:pt idx="871">
                        <c:v>2.7756622075226551</c:v>
                      </c:pt>
                      <c:pt idx="872">
                        <c:v>2.7788453063844929</c:v>
                      </c:pt>
                      <c:pt idx="873">
                        <c:v>2.7820284052463307</c:v>
                      </c:pt>
                      <c:pt idx="874">
                        <c:v>2.7852115041081684</c:v>
                      </c:pt>
                      <c:pt idx="875">
                        <c:v>2.7883946029700062</c:v>
                      </c:pt>
                      <c:pt idx="876">
                        <c:v>2.7915777018318439</c:v>
                      </c:pt>
                      <c:pt idx="877">
                        <c:v>2.7947608006936822</c:v>
                      </c:pt>
                      <c:pt idx="878">
                        <c:v>2.7979438995555199</c:v>
                      </c:pt>
                      <c:pt idx="879">
                        <c:v>2.8011269984173581</c:v>
                      </c:pt>
                      <c:pt idx="880">
                        <c:v>2.8043100972791959</c:v>
                      </c:pt>
                      <c:pt idx="881">
                        <c:v>2.8074931961410341</c:v>
                      </c:pt>
                      <c:pt idx="882">
                        <c:v>2.8106762950028719</c:v>
                      </c:pt>
                      <c:pt idx="883">
                        <c:v>2.8138593938647096</c:v>
                      </c:pt>
                      <c:pt idx="884">
                        <c:v>2.8170424927265474</c:v>
                      </c:pt>
                      <c:pt idx="885">
                        <c:v>2.8202255915883852</c:v>
                      </c:pt>
                      <c:pt idx="886">
                        <c:v>2.8234086904502229</c:v>
                      </c:pt>
                      <c:pt idx="887">
                        <c:v>2.8265917893120616</c:v>
                      </c:pt>
                      <c:pt idx="888">
                        <c:v>2.8297748881738993</c:v>
                      </c:pt>
                      <c:pt idx="889">
                        <c:v>2.8329579870357371</c:v>
                      </c:pt>
                      <c:pt idx="890">
                        <c:v>2.8361410858975749</c:v>
                      </c:pt>
                      <c:pt idx="891">
                        <c:v>2.8393241847594131</c:v>
                      </c:pt>
                      <c:pt idx="892">
                        <c:v>2.8425072836212508</c:v>
                      </c:pt>
                      <c:pt idx="893">
                        <c:v>2.8456903824830886</c:v>
                      </c:pt>
                      <c:pt idx="894">
                        <c:v>2.8488734813449264</c:v>
                      </c:pt>
                      <c:pt idx="895">
                        <c:v>2.852056580206765</c:v>
                      </c:pt>
                      <c:pt idx="896">
                        <c:v>2.8552396790686028</c:v>
                      </c:pt>
                      <c:pt idx="897">
                        <c:v>2.8584227779304405</c:v>
                      </c:pt>
                      <c:pt idx="898">
                        <c:v>2.8616058767922783</c:v>
                      </c:pt>
                      <c:pt idx="899">
                        <c:v>2.8647889756541161</c:v>
                      </c:pt>
                      <c:pt idx="900">
                        <c:v>2.8679720745159538</c:v>
                      </c:pt>
                      <c:pt idx="901">
                        <c:v>2.871155173377792</c:v>
                      </c:pt>
                      <c:pt idx="902">
                        <c:v>2.8743382722396298</c:v>
                      </c:pt>
                      <c:pt idx="903">
                        <c:v>2.8775213711014676</c:v>
                      </c:pt>
                      <c:pt idx="904">
                        <c:v>2.8807044699633058</c:v>
                      </c:pt>
                      <c:pt idx="905">
                        <c:v>2.883887568825144</c:v>
                      </c:pt>
                      <c:pt idx="906">
                        <c:v>2.8870706676869817</c:v>
                      </c:pt>
                      <c:pt idx="907">
                        <c:v>2.8902537665488195</c:v>
                      </c:pt>
                      <c:pt idx="908">
                        <c:v>2.8934368654106573</c:v>
                      </c:pt>
                      <c:pt idx="909">
                        <c:v>2.896619964272495</c:v>
                      </c:pt>
                      <c:pt idx="910">
                        <c:v>2.8998030631343328</c:v>
                      </c:pt>
                      <c:pt idx="911">
                        <c:v>2.902986161996171</c:v>
                      </c:pt>
                      <c:pt idx="912">
                        <c:v>2.9061692608580092</c:v>
                      </c:pt>
                      <c:pt idx="913">
                        <c:v>2.909352359719847</c:v>
                      </c:pt>
                      <c:pt idx="914">
                        <c:v>2.9125354585816847</c:v>
                      </c:pt>
                      <c:pt idx="915">
                        <c:v>2.9157185574435229</c:v>
                      </c:pt>
                      <c:pt idx="916">
                        <c:v>2.9189016563053607</c:v>
                      </c:pt>
                      <c:pt idx="917">
                        <c:v>2.9220847551671985</c:v>
                      </c:pt>
                      <c:pt idx="918">
                        <c:v>2.9252678540290362</c:v>
                      </c:pt>
                      <c:pt idx="919">
                        <c:v>2.928450952890874</c:v>
                      </c:pt>
                      <c:pt idx="920">
                        <c:v>2.9316340517527126</c:v>
                      </c:pt>
                      <c:pt idx="921">
                        <c:v>2.9348171506145504</c:v>
                      </c:pt>
                      <c:pt idx="922">
                        <c:v>2.9380002494763882</c:v>
                      </c:pt>
                      <c:pt idx="923">
                        <c:v>2.9411833483382259</c:v>
                      </c:pt>
                      <c:pt idx="924">
                        <c:v>2.9443664472000637</c:v>
                      </c:pt>
                      <c:pt idx="925">
                        <c:v>2.9475495460619014</c:v>
                      </c:pt>
                      <c:pt idx="926">
                        <c:v>2.9507326449237397</c:v>
                      </c:pt>
                      <c:pt idx="927">
                        <c:v>2.9539157437855774</c:v>
                      </c:pt>
                      <c:pt idx="928">
                        <c:v>2.9570988426474152</c:v>
                      </c:pt>
                      <c:pt idx="929">
                        <c:v>2.9602819415092534</c:v>
                      </c:pt>
                      <c:pt idx="930">
                        <c:v>2.9634650403710916</c:v>
                      </c:pt>
                      <c:pt idx="931">
                        <c:v>2.9666481392329294</c:v>
                      </c:pt>
                      <c:pt idx="932">
                        <c:v>2.9698312380947671</c:v>
                      </c:pt>
                      <c:pt idx="933">
                        <c:v>2.9730143369566049</c:v>
                      </c:pt>
                      <c:pt idx="934">
                        <c:v>2.9761974358184426</c:v>
                      </c:pt>
                      <c:pt idx="935">
                        <c:v>2.9793805346802804</c:v>
                      </c:pt>
                      <c:pt idx="936">
                        <c:v>2.9825636335421186</c:v>
                      </c:pt>
                      <c:pt idx="937">
                        <c:v>2.9857467324039568</c:v>
                      </c:pt>
                      <c:pt idx="938">
                        <c:v>2.9889298312657946</c:v>
                      </c:pt>
                      <c:pt idx="939">
                        <c:v>2.9921129301276324</c:v>
                      </c:pt>
                      <c:pt idx="940">
                        <c:v>2.9952960289894706</c:v>
                      </c:pt>
                      <c:pt idx="941">
                        <c:v>2.9984791278513083</c:v>
                      </c:pt>
                      <c:pt idx="942">
                        <c:v>3.0016622267131461</c:v>
                      </c:pt>
                      <c:pt idx="943">
                        <c:v>3.0048453255749838</c:v>
                      </c:pt>
                      <c:pt idx="944">
                        <c:v>3.0080284244368216</c:v>
                      </c:pt>
                      <c:pt idx="945">
                        <c:v>3.0112115232986603</c:v>
                      </c:pt>
                      <c:pt idx="946">
                        <c:v>3.014394622160498</c:v>
                      </c:pt>
                      <c:pt idx="947">
                        <c:v>3.0175777210223358</c:v>
                      </c:pt>
                      <c:pt idx="948">
                        <c:v>3.0207608198841736</c:v>
                      </c:pt>
                      <c:pt idx="949">
                        <c:v>3.0239439187460113</c:v>
                      </c:pt>
                      <c:pt idx="950">
                        <c:v>3.0271270176078495</c:v>
                      </c:pt>
                      <c:pt idx="951">
                        <c:v>3.0303101164696873</c:v>
                      </c:pt>
                      <c:pt idx="952">
                        <c:v>3.0334932153315251</c:v>
                      </c:pt>
                      <c:pt idx="953">
                        <c:v>3.0366763141933628</c:v>
                      </c:pt>
                      <c:pt idx="954">
                        <c:v>3.0398594130552015</c:v>
                      </c:pt>
                      <c:pt idx="955">
                        <c:v>3.0430425119170392</c:v>
                      </c:pt>
                      <c:pt idx="956">
                        <c:v>3.046225610778877</c:v>
                      </c:pt>
                      <c:pt idx="957">
                        <c:v>3.0494087096407148</c:v>
                      </c:pt>
                      <c:pt idx="958">
                        <c:v>3.0525918085025525</c:v>
                      </c:pt>
                      <c:pt idx="959">
                        <c:v>3.0557749073643903</c:v>
                      </c:pt>
                      <c:pt idx="960">
                        <c:v>3.0589580062262285</c:v>
                      </c:pt>
                      <c:pt idx="961">
                        <c:v>3.0621411050880663</c:v>
                      </c:pt>
                      <c:pt idx="962">
                        <c:v>3.0653242039499045</c:v>
                      </c:pt>
                      <c:pt idx="963">
                        <c:v>3.0685073028117422</c:v>
                      </c:pt>
                      <c:pt idx="964">
                        <c:v>3.0716904016735804</c:v>
                      </c:pt>
                      <c:pt idx="965">
                        <c:v>3.0748735005354182</c:v>
                      </c:pt>
                      <c:pt idx="966">
                        <c:v>3.078056599397256</c:v>
                      </c:pt>
                      <c:pt idx="967">
                        <c:v>3.0812396982590937</c:v>
                      </c:pt>
                      <c:pt idx="968">
                        <c:v>3.0844227971209315</c:v>
                      </c:pt>
                      <c:pt idx="969">
                        <c:v>3.0876058959827692</c:v>
                      </c:pt>
                      <c:pt idx="970">
                        <c:v>3.0907889948446079</c:v>
                      </c:pt>
                      <c:pt idx="971">
                        <c:v>3.0939720937064457</c:v>
                      </c:pt>
                      <c:pt idx="972">
                        <c:v>3.0971551925682834</c:v>
                      </c:pt>
                      <c:pt idx="973">
                        <c:v>3.1003382914301212</c:v>
                      </c:pt>
                      <c:pt idx="974">
                        <c:v>3.1035213902919589</c:v>
                      </c:pt>
                      <c:pt idx="975">
                        <c:v>3.1067044891537972</c:v>
                      </c:pt>
                      <c:pt idx="976">
                        <c:v>3.1098875880156349</c:v>
                      </c:pt>
                      <c:pt idx="977">
                        <c:v>3.1130706868774727</c:v>
                      </c:pt>
                      <c:pt idx="978">
                        <c:v>3.1162537857393104</c:v>
                      </c:pt>
                      <c:pt idx="979">
                        <c:v>3.1194368846011491</c:v>
                      </c:pt>
                      <c:pt idx="980">
                        <c:v>3.1226199834629869</c:v>
                      </c:pt>
                      <c:pt idx="981">
                        <c:v>3.1258030823248246</c:v>
                      </c:pt>
                      <c:pt idx="982">
                        <c:v>3.1289861811866624</c:v>
                      </c:pt>
                      <c:pt idx="983">
                        <c:v>3.1321692800485001</c:v>
                      </c:pt>
                      <c:pt idx="984">
                        <c:v>3.1353523789103379</c:v>
                      </c:pt>
                      <c:pt idx="985">
                        <c:v>3.1385354777721761</c:v>
                      </c:pt>
                      <c:pt idx="986">
                        <c:v>3.1417185766340139</c:v>
                      </c:pt>
                      <c:pt idx="987">
                        <c:v>3.1449016754958521</c:v>
                      </c:pt>
                      <c:pt idx="988">
                        <c:v>3.1480847743576899</c:v>
                      </c:pt>
                      <c:pt idx="989">
                        <c:v>3.1512678732195281</c:v>
                      </c:pt>
                      <c:pt idx="990">
                        <c:v>3.1544509720813658</c:v>
                      </c:pt>
                      <c:pt idx="991">
                        <c:v>3.1576340709432036</c:v>
                      </c:pt>
                      <c:pt idx="992">
                        <c:v>3.1608171698050413</c:v>
                      </c:pt>
                      <c:pt idx="993">
                        <c:v>3.1640002686668791</c:v>
                      </c:pt>
                      <c:pt idx="994">
                        <c:v>3.1671833675287169</c:v>
                      </c:pt>
                      <c:pt idx="995">
                        <c:v>3.1703664663905555</c:v>
                      </c:pt>
                      <c:pt idx="996">
                        <c:v>3.1735495652523933</c:v>
                      </c:pt>
                      <c:pt idx="997">
                        <c:v>3.1767326641142311</c:v>
                      </c:pt>
                      <c:pt idx="998">
                        <c:v>3.1799157629760688</c:v>
                      </c:pt>
                      <c:pt idx="999">
                        <c:v>3.183098861837907</c:v>
                      </c:pt>
                      <c:pt idx="1000">
                        <c:v>3.1862819606997448</c:v>
                      </c:pt>
                      <c:pt idx="1001">
                        <c:v>3.1894650595615825</c:v>
                      </c:pt>
                      <c:pt idx="1002">
                        <c:v>3.1926481584234203</c:v>
                      </c:pt>
                      <c:pt idx="1003">
                        <c:v>3.1958312572852581</c:v>
                      </c:pt>
                      <c:pt idx="1004">
                        <c:v>3.1990143561470967</c:v>
                      </c:pt>
                      <c:pt idx="1005">
                        <c:v>3.2021974550089345</c:v>
                      </c:pt>
                      <c:pt idx="1006">
                        <c:v>3.2053805538707723</c:v>
                      </c:pt>
                      <c:pt idx="1007">
                        <c:v>3.20856365273261</c:v>
                      </c:pt>
                      <c:pt idx="1008">
                        <c:v>3.2117467515944478</c:v>
                      </c:pt>
                      <c:pt idx="1009">
                        <c:v>3.214929850456286</c:v>
                      </c:pt>
                      <c:pt idx="1010">
                        <c:v>3.2181129493181237</c:v>
                      </c:pt>
                      <c:pt idx="1011">
                        <c:v>3.2212960481799615</c:v>
                      </c:pt>
                      <c:pt idx="1012">
                        <c:v>3.2244791470417997</c:v>
                      </c:pt>
                      <c:pt idx="1013">
                        <c:v>3.2276622459036379</c:v>
                      </c:pt>
                      <c:pt idx="1014">
                        <c:v>3.2308453447654757</c:v>
                      </c:pt>
                      <c:pt idx="1015">
                        <c:v>3.2340284436273135</c:v>
                      </c:pt>
                      <c:pt idx="1016">
                        <c:v>3.2372115424891512</c:v>
                      </c:pt>
                      <c:pt idx="1017">
                        <c:v>3.240394641350989</c:v>
                      </c:pt>
                      <c:pt idx="1018">
                        <c:v>3.2435777402128267</c:v>
                      </c:pt>
                      <c:pt idx="1019">
                        <c:v>3.246760839074665</c:v>
                      </c:pt>
                      <c:pt idx="1020">
                        <c:v>3.2499439379365032</c:v>
                      </c:pt>
                      <c:pt idx="1021">
                        <c:v>3.2531270367983409</c:v>
                      </c:pt>
                      <c:pt idx="1022">
                        <c:v>3.2563101356601787</c:v>
                      </c:pt>
                      <c:pt idx="1023">
                        <c:v>3.2594932345220169</c:v>
                      </c:pt>
                      <c:pt idx="1024">
                        <c:v>3.2626763333838547</c:v>
                      </c:pt>
                      <c:pt idx="1025">
                        <c:v>3.2658594322456924</c:v>
                      </c:pt>
                      <c:pt idx="1026">
                        <c:v>3.2690425311075302</c:v>
                      </c:pt>
                      <c:pt idx="1027">
                        <c:v>3.2722256299693679</c:v>
                      </c:pt>
                      <c:pt idx="1028">
                        <c:v>3.2754087288312057</c:v>
                      </c:pt>
                      <c:pt idx="1029">
                        <c:v>3.2785918276930444</c:v>
                      </c:pt>
                      <c:pt idx="1030">
                        <c:v>3.2817749265548821</c:v>
                      </c:pt>
                      <c:pt idx="1031">
                        <c:v>3.2849580254167199</c:v>
                      </c:pt>
                      <c:pt idx="1032">
                        <c:v>3.2881411242785576</c:v>
                      </c:pt>
                      <c:pt idx="1033">
                        <c:v>3.2913242231403954</c:v>
                      </c:pt>
                      <c:pt idx="1034">
                        <c:v>3.2945073220022336</c:v>
                      </c:pt>
                      <c:pt idx="1035">
                        <c:v>3.2976904208640714</c:v>
                      </c:pt>
                      <c:pt idx="1036">
                        <c:v>3.3008735197259091</c:v>
                      </c:pt>
                      <c:pt idx="1037">
                        <c:v>3.3040566185877474</c:v>
                      </c:pt>
                      <c:pt idx="1038">
                        <c:v>3.3072397174495856</c:v>
                      </c:pt>
                      <c:pt idx="1039">
                        <c:v>3.3104228163114233</c:v>
                      </c:pt>
                      <c:pt idx="1040">
                        <c:v>3.3136059151732611</c:v>
                      </c:pt>
                      <c:pt idx="1041">
                        <c:v>3.3167890140350988</c:v>
                      </c:pt>
                      <c:pt idx="1042">
                        <c:v>3.3199721128969366</c:v>
                      </c:pt>
                      <c:pt idx="1043">
                        <c:v>3.3231552117587744</c:v>
                      </c:pt>
                      <c:pt idx="1044">
                        <c:v>3.3263383106206126</c:v>
                      </c:pt>
                      <c:pt idx="1045">
                        <c:v>3.3295214094824508</c:v>
                      </c:pt>
                      <c:pt idx="1046">
                        <c:v>3.3327045083442886</c:v>
                      </c:pt>
                      <c:pt idx="1047">
                        <c:v>3.3358876072061263</c:v>
                      </c:pt>
                      <c:pt idx="1048">
                        <c:v>3.3390707060679645</c:v>
                      </c:pt>
                      <c:pt idx="1049">
                        <c:v>3.3422538049298023</c:v>
                      </c:pt>
                      <c:pt idx="1050">
                        <c:v>3.34543690379164</c:v>
                      </c:pt>
                      <c:pt idx="1051">
                        <c:v>3.3486200026534778</c:v>
                      </c:pt>
                      <c:pt idx="1052">
                        <c:v>3.3518031015153156</c:v>
                      </c:pt>
                      <c:pt idx="1053">
                        <c:v>3.3549862003771533</c:v>
                      </c:pt>
                      <c:pt idx="1054">
                        <c:v>3.358169299238992</c:v>
                      </c:pt>
                      <c:pt idx="1055">
                        <c:v>3.3613523981008298</c:v>
                      </c:pt>
                      <c:pt idx="1056">
                        <c:v>3.3645354969626675</c:v>
                      </c:pt>
                      <c:pt idx="1057">
                        <c:v>3.3677185958245053</c:v>
                      </c:pt>
                      <c:pt idx="1058">
                        <c:v>3.3709016946863435</c:v>
                      </c:pt>
                      <c:pt idx="1059">
                        <c:v>3.3740847935481812</c:v>
                      </c:pt>
                      <c:pt idx="1060">
                        <c:v>3.377267892410019</c:v>
                      </c:pt>
                      <c:pt idx="1061">
                        <c:v>3.3804509912718568</c:v>
                      </c:pt>
                      <c:pt idx="1062">
                        <c:v>3.3836340901336954</c:v>
                      </c:pt>
                      <c:pt idx="1063">
                        <c:v>3.3868171889955332</c:v>
                      </c:pt>
                      <c:pt idx="1064">
                        <c:v>3.390000287857371</c:v>
                      </c:pt>
                      <c:pt idx="1065">
                        <c:v>3.3931833867192087</c:v>
                      </c:pt>
                      <c:pt idx="1066">
                        <c:v>3.3963664855810465</c:v>
                      </c:pt>
                      <c:pt idx="1067">
                        <c:v>3.3995495844428842</c:v>
                      </c:pt>
                      <c:pt idx="1068">
                        <c:v>3.4027326833047224</c:v>
                      </c:pt>
                      <c:pt idx="1069">
                        <c:v>3.4059157821665602</c:v>
                      </c:pt>
                      <c:pt idx="1070">
                        <c:v>3.4090988810283984</c:v>
                      </c:pt>
                      <c:pt idx="1071">
                        <c:v>3.4122819798902362</c:v>
                      </c:pt>
                      <c:pt idx="1072">
                        <c:v>3.4154650787520744</c:v>
                      </c:pt>
                      <c:pt idx="1073">
                        <c:v>3.4186481776139122</c:v>
                      </c:pt>
                      <c:pt idx="1074">
                        <c:v>3.4218312764757499</c:v>
                      </c:pt>
                      <c:pt idx="1075">
                        <c:v>3.4250143753375877</c:v>
                      </c:pt>
                      <c:pt idx="1076">
                        <c:v>3.4281974741994254</c:v>
                      </c:pt>
                      <c:pt idx="1077">
                        <c:v>3.4313805730612632</c:v>
                      </c:pt>
                      <c:pt idx="1078">
                        <c:v>3.4345636719231014</c:v>
                      </c:pt>
                      <c:pt idx="1079">
                        <c:v>3.4377467707849396</c:v>
                      </c:pt>
                      <c:pt idx="1080">
                        <c:v>3.4409298696467774</c:v>
                      </c:pt>
                      <c:pt idx="1081">
                        <c:v>3.4441129685086151</c:v>
                      </c:pt>
                      <c:pt idx="1082">
                        <c:v>3.4472960673704529</c:v>
                      </c:pt>
                      <c:pt idx="1083">
                        <c:v>3.4504791662322911</c:v>
                      </c:pt>
                      <c:pt idx="1084">
                        <c:v>3.4536622650941289</c:v>
                      </c:pt>
                      <c:pt idx="1085">
                        <c:v>3.4568453639559666</c:v>
                      </c:pt>
                      <c:pt idx="1086">
                        <c:v>3.4600284628178044</c:v>
                      </c:pt>
                      <c:pt idx="1087">
                        <c:v>3.4632115616796431</c:v>
                      </c:pt>
                      <c:pt idx="1088">
                        <c:v>3.4663946605414808</c:v>
                      </c:pt>
                      <c:pt idx="1089">
                        <c:v>3.4695777594033186</c:v>
                      </c:pt>
                      <c:pt idx="1090">
                        <c:v>3.4727608582651563</c:v>
                      </c:pt>
                      <c:pt idx="1091">
                        <c:v>3.4759439571269941</c:v>
                      </c:pt>
                      <c:pt idx="1092">
                        <c:v>3.4791270559888319</c:v>
                      </c:pt>
                      <c:pt idx="1093">
                        <c:v>3.4823101548506701</c:v>
                      </c:pt>
                      <c:pt idx="1094">
                        <c:v>3.4854932537125078</c:v>
                      </c:pt>
                      <c:pt idx="1095">
                        <c:v>3.4886763525743461</c:v>
                      </c:pt>
                      <c:pt idx="1096">
                        <c:v>3.4918594514361838</c:v>
                      </c:pt>
                      <c:pt idx="1097">
                        <c:v>3.495042550298022</c:v>
                      </c:pt>
                      <c:pt idx="1098">
                        <c:v>3.4982256491598598</c:v>
                      </c:pt>
                      <c:pt idx="1099">
                        <c:v>3.5014087480216975</c:v>
                      </c:pt>
                      <c:pt idx="1100">
                        <c:v>3.5045918468835353</c:v>
                      </c:pt>
                      <c:pt idx="1101">
                        <c:v>3.5077749457453731</c:v>
                      </c:pt>
                      <c:pt idx="1102">
                        <c:v>3.5109580446072108</c:v>
                      </c:pt>
                      <c:pt idx="1103">
                        <c:v>3.514141143469049</c:v>
                      </c:pt>
                      <c:pt idx="1104">
                        <c:v>3.5173242423308873</c:v>
                      </c:pt>
                      <c:pt idx="1105">
                        <c:v>3.520507341192725</c:v>
                      </c:pt>
                      <c:pt idx="1106">
                        <c:v>3.5236904400545628</c:v>
                      </c:pt>
                      <c:pt idx="1107">
                        <c:v>3.526873538916401</c:v>
                      </c:pt>
                      <c:pt idx="1108">
                        <c:v>3.5300566377782387</c:v>
                      </c:pt>
                      <c:pt idx="1109">
                        <c:v>3.5332397366400765</c:v>
                      </c:pt>
                      <c:pt idx="1110">
                        <c:v>3.5364228355019143</c:v>
                      </c:pt>
                      <c:pt idx="1111">
                        <c:v>3.539605934363752</c:v>
                      </c:pt>
                      <c:pt idx="1112">
                        <c:v>3.5427890332255907</c:v>
                      </c:pt>
                      <c:pt idx="1113">
                        <c:v>3.5459721320874285</c:v>
                      </c:pt>
                      <c:pt idx="1114">
                        <c:v>3.5491552309492662</c:v>
                      </c:pt>
                      <c:pt idx="1115">
                        <c:v>3.552338329811104</c:v>
                      </c:pt>
                      <c:pt idx="1116">
                        <c:v>3.5555214286729417</c:v>
                      </c:pt>
                      <c:pt idx="1117">
                        <c:v>3.5587045275347799</c:v>
                      </c:pt>
                      <c:pt idx="1118">
                        <c:v>3.5618876263966177</c:v>
                      </c:pt>
                      <c:pt idx="1119">
                        <c:v>3.5650707252584555</c:v>
                      </c:pt>
                      <c:pt idx="1120">
                        <c:v>3.5682538241202937</c:v>
                      </c:pt>
                      <c:pt idx="1121">
                        <c:v>3.5714369229821319</c:v>
                      </c:pt>
                      <c:pt idx="1122">
                        <c:v>3.5746200218439697</c:v>
                      </c:pt>
                      <c:pt idx="1123">
                        <c:v>3.5778031207058074</c:v>
                      </c:pt>
                      <c:pt idx="1124">
                        <c:v>3.5809862195676452</c:v>
                      </c:pt>
                      <c:pt idx="1125">
                        <c:v>3.5841693184294829</c:v>
                      </c:pt>
                      <c:pt idx="1126">
                        <c:v>3.5873524172913207</c:v>
                      </c:pt>
                      <c:pt idx="1127">
                        <c:v>3.5905355161531589</c:v>
                      </c:pt>
                      <c:pt idx="1128">
                        <c:v>3.5937186150149967</c:v>
                      </c:pt>
                      <c:pt idx="1129">
                        <c:v>3.5969017138768349</c:v>
                      </c:pt>
                      <c:pt idx="1130">
                        <c:v>3.6000848127386726</c:v>
                      </c:pt>
                      <c:pt idx="1131">
                        <c:v>3.6032679116005109</c:v>
                      </c:pt>
                      <c:pt idx="1132">
                        <c:v>3.6064510104623486</c:v>
                      </c:pt>
                      <c:pt idx="1133">
                        <c:v>3.6096341093241864</c:v>
                      </c:pt>
                      <c:pt idx="1134">
                        <c:v>3.6128172081860241</c:v>
                      </c:pt>
                      <c:pt idx="1135">
                        <c:v>3.6160003070478619</c:v>
                      </c:pt>
                      <c:pt idx="1136">
                        <c:v>3.6191834059096997</c:v>
                      </c:pt>
                      <c:pt idx="1137">
                        <c:v>3.6223665047715383</c:v>
                      </c:pt>
                      <c:pt idx="1138">
                        <c:v>3.6255496036333761</c:v>
                      </c:pt>
                      <c:pt idx="1139">
                        <c:v>3.6287327024952138</c:v>
                      </c:pt>
                      <c:pt idx="1140">
                        <c:v>3.6319158013570516</c:v>
                      </c:pt>
                      <c:pt idx="1141">
                        <c:v>3.6350989002188894</c:v>
                      </c:pt>
                      <c:pt idx="1142">
                        <c:v>3.6382819990807276</c:v>
                      </c:pt>
                      <c:pt idx="1143">
                        <c:v>3.6414650979425653</c:v>
                      </c:pt>
                      <c:pt idx="1144">
                        <c:v>3.6446481968044031</c:v>
                      </c:pt>
                      <c:pt idx="1145">
                        <c:v>3.6478312956662413</c:v>
                      </c:pt>
                      <c:pt idx="1146">
                        <c:v>3.6510143945280795</c:v>
                      </c:pt>
                      <c:pt idx="1147">
                        <c:v>3.6541974933899173</c:v>
                      </c:pt>
                      <c:pt idx="1148">
                        <c:v>3.657380592251755</c:v>
                      </c:pt>
                      <c:pt idx="1149">
                        <c:v>3.6605636911135928</c:v>
                      </c:pt>
                      <c:pt idx="1150">
                        <c:v>3.6637467899754306</c:v>
                      </c:pt>
                      <c:pt idx="1151">
                        <c:v>3.6669298888372683</c:v>
                      </c:pt>
                      <c:pt idx="1152">
                        <c:v>3.6701129876991065</c:v>
                      </c:pt>
                      <c:pt idx="1153">
                        <c:v>3.6732960865609443</c:v>
                      </c:pt>
                      <c:pt idx="1154">
                        <c:v>3.6764791854227825</c:v>
                      </c:pt>
                      <c:pt idx="1155">
                        <c:v>3.6796622842846203</c:v>
                      </c:pt>
                      <c:pt idx="1156">
                        <c:v>3.6828453831464585</c:v>
                      </c:pt>
                      <c:pt idx="1157">
                        <c:v>3.6860284820082962</c:v>
                      </c:pt>
                      <c:pt idx="1158">
                        <c:v>3.689211580870134</c:v>
                      </c:pt>
                      <c:pt idx="1159">
                        <c:v>3.6923946797319718</c:v>
                      </c:pt>
                      <c:pt idx="1160">
                        <c:v>3.6955777785938095</c:v>
                      </c:pt>
                      <c:pt idx="1161">
                        <c:v>3.6987608774556473</c:v>
                      </c:pt>
                      <c:pt idx="1162">
                        <c:v>3.701943976317486</c:v>
                      </c:pt>
                      <c:pt idx="1163">
                        <c:v>3.7051270751793237</c:v>
                      </c:pt>
                      <c:pt idx="1164">
                        <c:v>3.7083101740411615</c:v>
                      </c:pt>
                      <c:pt idx="1165">
                        <c:v>3.7114932729029992</c:v>
                      </c:pt>
                      <c:pt idx="1166">
                        <c:v>3.7146763717648374</c:v>
                      </c:pt>
                      <c:pt idx="1167">
                        <c:v>3.7178594706266752</c:v>
                      </c:pt>
                      <c:pt idx="1168">
                        <c:v>3.721042569488513</c:v>
                      </c:pt>
                      <c:pt idx="1169">
                        <c:v>3.7242256683503507</c:v>
                      </c:pt>
                      <c:pt idx="1170">
                        <c:v>3.7274087672121894</c:v>
                      </c:pt>
                      <c:pt idx="1171">
                        <c:v>3.7305918660740272</c:v>
                      </c:pt>
                      <c:pt idx="1172">
                        <c:v>3.7337749649358649</c:v>
                      </c:pt>
                      <c:pt idx="1173">
                        <c:v>3.7369580637977027</c:v>
                      </c:pt>
                      <c:pt idx="1174">
                        <c:v>3.7401411626595404</c:v>
                      </c:pt>
                      <c:pt idx="1175">
                        <c:v>3.7433242615213782</c:v>
                      </c:pt>
                      <c:pt idx="1176">
                        <c:v>3.7465073603832164</c:v>
                      </c:pt>
                      <c:pt idx="1177">
                        <c:v>3.7496904592450542</c:v>
                      </c:pt>
                      <c:pt idx="1178">
                        <c:v>3.7528735581068919</c:v>
                      </c:pt>
                      <c:pt idx="1179">
                        <c:v>3.7560566569687301</c:v>
                      </c:pt>
                      <c:pt idx="1180">
                        <c:v>3.7592397558305684</c:v>
                      </c:pt>
                      <c:pt idx="1181">
                        <c:v>3.7624228546924061</c:v>
                      </c:pt>
                      <c:pt idx="1182">
                        <c:v>3.7656059535542439</c:v>
                      </c:pt>
                      <c:pt idx="1183">
                        <c:v>3.7687890524160816</c:v>
                      </c:pt>
                      <c:pt idx="1184">
                        <c:v>3.7719721512779194</c:v>
                      </c:pt>
                      <c:pt idx="1185">
                        <c:v>3.7751552501397572</c:v>
                      </c:pt>
                      <c:pt idx="1186">
                        <c:v>3.7783383490015954</c:v>
                      </c:pt>
                      <c:pt idx="1187">
                        <c:v>3.7815214478634336</c:v>
                      </c:pt>
                      <c:pt idx="1188">
                        <c:v>3.7847045467252713</c:v>
                      </c:pt>
                      <c:pt idx="1189">
                        <c:v>3.7878876455871091</c:v>
                      </c:pt>
                      <c:pt idx="1190">
                        <c:v>3.7910707444489469</c:v>
                      </c:pt>
                      <c:pt idx="1191">
                        <c:v>3.7942538433107851</c:v>
                      </c:pt>
                      <c:pt idx="1192">
                        <c:v>3.7974369421726228</c:v>
                      </c:pt>
                      <c:pt idx="1193">
                        <c:v>3.8006200410344606</c:v>
                      </c:pt>
                      <c:pt idx="1194">
                        <c:v>3.8038031398962984</c:v>
                      </c:pt>
                      <c:pt idx="1195">
                        <c:v>3.806986238758137</c:v>
                      </c:pt>
                      <c:pt idx="1196">
                        <c:v>3.8101693376199748</c:v>
                      </c:pt>
                      <c:pt idx="1197">
                        <c:v>3.8133524364818125</c:v>
                      </c:pt>
                      <c:pt idx="1198">
                        <c:v>3.8165355353436503</c:v>
                      </c:pt>
                      <c:pt idx="1199">
                        <c:v>3.8197186342054881</c:v>
                      </c:pt>
                      <c:pt idx="1200">
                        <c:v>3.8229017330673258</c:v>
                      </c:pt>
                      <c:pt idx="1201">
                        <c:v>3.826084831929164</c:v>
                      </c:pt>
                      <c:pt idx="1202">
                        <c:v>3.8292679307910018</c:v>
                      </c:pt>
                      <c:pt idx="1203">
                        <c:v>3.8324510296528396</c:v>
                      </c:pt>
                      <c:pt idx="1204">
                        <c:v>3.8356341285146778</c:v>
                      </c:pt>
                      <c:pt idx="1205">
                        <c:v>3.838817227376516</c:v>
                      </c:pt>
                      <c:pt idx="1206">
                        <c:v>3.8420003262383537</c:v>
                      </c:pt>
                      <c:pt idx="1207">
                        <c:v>3.8451834251001915</c:v>
                      </c:pt>
                      <c:pt idx="1208">
                        <c:v>3.8483665239620293</c:v>
                      </c:pt>
                      <c:pt idx="1209">
                        <c:v>3.851549622823867</c:v>
                      </c:pt>
                      <c:pt idx="1210">
                        <c:v>3.8547327216857048</c:v>
                      </c:pt>
                      <c:pt idx="1211">
                        <c:v>3.857915820547543</c:v>
                      </c:pt>
                      <c:pt idx="1212">
                        <c:v>3.8610989194093812</c:v>
                      </c:pt>
                      <c:pt idx="1213">
                        <c:v>3.864282018271219</c:v>
                      </c:pt>
                      <c:pt idx="1214">
                        <c:v>3.8674651171330567</c:v>
                      </c:pt>
                      <c:pt idx="1215">
                        <c:v>3.8706482159948949</c:v>
                      </c:pt>
                      <c:pt idx="1216">
                        <c:v>3.8738313148567327</c:v>
                      </c:pt>
                      <c:pt idx="1217">
                        <c:v>3.8770144137185705</c:v>
                      </c:pt>
                      <c:pt idx="1218">
                        <c:v>3.8801975125804082</c:v>
                      </c:pt>
                      <c:pt idx="1219">
                        <c:v>3.883380611442246</c:v>
                      </c:pt>
                      <c:pt idx="1220">
                        <c:v>3.8865637103040847</c:v>
                      </c:pt>
                      <c:pt idx="1221">
                        <c:v>3.8897468091659224</c:v>
                      </c:pt>
                      <c:pt idx="1222">
                        <c:v>3.8929299080277602</c:v>
                      </c:pt>
                      <c:pt idx="1223">
                        <c:v>3.8961130068895979</c:v>
                      </c:pt>
                      <c:pt idx="1224">
                        <c:v>3.8992961057514357</c:v>
                      </c:pt>
                      <c:pt idx="1225">
                        <c:v>3.9024792046132739</c:v>
                      </c:pt>
                      <c:pt idx="1226">
                        <c:v>3.9056623034751117</c:v>
                      </c:pt>
                      <c:pt idx="1227">
                        <c:v>3.9088454023369494</c:v>
                      </c:pt>
                      <c:pt idx="1228">
                        <c:v>3.9120285011987872</c:v>
                      </c:pt>
                      <c:pt idx="1229">
                        <c:v>3.9152116000606259</c:v>
                      </c:pt>
                      <c:pt idx="1230">
                        <c:v>3.9183946989224636</c:v>
                      </c:pt>
                      <c:pt idx="1231">
                        <c:v>3.9215777977843014</c:v>
                      </c:pt>
                      <c:pt idx="1232">
                        <c:v>3.9247608966461391</c:v>
                      </c:pt>
                      <c:pt idx="1233">
                        <c:v>3.9279439955079769</c:v>
                      </c:pt>
                      <c:pt idx="1234">
                        <c:v>3.9311270943698147</c:v>
                      </c:pt>
                      <c:pt idx="1235">
                        <c:v>3.9343101932316529</c:v>
                      </c:pt>
                      <c:pt idx="1236">
                        <c:v>3.9374932920934906</c:v>
                      </c:pt>
                      <c:pt idx="1237">
                        <c:v>3.9406763909553288</c:v>
                      </c:pt>
                      <c:pt idx="1238">
                        <c:v>3.9438594898171666</c:v>
                      </c:pt>
                      <c:pt idx="1239">
                        <c:v>3.9470425886790048</c:v>
                      </c:pt>
                      <c:pt idx="1240">
                        <c:v>3.9502256875408426</c:v>
                      </c:pt>
                      <c:pt idx="1241">
                        <c:v>3.9534087864026803</c:v>
                      </c:pt>
                      <c:pt idx="1242">
                        <c:v>3.9565918852645181</c:v>
                      </c:pt>
                      <c:pt idx="1243">
                        <c:v>3.9597749841263559</c:v>
                      </c:pt>
                      <c:pt idx="1244">
                        <c:v>3.9629580829881936</c:v>
                      </c:pt>
                      <c:pt idx="1245">
                        <c:v>3.9661411818500323</c:v>
                      </c:pt>
                      <c:pt idx="1246">
                        <c:v>3.96932428071187</c:v>
                      </c:pt>
                      <c:pt idx="1247">
                        <c:v>3.9725073795737078</c:v>
                      </c:pt>
                      <c:pt idx="1248">
                        <c:v>3.9756904784355456</c:v>
                      </c:pt>
                      <c:pt idx="1249">
                        <c:v>3.9788735772973833</c:v>
                      </c:pt>
                      <c:pt idx="1250">
                        <c:v>3.9820566761592215</c:v>
                      </c:pt>
                      <c:pt idx="1251">
                        <c:v>3.9852397750210593</c:v>
                      </c:pt>
                      <c:pt idx="1252">
                        <c:v>3.9884228738828971</c:v>
                      </c:pt>
                      <c:pt idx="1253">
                        <c:v>3.9916059727447348</c:v>
                      </c:pt>
                      <c:pt idx="1254">
                        <c:v>3.9947890716065735</c:v>
                      </c:pt>
                      <c:pt idx="1255">
                        <c:v>3.9979721704684112</c:v>
                      </c:pt>
                      <c:pt idx="1256">
                        <c:v>4.0011552693302486</c:v>
                      </c:pt>
                      <c:pt idx="1257">
                        <c:v>4.0043383681920872</c:v>
                      </c:pt>
                      <c:pt idx="1258">
                        <c:v>4.007521467053925</c:v>
                      </c:pt>
                      <c:pt idx="1259">
                        <c:v>4.0107045659157627</c:v>
                      </c:pt>
                      <c:pt idx="1260">
                        <c:v>4.0138876647776005</c:v>
                      </c:pt>
                      <c:pt idx="1261">
                        <c:v>4.0170707636394383</c:v>
                      </c:pt>
                      <c:pt idx="1262">
                        <c:v>4.0202538625012769</c:v>
                      </c:pt>
                      <c:pt idx="1263">
                        <c:v>4.0234369613631147</c:v>
                      </c:pt>
                      <c:pt idx="1264">
                        <c:v>4.0266200602249524</c:v>
                      </c:pt>
                      <c:pt idx="1265">
                        <c:v>4.0298031590867902</c:v>
                      </c:pt>
                      <c:pt idx="1266">
                        <c:v>4.032986257948628</c:v>
                      </c:pt>
                      <c:pt idx="1267">
                        <c:v>4.0361693568104657</c:v>
                      </c:pt>
                      <c:pt idx="1268">
                        <c:v>4.0393524556723035</c:v>
                      </c:pt>
                      <c:pt idx="1269">
                        <c:v>4.0425355545341413</c:v>
                      </c:pt>
                      <c:pt idx="1270">
                        <c:v>4.0457186533959799</c:v>
                      </c:pt>
                      <c:pt idx="1271">
                        <c:v>4.0489017522578177</c:v>
                      </c:pt>
                      <c:pt idx="1272">
                        <c:v>4.0520848511196554</c:v>
                      </c:pt>
                      <c:pt idx="1273">
                        <c:v>4.0552679499814932</c:v>
                      </c:pt>
                      <c:pt idx="1274">
                        <c:v>4.058451048843331</c:v>
                      </c:pt>
                      <c:pt idx="1275">
                        <c:v>4.0616341477051687</c:v>
                      </c:pt>
                      <c:pt idx="1276">
                        <c:v>4.0648172465670065</c:v>
                      </c:pt>
                      <c:pt idx="1277">
                        <c:v>4.0680003454288451</c:v>
                      </c:pt>
                      <c:pt idx="1278">
                        <c:v>4.0711834442906829</c:v>
                      </c:pt>
                      <c:pt idx="1279">
                        <c:v>4.0743665431525207</c:v>
                      </c:pt>
                      <c:pt idx="1280">
                        <c:v>4.0775496420143584</c:v>
                      </c:pt>
                      <c:pt idx="1281">
                        <c:v>4.0807327408761971</c:v>
                      </c:pt>
                      <c:pt idx="1282">
                        <c:v>4.0839158397380348</c:v>
                      </c:pt>
                      <c:pt idx="1283">
                        <c:v>4.0870989385998726</c:v>
                      </c:pt>
                      <c:pt idx="1284">
                        <c:v>4.0902820374617104</c:v>
                      </c:pt>
                      <c:pt idx="1285">
                        <c:v>4.0934651363235481</c:v>
                      </c:pt>
                      <c:pt idx="1286">
                        <c:v>4.0966482351853859</c:v>
                      </c:pt>
                      <c:pt idx="1287">
                        <c:v>4.0998313340472246</c:v>
                      </c:pt>
                      <c:pt idx="1288">
                        <c:v>4.1030144329090623</c:v>
                      </c:pt>
                      <c:pt idx="1289">
                        <c:v>4.1061975317709001</c:v>
                      </c:pt>
                      <c:pt idx="1290">
                        <c:v>4.1093806306327378</c:v>
                      </c:pt>
                      <c:pt idx="1291">
                        <c:v>4.1125637294945756</c:v>
                      </c:pt>
                      <c:pt idx="1292">
                        <c:v>4.1157468283564134</c:v>
                      </c:pt>
                      <c:pt idx="1293">
                        <c:v>4.1189299272182511</c:v>
                      </c:pt>
                      <c:pt idx="1294">
                        <c:v>4.1221130260800889</c:v>
                      </c:pt>
                      <c:pt idx="1295">
                        <c:v>4.1252961249419275</c:v>
                      </c:pt>
                      <c:pt idx="1296">
                        <c:v>4.1284792238037653</c:v>
                      </c:pt>
                      <c:pt idx="1297">
                        <c:v>4.1316623226656031</c:v>
                      </c:pt>
                      <c:pt idx="1298">
                        <c:v>4.1348454215274408</c:v>
                      </c:pt>
                      <c:pt idx="1299">
                        <c:v>4.1380285203892786</c:v>
                      </c:pt>
                      <c:pt idx="1300">
                        <c:v>4.1412116192511164</c:v>
                      </c:pt>
                      <c:pt idx="1301">
                        <c:v>4.144394718112955</c:v>
                      </c:pt>
                      <c:pt idx="1302">
                        <c:v>4.1475778169747928</c:v>
                      </c:pt>
                      <c:pt idx="1303">
                        <c:v>4.1507609158366305</c:v>
                      </c:pt>
                      <c:pt idx="1304">
                        <c:v>4.1539440146984683</c:v>
                      </c:pt>
                      <c:pt idx="1305">
                        <c:v>4.1571271135603061</c:v>
                      </c:pt>
                      <c:pt idx="1306">
                        <c:v>4.1603102124221447</c:v>
                      </c:pt>
                      <c:pt idx="1307">
                        <c:v>4.1634933112839825</c:v>
                      </c:pt>
                      <c:pt idx="1308">
                        <c:v>4.1666764101458202</c:v>
                      </c:pt>
                      <c:pt idx="1309">
                        <c:v>4.169859509007658</c:v>
                      </c:pt>
                      <c:pt idx="1310">
                        <c:v>4.1730426078694958</c:v>
                      </c:pt>
                      <c:pt idx="1311">
                        <c:v>4.1762257067313335</c:v>
                      </c:pt>
                      <c:pt idx="1312">
                        <c:v>4.1794088055931722</c:v>
                      </c:pt>
                      <c:pt idx="1313">
                        <c:v>4.1825919044550099</c:v>
                      </c:pt>
                      <c:pt idx="1314">
                        <c:v>4.1857750033168477</c:v>
                      </c:pt>
                      <c:pt idx="1315">
                        <c:v>4.1889581021786855</c:v>
                      </c:pt>
                      <c:pt idx="1316">
                        <c:v>4.1921412010405232</c:v>
                      </c:pt>
                      <c:pt idx="1317">
                        <c:v>4.195324299902361</c:v>
                      </c:pt>
                      <c:pt idx="1318">
                        <c:v>4.1985073987641988</c:v>
                      </c:pt>
                      <c:pt idx="1319">
                        <c:v>4.2016904976260365</c:v>
                      </c:pt>
                      <c:pt idx="1320">
                        <c:v>4.2048735964878752</c:v>
                      </c:pt>
                      <c:pt idx="1321">
                        <c:v>4.2080566953497129</c:v>
                      </c:pt>
                      <c:pt idx="1322">
                        <c:v>4.2112397942115507</c:v>
                      </c:pt>
                      <c:pt idx="1323">
                        <c:v>4.2144228930733885</c:v>
                      </c:pt>
                      <c:pt idx="1324">
                        <c:v>4.2176059919352262</c:v>
                      </c:pt>
                      <c:pt idx="1325">
                        <c:v>4.220789090797064</c:v>
                      </c:pt>
                      <c:pt idx="1326">
                        <c:v>4.2239721896589026</c:v>
                      </c:pt>
                      <c:pt idx="1327">
                        <c:v>4.2271552885207404</c:v>
                      </c:pt>
                      <c:pt idx="1328">
                        <c:v>4.2303383873825782</c:v>
                      </c:pt>
                      <c:pt idx="1329">
                        <c:v>4.2335214862444159</c:v>
                      </c:pt>
                      <c:pt idx="1330">
                        <c:v>4.2367045851062546</c:v>
                      </c:pt>
                      <c:pt idx="1331">
                        <c:v>4.2398876839680923</c:v>
                      </c:pt>
                      <c:pt idx="1332">
                        <c:v>4.2430707828299301</c:v>
                      </c:pt>
                      <c:pt idx="1333">
                        <c:v>4.2462538816917679</c:v>
                      </c:pt>
                      <c:pt idx="1334">
                        <c:v>4.2494369805536056</c:v>
                      </c:pt>
                      <c:pt idx="1335">
                        <c:v>4.2526200794154434</c:v>
                      </c:pt>
                      <c:pt idx="1336">
                        <c:v>4.2558031782772812</c:v>
                      </c:pt>
                      <c:pt idx="1337">
                        <c:v>4.2589862771391198</c:v>
                      </c:pt>
                      <c:pt idx="1338">
                        <c:v>4.2621693760009576</c:v>
                      </c:pt>
                      <c:pt idx="1339">
                        <c:v>4.2653524748627953</c:v>
                      </c:pt>
                      <c:pt idx="1340">
                        <c:v>4.2685355737246331</c:v>
                      </c:pt>
                      <c:pt idx="1341">
                        <c:v>4.2717186725864709</c:v>
                      </c:pt>
                      <c:pt idx="1342">
                        <c:v>4.2749017714483086</c:v>
                      </c:pt>
                      <c:pt idx="1343">
                        <c:v>4.2780848703101464</c:v>
                      </c:pt>
                      <c:pt idx="1344">
                        <c:v>4.2812679691719842</c:v>
                      </c:pt>
                      <c:pt idx="1345">
                        <c:v>4.2844510680338228</c:v>
                      </c:pt>
                      <c:pt idx="1346">
                        <c:v>4.2876341668956606</c:v>
                      </c:pt>
                      <c:pt idx="1347">
                        <c:v>4.2908172657574983</c:v>
                      </c:pt>
                      <c:pt idx="1348">
                        <c:v>4.2940003646193361</c:v>
                      </c:pt>
                      <c:pt idx="1349">
                        <c:v>4.2971834634811739</c:v>
                      </c:pt>
                      <c:pt idx="1350">
                        <c:v>4.3003665623430125</c:v>
                      </c:pt>
                      <c:pt idx="1351">
                        <c:v>4.3035496612048503</c:v>
                      </c:pt>
                      <c:pt idx="1352">
                        <c:v>4.306732760066688</c:v>
                      </c:pt>
                      <c:pt idx="1353">
                        <c:v>4.3099158589285258</c:v>
                      </c:pt>
                      <c:pt idx="1354">
                        <c:v>4.3130989577903636</c:v>
                      </c:pt>
                      <c:pt idx="1355">
                        <c:v>4.3162820566522022</c:v>
                      </c:pt>
                      <c:pt idx="1356">
                        <c:v>4.31946515551404</c:v>
                      </c:pt>
                      <c:pt idx="1357">
                        <c:v>4.3226482543758777</c:v>
                      </c:pt>
                      <c:pt idx="1358">
                        <c:v>4.3258313532377155</c:v>
                      </c:pt>
                      <c:pt idx="1359">
                        <c:v>4.3290144520995533</c:v>
                      </c:pt>
                      <c:pt idx="1360">
                        <c:v>4.332197550961391</c:v>
                      </c:pt>
                      <c:pt idx="1361">
                        <c:v>4.3353806498232288</c:v>
                      </c:pt>
                      <c:pt idx="1362">
                        <c:v>4.3385637486850674</c:v>
                      </c:pt>
                      <c:pt idx="1363">
                        <c:v>4.3417468475469052</c:v>
                      </c:pt>
                      <c:pt idx="1364">
                        <c:v>4.344929946408743</c:v>
                      </c:pt>
                      <c:pt idx="1365">
                        <c:v>4.3481130452705807</c:v>
                      </c:pt>
                      <c:pt idx="1366">
                        <c:v>4.3512961441324185</c:v>
                      </c:pt>
                      <c:pt idx="1367">
                        <c:v>4.3544792429942563</c:v>
                      </c:pt>
                      <c:pt idx="1368">
                        <c:v>4.357662341856094</c:v>
                      </c:pt>
                      <c:pt idx="1369">
                        <c:v>4.3608454407179318</c:v>
                      </c:pt>
                      <c:pt idx="1370">
                        <c:v>4.3640285395797704</c:v>
                      </c:pt>
                      <c:pt idx="1371">
                        <c:v>4.3672116384416082</c:v>
                      </c:pt>
                      <c:pt idx="1372">
                        <c:v>4.370394737303446</c:v>
                      </c:pt>
                      <c:pt idx="1373">
                        <c:v>4.3735778361652837</c:v>
                      </c:pt>
                      <c:pt idx="1374">
                        <c:v>4.3767609350271215</c:v>
                      </c:pt>
                      <c:pt idx="1375">
                        <c:v>4.3799440338889601</c:v>
                      </c:pt>
                      <c:pt idx="1376">
                        <c:v>4.3831271327507979</c:v>
                      </c:pt>
                      <c:pt idx="1377">
                        <c:v>4.3863102316126357</c:v>
                      </c:pt>
                      <c:pt idx="1378">
                        <c:v>4.3894933304744734</c:v>
                      </c:pt>
                      <c:pt idx="1379">
                        <c:v>4.3926764293363121</c:v>
                      </c:pt>
                      <c:pt idx="1380">
                        <c:v>4.3958595281981498</c:v>
                      </c:pt>
                      <c:pt idx="1381">
                        <c:v>4.3990426270599876</c:v>
                      </c:pt>
                      <c:pt idx="1382">
                        <c:v>4.4022257259218254</c:v>
                      </c:pt>
                      <c:pt idx="1383">
                        <c:v>4.4054088247836631</c:v>
                      </c:pt>
                      <c:pt idx="1384">
                        <c:v>4.4085919236455009</c:v>
                      </c:pt>
                      <c:pt idx="1385">
                        <c:v>4.4117750225073387</c:v>
                      </c:pt>
                      <c:pt idx="1386">
                        <c:v>4.4149581213691764</c:v>
                      </c:pt>
                      <c:pt idx="1387">
                        <c:v>4.4181412202310151</c:v>
                      </c:pt>
                      <c:pt idx="1388">
                        <c:v>4.4213243190928528</c:v>
                      </c:pt>
                      <c:pt idx="1389">
                        <c:v>4.4245074179546906</c:v>
                      </c:pt>
                      <c:pt idx="1390">
                        <c:v>4.4276905168165284</c:v>
                      </c:pt>
                      <c:pt idx="1391">
                        <c:v>4.4308736156783661</c:v>
                      </c:pt>
                      <c:pt idx="1392">
                        <c:v>4.4340567145402039</c:v>
                      </c:pt>
                      <c:pt idx="1393">
                        <c:v>4.4372398134020417</c:v>
                      </c:pt>
                      <c:pt idx="1394">
                        <c:v>4.4404229122638794</c:v>
                      </c:pt>
                      <c:pt idx="1395">
                        <c:v>4.4436060111257181</c:v>
                      </c:pt>
                      <c:pt idx="1396">
                        <c:v>4.4467891099875558</c:v>
                      </c:pt>
                      <c:pt idx="1397">
                        <c:v>4.4499722088493936</c:v>
                      </c:pt>
                      <c:pt idx="1398">
                        <c:v>4.4531553077112314</c:v>
                      </c:pt>
                      <c:pt idx="1399">
                        <c:v>4.45633840657307</c:v>
                      </c:pt>
                      <c:pt idx="1400">
                        <c:v>4.4595215054349078</c:v>
                      </c:pt>
                      <c:pt idx="1401">
                        <c:v>4.4627046042967455</c:v>
                      </c:pt>
                      <c:pt idx="1402">
                        <c:v>4.4658877031585833</c:v>
                      </c:pt>
                      <c:pt idx="1403">
                        <c:v>4.4690708020204211</c:v>
                      </c:pt>
                      <c:pt idx="1404">
                        <c:v>4.4722539008822597</c:v>
                      </c:pt>
                      <c:pt idx="1405">
                        <c:v>4.4754369997440975</c:v>
                      </c:pt>
                      <c:pt idx="1406">
                        <c:v>4.4786200986059352</c:v>
                      </c:pt>
                      <c:pt idx="1407">
                        <c:v>4.481803197467773</c:v>
                      </c:pt>
                      <c:pt idx="1408">
                        <c:v>4.4849862963296108</c:v>
                      </c:pt>
                      <c:pt idx="1409">
                        <c:v>4.4881693951914485</c:v>
                      </c:pt>
                      <c:pt idx="1410">
                        <c:v>4.4913524940532863</c:v>
                      </c:pt>
                      <c:pt idx="1411">
                        <c:v>4.4945355929151241</c:v>
                      </c:pt>
                      <c:pt idx="1412">
                        <c:v>4.4977186917769627</c:v>
                      </c:pt>
                      <c:pt idx="1413">
                        <c:v>4.5009017906388005</c:v>
                      </c:pt>
                      <c:pt idx="1414">
                        <c:v>4.5040848895006382</c:v>
                      </c:pt>
                      <c:pt idx="1415">
                        <c:v>4.507267988362476</c:v>
                      </c:pt>
                      <c:pt idx="1416">
                        <c:v>4.5104510872243138</c:v>
                      </c:pt>
                      <c:pt idx="1417">
                        <c:v>4.5136341860861515</c:v>
                      </c:pt>
                      <c:pt idx="1418">
                        <c:v>4.5168172849479893</c:v>
                      </c:pt>
                      <c:pt idx="1419">
                        <c:v>4.520000383809827</c:v>
                      </c:pt>
                      <c:pt idx="1420">
                        <c:v>4.5231834826716657</c:v>
                      </c:pt>
                      <c:pt idx="1421">
                        <c:v>4.5263665815335035</c:v>
                      </c:pt>
                      <c:pt idx="1422">
                        <c:v>4.5295496803953412</c:v>
                      </c:pt>
                      <c:pt idx="1423">
                        <c:v>4.532732779257179</c:v>
                      </c:pt>
                      <c:pt idx="1424">
                        <c:v>4.5359158781190176</c:v>
                      </c:pt>
                      <c:pt idx="1425">
                        <c:v>4.5390989769808554</c:v>
                      </c:pt>
                      <c:pt idx="1426">
                        <c:v>4.5422820758426932</c:v>
                      </c:pt>
                      <c:pt idx="1427">
                        <c:v>4.5454651747045309</c:v>
                      </c:pt>
                      <c:pt idx="1428">
                        <c:v>4.5486482735663687</c:v>
                      </c:pt>
                      <c:pt idx="1429">
                        <c:v>4.5518313724282073</c:v>
                      </c:pt>
                      <c:pt idx="1430">
                        <c:v>4.5550144712900451</c:v>
                      </c:pt>
                      <c:pt idx="1431">
                        <c:v>4.5581975701518829</c:v>
                      </c:pt>
                      <c:pt idx="1432">
                        <c:v>4.5613806690137206</c:v>
                      </c:pt>
                      <c:pt idx="1433">
                        <c:v>4.5645637678755584</c:v>
                      </c:pt>
                      <c:pt idx="1434">
                        <c:v>4.5677468667373962</c:v>
                      </c:pt>
                      <c:pt idx="1435">
                        <c:v>4.5709299655992339</c:v>
                      </c:pt>
                      <c:pt idx="1436">
                        <c:v>4.5741130644610717</c:v>
                      </c:pt>
                      <c:pt idx="1437">
                        <c:v>4.5772961633229103</c:v>
                      </c:pt>
                      <c:pt idx="1438">
                        <c:v>4.5804792621847481</c:v>
                      </c:pt>
                      <c:pt idx="1439">
                        <c:v>4.5836623610465859</c:v>
                      </c:pt>
                      <c:pt idx="1440">
                        <c:v>4.5868454599084236</c:v>
                      </c:pt>
                      <c:pt idx="1441">
                        <c:v>4.5900285587702614</c:v>
                      </c:pt>
                      <c:pt idx="1442">
                        <c:v>4.5932116576320992</c:v>
                      </c:pt>
                      <c:pt idx="1443">
                        <c:v>4.5963947564939369</c:v>
                      </c:pt>
                      <c:pt idx="1444">
                        <c:v>4.5995778553557756</c:v>
                      </c:pt>
                      <c:pt idx="1445">
                        <c:v>4.6027609542176133</c:v>
                      </c:pt>
                      <c:pt idx="1446">
                        <c:v>4.6059440530794511</c:v>
                      </c:pt>
                      <c:pt idx="1447">
                        <c:v>4.6091271519412889</c:v>
                      </c:pt>
                      <c:pt idx="1448">
                        <c:v>4.6123102508031275</c:v>
                      </c:pt>
                      <c:pt idx="1449">
                        <c:v>4.6154933496649653</c:v>
                      </c:pt>
                      <c:pt idx="1450">
                        <c:v>4.618676448526803</c:v>
                      </c:pt>
                      <c:pt idx="1451">
                        <c:v>4.6218595473886408</c:v>
                      </c:pt>
                      <c:pt idx="1452">
                        <c:v>4.6250426462504786</c:v>
                      </c:pt>
                      <c:pt idx="1453">
                        <c:v>4.6282257451123163</c:v>
                      </c:pt>
                      <c:pt idx="1454">
                        <c:v>4.631408843974155</c:v>
                      </c:pt>
                      <c:pt idx="1455">
                        <c:v>4.6345919428359927</c:v>
                      </c:pt>
                      <c:pt idx="1456">
                        <c:v>4.6377750416978305</c:v>
                      </c:pt>
                      <c:pt idx="1457">
                        <c:v>4.6409581405596683</c:v>
                      </c:pt>
                      <c:pt idx="1458">
                        <c:v>4.644141239421506</c:v>
                      </c:pt>
                      <c:pt idx="1459">
                        <c:v>4.6473243382833438</c:v>
                      </c:pt>
                      <c:pt idx="1460">
                        <c:v>4.6505074371451816</c:v>
                      </c:pt>
                      <c:pt idx="1461">
                        <c:v>4.6536905360070193</c:v>
                      </c:pt>
                      <c:pt idx="1462">
                        <c:v>4.656873634868858</c:v>
                      </c:pt>
                      <c:pt idx="1463">
                        <c:v>4.6600567337306957</c:v>
                      </c:pt>
                      <c:pt idx="1464">
                        <c:v>4.6632398325925335</c:v>
                      </c:pt>
                      <c:pt idx="1465">
                        <c:v>4.6664229314543713</c:v>
                      </c:pt>
                      <c:pt idx="1466">
                        <c:v>4.669606030316209</c:v>
                      </c:pt>
                      <c:pt idx="1467">
                        <c:v>4.6727891291780468</c:v>
                      </c:pt>
                      <c:pt idx="1468">
                        <c:v>4.6759722280398845</c:v>
                      </c:pt>
                      <c:pt idx="1469">
                        <c:v>4.6791553269017232</c:v>
                      </c:pt>
                      <c:pt idx="1470">
                        <c:v>4.682338425763561</c:v>
                      </c:pt>
                      <c:pt idx="1471">
                        <c:v>4.6855215246253987</c:v>
                      </c:pt>
                      <c:pt idx="1472">
                        <c:v>4.6887046234872365</c:v>
                      </c:pt>
                      <c:pt idx="1473">
                        <c:v>4.6918877223490751</c:v>
                      </c:pt>
                      <c:pt idx="1474">
                        <c:v>4.6950708212109129</c:v>
                      </c:pt>
                      <c:pt idx="1475">
                        <c:v>4.6982539200727507</c:v>
                      </c:pt>
                      <c:pt idx="1476">
                        <c:v>4.7014370189345884</c:v>
                      </c:pt>
                      <c:pt idx="1477">
                        <c:v>4.7046201177964262</c:v>
                      </c:pt>
                      <c:pt idx="1478">
                        <c:v>4.707803216658264</c:v>
                      </c:pt>
                      <c:pt idx="1479">
                        <c:v>4.7109863155201026</c:v>
                      </c:pt>
                      <c:pt idx="1480">
                        <c:v>4.7141694143819404</c:v>
                      </c:pt>
                      <c:pt idx="1481">
                        <c:v>4.7173525132437781</c:v>
                      </c:pt>
                      <c:pt idx="1482">
                        <c:v>4.7205356121056159</c:v>
                      </c:pt>
                      <c:pt idx="1483">
                        <c:v>4.7237187109674537</c:v>
                      </c:pt>
                      <c:pt idx="1484">
                        <c:v>4.7269018098292914</c:v>
                      </c:pt>
                      <c:pt idx="1485">
                        <c:v>4.7300849086911292</c:v>
                      </c:pt>
                      <c:pt idx="1486">
                        <c:v>4.7332680075529669</c:v>
                      </c:pt>
                      <c:pt idx="1487">
                        <c:v>4.7364511064148056</c:v>
                      </c:pt>
                      <c:pt idx="1488">
                        <c:v>4.7396342052766434</c:v>
                      </c:pt>
                      <c:pt idx="1489">
                        <c:v>4.7428173041384811</c:v>
                      </c:pt>
                      <c:pt idx="1490">
                        <c:v>4.7460004030003189</c:v>
                      </c:pt>
                      <c:pt idx="1491">
                        <c:v>4.7491835018621567</c:v>
                      </c:pt>
                      <c:pt idx="1492">
                        <c:v>4.7523666007239944</c:v>
                      </c:pt>
                      <c:pt idx="1493">
                        <c:v>4.7555496995858331</c:v>
                      </c:pt>
                      <c:pt idx="1494">
                        <c:v>4.7587327984476708</c:v>
                      </c:pt>
                      <c:pt idx="1495">
                        <c:v>4.7619158973095086</c:v>
                      </c:pt>
                      <c:pt idx="1496">
                        <c:v>4.7650989961713464</c:v>
                      </c:pt>
                      <c:pt idx="1497">
                        <c:v>4.768282095033185</c:v>
                      </c:pt>
                      <c:pt idx="1498">
                        <c:v>4.7714651938950228</c:v>
                      </c:pt>
                      <c:pt idx="1499">
                        <c:v>4.7746482927568605</c:v>
                      </c:pt>
                      <c:pt idx="1500">
                        <c:v>4.7778313916186983</c:v>
                      </c:pt>
                      <c:pt idx="1501">
                        <c:v>4.7810144904805361</c:v>
                      </c:pt>
                      <c:pt idx="1502">
                        <c:v>4.7841975893423738</c:v>
                      </c:pt>
                      <c:pt idx="1503">
                        <c:v>4.7873806882042116</c:v>
                      </c:pt>
                      <c:pt idx="1504">
                        <c:v>4.7905637870660502</c:v>
                      </c:pt>
                      <c:pt idx="1505">
                        <c:v>4.793746885927888</c:v>
                      </c:pt>
                      <c:pt idx="1506">
                        <c:v>4.7969299847897258</c:v>
                      </c:pt>
                      <c:pt idx="1507">
                        <c:v>4.8001130836515635</c:v>
                      </c:pt>
                      <c:pt idx="1508">
                        <c:v>4.8032961825134013</c:v>
                      </c:pt>
                      <c:pt idx="1509">
                        <c:v>4.8064792813752391</c:v>
                      </c:pt>
                      <c:pt idx="1510">
                        <c:v>4.8096623802370768</c:v>
                      </c:pt>
                      <c:pt idx="1511">
                        <c:v>4.8128454790989146</c:v>
                      </c:pt>
                      <c:pt idx="1512">
                        <c:v>4.8160285779607532</c:v>
                      </c:pt>
                      <c:pt idx="1513">
                        <c:v>4.819211676822591</c:v>
                      </c:pt>
                      <c:pt idx="1514">
                        <c:v>4.8223947756844288</c:v>
                      </c:pt>
                      <c:pt idx="1515">
                        <c:v>4.8255778745462665</c:v>
                      </c:pt>
                      <c:pt idx="1516">
                        <c:v>4.8287609734081043</c:v>
                      </c:pt>
                      <c:pt idx="1517">
                        <c:v>4.8319440722699429</c:v>
                      </c:pt>
                      <c:pt idx="1518">
                        <c:v>4.8351271711317807</c:v>
                      </c:pt>
                      <c:pt idx="1519">
                        <c:v>4.8383102699936185</c:v>
                      </c:pt>
                      <c:pt idx="1520">
                        <c:v>4.8414933688554562</c:v>
                      </c:pt>
                      <c:pt idx="1521">
                        <c:v>4.844676467717294</c:v>
                      </c:pt>
                      <c:pt idx="1522">
                        <c:v>4.8478595665791326</c:v>
                      </c:pt>
                      <c:pt idx="1523">
                        <c:v>4.8510426654409704</c:v>
                      </c:pt>
                      <c:pt idx="1524">
                        <c:v>4.8542257643028082</c:v>
                      </c:pt>
                      <c:pt idx="1525">
                        <c:v>4.8574088631646459</c:v>
                      </c:pt>
                      <c:pt idx="1526">
                        <c:v>4.8605919620264837</c:v>
                      </c:pt>
                      <c:pt idx="1527">
                        <c:v>4.8637750608883215</c:v>
                      </c:pt>
                      <c:pt idx="1528">
                        <c:v>4.8669581597501592</c:v>
                      </c:pt>
                      <c:pt idx="1529">
                        <c:v>4.8701412586119979</c:v>
                      </c:pt>
                      <c:pt idx="1530">
                        <c:v>4.8733243574738356</c:v>
                      </c:pt>
                      <c:pt idx="1531">
                        <c:v>4.8765074563356734</c:v>
                      </c:pt>
                      <c:pt idx="1532">
                        <c:v>4.8796905551975112</c:v>
                      </c:pt>
                      <c:pt idx="1533">
                        <c:v>4.8828736540593489</c:v>
                      </c:pt>
                      <c:pt idx="1534">
                        <c:v>4.8860567529211867</c:v>
                      </c:pt>
                      <c:pt idx="1535">
                        <c:v>4.8892398517830244</c:v>
                      </c:pt>
                      <c:pt idx="1536">
                        <c:v>4.8924229506448622</c:v>
                      </c:pt>
                      <c:pt idx="1537">
                        <c:v>4.8956060495067009</c:v>
                      </c:pt>
                      <c:pt idx="1538">
                        <c:v>4.8987891483685386</c:v>
                      </c:pt>
                      <c:pt idx="1539">
                        <c:v>4.9019722472303764</c:v>
                      </c:pt>
                      <c:pt idx="1540">
                        <c:v>4.9051553460922142</c:v>
                      </c:pt>
                      <c:pt idx="1541">
                        <c:v>4.9083384449540519</c:v>
                      </c:pt>
                      <c:pt idx="1542">
                        <c:v>4.9115215438158906</c:v>
                      </c:pt>
                      <c:pt idx="1543">
                        <c:v>4.9147046426777283</c:v>
                      </c:pt>
                      <c:pt idx="1544">
                        <c:v>4.9178877415395661</c:v>
                      </c:pt>
                      <c:pt idx="1545">
                        <c:v>4.9210708404014039</c:v>
                      </c:pt>
                      <c:pt idx="1546">
                        <c:v>4.9242539392632425</c:v>
                      </c:pt>
                      <c:pt idx="1547">
                        <c:v>4.9274370381250803</c:v>
                      </c:pt>
                      <c:pt idx="1548">
                        <c:v>4.930620136986918</c:v>
                      </c:pt>
                      <c:pt idx="1549">
                        <c:v>4.9338032358487558</c:v>
                      </c:pt>
                      <c:pt idx="1550">
                        <c:v>4.9369863347105936</c:v>
                      </c:pt>
                      <c:pt idx="1551">
                        <c:v>4.9401694335724313</c:v>
                      </c:pt>
                      <c:pt idx="1552">
                        <c:v>4.9433525324342691</c:v>
                      </c:pt>
                      <c:pt idx="1553">
                        <c:v>4.9465356312961068</c:v>
                      </c:pt>
                      <c:pt idx="1554">
                        <c:v>4.9497187301579455</c:v>
                      </c:pt>
                      <c:pt idx="1555">
                        <c:v>4.9529018290197833</c:v>
                      </c:pt>
                      <c:pt idx="1556">
                        <c:v>4.956084927881621</c:v>
                      </c:pt>
                      <c:pt idx="1557">
                        <c:v>4.9592680267434588</c:v>
                      </c:pt>
                      <c:pt idx="1558">
                        <c:v>4.9624511256052966</c:v>
                      </c:pt>
                      <c:pt idx="1559">
                        <c:v>4.9656342244671343</c:v>
                      </c:pt>
                      <c:pt idx="1560">
                        <c:v>4.9688173233289721</c:v>
                      </c:pt>
                      <c:pt idx="1561">
                        <c:v>4.9720004221908098</c:v>
                      </c:pt>
                      <c:pt idx="1562">
                        <c:v>4.9751835210526485</c:v>
                      </c:pt>
                      <c:pt idx="1563">
                        <c:v>4.9783666199144863</c:v>
                      </c:pt>
                      <c:pt idx="1564">
                        <c:v>4.981549718776324</c:v>
                      </c:pt>
                      <c:pt idx="1565">
                        <c:v>4.9847328176381618</c:v>
                      </c:pt>
                      <c:pt idx="1566">
                        <c:v>4.9879159165000004</c:v>
                      </c:pt>
                      <c:pt idx="1567">
                        <c:v>4.9910990153618382</c:v>
                      </c:pt>
                      <c:pt idx="1568">
                        <c:v>4.994282114223676</c:v>
                      </c:pt>
                      <c:pt idx="1569">
                        <c:v>4.9974652130855137</c:v>
                      </c:pt>
                      <c:pt idx="1570">
                        <c:v>5.0006483119473515</c:v>
                      </c:pt>
                      <c:pt idx="1571">
                        <c:v>5.0038314108091901</c:v>
                      </c:pt>
                      <c:pt idx="1572">
                        <c:v>5.0070145096710279</c:v>
                      </c:pt>
                      <c:pt idx="1573">
                        <c:v>5.0101976085328657</c:v>
                      </c:pt>
                      <c:pt idx="1574">
                        <c:v>5.0133807073947034</c:v>
                      </c:pt>
                      <c:pt idx="1575">
                        <c:v>5.0165638062565412</c:v>
                      </c:pt>
                      <c:pt idx="1576">
                        <c:v>5.019746905118379</c:v>
                      </c:pt>
                      <c:pt idx="1577">
                        <c:v>5.0229300039802167</c:v>
                      </c:pt>
                      <c:pt idx="1578">
                        <c:v>5.0261131028420545</c:v>
                      </c:pt>
                      <c:pt idx="1579">
                        <c:v>5.0292962017038931</c:v>
                      </c:pt>
                      <c:pt idx="1580">
                        <c:v>5.0324793005657309</c:v>
                      </c:pt>
                      <c:pt idx="1581">
                        <c:v>5.0356623994275687</c:v>
                      </c:pt>
                      <c:pt idx="1582">
                        <c:v>5.0388454982894064</c:v>
                      </c:pt>
                      <c:pt idx="1583">
                        <c:v>5.0420285971512442</c:v>
                      </c:pt>
                      <c:pt idx="1584">
                        <c:v>5.0452116960130819</c:v>
                      </c:pt>
                      <c:pt idx="1585">
                        <c:v>5.0483947948749197</c:v>
                      </c:pt>
                      <c:pt idx="1586">
                        <c:v>5.0515778937367575</c:v>
                      </c:pt>
                      <c:pt idx="1587">
                        <c:v>5.0547609925985961</c:v>
                      </c:pt>
                      <c:pt idx="1588">
                        <c:v>5.0579440914604339</c:v>
                      </c:pt>
                      <c:pt idx="1589">
                        <c:v>5.0611271903222717</c:v>
                      </c:pt>
                      <c:pt idx="1590">
                        <c:v>5.0643102891841094</c:v>
                      </c:pt>
                      <c:pt idx="1591">
                        <c:v>5.0674933880459481</c:v>
                      </c:pt>
                      <c:pt idx="1592">
                        <c:v>5.0706764869077858</c:v>
                      </c:pt>
                      <c:pt idx="1593">
                        <c:v>5.0738595857696236</c:v>
                      </c:pt>
                      <c:pt idx="1594">
                        <c:v>5.0770426846314614</c:v>
                      </c:pt>
                      <c:pt idx="1595">
                        <c:v>5.0802257834933</c:v>
                      </c:pt>
                      <c:pt idx="1596">
                        <c:v>5.0834088823551378</c:v>
                      </c:pt>
                      <c:pt idx="1597">
                        <c:v>5.0865919812169755</c:v>
                      </c:pt>
                      <c:pt idx="1598">
                        <c:v>5.0897750800788133</c:v>
                      </c:pt>
                      <c:pt idx="1599">
                        <c:v>5.0929581789406511</c:v>
                      </c:pt>
                      <c:pt idx="1600">
                        <c:v>5.0961412778024897</c:v>
                      </c:pt>
                      <c:pt idx="1601">
                        <c:v>5.0993243766643266</c:v>
                      </c:pt>
                      <c:pt idx="1602">
                        <c:v>5.1025074755261652</c:v>
                      </c:pt>
                      <c:pt idx="1603">
                        <c:v>5.1056905743880021</c:v>
                      </c:pt>
                      <c:pt idx="1604">
                        <c:v>5.1088736732498408</c:v>
                      </c:pt>
                      <c:pt idx="1605">
                        <c:v>5.1120567721116776</c:v>
                      </c:pt>
                      <c:pt idx="1606">
                        <c:v>5.1152398709735163</c:v>
                      </c:pt>
                      <c:pt idx="1607">
                        <c:v>5.1184229698353541</c:v>
                      </c:pt>
                      <c:pt idx="1608">
                        <c:v>5.1216060686971918</c:v>
                      </c:pt>
                      <c:pt idx="1609">
                        <c:v>5.1247891675590305</c:v>
                      </c:pt>
                      <c:pt idx="1610">
                        <c:v>5.1279722664208673</c:v>
                      </c:pt>
                      <c:pt idx="1611">
                        <c:v>5.131155365282706</c:v>
                      </c:pt>
                      <c:pt idx="1612">
                        <c:v>5.1343384641445438</c:v>
                      </c:pt>
                      <c:pt idx="1613">
                        <c:v>5.1375215630063815</c:v>
                      </c:pt>
                      <c:pt idx="1614">
                        <c:v>5.1407046618682193</c:v>
                      </c:pt>
                      <c:pt idx="1615">
                        <c:v>5.1438877607300579</c:v>
                      </c:pt>
                      <c:pt idx="1616">
                        <c:v>5.1470708595918957</c:v>
                      </c:pt>
                      <c:pt idx="1617">
                        <c:v>5.1502539584537335</c:v>
                      </c:pt>
                      <c:pt idx="1618">
                        <c:v>5.1534370573155712</c:v>
                      </c:pt>
                      <c:pt idx="1619">
                        <c:v>5.156620156177409</c:v>
                      </c:pt>
                      <c:pt idx="1620">
                        <c:v>5.1598032550392476</c:v>
                      </c:pt>
                      <c:pt idx="1621">
                        <c:v>5.1629863539010845</c:v>
                      </c:pt>
                      <c:pt idx="1622">
                        <c:v>5.1661694527629232</c:v>
                      </c:pt>
                      <c:pt idx="1623">
                        <c:v>5.16935255162476</c:v>
                      </c:pt>
                      <c:pt idx="1624">
                        <c:v>5.1725356504865987</c:v>
                      </c:pt>
                      <c:pt idx="1625">
                        <c:v>5.1757187493484373</c:v>
                      </c:pt>
                      <c:pt idx="1626">
                        <c:v>5.1789018482102742</c:v>
                      </c:pt>
                      <c:pt idx="1627">
                        <c:v>5.1820849470721129</c:v>
                      </c:pt>
                      <c:pt idx="1628">
                        <c:v>5.1852680459339497</c:v>
                      </c:pt>
                      <c:pt idx="1629">
                        <c:v>5.1884511447957884</c:v>
                      </c:pt>
                      <c:pt idx="1630">
                        <c:v>5.1916342436576253</c:v>
                      </c:pt>
                      <c:pt idx="1631">
                        <c:v>5.1948173425194639</c:v>
                      </c:pt>
                      <c:pt idx="1632">
                        <c:v>5.1980004413813017</c:v>
                      </c:pt>
                      <c:pt idx="1633">
                        <c:v>5.2011835402431394</c:v>
                      </c:pt>
                      <c:pt idx="1634">
                        <c:v>5.2043666391049781</c:v>
                      </c:pt>
                      <c:pt idx="1635">
                        <c:v>5.207549737966815</c:v>
                      </c:pt>
                      <c:pt idx="1636">
                        <c:v>5.2107328368286536</c:v>
                      </c:pt>
                      <c:pt idx="1637">
                        <c:v>5.2139159356904914</c:v>
                      </c:pt>
                      <c:pt idx="1638">
                        <c:v>5.2170990345523292</c:v>
                      </c:pt>
                      <c:pt idx="1639">
                        <c:v>5.2202821334141669</c:v>
                      </c:pt>
                      <c:pt idx="1640">
                        <c:v>5.2234652322760056</c:v>
                      </c:pt>
                      <c:pt idx="1641">
                        <c:v>5.2266483311378433</c:v>
                      </c:pt>
                      <c:pt idx="1642">
                        <c:v>5.2298314299996811</c:v>
                      </c:pt>
                      <c:pt idx="1643">
                        <c:v>5.2330145288615189</c:v>
                      </c:pt>
                      <c:pt idx="1644">
                        <c:v>5.2361976277233566</c:v>
                      </c:pt>
                      <c:pt idx="1645">
                        <c:v>5.2393807265851953</c:v>
                      </c:pt>
                      <c:pt idx="1646">
                        <c:v>5.2425638254470321</c:v>
                      </c:pt>
                      <c:pt idx="1647">
                        <c:v>5.2457469243088708</c:v>
                      </c:pt>
                      <c:pt idx="1648">
                        <c:v>5.2489300231707077</c:v>
                      </c:pt>
                      <c:pt idx="1649">
                        <c:v>5.2521131220325463</c:v>
                      </c:pt>
                      <c:pt idx="1650">
                        <c:v>5.255296220894385</c:v>
                      </c:pt>
                      <c:pt idx="1651">
                        <c:v>5.2584793197562218</c:v>
                      </c:pt>
                      <c:pt idx="1652">
                        <c:v>5.2616624186180605</c:v>
                      </c:pt>
                      <c:pt idx="1653">
                        <c:v>5.2648455174798974</c:v>
                      </c:pt>
                      <c:pt idx="1654">
                        <c:v>5.268028616341736</c:v>
                      </c:pt>
                      <c:pt idx="1655">
                        <c:v>5.2712117152035729</c:v>
                      </c:pt>
                      <c:pt idx="1656">
                        <c:v>5.2743948140654116</c:v>
                      </c:pt>
                      <c:pt idx="1657">
                        <c:v>5.2775779129272493</c:v>
                      </c:pt>
                      <c:pt idx="1658">
                        <c:v>5.2807610117890871</c:v>
                      </c:pt>
                      <c:pt idx="1659">
                        <c:v>5.2839441106509257</c:v>
                      </c:pt>
                      <c:pt idx="1660">
                        <c:v>5.2871272095127635</c:v>
                      </c:pt>
                      <c:pt idx="1661">
                        <c:v>5.2903103083746013</c:v>
                      </c:pt>
                      <c:pt idx="1662">
                        <c:v>5.293493407236439</c:v>
                      </c:pt>
                      <c:pt idx="1663">
                        <c:v>5.2966765060982768</c:v>
                      </c:pt>
                      <c:pt idx="1664">
                        <c:v>5.2998596049601145</c:v>
                      </c:pt>
                      <c:pt idx="1665">
                        <c:v>5.3030427038219532</c:v>
                      </c:pt>
                      <c:pt idx="1666">
                        <c:v>5.306225802683791</c:v>
                      </c:pt>
                      <c:pt idx="1667">
                        <c:v>5.3094089015456287</c:v>
                      </c:pt>
                      <c:pt idx="1668">
                        <c:v>5.3125920004074665</c:v>
                      </c:pt>
                      <c:pt idx="1669">
                        <c:v>5.3157750992693042</c:v>
                      </c:pt>
                      <c:pt idx="1670">
                        <c:v>5.3189581981311429</c:v>
                      </c:pt>
                      <c:pt idx="1671">
                        <c:v>5.3221412969929798</c:v>
                      </c:pt>
                      <c:pt idx="1672">
                        <c:v>5.3253243958548184</c:v>
                      </c:pt>
                      <c:pt idx="1673">
                        <c:v>5.3285074947166553</c:v>
                      </c:pt>
                      <c:pt idx="1674">
                        <c:v>5.331690593578494</c:v>
                      </c:pt>
                      <c:pt idx="1675">
                        <c:v>5.3348736924403326</c:v>
                      </c:pt>
                      <c:pt idx="1676">
                        <c:v>5.3380567913021695</c:v>
                      </c:pt>
                      <c:pt idx="1677">
                        <c:v>5.3412398901640081</c:v>
                      </c:pt>
                      <c:pt idx="1678">
                        <c:v>5.344422989025845</c:v>
                      </c:pt>
                      <c:pt idx="1679">
                        <c:v>5.3476060878876837</c:v>
                      </c:pt>
                      <c:pt idx="1680">
                        <c:v>5.3507891867495214</c:v>
                      </c:pt>
                      <c:pt idx="1681">
                        <c:v>5.3539722856113592</c:v>
                      </c:pt>
                      <c:pt idx="1682">
                        <c:v>5.3571553844731969</c:v>
                      </c:pt>
                      <c:pt idx="1683">
                        <c:v>5.3603384833350347</c:v>
                      </c:pt>
                      <c:pt idx="1684">
                        <c:v>5.3635215821968734</c:v>
                      </c:pt>
                      <c:pt idx="1685">
                        <c:v>5.3667046810587111</c:v>
                      </c:pt>
                      <c:pt idx="1686">
                        <c:v>5.3698877799205489</c:v>
                      </c:pt>
                      <c:pt idx="1687">
                        <c:v>5.3730708787823867</c:v>
                      </c:pt>
                      <c:pt idx="1688">
                        <c:v>5.3762539776442244</c:v>
                      </c:pt>
                      <c:pt idx="1689">
                        <c:v>5.3794370765060622</c:v>
                      </c:pt>
                      <c:pt idx="1690">
                        <c:v>5.3826201753679008</c:v>
                      </c:pt>
                      <c:pt idx="1691">
                        <c:v>5.3858032742297386</c:v>
                      </c:pt>
                      <c:pt idx="1692">
                        <c:v>5.3889863730915764</c:v>
                      </c:pt>
                      <c:pt idx="1693">
                        <c:v>5.392169471953415</c:v>
                      </c:pt>
                      <c:pt idx="1694">
                        <c:v>5.3953525708152519</c:v>
                      </c:pt>
                      <c:pt idx="1695">
                        <c:v>5.3985356696770905</c:v>
                      </c:pt>
                      <c:pt idx="1696">
                        <c:v>5.4017187685389274</c:v>
                      </c:pt>
                      <c:pt idx="1697">
                        <c:v>5.4049018674007661</c:v>
                      </c:pt>
                      <c:pt idx="1698">
                        <c:v>5.4080849662626029</c:v>
                      </c:pt>
                      <c:pt idx="1699">
                        <c:v>5.4112680651244416</c:v>
                      </c:pt>
                      <c:pt idx="1700">
                        <c:v>5.4144511639862802</c:v>
                      </c:pt>
                      <c:pt idx="1701">
                        <c:v>5.4176342628481171</c:v>
                      </c:pt>
                      <c:pt idx="1702">
                        <c:v>5.4208173617099558</c:v>
                      </c:pt>
                      <c:pt idx="1703">
                        <c:v>5.4240004605717926</c:v>
                      </c:pt>
                      <c:pt idx="1704">
                        <c:v>5.4271835594336313</c:v>
                      </c:pt>
                      <c:pt idx="1705">
                        <c:v>5.4303666582954691</c:v>
                      </c:pt>
                      <c:pt idx="1706">
                        <c:v>5.4335497571573068</c:v>
                      </c:pt>
                      <c:pt idx="1707">
                        <c:v>5.4367328560191446</c:v>
                      </c:pt>
                      <c:pt idx="1708">
                        <c:v>5.4399159548809823</c:v>
                      </c:pt>
                      <c:pt idx="1709">
                        <c:v>5.443099053742821</c:v>
                      </c:pt>
                      <c:pt idx="1710">
                        <c:v>5.4462821526046588</c:v>
                      </c:pt>
                      <c:pt idx="1711">
                        <c:v>5.4494652514664965</c:v>
                      </c:pt>
                      <c:pt idx="1712">
                        <c:v>5.4526483503283343</c:v>
                      </c:pt>
                      <c:pt idx="1713">
                        <c:v>5.4558314491901729</c:v>
                      </c:pt>
                      <c:pt idx="1714">
                        <c:v>5.4590145480520098</c:v>
                      </c:pt>
                      <c:pt idx="1715">
                        <c:v>5.4621976469138485</c:v>
                      </c:pt>
                      <c:pt idx="1716">
                        <c:v>5.4653807457756862</c:v>
                      </c:pt>
                      <c:pt idx="1717">
                        <c:v>5.468563844637524</c:v>
                      </c:pt>
                      <c:pt idx="1718">
                        <c:v>5.4717469434993626</c:v>
                      </c:pt>
                      <c:pt idx="1719">
                        <c:v>5.4749300423611995</c:v>
                      </c:pt>
                      <c:pt idx="1720">
                        <c:v>5.4781131412230382</c:v>
                      </c:pt>
                      <c:pt idx="1721">
                        <c:v>5.481296240084875</c:v>
                      </c:pt>
                      <c:pt idx="1722">
                        <c:v>5.4844793389467137</c:v>
                      </c:pt>
                      <c:pt idx="1723">
                        <c:v>5.4876624378085506</c:v>
                      </c:pt>
                      <c:pt idx="1724">
                        <c:v>5.4908455366703892</c:v>
                      </c:pt>
                      <c:pt idx="1725">
                        <c:v>5.4940286355322279</c:v>
                      </c:pt>
                      <c:pt idx="1726">
                        <c:v>5.4972117343940647</c:v>
                      </c:pt>
                      <c:pt idx="1727">
                        <c:v>5.5003948332559034</c:v>
                      </c:pt>
                      <c:pt idx="1728">
                        <c:v>5.5035779321177403</c:v>
                      </c:pt>
                      <c:pt idx="1729">
                        <c:v>5.5067610309795789</c:v>
                      </c:pt>
                      <c:pt idx="1730">
                        <c:v>5.5099441298414167</c:v>
                      </c:pt>
                      <c:pt idx="1731">
                        <c:v>5.5131272287032544</c:v>
                      </c:pt>
                      <c:pt idx="1732">
                        <c:v>5.5163103275650922</c:v>
                      </c:pt>
                      <c:pt idx="1733">
                        <c:v>5.51949342642693</c:v>
                      </c:pt>
                      <c:pt idx="1734">
                        <c:v>5.5226765252887686</c:v>
                      </c:pt>
                      <c:pt idx="1735">
                        <c:v>5.5258596241506064</c:v>
                      </c:pt>
                      <c:pt idx="1736">
                        <c:v>5.5290427230124441</c:v>
                      </c:pt>
                      <c:pt idx="1737">
                        <c:v>5.5322258218742819</c:v>
                      </c:pt>
                      <c:pt idx="1738">
                        <c:v>5.5354089207361206</c:v>
                      </c:pt>
                      <c:pt idx="1739">
                        <c:v>5.5385920195979574</c:v>
                      </c:pt>
                      <c:pt idx="1740">
                        <c:v>5.5417751184597961</c:v>
                      </c:pt>
                      <c:pt idx="1741">
                        <c:v>5.5449582173216339</c:v>
                      </c:pt>
                      <c:pt idx="1742">
                        <c:v>5.5481413161834716</c:v>
                      </c:pt>
                      <c:pt idx="1743">
                        <c:v>5.5513244150453103</c:v>
                      </c:pt>
                      <c:pt idx="1744">
                        <c:v>5.5545075139071471</c:v>
                      </c:pt>
                      <c:pt idx="1745">
                        <c:v>5.5576906127689858</c:v>
                      </c:pt>
                      <c:pt idx="1746">
                        <c:v>5.5608737116308227</c:v>
                      </c:pt>
                      <c:pt idx="1747">
                        <c:v>5.5640568104926613</c:v>
                      </c:pt>
                      <c:pt idx="1748">
                        <c:v>5.5672399093544982</c:v>
                      </c:pt>
                      <c:pt idx="1749">
                        <c:v>5.5704230082163368</c:v>
                      </c:pt>
                      <c:pt idx="1750">
                        <c:v>5.5736061070781755</c:v>
                      </c:pt>
                      <c:pt idx="1751">
                        <c:v>5.5767892059400124</c:v>
                      </c:pt>
                      <c:pt idx="1752">
                        <c:v>5.579972304801851</c:v>
                      </c:pt>
                      <c:pt idx="1753">
                        <c:v>5.5831554036636879</c:v>
                      </c:pt>
                      <c:pt idx="1754">
                        <c:v>5.5863385025255266</c:v>
                      </c:pt>
                      <c:pt idx="1755">
                        <c:v>5.5895216013873643</c:v>
                      </c:pt>
                      <c:pt idx="1756">
                        <c:v>5.5927047002492021</c:v>
                      </c:pt>
                      <c:pt idx="1757">
                        <c:v>5.5958877991110398</c:v>
                      </c:pt>
                      <c:pt idx="1758">
                        <c:v>5.5990708979728785</c:v>
                      </c:pt>
                      <c:pt idx="1759">
                        <c:v>5.6022539968347163</c:v>
                      </c:pt>
                      <c:pt idx="1760">
                        <c:v>5.605437095696554</c:v>
                      </c:pt>
                      <c:pt idx="1761">
                        <c:v>5.6086201945583918</c:v>
                      </c:pt>
                      <c:pt idx="1762">
                        <c:v>5.6118032934202295</c:v>
                      </c:pt>
                      <c:pt idx="1763">
                        <c:v>5.6149863922820682</c:v>
                      </c:pt>
                      <c:pt idx="1764">
                        <c:v>5.6181694911439051</c:v>
                      </c:pt>
                      <c:pt idx="1765">
                        <c:v>5.6213525900057437</c:v>
                      </c:pt>
                      <c:pt idx="1766">
                        <c:v>5.6245356888675815</c:v>
                      </c:pt>
                      <c:pt idx="1767">
                        <c:v>5.6277187877294192</c:v>
                      </c:pt>
                      <c:pt idx="1768">
                        <c:v>5.6309018865912579</c:v>
                      </c:pt>
                      <c:pt idx="1769">
                        <c:v>5.6340849854530948</c:v>
                      </c:pt>
                      <c:pt idx="1770">
                        <c:v>5.6372680843149334</c:v>
                      </c:pt>
                      <c:pt idx="1771">
                        <c:v>5.6404511831767703</c:v>
                      </c:pt>
                      <c:pt idx="1772">
                        <c:v>5.643634282038609</c:v>
                      </c:pt>
                      <c:pt idx="1773">
                        <c:v>5.6468173809004458</c:v>
                      </c:pt>
                      <c:pt idx="1774">
                        <c:v>5.6500004797622845</c:v>
                      </c:pt>
                      <c:pt idx="1775">
                        <c:v>5.6531835786241231</c:v>
                      </c:pt>
                      <c:pt idx="1776">
                        <c:v>5.65636667748596</c:v>
                      </c:pt>
                      <c:pt idx="1777">
                        <c:v>5.6595497763477987</c:v>
                      </c:pt>
                      <c:pt idx="1778">
                        <c:v>5.6627328752096364</c:v>
                      </c:pt>
                      <c:pt idx="1779">
                        <c:v>5.6659159740714742</c:v>
                      </c:pt>
                      <c:pt idx="1780">
                        <c:v>5.6690990729333119</c:v>
                      </c:pt>
                      <c:pt idx="1781">
                        <c:v>5.6722821717951497</c:v>
                      </c:pt>
                      <c:pt idx="1782">
                        <c:v>5.6754652706569875</c:v>
                      </c:pt>
                      <c:pt idx="1783">
                        <c:v>5.6786483695188261</c:v>
                      </c:pt>
                      <c:pt idx="1784">
                        <c:v>5.6818314683806639</c:v>
                      </c:pt>
                      <c:pt idx="1785">
                        <c:v>5.6850145672425016</c:v>
                      </c:pt>
                      <c:pt idx="1786">
                        <c:v>5.6881976661043394</c:v>
                      </c:pt>
                      <c:pt idx="1787">
                        <c:v>5.6913807649661772</c:v>
                      </c:pt>
                      <c:pt idx="1788">
                        <c:v>5.6945638638280158</c:v>
                      </c:pt>
                      <c:pt idx="1789">
                        <c:v>5.6977469626898527</c:v>
                      </c:pt>
                      <c:pt idx="1790">
                        <c:v>5.7009300615516914</c:v>
                      </c:pt>
                      <c:pt idx="1791">
                        <c:v>5.70411316041353</c:v>
                      </c:pt>
                      <c:pt idx="1792">
                        <c:v>5.7072962592753669</c:v>
                      </c:pt>
                      <c:pt idx="1793">
                        <c:v>5.7104793581372055</c:v>
                      </c:pt>
                      <c:pt idx="1794">
                        <c:v>5.7136624569990424</c:v>
                      </c:pt>
                      <c:pt idx="1795">
                        <c:v>5.7168455558608811</c:v>
                      </c:pt>
                      <c:pt idx="1796">
                        <c:v>5.7200286547227179</c:v>
                      </c:pt>
                      <c:pt idx="1797">
                        <c:v>5.7232117535845566</c:v>
                      </c:pt>
                      <c:pt idx="1798">
                        <c:v>5.7263948524463943</c:v>
                      </c:pt>
                      <c:pt idx="1799">
                        <c:v>5.7295779513082321</c:v>
                      </c:pt>
                      <c:pt idx="1800">
                        <c:v>5.7327610501700708</c:v>
                      </c:pt>
                      <c:pt idx="1801">
                        <c:v>5.7359441490319076</c:v>
                      </c:pt>
                      <c:pt idx="1802">
                        <c:v>5.7391272478937463</c:v>
                      </c:pt>
                      <c:pt idx="1803">
                        <c:v>5.742310346755584</c:v>
                      </c:pt>
                      <c:pt idx="1804">
                        <c:v>5.7454934456174218</c:v>
                      </c:pt>
                      <c:pt idx="1805">
                        <c:v>5.7486765444792596</c:v>
                      </c:pt>
                      <c:pt idx="1806">
                        <c:v>5.7518596433410973</c:v>
                      </c:pt>
                      <c:pt idx="1807">
                        <c:v>5.7550427422029351</c:v>
                      </c:pt>
                      <c:pt idx="1808">
                        <c:v>5.7582258410647738</c:v>
                      </c:pt>
                      <c:pt idx="1809">
                        <c:v>5.7614089399266115</c:v>
                      </c:pt>
                      <c:pt idx="1810">
                        <c:v>5.7645920387884493</c:v>
                      </c:pt>
                      <c:pt idx="1811">
                        <c:v>5.7677751376502879</c:v>
                      </c:pt>
                      <c:pt idx="1812">
                        <c:v>5.7709582365121248</c:v>
                      </c:pt>
                      <c:pt idx="1813">
                        <c:v>5.7741413353739635</c:v>
                      </c:pt>
                      <c:pt idx="1814">
                        <c:v>5.7773244342358003</c:v>
                      </c:pt>
                      <c:pt idx="1815">
                        <c:v>5.780507533097639</c:v>
                      </c:pt>
                      <c:pt idx="1816">
                        <c:v>5.7836906319594776</c:v>
                      </c:pt>
                      <c:pt idx="1817">
                        <c:v>5.7868737308213145</c:v>
                      </c:pt>
                      <c:pt idx="1818">
                        <c:v>5.7900568296831532</c:v>
                      </c:pt>
                      <c:pt idx="1819">
                        <c:v>5.79323992854499</c:v>
                      </c:pt>
                      <c:pt idx="1820">
                        <c:v>5.7964230274068287</c:v>
                      </c:pt>
                      <c:pt idx="1821">
                        <c:v>5.7996061262686656</c:v>
                      </c:pt>
                      <c:pt idx="1822">
                        <c:v>5.8027892251305042</c:v>
                      </c:pt>
                      <c:pt idx="1823">
                        <c:v>5.805972323992342</c:v>
                      </c:pt>
                      <c:pt idx="1824">
                        <c:v>5.8091554228541797</c:v>
                      </c:pt>
                      <c:pt idx="1825">
                        <c:v>5.8123385217160184</c:v>
                      </c:pt>
                      <c:pt idx="1826">
                        <c:v>5.8155216205778553</c:v>
                      </c:pt>
                      <c:pt idx="1827">
                        <c:v>5.8187047194396939</c:v>
                      </c:pt>
                      <c:pt idx="1828">
                        <c:v>5.8218878183015317</c:v>
                      </c:pt>
                      <c:pt idx="1829">
                        <c:v>5.8250709171633694</c:v>
                      </c:pt>
                      <c:pt idx="1830">
                        <c:v>5.8282540160252072</c:v>
                      </c:pt>
                      <c:pt idx="1831">
                        <c:v>5.8314371148870459</c:v>
                      </c:pt>
                      <c:pt idx="1832">
                        <c:v>5.8346202137488827</c:v>
                      </c:pt>
                      <c:pt idx="1833">
                        <c:v>5.8378033126107214</c:v>
                      </c:pt>
                      <c:pt idx="1834">
                        <c:v>5.8409864114725591</c:v>
                      </c:pt>
                      <c:pt idx="1835">
                        <c:v>5.8441695103343969</c:v>
                      </c:pt>
                      <c:pt idx="1836">
                        <c:v>5.8473526091962356</c:v>
                      </c:pt>
                      <c:pt idx="1837">
                        <c:v>5.8505357080580724</c:v>
                      </c:pt>
                      <c:pt idx="1838">
                        <c:v>5.8537188069199111</c:v>
                      </c:pt>
                      <c:pt idx="1839">
                        <c:v>5.856901905781748</c:v>
                      </c:pt>
                      <c:pt idx="1840">
                        <c:v>5.8600850046435866</c:v>
                      </c:pt>
                      <c:pt idx="1841">
                        <c:v>5.8632681035054253</c:v>
                      </c:pt>
                      <c:pt idx="1842">
                        <c:v>5.8664512023672621</c:v>
                      </c:pt>
                      <c:pt idx="1843">
                        <c:v>5.8696343012291008</c:v>
                      </c:pt>
                      <c:pt idx="1844">
                        <c:v>5.8728174000909377</c:v>
                      </c:pt>
                      <c:pt idx="1845">
                        <c:v>5.8760004989527763</c:v>
                      </c:pt>
                      <c:pt idx="1846">
                        <c:v>5.8791835978146132</c:v>
                      </c:pt>
                      <c:pt idx="1847">
                        <c:v>5.8823666966764518</c:v>
                      </c:pt>
                      <c:pt idx="1848">
                        <c:v>5.8855497955382896</c:v>
                      </c:pt>
                      <c:pt idx="1849">
                        <c:v>5.8887328944001274</c:v>
                      </c:pt>
                      <c:pt idx="1850">
                        <c:v>5.891915993261966</c:v>
                      </c:pt>
                      <c:pt idx="1851">
                        <c:v>5.8950990921238029</c:v>
                      </c:pt>
                      <c:pt idx="1852">
                        <c:v>5.8982821909856415</c:v>
                      </c:pt>
                      <c:pt idx="1853">
                        <c:v>5.9014652898474793</c:v>
                      </c:pt>
                      <c:pt idx="1854">
                        <c:v>5.9046483887093171</c:v>
                      </c:pt>
                      <c:pt idx="1855">
                        <c:v>5.9078314875711548</c:v>
                      </c:pt>
                      <c:pt idx="1856">
                        <c:v>5.9110145864329935</c:v>
                      </c:pt>
                      <c:pt idx="1857">
                        <c:v>5.9141976852948304</c:v>
                      </c:pt>
                      <c:pt idx="1858">
                        <c:v>5.917380784156669</c:v>
                      </c:pt>
                      <c:pt idx="1859">
                        <c:v>5.9205638830185068</c:v>
                      </c:pt>
                      <c:pt idx="1860">
                        <c:v>5.9237469818803445</c:v>
                      </c:pt>
                      <c:pt idx="1861">
                        <c:v>5.9269300807421832</c:v>
                      </c:pt>
                      <c:pt idx="1862">
                        <c:v>5.9301131796040201</c:v>
                      </c:pt>
                      <c:pt idx="1863">
                        <c:v>5.9332962784658587</c:v>
                      </c:pt>
                      <c:pt idx="1864">
                        <c:v>5.9364793773276956</c:v>
                      </c:pt>
                      <c:pt idx="1865">
                        <c:v>5.9396624761895342</c:v>
                      </c:pt>
                      <c:pt idx="1866">
                        <c:v>5.9428455750513729</c:v>
                      </c:pt>
                      <c:pt idx="1867">
                        <c:v>5.9460286739132098</c:v>
                      </c:pt>
                      <c:pt idx="1868">
                        <c:v>5.9492117727750484</c:v>
                      </c:pt>
                      <c:pt idx="1869">
                        <c:v>5.9523948716368853</c:v>
                      </c:pt>
                      <c:pt idx="1870">
                        <c:v>5.9555779704987239</c:v>
                      </c:pt>
                      <c:pt idx="1871">
                        <c:v>5.9587610693605608</c:v>
                      </c:pt>
                      <c:pt idx="1872">
                        <c:v>5.9619441682223995</c:v>
                      </c:pt>
                      <c:pt idx="1873">
                        <c:v>5.9651272670842372</c:v>
                      </c:pt>
                      <c:pt idx="1874">
                        <c:v>5.968310365946075</c:v>
                      </c:pt>
                      <c:pt idx="1875">
                        <c:v>5.9714934648079137</c:v>
                      </c:pt>
                      <c:pt idx="1876">
                        <c:v>5.9746765636697514</c:v>
                      </c:pt>
                      <c:pt idx="1877">
                        <c:v>5.9778596625315892</c:v>
                      </c:pt>
                      <c:pt idx="1878">
                        <c:v>5.9810427613934269</c:v>
                      </c:pt>
                      <c:pt idx="1879">
                        <c:v>5.9842258602552647</c:v>
                      </c:pt>
                      <c:pt idx="1880">
                        <c:v>5.9874089591171025</c:v>
                      </c:pt>
                      <c:pt idx="1881">
                        <c:v>5.9905920579789411</c:v>
                      </c:pt>
                      <c:pt idx="1882">
                        <c:v>5.993775156840778</c:v>
                      </c:pt>
                      <c:pt idx="1883">
                        <c:v>5.9969582557026166</c:v>
                      </c:pt>
                      <c:pt idx="1884">
                        <c:v>6.0001413545644544</c:v>
                      </c:pt>
                      <c:pt idx="1885">
                        <c:v>6.0033244534262922</c:v>
                      </c:pt>
                      <c:pt idx="1886">
                        <c:v>6.0065075522881308</c:v>
                      </c:pt>
                      <c:pt idx="1887">
                        <c:v>6.0096906511499677</c:v>
                      </c:pt>
                      <c:pt idx="1888">
                        <c:v>6.0128737500118064</c:v>
                      </c:pt>
                      <c:pt idx="1889">
                        <c:v>6.0160568488736432</c:v>
                      </c:pt>
                      <c:pt idx="1890">
                        <c:v>6.0192399477354819</c:v>
                      </c:pt>
                      <c:pt idx="1891">
                        <c:v>6.0224230465973205</c:v>
                      </c:pt>
                      <c:pt idx="1892">
                        <c:v>6.0256061454591574</c:v>
                      </c:pt>
                      <c:pt idx="1893">
                        <c:v>6.0287892443209961</c:v>
                      </c:pt>
                      <c:pt idx="1894">
                        <c:v>6.0319723431828329</c:v>
                      </c:pt>
                      <c:pt idx="1895">
                        <c:v>6.0351554420446716</c:v>
                      </c:pt>
                      <c:pt idx="1896">
                        <c:v>6.0383385409065093</c:v>
                      </c:pt>
                      <c:pt idx="1897">
                        <c:v>6.0415216397683471</c:v>
                      </c:pt>
                      <c:pt idx="1898">
                        <c:v>6.0447047386301849</c:v>
                      </c:pt>
                      <c:pt idx="1899">
                        <c:v>6.0478878374920226</c:v>
                      </c:pt>
                      <c:pt idx="1900">
                        <c:v>6.0510709363538613</c:v>
                      </c:pt>
                      <c:pt idx="1901">
                        <c:v>6.054254035215699</c:v>
                      </c:pt>
                      <c:pt idx="1902">
                        <c:v>6.0574371340775368</c:v>
                      </c:pt>
                      <c:pt idx="1903">
                        <c:v>6.0606202329393746</c:v>
                      </c:pt>
                      <c:pt idx="1904">
                        <c:v>6.0638033318012123</c:v>
                      </c:pt>
                      <c:pt idx="1905">
                        <c:v>6.0669864306630501</c:v>
                      </c:pt>
                      <c:pt idx="1906">
                        <c:v>6.0701695295248888</c:v>
                      </c:pt>
                      <c:pt idx="1907">
                        <c:v>6.0733526283867256</c:v>
                      </c:pt>
                      <c:pt idx="1908">
                        <c:v>6.0765357272485643</c:v>
                      </c:pt>
                      <c:pt idx="1909">
                        <c:v>6.0797188261104029</c:v>
                      </c:pt>
                      <c:pt idx="1910">
                        <c:v>6.0829019249722398</c:v>
                      </c:pt>
                      <c:pt idx="1911">
                        <c:v>6.0860850238340785</c:v>
                      </c:pt>
                      <c:pt idx="1912">
                        <c:v>6.0892681226959153</c:v>
                      </c:pt>
                      <c:pt idx="1913">
                        <c:v>6.092451221557754</c:v>
                      </c:pt>
                      <c:pt idx="1914">
                        <c:v>6.0956343204195909</c:v>
                      </c:pt>
                      <c:pt idx="1915">
                        <c:v>6.0988174192814295</c:v>
                      </c:pt>
                      <c:pt idx="1916">
                        <c:v>6.1020005181432682</c:v>
                      </c:pt>
                      <c:pt idx="1917">
                        <c:v>6.105183617005105</c:v>
                      </c:pt>
                      <c:pt idx="1918">
                        <c:v>6.1083667158669437</c:v>
                      </c:pt>
                      <c:pt idx="1919">
                        <c:v>6.1115498147287806</c:v>
                      </c:pt>
                      <c:pt idx="1920">
                        <c:v>6.1147329135906192</c:v>
                      </c:pt>
                      <c:pt idx="1921">
                        <c:v>6.117916012452457</c:v>
                      </c:pt>
                      <c:pt idx="1922">
                        <c:v>6.1210991113142947</c:v>
                      </c:pt>
                      <c:pt idx="1923">
                        <c:v>6.1242822101761325</c:v>
                      </c:pt>
                      <c:pt idx="1924">
                        <c:v>6.1274653090379703</c:v>
                      </c:pt>
                      <c:pt idx="1925">
                        <c:v>6.1306484078998089</c:v>
                      </c:pt>
                      <c:pt idx="1926">
                        <c:v>6.1338315067616467</c:v>
                      </c:pt>
                      <c:pt idx="1927">
                        <c:v>6.1370146056234844</c:v>
                      </c:pt>
                      <c:pt idx="1928">
                        <c:v>6.1401977044853222</c:v>
                      </c:pt>
                      <c:pt idx="1929">
                        <c:v>6.1433808033471609</c:v>
                      </c:pt>
                      <c:pt idx="1930">
                        <c:v>6.1465639022089977</c:v>
                      </c:pt>
                      <c:pt idx="1931">
                        <c:v>6.1497470010708364</c:v>
                      </c:pt>
                      <c:pt idx="1932">
                        <c:v>6.1529300999326733</c:v>
                      </c:pt>
                      <c:pt idx="1933">
                        <c:v>6.1561131987945119</c:v>
                      </c:pt>
                      <c:pt idx="1934">
                        <c:v>6.1592962976563506</c:v>
                      </c:pt>
                      <c:pt idx="1935">
                        <c:v>6.1624793965181874</c:v>
                      </c:pt>
                      <c:pt idx="1936">
                        <c:v>6.1656624953800261</c:v>
                      </c:pt>
                      <c:pt idx="1937">
                        <c:v>6.168845594241863</c:v>
                      </c:pt>
                      <c:pt idx="1938">
                        <c:v>6.1720286931037016</c:v>
                      </c:pt>
                      <c:pt idx="1939">
                        <c:v>6.1752117919655385</c:v>
                      </c:pt>
                      <c:pt idx="1940">
                        <c:v>6.1783948908273771</c:v>
                      </c:pt>
                      <c:pt idx="1941">
                        <c:v>6.1815779896892158</c:v>
                      </c:pt>
                      <c:pt idx="1942">
                        <c:v>6.1847610885510527</c:v>
                      </c:pt>
                      <c:pt idx="1943">
                        <c:v>6.1879441874128913</c:v>
                      </c:pt>
                      <c:pt idx="1944">
                        <c:v>6.1911272862747282</c:v>
                      </c:pt>
                      <c:pt idx="1945">
                        <c:v>6.1943103851365668</c:v>
                      </c:pt>
                      <c:pt idx="1946">
                        <c:v>6.1974934839984046</c:v>
                      </c:pt>
                      <c:pt idx="1947">
                        <c:v>6.2006765828602424</c:v>
                      </c:pt>
                      <c:pt idx="1948">
                        <c:v>6.2038596817220801</c:v>
                      </c:pt>
                      <c:pt idx="1949">
                        <c:v>6.2070427805839179</c:v>
                      </c:pt>
                      <c:pt idx="1950">
                        <c:v>6.2102258794457565</c:v>
                      </c:pt>
                      <c:pt idx="1951">
                        <c:v>6.2134089783075943</c:v>
                      </c:pt>
                      <c:pt idx="1952">
                        <c:v>6.2165920771694321</c:v>
                      </c:pt>
                      <c:pt idx="1953">
                        <c:v>6.2197751760312698</c:v>
                      </c:pt>
                      <c:pt idx="1954">
                        <c:v>6.2229582748931085</c:v>
                      </c:pt>
                      <c:pt idx="1955">
                        <c:v>6.2261413737549454</c:v>
                      </c:pt>
                      <c:pt idx="1956">
                        <c:v>6.229324472616784</c:v>
                      </c:pt>
                      <c:pt idx="1957">
                        <c:v>6.2325075714786209</c:v>
                      </c:pt>
                      <c:pt idx="1958">
                        <c:v>6.2356906703404595</c:v>
                      </c:pt>
                      <c:pt idx="1959">
                        <c:v>6.2388737692022982</c:v>
                      </c:pt>
                      <c:pt idx="1960">
                        <c:v>6.2420568680641351</c:v>
                      </c:pt>
                      <c:pt idx="1961">
                        <c:v>6.2452399669259737</c:v>
                      </c:pt>
                      <c:pt idx="1962">
                        <c:v>6.2484230657878106</c:v>
                      </c:pt>
                      <c:pt idx="1963">
                        <c:v>6.2516061646496492</c:v>
                      </c:pt>
                      <c:pt idx="1964">
                        <c:v>6.2547892635114861</c:v>
                      </c:pt>
                      <c:pt idx="1965">
                        <c:v>6.2579723623733248</c:v>
                      </c:pt>
                      <c:pt idx="1966">
                        <c:v>6.2611554612351634</c:v>
                      </c:pt>
                      <c:pt idx="1967">
                        <c:v>6.2643385600970003</c:v>
                      </c:pt>
                      <c:pt idx="1968">
                        <c:v>6.2675216589588389</c:v>
                      </c:pt>
                      <c:pt idx="1969">
                        <c:v>6.2707047578206758</c:v>
                      </c:pt>
                      <c:pt idx="1970">
                        <c:v>6.2738878566825145</c:v>
                      </c:pt>
                      <c:pt idx="1971">
                        <c:v>6.2770709555443522</c:v>
                      </c:pt>
                      <c:pt idx="1972">
                        <c:v>6.28025405440619</c:v>
                      </c:pt>
                      <c:pt idx="1973">
                        <c:v>6.2834371532680278</c:v>
                      </c:pt>
                      <c:pt idx="1974">
                        <c:v>6.2866202521298664</c:v>
                      </c:pt>
                      <c:pt idx="1975">
                        <c:v>6.2898033509917042</c:v>
                      </c:pt>
                      <c:pt idx="1976">
                        <c:v>6.2929864498535419</c:v>
                      </c:pt>
                      <c:pt idx="1977">
                        <c:v>6.2961695487153797</c:v>
                      </c:pt>
                      <c:pt idx="1978">
                        <c:v>6.2993526475772175</c:v>
                      </c:pt>
                      <c:pt idx="1979">
                        <c:v>6.3025357464390561</c:v>
                      </c:pt>
                      <c:pt idx="1980">
                        <c:v>6.305718845300893</c:v>
                      </c:pt>
                      <c:pt idx="1981">
                        <c:v>6.3089019441627316</c:v>
                      </c:pt>
                      <c:pt idx="1982">
                        <c:v>6.3120850430245685</c:v>
                      </c:pt>
                      <c:pt idx="1983">
                        <c:v>6.3152681418864072</c:v>
                      </c:pt>
                      <c:pt idx="1984">
                        <c:v>6.3184512407482458</c:v>
                      </c:pt>
                      <c:pt idx="1985">
                        <c:v>6.3216343396100827</c:v>
                      </c:pt>
                      <c:pt idx="1986">
                        <c:v>6.3248174384719213</c:v>
                      </c:pt>
                      <c:pt idx="1987">
                        <c:v>6.3280005373337582</c:v>
                      </c:pt>
                      <c:pt idx="1988">
                        <c:v>6.3311836361955969</c:v>
                      </c:pt>
                      <c:pt idx="1989">
                        <c:v>6.3343667350574338</c:v>
                      </c:pt>
                      <c:pt idx="1990">
                        <c:v>6.3375498339192724</c:v>
                      </c:pt>
                      <c:pt idx="1991">
                        <c:v>6.3407329327811111</c:v>
                      </c:pt>
                      <c:pt idx="1992">
                        <c:v>6.3439160316429479</c:v>
                      </c:pt>
                      <c:pt idx="1993">
                        <c:v>6.3470991305047866</c:v>
                      </c:pt>
                      <c:pt idx="1994">
                        <c:v>6.3502822293666243</c:v>
                      </c:pt>
                      <c:pt idx="1995">
                        <c:v>6.3534653282284621</c:v>
                      </c:pt>
                      <c:pt idx="1996">
                        <c:v>6.3566484270902999</c:v>
                      </c:pt>
                      <c:pt idx="1997">
                        <c:v>6.3598315259521376</c:v>
                      </c:pt>
                      <c:pt idx="1998">
                        <c:v>6.3630146248139754</c:v>
                      </c:pt>
                      <c:pt idx="1999">
                        <c:v>6.366197723675814</c:v>
                      </c:pt>
                      <c:pt idx="2000">
                        <c:v>6.3693808225376518</c:v>
                      </c:pt>
                      <c:pt idx="2001">
                        <c:v>6.3725639213994896</c:v>
                      </c:pt>
                      <c:pt idx="2002">
                        <c:v>6.3757470202613273</c:v>
                      </c:pt>
                      <c:pt idx="2003">
                        <c:v>6.3789301191231651</c:v>
                      </c:pt>
                      <c:pt idx="2004">
                        <c:v>6.3821132179850038</c:v>
                      </c:pt>
                      <c:pt idx="2005">
                        <c:v>6.3852963168468406</c:v>
                      </c:pt>
                      <c:pt idx="2006">
                        <c:v>6.3884794157086793</c:v>
                      </c:pt>
                      <c:pt idx="2007">
                        <c:v>6.3916625145705162</c:v>
                      </c:pt>
                      <c:pt idx="2008">
                        <c:v>6.3948456134323548</c:v>
                      </c:pt>
                      <c:pt idx="2009">
                        <c:v>6.3980287122941935</c:v>
                      </c:pt>
                      <c:pt idx="2010">
                        <c:v>6.4012118111560303</c:v>
                      </c:pt>
                      <c:pt idx="2011">
                        <c:v>6.404394910017869</c:v>
                      </c:pt>
                      <c:pt idx="2012">
                        <c:v>6.4075780088797059</c:v>
                      </c:pt>
                      <c:pt idx="2013">
                        <c:v>6.4107611077415445</c:v>
                      </c:pt>
                      <c:pt idx="2014">
                        <c:v>6.4139442066033823</c:v>
                      </c:pt>
                      <c:pt idx="2015">
                        <c:v>6.41712730546522</c:v>
                      </c:pt>
                      <c:pt idx="2016">
                        <c:v>6.4203104043270587</c:v>
                      </c:pt>
                      <c:pt idx="2017">
                        <c:v>6.4234935031888956</c:v>
                      </c:pt>
                      <c:pt idx="2018">
                        <c:v>6.4266766020507342</c:v>
                      </c:pt>
                      <c:pt idx="2019">
                        <c:v>6.429859700912572</c:v>
                      </c:pt>
                      <c:pt idx="2020">
                        <c:v>6.4330427997744097</c:v>
                      </c:pt>
                      <c:pt idx="2021">
                        <c:v>6.4362258986362475</c:v>
                      </c:pt>
                      <c:pt idx="2022">
                        <c:v>6.4394089974980853</c:v>
                      </c:pt>
                      <c:pt idx="2023">
                        <c:v>6.442592096359923</c:v>
                      </c:pt>
                      <c:pt idx="2024">
                        <c:v>6.4457751952217617</c:v>
                      </c:pt>
                      <c:pt idx="2025">
                        <c:v>6.4489582940835994</c:v>
                      </c:pt>
                      <c:pt idx="2026">
                        <c:v>6.4521413929454372</c:v>
                      </c:pt>
                      <c:pt idx="2027">
                        <c:v>6.4553244918072759</c:v>
                      </c:pt>
                      <c:pt idx="2028">
                        <c:v>6.4585075906691127</c:v>
                      </c:pt>
                      <c:pt idx="2029">
                        <c:v>6.4616906895309514</c:v>
                      </c:pt>
                      <c:pt idx="2030">
                        <c:v>6.4648737883927883</c:v>
                      </c:pt>
                      <c:pt idx="2031">
                        <c:v>6.4680568872546269</c:v>
                      </c:pt>
                      <c:pt idx="2032">
                        <c:v>6.4712399861164638</c:v>
                      </c:pt>
                      <c:pt idx="2033">
                        <c:v>6.4744230849783024</c:v>
                      </c:pt>
                      <c:pt idx="2034">
                        <c:v>6.4776061838401411</c:v>
                      </c:pt>
                      <c:pt idx="2035">
                        <c:v>6.480789282701978</c:v>
                      </c:pt>
                      <c:pt idx="2036">
                        <c:v>6.4839723815638166</c:v>
                      </c:pt>
                      <c:pt idx="2037">
                        <c:v>6.4871554804256535</c:v>
                      </c:pt>
                      <c:pt idx="2038">
                        <c:v>6.4903385792874921</c:v>
                      </c:pt>
                      <c:pt idx="2039">
                        <c:v>6.4935216781493299</c:v>
                      </c:pt>
                      <c:pt idx="2040">
                        <c:v>6.4967047770111677</c:v>
                      </c:pt>
                      <c:pt idx="2041">
                        <c:v>6.4998878758730063</c:v>
                      </c:pt>
                      <c:pt idx="2042">
                        <c:v>6.5030709747348432</c:v>
                      </c:pt>
                      <c:pt idx="2043">
                        <c:v>6.5062540735966818</c:v>
                      </c:pt>
                      <c:pt idx="2044">
                        <c:v>6.5094371724585196</c:v>
                      </c:pt>
                      <c:pt idx="2045">
                        <c:v>6.5126202713203574</c:v>
                      </c:pt>
                      <c:pt idx="2046">
                        <c:v>6.5158033701821951</c:v>
                      </c:pt>
                      <c:pt idx="2047">
                        <c:v>6.5189864690440338</c:v>
                      </c:pt>
                      <c:pt idx="2048">
                        <c:v>6.5221695679058707</c:v>
                      </c:pt>
                      <c:pt idx="2049">
                        <c:v>6.5253526667677093</c:v>
                      </c:pt>
                      <c:pt idx="2050">
                        <c:v>6.5285357656295471</c:v>
                      </c:pt>
                      <c:pt idx="2051">
                        <c:v>6.5317188644913848</c:v>
                      </c:pt>
                      <c:pt idx="2052">
                        <c:v>6.5349019633532235</c:v>
                      </c:pt>
                      <c:pt idx="2053">
                        <c:v>6.5380850622150604</c:v>
                      </c:pt>
                      <c:pt idx="2054">
                        <c:v>6.541268161076899</c:v>
                      </c:pt>
                      <c:pt idx="2055">
                        <c:v>6.5444512599387359</c:v>
                      </c:pt>
                      <c:pt idx="2056">
                        <c:v>6.5476343588005745</c:v>
                      </c:pt>
                      <c:pt idx="2057">
                        <c:v>6.5508174576624114</c:v>
                      </c:pt>
                      <c:pt idx="2058">
                        <c:v>6.5540005565242501</c:v>
                      </c:pt>
                      <c:pt idx="2059">
                        <c:v>6.5571836553860887</c:v>
                      </c:pt>
                      <c:pt idx="2060">
                        <c:v>6.5603667542479256</c:v>
                      </c:pt>
                      <c:pt idx="2061">
                        <c:v>6.5635498531097642</c:v>
                      </c:pt>
                      <c:pt idx="2062">
                        <c:v>6.5667329519716011</c:v>
                      </c:pt>
                      <c:pt idx="2063">
                        <c:v>6.5699160508334398</c:v>
                      </c:pt>
                      <c:pt idx="2064">
                        <c:v>6.5730991496952775</c:v>
                      </c:pt>
                      <c:pt idx="2065">
                        <c:v>6.5762822485571153</c:v>
                      </c:pt>
                      <c:pt idx="2066">
                        <c:v>6.5794653474189539</c:v>
                      </c:pt>
                      <c:pt idx="2067">
                        <c:v>6.5826484462807908</c:v>
                      </c:pt>
                      <c:pt idx="2068">
                        <c:v>6.5858315451426295</c:v>
                      </c:pt>
                      <c:pt idx="2069">
                        <c:v>6.5890146440044672</c:v>
                      </c:pt>
                      <c:pt idx="2070">
                        <c:v>6.592197742866305</c:v>
                      </c:pt>
                      <c:pt idx="2071">
                        <c:v>6.5953808417281428</c:v>
                      </c:pt>
                      <c:pt idx="2072">
                        <c:v>6.5985639405899814</c:v>
                      </c:pt>
                      <c:pt idx="2073">
                        <c:v>6.6017470394518183</c:v>
                      </c:pt>
                      <c:pt idx="2074">
                        <c:v>6.6049301383136569</c:v>
                      </c:pt>
                      <c:pt idx="2075">
                        <c:v>6.6081132371754947</c:v>
                      </c:pt>
                      <c:pt idx="2076">
                        <c:v>6.6112963360373325</c:v>
                      </c:pt>
                      <c:pt idx="2077">
                        <c:v>6.6144794348991711</c:v>
                      </c:pt>
                      <c:pt idx="2078">
                        <c:v>6.617662533761008</c:v>
                      </c:pt>
                      <c:pt idx="2079">
                        <c:v>6.6208456326228466</c:v>
                      </c:pt>
                      <c:pt idx="2080">
                        <c:v>6.6240287314846835</c:v>
                      </c:pt>
                      <c:pt idx="2081">
                        <c:v>6.6272118303465222</c:v>
                      </c:pt>
                      <c:pt idx="2082">
                        <c:v>6.630394929208359</c:v>
                      </c:pt>
                      <c:pt idx="2083">
                        <c:v>6.6335780280701977</c:v>
                      </c:pt>
                      <c:pt idx="2084">
                        <c:v>6.6367611269320363</c:v>
                      </c:pt>
                      <c:pt idx="2085">
                        <c:v>6.6399442257938732</c:v>
                      </c:pt>
                      <c:pt idx="2086">
                        <c:v>6.6431273246557119</c:v>
                      </c:pt>
                      <c:pt idx="2087">
                        <c:v>6.6463104235175487</c:v>
                      </c:pt>
                      <c:pt idx="2088">
                        <c:v>6.6494935223793874</c:v>
                      </c:pt>
                      <c:pt idx="2089">
                        <c:v>6.6526766212412252</c:v>
                      </c:pt>
                      <c:pt idx="2090">
                        <c:v>6.6558597201030629</c:v>
                      </c:pt>
                      <c:pt idx="2091">
                        <c:v>6.6590428189649016</c:v>
                      </c:pt>
                      <c:pt idx="2092">
                        <c:v>6.6622259178267393</c:v>
                      </c:pt>
                      <c:pt idx="2093">
                        <c:v>6.6654090166885771</c:v>
                      </c:pt>
                      <c:pt idx="2094">
                        <c:v>6.6685921155504149</c:v>
                      </c:pt>
                      <c:pt idx="2095">
                        <c:v>6.6717752144122526</c:v>
                      </c:pt>
                      <c:pt idx="2096">
                        <c:v>6.6749583132740904</c:v>
                      </c:pt>
                      <c:pt idx="2097">
                        <c:v>6.678141412135929</c:v>
                      </c:pt>
                      <c:pt idx="2098">
                        <c:v>6.6813245109977659</c:v>
                      </c:pt>
                      <c:pt idx="2099">
                        <c:v>6.6845076098596046</c:v>
                      </c:pt>
                      <c:pt idx="2100">
                        <c:v>6.6876907087214423</c:v>
                      </c:pt>
                      <c:pt idx="2101">
                        <c:v>6.6908738075832801</c:v>
                      </c:pt>
                      <c:pt idx="2102">
                        <c:v>6.6940569064451187</c:v>
                      </c:pt>
                      <c:pt idx="2103">
                        <c:v>6.6972400053069556</c:v>
                      </c:pt>
                      <c:pt idx="2104">
                        <c:v>6.7004231041687943</c:v>
                      </c:pt>
                      <c:pt idx="2105">
                        <c:v>6.7036062030306311</c:v>
                      </c:pt>
                      <c:pt idx="2106">
                        <c:v>6.7067893018924698</c:v>
                      </c:pt>
                      <c:pt idx="2107">
                        <c:v>6.7099724007543067</c:v>
                      </c:pt>
                      <c:pt idx="2108">
                        <c:v>6.7131554996161453</c:v>
                      </c:pt>
                      <c:pt idx="2109">
                        <c:v>6.716338598477984</c:v>
                      </c:pt>
                      <c:pt idx="2110">
                        <c:v>6.7195216973398209</c:v>
                      </c:pt>
                      <c:pt idx="2111">
                        <c:v>6.7227047962016595</c:v>
                      </c:pt>
                      <c:pt idx="2112">
                        <c:v>6.7258878950634973</c:v>
                      </c:pt>
                      <c:pt idx="2113">
                        <c:v>6.729070993925335</c:v>
                      </c:pt>
                      <c:pt idx="2114">
                        <c:v>6.7322540927871728</c:v>
                      </c:pt>
                      <c:pt idx="2115">
                        <c:v>6.7354371916490106</c:v>
                      </c:pt>
                      <c:pt idx="2116">
                        <c:v>6.7386202905108492</c:v>
                      </c:pt>
                      <c:pt idx="2117">
                        <c:v>6.741803389372687</c:v>
                      </c:pt>
                      <c:pt idx="2118">
                        <c:v>6.7449864882345247</c:v>
                      </c:pt>
                      <c:pt idx="2119">
                        <c:v>6.7481695870963625</c:v>
                      </c:pt>
                      <c:pt idx="2120">
                        <c:v>6.7513526859582003</c:v>
                      </c:pt>
                      <c:pt idx="2121">
                        <c:v>6.754535784820038</c:v>
                      </c:pt>
                      <c:pt idx="2122">
                        <c:v>6.7577188836818767</c:v>
                      </c:pt>
                      <c:pt idx="2123">
                        <c:v>6.7609019825437136</c:v>
                      </c:pt>
                      <c:pt idx="2124">
                        <c:v>6.7640850814055522</c:v>
                      </c:pt>
                      <c:pt idx="2125">
                        <c:v>6.7672681802673909</c:v>
                      </c:pt>
                      <c:pt idx="2126">
                        <c:v>6.7704512791292277</c:v>
                      </c:pt>
                      <c:pt idx="2127">
                        <c:v>6.7736343779910664</c:v>
                      </c:pt>
                      <c:pt idx="2128">
                        <c:v>6.7768174768529033</c:v>
                      </c:pt>
                      <c:pt idx="2129">
                        <c:v>6.7800005757147419</c:v>
                      </c:pt>
                      <c:pt idx="2130">
                        <c:v>6.7831836745765788</c:v>
                      </c:pt>
                      <c:pt idx="2131">
                        <c:v>6.7863667734384174</c:v>
                      </c:pt>
                      <c:pt idx="2132">
                        <c:v>6.7895498723002543</c:v>
                      </c:pt>
                      <c:pt idx="2133">
                        <c:v>6.792732971162093</c:v>
                      </c:pt>
                      <c:pt idx="2134">
                        <c:v>6.7959160700239316</c:v>
                      </c:pt>
                      <c:pt idx="2135">
                        <c:v>6.7990991688857685</c:v>
                      </c:pt>
                      <c:pt idx="2136">
                        <c:v>6.8022822677476071</c:v>
                      </c:pt>
                      <c:pt idx="2137">
                        <c:v>6.8054653666094449</c:v>
                      </c:pt>
                      <c:pt idx="2138">
                        <c:v>6.8086484654712827</c:v>
                      </c:pt>
                      <c:pt idx="2139">
                        <c:v>6.8118315643331204</c:v>
                      </c:pt>
                      <c:pt idx="2140">
                        <c:v>6.8150146631949582</c:v>
                      </c:pt>
                      <c:pt idx="2141">
                        <c:v>6.8181977620567968</c:v>
                      </c:pt>
                      <c:pt idx="2142">
                        <c:v>6.8213808609186346</c:v>
                      </c:pt>
                      <c:pt idx="2143">
                        <c:v>6.8245639597804724</c:v>
                      </c:pt>
                      <c:pt idx="2144">
                        <c:v>6.8277470586423101</c:v>
                      </c:pt>
                      <c:pt idx="2145">
                        <c:v>6.8309301575041488</c:v>
                      </c:pt>
                      <c:pt idx="2146">
                        <c:v>6.8341132563659857</c:v>
                      </c:pt>
                      <c:pt idx="2147">
                        <c:v>6.8372963552278243</c:v>
                      </c:pt>
                      <c:pt idx="2148">
                        <c:v>6.8404794540896612</c:v>
                      </c:pt>
                      <c:pt idx="2149">
                        <c:v>6.8436625529514998</c:v>
                      </c:pt>
                      <c:pt idx="2150">
                        <c:v>6.8468456518133385</c:v>
                      </c:pt>
                      <c:pt idx="2151">
                        <c:v>6.8500287506751754</c:v>
                      </c:pt>
                      <c:pt idx="2152">
                        <c:v>6.853211849537014</c:v>
                      </c:pt>
                      <c:pt idx="2153">
                        <c:v>6.8563949483988509</c:v>
                      </c:pt>
                      <c:pt idx="2154">
                        <c:v>6.8595780472606895</c:v>
                      </c:pt>
                      <c:pt idx="2155">
                        <c:v>6.8627611461225264</c:v>
                      </c:pt>
                      <c:pt idx="2156">
                        <c:v>6.8659442449843651</c:v>
                      </c:pt>
                      <c:pt idx="2157">
                        <c:v>6.8691273438462028</c:v>
                      </c:pt>
                      <c:pt idx="2158">
                        <c:v>6.8723104427080406</c:v>
                      </c:pt>
                      <c:pt idx="2159">
                        <c:v>6.8754935415698792</c:v>
                      </c:pt>
                      <c:pt idx="2160">
                        <c:v>6.8786766404317161</c:v>
                      </c:pt>
                      <c:pt idx="2161">
                        <c:v>6.8818597392935548</c:v>
                      </c:pt>
                      <c:pt idx="2162">
                        <c:v>6.8850428381553925</c:v>
                      </c:pt>
                      <c:pt idx="2163">
                        <c:v>6.8882259370172303</c:v>
                      </c:pt>
                      <c:pt idx="2164">
                        <c:v>6.8914090358790681</c:v>
                      </c:pt>
                      <c:pt idx="2165">
                        <c:v>6.8945921347409058</c:v>
                      </c:pt>
                      <c:pt idx="2166">
                        <c:v>6.8977752336027445</c:v>
                      </c:pt>
                      <c:pt idx="2167">
                        <c:v>6.9009583324645822</c:v>
                      </c:pt>
                      <c:pt idx="2168">
                        <c:v>6.90414143132642</c:v>
                      </c:pt>
                      <c:pt idx="2169">
                        <c:v>6.9073245301882578</c:v>
                      </c:pt>
                      <c:pt idx="2170">
                        <c:v>6.9105076290500964</c:v>
                      </c:pt>
                      <c:pt idx="2171">
                        <c:v>6.9136907279119333</c:v>
                      </c:pt>
                      <c:pt idx="2172">
                        <c:v>6.9168738267737719</c:v>
                      </c:pt>
                      <c:pt idx="2173">
                        <c:v>6.9200569256356088</c:v>
                      </c:pt>
                      <c:pt idx="2174">
                        <c:v>6.9232400244974475</c:v>
                      </c:pt>
                      <c:pt idx="2175">
                        <c:v>6.9264231233592861</c:v>
                      </c:pt>
                      <c:pt idx="2176">
                        <c:v>6.929606222221123</c:v>
                      </c:pt>
                      <c:pt idx="2177">
                        <c:v>6.9327893210829616</c:v>
                      </c:pt>
                      <c:pt idx="2178">
                        <c:v>6.9359724199447985</c:v>
                      </c:pt>
                      <c:pt idx="2179">
                        <c:v>6.9391555188066372</c:v>
                      </c:pt>
                      <c:pt idx="2180">
                        <c:v>6.942338617668474</c:v>
                      </c:pt>
                      <c:pt idx="2181">
                        <c:v>6.9455217165303127</c:v>
                      </c:pt>
                      <c:pt idx="2182">
                        <c:v>6.9487048153921505</c:v>
                      </c:pt>
                      <c:pt idx="2183">
                        <c:v>6.9518879142539882</c:v>
                      </c:pt>
                      <c:pt idx="2184">
                        <c:v>6.9550710131158269</c:v>
                      </c:pt>
                      <c:pt idx="2185">
                        <c:v>6.9582541119776637</c:v>
                      </c:pt>
                      <c:pt idx="2186">
                        <c:v>6.9614372108395024</c:v>
                      </c:pt>
                      <c:pt idx="2187">
                        <c:v>6.9646203097013402</c:v>
                      </c:pt>
                      <c:pt idx="2188">
                        <c:v>6.9678034085631779</c:v>
                      </c:pt>
                      <c:pt idx="2189">
                        <c:v>6.9709865074250157</c:v>
                      </c:pt>
                      <c:pt idx="2190">
                        <c:v>6.9741696062868543</c:v>
                      </c:pt>
                      <c:pt idx="2191">
                        <c:v>6.9773527051486921</c:v>
                      </c:pt>
                      <c:pt idx="2192">
                        <c:v>6.9805358040105299</c:v>
                      </c:pt>
                      <c:pt idx="2193">
                        <c:v>6.9837189028723676</c:v>
                      </c:pt>
                      <c:pt idx="2194">
                        <c:v>6.9869020017342054</c:v>
                      </c:pt>
                      <c:pt idx="2195">
                        <c:v>6.990085100596044</c:v>
                      </c:pt>
                      <c:pt idx="2196">
                        <c:v>6.9932681994578809</c:v>
                      </c:pt>
                      <c:pt idx="2197">
                        <c:v>6.9964512983197196</c:v>
                      </c:pt>
                      <c:pt idx="2198">
                        <c:v>6.9996343971815564</c:v>
                      </c:pt>
                      <c:pt idx="2199">
                        <c:v>7.0028174960433951</c:v>
                      </c:pt>
                      <c:pt idx="2200">
                        <c:v>7.0060005949052337</c:v>
                      </c:pt>
                      <c:pt idx="2201">
                        <c:v>7.0091836937670706</c:v>
                      </c:pt>
                      <c:pt idx="2202">
                        <c:v>7.0123667926289093</c:v>
                      </c:pt>
                      <c:pt idx="2203">
                        <c:v>7.0155498914907461</c:v>
                      </c:pt>
                      <c:pt idx="2204">
                        <c:v>7.0187329903525848</c:v>
                      </c:pt>
                      <c:pt idx="2205">
                        <c:v>7.0219160892144217</c:v>
                      </c:pt>
                      <c:pt idx="2206">
                        <c:v>7.0250991880762603</c:v>
                      </c:pt>
                      <c:pt idx="2207">
                        <c:v>7.0282822869380981</c:v>
                      </c:pt>
                      <c:pt idx="2208">
                        <c:v>7.0314653857999359</c:v>
                      </c:pt>
                      <c:pt idx="2209">
                        <c:v>7.0346484846617745</c:v>
                      </c:pt>
                      <c:pt idx="2210">
                        <c:v>7.0378315835236123</c:v>
                      </c:pt>
                      <c:pt idx="2211">
                        <c:v>7.04101468238545</c:v>
                      </c:pt>
                      <c:pt idx="2212">
                        <c:v>7.0441977812472878</c:v>
                      </c:pt>
                      <c:pt idx="2213">
                        <c:v>7.0473808801091256</c:v>
                      </c:pt>
                      <c:pt idx="2214">
                        <c:v>7.0505639789709633</c:v>
                      </c:pt>
                      <c:pt idx="2215">
                        <c:v>7.053747077832802</c:v>
                      </c:pt>
                      <c:pt idx="2216">
                        <c:v>7.0569301766946397</c:v>
                      </c:pt>
                      <c:pt idx="2217">
                        <c:v>7.0601132755564775</c:v>
                      </c:pt>
                      <c:pt idx="2218">
                        <c:v>7.0632963744183153</c:v>
                      </c:pt>
                      <c:pt idx="2219">
                        <c:v>7.066479473280153</c:v>
                      </c:pt>
                      <c:pt idx="2220">
                        <c:v>7.0696625721419917</c:v>
                      </c:pt>
                      <c:pt idx="2221">
                        <c:v>7.0728456710038285</c:v>
                      </c:pt>
                      <c:pt idx="2222">
                        <c:v>7.0760287698656672</c:v>
                      </c:pt>
                      <c:pt idx="2223">
                        <c:v>7.0792118687275041</c:v>
                      </c:pt>
                      <c:pt idx="2224">
                        <c:v>7.0823949675893427</c:v>
                      </c:pt>
                      <c:pt idx="2225">
                        <c:v>7.0855780664511814</c:v>
                      </c:pt>
                      <c:pt idx="2226">
                        <c:v>7.0887611653130183</c:v>
                      </c:pt>
                      <c:pt idx="2227">
                        <c:v>7.0919442641748569</c:v>
                      </c:pt>
                      <c:pt idx="2228">
                        <c:v>7.0951273630366938</c:v>
                      </c:pt>
                      <c:pt idx="2229">
                        <c:v>7.0983104618985324</c:v>
                      </c:pt>
                      <c:pt idx="2230">
                        <c:v>7.1014935607603702</c:v>
                      </c:pt>
                      <c:pt idx="2231">
                        <c:v>7.104676659622208</c:v>
                      </c:pt>
                      <c:pt idx="2232">
                        <c:v>7.1078597584840457</c:v>
                      </c:pt>
                      <c:pt idx="2233">
                        <c:v>7.1110428573458835</c:v>
                      </c:pt>
                      <c:pt idx="2234">
                        <c:v>7.1142259562077221</c:v>
                      </c:pt>
                      <c:pt idx="2235">
                        <c:v>7.1174090550695599</c:v>
                      </c:pt>
                      <c:pt idx="2236">
                        <c:v>7.1205921539313977</c:v>
                      </c:pt>
                      <c:pt idx="2237">
                        <c:v>7.1237752527932354</c:v>
                      </c:pt>
                      <c:pt idx="2238">
                        <c:v>7.1269583516550732</c:v>
                      </c:pt>
                      <c:pt idx="2239">
                        <c:v>7.130141450516911</c:v>
                      </c:pt>
                      <c:pt idx="2240">
                        <c:v>7.1333245493787496</c:v>
                      </c:pt>
                      <c:pt idx="2241">
                        <c:v>7.1365076482405874</c:v>
                      </c:pt>
                      <c:pt idx="2242">
                        <c:v>7.1396907471024251</c:v>
                      </c:pt>
                      <c:pt idx="2243">
                        <c:v>7.1428738459642638</c:v>
                      </c:pt>
                      <c:pt idx="2244">
                        <c:v>7.1460569448261007</c:v>
                      </c:pt>
                      <c:pt idx="2245">
                        <c:v>7.1492400436879393</c:v>
                      </c:pt>
                      <c:pt idx="2246">
                        <c:v>7.1524231425497762</c:v>
                      </c:pt>
                      <c:pt idx="2247">
                        <c:v>7.1556062414116148</c:v>
                      </c:pt>
                      <c:pt idx="2248">
                        <c:v>7.1587893402734517</c:v>
                      </c:pt>
                      <c:pt idx="2249">
                        <c:v>7.1619724391352904</c:v>
                      </c:pt>
                      <c:pt idx="2250">
                        <c:v>7.165155537997129</c:v>
                      </c:pt>
                      <c:pt idx="2251">
                        <c:v>7.1683386368589659</c:v>
                      </c:pt>
                      <c:pt idx="2252">
                        <c:v>7.1715217357208045</c:v>
                      </c:pt>
                      <c:pt idx="2253">
                        <c:v>7.1747048345826414</c:v>
                      </c:pt>
                      <c:pt idx="2254">
                        <c:v>7.1778879334444801</c:v>
                      </c:pt>
                      <c:pt idx="2255">
                        <c:v>7.1810710323063178</c:v>
                      </c:pt>
                      <c:pt idx="2256">
                        <c:v>7.1842541311681556</c:v>
                      </c:pt>
                      <c:pt idx="2257">
                        <c:v>7.1874372300299934</c:v>
                      </c:pt>
                      <c:pt idx="2258">
                        <c:v>7.1906203288918311</c:v>
                      </c:pt>
                      <c:pt idx="2259">
                        <c:v>7.1938034277536698</c:v>
                      </c:pt>
                      <c:pt idx="2260">
                        <c:v>7.1969865266155075</c:v>
                      </c:pt>
                      <c:pt idx="2261">
                        <c:v>7.2001696254773453</c:v>
                      </c:pt>
                      <c:pt idx="2262">
                        <c:v>7.2033527243391831</c:v>
                      </c:pt>
                      <c:pt idx="2263">
                        <c:v>7.2065358232010217</c:v>
                      </c:pt>
                      <c:pt idx="2264">
                        <c:v>7.2097189220628586</c:v>
                      </c:pt>
                      <c:pt idx="2265">
                        <c:v>7.2129020209246972</c:v>
                      </c:pt>
                      <c:pt idx="2266">
                        <c:v>7.216085119786535</c:v>
                      </c:pt>
                      <c:pt idx="2267">
                        <c:v>7.2192682186483728</c:v>
                      </c:pt>
                      <c:pt idx="2268">
                        <c:v>7.2224513175102114</c:v>
                      </c:pt>
                      <c:pt idx="2269">
                        <c:v>7.2256344163720483</c:v>
                      </c:pt>
                      <c:pt idx="2270">
                        <c:v>7.2288175152338869</c:v>
                      </c:pt>
                      <c:pt idx="2271">
                        <c:v>7.2320006140957238</c:v>
                      </c:pt>
                      <c:pt idx="2272">
                        <c:v>7.2351837129575625</c:v>
                      </c:pt>
                      <c:pt idx="2273">
                        <c:v>7.2383668118193993</c:v>
                      </c:pt>
                      <c:pt idx="2274">
                        <c:v>7.241549910681238</c:v>
                      </c:pt>
                      <c:pt idx="2275">
                        <c:v>7.2447330095430766</c:v>
                      </c:pt>
                      <c:pt idx="2276">
                        <c:v>7.2479161084049135</c:v>
                      </c:pt>
                      <c:pt idx="2277">
                        <c:v>7.2510992072667522</c:v>
                      </c:pt>
                      <c:pt idx="2278">
                        <c:v>7.254282306128589</c:v>
                      </c:pt>
                      <c:pt idx="2279">
                        <c:v>7.2574654049904277</c:v>
                      </c:pt>
                      <c:pt idx="2280">
                        <c:v>7.2606485038522655</c:v>
                      </c:pt>
                      <c:pt idx="2281">
                        <c:v>7.2638316027141032</c:v>
                      </c:pt>
                      <c:pt idx="2282">
                        <c:v>7.267014701575941</c:v>
                      </c:pt>
                      <c:pt idx="2283">
                        <c:v>7.2701978004377787</c:v>
                      </c:pt>
                      <c:pt idx="2284">
                        <c:v>7.2733808992996174</c:v>
                      </c:pt>
                      <c:pt idx="2285">
                        <c:v>7.2765639981614552</c:v>
                      </c:pt>
                      <c:pt idx="2286">
                        <c:v>7.2797470970232929</c:v>
                      </c:pt>
                      <c:pt idx="2287">
                        <c:v>7.2829301958851307</c:v>
                      </c:pt>
                      <c:pt idx="2288">
                        <c:v>7.2861132947469693</c:v>
                      </c:pt>
                      <c:pt idx="2289">
                        <c:v>7.2892963936088062</c:v>
                      </c:pt>
                      <c:pt idx="2290">
                        <c:v>7.2924794924706449</c:v>
                      </c:pt>
                      <c:pt idx="2291">
                        <c:v>7.2956625913324826</c:v>
                      </c:pt>
                      <c:pt idx="2292">
                        <c:v>7.2988456901943204</c:v>
                      </c:pt>
                      <c:pt idx="2293">
                        <c:v>7.302028789056159</c:v>
                      </c:pt>
                      <c:pt idx="2294">
                        <c:v>7.3052118879179959</c:v>
                      </c:pt>
                      <c:pt idx="2295">
                        <c:v>7.3083949867798346</c:v>
                      </c:pt>
                      <c:pt idx="2296">
                        <c:v>7.3115780856416714</c:v>
                      </c:pt>
                      <c:pt idx="2297">
                        <c:v>7.3147611845035101</c:v>
                      </c:pt>
                      <c:pt idx="2298">
                        <c:v>7.317944283365347</c:v>
                      </c:pt>
                      <c:pt idx="2299">
                        <c:v>7.3211273822271856</c:v>
                      </c:pt>
                      <c:pt idx="2300">
                        <c:v>7.3243104810890243</c:v>
                      </c:pt>
                      <c:pt idx="2301">
                        <c:v>7.3274935799508611</c:v>
                      </c:pt>
                      <c:pt idx="2302">
                        <c:v>7.3306766788126998</c:v>
                      </c:pt>
                      <c:pt idx="2303">
                        <c:v>7.3338597776745367</c:v>
                      </c:pt>
                      <c:pt idx="2304">
                        <c:v>7.3370428765363753</c:v>
                      </c:pt>
                      <c:pt idx="2305">
                        <c:v>7.3402259753982131</c:v>
                      </c:pt>
                      <c:pt idx="2306">
                        <c:v>7.3434090742600509</c:v>
                      </c:pt>
                      <c:pt idx="2307">
                        <c:v>7.3465921731218886</c:v>
                      </c:pt>
                      <c:pt idx="2308">
                        <c:v>7.3497752719837273</c:v>
                      </c:pt>
                      <c:pt idx="2309">
                        <c:v>7.352958370845565</c:v>
                      </c:pt>
                      <c:pt idx="2310">
                        <c:v>7.3561414697074028</c:v>
                      </c:pt>
                      <c:pt idx="2311">
                        <c:v>7.3593245685692406</c:v>
                      </c:pt>
                      <c:pt idx="2312">
                        <c:v>7.3625076674310783</c:v>
                      </c:pt>
                      <c:pt idx="2313">
                        <c:v>7.365690766292917</c:v>
                      </c:pt>
                      <c:pt idx="2314">
                        <c:v>7.3688738651547538</c:v>
                      </c:pt>
                      <c:pt idx="2315">
                        <c:v>7.3720569640165925</c:v>
                      </c:pt>
                      <c:pt idx="2316">
                        <c:v>7.3752400628784303</c:v>
                      </c:pt>
                      <c:pt idx="2317">
                        <c:v>7.378423161740268</c:v>
                      </c:pt>
                      <c:pt idx="2318">
                        <c:v>7.3816062606021067</c:v>
                      </c:pt>
                      <c:pt idx="2319">
                        <c:v>7.3847893594639435</c:v>
                      </c:pt>
                      <c:pt idx="2320">
                        <c:v>7.3879724583257822</c:v>
                      </c:pt>
                      <c:pt idx="2321">
                        <c:v>7.3911555571876191</c:v>
                      </c:pt>
                      <c:pt idx="2322">
                        <c:v>7.3943386560494577</c:v>
                      </c:pt>
                      <c:pt idx="2323">
                        <c:v>7.3975217549112946</c:v>
                      </c:pt>
                      <c:pt idx="2324">
                        <c:v>7.4007048537731333</c:v>
                      </c:pt>
                      <c:pt idx="2325">
                        <c:v>7.4038879526349719</c:v>
                      </c:pt>
                      <c:pt idx="2326">
                        <c:v>7.4070710514968088</c:v>
                      </c:pt>
                      <c:pt idx="2327">
                        <c:v>7.4102541503586474</c:v>
                      </c:pt>
                      <c:pt idx="2328">
                        <c:v>7.4134372492204852</c:v>
                      </c:pt>
                      <c:pt idx="2329">
                        <c:v>7.416620348082323</c:v>
                      </c:pt>
                      <c:pt idx="2330">
                        <c:v>7.4198034469441607</c:v>
                      </c:pt>
                      <c:pt idx="2331">
                        <c:v>7.4229865458059985</c:v>
                      </c:pt>
                      <c:pt idx="2332">
                        <c:v>7.4261696446678362</c:v>
                      </c:pt>
                      <c:pt idx="2333">
                        <c:v>7.4293527435296749</c:v>
                      </c:pt>
                      <c:pt idx="2334">
                        <c:v>7.4325358423915127</c:v>
                      </c:pt>
                      <c:pt idx="2335">
                        <c:v>7.4357189412533504</c:v>
                      </c:pt>
                      <c:pt idx="2336">
                        <c:v>7.4389020401151882</c:v>
                      </c:pt>
                      <c:pt idx="2337">
                        <c:v>7.4420851389770259</c:v>
                      </c:pt>
                      <c:pt idx="2338">
                        <c:v>7.4452682378388646</c:v>
                      </c:pt>
                      <c:pt idx="2339">
                        <c:v>7.4484513367007015</c:v>
                      </c:pt>
                      <c:pt idx="2340">
                        <c:v>7.4516344355625401</c:v>
                      </c:pt>
                      <c:pt idx="2341">
                        <c:v>7.4548175344243788</c:v>
                      </c:pt>
                      <c:pt idx="2342">
                        <c:v>7.4580006332862157</c:v>
                      </c:pt>
                      <c:pt idx="2343">
                        <c:v>7.4611837321480543</c:v>
                      </c:pt>
                      <c:pt idx="2344">
                        <c:v>7.4643668310098912</c:v>
                      </c:pt>
                      <c:pt idx="2345">
                        <c:v>7.4675499298717298</c:v>
                      </c:pt>
                      <c:pt idx="2346">
                        <c:v>7.4707330287335667</c:v>
                      </c:pt>
                      <c:pt idx="2347">
                        <c:v>7.4739161275954054</c:v>
                      </c:pt>
                      <c:pt idx="2348">
                        <c:v>7.4770992264572422</c:v>
                      </c:pt>
                      <c:pt idx="2349">
                        <c:v>7.4802823253190809</c:v>
                      </c:pt>
                      <c:pt idx="2350">
                        <c:v>7.4834654241809195</c:v>
                      </c:pt>
                      <c:pt idx="2351">
                        <c:v>7.4866485230427564</c:v>
                      </c:pt>
                      <c:pt idx="2352">
                        <c:v>7.4898316219045951</c:v>
                      </c:pt>
                      <c:pt idx="2353">
                        <c:v>7.4930147207664328</c:v>
                      </c:pt>
                      <c:pt idx="2354">
                        <c:v>7.4961978196282706</c:v>
                      </c:pt>
                      <c:pt idx="2355">
                        <c:v>7.4993809184901083</c:v>
                      </c:pt>
                      <c:pt idx="2356">
                        <c:v>7.5025640173519461</c:v>
                      </c:pt>
                      <c:pt idx="2357">
                        <c:v>7.5057471162137839</c:v>
                      </c:pt>
                      <c:pt idx="2358">
                        <c:v>7.5089302150756225</c:v>
                      </c:pt>
                      <c:pt idx="2359">
                        <c:v>7.5121133139374603</c:v>
                      </c:pt>
                      <c:pt idx="2360">
                        <c:v>7.5152964127992981</c:v>
                      </c:pt>
                      <c:pt idx="2361">
                        <c:v>7.5184795116611367</c:v>
                      </c:pt>
                      <c:pt idx="2362">
                        <c:v>7.5216626105229736</c:v>
                      </c:pt>
                      <c:pt idx="2363">
                        <c:v>7.5248457093848122</c:v>
                      </c:pt>
                      <c:pt idx="2364">
                        <c:v>7.5280288082466491</c:v>
                      </c:pt>
                      <c:pt idx="2365">
                        <c:v>7.5312119071084878</c:v>
                      </c:pt>
                      <c:pt idx="2366">
                        <c:v>7.5343950059703264</c:v>
                      </c:pt>
                      <c:pt idx="2367">
                        <c:v>7.5375781048321633</c:v>
                      </c:pt>
                      <c:pt idx="2368">
                        <c:v>7.5407612036940019</c:v>
                      </c:pt>
                      <c:pt idx="2369">
                        <c:v>7.5439443025558388</c:v>
                      </c:pt>
                      <c:pt idx="2370">
                        <c:v>7.5471274014176775</c:v>
                      </c:pt>
                      <c:pt idx="2371">
                        <c:v>7.5503105002795143</c:v>
                      </c:pt>
                      <c:pt idx="2372">
                        <c:v>7.553493599141353</c:v>
                      </c:pt>
                      <c:pt idx="2373">
                        <c:v>7.5566766980031908</c:v>
                      </c:pt>
                      <c:pt idx="2374">
                        <c:v>7.5598597968650285</c:v>
                      </c:pt>
                      <c:pt idx="2375">
                        <c:v>7.5630428957268672</c:v>
                      </c:pt>
                      <c:pt idx="2376">
                        <c:v>7.566225994588704</c:v>
                      </c:pt>
                      <c:pt idx="2377">
                        <c:v>7.5694090934505427</c:v>
                      </c:pt>
                      <c:pt idx="2378">
                        <c:v>7.5725921923123805</c:v>
                      </c:pt>
                      <c:pt idx="2379">
                        <c:v>7.5757752911742182</c:v>
                      </c:pt>
                      <c:pt idx="2380">
                        <c:v>7.578958390036056</c:v>
                      </c:pt>
                      <c:pt idx="2381">
                        <c:v>7.5821414888978937</c:v>
                      </c:pt>
                      <c:pt idx="2382">
                        <c:v>7.5853245877597315</c:v>
                      </c:pt>
                      <c:pt idx="2383">
                        <c:v>7.5885076866215702</c:v>
                      </c:pt>
                      <c:pt idx="2384">
                        <c:v>7.5916907854834079</c:v>
                      </c:pt>
                      <c:pt idx="2385">
                        <c:v>7.5948738843452457</c:v>
                      </c:pt>
                      <c:pt idx="2386">
                        <c:v>7.5980569832070843</c:v>
                      </c:pt>
                      <c:pt idx="2387">
                        <c:v>7.6012400820689212</c:v>
                      </c:pt>
                      <c:pt idx="2388">
                        <c:v>7.6044231809307599</c:v>
                      </c:pt>
                      <c:pt idx="2389">
                        <c:v>7.6076062797925967</c:v>
                      </c:pt>
                      <c:pt idx="2390">
                        <c:v>7.6107893786544354</c:v>
                      </c:pt>
                      <c:pt idx="2391">
                        <c:v>7.613972477516274</c:v>
                      </c:pt>
                      <c:pt idx="2392">
                        <c:v>7.6171555763781109</c:v>
                      </c:pt>
                      <c:pt idx="2393">
                        <c:v>7.6203386752399496</c:v>
                      </c:pt>
                      <c:pt idx="2394">
                        <c:v>7.6235217741017864</c:v>
                      </c:pt>
                      <c:pt idx="2395">
                        <c:v>7.6267048729636251</c:v>
                      </c:pt>
                      <c:pt idx="2396">
                        <c:v>7.629887971825462</c:v>
                      </c:pt>
                      <c:pt idx="2397">
                        <c:v>7.6330710706873006</c:v>
                      </c:pt>
                      <c:pt idx="2398">
                        <c:v>7.6362541695491384</c:v>
                      </c:pt>
                      <c:pt idx="2399">
                        <c:v>7.6394372684109761</c:v>
                      </c:pt>
                      <c:pt idx="2400">
                        <c:v>7.6426203672728148</c:v>
                      </c:pt>
                      <c:pt idx="2401">
                        <c:v>7.6458034661346517</c:v>
                      </c:pt>
                      <c:pt idx="2402">
                        <c:v>7.6489865649964903</c:v>
                      </c:pt>
                      <c:pt idx="2403">
                        <c:v>7.6521696638583281</c:v>
                      </c:pt>
                      <c:pt idx="2404">
                        <c:v>7.6553527627201658</c:v>
                      </c:pt>
                      <c:pt idx="2405">
                        <c:v>7.6585358615820036</c:v>
                      </c:pt>
                      <c:pt idx="2406">
                        <c:v>7.6617189604438423</c:v>
                      </c:pt>
                      <c:pt idx="2407">
                        <c:v>7.6649020593056791</c:v>
                      </c:pt>
                      <c:pt idx="2408">
                        <c:v>7.6680851581675178</c:v>
                      </c:pt>
                      <c:pt idx="2409">
                        <c:v>7.6712682570293556</c:v>
                      </c:pt>
                      <c:pt idx="2410">
                        <c:v>7.6744513558911933</c:v>
                      </c:pt>
                      <c:pt idx="2411">
                        <c:v>7.677634454753032</c:v>
                      </c:pt>
                      <c:pt idx="2412">
                        <c:v>7.6808175536148688</c:v>
                      </c:pt>
                      <c:pt idx="2413">
                        <c:v>7.6840006524767075</c:v>
                      </c:pt>
                      <c:pt idx="2414">
                        <c:v>7.6871837513385444</c:v>
                      </c:pt>
                      <c:pt idx="2415">
                        <c:v>7.690366850200383</c:v>
                      </c:pt>
                      <c:pt idx="2416">
                        <c:v>7.6935499490622217</c:v>
                      </c:pt>
                      <c:pt idx="2417">
                        <c:v>7.6967330479240585</c:v>
                      </c:pt>
                      <c:pt idx="2418">
                        <c:v>7.6999161467858972</c:v>
                      </c:pt>
                      <c:pt idx="2419">
                        <c:v>7.7030992456477341</c:v>
                      </c:pt>
                      <c:pt idx="2420">
                        <c:v>7.7062823445095727</c:v>
                      </c:pt>
                      <c:pt idx="2421">
                        <c:v>7.7094654433714096</c:v>
                      </c:pt>
                      <c:pt idx="2422">
                        <c:v>7.7126485422332482</c:v>
                      </c:pt>
                      <c:pt idx="2423">
                        <c:v>7.715831641095086</c:v>
                      </c:pt>
                      <c:pt idx="2424">
                        <c:v>7.7190147399569238</c:v>
                      </c:pt>
                      <c:pt idx="2425">
                        <c:v>7.7221978388187624</c:v>
                      </c:pt>
                      <c:pt idx="2426">
                        <c:v>7.7253809376806002</c:v>
                      </c:pt>
                      <c:pt idx="2427">
                        <c:v>7.728564036542438</c:v>
                      </c:pt>
                      <c:pt idx="2428">
                        <c:v>7.7317471354042757</c:v>
                      </c:pt>
                      <c:pt idx="2429">
                        <c:v>7.7349302342661135</c:v>
                      </c:pt>
                      <c:pt idx="2430">
                        <c:v>7.7381133331279512</c:v>
                      </c:pt>
                      <c:pt idx="2431">
                        <c:v>7.7412964319897899</c:v>
                      </c:pt>
                      <c:pt idx="2432">
                        <c:v>7.7444795308516268</c:v>
                      </c:pt>
                      <c:pt idx="2433">
                        <c:v>7.7476626297134654</c:v>
                      </c:pt>
                      <c:pt idx="2434">
                        <c:v>7.7508457285753032</c:v>
                      </c:pt>
                      <c:pt idx="2435">
                        <c:v>7.7540288274371409</c:v>
                      </c:pt>
                      <c:pt idx="2436">
                        <c:v>7.7572119262989796</c:v>
                      </c:pt>
                      <c:pt idx="2437">
                        <c:v>7.7603950251608165</c:v>
                      </c:pt>
                      <c:pt idx="2438">
                        <c:v>7.7635781240226551</c:v>
                      </c:pt>
                      <c:pt idx="2439">
                        <c:v>7.766761222884492</c:v>
                      </c:pt>
                      <c:pt idx="2440">
                        <c:v>7.7699443217463307</c:v>
                      </c:pt>
                      <c:pt idx="2441">
                        <c:v>7.7731274206081693</c:v>
                      </c:pt>
                      <c:pt idx="2442">
                        <c:v>7.7763105194700062</c:v>
                      </c:pt>
                      <c:pt idx="2443">
                        <c:v>7.7794936183318448</c:v>
                      </c:pt>
                      <c:pt idx="2444">
                        <c:v>7.7826767171936817</c:v>
                      </c:pt>
                      <c:pt idx="2445">
                        <c:v>7.7858598160555204</c:v>
                      </c:pt>
                      <c:pt idx="2446">
                        <c:v>7.7890429149173581</c:v>
                      </c:pt>
                      <c:pt idx="2447">
                        <c:v>7.7922260137791959</c:v>
                      </c:pt>
                      <c:pt idx="2448">
                        <c:v>7.7954091126410336</c:v>
                      </c:pt>
                      <c:pt idx="2449">
                        <c:v>7.7985922115028714</c:v>
                      </c:pt>
                      <c:pt idx="2450">
                        <c:v>7.8017753103647101</c:v>
                      </c:pt>
                      <c:pt idx="2451">
                        <c:v>7.8049584092265478</c:v>
                      </c:pt>
                      <c:pt idx="2452">
                        <c:v>7.8081415080883856</c:v>
                      </c:pt>
                      <c:pt idx="2453">
                        <c:v>7.8113246069502233</c:v>
                      </c:pt>
                      <c:pt idx="2454">
                        <c:v>7.8145077058120611</c:v>
                      </c:pt>
                      <c:pt idx="2455">
                        <c:v>7.8176908046738989</c:v>
                      </c:pt>
                      <c:pt idx="2456">
                        <c:v>7.8208739035357375</c:v>
                      </c:pt>
                      <c:pt idx="2457">
                        <c:v>7.8240570023975744</c:v>
                      </c:pt>
                      <c:pt idx="2458">
                        <c:v>7.8272401012594131</c:v>
                      </c:pt>
                      <c:pt idx="2459">
                        <c:v>7.8304232001212517</c:v>
                      </c:pt>
                      <c:pt idx="2460">
                        <c:v>7.8336062989830886</c:v>
                      </c:pt>
                      <c:pt idx="2461">
                        <c:v>7.8367893978449272</c:v>
                      </c:pt>
                      <c:pt idx="2462">
                        <c:v>7.8399724967067641</c:v>
                      </c:pt>
                      <c:pt idx="2463">
                        <c:v>7.8431555955686028</c:v>
                      </c:pt>
                      <c:pt idx="2464">
                        <c:v>7.8463386944304396</c:v>
                      </c:pt>
                      <c:pt idx="2465">
                        <c:v>7.8495217932922783</c:v>
                      </c:pt>
                      <c:pt idx="2466">
                        <c:v>7.8527048921541169</c:v>
                      </c:pt>
                      <c:pt idx="2467">
                        <c:v>7.8558879910159538</c:v>
                      </c:pt>
                      <c:pt idx="2468">
                        <c:v>7.8590710898777925</c:v>
                      </c:pt>
                      <c:pt idx="2469">
                        <c:v>7.8622541887396293</c:v>
                      </c:pt>
                      <c:pt idx="2470">
                        <c:v>7.865437287601468</c:v>
                      </c:pt>
                      <c:pt idx="2471">
                        <c:v>7.8686203864633057</c:v>
                      </c:pt>
                      <c:pt idx="2472">
                        <c:v>7.8718034853251435</c:v>
                      </c:pt>
                      <c:pt idx="2473">
                        <c:v>7.8749865841869813</c:v>
                      </c:pt>
                      <c:pt idx="2474">
                        <c:v>7.878169683048819</c:v>
                      </c:pt>
                      <c:pt idx="2475">
                        <c:v>7.8813527819106577</c:v>
                      </c:pt>
                      <c:pt idx="2476">
                        <c:v>7.8845358807724955</c:v>
                      </c:pt>
                      <c:pt idx="2477">
                        <c:v>7.8877189796343332</c:v>
                      </c:pt>
                      <c:pt idx="2478">
                        <c:v>7.890902078496171</c:v>
                      </c:pt>
                      <c:pt idx="2479">
                        <c:v>7.8940851773580096</c:v>
                      </c:pt>
                      <c:pt idx="2480">
                        <c:v>7.8972682762198465</c:v>
                      </c:pt>
                      <c:pt idx="2481">
                        <c:v>7.9004513750816852</c:v>
                      </c:pt>
                      <c:pt idx="2482">
                        <c:v>7.903634473943522</c:v>
                      </c:pt>
                      <c:pt idx="2483">
                        <c:v>7.9068175728053607</c:v>
                      </c:pt>
                      <c:pt idx="2484">
                        <c:v>7.9100006716671993</c:v>
                      </c:pt>
                      <c:pt idx="2485">
                        <c:v>7.9131837705290362</c:v>
                      </c:pt>
                      <c:pt idx="2486">
                        <c:v>7.9163668693908749</c:v>
                      </c:pt>
                      <c:pt idx="2487">
                        <c:v>7.9195499682527117</c:v>
                      </c:pt>
                      <c:pt idx="2488">
                        <c:v>7.9227330671145504</c:v>
                      </c:pt>
                      <c:pt idx="2489">
                        <c:v>7.9259161659763873</c:v>
                      </c:pt>
                      <c:pt idx="2490">
                        <c:v>7.9290992648382259</c:v>
                      </c:pt>
                      <c:pt idx="2491">
                        <c:v>7.9322823637000646</c:v>
                      </c:pt>
                      <c:pt idx="2492">
                        <c:v>7.9354654625619014</c:v>
                      </c:pt>
                      <c:pt idx="2493">
                        <c:v>7.9386485614237401</c:v>
                      </c:pt>
                      <c:pt idx="2494">
                        <c:v>7.941831660285577</c:v>
                      </c:pt>
                      <c:pt idx="2495">
                        <c:v>7.9450147591474156</c:v>
                      </c:pt>
                      <c:pt idx="2496">
                        <c:v>7.9481978580092534</c:v>
                      </c:pt>
                      <c:pt idx="2497">
                        <c:v>7.9513809568710911</c:v>
                      </c:pt>
                      <c:pt idx="2498">
                        <c:v>7.9545640557329289</c:v>
                      </c:pt>
                      <c:pt idx="2499">
                        <c:v>7.9577471545947667</c:v>
                      </c:pt>
                      <c:pt idx="2500">
                        <c:v>7.9609302534566053</c:v>
                      </c:pt>
                      <c:pt idx="2501">
                        <c:v>7.9641133523184431</c:v>
                      </c:pt>
                      <c:pt idx="2502">
                        <c:v>7.9672964511802808</c:v>
                      </c:pt>
                      <c:pt idx="2503">
                        <c:v>7.9704795500421186</c:v>
                      </c:pt>
                      <c:pt idx="2504">
                        <c:v>7.9736626489039573</c:v>
                      </c:pt>
                      <c:pt idx="2505">
                        <c:v>7.9768457477657941</c:v>
                      </c:pt>
                      <c:pt idx="2506">
                        <c:v>7.9800288466276328</c:v>
                      </c:pt>
                      <c:pt idx="2507">
                        <c:v>7.9832119454894697</c:v>
                      </c:pt>
                      <c:pt idx="2508">
                        <c:v>7.9863950443513083</c:v>
                      </c:pt>
                      <c:pt idx="2509">
                        <c:v>7.989578143213147</c:v>
                      </c:pt>
                      <c:pt idx="2510">
                        <c:v>7.9927612420749838</c:v>
                      </c:pt>
                      <c:pt idx="2511">
                        <c:v>7.9959443409368225</c:v>
                      </c:pt>
                      <c:pt idx="2512">
                        <c:v>7.9991274397986594</c:v>
                      </c:pt>
                      <c:pt idx="2513">
                        <c:v>8.0023105386604971</c:v>
                      </c:pt>
                      <c:pt idx="2514">
                        <c:v>8.0054936375223349</c:v>
                      </c:pt>
                      <c:pt idx="2515">
                        <c:v>8.0086767363841744</c:v>
                      </c:pt>
                      <c:pt idx="2516">
                        <c:v>8.0118598352460122</c:v>
                      </c:pt>
                      <c:pt idx="2517">
                        <c:v>8.01504293410785</c:v>
                      </c:pt>
                      <c:pt idx="2518">
                        <c:v>8.0182260329696877</c:v>
                      </c:pt>
                      <c:pt idx="2519">
                        <c:v>8.0214091318315255</c:v>
                      </c:pt>
                      <c:pt idx="2520">
                        <c:v>8.0245922306933632</c:v>
                      </c:pt>
                      <c:pt idx="2521">
                        <c:v>8.027775329555201</c:v>
                      </c:pt>
                      <c:pt idx="2522">
                        <c:v>8.0309584284170388</c:v>
                      </c:pt>
                      <c:pt idx="2523">
                        <c:v>8.0341415272788765</c:v>
                      </c:pt>
                      <c:pt idx="2524">
                        <c:v>8.0373246261407143</c:v>
                      </c:pt>
                      <c:pt idx="2525">
                        <c:v>8.0405077250025538</c:v>
                      </c:pt>
                      <c:pt idx="2526">
                        <c:v>8.0436908238643898</c:v>
                      </c:pt>
                      <c:pt idx="2527">
                        <c:v>8.0468739227262294</c:v>
                      </c:pt>
                      <c:pt idx="2528">
                        <c:v>8.0500570215880654</c:v>
                      </c:pt>
                      <c:pt idx="2529">
                        <c:v>8.0532401204499049</c:v>
                      </c:pt>
                      <c:pt idx="2530">
                        <c:v>8.0564232193117427</c:v>
                      </c:pt>
                      <c:pt idx="2531">
                        <c:v>8.0596063181735804</c:v>
                      </c:pt>
                      <c:pt idx="2532">
                        <c:v>8.0627894170354182</c:v>
                      </c:pt>
                      <c:pt idx="2533">
                        <c:v>8.0659725158972559</c:v>
                      </c:pt>
                      <c:pt idx="2534">
                        <c:v>8.0691556147590937</c:v>
                      </c:pt>
                      <c:pt idx="2535">
                        <c:v>8.0723387136209315</c:v>
                      </c:pt>
                      <c:pt idx="2536">
                        <c:v>8.0755218124827692</c:v>
                      </c:pt>
                      <c:pt idx="2537">
                        <c:v>8.078704911344607</c:v>
                      </c:pt>
                      <c:pt idx="2538">
                        <c:v>8.0818880102064448</c:v>
                      </c:pt>
                      <c:pt idx="2539">
                        <c:v>8.0850711090682825</c:v>
                      </c:pt>
                      <c:pt idx="2540">
                        <c:v>8.0882542079301221</c:v>
                      </c:pt>
                      <c:pt idx="2541">
                        <c:v>8.0914373067919598</c:v>
                      </c:pt>
                      <c:pt idx="2542">
                        <c:v>8.0946204056537976</c:v>
                      </c:pt>
                      <c:pt idx="2543">
                        <c:v>8.0978035045156354</c:v>
                      </c:pt>
                      <c:pt idx="2544">
                        <c:v>8.1009866033774731</c:v>
                      </c:pt>
                      <c:pt idx="2545">
                        <c:v>8.1041697022393109</c:v>
                      </c:pt>
                      <c:pt idx="2546">
                        <c:v>8.1073528011011486</c:v>
                      </c:pt>
                      <c:pt idx="2547">
                        <c:v>8.1105358999629864</c:v>
                      </c:pt>
                      <c:pt idx="2548">
                        <c:v>8.1137189988248242</c:v>
                      </c:pt>
                      <c:pt idx="2549">
                        <c:v>8.1169020976866619</c:v>
                      </c:pt>
                      <c:pt idx="2550">
                        <c:v>8.1200851965485015</c:v>
                      </c:pt>
                      <c:pt idx="2551">
                        <c:v>8.1232682954103375</c:v>
                      </c:pt>
                      <c:pt idx="2552">
                        <c:v>8.126451394272177</c:v>
                      </c:pt>
                      <c:pt idx="2553">
                        <c:v>8.129634493134013</c:v>
                      </c:pt>
                      <c:pt idx="2554">
                        <c:v>8.1328175919958525</c:v>
                      </c:pt>
                      <c:pt idx="2555">
                        <c:v>8.1360006908576903</c:v>
                      </c:pt>
                      <c:pt idx="2556">
                        <c:v>8.1391837897195281</c:v>
                      </c:pt>
                      <c:pt idx="2557">
                        <c:v>8.1423668885813658</c:v>
                      </c:pt>
                      <c:pt idx="2558">
                        <c:v>8.1455499874432036</c:v>
                      </c:pt>
                      <c:pt idx="2559">
                        <c:v>8.1487330863050413</c:v>
                      </c:pt>
                      <c:pt idx="2560">
                        <c:v>8.1519161851668791</c:v>
                      </c:pt>
                      <c:pt idx="2561">
                        <c:v>8.1550992840287169</c:v>
                      </c:pt>
                      <c:pt idx="2562">
                        <c:v>8.1582823828905546</c:v>
                      </c:pt>
                      <c:pt idx="2563">
                        <c:v>8.1614654817523942</c:v>
                      </c:pt>
                      <c:pt idx="2564">
                        <c:v>8.1646485806142302</c:v>
                      </c:pt>
                      <c:pt idx="2565">
                        <c:v>8.1678316794760697</c:v>
                      </c:pt>
                      <c:pt idx="2566">
                        <c:v>8.1710147783379075</c:v>
                      </c:pt>
                      <c:pt idx="2567">
                        <c:v>8.1741978771997452</c:v>
                      </c:pt>
                      <c:pt idx="2568">
                        <c:v>8.177380976061583</c:v>
                      </c:pt>
                      <c:pt idx="2569">
                        <c:v>8.1805640749234207</c:v>
                      </c:pt>
                      <c:pt idx="2570">
                        <c:v>8.1837471737852585</c:v>
                      </c:pt>
                      <c:pt idx="2571">
                        <c:v>8.1869302726470963</c:v>
                      </c:pt>
                      <c:pt idx="2572">
                        <c:v>8.190113371508934</c:v>
                      </c:pt>
                      <c:pt idx="2573">
                        <c:v>8.1932964703707718</c:v>
                      </c:pt>
                      <c:pt idx="2574">
                        <c:v>8.1964795692326096</c:v>
                      </c:pt>
                      <c:pt idx="2575">
                        <c:v>8.1996626680944491</c:v>
                      </c:pt>
                      <c:pt idx="2576">
                        <c:v>8.2028457669562851</c:v>
                      </c:pt>
                      <c:pt idx="2577">
                        <c:v>8.2060288658181246</c:v>
                      </c:pt>
                      <c:pt idx="2578">
                        <c:v>8.2092119646799606</c:v>
                      </c:pt>
                      <c:pt idx="2579">
                        <c:v>8.2123950635418002</c:v>
                      </c:pt>
                      <c:pt idx="2580">
                        <c:v>8.2155781624036379</c:v>
                      </c:pt>
                      <c:pt idx="2581">
                        <c:v>8.2187612612654757</c:v>
                      </c:pt>
                      <c:pt idx="2582">
                        <c:v>8.2219443601273134</c:v>
                      </c:pt>
                      <c:pt idx="2583">
                        <c:v>8.2251274589891512</c:v>
                      </c:pt>
                      <c:pt idx="2584">
                        <c:v>8.228310557850989</c:v>
                      </c:pt>
                      <c:pt idx="2585">
                        <c:v>8.2314936567128267</c:v>
                      </c:pt>
                      <c:pt idx="2586">
                        <c:v>8.2346767555746645</c:v>
                      </c:pt>
                      <c:pt idx="2587">
                        <c:v>8.2378598544365023</c:v>
                      </c:pt>
                      <c:pt idx="2588">
                        <c:v>8.2410429532983418</c:v>
                      </c:pt>
                      <c:pt idx="2589">
                        <c:v>8.2442260521601778</c:v>
                      </c:pt>
                      <c:pt idx="2590">
                        <c:v>8.2474091510220173</c:v>
                      </c:pt>
                      <c:pt idx="2591">
                        <c:v>8.2505922498838551</c:v>
                      </c:pt>
                      <c:pt idx="2592">
                        <c:v>8.2537753487456929</c:v>
                      </c:pt>
                      <c:pt idx="2593">
                        <c:v>8.2569584476075306</c:v>
                      </c:pt>
                      <c:pt idx="2594">
                        <c:v>8.2601415464693684</c:v>
                      </c:pt>
                      <c:pt idx="2595">
                        <c:v>8.2633246453312061</c:v>
                      </c:pt>
                      <c:pt idx="2596">
                        <c:v>8.2665077441930439</c:v>
                      </c:pt>
                      <c:pt idx="2597">
                        <c:v>8.2696908430548817</c:v>
                      </c:pt>
                      <c:pt idx="2598">
                        <c:v>8.2728739419167194</c:v>
                      </c:pt>
                      <c:pt idx="2599">
                        <c:v>8.2760570407785572</c:v>
                      </c:pt>
                      <c:pt idx="2600">
                        <c:v>8.2792401396403967</c:v>
                      </c:pt>
                      <c:pt idx="2601">
                        <c:v>8.2824232385022327</c:v>
                      </c:pt>
                      <c:pt idx="2602">
                        <c:v>8.2856063373640723</c:v>
                      </c:pt>
                      <c:pt idx="2603">
                        <c:v>8.28878943622591</c:v>
                      </c:pt>
                      <c:pt idx="2604">
                        <c:v>8.2919725350877478</c:v>
                      </c:pt>
                      <c:pt idx="2605">
                        <c:v>8.2951556339495855</c:v>
                      </c:pt>
                      <c:pt idx="2606">
                        <c:v>8.2983387328114233</c:v>
                      </c:pt>
                      <c:pt idx="2607">
                        <c:v>8.3015218316732611</c:v>
                      </c:pt>
                      <c:pt idx="2608">
                        <c:v>8.3047049305350988</c:v>
                      </c:pt>
                      <c:pt idx="2609">
                        <c:v>8.3078880293969366</c:v>
                      </c:pt>
                      <c:pt idx="2610">
                        <c:v>8.3110711282587744</c:v>
                      </c:pt>
                      <c:pt idx="2611">
                        <c:v>8.3142542271206121</c:v>
                      </c:pt>
                      <c:pt idx="2612">
                        <c:v>8.3174373259824499</c:v>
                      </c:pt>
                      <c:pt idx="2613">
                        <c:v>8.3206204248442894</c:v>
                      </c:pt>
                      <c:pt idx="2614">
                        <c:v>8.3238035237061254</c:v>
                      </c:pt>
                      <c:pt idx="2615">
                        <c:v>8.326986622567965</c:v>
                      </c:pt>
                      <c:pt idx="2616">
                        <c:v>8.3301697214298027</c:v>
                      </c:pt>
                      <c:pt idx="2617">
                        <c:v>8.3333528202916405</c:v>
                      </c:pt>
                      <c:pt idx="2618">
                        <c:v>8.3365359191534782</c:v>
                      </c:pt>
                      <c:pt idx="2619">
                        <c:v>8.339719018015316</c:v>
                      </c:pt>
                      <c:pt idx="2620">
                        <c:v>8.3429021168771538</c:v>
                      </c:pt>
                      <c:pt idx="2621">
                        <c:v>8.3460852157389915</c:v>
                      </c:pt>
                      <c:pt idx="2622">
                        <c:v>8.3492683146008293</c:v>
                      </c:pt>
                      <c:pt idx="2623">
                        <c:v>8.3524514134626671</c:v>
                      </c:pt>
                      <c:pt idx="2624">
                        <c:v>8.3556345123245048</c:v>
                      </c:pt>
                      <c:pt idx="2625">
                        <c:v>8.3588176111863444</c:v>
                      </c:pt>
                      <c:pt idx="2626">
                        <c:v>8.3620007100481804</c:v>
                      </c:pt>
                      <c:pt idx="2627">
                        <c:v>8.3651838089100199</c:v>
                      </c:pt>
                      <c:pt idx="2628">
                        <c:v>8.3683669077718577</c:v>
                      </c:pt>
                      <c:pt idx="2629">
                        <c:v>8.3715500066336954</c:v>
                      </c:pt>
                      <c:pt idx="2630">
                        <c:v>8.3747331054955332</c:v>
                      </c:pt>
                      <c:pt idx="2631">
                        <c:v>8.3779162043573709</c:v>
                      </c:pt>
                      <c:pt idx="2632">
                        <c:v>8.3810993032192087</c:v>
                      </c:pt>
                      <c:pt idx="2633">
                        <c:v>8.3842824020810465</c:v>
                      </c:pt>
                      <c:pt idx="2634">
                        <c:v>8.3874655009428842</c:v>
                      </c:pt>
                      <c:pt idx="2635">
                        <c:v>8.390648599804722</c:v>
                      </c:pt>
                      <c:pt idx="2636">
                        <c:v>8.3938316986665615</c:v>
                      </c:pt>
                      <c:pt idx="2637">
                        <c:v>8.3970147975283975</c:v>
                      </c:pt>
                      <c:pt idx="2638">
                        <c:v>8.4001978963902371</c:v>
                      </c:pt>
                      <c:pt idx="2639">
                        <c:v>8.403380995252073</c:v>
                      </c:pt>
                      <c:pt idx="2640">
                        <c:v>8.4065640941139126</c:v>
                      </c:pt>
                      <c:pt idx="2641">
                        <c:v>8.4097471929757504</c:v>
                      </c:pt>
                      <c:pt idx="2642">
                        <c:v>8.4129302918375881</c:v>
                      </c:pt>
                      <c:pt idx="2643">
                        <c:v>8.4161133906994259</c:v>
                      </c:pt>
                      <c:pt idx="2644">
                        <c:v>8.4192964895612636</c:v>
                      </c:pt>
                      <c:pt idx="2645">
                        <c:v>8.4224795884231014</c:v>
                      </c:pt>
                      <c:pt idx="2646">
                        <c:v>8.4256626872849392</c:v>
                      </c:pt>
                      <c:pt idx="2647">
                        <c:v>8.4288457861467769</c:v>
                      </c:pt>
                      <c:pt idx="2648">
                        <c:v>8.4320288850086147</c:v>
                      </c:pt>
                      <c:pt idx="2649">
                        <c:v>8.4352119838704525</c:v>
                      </c:pt>
                      <c:pt idx="2650">
                        <c:v>8.438395082732292</c:v>
                      </c:pt>
                      <c:pt idx="2651">
                        <c:v>8.441578181594128</c:v>
                      </c:pt>
                      <c:pt idx="2652">
                        <c:v>8.4447612804559675</c:v>
                      </c:pt>
                      <c:pt idx="2653">
                        <c:v>8.4479443793178053</c:v>
                      </c:pt>
                      <c:pt idx="2654">
                        <c:v>8.451127478179643</c:v>
                      </c:pt>
                      <c:pt idx="2655">
                        <c:v>8.4543105770414808</c:v>
                      </c:pt>
                      <c:pt idx="2656">
                        <c:v>8.4574936759033186</c:v>
                      </c:pt>
                      <c:pt idx="2657">
                        <c:v>8.4606767747651563</c:v>
                      </c:pt>
                      <c:pt idx="2658">
                        <c:v>8.4638598736269941</c:v>
                      </c:pt>
                      <c:pt idx="2659">
                        <c:v>8.4670429724888319</c:v>
                      </c:pt>
                      <c:pt idx="2660">
                        <c:v>8.4702260713506696</c:v>
                      </c:pt>
                      <c:pt idx="2661">
                        <c:v>8.4734091702125092</c:v>
                      </c:pt>
                      <c:pt idx="2662">
                        <c:v>8.4765922690743452</c:v>
                      </c:pt>
                      <c:pt idx="2663">
                        <c:v>8.4797753679361847</c:v>
                      </c:pt>
                      <c:pt idx="2664">
                        <c:v>8.4829584667980207</c:v>
                      </c:pt>
                      <c:pt idx="2665">
                        <c:v>8.4861415656598602</c:v>
                      </c:pt>
                      <c:pt idx="2666">
                        <c:v>8.489324664521698</c:v>
                      </c:pt>
                      <c:pt idx="2667">
                        <c:v>8.4925077633835357</c:v>
                      </c:pt>
                      <c:pt idx="2668">
                        <c:v>8.4956908622453735</c:v>
                      </c:pt>
                      <c:pt idx="2669">
                        <c:v>8.4988739611072113</c:v>
                      </c:pt>
                      <c:pt idx="2670">
                        <c:v>8.502057059969049</c:v>
                      </c:pt>
                      <c:pt idx="2671">
                        <c:v>8.5052401588308868</c:v>
                      </c:pt>
                      <c:pt idx="2672">
                        <c:v>8.5084232576927246</c:v>
                      </c:pt>
                      <c:pt idx="2673">
                        <c:v>8.5116063565545623</c:v>
                      </c:pt>
                      <c:pt idx="2674">
                        <c:v>8.5147894554164001</c:v>
                      </c:pt>
                      <c:pt idx="2675">
                        <c:v>8.5179725542782396</c:v>
                      </c:pt>
                      <c:pt idx="2676">
                        <c:v>8.5211556531400756</c:v>
                      </c:pt>
                      <c:pt idx="2677">
                        <c:v>8.5243387520019152</c:v>
                      </c:pt>
                      <c:pt idx="2678">
                        <c:v>8.5275218508637529</c:v>
                      </c:pt>
                      <c:pt idx="2679">
                        <c:v>8.5307049497255907</c:v>
                      </c:pt>
                      <c:pt idx="2680">
                        <c:v>8.5338880485874284</c:v>
                      </c:pt>
                      <c:pt idx="2681">
                        <c:v>8.5370711474492662</c:v>
                      </c:pt>
                      <c:pt idx="2682">
                        <c:v>8.540254246311104</c:v>
                      </c:pt>
                      <c:pt idx="2683">
                        <c:v>8.5434373451729417</c:v>
                      </c:pt>
                      <c:pt idx="2684">
                        <c:v>8.5466204440347795</c:v>
                      </c:pt>
                      <c:pt idx="2685">
                        <c:v>8.5498035428966173</c:v>
                      </c:pt>
                      <c:pt idx="2686">
                        <c:v>8.5529866417584568</c:v>
                      </c:pt>
                      <c:pt idx="2687">
                        <c:v>8.5561697406202928</c:v>
                      </c:pt>
                      <c:pt idx="2688">
                        <c:v>8.5593528394821323</c:v>
                      </c:pt>
                      <c:pt idx="2689">
                        <c:v>8.5625359383439683</c:v>
                      </c:pt>
                      <c:pt idx="2690">
                        <c:v>8.5657190372058079</c:v>
                      </c:pt>
                      <c:pt idx="2691">
                        <c:v>8.5689021360676456</c:v>
                      </c:pt>
                      <c:pt idx="2692">
                        <c:v>8.5720852349294834</c:v>
                      </c:pt>
                      <c:pt idx="2693">
                        <c:v>8.5752683337913211</c:v>
                      </c:pt>
                      <c:pt idx="2694">
                        <c:v>8.5784514326531589</c:v>
                      </c:pt>
                      <c:pt idx="2695">
                        <c:v>8.5816345315149967</c:v>
                      </c:pt>
                      <c:pt idx="2696">
                        <c:v>8.5848176303768344</c:v>
                      </c:pt>
                      <c:pt idx="2697">
                        <c:v>8.5880007292386722</c:v>
                      </c:pt>
                      <c:pt idx="2698">
                        <c:v>8.59118382810051</c:v>
                      </c:pt>
                      <c:pt idx="2699">
                        <c:v>8.5943669269623477</c:v>
                      </c:pt>
                      <c:pt idx="2700">
                        <c:v>8.5975500258241873</c:v>
                      </c:pt>
                      <c:pt idx="2701">
                        <c:v>8.600733124686025</c:v>
                      </c:pt>
                      <c:pt idx="2702">
                        <c:v>8.6039162235478628</c:v>
                      </c:pt>
                      <c:pt idx="2703">
                        <c:v>8.6070993224097005</c:v>
                      </c:pt>
                      <c:pt idx="2704">
                        <c:v>8.6102824212715383</c:v>
                      </c:pt>
                      <c:pt idx="2705">
                        <c:v>8.6134655201333761</c:v>
                      </c:pt>
                      <c:pt idx="2706">
                        <c:v>8.6166486189952138</c:v>
                      </c:pt>
                      <c:pt idx="2707">
                        <c:v>8.6198317178570516</c:v>
                      </c:pt>
                      <c:pt idx="2708">
                        <c:v>8.6230148167188894</c:v>
                      </c:pt>
                      <c:pt idx="2709">
                        <c:v>8.6261979155807271</c:v>
                      </c:pt>
                      <c:pt idx="2710">
                        <c:v>8.6293810144425649</c:v>
                      </c:pt>
                      <c:pt idx="2711">
                        <c:v>8.6325641133044044</c:v>
                      </c:pt>
                      <c:pt idx="2712">
                        <c:v>8.6357472121662404</c:v>
                      </c:pt>
                      <c:pt idx="2713">
                        <c:v>8.63893031102808</c:v>
                      </c:pt>
                      <c:pt idx="2714">
                        <c:v>8.6421134098899159</c:v>
                      </c:pt>
                      <c:pt idx="2715">
                        <c:v>8.6452965087517555</c:v>
                      </c:pt>
                      <c:pt idx="2716">
                        <c:v>8.6484796076135932</c:v>
                      </c:pt>
                      <c:pt idx="2717">
                        <c:v>8.651662706475431</c:v>
                      </c:pt>
                      <c:pt idx="2718">
                        <c:v>8.6548458053372688</c:v>
                      </c:pt>
                      <c:pt idx="2719">
                        <c:v>8.6580289041991065</c:v>
                      </c:pt>
                      <c:pt idx="2720">
                        <c:v>8.6612120030609443</c:v>
                      </c:pt>
                      <c:pt idx="2721">
                        <c:v>8.6643951019227821</c:v>
                      </c:pt>
                      <c:pt idx="2722">
                        <c:v>8.6675782007846198</c:v>
                      </c:pt>
                      <c:pt idx="2723">
                        <c:v>8.6707612996464576</c:v>
                      </c:pt>
                      <c:pt idx="2724">
                        <c:v>8.6739443985082954</c:v>
                      </c:pt>
                      <c:pt idx="2725">
                        <c:v>8.6771274973701349</c:v>
                      </c:pt>
                      <c:pt idx="2726">
                        <c:v>8.6803105962319727</c:v>
                      </c:pt>
                      <c:pt idx="2727">
                        <c:v>8.6834936950938104</c:v>
                      </c:pt>
                      <c:pt idx="2728">
                        <c:v>8.6866767939556482</c:v>
                      </c:pt>
                      <c:pt idx="2729">
                        <c:v>8.6898598928174859</c:v>
                      </c:pt>
                      <c:pt idx="2730">
                        <c:v>8.6930429916793237</c:v>
                      </c:pt>
                      <c:pt idx="2731">
                        <c:v>8.6962260905411615</c:v>
                      </c:pt>
                      <c:pt idx="2732">
                        <c:v>8.6994091894029992</c:v>
                      </c:pt>
                      <c:pt idx="2733">
                        <c:v>8.702592288264837</c:v>
                      </c:pt>
                      <c:pt idx="2734">
                        <c:v>8.7057753871266765</c:v>
                      </c:pt>
                      <c:pt idx="2735">
                        <c:v>8.7089584859885125</c:v>
                      </c:pt>
                      <c:pt idx="2736">
                        <c:v>8.7121415848503521</c:v>
                      </c:pt>
                      <c:pt idx="2737">
                        <c:v>8.715324683712188</c:v>
                      </c:pt>
                      <c:pt idx="2738">
                        <c:v>8.7185077825740276</c:v>
                      </c:pt>
                      <c:pt idx="2739">
                        <c:v>8.7216908814358636</c:v>
                      </c:pt>
                      <c:pt idx="2740">
                        <c:v>8.7248739802977031</c:v>
                      </c:pt>
                      <c:pt idx="2741">
                        <c:v>8.7280570791595409</c:v>
                      </c:pt>
                      <c:pt idx="2742">
                        <c:v>8.7312401780213786</c:v>
                      </c:pt>
                      <c:pt idx="2743">
                        <c:v>8.7344232768832164</c:v>
                      </c:pt>
                      <c:pt idx="2744">
                        <c:v>8.7376063757450542</c:v>
                      </c:pt>
                      <c:pt idx="2745">
                        <c:v>8.7407894746068919</c:v>
                      </c:pt>
                      <c:pt idx="2746">
                        <c:v>8.7439725734687297</c:v>
                      </c:pt>
                      <c:pt idx="2747">
                        <c:v>8.7471556723305675</c:v>
                      </c:pt>
                      <c:pt idx="2748">
                        <c:v>8.7503387711924052</c:v>
                      </c:pt>
                      <c:pt idx="2749">
                        <c:v>8.753521870054243</c:v>
                      </c:pt>
                      <c:pt idx="2750">
                        <c:v>8.7567049689160825</c:v>
                      </c:pt>
                      <c:pt idx="2751">
                        <c:v>8.7598880677779203</c:v>
                      </c:pt>
                      <c:pt idx="2752">
                        <c:v>8.763071166639758</c:v>
                      </c:pt>
                      <c:pt idx="2753">
                        <c:v>8.7662542655015958</c:v>
                      </c:pt>
                      <c:pt idx="2754">
                        <c:v>8.7694373643634336</c:v>
                      </c:pt>
                      <c:pt idx="2755">
                        <c:v>8.7726204632252713</c:v>
                      </c:pt>
                      <c:pt idx="2756">
                        <c:v>8.7758035620871091</c:v>
                      </c:pt>
                      <c:pt idx="2757">
                        <c:v>8.7789866609489469</c:v>
                      </c:pt>
                      <c:pt idx="2758">
                        <c:v>8.7821697598107846</c:v>
                      </c:pt>
                      <c:pt idx="2759">
                        <c:v>8.7853528586726242</c:v>
                      </c:pt>
                      <c:pt idx="2760">
                        <c:v>8.7885359575344602</c:v>
                      </c:pt>
                      <c:pt idx="2761">
                        <c:v>8.7917190563962997</c:v>
                      </c:pt>
                      <c:pt idx="2762">
                        <c:v>8.7949021552581357</c:v>
                      </c:pt>
                      <c:pt idx="2763">
                        <c:v>8.7980852541199752</c:v>
                      </c:pt>
                      <c:pt idx="2764">
                        <c:v>8.8012683529818112</c:v>
                      </c:pt>
                      <c:pt idx="2765">
                        <c:v>8.8044514518436507</c:v>
                      </c:pt>
                      <c:pt idx="2766">
                        <c:v>8.8076345507054885</c:v>
                      </c:pt>
                      <c:pt idx="2767">
                        <c:v>8.8108176495673263</c:v>
                      </c:pt>
                      <c:pt idx="2768">
                        <c:v>8.814000748429164</c:v>
                      </c:pt>
                      <c:pt idx="2769">
                        <c:v>8.8171838472910018</c:v>
                      </c:pt>
                      <c:pt idx="2770">
                        <c:v>8.8203669461528396</c:v>
                      </c:pt>
                      <c:pt idx="2771">
                        <c:v>8.8235500450146773</c:v>
                      </c:pt>
                      <c:pt idx="2772">
                        <c:v>8.8267331438765151</c:v>
                      </c:pt>
                      <c:pt idx="2773">
                        <c:v>8.8299162427383528</c:v>
                      </c:pt>
                      <c:pt idx="2774">
                        <c:v>8.8330993416001906</c:v>
                      </c:pt>
                      <c:pt idx="2775">
                        <c:v>8.8362824404620302</c:v>
                      </c:pt>
                      <c:pt idx="2776">
                        <c:v>8.8394655393238679</c:v>
                      </c:pt>
                      <c:pt idx="2777">
                        <c:v>8.8426486381857057</c:v>
                      </c:pt>
                      <c:pt idx="2778">
                        <c:v>8.8458317370475434</c:v>
                      </c:pt>
                      <c:pt idx="2779">
                        <c:v>8.8490148359093812</c:v>
                      </c:pt>
                      <c:pt idx="2780">
                        <c:v>8.852197934771219</c:v>
                      </c:pt>
                      <c:pt idx="2781">
                        <c:v>8.8553810336330567</c:v>
                      </c:pt>
                      <c:pt idx="2782">
                        <c:v>8.8585641324948945</c:v>
                      </c:pt>
                      <c:pt idx="2783">
                        <c:v>8.8617472313567323</c:v>
                      </c:pt>
                      <c:pt idx="2784">
                        <c:v>8.8649303302185718</c:v>
                      </c:pt>
                      <c:pt idx="2785">
                        <c:v>8.8681134290804078</c:v>
                      </c:pt>
                      <c:pt idx="2786">
                        <c:v>8.8712965279422473</c:v>
                      </c:pt>
                      <c:pt idx="2787">
                        <c:v>8.8744796268040833</c:v>
                      </c:pt>
                      <c:pt idx="2788">
                        <c:v>8.8776627256659228</c:v>
                      </c:pt>
                      <c:pt idx="2789">
                        <c:v>8.8808458245277588</c:v>
                      </c:pt>
                      <c:pt idx="2790">
                        <c:v>8.8840289233895984</c:v>
                      </c:pt>
                      <c:pt idx="2791">
                        <c:v>8.8872120222514361</c:v>
                      </c:pt>
                      <c:pt idx="2792">
                        <c:v>8.8903951211132739</c:v>
                      </c:pt>
                      <c:pt idx="2793">
                        <c:v>8.8935782199751117</c:v>
                      </c:pt>
                      <c:pt idx="2794">
                        <c:v>8.8967613188369494</c:v>
                      </c:pt>
                      <c:pt idx="2795">
                        <c:v>8.8999444176987872</c:v>
                      </c:pt>
                      <c:pt idx="2796">
                        <c:v>8.903127516560625</c:v>
                      </c:pt>
                      <c:pt idx="2797">
                        <c:v>8.9063106154224627</c:v>
                      </c:pt>
                      <c:pt idx="2798">
                        <c:v>8.9094937142843005</c:v>
                      </c:pt>
                      <c:pt idx="2799">
                        <c:v>8.91267681314614</c:v>
                      </c:pt>
                      <c:pt idx="2800">
                        <c:v>8.9158599120079778</c:v>
                      </c:pt>
                      <c:pt idx="2801">
                        <c:v>8.9190430108698155</c:v>
                      </c:pt>
                      <c:pt idx="2802">
                        <c:v>8.9222261097316533</c:v>
                      </c:pt>
                      <c:pt idx="2803">
                        <c:v>8.9254092085934911</c:v>
                      </c:pt>
                      <c:pt idx="2804">
                        <c:v>8.9285923074553288</c:v>
                      </c:pt>
                      <c:pt idx="2805">
                        <c:v>8.9317754063171666</c:v>
                      </c:pt>
                      <c:pt idx="2806">
                        <c:v>8.9349585051790044</c:v>
                      </c:pt>
                      <c:pt idx="2807">
                        <c:v>8.9381416040408421</c:v>
                      </c:pt>
                      <c:pt idx="2808">
                        <c:v>8.9413247029026799</c:v>
                      </c:pt>
                      <c:pt idx="2809">
                        <c:v>8.9445078017645194</c:v>
                      </c:pt>
                      <c:pt idx="2810">
                        <c:v>8.9476909006263554</c:v>
                      </c:pt>
                      <c:pt idx="2811">
                        <c:v>8.950873999488195</c:v>
                      </c:pt>
                      <c:pt idx="2812">
                        <c:v>8.9540570983500309</c:v>
                      </c:pt>
                      <c:pt idx="2813">
                        <c:v>8.9572401972118705</c:v>
                      </c:pt>
                      <c:pt idx="2814">
                        <c:v>8.9604232960737065</c:v>
                      </c:pt>
                      <c:pt idx="2815">
                        <c:v>8.963606394935546</c:v>
                      </c:pt>
                      <c:pt idx="2816">
                        <c:v>8.9667894937973838</c:v>
                      </c:pt>
                      <c:pt idx="2817">
                        <c:v>8.9699725926592215</c:v>
                      </c:pt>
                      <c:pt idx="2818">
                        <c:v>8.9731556915210593</c:v>
                      </c:pt>
                      <c:pt idx="2819">
                        <c:v>8.9763387903828971</c:v>
                      </c:pt>
                      <c:pt idx="2820">
                        <c:v>8.9795218892447348</c:v>
                      </c:pt>
                      <c:pt idx="2821">
                        <c:v>8.9827049881065726</c:v>
                      </c:pt>
                      <c:pt idx="2822">
                        <c:v>8.9858880869684103</c:v>
                      </c:pt>
                      <c:pt idx="2823">
                        <c:v>8.9890711858302481</c:v>
                      </c:pt>
                      <c:pt idx="2824">
                        <c:v>8.9922542846920877</c:v>
                      </c:pt>
                      <c:pt idx="2825">
                        <c:v>8.9954373835539254</c:v>
                      </c:pt>
                      <c:pt idx="2826">
                        <c:v>8.9986204824157632</c:v>
                      </c:pt>
                      <c:pt idx="2827">
                        <c:v>9.0018035812776009</c:v>
                      </c:pt>
                      <c:pt idx="2828">
                        <c:v>9.0049866801394387</c:v>
                      </c:pt>
                      <c:pt idx="2829">
                        <c:v>9.0081697790012765</c:v>
                      </c:pt>
                      <c:pt idx="2830">
                        <c:v>9.0113528778631142</c:v>
                      </c:pt>
                      <c:pt idx="2831">
                        <c:v>9.014535976724952</c:v>
                      </c:pt>
                      <c:pt idx="2832">
                        <c:v>9.0177190755867898</c:v>
                      </c:pt>
                      <c:pt idx="2833">
                        <c:v>9.0209021744486275</c:v>
                      </c:pt>
                      <c:pt idx="2834">
                        <c:v>9.0240852733104671</c:v>
                      </c:pt>
                      <c:pt idx="2835">
                        <c:v>9.027268372172303</c:v>
                      </c:pt>
                      <c:pt idx="2836">
                        <c:v>9.0304514710341426</c:v>
                      </c:pt>
                      <c:pt idx="2837">
                        <c:v>9.0336345698959786</c:v>
                      </c:pt>
                      <c:pt idx="2838">
                        <c:v>9.0368176687578181</c:v>
                      </c:pt>
                      <c:pt idx="2839">
                        <c:v>9.0400007676196541</c:v>
                      </c:pt>
                      <c:pt idx="2840">
                        <c:v>9.0431838664814936</c:v>
                      </c:pt>
                      <c:pt idx="2841">
                        <c:v>9.0463669653433314</c:v>
                      </c:pt>
                      <c:pt idx="2842">
                        <c:v>9.0495500642051692</c:v>
                      </c:pt>
                      <c:pt idx="2843">
                        <c:v>9.0527331630670069</c:v>
                      </c:pt>
                      <c:pt idx="2844">
                        <c:v>9.0559162619288447</c:v>
                      </c:pt>
                      <c:pt idx="2845">
                        <c:v>9.0590993607906825</c:v>
                      </c:pt>
                      <c:pt idx="2846">
                        <c:v>9.0622824596525202</c:v>
                      </c:pt>
                      <c:pt idx="2847">
                        <c:v>9.065465558514358</c:v>
                      </c:pt>
                      <c:pt idx="2848">
                        <c:v>9.0686486573761957</c:v>
                      </c:pt>
                      <c:pt idx="2849">
                        <c:v>9.0718317562380353</c:v>
                      </c:pt>
                      <c:pt idx="2850">
                        <c:v>9.075014855099873</c:v>
                      </c:pt>
                      <c:pt idx="2851">
                        <c:v>9.0781979539617108</c:v>
                      </c:pt>
                      <c:pt idx="2852">
                        <c:v>9.0813810528235486</c:v>
                      </c:pt>
                      <c:pt idx="2853">
                        <c:v>9.0845641516853863</c:v>
                      </c:pt>
                      <c:pt idx="2854">
                        <c:v>9.0877472505472241</c:v>
                      </c:pt>
                      <c:pt idx="2855">
                        <c:v>9.0909303494090619</c:v>
                      </c:pt>
                      <c:pt idx="2856">
                        <c:v>9.0941134482708996</c:v>
                      </c:pt>
                      <c:pt idx="2857">
                        <c:v>9.0972965471327374</c:v>
                      </c:pt>
                      <c:pt idx="2858">
                        <c:v>9.1004796459945752</c:v>
                      </c:pt>
                      <c:pt idx="2859">
                        <c:v>9.1036627448564147</c:v>
                      </c:pt>
                      <c:pt idx="2860">
                        <c:v>9.1068458437182507</c:v>
                      </c:pt>
                      <c:pt idx="2861">
                        <c:v>9.1100289425800902</c:v>
                      </c:pt>
                      <c:pt idx="2862">
                        <c:v>9.1132120414419262</c:v>
                      </c:pt>
                      <c:pt idx="2863">
                        <c:v>9.1163951403037657</c:v>
                      </c:pt>
                      <c:pt idx="2864">
                        <c:v>9.1195782391656035</c:v>
                      </c:pt>
                      <c:pt idx="2865">
                        <c:v>9.1227613380274413</c:v>
                      </c:pt>
                      <c:pt idx="2866">
                        <c:v>9.125944436889279</c:v>
                      </c:pt>
                      <c:pt idx="2867">
                        <c:v>9.1291275357511168</c:v>
                      </c:pt>
                      <c:pt idx="2868">
                        <c:v>9.1323106346129546</c:v>
                      </c:pt>
                      <c:pt idx="2869">
                        <c:v>9.1354937334747923</c:v>
                      </c:pt>
                      <c:pt idx="2870">
                        <c:v>9.1386768323366301</c:v>
                      </c:pt>
                      <c:pt idx="2871">
                        <c:v>9.1418599311984678</c:v>
                      </c:pt>
                      <c:pt idx="2872">
                        <c:v>9.1450430300603056</c:v>
                      </c:pt>
                      <c:pt idx="2873">
                        <c:v>9.1482261289221434</c:v>
                      </c:pt>
                      <c:pt idx="2874">
                        <c:v>9.1514092277839829</c:v>
                      </c:pt>
                      <c:pt idx="2875">
                        <c:v>9.1545923266458207</c:v>
                      </c:pt>
                      <c:pt idx="2876">
                        <c:v>9.1577754255076584</c:v>
                      </c:pt>
                      <c:pt idx="2877">
                        <c:v>9.1609585243694962</c:v>
                      </c:pt>
                      <c:pt idx="2878">
                        <c:v>9.164141623231334</c:v>
                      </c:pt>
                      <c:pt idx="2879">
                        <c:v>9.1673247220931717</c:v>
                      </c:pt>
                      <c:pt idx="2880">
                        <c:v>9.1705078209550095</c:v>
                      </c:pt>
                      <c:pt idx="2881">
                        <c:v>9.1736909198168473</c:v>
                      </c:pt>
                      <c:pt idx="2882">
                        <c:v>9.176874018678685</c:v>
                      </c:pt>
                      <c:pt idx="2883">
                        <c:v>9.1800571175405228</c:v>
                      </c:pt>
                      <c:pt idx="2884">
                        <c:v>9.1832402164023623</c:v>
                      </c:pt>
                      <c:pt idx="2885">
                        <c:v>9.1864233152641983</c:v>
                      </c:pt>
                      <c:pt idx="2886">
                        <c:v>9.1896064141260378</c:v>
                      </c:pt>
                      <c:pt idx="2887">
                        <c:v>9.1927895129878738</c:v>
                      </c:pt>
                      <c:pt idx="2888">
                        <c:v>9.1959726118497134</c:v>
                      </c:pt>
                      <c:pt idx="2889">
                        <c:v>9.1991557107115511</c:v>
                      </c:pt>
                      <c:pt idx="2890">
                        <c:v>9.2023388095733889</c:v>
                      </c:pt>
                      <c:pt idx="2891">
                        <c:v>9.2055219084352267</c:v>
                      </c:pt>
                      <c:pt idx="2892">
                        <c:v>9.2087050072970644</c:v>
                      </c:pt>
                      <c:pt idx="2893">
                        <c:v>9.2118881061589022</c:v>
                      </c:pt>
                      <c:pt idx="2894">
                        <c:v>9.21507120502074</c:v>
                      </c:pt>
                      <c:pt idx="2895">
                        <c:v>9.2182543038825777</c:v>
                      </c:pt>
                      <c:pt idx="2896">
                        <c:v>9.2214374027444155</c:v>
                      </c:pt>
                      <c:pt idx="2897">
                        <c:v>9.224620501606255</c:v>
                      </c:pt>
                      <c:pt idx="2898">
                        <c:v>9.227803600468091</c:v>
                      </c:pt>
                      <c:pt idx="2899">
                        <c:v>9.2309866993299305</c:v>
                      </c:pt>
                      <c:pt idx="2900">
                        <c:v>9.2341697981917683</c:v>
                      </c:pt>
                      <c:pt idx="2901">
                        <c:v>9.2373528970536061</c:v>
                      </c:pt>
                      <c:pt idx="2902">
                        <c:v>9.2405359959154438</c:v>
                      </c:pt>
                      <c:pt idx="2903">
                        <c:v>9.2437190947772816</c:v>
                      </c:pt>
                      <c:pt idx="2904">
                        <c:v>9.2469021936391194</c:v>
                      </c:pt>
                      <c:pt idx="2905">
                        <c:v>9.2500852925009571</c:v>
                      </c:pt>
                      <c:pt idx="2906">
                        <c:v>9.2532683913627949</c:v>
                      </c:pt>
                      <c:pt idx="2907">
                        <c:v>9.2564514902246326</c:v>
                      </c:pt>
                      <c:pt idx="2908">
                        <c:v>9.2596345890864704</c:v>
                      </c:pt>
                      <c:pt idx="2909">
                        <c:v>9.26281768794831</c:v>
                      </c:pt>
                      <c:pt idx="2910">
                        <c:v>9.2660007868101459</c:v>
                      </c:pt>
                      <c:pt idx="2911">
                        <c:v>9.2691838856719855</c:v>
                      </c:pt>
                      <c:pt idx="2912">
                        <c:v>9.2723669845338215</c:v>
                      </c:pt>
                      <c:pt idx="2913">
                        <c:v>9.275550083395661</c:v>
                      </c:pt>
                      <c:pt idx="2914">
                        <c:v>9.2787331822574988</c:v>
                      </c:pt>
                      <c:pt idx="2915">
                        <c:v>9.2819162811193365</c:v>
                      </c:pt>
                      <c:pt idx="2916">
                        <c:v>9.2850993799811743</c:v>
                      </c:pt>
                      <c:pt idx="2917">
                        <c:v>9.2882824788430121</c:v>
                      </c:pt>
                      <c:pt idx="2918">
                        <c:v>9.2914655777048498</c:v>
                      </c:pt>
                      <c:pt idx="2919">
                        <c:v>9.2946486765666876</c:v>
                      </c:pt>
                      <c:pt idx="2920">
                        <c:v>9.2978317754285253</c:v>
                      </c:pt>
                      <c:pt idx="2921">
                        <c:v>9.3010148742903631</c:v>
                      </c:pt>
                      <c:pt idx="2922">
                        <c:v>9.3041979731522026</c:v>
                      </c:pt>
                      <c:pt idx="2923">
                        <c:v>9.3073810720140386</c:v>
                      </c:pt>
                      <c:pt idx="2924">
                        <c:v>9.3105641708758782</c:v>
                      </c:pt>
                      <c:pt idx="2925">
                        <c:v>9.3137472697377159</c:v>
                      </c:pt>
                      <c:pt idx="2926">
                        <c:v>9.3169303685995537</c:v>
                      </c:pt>
                      <c:pt idx="2927">
                        <c:v>9.3201134674613915</c:v>
                      </c:pt>
                      <c:pt idx="2928">
                        <c:v>9.3232965663232292</c:v>
                      </c:pt>
                      <c:pt idx="2929">
                        <c:v>9.326479665185067</c:v>
                      </c:pt>
                      <c:pt idx="2930">
                        <c:v>9.3296627640469048</c:v>
                      </c:pt>
                      <c:pt idx="2931">
                        <c:v>9.3328458629087425</c:v>
                      </c:pt>
                      <c:pt idx="2932">
                        <c:v>9.3360289617705803</c:v>
                      </c:pt>
                      <c:pt idx="2933">
                        <c:v>9.339212060632418</c:v>
                      </c:pt>
                      <c:pt idx="2934">
                        <c:v>9.3423951594942576</c:v>
                      </c:pt>
                      <c:pt idx="2935">
                        <c:v>9.3455782583560936</c:v>
                      </c:pt>
                      <c:pt idx="2936">
                        <c:v>9.3487613572179331</c:v>
                      </c:pt>
                      <c:pt idx="2937">
                        <c:v>9.3519444560797691</c:v>
                      </c:pt>
                      <c:pt idx="2938">
                        <c:v>9.3551275549416086</c:v>
                      </c:pt>
                      <c:pt idx="2939">
                        <c:v>9.3583106538034464</c:v>
                      </c:pt>
                      <c:pt idx="2940">
                        <c:v>9.3614937526652842</c:v>
                      </c:pt>
                      <c:pt idx="2941">
                        <c:v>9.3646768515271219</c:v>
                      </c:pt>
                      <c:pt idx="2942">
                        <c:v>9.3678599503889597</c:v>
                      </c:pt>
                      <c:pt idx="2943">
                        <c:v>9.3710430492507975</c:v>
                      </c:pt>
                      <c:pt idx="2944">
                        <c:v>9.3742261481126352</c:v>
                      </c:pt>
                      <c:pt idx="2945">
                        <c:v>9.377409246974473</c:v>
                      </c:pt>
                      <c:pt idx="2946">
                        <c:v>9.3805923458363107</c:v>
                      </c:pt>
                      <c:pt idx="2947">
                        <c:v>9.3837754446981503</c:v>
                      </c:pt>
                      <c:pt idx="2948">
                        <c:v>9.3869585435599863</c:v>
                      </c:pt>
                      <c:pt idx="2949">
                        <c:v>9.3901416424218258</c:v>
                      </c:pt>
                      <c:pt idx="2950">
                        <c:v>9.3933247412836636</c:v>
                      </c:pt>
                      <c:pt idx="2951">
                        <c:v>9.3965078401455013</c:v>
                      </c:pt>
                      <c:pt idx="2952">
                        <c:v>9.3996909390073391</c:v>
                      </c:pt>
                      <c:pt idx="2953">
                        <c:v>9.4028740378691769</c:v>
                      </c:pt>
                      <c:pt idx="2954">
                        <c:v>9.4060571367310146</c:v>
                      </c:pt>
                      <c:pt idx="2955">
                        <c:v>9.4092402355928524</c:v>
                      </c:pt>
                      <c:pt idx="2956">
                        <c:v>9.4124233344546901</c:v>
                      </c:pt>
                      <c:pt idx="2957">
                        <c:v>9.4156064333165279</c:v>
                      </c:pt>
                      <c:pt idx="2958">
                        <c:v>9.4187895321783657</c:v>
                      </c:pt>
                      <c:pt idx="2959">
                        <c:v>9.4219726310402052</c:v>
                      </c:pt>
                      <c:pt idx="2960">
                        <c:v>9.4251557299020412</c:v>
                      </c:pt>
                      <c:pt idx="2961">
                        <c:v>9.4283388287638807</c:v>
                      </c:pt>
                      <c:pt idx="2962">
                        <c:v>9.4315219276257185</c:v>
                      </c:pt>
                      <c:pt idx="2963">
                        <c:v>9.4347050264875563</c:v>
                      </c:pt>
                      <c:pt idx="2964">
                        <c:v>9.437888125349394</c:v>
                      </c:pt>
                      <c:pt idx="2965">
                        <c:v>9.4410712242112318</c:v>
                      </c:pt>
                      <c:pt idx="2966">
                        <c:v>9.4442543230730696</c:v>
                      </c:pt>
                      <c:pt idx="2967">
                        <c:v>9.4474374219349073</c:v>
                      </c:pt>
                      <c:pt idx="2968">
                        <c:v>9.4506205207967451</c:v>
                      </c:pt>
                      <c:pt idx="2969">
                        <c:v>9.4538036196585828</c:v>
                      </c:pt>
                      <c:pt idx="2970">
                        <c:v>9.4569867185204206</c:v>
                      </c:pt>
                      <c:pt idx="2971">
                        <c:v>9.4601698173822584</c:v>
                      </c:pt>
                      <c:pt idx="2972">
                        <c:v>9.4633529162440979</c:v>
                      </c:pt>
                      <c:pt idx="2973">
                        <c:v>9.4665360151059339</c:v>
                      </c:pt>
                      <c:pt idx="2974">
                        <c:v>9.4697191139677734</c:v>
                      </c:pt>
                      <c:pt idx="2975">
                        <c:v>9.4729022128296112</c:v>
                      </c:pt>
                      <c:pt idx="2976">
                        <c:v>9.476085311691449</c:v>
                      </c:pt>
                      <c:pt idx="2977">
                        <c:v>9.4792684105532867</c:v>
                      </c:pt>
                      <c:pt idx="2978">
                        <c:v>9.4824515094151245</c:v>
                      </c:pt>
                      <c:pt idx="2979">
                        <c:v>9.4856346082769623</c:v>
                      </c:pt>
                      <c:pt idx="2980">
                        <c:v>9.4888177071388</c:v>
                      </c:pt>
                      <c:pt idx="2981">
                        <c:v>9.4920008060006378</c:v>
                      </c:pt>
                      <c:pt idx="2982">
                        <c:v>9.4951839048624755</c:v>
                      </c:pt>
                      <c:pt idx="2983">
                        <c:v>9.4983670037243133</c:v>
                      </c:pt>
                      <c:pt idx="2984">
                        <c:v>9.5015501025861528</c:v>
                      </c:pt>
                      <c:pt idx="2985">
                        <c:v>9.5047332014479888</c:v>
                      </c:pt>
                      <c:pt idx="2986">
                        <c:v>9.5079163003098284</c:v>
                      </c:pt>
                      <c:pt idx="2987">
                        <c:v>9.5110993991716661</c:v>
                      </c:pt>
                      <c:pt idx="2988">
                        <c:v>9.5142824980335039</c:v>
                      </c:pt>
                      <c:pt idx="2989">
                        <c:v>9.5174655968953417</c:v>
                      </c:pt>
                      <c:pt idx="2990">
                        <c:v>9.5206486957571794</c:v>
                      </c:pt>
                      <c:pt idx="2991">
                        <c:v>9.5238317946190172</c:v>
                      </c:pt>
                      <c:pt idx="2992">
                        <c:v>9.527014893480855</c:v>
                      </c:pt>
                      <c:pt idx="2993">
                        <c:v>9.5301979923426927</c:v>
                      </c:pt>
                      <c:pt idx="2994">
                        <c:v>9.5333810912045305</c:v>
                      </c:pt>
                      <c:pt idx="2995">
                        <c:v>9.53656419006637</c:v>
                      </c:pt>
                      <c:pt idx="2996">
                        <c:v>9.539747288928206</c:v>
                      </c:pt>
                      <c:pt idx="2997">
                        <c:v>9.5429303877900455</c:v>
                      </c:pt>
                      <c:pt idx="2998">
                        <c:v>9.5461134866518815</c:v>
                      </c:pt>
                      <c:pt idx="2999">
                        <c:v>9.5492965855137211</c:v>
                      </c:pt>
                      <c:pt idx="3000">
                        <c:v>9.5524796843755588</c:v>
                      </c:pt>
                      <c:pt idx="3001">
                        <c:v>9.5556627832373966</c:v>
                      </c:pt>
                      <c:pt idx="3002">
                        <c:v>9.5588458820992344</c:v>
                      </c:pt>
                      <c:pt idx="3003">
                        <c:v>9.5620289809610721</c:v>
                      </c:pt>
                      <c:pt idx="3004">
                        <c:v>9.5652120798229099</c:v>
                      </c:pt>
                      <c:pt idx="3005">
                        <c:v>9.5683951786847476</c:v>
                      </c:pt>
                      <c:pt idx="3006">
                        <c:v>9.5715782775465854</c:v>
                      </c:pt>
                      <c:pt idx="3007">
                        <c:v>9.5747613764084232</c:v>
                      </c:pt>
                      <c:pt idx="3008">
                        <c:v>9.5779444752702609</c:v>
                      </c:pt>
                      <c:pt idx="3009">
                        <c:v>9.5811275741321005</c:v>
                      </c:pt>
                      <c:pt idx="3010">
                        <c:v>9.5843106729939365</c:v>
                      </c:pt>
                      <c:pt idx="3011">
                        <c:v>9.587493771855776</c:v>
                      </c:pt>
                      <c:pt idx="3012">
                        <c:v>9.5906768707176138</c:v>
                      </c:pt>
                      <c:pt idx="3013">
                        <c:v>9.5938599695794515</c:v>
                      </c:pt>
                      <c:pt idx="3014">
                        <c:v>9.5970430684412893</c:v>
                      </c:pt>
                      <c:pt idx="3015">
                        <c:v>9.6002261673031271</c:v>
                      </c:pt>
                      <c:pt idx="3016">
                        <c:v>9.6034092661649648</c:v>
                      </c:pt>
                      <c:pt idx="3017">
                        <c:v>9.6065923650268026</c:v>
                      </c:pt>
                      <c:pt idx="3018">
                        <c:v>9.6097754638886403</c:v>
                      </c:pt>
                      <c:pt idx="3019">
                        <c:v>9.6129585627504781</c:v>
                      </c:pt>
                      <c:pt idx="3020">
                        <c:v>9.6161416616123176</c:v>
                      </c:pt>
                      <c:pt idx="3021">
                        <c:v>9.6193247604741536</c:v>
                      </c:pt>
                      <c:pt idx="3022">
                        <c:v>9.6225078593359932</c:v>
                      </c:pt>
                      <c:pt idx="3023">
                        <c:v>9.6256909581978292</c:v>
                      </c:pt>
                      <c:pt idx="3024">
                        <c:v>9.6288740570596687</c:v>
                      </c:pt>
                      <c:pt idx="3025">
                        <c:v>9.6320571559215065</c:v>
                      </c:pt>
                      <c:pt idx="3026">
                        <c:v>9.6352402547833442</c:v>
                      </c:pt>
                      <c:pt idx="3027">
                        <c:v>9.638423353645182</c:v>
                      </c:pt>
                      <c:pt idx="3028">
                        <c:v>9.6416064525070198</c:v>
                      </c:pt>
                      <c:pt idx="3029">
                        <c:v>9.6447895513688575</c:v>
                      </c:pt>
                      <c:pt idx="3030">
                        <c:v>9.6479726502306953</c:v>
                      </c:pt>
                      <c:pt idx="3031">
                        <c:v>9.651155749092533</c:v>
                      </c:pt>
                      <c:pt idx="3032">
                        <c:v>9.6543388479543708</c:v>
                      </c:pt>
                      <c:pt idx="3033">
                        <c:v>9.6575219468162086</c:v>
                      </c:pt>
                      <c:pt idx="3034">
                        <c:v>9.6607050456780481</c:v>
                      </c:pt>
                      <c:pt idx="3035">
                        <c:v>9.6638881445398859</c:v>
                      </c:pt>
                      <c:pt idx="3036">
                        <c:v>9.6670712434017236</c:v>
                      </c:pt>
                      <c:pt idx="3037">
                        <c:v>9.6702543422635614</c:v>
                      </c:pt>
                      <c:pt idx="3038">
                        <c:v>9.6734374411253992</c:v>
                      </c:pt>
                      <c:pt idx="3039">
                        <c:v>9.6766205399872369</c:v>
                      </c:pt>
                      <c:pt idx="3040">
                        <c:v>9.6798036388490747</c:v>
                      </c:pt>
                      <c:pt idx="3041">
                        <c:v>9.6829867377109125</c:v>
                      </c:pt>
                      <c:pt idx="3042">
                        <c:v>9.6861698365727502</c:v>
                      </c:pt>
                      <c:pt idx="3043">
                        <c:v>9.689352935434588</c:v>
                      </c:pt>
                      <c:pt idx="3044">
                        <c:v>9.6925360342964257</c:v>
                      </c:pt>
                      <c:pt idx="3045">
                        <c:v>9.6957191331582653</c:v>
                      </c:pt>
                      <c:pt idx="3046">
                        <c:v>9.6989022320201013</c:v>
                      </c:pt>
                      <c:pt idx="3047">
                        <c:v>9.7020853308819408</c:v>
                      </c:pt>
                      <c:pt idx="3048">
                        <c:v>9.7052684297437768</c:v>
                      </c:pt>
                      <c:pt idx="3049">
                        <c:v>9.7084515286056163</c:v>
                      </c:pt>
                      <c:pt idx="3050">
                        <c:v>9.7116346274674541</c:v>
                      </c:pt>
                      <c:pt idx="3051">
                        <c:v>9.7148177263292919</c:v>
                      </c:pt>
                      <c:pt idx="3052">
                        <c:v>9.7180008251911296</c:v>
                      </c:pt>
                      <c:pt idx="3053">
                        <c:v>9.7211839240529674</c:v>
                      </c:pt>
                      <c:pt idx="3054">
                        <c:v>9.7243670229148051</c:v>
                      </c:pt>
                      <c:pt idx="3055">
                        <c:v>9.7275501217766429</c:v>
                      </c:pt>
                      <c:pt idx="3056">
                        <c:v>9.7307332206384807</c:v>
                      </c:pt>
                      <c:pt idx="3057">
                        <c:v>9.7339163195003184</c:v>
                      </c:pt>
                      <c:pt idx="3058">
                        <c:v>9.7370994183621562</c:v>
                      </c:pt>
                      <c:pt idx="3059">
                        <c:v>9.7402825172239957</c:v>
                      </c:pt>
                      <c:pt idx="3060">
                        <c:v>9.7434656160858335</c:v>
                      </c:pt>
                      <c:pt idx="3061">
                        <c:v>9.7466487149476713</c:v>
                      </c:pt>
                      <c:pt idx="3062">
                        <c:v>9.749831813809509</c:v>
                      </c:pt>
                      <c:pt idx="3063">
                        <c:v>9.7530149126713468</c:v>
                      </c:pt>
                      <c:pt idx="3064">
                        <c:v>9.7561980115331846</c:v>
                      </c:pt>
                      <c:pt idx="3065">
                        <c:v>9.7593811103950223</c:v>
                      </c:pt>
                      <c:pt idx="3066">
                        <c:v>9.7625642092568601</c:v>
                      </c:pt>
                      <c:pt idx="3067">
                        <c:v>9.7657473081186978</c:v>
                      </c:pt>
                      <c:pt idx="3068">
                        <c:v>9.7689304069805374</c:v>
                      </c:pt>
                      <c:pt idx="3069">
                        <c:v>9.7721135058423734</c:v>
                      </c:pt>
                      <c:pt idx="3070">
                        <c:v>9.7752966047042129</c:v>
                      </c:pt>
                      <c:pt idx="3071">
                        <c:v>9.7784797035660489</c:v>
                      </c:pt>
                      <c:pt idx="3072">
                        <c:v>9.7816628024278884</c:v>
                      </c:pt>
                      <c:pt idx="3073">
                        <c:v>9.7848459012897244</c:v>
                      </c:pt>
                      <c:pt idx="3074">
                        <c:v>9.788029000151564</c:v>
                      </c:pt>
                      <c:pt idx="3075">
                        <c:v>9.7912120990134017</c:v>
                      </c:pt>
                      <c:pt idx="3076">
                        <c:v>9.7943951978752395</c:v>
                      </c:pt>
                      <c:pt idx="3077">
                        <c:v>9.7975782967370773</c:v>
                      </c:pt>
                      <c:pt idx="3078">
                        <c:v>9.800761395598915</c:v>
                      </c:pt>
                      <c:pt idx="3079">
                        <c:v>9.8039444944607528</c:v>
                      </c:pt>
                      <c:pt idx="3080">
                        <c:v>9.8071275933225905</c:v>
                      </c:pt>
                      <c:pt idx="3081">
                        <c:v>9.8103106921844283</c:v>
                      </c:pt>
                      <c:pt idx="3082">
                        <c:v>9.8134937910462661</c:v>
                      </c:pt>
                      <c:pt idx="3083">
                        <c:v>9.8166768899081038</c:v>
                      </c:pt>
                      <c:pt idx="3084">
                        <c:v>9.8198599887699434</c:v>
                      </c:pt>
                      <c:pt idx="3085">
                        <c:v>9.8230430876317811</c:v>
                      </c:pt>
                      <c:pt idx="3086">
                        <c:v>9.8262261864936189</c:v>
                      </c:pt>
                      <c:pt idx="3087">
                        <c:v>9.8294092853554567</c:v>
                      </c:pt>
                      <c:pt idx="3088">
                        <c:v>9.8325923842172944</c:v>
                      </c:pt>
                      <c:pt idx="3089">
                        <c:v>9.8357754830791322</c:v>
                      </c:pt>
                      <c:pt idx="3090">
                        <c:v>9.8389585819409699</c:v>
                      </c:pt>
                      <c:pt idx="3091">
                        <c:v>9.8421416808028077</c:v>
                      </c:pt>
                      <c:pt idx="3092">
                        <c:v>9.8453247796646455</c:v>
                      </c:pt>
                      <c:pt idx="3093">
                        <c:v>9.848507878526485</c:v>
                      </c:pt>
                      <c:pt idx="3094">
                        <c:v>9.851690977388321</c:v>
                      </c:pt>
                      <c:pt idx="3095">
                        <c:v>9.8548740762501605</c:v>
                      </c:pt>
                      <c:pt idx="3096">
                        <c:v>9.8580571751119965</c:v>
                      </c:pt>
                      <c:pt idx="3097">
                        <c:v>9.8612402739738361</c:v>
                      </c:pt>
                      <c:pt idx="3098">
                        <c:v>9.8644233728356721</c:v>
                      </c:pt>
                      <c:pt idx="3099">
                        <c:v>9.8676064716975116</c:v>
                      </c:pt>
                      <c:pt idx="3100">
                        <c:v>9.8707895705593494</c:v>
                      </c:pt>
                      <c:pt idx="3101">
                        <c:v>9.8739726694211871</c:v>
                      </c:pt>
                      <c:pt idx="3102">
                        <c:v>9.8771557682830249</c:v>
                      </c:pt>
                      <c:pt idx="3103">
                        <c:v>9.8803388671448626</c:v>
                      </c:pt>
                      <c:pt idx="3104">
                        <c:v>9.8835219660067004</c:v>
                      </c:pt>
                      <c:pt idx="3105">
                        <c:v>9.8867050648685382</c:v>
                      </c:pt>
                      <c:pt idx="3106">
                        <c:v>9.8898881637303759</c:v>
                      </c:pt>
                      <c:pt idx="3107">
                        <c:v>9.8930712625922137</c:v>
                      </c:pt>
                      <c:pt idx="3108">
                        <c:v>9.8962543614540515</c:v>
                      </c:pt>
                      <c:pt idx="3109">
                        <c:v>9.899437460315891</c:v>
                      </c:pt>
                      <c:pt idx="3110">
                        <c:v>9.9026205591777288</c:v>
                      </c:pt>
                      <c:pt idx="3111">
                        <c:v>9.9058036580395665</c:v>
                      </c:pt>
                      <c:pt idx="3112">
                        <c:v>9.9089867569014043</c:v>
                      </c:pt>
                      <c:pt idx="3113">
                        <c:v>9.9121698557632421</c:v>
                      </c:pt>
                      <c:pt idx="3114">
                        <c:v>9.9153529546250798</c:v>
                      </c:pt>
                      <c:pt idx="3115">
                        <c:v>9.9185360534869176</c:v>
                      </c:pt>
                      <c:pt idx="3116">
                        <c:v>9.9217191523487553</c:v>
                      </c:pt>
                      <c:pt idx="3117">
                        <c:v>9.9249022512105931</c:v>
                      </c:pt>
                      <c:pt idx="3118">
                        <c:v>9.9280853500724326</c:v>
                      </c:pt>
                      <c:pt idx="3119">
                        <c:v>9.9312684489342686</c:v>
                      </c:pt>
                      <c:pt idx="3120">
                        <c:v>9.9344515477961082</c:v>
                      </c:pt>
                      <c:pt idx="3121">
                        <c:v>9.9376346466579442</c:v>
                      </c:pt>
                      <c:pt idx="3122">
                        <c:v>9.9408177455197837</c:v>
                      </c:pt>
                      <c:pt idx="3123">
                        <c:v>9.9440008443816197</c:v>
                      </c:pt>
                      <c:pt idx="3124">
                        <c:v>9.9471839432434592</c:v>
                      </c:pt>
                      <c:pt idx="3125">
                        <c:v>9.950367042105297</c:v>
                      </c:pt>
                      <c:pt idx="3126">
                        <c:v>9.9535501409671348</c:v>
                      </c:pt>
                      <c:pt idx="3127">
                        <c:v>9.9567332398289725</c:v>
                      </c:pt>
                      <c:pt idx="3128">
                        <c:v>9.9599163386908103</c:v>
                      </c:pt>
                      <c:pt idx="3129">
                        <c:v>9.963099437552648</c:v>
                      </c:pt>
                      <c:pt idx="3130">
                        <c:v>9.9662825364144858</c:v>
                      </c:pt>
                      <c:pt idx="3131">
                        <c:v>9.9694656352763236</c:v>
                      </c:pt>
                      <c:pt idx="3132">
                        <c:v>9.9726487341381613</c:v>
                      </c:pt>
                      <c:pt idx="3133">
                        <c:v>9.9758318330000009</c:v>
                      </c:pt>
                      <c:pt idx="3134">
                        <c:v>9.9790149318618386</c:v>
                      </c:pt>
                      <c:pt idx="3135">
                        <c:v>9.9821980307236764</c:v>
                      </c:pt>
                      <c:pt idx="3136">
                        <c:v>9.9853811295855142</c:v>
                      </c:pt>
                      <c:pt idx="3137">
                        <c:v>9.9885642284473519</c:v>
                      </c:pt>
                      <c:pt idx="3138">
                        <c:v>9.9917473273091897</c:v>
                      </c:pt>
                      <c:pt idx="3139">
                        <c:v>9.9949304261710274</c:v>
                      </c:pt>
                      <c:pt idx="3140">
                        <c:v>9.9981135250328652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Fine!$I$3:$I$3143</c15:sqref>
                        </c15:formulaRef>
                      </c:ext>
                    </c:extLst>
                    <c:numCache>
                      <c:formatCode>General</c:formatCode>
                      <c:ptCount val="3141"/>
                      <c:pt idx="0">
                        <c:v>46.442115354316051</c:v>
                      </c:pt>
                      <c:pt idx="1">
                        <c:v>10.812949917624834</c:v>
                      </c:pt>
                      <c:pt idx="2">
                        <c:v>13.29598934447939</c:v>
                      </c:pt>
                      <c:pt idx="3">
                        <c:v>5.8334834303179885</c:v>
                      </c:pt>
                      <c:pt idx="4">
                        <c:v>7.1833330879323301</c:v>
                      </c:pt>
                      <c:pt idx="5">
                        <c:v>5.5721148550517086</c:v>
                      </c:pt>
                      <c:pt idx="6">
                        <c:v>4.160448461066359</c:v>
                      </c:pt>
                      <c:pt idx="7">
                        <c:v>5.3530824883202106</c:v>
                      </c:pt>
                      <c:pt idx="8">
                        <c:v>1.8766859195446264</c:v>
                      </c:pt>
                      <c:pt idx="9">
                        <c:v>4.7667990961945499</c:v>
                      </c:pt>
                      <c:pt idx="10">
                        <c:v>0.61868462029622417</c:v>
                      </c:pt>
                      <c:pt idx="11">
                        <c:v>4.0695872667535395</c:v>
                      </c:pt>
                      <c:pt idx="12">
                        <c:v>0.94621605477326487</c:v>
                      </c:pt>
                      <c:pt idx="13">
                        <c:v>3.3877552206899995</c:v>
                      </c:pt>
                      <c:pt idx="14">
                        <c:v>1.7527564701002856</c:v>
                      </c:pt>
                      <c:pt idx="15">
                        <c:v>2.6980869298664754</c:v>
                      </c:pt>
                      <c:pt idx="16">
                        <c:v>2.5783932447149289</c:v>
                      </c:pt>
                      <c:pt idx="17">
                        <c:v>1.5554283411531264</c:v>
                      </c:pt>
                      <c:pt idx="18">
                        <c:v>2.6387424628341702</c:v>
                      </c:pt>
                      <c:pt idx="19">
                        <c:v>0.71642001321648596</c:v>
                      </c:pt>
                      <c:pt idx="20">
                        <c:v>2.696613806932505</c:v>
                      </c:pt>
                      <c:pt idx="21">
                        <c:v>0.20598585584568851</c:v>
                      </c:pt>
                      <c:pt idx="22">
                        <c:v>2.3277339906779488</c:v>
                      </c:pt>
                      <c:pt idx="23">
                        <c:v>0.70547717371882646</c:v>
                      </c:pt>
                      <c:pt idx="24">
                        <c:v>2.1418644764312913</c:v>
                      </c:pt>
                      <c:pt idx="25">
                        <c:v>1.2966871376023961</c:v>
                      </c:pt>
                      <c:pt idx="26">
                        <c:v>1.6983590059388232</c:v>
                      </c:pt>
                      <c:pt idx="27">
                        <c:v>1.7317160953800905</c:v>
                      </c:pt>
                      <c:pt idx="28">
                        <c:v>1.3633152569265095</c:v>
                      </c:pt>
                      <c:pt idx="29">
                        <c:v>2.0168999723078613</c:v>
                      </c:pt>
                      <c:pt idx="30">
                        <c:v>0.87681082245532616</c:v>
                      </c:pt>
                      <c:pt idx="31">
                        <c:v>2.0546178216510724</c:v>
                      </c:pt>
                      <c:pt idx="32">
                        <c:v>0.78328159123671759</c:v>
                      </c:pt>
                      <c:pt idx="33">
                        <c:v>2.4622165018663171</c:v>
                      </c:pt>
                      <c:pt idx="34">
                        <c:v>1.0166330297575672</c:v>
                      </c:pt>
                      <c:pt idx="35">
                        <c:v>2.2019508595298074</c:v>
                      </c:pt>
                      <c:pt idx="36">
                        <c:v>1.2854087646678165</c:v>
                      </c:pt>
                      <c:pt idx="37">
                        <c:v>2.3422998305510894</c:v>
                      </c:pt>
                      <c:pt idx="38">
                        <c:v>1.6229261704589963</c:v>
                      </c:pt>
                      <c:pt idx="39">
                        <c:v>2.6393438514985967</c:v>
                      </c:pt>
                      <c:pt idx="40">
                        <c:v>2.3196392235992835</c:v>
                      </c:pt>
                      <c:pt idx="41">
                        <c:v>2.8900504237725535</c:v>
                      </c:pt>
                      <c:pt idx="42">
                        <c:v>3.7825603376235359</c:v>
                      </c:pt>
                      <c:pt idx="43">
                        <c:v>3.173311545598537</c:v>
                      </c:pt>
                      <c:pt idx="44">
                        <c:v>9.7279166890065092</c:v>
                      </c:pt>
                      <c:pt idx="45">
                        <c:v>10.277709098671469</c:v>
                      </c:pt>
                      <c:pt idx="46">
                        <c:v>7.7590120561026215</c:v>
                      </c:pt>
                      <c:pt idx="47">
                        <c:v>1.48012978009912</c:v>
                      </c:pt>
                      <c:pt idx="48">
                        <c:v>11.941494444522414</c:v>
                      </c:pt>
                      <c:pt idx="49">
                        <c:v>3.9105120120021941</c:v>
                      </c:pt>
                      <c:pt idx="50">
                        <c:v>29.515369671970671</c:v>
                      </c:pt>
                      <c:pt idx="51">
                        <c:v>61.456677798977132</c:v>
                      </c:pt>
                      <c:pt idx="52">
                        <c:v>59.116500698396841</c:v>
                      </c:pt>
                      <c:pt idx="53">
                        <c:v>23.365348338511335</c:v>
                      </c:pt>
                      <c:pt idx="54">
                        <c:v>10.295224600500239</c:v>
                      </c:pt>
                      <c:pt idx="55">
                        <c:v>13.670937308921138</c:v>
                      </c:pt>
                      <c:pt idx="56">
                        <c:v>3.1736068818193908</c:v>
                      </c:pt>
                      <c:pt idx="57">
                        <c:v>10.877659281246281</c:v>
                      </c:pt>
                      <c:pt idx="58">
                        <c:v>6.1010234860612593</c:v>
                      </c:pt>
                      <c:pt idx="59">
                        <c:v>9.8067186281069034</c:v>
                      </c:pt>
                      <c:pt idx="60">
                        <c:v>3.5740475474833149</c:v>
                      </c:pt>
                      <c:pt idx="61">
                        <c:v>6.1822310230425073</c:v>
                      </c:pt>
                      <c:pt idx="62">
                        <c:v>4.7940373282362119</c:v>
                      </c:pt>
                      <c:pt idx="63">
                        <c:v>4.0144092816228945</c:v>
                      </c:pt>
                      <c:pt idx="64">
                        <c:v>5.4426591176323189</c:v>
                      </c:pt>
                      <c:pt idx="65">
                        <c:v>2.1552950657261318</c:v>
                      </c:pt>
                      <c:pt idx="66">
                        <c:v>5.6873062840079092</c:v>
                      </c:pt>
                      <c:pt idx="67">
                        <c:v>0.85161545206153744</c:v>
                      </c:pt>
                      <c:pt idx="68">
                        <c:v>5.2876561166258433</c:v>
                      </c:pt>
                      <c:pt idx="69">
                        <c:v>1.7653471546186601</c:v>
                      </c:pt>
                      <c:pt idx="70">
                        <c:v>4.6017851166676715</c:v>
                      </c:pt>
                      <c:pt idx="71">
                        <c:v>2.9578733787302469</c:v>
                      </c:pt>
                      <c:pt idx="72">
                        <c:v>3.6607447660560393</c:v>
                      </c:pt>
                      <c:pt idx="73">
                        <c:v>3.9659031871152419</c:v>
                      </c:pt>
                      <c:pt idx="74">
                        <c:v>2.4311730425184814</c:v>
                      </c:pt>
                      <c:pt idx="75">
                        <c:v>4.568621034833912</c:v>
                      </c:pt>
                      <c:pt idx="76">
                        <c:v>1.2345271510453746</c:v>
                      </c:pt>
                      <c:pt idx="77">
                        <c:v>4.7991410497020262</c:v>
                      </c:pt>
                      <c:pt idx="78">
                        <c:v>1.1058444635948437</c:v>
                      </c:pt>
                      <c:pt idx="79">
                        <c:v>4.6530609584845575</c:v>
                      </c:pt>
                      <c:pt idx="80">
                        <c:v>2.2790498181821151</c:v>
                      </c:pt>
                      <c:pt idx="81">
                        <c:v>3.8841746492826537</c:v>
                      </c:pt>
                      <c:pt idx="82">
                        <c:v>3.2669063229595592</c:v>
                      </c:pt>
                      <c:pt idx="83">
                        <c:v>3.0357874436900865</c:v>
                      </c:pt>
                      <c:pt idx="84">
                        <c:v>4.2373306434777884</c:v>
                      </c:pt>
                      <c:pt idx="85">
                        <c:v>1.8677597779638542</c:v>
                      </c:pt>
                      <c:pt idx="86">
                        <c:v>4.8186170768014716</c:v>
                      </c:pt>
                      <c:pt idx="87">
                        <c:v>0.87631739674035369</c:v>
                      </c:pt>
                      <c:pt idx="88">
                        <c:v>4.980770334544288</c:v>
                      </c:pt>
                      <c:pt idx="89">
                        <c:v>1.5460125886375471</c:v>
                      </c:pt>
                      <c:pt idx="90">
                        <c:v>4.7071729324830702</c:v>
                      </c:pt>
                      <c:pt idx="91">
                        <c:v>2.9171255176162831</c:v>
                      </c:pt>
                      <c:pt idx="92">
                        <c:v>3.9731221527085157</c:v>
                      </c:pt>
                      <c:pt idx="93">
                        <c:v>4.1835729035380353</c:v>
                      </c:pt>
                      <c:pt idx="94">
                        <c:v>2.8521914347173762</c:v>
                      </c:pt>
                      <c:pt idx="95">
                        <c:v>5.1686591169356024</c:v>
                      </c:pt>
                      <c:pt idx="96">
                        <c:v>1.573284995313228</c:v>
                      </c:pt>
                      <c:pt idx="97">
                        <c:v>5.8420775150413826</c:v>
                      </c:pt>
                      <c:pt idx="98">
                        <c:v>0.97812422973291802</c:v>
                      </c:pt>
                      <c:pt idx="99">
                        <c:v>5.9631143568711487</c:v>
                      </c:pt>
                      <c:pt idx="100">
                        <c:v>2.5758457110358299</c:v>
                      </c:pt>
                      <c:pt idx="101">
                        <c:v>5.5459031788552702</c:v>
                      </c:pt>
                      <c:pt idx="102">
                        <c:v>4.4213809413579162</c:v>
                      </c:pt>
                      <c:pt idx="103">
                        <c:v>4.6081945178751083</c:v>
                      </c:pt>
                      <c:pt idx="104">
                        <c:v>6.3479465332724727</c:v>
                      </c:pt>
                      <c:pt idx="105">
                        <c:v>2.8189276319796424</c:v>
                      </c:pt>
                      <c:pt idx="106">
                        <c:v>8.0840508536958779</c:v>
                      </c:pt>
                      <c:pt idx="107">
                        <c:v>1.3496754988278417</c:v>
                      </c:pt>
                      <c:pt idx="108">
                        <c:v>8.9065636546133113</c:v>
                      </c:pt>
                      <c:pt idx="109">
                        <c:v>3.7833797355740071</c:v>
                      </c:pt>
                      <c:pt idx="110">
                        <c:v>9.3747378438728717</c:v>
                      </c:pt>
                      <c:pt idx="111">
                        <c:v>8.5078668976981291</c:v>
                      </c:pt>
                      <c:pt idx="112">
                        <c:v>8.5988651906958058</c:v>
                      </c:pt>
                      <c:pt idx="113">
                        <c:v>22.940924154738752</c:v>
                      </c:pt>
                      <c:pt idx="114">
                        <c:v>22.861495905344199</c:v>
                      </c:pt>
                      <c:pt idx="115">
                        <c:v>15.70947268717676</c:v>
                      </c:pt>
                      <c:pt idx="116">
                        <c:v>10.881482336374416</c:v>
                      </c:pt>
                      <c:pt idx="117">
                        <c:v>3.9094002836834365</c:v>
                      </c:pt>
                      <c:pt idx="118">
                        <c:v>7.3841952187876592</c:v>
                      </c:pt>
                      <c:pt idx="119">
                        <c:v>9.8967907336122281</c:v>
                      </c:pt>
                      <c:pt idx="120">
                        <c:v>5.5785078839868376</c:v>
                      </c:pt>
                      <c:pt idx="121">
                        <c:v>15.942121896920428</c:v>
                      </c:pt>
                      <c:pt idx="122">
                        <c:v>4.1326747244519559</c:v>
                      </c:pt>
                      <c:pt idx="123">
                        <c:v>18.982175351479846</c:v>
                      </c:pt>
                      <c:pt idx="124">
                        <c:v>20.966524202382153</c:v>
                      </c:pt>
                      <c:pt idx="125">
                        <c:v>24.225136984623763</c:v>
                      </c:pt>
                      <c:pt idx="126">
                        <c:v>21.32898034907209</c:v>
                      </c:pt>
                      <c:pt idx="127">
                        <c:v>19.663791815992454</c:v>
                      </c:pt>
                      <c:pt idx="128">
                        <c:v>43.057109229554506</c:v>
                      </c:pt>
                      <c:pt idx="129">
                        <c:v>19.234948039225571</c:v>
                      </c:pt>
                      <c:pt idx="130">
                        <c:v>140.32041063843505</c:v>
                      </c:pt>
                      <c:pt idx="131">
                        <c:v>206.23275498871334</c:v>
                      </c:pt>
                      <c:pt idx="132">
                        <c:v>147.18697780052673</c:v>
                      </c:pt>
                      <c:pt idx="133">
                        <c:v>24.616538271349921</c:v>
                      </c:pt>
                      <c:pt idx="134">
                        <c:v>44.004031091301215</c:v>
                      </c:pt>
                      <c:pt idx="135">
                        <c:v>22.618801618996493</c:v>
                      </c:pt>
                      <c:pt idx="136">
                        <c:v>22.97552253606079</c:v>
                      </c:pt>
                      <c:pt idx="137">
                        <c:v>35.077252520005601</c:v>
                      </c:pt>
                      <c:pt idx="138">
                        <c:v>36.293003544300639</c:v>
                      </c:pt>
                      <c:pt idx="139">
                        <c:v>25.882876035238688</c:v>
                      </c:pt>
                      <c:pt idx="140">
                        <c:v>4.8955796852679141</c:v>
                      </c:pt>
                      <c:pt idx="141">
                        <c:v>18.330007888899079</c:v>
                      </c:pt>
                      <c:pt idx="142">
                        <c:v>1.4693048300209015</c:v>
                      </c:pt>
                      <c:pt idx="143">
                        <c:v>14.683318200491755</c:v>
                      </c:pt>
                      <c:pt idx="144">
                        <c:v>5.0715653683879491</c:v>
                      </c:pt>
                      <c:pt idx="145">
                        <c:v>11.306546664428167</c:v>
                      </c:pt>
                      <c:pt idx="146">
                        <c:v>7.4440832719737227</c:v>
                      </c:pt>
                      <c:pt idx="147">
                        <c:v>8.1718541874837545</c:v>
                      </c:pt>
                      <c:pt idx="148">
                        <c:v>8.9681001651932668</c:v>
                      </c:pt>
                      <c:pt idx="149">
                        <c:v>5.149118506375042</c:v>
                      </c:pt>
                      <c:pt idx="150">
                        <c:v>9.8338500498626633</c:v>
                      </c:pt>
                      <c:pt idx="151">
                        <c:v>2.1245683684373255</c:v>
                      </c:pt>
                      <c:pt idx="152">
                        <c:v>9.7709776782334323</c:v>
                      </c:pt>
                      <c:pt idx="153">
                        <c:v>1.0959570555971039</c:v>
                      </c:pt>
                      <c:pt idx="154">
                        <c:v>9.1984420270053047</c:v>
                      </c:pt>
                      <c:pt idx="155">
                        <c:v>3.4233661364119796</c:v>
                      </c:pt>
                      <c:pt idx="156">
                        <c:v>8.0696256158437496</c:v>
                      </c:pt>
                      <c:pt idx="157">
                        <c:v>5.6005792383590292</c:v>
                      </c:pt>
                      <c:pt idx="158">
                        <c:v>6.4477844779277227</c:v>
                      </c:pt>
                      <c:pt idx="159">
                        <c:v>7.3874650051033672</c:v>
                      </c:pt>
                      <c:pt idx="160">
                        <c:v>4.4273845209566858</c:v>
                      </c:pt>
                      <c:pt idx="161">
                        <c:v>8.7558605353503491</c:v>
                      </c:pt>
                      <c:pt idx="162">
                        <c:v>2.1243123753015376</c:v>
                      </c:pt>
                      <c:pt idx="163">
                        <c:v>9.6765490416263802</c:v>
                      </c:pt>
                      <c:pt idx="164">
                        <c:v>1.0728350712550812</c:v>
                      </c:pt>
                      <c:pt idx="165">
                        <c:v>9.8947801508532418</c:v>
                      </c:pt>
                      <c:pt idx="166">
                        <c:v>3.8105759804229975</c:v>
                      </c:pt>
                      <c:pt idx="167">
                        <c:v>9.5899756566902266</c:v>
                      </c:pt>
                      <c:pt idx="168">
                        <c:v>6.9849265163065164</c:v>
                      </c:pt>
                      <c:pt idx="169">
                        <c:v>8.7357128998862432</c:v>
                      </c:pt>
                      <c:pt idx="170">
                        <c:v>10.83429116421406</c:v>
                      </c:pt>
                      <c:pt idx="171">
                        <c:v>6.8209780113715066</c:v>
                      </c:pt>
                      <c:pt idx="172">
                        <c:v>15.813080503836519</c:v>
                      </c:pt>
                      <c:pt idx="173">
                        <c:v>3.7365036653549883</c:v>
                      </c:pt>
                      <c:pt idx="174">
                        <c:v>30.632224453801772</c:v>
                      </c:pt>
                      <c:pt idx="175">
                        <c:v>37.733325314730777</c:v>
                      </c:pt>
                      <c:pt idx="176">
                        <c:v>31.374647238004343</c:v>
                      </c:pt>
                      <c:pt idx="177">
                        <c:v>9.3327192701476154</c:v>
                      </c:pt>
                      <c:pt idx="178">
                        <c:v>25.809734820167854</c:v>
                      </c:pt>
                      <c:pt idx="179">
                        <c:v>24.430716202772221</c:v>
                      </c:pt>
                      <c:pt idx="180">
                        <c:v>41.989176087230369</c:v>
                      </c:pt>
                      <c:pt idx="181">
                        <c:v>122.89285993380307</c:v>
                      </c:pt>
                      <c:pt idx="182">
                        <c:v>137.57184986158472</c:v>
                      </c:pt>
                      <c:pt idx="183">
                        <c:v>71.91012254865845</c:v>
                      </c:pt>
                      <c:pt idx="184">
                        <c:v>5.7453622283392249</c:v>
                      </c:pt>
                      <c:pt idx="185">
                        <c:v>28.83549508664936</c:v>
                      </c:pt>
                      <c:pt idx="186">
                        <c:v>3.9027556017781939</c:v>
                      </c:pt>
                      <c:pt idx="187">
                        <c:v>16.753845075163159</c:v>
                      </c:pt>
                      <c:pt idx="188">
                        <c:v>10.694266717372891</c:v>
                      </c:pt>
                      <c:pt idx="189">
                        <c:v>12.324651749913384</c:v>
                      </c:pt>
                      <c:pt idx="190">
                        <c:v>8.2019499553664694</c:v>
                      </c:pt>
                      <c:pt idx="191">
                        <c:v>6.0270961489272805</c:v>
                      </c:pt>
                      <c:pt idx="192">
                        <c:v>9.2104146336536914</c:v>
                      </c:pt>
                      <c:pt idx="193">
                        <c:v>3.0912597758615701</c:v>
                      </c:pt>
                      <c:pt idx="194">
                        <c:v>6.4558840101312374</c:v>
                      </c:pt>
                      <c:pt idx="195">
                        <c:v>2.6152918451716682</c:v>
                      </c:pt>
                      <c:pt idx="196">
                        <c:v>3.8322185461595786</c:v>
                      </c:pt>
                      <c:pt idx="197">
                        <c:v>6.9071011271676399</c:v>
                      </c:pt>
                      <c:pt idx="198">
                        <c:v>9.7993908319313316</c:v>
                      </c:pt>
                      <c:pt idx="199">
                        <c:v>13.263549417851639</c:v>
                      </c:pt>
                      <c:pt idx="200">
                        <c:v>11.003875829914273</c:v>
                      </c:pt>
                      <c:pt idx="201">
                        <c:v>1.7632319390723705</c:v>
                      </c:pt>
                      <c:pt idx="202">
                        <c:v>5.7728198065261278</c:v>
                      </c:pt>
                      <c:pt idx="203">
                        <c:v>3.4360837339846939</c:v>
                      </c:pt>
                      <c:pt idx="204">
                        <c:v>3.4135785785354593</c:v>
                      </c:pt>
                      <c:pt idx="205">
                        <c:v>3.8940990043917969</c:v>
                      </c:pt>
                      <c:pt idx="206">
                        <c:v>1.6169519896988582</c:v>
                      </c:pt>
                      <c:pt idx="207">
                        <c:v>3.9377751751540928</c:v>
                      </c:pt>
                      <c:pt idx="208">
                        <c:v>0.32268070096100099</c:v>
                      </c:pt>
                      <c:pt idx="209">
                        <c:v>3.5167623784827851</c:v>
                      </c:pt>
                      <c:pt idx="210">
                        <c:v>1.0991364177362708</c:v>
                      </c:pt>
                      <c:pt idx="211">
                        <c:v>2.8206889041678491</c:v>
                      </c:pt>
                      <c:pt idx="212">
                        <c:v>1.7469062306291128</c:v>
                      </c:pt>
                      <c:pt idx="213">
                        <c:v>2.1247885082916786</c:v>
                      </c:pt>
                      <c:pt idx="214">
                        <c:v>2.2547459146342552</c:v>
                      </c:pt>
                      <c:pt idx="215">
                        <c:v>1.300736063349357</c:v>
                      </c:pt>
                      <c:pt idx="216">
                        <c:v>2.4537451426050314</c:v>
                      </c:pt>
                      <c:pt idx="217">
                        <c:v>0.58648300767895611</c:v>
                      </c:pt>
                      <c:pt idx="218">
                        <c:v>2.3908417951523506</c:v>
                      </c:pt>
                      <c:pt idx="219">
                        <c:v>0.45930592946234622</c:v>
                      </c:pt>
                      <c:pt idx="220">
                        <c:v>2.1671576472390806</c:v>
                      </c:pt>
                      <c:pt idx="221">
                        <c:v>0.9800450036437478</c:v>
                      </c:pt>
                      <c:pt idx="222">
                        <c:v>1.7716239159484415</c:v>
                      </c:pt>
                      <c:pt idx="223">
                        <c:v>1.4245444749404739</c:v>
                      </c:pt>
                      <c:pt idx="224">
                        <c:v>1.2774828584816549</c:v>
                      </c:pt>
                      <c:pt idx="225">
                        <c:v>1.7175398557094983</c:v>
                      </c:pt>
                      <c:pt idx="226">
                        <c:v>0.74207552740005933</c:v>
                      </c:pt>
                      <c:pt idx="227">
                        <c:v>1.8404235319230466</c:v>
                      </c:pt>
                      <c:pt idx="228">
                        <c:v>0.32220779055936316</c:v>
                      </c:pt>
                      <c:pt idx="229">
                        <c:v>1.8001536401494194</c:v>
                      </c:pt>
                      <c:pt idx="230">
                        <c:v>0.54573785106138173</c:v>
                      </c:pt>
                      <c:pt idx="231">
                        <c:v>1.5559469832952126</c:v>
                      </c:pt>
                      <c:pt idx="232">
                        <c:v>0.92885490166877005</c:v>
                      </c:pt>
                      <c:pt idx="233">
                        <c:v>1.2597974434828823</c:v>
                      </c:pt>
                      <c:pt idx="234">
                        <c:v>1.283104644816206</c:v>
                      </c:pt>
                      <c:pt idx="235">
                        <c:v>0.85175374423821937</c:v>
                      </c:pt>
                      <c:pt idx="236">
                        <c:v>1.4781681152773769</c:v>
                      </c:pt>
                      <c:pt idx="237">
                        <c:v>0.43997104422480393</c:v>
                      </c:pt>
                      <c:pt idx="238">
                        <c:v>1.5492597476607977</c:v>
                      </c:pt>
                      <c:pt idx="239">
                        <c:v>0.29037901977612196</c:v>
                      </c:pt>
                      <c:pt idx="240">
                        <c:v>1.4916707714802713</c:v>
                      </c:pt>
                      <c:pt idx="241">
                        <c:v>0.63531214637824951</c:v>
                      </c:pt>
                      <c:pt idx="242">
                        <c:v>1.3029960752374645</c:v>
                      </c:pt>
                      <c:pt idx="243">
                        <c:v>1.0050077240959674</c:v>
                      </c:pt>
                      <c:pt idx="244">
                        <c:v>1.0119516324696785</c:v>
                      </c:pt>
                      <c:pt idx="245">
                        <c:v>1.3106720816162456</c:v>
                      </c:pt>
                      <c:pt idx="246">
                        <c:v>0.65639913275136341</c:v>
                      </c:pt>
                      <c:pt idx="247">
                        <c:v>1.5719149956656537</c:v>
                      </c:pt>
                      <c:pt idx="248">
                        <c:v>0.23986067681882622</c:v>
                      </c:pt>
                      <c:pt idx="249">
                        <c:v>1.676586940864311</c:v>
                      </c:pt>
                      <c:pt idx="250">
                        <c:v>0.46246357216771938</c:v>
                      </c:pt>
                      <c:pt idx="251">
                        <c:v>1.6853687613256725</c:v>
                      </c:pt>
                      <c:pt idx="252">
                        <c:v>1.0604008208642923</c:v>
                      </c:pt>
                      <c:pt idx="253">
                        <c:v>1.6800959489017233</c:v>
                      </c:pt>
                      <c:pt idx="254">
                        <c:v>2.6094915546937676</c:v>
                      </c:pt>
                      <c:pt idx="255">
                        <c:v>2.1656355686367488</c:v>
                      </c:pt>
                      <c:pt idx="256">
                        <c:v>2.4777445476049067</c:v>
                      </c:pt>
                      <c:pt idx="257">
                        <c:v>0.54787502180027503</c:v>
                      </c:pt>
                      <c:pt idx="258">
                        <c:v>3.4086282529822372</c:v>
                      </c:pt>
                      <c:pt idx="259">
                        <c:v>0.67922901027976257</c:v>
                      </c:pt>
                      <c:pt idx="260">
                        <c:v>7.2505444286817911</c:v>
                      </c:pt>
                      <c:pt idx="261">
                        <c:v>12.825859452655754</c:v>
                      </c:pt>
                      <c:pt idx="262">
                        <c:v>10.652277605923354</c:v>
                      </c:pt>
                      <c:pt idx="263">
                        <c:v>3.4909241184959079</c:v>
                      </c:pt>
                      <c:pt idx="264">
                        <c:v>1.6765110843693798</c:v>
                      </c:pt>
                      <c:pt idx="265">
                        <c:v>1.7594375382690428</c:v>
                      </c:pt>
                      <c:pt idx="266">
                        <c:v>0.41951014994523034</c:v>
                      </c:pt>
                      <c:pt idx="267">
                        <c:v>1.3093751622453638</c:v>
                      </c:pt>
                      <c:pt idx="268">
                        <c:v>1.3298345915844971</c:v>
                      </c:pt>
                      <c:pt idx="269">
                        <c:v>1.1078505931816562</c:v>
                      </c:pt>
                      <c:pt idx="270">
                        <c:v>0.23018348561732507</c:v>
                      </c:pt>
                      <c:pt idx="271">
                        <c:v>0.58197582378012835</c:v>
                      </c:pt>
                      <c:pt idx="272">
                        <c:v>0.25937535039327136</c:v>
                      </c:pt>
                      <c:pt idx="273">
                        <c:v>0.38750815094503549</c:v>
                      </c:pt>
                      <c:pt idx="274">
                        <c:v>0.25408339773171335</c:v>
                      </c:pt>
                      <c:pt idx="275">
                        <c:v>0.28030560058489445</c:v>
                      </c:pt>
                      <c:pt idx="276">
                        <c:v>0.22058751496448853</c:v>
                      </c:pt>
                      <c:pt idx="277">
                        <c:v>0.22324490340723321</c:v>
                      </c:pt>
                      <c:pt idx="278">
                        <c:v>0.19304457696202951</c:v>
                      </c:pt>
                      <c:pt idx="279">
                        <c:v>0.19749902108151191</c:v>
                      </c:pt>
                      <c:pt idx="280">
                        <c:v>0.22953053413594021</c:v>
                      </c:pt>
                      <c:pt idx="281">
                        <c:v>0.11013088950467656</c:v>
                      </c:pt>
                      <c:pt idx="282">
                        <c:v>0.21675845991022435</c:v>
                      </c:pt>
                      <c:pt idx="283">
                        <c:v>6.4623355173082736E-2</c:v>
                      </c:pt>
                      <c:pt idx="284">
                        <c:v>0.22095375060561886</c:v>
                      </c:pt>
                      <c:pt idx="285">
                        <c:v>5.8002076448004307E-2</c:v>
                      </c:pt>
                      <c:pt idx="286">
                        <c:v>0.20010791819953777</c:v>
                      </c:pt>
                      <c:pt idx="287">
                        <c:v>8.1718140623420962E-2</c:v>
                      </c:pt>
                      <c:pt idx="288">
                        <c:v>0.17157655429055038</c:v>
                      </c:pt>
                      <c:pt idx="289">
                        <c:v>0.12603692926392512</c:v>
                      </c:pt>
                      <c:pt idx="290">
                        <c:v>0.12509066147521949</c:v>
                      </c:pt>
                      <c:pt idx="291">
                        <c:v>0.15032678845230166</c:v>
                      </c:pt>
                      <c:pt idx="292">
                        <c:v>8.3872585812862124E-2</c:v>
                      </c:pt>
                      <c:pt idx="293">
                        <c:v>0.17356834970859042</c:v>
                      </c:pt>
                      <c:pt idx="294">
                        <c:v>2.9646202885139292E-2</c:v>
                      </c:pt>
                      <c:pt idx="295">
                        <c:v>0.17599936015732293</c:v>
                      </c:pt>
                      <c:pt idx="296">
                        <c:v>2.5322422534263023E-2</c:v>
                      </c:pt>
                      <c:pt idx="297">
                        <c:v>0.17560300623073982</c:v>
                      </c:pt>
                      <c:pt idx="298">
                        <c:v>8.2464453364904725E-2</c:v>
                      </c:pt>
                      <c:pt idx="299">
                        <c:v>0.13603612403405441</c:v>
                      </c:pt>
                      <c:pt idx="300">
                        <c:v>0.11387430651108921</c:v>
                      </c:pt>
                      <c:pt idx="301">
                        <c:v>9.9847866801792556E-2</c:v>
                      </c:pt>
                      <c:pt idx="302">
                        <c:v>0.13707840298930848</c:v>
                      </c:pt>
                      <c:pt idx="303">
                        <c:v>6.1281601462230717E-2</c:v>
                      </c:pt>
                      <c:pt idx="304">
                        <c:v>0.15032884140802702</c:v>
                      </c:pt>
                      <c:pt idx="305">
                        <c:v>2.7473039613383033E-2</c:v>
                      </c:pt>
                      <c:pt idx="306">
                        <c:v>0.15056680964397753</c:v>
                      </c:pt>
                      <c:pt idx="307">
                        <c:v>4.2033128488407602E-2</c:v>
                      </c:pt>
                      <c:pt idx="308">
                        <c:v>0.13700786590939457</c:v>
                      </c:pt>
                      <c:pt idx="309">
                        <c:v>7.2496015387128243E-2</c:v>
                      </c:pt>
                      <c:pt idx="310">
                        <c:v>0.11265610964846441</c:v>
                      </c:pt>
                      <c:pt idx="311">
                        <c:v>9.9559822374135423E-2</c:v>
                      </c:pt>
                      <c:pt idx="312">
                        <c:v>9.5912754696821118E-2</c:v>
                      </c:pt>
                      <c:pt idx="313">
                        <c:v>0.11959861312120727</c:v>
                      </c:pt>
                      <c:pt idx="314">
                        <c:v>5.6071309381044376E-2</c:v>
                      </c:pt>
                      <c:pt idx="315">
                        <c:v>0.13701400830539842</c:v>
                      </c:pt>
                      <c:pt idx="316">
                        <c:v>3.7450379283367759E-2</c:v>
                      </c:pt>
                      <c:pt idx="317">
                        <c:v>0.13273628690280276</c:v>
                      </c:pt>
                      <c:pt idx="318">
                        <c:v>3.5359923130048279E-2</c:v>
                      </c:pt>
                      <c:pt idx="319">
                        <c:v>0.12829316270290383</c:v>
                      </c:pt>
                      <c:pt idx="320">
                        <c:v>6.1087707588071728E-2</c:v>
                      </c:pt>
                      <c:pt idx="321">
                        <c:v>0.11727743176450182</c:v>
                      </c:pt>
                      <c:pt idx="322">
                        <c:v>9.0544942730708164E-2</c:v>
                      </c:pt>
                      <c:pt idx="323">
                        <c:v>9.4821309899385184E-2</c:v>
                      </c:pt>
                      <c:pt idx="324">
                        <c:v>0.11601528451792835</c:v>
                      </c:pt>
                      <c:pt idx="325">
                        <c:v>6.4026381086723344E-2</c:v>
                      </c:pt>
                      <c:pt idx="326">
                        <c:v>0.13385968316790064</c:v>
                      </c:pt>
                      <c:pt idx="327">
                        <c:v>2.9778660423018289E-2</c:v>
                      </c:pt>
                      <c:pt idx="328">
                        <c:v>0.14409411193486607</c:v>
                      </c:pt>
                      <c:pt idx="329">
                        <c:v>1.4703961390562844E-2</c:v>
                      </c:pt>
                      <c:pt idx="330">
                        <c:v>0.15427121513292308</c:v>
                      </c:pt>
                      <c:pt idx="331">
                        <c:v>6.9719796045172103E-2</c:v>
                      </c:pt>
                      <c:pt idx="332">
                        <c:v>0.12782740533764822</c:v>
                      </c:pt>
                      <c:pt idx="333">
                        <c:v>0.10052700058206511</c:v>
                      </c:pt>
                      <c:pt idx="334">
                        <c:v>0.10524155207180527</c:v>
                      </c:pt>
                      <c:pt idx="335">
                        <c:v>0.13648896354147627</c:v>
                      </c:pt>
                      <c:pt idx="336">
                        <c:v>6.5580889964676689E-2</c:v>
                      </c:pt>
                      <c:pt idx="337">
                        <c:v>0.15442923493927585</c:v>
                      </c:pt>
                      <c:pt idx="338">
                        <c:v>3.3052382456649085E-2</c:v>
                      </c:pt>
                      <c:pt idx="339">
                        <c:v>0.17141779619639375</c:v>
                      </c:pt>
                      <c:pt idx="340">
                        <c:v>2.887187537570475E-2</c:v>
                      </c:pt>
                      <c:pt idx="341">
                        <c:v>0.17350481060440803</c:v>
                      </c:pt>
                      <c:pt idx="342">
                        <c:v>7.8667272831420082E-2</c:v>
                      </c:pt>
                      <c:pt idx="343">
                        <c:v>0.17204758301697282</c:v>
                      </c:pt>
                      <c:pt idx="344">
                        <c:v>0.12521062634560767</c:v>
                      </c:pt>
                      <c:pt idx="345">
                        <c:v>0.14641533733999254</c:v>
                      </c:pt>
                      <c:pt idx="346">
                        <c:v>0.15581050221415602</c:v>
                      </c:pt>
                      <c:pt idx="347">
                        <c:v>0.14747026869578972</c:v>
                      </c:pt>
                      <c:pt idx="348">
                        <c:v>0.2260608214186558</c:v>
                      </c:pt>
                      <c:pt idx="349">
                        <c:v>0.11454829158824685</c:v>
                      </c:pt>
                      <c:pt idx="350">
                        <c:v>0.25264738439774448</c:v>
                      </c:pt>
                      <c:pt idx="351">
                        <c:v>0.11682314312066008</c:v>
                      </c:pt>
                      <c:pt idx="352">
                        <c:v>0.31060500431221721</c:v>
                      </c:pt>
                      <c:pt idx="353">
                        <c:v>0.12333599186662113</c:v>
                      </c:pt>
                      <c:pt idx="354">
                        <c:v>0.40048613144570222</c:v>
                      </c:pt>
                      <c:pt idx="355">
                        <c:v>0.16847918075422</c:v>
                      </c:pt>
                      <c:pt idx="356">
                        <c:v>0.52506738509130357</c:v>
                      </c:pt>
                      <c:pt idx="357">
                        <c:v>0.35745834670611132</c:v>
                      </c:pt>
                      <c:pt idx="358">
                        <c:v>0.83552445659707675</c:v>
                      </c:pt>
                      <c:pt idx="359">
                        <c:v>1.7569018945628023</c:v>
                      </c:pt>
                      <c:pt idx="360">
                        <c:v>1.6829802733560419</c:v>
                      </c:pt>
                      <c:pt idx="361">
                        <c:v>0.90225334458698836</c:v>
                      </c:pt>
                      <c:pt idx="362">
                        <c:v>0.69104056807173564</c:v>
                      </c:pt>
                      <c:pt idx="363">
                        <c:v>1.6952308512944114</c:v>
                      </c:pt>
                      <c:pt idx="364">
                        <c:v>0.5667818969381615</c:v>
                      </c:pt>
                      <c:pt idx="365">
                        <c:v>5.7168022810570998</c:v>
                      </c:pt>
                      <c:pt idx="366">
                        <c:v>9.2943604506795658</c:v>
                      </c:pt>
                      <c:pt idx="367">
                        <c:v>7.3794856752785556</c:v>
                      </c:pt>
                      <c:pt idx="368">
                        <c:v>1.6996397981150104</c:v>
                      </c:pt>
                      <c:pt idx="369">
                        <c:v>2.1885630783282011</c:v>
                      </c:pt>
                      <c:pt idx="370">
                        <c:v>1.4610179673579475</c:v>
                      </c:pt>
                      <c:pt idx="371">
                        <c:v>1.0819437656363764</c:v>
                      </c:pt>
                      <c:pt idx="372">
                        <c:v>1.4396391036880705</c:v>
                      </c:pt>
                      <c:pt idx="373">
                        <c:v>0.80074907799231354</c:v>
                      </c:pt>
                      <c:pt idx="374">
                        <c:v>1.3741679424251436</c:v>
                      </c:pt>
                      <c:pt idx="375">
                        <c:v>0.12657337318703504</c:v>
                      </c:pt>
                      <c:pt idx="376">
                        <c:v>1.1369635039721053</c:v>
                      </c:pt>
                      <c:pt idx="377">
                        <c:v>0.39210147211685714</c:v>
                      </c:pt>
                      <c:pt idx="378">
                        <c:v>0.92596168322584549</c:v>
                      </c:pt>
                      <c:pt idx="379">
                        <c:v>0.63443252933566674</c:v>
                      </c:pt>
                      <c:pt idx="380">
                        <c:v>0.69119042158608135</c:v>
                      </c:pt>
                      <c:pt idx="381">
                        <c:v>0.82003287719756968</c:v>
                      </c:pt>
                      <c:pt idx="382">
                        <c:v>0.41088080775995034</c:v>
                      </c:pt>
                      <c:pt idx="383">
                        <c:v>0.89840997876675199</c:v>
                      </c:pt>
                      <c:pt idx="384">
                        <c:v>0.19242619144338402</c:v>
                      </c:pt>
                      <c:pt idx="385">
                        <c:v>0.91240266503093559</c:v>
                      </c:pt>
                      <c:pt idx="386">
                        <c:v>0.24214835799437759</c:v>
                      </c:pt>
                      <c:pt idx="387">
                        <c:v>0.85946898144299755</c:v>
                      </c:pt>
                      <c:pt idx="388">
                        <c:v>0.47094639531725069</c:v>
                      </c:pt>
                      <c:pt idx="389">
                        <c:v>0.7273001810834957</c:v>
                      </c:pt>
                      <c:pt idx="390">
                        <c:v>0.68376815231050336</c:v>
                      </c:pt>
                      <c:pt idx="391">
                        <c:v>0.53927895491090605</c:v>
                      </c:pt>
                      <c:pt idx="392">
                        <c:v>0.85136311559080435</c:v>
                      </c:pt>
                      <c:pt idx="393">
                        <c:v>0.32114398459667892</c:v>
                      </c:pt>
                      <c:pt idx="394">
                        <c:v>0.96530835015244654</c:v>
                      </c:pt>
                      <c:pt idx="395">
                        <c:v>0.18485189302608007</c:v>
                      </c:pt>
                      <c:pt idx="396">
                        <c:v>0.95002224028581339</c:v>
                      </c:pt>
                      <c:pt idx="397">
                        <c:v>0.37096820867541186</c:v>
                      </c:pt>
                      <c:pt idx="398">
                        <c:v>0.88548922478242453</c:v>
                      </c:pt>
                      <c:pt idx="399">
                        <c:v>0.64458327525402748</c:v>
                      </c:pt>
                      <c:pt idx="400">
                        <c:v>0.72404781870127544</c:v>
                      </c:pt>
                      <c:pt idx="401">
                        <c:v>0.87929297817751362</c:v>
                      </c:pt>
                      <c:pt idx="402">
                        <c:v>0.49605624641828761</c:v>
                      </c:pt>
                      <c:pt idx="403">
                        <c:v>1.05751699099521</c:v>
                      </c:pt>
                      <c:pt idx="404">
                        <c:v>0.24075470934534379</c:v>
                      </c:pt>
                      <c:pt idx="405">
                        <c:v>1.1546295568538363</c:v>
                      </c:pt>
                      <c:pt idx="406">
                        <c:v>0.27395368000375553</c:v>
                      </c:pt>
                      <c:pt idx="407">
                        <c:v>1.1488618262556778</c:v>
                      </c:pt>
                      <c:pt idx="408">
                        <c:v>0.60094509657192519</c:v>
                      </c:pt>
                      <c:pt idx="409">
                        <c:v>1.0301794329434124</c:v>
                      </c:pt>
                      <c:pt idx="410">
                        <c:v>0.94082633934087767</c:v>
                      </c:pt>
                      <c:pt idx="411">
                        <c:v>0.82538414587640663</c:v>
                      </c:pt>
                      <c:pt idx="412">
                        <c:v>1.2617939648639251</c:v>
                      </c:pt>
                      <c:pt idx="413">
                        <c:v>0.48618439792496582</c:v>
                      </c:pt>
                      <c:pt idx="414">
                        <c:v>1.4918116711209366</c:v>
                      </c:pt>
                      <c:pt idx="415">
                        <c:v>0.19550539384278637</c:v>
                      </c:pt>
                      <c:pt idx="416">
                        <c:v>1.6164675947018667</c:v>
                      </c:pt>
                      <c:pt idx="417">
                        <c:v>0.5495636289652378</c:v>
                      </c:pt>
                      <c:pt idx="418">
                        <c:v>1.6196272501301199</c:v>
                      </c:pt>
                      <c:pt idx="419">
                        <c:v>1.1527340643198589</c:v>
                      </c:pt>
                      <c:pt idx="420">
                        <c:v>1.4022916299251473</c:v>
                      </c:pt>
                      <c:pt idx="421">
                        <c:v>1.8977110939495676</c:v>
                      </c:pt>
                      <c:pt idx="422">
                        <c:v>1.0156879589961303</c:v>
                      </c:pt>
                      <c:pt idx="423">
                        <c:v>2.3705179188871988</c:v>
                      </c:pt>
                      <c:pt idx="424">
                        <c:v>0.65281770265666872</c:v>
                      </c:pt>
                      <c:pt idx="425">
                        <c:v>2.949376609522075</c:v>
                      </c:pt>
                      <c:pt idx="426">
                        <c:v>1.3440999829128704</c:v>
                      </c:pt>
                      <c:pt idx="427">
                        <c:v>3.757235880792686</c:v>
                      </c:pt>
                      <c:pt idx="428">
                        <c:v>6.7296197389367771</c:v>
                      </c:pt>
                      <c:pt idx="429">
                        <c:v>5.8787788852344853</c:v>
                      </c:pt>
                      <c:pt idx="430">
                        <c:v>3.9235652117132362</c:v>
                      </c:pt>
                      <c:pt idx="431">
                        <c:v>2.6465924226773012</c:v>
                      </c:pt>
                      <c:pt idx="432">
                        <c:v>0.25201814636050962</c:v>
                      </c:pt>
                      <c:pt idx="433">
                        <c:v>2.7730823817864327</c:v>
                      </c:pt>
                      <c:pt idx="434">
                        <c:v>2.1248436885577004</c:v>
                      </c:pt>
                      <c:pt idx="435">
                        <c:v>2.6859292280193117</c:v>
                      </c:pt>
                      <c:pt idx="436">
                        <c:v>4.4401059932991656</c:v>
                      </c:pt>
                      <c:pt idx="437">
                        <c:v>1.2121664219397104</c:v>
                      </c:pt>
                      <c:pt idx="438">
                        <c:v>7.4412309769834915</c:v>
                      </c:pt>
                      <c:pt idx="439">
                        <c:v>7.9515504804204271</c:v>
                      </c:pt>
                      <c:pt idx="440">
                        <c:v>8.9344992178397824</c:v>
                      </c:pt>
                      <c:pt idx="441">
                        <c:v>3.7764469456309193</c:v>
                      </c:pt>
                      <c:pt idx="442">
                        <c:v>9.5901279520655418</c:v>
                      </c:pt>
                      <c:pt idx="443">
                        <c:v>10.512970048671376</c:v>
                      </c:pt>
                      <c:pt idx="444">
                        <c:v>15.900614342141539</c:v>
                      </c:pt>
                      <c:pt idx="445">
                        <c:v>51.905974890851837</c:v>
                      </c:pt>
                      <c:pt idx="446">
                        <c:v>61.921168929681706</c:v>
                      </c:pt>
                      <c:pt idx="447">
                        <c:v>34.825560112143087</c:v>
                      </c:pt>
                      <c:pt idx="448">
                        <c:v>1.5638541018296725</c:v>
                      </c:pt>
                      <c:pt idx="449">
                        <c:v>14.234139667069302</c:v>
                      </c:pt>
                      <c:pt idx="450">
                        <c:v>2.4802608395244827</c:v>
                      </c:pt>
                      <c:pt idx="451">
                        <c:v>9.0516062460803486</c:v>
                      </c:pt>
                      <c:pt idx="452">
                        <c:v>8.296753978537021</c:v>
                      </c:pt>
                      <c:pt idx="453">
                        <c:v>8.9988636848714645</c:v>
                      </c:pt>
                      <c:pt idx="454">
                        <c:v>5.0827344150469784</c:v>
                      </c:pt>
                      <c:pt idx="455">
                        <c:v>3.60652091272082</c:v>
                      </c:pt>
                      <c:pt idx="456">
                        <c:v>4.8162507850858169</c:v>
                      </c:pt>
                      <c:pt idx="457">
                        <c:v>1.6729154598804516</c:v>
                      </c:pt>
                      <c:pt idx="458">
                        <c:v>4.548488789288788</c:v>
                      </c:pt>
                      <c:pt idx="459">
                        <c:v>0.32840211478513442</c:v>
                      </c:pt>
                      <c:pt idx="460">
                        <c:v>4.0761147238972848</c:v>
                      </c:pt>
                      <c:pt idx="461">
                        <c:v>0.95905555566175182</c:v>
                      </c:pt>
                      <c:pt idx="462">
                        <c:v>3.4737172728447732</c:v>
                      </c:pt>
                      <c:pt idx="463">
                        <c:v>1.8128137501721797</c:v>
                      </c:pt>
                      <c:pt idx="464">
                        <c:v>2.7791885261266334</c:v>
                      </c:pt>
                      <c:pt idx="465">
                        <c:v>2.5125509041653604</c:v>
                      </c:pt>
                      <c:pt idx="466">
                        <c:v>1.9165681933979604</c:v>
                      </c:pt>
                      <c:pt idx="467">
                        <c:v>2.9111881858265996</c:v>
                      </c:pt>
                      <c:pt idx="468">
                        <c:v>1.0653516891190464</c:v>
                      </c:pt>
                      <c:pt idx="469">
                        <c:v>3.1283885268926008</c:v>
                      </c:pt>
                      <c:pt idx="470">
                        <c:v>0.30118018304404842</c:v>
                      </c:pt>
                      <c:pt idx="471">
                        <c:v>3.1367042901159046</c:v>
                      </c:pt>
                      <c:pt idx="472">
                        <c:v>0.79994945805848983</c:v>
                      </c:pt>
                      <c:pt idx="473">
                        <c:v>2.9311306995206601</c:v>
                      </c:pt>
                      <c:pt idx="474">
                        <c:v>1.6060491882378036</c:v>
                      </c:pt>
                      <c:pt idx="475">
                        <c:v>2.5434224037374129</c:v>
                      </c:pt>
                      <c:pt idx="476">
                        <c:v>2.3793101863387056</c:v>
                      </c:pt>
                      <c:pt idx="477">
                        <c:v>1.9656528224973098</c:v>
                      </c:pt>
                      <c:pt idx="478">
                        <c:v>3.0754589980753857</c:v>
                      </c:pt>
                      <c:pt idx="479">
                        <c:v>1.1647558639185058</c:v>
                      </c:pt>
                      <c:pt idx="480">
                        <c:v>3.6101063473735979</c:v>
                      </c:pt>
                      <c:pt idx="481">
                        <c:v>0.30802657556072788</c:v>
                      </c:pt>
                      <c:pt idx="482">
                        <c:v>4.0237655267437669</c:v>
                      </c:pt>
                      <c:pt idx="483">
                        <c:v>1.039580726789374</c:v>
                      </c:pt>
                      <c:pt idx="484">
                        <c:v>4.4043131669000353</c:v>
                      </c:pt>
                      <c:pt idx="485">
                        <c:v>2.66745409042962</c:v>
                      </c:pt>
                      <c:pt idx="486">
                        <c:v>4.5790862351438406</c:v>
                      </c:pt>
                      <c:pt idx="487">
                        <c:v>5.2078572089553941</c:v>
                      </c:pt>
                      <c:pt idx="488">
                        <c:v>5.1955861411552764</c:v>
                      </c:pt>
                      <c:pt idx="489">
                        <c:v>16.081653732435722</c:v>
                      </c:pt>
                      <c:pt idx="490">
                        <c:v>17.638753411314585</c:v>
                      </c:pt>
                      <c:pt idx="491">
                        <c:v>11.520166952597423</c:v>
                      </c:pt>
                      <c:pt idx="492">
                        <c:v>0.40949863057239821</c:v>
                      </c:pt>
                      <c:pt idx="493">
                        <c:v>11.10048829698871</c:v>
                      </c:pt>
                      <c:pt idx="494">
                        <c:v>3.8398045872081039</c:v>
                      </c:pt>
                      <c:pt idx="495">
                        <c:v>23.651959219824882</c:v>
                      </c:pt>
                      <c:pt idx="496">
                        <c:v>47.71846339559724</c:v>
                      </c:pt>
                      <c:pt idx="497">
                        <c:v>43.873944268247129</c:v>
                      </c:pt>
                      <c:pt idx="498">
                        <c:v>16.508792800395756</c:v>
                      </c:pt>
                      <c:pt idx="499">
                        <c:v>6.8688195564051657</c:v>
                      </c:pt>
                      <c:pt idx="500">
                        <c:v>8.7416061235868607</c:v>
                      </c:pt>
                      <c:pt idx="501">
                        <c:v>1.6354503301573351</c:v>
                      </c:pt>
                      <c:pt idx="502">
                        <c:v>6.045636497088366</c:v>
                      </c:pt>
                      <c:pt idx="503">
                        <c:v>2.3871706194556328</c:v>
                      </c:pt>
                      <c:pt idx="504">
                        <c:v>4.4036934630830009</c:v>
                      </c:pt>
                      <c:pt idx="505">
                        <c:v>1.6693123585896432</c:v>
                      </c:pt>
                      <c:pt idx="506">
                        <c:v>3.2203123962134055</c:v>
                      </c:pt>
                      <c:pt idx="507">
                        <c:v>3.0452469252317376</c:v>
                      </c:pt>
                      <c:pt idx="508">
                        <c:v>1.7742387321017512</c:v>
                      </c:pt>
                      <c:pt idx="509">
                        <c:v>2.2525292607782186</c:v>
                      </c:pt>
                      <c:pt idx="510">
                        <c:v>0.55803557914764657</c:v>
                      </c:pt>
                      <c:pt idx="511">
                        <c:v>1.8775795511722577</c:v>
                      </c:pt>
                      <c:pt idx="512">
                        <c:v>2.8087241855971952</c:v>
                      </c:pt>
                      <c:pt idx="513">
                        <c:v>4.0187593675842868</c:v>
                      </c:pt>
                      <c:pt idx="514">
                        <c:v>4.9954673241288381</c:v>
                      </c:pt>
                      <c:pt idx="515">
                        <c:v>3.29965024015865</c:v>
                      </c:pt>
                      <c:pt idx="516">
                        <c:v>0.53098003387883042</c:v>
                      </c:pt>
                      <c:pt idx="517">
                        <c:v>2.3214344824893032</c:v>
                      </c:pt>
                      <c:pt idx="518">
                        <c:v>0.59505364961924845</c:v>
                      </c:pt>
                      <c:pt idx="519">
                        <c:v>1.7000054056974023</c:v>
                      </c:pt>
                      <c:pt idx="520">
                        <c:v>1.0149207668276814</c:v>
                      </c:pt>
                      <c:pt idx="521">
                        <c:v>1.1233219681648332</c:v>
                      </c:pt>
                      <c:pt idx="522">
                        <c:v>1.2646955566343718</c:v>
                      </c:pt>
                      <c:pt idx="523">
                        <c:v>0.60408948832338305</c:v>
                      </c:pt>
                      <c:pt idx="524">
                        <c:v>1.3215451618684968</c:v>
                      </c:pt>
                      <c:pt idx="525">
                        <c:v>0.21441969182820356</c:v>
                      </c:pt>
                      <c:pt idx="526">
                        <c:v>1.2113097039395577</c:v>
                      </c:pt>
                      <c:pt idx="527">
                        <c:v>0.28043044180641269</c:v>
                      </c:pt>
                      <c:pt idx="528">
                        <c:v>1.0736450732693139</c:v>
                      </c:pt>
                      <c:pt idx="529">
                        <c:v>0.570443424397023</c:v>
                      </c:pt>
                      <c:pt idx="530">
                        <c:v>0.83098636403768711</c:v>
                      </c:pt>
                      <c:pt idx="531">
                        <c:v>0.77368863402227828</c:v>
                      </c:pt>
                      <c:pt idx="532">
                        <c:v>0.55712546904249183</c:v>
                      </c:pt>
                      <c:pt idx="533">
                        <c:v>0.87422611898740255</c:v>
                      </c:pt>
                      <c:pt idx="534">
                        <c:v>0.29051735307956827</c:v>
                      </c:pt>
                      <c:pt idx="535">
                        <c:v>0.90518221536095977</c:v>
                      </c:pt>
                      <c:pt idx="536">
                        <c:v>0.14539388913105369</c:v>
                      </c:pt>
                      <c:pt idx="537">
                        <c:v>0.84899821658945251</c:v>
                      </c:pt>
                      <c:pt idx="538">
                        <c:v>0.31112690072814758</c:v>
                      </c:pt>
                      <c:pt idx="539">
                        <c:v>0.73004789829893846</c:v>
                      </c:pt>
                      <c:pt idx="540">
                        <c:v>0.50143470319728378</c:v>
                      </c:pt>
                      <c:pt idx="541">
                        <c:v>0.56005951028741441</c:v>
                      </c:pt>
                      <c:pt idx="542">
                        <c:v>0.64345009792981456</c:v>
                      </c:pt>
                      <c:pt idx="543">
                        <c:v>0.36075238184445257</c:v>
                      </c:pt>
                      <c:pt idx="544">
                        <c:v>0.73143527398203845</c:v>
                      </c:pt>
                      <c:pt idx="545">
                        <c:v>0.14796453941689261</c:v>
                      </c:pt>
                      <c:pt idx="546">
                        <c:v>0.72634827449899764</c:v>
                      </c:pt>
                      <c:pt idx="547">
                        <c:v>0.16205183778431623</c:v>
                      </c:pt>
                      <c:pt idx="548">
                        <c:v>0.6724034361862371</c:v>
                      </c:pt>
                      <c:pt idx="549">
                        <c:v>0.34346189798683013</c:v>
                      </c:pt>
                      <c:pt idx="550">
                        <c:v>0.5574476814110364</c:v>
                      </c:pt>
                      <c:pt idx="551">
                        <c:v>0.4918278927499688</c:v>
                      </c:pt>
                      <c:pt idx="552">
                        <c:v>0.40837983448257109</c:v>
                      </c:pt>
                      <c:pt idx="553">
                        <c:v>0.60290060546345337</c:v>
                      </c:pt>
                      <c:pt idx="554">
                        <c:v>0.23290039125175113</c:v>
                      </c:pt>
                      <c:pt idx="555">
                        <c:v>0.66246250345573165</c:v>
                      </c:pt>
                      <c:pt idx="556">
                        <c:v>0.10028707588812115</c:v>
                      </c:pt>
                      <c:pt idx="557">
                        <c:v>0.66675673613494946</c:v>
                      </c:pt>
                      <c:pt idx="558">
                        <c:v>0.21908247635061681</c:v>
                      </c:pt>
                      <c:pt idx="559">
                        <c:v>0.61378330301900108</c:v>
                      </c:pt>
                      <c:pt idx="560">
                        <c:v>0.39783691313086211</c:v>
                      </c:pt>
                      <c:pt idx="561">
                        <c:v>0.52348210241442816</c:v>
                      </c:pt>
                      <c:pt idx="562">
                        <c:v>0.58988872155478111</c:v>
                      </c:pt>
                      <c:pt idx="563">
                        <c:v>0.3572654294633999</c:v>
                      </c:pt>
                      <c:pt idx="564">
                        <c:v>0.74466925369295822</c:v>
                      </c:pt>
                      <c:pt idx="565">
                        <c:v>0.14473661154634501</c:v>
                      </c:pt>
                      <c:pt idx="566">
                        <c:v>0.87793595624273091</c:v>
                      </c:pt>
                      <c:pt idx="567">
                        <c:v>0.16456238765038109</c:v>
                      </c:pt>
                      <c:pt idx="568">
                        <c:v>1.1508777945808086</c:v>
                      </c:pt>
                      <c:pt idx="569">
                        <c:v>1.4499616557669655</c:v>
                      </c:pt>
                      <c:pt idx="570">
                        <c:v>1.3621475708440502</c:v>
                      </c:pt>
                      <c:pt idx="571">
                        <c:v>0.94264569748331439</c:v>
                      </c:pt>
                      <c:pt idx="572">
                        <c:v>0.72636927649865946</c:v>
                      </c:pt>
                      <c:pt idx="573">
                        <c:v>1.4979473287239042</c:v>
                      </c:pt>
                      <c:pt idx="574">
                        <c:v>0.63214940668567665</c:v>
                      </c:pt>
                      <c:pt idx="575">
                        <c:v>4.2489817731969231</c:v>
                      </c:pt>
                      <c:pt idx="576">
                        <c:v>5.8518624237841887</c:v>
                      </c:pt>
                      <c:pt idx="577">
                        <c:v>3.9462676202920997</c:v>
                      </c:pt>
                      <c:pt idx="578">
                        <c:v>0.68992172205759961</c:v>
                      </c:pt>
                      <c:pt idx="579">
                        <c:v>0.97719372874330956</c:v>
                      </c:pt>
                      <c:pt idx="580">
                        <c:v>0.52545712616094165</c:v>
                      </c:pt>
                      <c:pt idx="581">
                        <c:v>0.38126827857755291</c:v>
                      </c:pt>
                      <c:pt idx="582">
                        <c:v>0.51427059005148701</c:v>
                      </c:pt>
                      <c:pt idx="583">
                        <c:v>0.46399280098254175</c:v>
                      </c:pt>
                      <c:pt idx="584">
                        <c:v>0.34541135850200733</c:v>
                      </c:pt>
                      <c:pt idx="585">
                        <c:v>0.11890802167336009</c:v>
                      </c:pt>
                      <c:pt idx="586">
                        <c:v>0.2288111730321209</c:v>
                      </c:pt>
                      <c:pt idx="587">
                        <c:v>9.2377386325247252E-2</c:v>
                      </c:pt>
                      <c:pt idx="588">
                        <c:v>0.16545986348461714</c:v>
                      </c:pt>
                      <c:pt idx="589">
                        <c:v>8.9549614519297702E-2</c:v>
                      </c:pt>
                      <c:pt idx="590">
                        <c:v>0.12561176791633777</c:v>
                      </c:pt>
                      <c:pt idx="591">
                        <c:v>7.453530824043296E-2</c:v>
                      </c:pt>
                      <c:pt idx="592">
                        <c:v>0.10547563542734968</c:v>
                      </c:pt>
                      <c:pt idx="593">
                        <c:v>5.73792202890148E-2</c:v>
                      </c:pt>
                      <c:pt idx="594">
                        <c:v>0.1057466148674098</c:v>
                      </c:pt>
                      <c:pt idx="595">
                        <c:v>6.2244198237851975E-2</c:v>
                      </c:pt>
                      <c:pt idx="596">
                        <c:v>8.0600297570974352E-2</c:v>
                      </c:pt>
                      <c:pt idx="597">
                        <c:v>6.9841247129542747E-2</c:v>
                      </c:pt>
                      <c:pt idx="598">
                        <c:v>6.1602519879774234E-2</c:v>
                      </c:pt>
                      <c:pt idx="599">
                        <c:v>8.4644312845512576E-2</c:v>
                      </c:pt>
                      <c:pt idx="600">
                        <c:v>3.5820991994888252E-2</c:v>
                      </c:pt>
                      <c:pt idx="601">
                        <c:v>8.9208856588007771E-2</c:v>
                      </c:pt>
                      <c:pt idx="602">
                        <c:v>1.2405905321739744E-2</c:v>
                      </c:pt>
                      <c:pt idx="603">
                        <c:v>8.8635811713450474E-2</c:v>
                      </c:pt>
                      <c:pt idx="604">
                        <c:v>2.2239402246361482E-2</c:v>
                      </c:pt>
                      <c:pt idx="605">
                        <c:v>7.9031970642539195E-2</c:v>
                      </c:pt>
                      <c:pt idx="606">
                        <c:v>4.4276634077226429E-2</c:v>
                      </c:pt>
                      <c:pt idx="607">
                        <c:v>6.4317101483078329E-2</c:v>
                      </c:pt>
                      <c:pt idx="608">
                        <c:v>6.271277469039474E-2</c:v>
                      </c:pt>
                      <c:pt idx="609">
                        <c:v>4.3569399031310047E-2</c:v>
                      </c:pt>
                      <c:pt idx="610">
                        <c:v>7.2818934647617434E-2</c:v>
                      </c:pt>
                      <c:pt idx="611">
                        <c:v>2.4539272696413868E-2</c:v>
                      </c:pt>
                      <c:pt idx="612">
                        <c:v>8.3188382080691417E-2</c:v>
                      </c:pt>
                      <c:pt idx="613">
                        <c:v>9.8168180104643149E-3</c:v>
                      </c:pt>
                      <c:pt idx="614">
                        <c:v>7.3967450986781855E-2</c:v>
                      </c:pt>
                      <c:pt idx="615">
                        <c:v>2.8835071106171391E-2</c:v>
                      </c:pt>
                      <c:pt idx="616">
                        <c:v>6.4042610393369254E-2</c:v>
                      </c:pt>
                      <c:pt idx="617">
                        <c:v>4.5214033926596474E-2</c:v>
                      </c:pt>
                      <c:pt idx="618">
                        <c:v>5.0172816974013844E-2</c:v>
                      </c:pt>
                      <c:pt idx="619">
                        <c:v>5.8703777253200397E-2</c:v>
                      </c:pt>
                      <c:pt idx="620">
                        <c:v>3.2418466872336717E-2</c:v>
                      </c:pt>
                      <c:pt idx="621">
                        <c:v>6.5044492502038309E-2</c:v>
                      </c:pt>
                      <c:pt idx="622">
                        <c:v>1.7524291611680676E-2</c:v>
                      </c:pt>
                      <c:pt idx="623">
                        <c:v>6.6681313321713967E-2</c:v>
                      </c:pt>
                      <c:pt idx="624">
                        <c:v>1.4083846548428931E-2</c:v>
                      </c:pt>
                      <c:pt idx="625">
                        <c:v>6.3395662004492911E-2</c:v>
                      </c:pt>
                      <c:pt idx="626">
                        <c:v>2.7177423221783785E-2</c:v>
                      </c:pt>
                      <c:pt idx="627">
                        <c:v>5.6523427226810918E-2</c:v>
                      </c:pt>
                      <c:pt idx="628">
                        <c:v>4.2256564981856884E-2</c:v>
                      </c:pt>
                      <c:pt idx="629">
                        <c:v>4.3919367358839903E-2</c:v>
                      </c:pt>
                      <c:pt idx="630">
                        <c:v>5.0986688430409918E-2</c:v>
                      </c:pt>
                      <c:pt idx="631">
                        <c:v>3.1476796572283028E-2</c:v>
                      </c:pt>
                      <c:pt idx="632">
                        <c:v>5.8432073518286463E-2</c:v>
                      </c:pt>
                      <c:pt idx="633">
                        <c:v>1.8255744479452128E-2</c:v>
                      </c:pt>
                      <c:pt idx="634">
                        <c:v>6.1562538477078932E-2</c:v>
                      </c:pt>
                      <c:pt idx="635">
                        <c:v>1.3401324812421173E-2</c:v>
                      </c:pt>
                      <c:pt idx="636">
                        <c:v>6.0575901433098392E-2</c:v>
                      </c:pt>
                      <c:pt idx="637">
                        <c:v>2.3327619888673028E-2</c:v>
                      </c:pt>
                      <c:pt idx="638">
                        <c:v>5.6112730297722138E-2</c:v>
                      </c:pt>
                      <c:pt idx="639">
                        <c:v>3.537129441452791E-2</c:v>
                      </c:pt>
                      <c:pt idx="640">
                        <c:v>4.8050482796630239E-2</c:v>
                      </c:pt>
                      <c:pt idx="641">
                        <c:v>4.9339427205829359E-2</c:v>
                      </c:pt>
                      <c:pt idx="642">
                        <c:v>3.5534193341599261E-2</c:v>
                      </c:pt>
                      <c:pt idx="643">
                        <c:v>5.7876564073000562E-2</c:v>
                      </c:pt>
                      <c:pt idx="644">
                        <c:v>2.411797250300363E-2</c:v>
                      </c:pt>
                      <c:pt idx="645">
                        <c:v>7.1769755690818116E-2</c:v>
                      </c:pt>
                      <c:pt idx="646">
                        <c:v>3.9057933956428985E-3</c:v>
                      </c:pt>
                      <c:pt idx="647">
                        <c:v>6.8755655059073301E-2</c:v>
                      </c:pt>
                      <c:pt idx="648">
                        <c:v>1.8786570996262412E-2</c:v>
                      </c:pt>
                      <c:pt idx="649">
                        <c:v>6.6613123773408681E-2</c:v>
                      </c:pt>
                      <c:pt idx="650">
                        <c:v>3.7289330648798691E-2</c:v>
                      </c:pt>
                      <c:pt idx="651">
                        <c:v>6.0572644017697706E-2</c:v>
                      </c:pt>
                      <c:pt idx="652">
                        <c:v>5.6265200420442543E-2</c:v>
                      </c:pt>
                      <c:pt idx="653">
                        <c:v>4.9203987459024483E-2</c:v>
                      </c:pt>
                      <c:pt idx="654">
                        <c:v>7.323055826353303E-2</c:v>
                      </c:pt>
                      <c:pt idx="655">
                        <c:v>3.4160576686729185E-2</c:v>
                      </c:pt>
                      <c:pt idx="656">
                        <c:v>8.6253150286336872E-2</c:v>
                      </c:pt>
                      <c:pt idx="657">
                        <c:v>2.6212038921772741E-2</c:v>
                      </c:pt>
                      <c:pt idx="658">
                        <c:v>0.10023570289743118</c:v>
                      </c:pt>
                      <c:pt idx="659">
                        <c:v>2.6251982464607769E-2</c:v>
                      </c:pt>
                      <c:pt idx="660">
                        <c:v>0.10156513581960985</c:v>
                      </c:pt>
                      <c:pt idx="661">
                        <c:v>4.4926596706711681E-2</c:v>
                      </c:pt>
                      <c:pt idx="662">
                        <c:v>0.11258151525396703</c:v>
                      </c:pt>
                      <c:pt idx="663">
                        <c:v>8.4224778620942534E-2</c:v>
                      </c:pt>
                      <c:pt idx="664">
                        <c:v>0.10645255143325787</c:v>
                      </c:pt>
                      <c:pt idx="665">
                        <c:v>0.11204704598380812</c:v>
                      </c:pt>
                      <c:pt idx="666">
                        <c:v>0.11166821417653632</c:v>
                      </c:pt>
                      <c:pt idx="667">
                        <c:v>0.16081997873498874</c:v>
                      </c:pt>
                      <c:pt idx="668">
                        <c:v>0.11065415866487376</c:v>
                      </c:pt>
                      <c:pt idx="669">
                        <c:v>0.24018868086200329</c:v>
                      </c:pt>
                      <c:pt idx="670">
                        <c:v>8.342786569467682E-2</c:v>
                      </c:pt>
                      <c:pt idx="671">
                        <c:v>0.37067288159221962</c:v>
                      </c:pt>
                      <c:pt idx="672">
                        <c:v>6.8698988200446287E-2</c:v>
                      </c:pt>
                      <c:pt idx="673">
                        <c:v>0.8185793914246311</c:v>
                      </c:pt>
                      <c:pt idx="674">
                        <c:v>1.3315745763638511</c:v>
                      </c:pt>
                      <c:pt idx="675">
                        <c:v>1.0938069173830418</c:v>
                      </c:pt>
                      <c:pt idx="676">
                        <c:v>0.3274388125996841</c:v>
                      </c:pt>
                      <c:pt idx="677">
                        <c:v>0.65125879348667803</c:v>
                      </c:pt>
                      <c:pt idx="678">
                        <c:v>0.7870863521196455</c:v>
                      </c:pt>
                      <c:pt idx="679">
                        <c:v>1.0208574204649021</c:v>
                      </c:pt>
                      <c:pt idx="680">
                        <c:v>3.8414339328530813</c:v>
                      </c:pt>
                      <c:pt idx="681">
                        <c:v>5.0131086115421191</c:v>
                      </c:pt>
                      <c:pt idx="682">
                        <c:v>3.158585976450051</c:v>
                      </c:pt>
                      <c:pt idx="683">
                        <c:v>0.11189922802356418</c:v>
                      </c:pt>
                      <c:pt idx="684">
                        <c:v>1.2987376595568902</c:v>
                      </c:pt>
                      <c:pt idx="685">
                        <c:v>0.38061595732401865</c:v>
                      </c:pt>
                      <c:pt idx="686">
                        <c:v>0.80166847778401773</c:v>
                      </c:pt>
                      <c:pt idx="687">
                        <c:v>0.54461916465705296</c:v>
                      </c:pt>
                      <c:pt idx="688">
                        <c:v>0.53475606221896232</c:v>
                      </c:pt>
                      <c:pt idx="689">
                        <c:v>0.58851428607725931</c:v>
                      </c:pt>
                      <c:pt idx="690">
                        <c:v>0.25103633345751236</c:v>
                      </c:pt>
                      <c:pt idx="691">
                        <c:v>0.58392059777706318</c:v>
                      </c:pt>
                      <c:pt idx="692">
                        <c:v>8.8538356853471209E-2</c:v>
                      </c:pt>
                      <c:pt idx="693">
                        <c:v>0.55274093133883917</c:v>
                      </c:pt>
                      <c:pt idx="694">
                        <c:v>0.15205838885042777</c:v>
                      </c:pt>
                      <c:pt idx="695">
                        <c:v>0.48828647762669208</c:v>
                      </c:pt>
                      <c:pt idx="696">
                        <c:v>0.29075399998556534</c:v>
                      </c:pt>
                      <c:pt idx="697">
                        <c:v>0.37905939544338907</c:v>
                      </c:pt>
                      <c:pt idx="698">
                        <c:v>0.38905742778167279</c:v>
                      </c:pt>
                      <c:pt idx="699">
                        <c:v>0.2614133508024658</c:v>
                      </c:pt>
                      <c:pt idx="700">
                        <c:v>0.45916053092788628</c:v>
                      </c:pt>
                      <c:pt idx="701">
                        <c:v>0.139477663949713</c:v>
                      </c:pt>
                      <c:pt idx="702">
                        <c:v>0.49084278731861114</c:v>
                      </c:pt>
                      <c:pt idx="703">
                        <c:v>0.10492835573156774</c:v>
                      </c:pt>
                      <c:pt idx="704">
                        <c:v>0.4797656725598719</c:v>
                      </c:pt>
                      <c:pt idx="705">
                        <c:v>0.21719491296807603</c:v>
                      </c:pt>
                      <c:pt idx="706">
                        <c:v>0.43013383211202938</c:v>
                      </c:pt>
                      <c:pt idx="707">
                        <c:v>0.34503693255759954</c:v>
                      </c:pt>
                      <c:pt idx="708">
                        <c:v>0.34247285378754172</c:v>
                      </c:pt>
                      <c:pt idx="709">
                        <c:v>0.46060326821708791</c:v>
                      </c:pt>
                      <c:pt idx="710">
                        <c:v>0.20755446792608739</c:v>
                      </c:pt>
                      <c:pt idx="711">
                        <c:v>0.52313429175282455</c:v>
                      </c:pt>
                      <c:pt idx="712">
                        <c:v>9.9963373432861588E-2</c:v>
                      </c:pt>
                      <c:pt idx="713">
                        <c:v>0.55766638108478361</c:v>
                      </c:pt>
                      <c:pt idx="714">
                        <c:v>0.17542241543535708</c:v>
                      </c:pt>
                      <c:pt idx="715">
                        <c:v>0.53250156279162153</c:v>
                      </c:pt>
                      <c:pt idx="716">
                        <c:v>0.32885481964890251</c:v>
                      </c:pt>
                      <c:pt idx="717">
                        <c:v>0.4601288011225998</c:v>
                      </c:pt>
                      <c:pt idx="718">
                        <c:v>0.48095648018728165</c:v>
                      </c:pt>
                      <c:pt idx="719">
                        <c:v>0.3380015577628202</c:v>
                      </c:pt>
                      <c:pt idx="720">
                        <c:v>0.60434555254523348</c:v>
                      </c:pt>
                      <c:pt idx="721">
                        <c:v>0.18336806422151822</c:v>
                      </c:pt>
                      <c:pt idx="722">
                        <c:v>0.68646891522947762</c:v>
                      </c:pt>
                      <c:pt idx="723">
                        <c:v>0.11940225193017008</c:v>
                      </c:pt>
                      <c:pt idx="724">
                        <c:v>0.70553649036568411</c:v>
                      </c:pt>
                      <c:pt idx="725">
                        <c:v>0.30163293026760873</c:v>
                      </c:pt>
                      <c:pt idx="726">
                        <c:v>0.67759246252027805</c:v>
                      </c:pt>
                      <c:pt idx="727">
                        <c:v>0.52813931546144255</c:v>
                      </c:pt>
                      <c:pt idx="728">
                        <c:v>0.56283500615821547</c:v>
                      </c:pt>
                      <c:pt idx="729">
                        <c:v>0.75022198160623543</c:v>
                      </c:pt>
                      <c:pt idx="730">
                        <c:v>0.36892746556887701</c:v>
                      </c:pt>
                      <c:pt idx="731">
                        <c:v>0.93150086386176123</c:v>
                      </c:pt>
                      <c:pt idx="732">
                        <c:v>0.12976576843477791</c:v>
                      </c:pt>
                      <c:pt idx="733">
                        <c:v>1.0772153307656411</c:v>
                      </c:pt>
                      <c:pt idx="734">
                        <c:v>0.2964708922497179</c:v>
                      </c:pt>
                      <c:pt idx="735">
                        <c:v>1.1268406061366638</c:v>
                      </c:pt>
                      <c:pt idx="736">
                        <c:v>0.94246644365446275</c:v>
                      </c:pt>
                      <c:pt idx="737">
                        <c:v>1.0260469411815323</c:v>
                      </c:pt>
                      <c:pt idx="738">
                        <c:v>1.2255604518389485</c:v>
                      </c:pt>
                      <c:pt idx="739">
                        <c:v>0.79452868565980539</c:v>
                      </c:pt>
                      <c:pt idx="740">
                        <c:v>1.7550282648556843</c:v>
                      </c:pt>
                      <c:pt idx="741">
                        <c:v>0.40089040599331388</c:v>
                      </c:pt>
                      <c:pt idx="742">
                        <c:v>2.9509625556724117</c:v>
                      </c:pt>
                      <c:pt idx="743">
                        <c:v>4.0686384534615501</c:v>
                      </c:pt>
                      <c:pt idx="744">
                        <c:v>3.1935332612432581</c:v>
                      </c:pt>
                      <c:pt idx="745">
                        <c:v>2.0893705980615351</c:v>
                      </c:pt>
                      <c:pt idx="746">
                        <c:v>1.3145375634013809</c:v>
                      </c:pt>
                      <c:pt idx="747">
                        <c:v>0.4471295308700064</c:v>
                      </c:pt>
                      <c:pt idx="748">
                        <c:v>1.9210882153952402</c:v>
                      </c:pt>
                      <c:pt idx="749">
                        <c:v>0.64447669920082851</c:v>
                      </c:pt>
                      <c:pt idx="750">
                        <c:v>2.3517730290060972</c:v>
                      </c:pt>
                      <c:pt idx="751">
                        <c:v>2.2807488048191997</c:v>
                      </c:pt>
                      <c:pt idx="752">
                        <c:v>2.2203349602594527</c:v>
                      </c:pt>
                      <c:pt idx="753">
                        <c:v>6.1705655138565731</c:v>
                      </c:pt>
                      <c:pt idx="754">
                        <c:v>6.6974554769982504</c:v>
                      </c:pt>
                      <c:pt idx="755">
                        <c:v>5.8719001333370464</c:v>
                      </c:pt>
                      <c:pt idx="756">
                        <c:v>0.25018450363426609</c:v>
                      </c:pt>
                      <c:pt idx="757">
                        <c:v>7.368084717193228</c:v>
                      </c:pt>
                      <c:pt idx="758">
                        <c:v>3.352529758369748</c:v>
                      </c:pt>
                      <c:pt idx="759">
                        <c:v>16.235241993752297</c:v>
                      </c:pt>
                      <c:pt idx="760">
                        <c:v>35.527356518197237</c:v>
                      </c:pt>
                      <c:pt idx="761">
                        <c:v>34.716054151552534</c:v>
                      </c:pt>
                      <c:pt idx="762">
                        <c:v>14.237999269610231</c:v>
                      </c:pt>
                      <c:pt idx="763">
                        <c:v>5.2008577656596655</c:v>
                      </c:pt>
                      <c:pt idx="764">
                        <c:v>7.6087715900632578</c:v>
                      </c:pt>
                      <c:pt idx="765">
                        <c:v>1.2364569952859106</c:v>
                      </c:pt>
                      <c:pt idx="766">
                        <c:v>5.7115823598653757</c:v>
                      </c:pt>
                      <c:pt idx="767">
                        <c:v>3.4718534628899067</c:v>
                      </c:pt>
                      <c:pt idx="768">
                        <c:v>4.735540095330987</c:v>
                      </c:pt>
                      <c:pt idx="769">
                        <c:v>1.457513854616701</c:v>
                      </c:pt>
                      <c:pt idx="770">
                        <c:v>3.0160301666945069</c:v>
                      </c:pt>
                      <c:pt idx="771">
                        <c:v>1.9949763070452724</c:v>
                      </c:pt>
                      <c:pt idx="772">
                        <c:v>2.0211842864942566</c:v>
                      </c:pt>
                      <c:pt idx="773">
                        <c:v>2.2835130049388312</c:v>
                      </c:pt>
                      <c:pt idx="774">
                        <c:v>1.1698229188070479</c:v>
                      </c:pt>
                      <c:pt idx="775">
                        <c:v>2.3663376711926172</c:v>
                      </c:pt>
                      <c:pt idx="776">
                        <c:v>0.43808844197507779</c:v>
                      </c:pt>
                      <c:pt idx="777">
                        <c:v>2.2932529067431631</c:v>
                      </c:pt>
                      <c:pt idx="778">
                        <c:v>0.27998383588183279</c:v>
                      </c:pt>
                      <c:pt idx="779">
                        <c:v>2.11463578957061</c:v>
                      </c:pt>
                      <c:pt idx="780">
                        <c:v>0.84954163111425329</c:v>
                      </c:pt>
                      <c:pt idx="781">
                        <c:v>1.7738070862752069</c:v>
                      </c:pt>
                      <c:pt idx="782">
                        <c:v>1.2993746714653882</c:v>
                      </c:pt>
                      <c:pt idx="783">
                        <c:v>1.3686346677764314</c:v>
                      </c:pt>
                      <c:pt idx="784">
                        <c:v>1.6564564088186904</c:v>
                      </c:pt>
                      <c:pt idx="785">
                        <c:v>0.89268373392311229</c:v>
                      </c:pt>
                      <c:pt idx="786">
                        <c:v>1.9003553760387863</c:v>
                      </c:pt>
                      <c:pt idx="787">
                        <c:v>0.37539210770781201</c:v>
                      </c:pt>
                      <c:pt idx="788">
                        <c:v>2.0097279750141892</c:v>
                      </c:pt>
                      <c:pt idx="789">
                        <c:v>0.27176971180833159</c:v>
                      </c:pt>
                      <c:pt idx="790">
                        <c:v>2.003947137213054</c:v>
                      </c:pt>
                      <c:pt idx="791">
                        <c:v>0.82834832484570964</c:v>
                      </c:pt>
                      <c:pt idx="792">
                        <c:v>1.868380772145102</c:v>
                      </c:pt>
                      <c:pt idx="793">
                        <c:v>1.4262214908317949</c:v>
                      </c:pt>
                      <c:pt idx="794">
                        <c:v>1.5683745250259755</c:v>
                      </c:pt>
                      <c:pt idx="795">
                        <c:v>2.0022112345365874</c:v>
                      </c:pt>
                      <c:pt idx="796">
                        <c:v>1.1301121453770877</c:v>
                      </c:pt>
                      <c:pt idx="797">
                        <c:v>2.5692643397558155</c:v>
                      </c:pt>
                      <c:pt idx="798">
                        <c:v>0.60242839914249469</c:v>
                      </c:pt>
                      <c:pt idx="799">
                        <c:v>3.2988192204262874</c:v>
                      </c:pt>
                      <c:pt idx="800">
                        <c:v>0.49246499524806492</c:v>
                      </c:pt>
                      <c:pt idx="801">
                        <c:v>4.1728550395390478</c:v>
                      </c:pt>
                      <c:pt idx="802">
                        <c:v>2.2466936529825658</c:v>
                      </c:pt>
                      <c:pt idx="803">
                        <c:v>6.7957784474705853</c:v>
                      </c:pt>
                      <c:pt idx="804">
                        <c:v>14.132617233296632</c:v>
                      </c:pt>
                      <c:pt idx="805">
                        <c:v>13.315975169312187</c:v>
                      </c:pt>
                      <c:pt idx="806">
                        <c:v>6.2488276811564729</c:v>
                      </c:pt>
                      <c:pt idx="807">
                        <c:v>2.6936166551999907</c:v>
                      </c:pt>
                      <c:pt idx="808">
                        <c:v>6.7935716313435348</c:v>
                      </c:pt>
                      <c:pt idx="809">
                        <c:v>1.593203488007747</c:v>
                      </c:pt>
                      <c:pt idx="810">
                        <c:v>18.807025984053414</c:v>
                      </c:pt>
                      <c:pt idx="811">
                        <c:v>29.029029519523473</c:v>
                      </c:pt>
                      <c:pt idx="812">
                        <c:v>21.756348666203515</c:v>
                      </c:pt>
                      <c:pt idx="813">
                        <c:v>4.7216367149075733</c:v>
                      </c:pt>
                      <c:pt idx="814">
                        <c:v>5.6875356907011811</c:v>
                      </c:pt>
                      <c:pt idx="815">
                        <c:v>3.6066205922529186</c:v>
                      </c:pt>
                      <c:pt idx="816">
                        <c:v>2.3807873071314112</c:v>
                      </c:pt>
                      <c:pt idx="817">
                        <c:v>3.0746468090332737</c:v>
                      </c:pt>
                      <c:pt idx="818">
                        <c:v>1.3281333549088472</c:v>
                      </c:pt>
                      <c:pt idx="819">
                        <c:v>2.4160791228649194</c:v>
                      </c:pt>
                      <c:pt idx="820">
                        <c:v>0.7687844615335534</c:v>
                      </c:pt>
                      <c:pt idx="821">
                        <c:v>2.3611071962584447</c:v>
                      </c:pt>
                      <c:pt idx="822">
                        <c:v>1.7628317088875594</c:v>
                      </c:pt>
                      <c:pt idx="823">
                        <c:v>1.4118755331483772</c:v>
                      </c:pt>
                      <c:pt idx="824">
                        <c:v>1.1126187565741277</c:v>
                      </c:pt>
                      <c:pt idx="825">
                        <c:v>0.57593830221602804</c:v>
                      </c:pt>
                      <c:pt idx="826">
                        <c:v>1.3159115441858062</c:v>
                      </c:pt>
                      <c:pt idx="827">
                        <c:v>1.8283431021515977</c:v>
                      </c:pt>
                      <c:pt idx="828">
                        <c:v>2.5930906177422455</c:v>
                      </c:pt>
                      <c:pt idx="829">
                        <c:v>2.8653458851963145</c:v>
                      </c:pt>
                      <c:pt idx="830">
                        <c:v>1.367619075551443</c:v>
                      </c:pt>
                      <c:pt idx="831">
                        <c:v>0.82708247295904802</c:v>
                      </c:pt>
                      <c:pt idx="832">
                        <c:v>1.2763127255662374</c:v>
                      </c:pt>
                      <c:pt idx="833">
                        <c:v>0.22547219870386534</c:v>
                      </c:pt>
                      <c:pt idx="834">
                        <c:v>1.1105574790389994</c:v>
                      </c:pt>
                      <c:pt idx="835">
                        <c:v>0.24060918454447128</c:v>
                      </c:pt>
                      <c:pt idx="836">
                        <c:v>0.88261183272154919</c:v>
                      </c:pt>
                      <c:pt idx="837">
                        <c:v>0.50336297669918584</c:v>
                      </c:pt>
                      <c:pt idx="838">
                        <c:v>0.63387856488076533</c:v>
                      </c:pt>
                      <c:pt idx="839">
                        <c:v>0.65301735092406377</c:v>
                      </c:pt>
                      <c:pt idx="840">
                        <c:v>0.37774758287220866</c:v>
                      </c:pt>
                      <c:pt idx="841">
                        <c:v>0.68746881068556687</c:v>
                      </c:pt>
                      <c:pt idx="842">
                        <c:v>0.17752622226821216</c:v>
                      </c:pt>
                      <c:pt idx="843">
                        <c:v>0.69337559377800184</c:v>
                      </c:pt>
                      <c:pt idx="844">
                        <c:v>0.12893681981049512</c:v>
                      </c:pt>
                      <c:pt idx="845">
                        <c:v>0.62279524003816078</c:v>
                      </c:pt>
                      <c:pt idx="846">
                        <c:v>0.28148389313321037</c:v>
                      </c:pt>
                      <c:pt idx="847">
                        <c:v>0.50637622970282303</c:v>
                      </c:pt>
                      <c:pt idx="848">
                        <c:v>0.40255405127227395</c:v>
                      </c:pt>
                      <c:pt idx="849">
                        <c:v>0.36667003680654009</c:v>
                      </c:pt>
                      <c:pt idx="850">
                        <c:v>0.48822267441294143</c:v>
                      </c:pt>
                      <c:pt idx="851">
                        <c:v>0.212194830955132</c:v>
                      </c:pt>
                      <c:pt idx="852">
                        <c:v>0.5221842561869291</c:v>
                      </c:pt>
                      <c:pt idx="853">
                        <c:v>8.9610408512775921E-2</c:v>
                      </c:pt>
                      <c:pt idx="854">
                        <c:v>0.51045446385443227</c:v>
                      </c:pt>
                      <c:pt idx="855">
                        <c:v>0.14718561621339149</c:v>
                      </c:pt>
                      <c:pt idx="856">
                        <c:v>0.45754691332633718</c:v>
                      </c:pt>
                      <c:pt idx="857">
                        <c:v>0.26747771752601202</c:v>
                      </c:pt>
                      <c:pt idx="858">
                        <c:v>0.36865908268795056</c:v>
                      </c:pt>
                      <c:pt idx="859">
                        <c:v>0.37117167267265122</c:v>
                      </c:pt>
                      <c:pt idx="860">
                        <c:v>0.24139933993108423</c:v>
                      </c:pt>
                      <c:pt idx="861">
                        <c:v>0.42358675368694532</c:v>
                      </c:pt>
                      <c:pt idx="862">
                        <c:v>0.12152629890219592</c:v>
                      </c:pt>
                      <c:pt idx="863">
                        <c:v>0.44734827633365126</c:v>
                      </c:pt>
                      <c:pt idx="864">
                        <c:v>8.0735171707319156E-2</c:v>
                      </c:pt>
                      <c:pt idx="865">
                        <c:v>0.42617668483464843</c:v>
                      </c:pt>
                      <c:pt idx="866">
                        <c:v>0.17658534717610533</c:v>
                      </c:pt>
                      <c:pt idx="867">
                        <c:v>0.37315821991907072</c:v>
                      </c:pt>
                      <c:pt idx="868">
                        <c:v>0.28197904226915221</c:v>
                      </c:pt>
                      <c:pt idx="869">
                        <c:v>0.28906871603898904</c:v>
                      </c:pt>
                      <c:pt idx="870">
                        <c:v>0.36752306980904886</c:v>
                      </c:pt>
                      <c:pt idx="871">
                        <c:v>0.18128152085942947</c:v>
                      </c:pt>
                      <c:pt idx="872">
                        <c:v>0.42326072910630502</c:v>
                      </c:pt>
                      <c:pt idx="873">
                        <c:v>6.8566306822786208E-2</c:v>
                      </c:pt>
                      <c:pt idx="874">
                        <c:v>0.44589339331919381</c:v>
                      </c:pt>
                      <c:pt idx="875">
                        <c:v>0.10106022965441354</c:v>
                      </c:pt>
                      <c:pt idx="876">
                        <c:v>0.44531518726632063</c:v>
                      </c:pt>
                      <c:pt idx="877">
                        <c:v>0.24817558648743598</c:v>
                      </c:pt>
                      <c:pt idx="878">
                        <c:v>0.39608324445534032</c:v>
                      </c:pt>
                      <c:pt idx="879">
                        <c:v>0.40509339705514863</c:v>
                      </c:pt>
                      <c:pt idx="880">
                        <c:v>0.30289677595320486</c:v>
                      </c:pt>
                      <c:pt idx="881">
                        <c:v>0.58297469964646587</c:v>
                      </c:pt>
                      <c:pt idx="882">
                        <c:v>0.16740500225632354</c:v>
                      </c:pt>
                      <c:pt idx="883">
                        <c:v>1.078410695857809</c:v>
                      </c:pt>
                      <c:pt idx="884">
                        <c:v>1.2694957974666607</c:v>
                      </c:pt>
                      <c:pt idx="885">
                        <c:v>1.0833694217706107</c:v>
                      </c:pt>
                      <c:pt idx="886">
                        <c:v>0.39042847836777089</c:v>
                      </c:pt>
                      <c:pt idx="887">
                        <c:v>0.74876374238806576</c:v>
                      </c:pt>
                      <c:pt idx="888">
                        <c:v>0.76759382716119806</c:v>
                      </c:pt>
                      <c:pt idx="889">
                        <c:v>1.0626426233251429</c:v>
                      </c:pt>
                      <c:pt idx="890">
                        <c:v>3.2211054205773011</c:v>
                      </c:pt>
                      <c:pt idx="891">
                        <c:v>3.5801554651109684</c:v>
                      </c:pt>
                      <c:pt idx="892">
                        <c:v>1.9019108221470462</c:v>
                      </c:pt>
                      <c:pt idx="893">
                        <c:v>6.2758393645953217E-2</c:v>
                      </c:pt>
                      <c:pt idx="894">
                        <c:v>0.64331267440534701</c:v>
                      </c:pt>
                      <c:pt idx="895">
                        <c:v>0.14906041782989218</c:v>
                      </c:pt>
                      <c:pt idx="896">
                        <c:v>0.31541303692632283</c:v>
                      </c:pt>
                      <c:pt idx="897">
                        <c:v>0.25402109228266945</c:v>
                      </c:pt>
                      <c:pt idx="898">
                        <c:v>0.23998624120190384</c:v>
                      </c:pt>
                      <c:pt idx="899">
                        <c:v>0.14874694496246876</c:v>
                      </c:pt>
                      <c:pt idx="900">
                        <c:v>9.8960026717289956E-2</c:v>
                      </c:pt>
                      <c:pt idx="901">
                        <c:v>0.11736801183004966</c:v>
                      </c:pt>
                      <c:pt idx="902">
                        <c:v>6.2951998674609821E-2</c:v>
                      </c:pt>
                      <c:pt idx="903">
                        <c:v>8.9659819714703493E-2</c:v>
                      </c:pt>
                      <c:pt idx="904">
                        <c:v>5.5366767228871405E-2</c:v>
                      </c:pt>
                      <c:pt idx="905">
                        <c:v>6.5206222903269384E-2</c:v>
                      </c:pt>
                      <c:pt idx="906">
                        <c:v>4.7457641342092981E-2</c:v>
                      </c:pt>
                      <c:pt idx="907">
                        <c:v>5.3168898673270751E-2</c:v>
                      </c:pt>
                      <c:pt idx="908">
                        <c:v>3.8899388700916325E-2</c:v>
                      </c:pt>
                      <c:pt idx="909">
                        <c:v>6.1136122213171239E-2</c:v>
                      </c:pt>
                      <c:pt idx="910">
                        <c:v>2.2138974891685956E-2</c:v>
                      </c:pt>
                      <c:pt idx="911">
                        <c:v>5.4344772132035882E-2</c:v>
                      </c:pt>
                      <c:pt idx="912">
                        <c:v>1.99661141104286E-2</c:v>
                      </c:pt>
                      <c:pt idx="913">
                        <c:v>5.0170683776617368E-2</c:v>
                      </c:pt>
                      <c:pt idx="914">
                        <c:v>3.1484483162569132E-2</c:v>
                      </c:pt>
                      <c:pt idx="915">
                        <c:v>3.9597775566621307E-2</c:v>
                      </c:pt>
                      <c:pt idx="916">
                        <c:v>4.0774107597354295E-2</c:v>
                      </c:pt>
                      <c:pt idx="917">
                        <c:v>2.6528495797767327E-2</c:v>
                      </c:pt>
                      <c:pt idx="918">
                        <c:v>4.8299927122452617E-2</c:v>
                      </c:pt>
                      <c:pt idx="919">
                        <c:v>9.9300158476140193E-3</c:v>
                      </c:pt>
                      <c:pt idx="920">
                        <c:v>4.9523662889256852E-2</c:v>
                      </c:pt>
                      <c:pt idx="921">
                        <c:v>5.1183941629517407E-3</c:v>
                      </c:pt>
                      <c:pt idx="922">
                        <c:v>4.814383886889298E-2</c:v>
                      </c:pt>
                      <c:pt idx="923">
                        <c:v>2.0799734731500822E-2</c:v>
                      </c:pt>
                      <c:pt idx="924">
                        <c:v>3.9827949884612718E-2</c:v>
                      </c:pt>
                      <c:pt idx="925">
                        <c:v>3.131077363324148E-2</c:v>
                      </c:pt>
                      <c:pt idx="926">
                        <c:v>3.2020087889012075E-2</c:v>
                      </c:pt>
                      <c:pt idx="927">
                        <c:v>4.3761986684981602E-2</c:v>
                      </c:pt>
                      <c:pt idx="928">
                        <c:v>1.4268800083691153E-2</c:v>
                      </c:pt>
                      <c:pt idx="929">
                        <c:v>4.4496823641540346E-2</c:v>
                      </c:pt>
                      <c:pt idx="930">
                        <c:v>5.1158335521229847E-3</c:v>
                      </c:pt>
                      <c:pt idx="931">
                        <c:v>4.3243719849001751E-2</c:v>
                      </c:pt>
                      <c:pt idx="932">
                        <c:v>1.2600084727695075E-2</c:v>
                      </c:pt>
                      <c:pt idx="933">
                        <c:v>3.8973777781074088E-2</c:v>
                      </c:pt>
                      <c:pt idx="934">
                        <c:v>2.3547520142194602E-2</c:v>
                      </c:pt>
                      <c:pt idx="935">
                        <c:v>3.0942646455526201E-2</c:v>
                      </c:pt>
                      <c:pt idx="936">
                        <c:v>3.1529896775523203E-2</c:v>
                      </c:pt>
                      <c:pt idx="937">
                        <c:v>2.1519363623489874E-2</c:v>
                      </c:pt>
                      <c:pt idx="938">
                        <c:v>3.5898702855744875E-2</c:v>
                      </c:pt>
                      <c:pt idx="939">
                        <c:v>1.1940788594883569E-2</c:v>
                      </c:pt>
                      <c:pt idx="940">
                        <c:v>3.7908960945489185E-2</c:v>
                      </c:pt>
                      <c:pt idx="941">
                        <c:v>7.2545209673506288E-3</c:v>
                      </c:pt>
                      <c:pt idx="942">
                        <c:v>3.7552216155163826E-2</c:v>
                      </c:pt>
                      <c:pt idx="943">
                        <c:v>1.4111724597632342E-2</c:v>
                      </c:pt>
                      <c:pt idx="944">
                        <c:v>3.2164906340223252E-2</c:v>
                      </c:pt>
                      <c:pt idx="945">
                        <c:v>2.0374539836454774E-2</c:v>
                      </c:pt>
                      <c:pt idx="946">
                        <c:v>2.7203946205641413E-2</c:v>
                      </c:pt>
                      <c:pt idx="947">
                        <c:v>2.7015008011349258E-2</c:v>
                      </c:pt>
                      <c:pt idx="948">
                        <c:v>2.0083527048117965E-2</c:v>
                      </c:pt>
                      <c:pt idx="949">
                        <c:v>3.145114679270869E-2</c:v>
                      </c:pt>
                      <c:pt idx="950">
                        <c:v>1.2770611390933436E-2</c:v>
                      </c:pt>
                      <c:pt idx="951">
                        <c:v>3.394343226818361E-2</c:v>
                      </c:pt>
                      <c:pt idx="952">
                        <c:v>8.1140083931247903E-3</c:v>
                      </c:pt>
                      <c:pt idx="953">
                        <c:v>3.3846691610153551E-2</c:v>
                      </c:pt>
                      <c:pt idx="954">
                        <c:v>7.6340833010818138E-3</c:v>
                      </c:pt>
                      <c:pt idx="955">
                        <c:v>3.3700202539714542E-2</c:v>
                      </c:pt>
                      <c:pt idx="956">
                        <c:v>1.6533771564449837E-2</c:v>
                      </c:pt>
                      <c:pt idx="957">
                        <c:v>2.9454423023318538E-2</c:v>
                      </c:pt>
                      <c:pt idx="958">
                        <c:v>2.197658767479033E-2</c:v>
                      </c:pt>
                      <c:pt idx="959">
                        <c:v>2.7983332170659157E-2</c:v>
                      </c:pt>
                      <c:pt idx="960">
                        <c:v>3.413677597080194E-2</c:v>
                      </c:pt>
                      <c:pt idx="961">
                        <c:v>1.5950281543197668E-2</c:v>
                      </c:pt>
                      <c:pt idx="962">
                        <c:v>3.710496001797816E-2</c:v>
                      </c:pt>
                      <c:pt idx="963">
                        <c:v>8.1460704739435476E-3</c:v>
                      </c:pt>
                      <c:pt idx="964">
                        <c:v>4.1294728993653544E-2</c:v>
                      </c:pt>
                      <c:pt idx="965">
                        <c:v>3.0659216462449032E-3</c:v>
                      </c:pt>
                      <c:pt idx="966">
                        <c:v>4.4519703807226516E-2</c:v>
                      </c:pt>
                      <c:pt idx="967">
                        <c:v>1.4636629101171179E-2</c:v>
                      </c:pt>
                      <c:pt idx="968">
                        <c:v>4.4544481709658898E-2</c:v>
                      </c:pt>
                      <c:pt idx="969">
                        <c:v>2.7687021793501253E-2</c:v>
                      </c:pt>
                      <c:pt idx="970">
                        <c:v>4.1614101319869506E-2</c:v>
                      </c:pt>
                      <c:pt idx="971">
                        <c:v>4.0473325490259983E-2</c:v>
                      </c:pt>
                      <c:pt idx="972">
                        <c:v>4.014763910117472E-2</c:v>
                      </c:pt>
                      <c:pt idx="973">
                        <c:v>5.7077977561898897E-2</c:v>
                      </c:pt>
                      <c:pt idx="974">
                        <c:v>2.7890182545872038E-2</c:v>
                      </c:pt>
                      <c:pt idx="975">
                        <c:v>6.7462154614802941E-2</c:v>
                      </c:pt>
                      <c:pt idx="976">
                        <c:v>2.3037793975288826E-2</c:v>
                      </c:pt>
                      <c:pt idx="977">
                        <c:v>8.7554596422631012E-2</c:v>
                      </c:pt>
                      <c:pt idx="978">
                        <c:v>2.6936642260745689E-2</c:v>
                      </c:pt>
                      <c:pt idx="979">
                        <c:v>9.8011726360781259E-2</c:v>
                      </c:pt>
                      <c:pt idx="980">
                        <c:v>4.291070262334138E-2</c:v>
                      </c:pt>
                      <c:pt idx="981">
                        <c:v>0.1177328431737554</c:v>
                      </c:pt>
                      <c:pt idx="982">
                        <c:v>7.9039715465564056E-2</c:v>
                      </c:pt>
                      <c:pt idx="983">
                        <c:v>0.14208414457690219</c:v>
                      </c:pt>
                      <c:pt idx="984">
                        <c:v>0.14965442169940191</c:v>
                      </c:pt>
                      <c:pt idx="985">
                        <c:v>0.15550410495111672</c:v>
                      </c:pt>
                      <c:pt idx="986">
                        <c:v>0.28878344408531947</c:v>
                      </c:pt>
                      <c:pt idx="987">
                        <c:v>0.18244997500598739</c:v>
                      </c:pt>
                      <c:pt idx="988">
                        <c:v>0.94141769706473877</c:v>
                      </c:pt>
                      <c:pt idx="989">
                        <c:v>1.2546904111897925</c:v>
                      </c:pt>
                      <c:pt idx="990">
                        <c:v>0.84451988597434979</c:v>
                      </c:pt>
                      <c:pt idx="991">
                        <c:v>4.3337595358547358E-2</c:v>
                      </c:pt>
                      <c:pt idx="992">
                        <c:v>0.6084526648485683</c:v>
                      </c:pt>
                      <c:pt idx="993">
                        <c:v>0.32418952972634113</c:v>
                      </c:pt>
                      <c:pt idx="994">
                        <c:v>1.2552751632765899</c:v>
                      </c:pt>
                      <c:pt idx="995">
                        <c:v>3.0294804902436616</c:v>
                      </c:pt>
                      <c:pt idx="996">
                        <c:v>3.2317292203806747</c:v>
                      </c:pt>
                      <c:pt idx="997">
                        <c:v>1.5286028479769067</c:v>
                      </c:pt>
                      <c:pt idx="998">
                        <c:v>0.40256246708933513</c:v>
                      </c:pt>
                      <c:pt idx="999">
                        <c:v>0.82421102546816949</c:v>
                      </c:pt>
                      <c:pt idx="1000">
                        <c:v>6.4736532481305065E-2</c:v>
                      </c:pt>
                      <c:pt idx="1001">
                        <c:v>0.60392831168302785</c:v>
                      </c:pt>
                      <c:pt idx="1002">
                        <c:v>0.17834484161006703</c:v>
                      </c:pt>
                      <c:pt idx="1003">
                        <c:v>0.44291546182620817</c:v>
                      </c:pt>
                      <c:pt idx="1004">
                        <c:v>0.25866022670279437</c:v>
                      </c:pt>
                      <c:pt idx="1005">
                        <c:v>0.30560670311998661</c:v>
                      </c:pt>
                      <c:pt idx="1006">
                        <c:v>0.31952568064001352</c:v>
                      </c:pt>
                      <c:pt idx="1007">
                        <c:v>0.18768377342712714</c:v>
                      </c:pt>
                      <c:pt idx="1008">
                        <c:v>0.35266353109010756</c:v>
                      </c:pt>
                      <c:pt idx="1009">
                        <c:v>8.3902389089674886E-2</c:v>
                      </c:pt>
                      <c:pt idx="1010">
                        <c:v>0.35767631471867611</c:v>
                      </c:pt>
                      <c:pt idx="1011">
                        <c:v>7.992378667125985E-2</c:v>
                      </c:pt>
                      <c:pt idx="1012">
                        <c:v>0.32521894404727308</c:v>
                      </c:pt>
                      <c:pt idx="1013">
                        <c:v>0.16145351325383606</c:v>
                      </c:pt>
                      <c:pt idx="1014">
                        <c:v>0.27508941668370945</c:v>
                      </c:pt>
                      <c:pt idx="1015">
                        <c:v>0.24022625244411772</c:v>
                      </c:pt>
                      <c:pt idx="1016">
                        <c:v>0.20439913105966623</c:v>
                      </c:pt>
                      <c:pt idx="1017">
                        <c:v>0.29962385223729243</c:v>
                      </c:pt>
                      <c:pt idx="1018">
                        <c:v>0.12146355800397549</c:v>
                      </c:pt>
                      <c:pt idx="1019">
                        <c:v>0.33433384509134234</c:v>
                      </c:pt>
                      <c:pt idx="1020">
                        <c:v>6.7505279060314463E-2</c:v>
                      </c:pt>
                      <c:pt idx="1021">
                        <c:v>0.34411310504212878</c:v>
                      </c:pt>
                      <c:pt idx="1022">
                        <c:v>0.1246269796415486</c:v>
                      </c:pt>
                      <c:pt idx="1023">
                        <c:v>0.32315251798467437</c:v>
                      </c:pt>
                      <c:pt idx="1024">
                        <c:v>0.22370912397814446</c:v>
                      </c:pt>
                      <c:pt idx="1025">
                        <c:v>0.25967368193735535</c:v>
                      </c:pt>
                      <c:pt idx="1026">
                        <c:v>0.30321798793540566</c:v>
                      </c:pt>
                      <c:pt idx="1027">
                        <c:v>0.18203805653802729</c:v>
                      </c:pt>
                      <c:pt idx="1028">
                        <c:v>0.37110808114726956</c:v>
                      </c:pt>
                      <c:pt idx="1029">
                        <c:v>9.2531127238234173E-2</c:v>
                      </c:pt>
                      <c:pt idx="1030">
                        <c:v>0.40348735934406255</c:v>
                      </c:pt>
                      <c:pt idx="1031">
                        <c:v>9.7389728282413809E-2</c:v>
                      </c:pt>
                      <c:pt idx="1032">
                        <c:v>0.40340891661960709</c:v>
                      </c:pt>
                      <c:pt idx="1033">
                        <c:v>0.20854782759206864</c:v>
                      </c:pt>
                      <c:pt idx="1034">
                        <c:v>0.36305095507198343</c:v>
                      </c:pt>
                      <c:pt idx="1035">
                        <c:v>0.32676662083327829</c:v>
                      </c:pt>
                      <c:pt idx="1036">
                        <c:v>0.28550486667785269</c:v>
                      </c:pt>
                      <c:pt idx="1037">
                        <c:v>0.43412994483207806</c:v>
                      </c:pt>
                      <c:pt idx="1038">
                        <c:v>0.17026661964191878</c:v>
                      </c:pt>
                      <c:pt idx="1039">
                        <c:v>0.50668571539245155</c:v>
                      </c:pt>
                      <c:pt idx="1040">
                        <c:v>8.8614702064446826E-2</c:v>
                      </c:pt>
                      <c:pt idx="1041">
                        <c:v>0.55632041176814717</c:v>
                      </c:pt>
                      <c:pt idx="1042">
                        <c:v>0.18369776883321712</c:v>
                      </c:pt>
                      <c:pt idx="1043">
                        <c:v>0.55019635813081602</c:v>
                      </c:pt>
                      <c:pt idx="1044">
                        <c:v>0.37281430278836925</c:v>
                      </c:pt>
                      <c:pt idx="1045">
                        <c:v>0.47972128737838093</c:v>
                      </c:pt>
                      <c:pt idx="1046">
                        <c:v>0.56710788979790394</c:v>
                      </c:pt>
                      <c:pt idx="1047">
                        <c:v>0.346248208817937</c:v>
                      </c:pt>
                      <c:pt idx="1048">
                        <c:v>0.76998027735663854</c:v>
                      </c:pt>
                      <c:pt idx="1049">
                        <c:v>9.4677686006038431E-2</c:v>
                      </c:pt>
                      <c:pt idx="1050">
                        <c:v>0.97349763148657753</c:v>
                      </c:pt>
                      <c:pt idx="1051">
                        <c:v>0.68095565753884701</c:v>
                      </c:pt>
                      <c:pt idx="1052">
                        <c:v>0.96688894198088804</c:v>
                      </c:pt>
                      <c:pt idx="1053">
                        <c:v>0.69892687597977965</c:v>
                      </c:pt>
                      <c:pt idx="1054">
                        <c:v>0.89846473046060271</c:v>
                      </c:pt>
                      <c:pt idx="1055">
                        <c:v>1.0967990285943001</c:v>
                      </c:pt>
                      <c:pt idx="1056">
                        <c:v>0.73675062016978776</c:v>
                      </c:pt>
                      <c:pt idx="1057">
                        <c:v>2.5286773732761758</c:v>
                      </c:pt>
                      <c:pt idx="1058">
                        <c:v>2.8893012974288115</c:v>
                      </c:pt>
                      <c:pt idx="1059">
                        <c:v>2.0765368144172416</c:v>
                      </c:pt>
                      <c:pt idx="1060">
                        <c:v>1.3548455151136758</c:v>
                      </c:pt>
                      <c:pt idx="1061">
                        <c:v>0.77251027667637784</c:v>
                      </c:pt>
                      <c:pt idx="1062">
                        <c:v>0.73839959700381474</c:v>
                      </c:pt>
                      <c:pt idx="1063">
                        <c:v>1.4829098009926132</c:v>
                      </c:pt>
                      <c:pt idx="1064">
                        <c:v>0.11919599015976738</c:v>
                      </c:pt>
                      <c:pt idx="1065">
                        <c:v>2.2315191437747597</c:v>
                      </c:pt>
                      <c:pt idx="1066">
                        <c:v>1.1240094021652351</c:v>
                      </c:pt>
                      <c:pt idx="1067">
                        <c:v>3.2328567899623279</c:v>
                      </c:pt>
                      <c:pt idx="1068">
                        <c:v>6.5216143731643959</c:v>
                      </c:pt>
                      <c:pt idx="1069">
                        <c:v>6.6016115580854944</c:v>
                      </c:pt>
                      <c:pt idx="1070">
                        <c:v>4.0567111027397829</c:v>
                      </c:pt>
                      <c:pt idx="1071">
                        <c:v>1.7704614624505202</c:v>
                      </c:pt>
                      <c:pt idx="1072">
                        <c:v>5.7659327591611689</c:v>
                      </c:pt>
                      <c:pt idx="1073">
                        <c:v>0.79329035570183726</c:v>
                      </c:pt>
                      <c:pt idx="1074">
                        <c:v>16.598997971686568</c:v>
                      </c:pt>
                      <c:pt idx="1075">
                        <c:v>27.520671845688042</c:v>
                      </c:pt>
                      <c:pt idx="1076">
                        <c:v>21.952830712681003</c:v>
                      </c:pt>
                      <c:pt idx="1077">
                        <c:v>5.4323846029288809</c:v>
                      </c:pt>
                      <c:pt idx="1078">
                        <c:v>5.7618961113214402</c:v>
                      </c:pt>
                      <c:pt idx="1079">
                        <c:v>4.0320203748886296</c:v>
                      </c:pt>
                      <c:pt idx="1080">
                        <c:v>2.5916144373881003</c:v>
                      </c:pt>
                      <c:pt idx="1081">
                        <c:v>3.6949322789062529</c:v>
                      </c:pt>
                      <c:pt idx="1082">
                        <c:v>2.0456405993608988</c:v>
                      </c:pt>
                      <c:pt idx="1083">
                        <c:v>3.0530408467275154</c:v>
                      </c:pt>
                      <c:pt idx="1084">
                        <c:v>0.15147122884060712</c:v>
                      </c:pt>
                      <c:pt idx="1085">
                        <c:v>2.4736388026224119</c:v>
                      </c:pt>
                      <c:pt idx="1086">
                        <c:v>0.60238996213721263</c:v>
                      </c:pt>
                      <c:pt idx="1087">
                        <c:v>1.9836332881891505</c:v>
                      </c:pt>
                      <c:pt idx="1088">
                        <c:v>1.0698579574087619</c:v>
                      </c:pt>
                      <c:pt idx="1089">
                        <c:v>1.4883967048267199</c:v>
                      </c:pt>
                      <c:pt idx="1090">
                        <c:v>1.3777263133101549</c:v>
                      </c:pt>
                      <c:pt idx="1091">
                        <c:v>0.99431147487035587</c:v>
                      </c:pt>
                      <c:pt idx="1092">
                        <c:v>1.550787690584511</c:v>
                      </c:pt>
                      <c:pt idx="1093">
                        <c:v>0.52384717436295369</c:v>
                      </c:pt>
                      <c:pt idx="1094">
                        <c:v>1.6313497927834983</c:v>
                      </c:pt>
                      <c:pt idx="1095">
                        <c:v>0.11241392051527864</c:v>
                      </c:pt>
                      <c:pt idx="1096">
                        <c:v>1.567862768766122</c:v>
                      </c:pt>
                      <c:pt idx="1097">
                        <c:v>0.4303512130462061</c:v>
                      </c:pt>
                      <c:pt idx="1098">
                        <c:v>1.4210066091446654</c:v>
                      </c:pt>
                      <c:pt idx="1099">
                        <c:v>0.82015913042839084</c:v>
                      </c:pt>
                      <c:pt idx="1100">
                        <c:v>1.1865507910393778</c:v>
                      </c:pt>
                      <c:pt idx="1101">
                        <c:v>1.162164135818075</c:v>
                      </c:pt>
                      <c:pt idx="1102">
                        <c:v>0.86391789140942621</c:v>
                      </c:pt>
                      <c:pt idx="1103">
                        <c:v>1.421007602313356</c:v>
                      </c:pt>
                      <c:pt idx="1104">
                        <c:v>0.48814268452081844</c:v>
                      </c:pt>
                      <c:pt idx="1105">
                        <c:v>1.6133953101341134</c:v>
                      </c:pt>
                      <c:pt idx="1106">
                        <c:v>0.11915682528691607</c:v>
                      </c:pt>
                      <c:pt idx="1107">
                        <c:v>1.7206123517136234</c:v>
                      </c:pt>
                      <c:pt idx="1108">
                        <c:v>0.49503156278895111</c:v>
                      </c:pt>
                      <c:pt idx="1109">
                        <c:v>1.7147278057160438</c:v>
                      </c:pt>
                      <c:pt idx="1110">
                        <c:v>1.0508151086045516</c:v>
                      </c:pt>
                      <c:pt idx="1111">
                        <c:v>1.5989924360900631</c:v>
                      </c:pt>
                      <c:pt idx="1112">
                        <c:v>1.6702651828665986</c:v>
                      </c:pt>
                      <c:pt idx="1113">
                        <c:v>1.4522292884744483</c:v>
                      </c:pt>
                      <c:pt idx="1114">
                        <c:v>2.5883885170460577</c:v>
                      </c:pt>
                      <c:pt idx="1115">
                        <c:v>0.93419076614729901</c:v>
                      </c:pt>
                      <c:pt idx="1116">
                        <c:v>3.9583695937662875</c:v>
                      </c:pt>
                      <c:pt idx="1117">
                        <c:v>0.14547665902187235</c:v>
                      </c:pt>
                      <c:pt idx="1118">
                        <c:v>8.858899442055856</c:v>
                      </c:pt>
                      <c:pt idx="1119">
                        <c:v>14.145218566827966</c:v>
                      </c:pt>
                      <c:pt idx="1120">
                        <c:v>11.115630908975724</c:v>
                      </c:pt>
                      <c:pt idx="1121">
                        <c:v>3.2021292726472947</c:v>
                      </c:pt>
                      <c:pt idx="1122">
                        <c:v>3.6227195095817559</c:v>
                      </c:pt>
                      <c:pt idx="1123">
                        <c:v>4.0919437586391743</c:v>
                      </c:pt>
                      <c:pt idx="1124">
                        <c:v>4.2963539099985519</c:v>
                      </c:pt>
                      <c:pt idx="1125">
                        <c:v>15.832670957618669</c:v>
                      </c:pt>
                      <c:pt idx="1126">
                        <c:v>19.590106226465693</c:v>
                      </c:pt>
                      <c:pt idx="1127">
                        <c:v>11.695752903791918</c:v>
                      </c:pt>
                      <c:pt idx="1128">
                        <c:v>0.31207746617762955</c:v>
                      </c:pt>
                      <c:pt idx="1129">
                        <c:v>4.2808681236022963</c:v>
                      </c:pt>
                      <c:pt idx="1130">
                        <c:v>1.2262210987148097</c:v>
                      </c:pt>
                      <c:pt idx="1131">
                        <c:v>2.2702861355276296</c:v>
                      </c:pt>
                      <c:pt idx="1132">
                        <c:v>1.5553528503326324</c:v>
                      </c:pt>
                      <c:pt idx="1133">
                        <c:v>1.2690205016355238</c:v>
                      </c:pt>
                      <c:pt idx="1134">
                        <c:v>1.4051440622010116</c:v>
                      </c:pt>
                      <c:pt idx="1135">
                        <c:v>1.0485081647624219</c:v>
                      </c:pt>
                      <c:pt idx="1136">
                        <c:v>1.9260754243422711</c:v>
                      </c:pt>
                      <c:pt idx="1137">
                        <c:v>1.4187354492054867</c:v>
                      </c:pt>
                      <c:pt idx="1138">
                        <c:v>1.0971834239229175</c:v>
                      </c:pt>
                      <c:pt idx="1139">
                        <c:v>0.62068550455046945</c:v>
                      </c:pt>
                      <c:pt idx="1140">
                        <c:v>0.65342672332757723</c:v>
                      </c:pt>
                      <c:pt idx="1141">
                        <c:v>1.0216371386369745</c:v>
                      </c:pt>
                      <c:pt idx="1142">
                        <c:v>1.3983543128760061</c:v>
                      </c:pt>
                      <c:pt idx="1143">
                        <c:v>1.9062474919052579</c:v>
                      </c:pt>
                      <c:pt idx="1144">
                        <c:v>1.8190774730571746</c:v>
                      </c:pt>
                      <c:pt idx="1145">
                        <c:v>0.49724412834520865</c:v>
                      </c:pt>
                      <c:pt idx="1146">
                        <c:v>0.84648808656137409</c:v>
                      </c:pt>
                      <c:pt idx="1147">
                        <c:v>0.69743632498204911</c:v>
                      </c:pt>
                      <c:pt idx="1148">
                        <c:v>0.43165335458039927</c:v>
                      </c:pt>
                      <c:pt idx="1149">
                        <c:v>0.73032072195860231</c:v>
                      </c:pt>
                      <c:pt idx="1150">
                        <c:v>0.12030414296323216</c:v>
                      </c:pt>
                      <c:pt idx="1151">
                        <c:v>0.67338944581170757</c:v>
                      </c:pt>
                      <c:pt idx="1152">
                        <c:v>0.13344201421278865</c:v>
                      </c:pt>
                      <c:pt idx="1153">
                        <c:v>0.56944604392243692</c:v>
                      </c:pt>
                      <c:pt idx="1154">
                        <c:v>0.29374942314467117</c:v>
                      </c:pt>
                      <c:pt idx="1155">
                        <c:v>0.42634851128214896</c:v>
                      </c:pt>
                      <c:pt idx="1156">
                        <c:v>0.37808258527479122</c:v>
                      </c:pt>
                      <c:pt idx="1157">
                        <c:v>0.29726793822943975</c:v>
                      </c:pt>
                      <c:pt idx="1158">
                        <c:v>0.44540069511045627</c:v>
                      </c:pt>
                      <c:pt idx="1159">
                        <c:v>0.15135897422724715</c:v>
                      </c:pt>
                      <c:pt idx="1160">
                        <c:v>0.4567402088813749</c:v>
                      </c:pt>
                      <c:pt idx="1161">
                        <c:v>7.8653070157717997E-2</c:v>
                      </c:pt>
                      <c:pt idx="1162">
                        <c:v>0.42519903778813439</c:v>
                      </c:pt>
                      <c:pt idx="1163">
                        <c:v>0.15353953369020865</c:v>
                      </c:pt>
                      <c:pt idx="1164">
                        <c:v>0.36376604712224281</c:v>
                      </c:pt>
                      <c:pt idx="1165">
                        <c:v>0.24806783556165712</c:v>
                      </c:pt>
                      <c:pt idx="1166">
                        <c:v>0.27638294047764062</c:v>
                      </c:pt>
                      <c:pt idx="1167">
                        <c:v>0.3156555736367711</c:v>
                      </c:pt>
                      <c:pt idx="1168">
                        <c:v>0.17576955843801106</c:v>
                      </c:pt>
                      <c:pt idx="1169">
                        <c:v>0.35281820654595436</c:v>
                      </c:pt>
                      <c:pt idx="1170">
                        <c:v>8.0950097557280012E-2</c:v>
                      </c:pt>
                      <c:pt idx="1171">
                        <c:v>0.35982568439599583</c:v>
                      </c:pt>
                      <c:pt idx="1172">
                        <c:v>7.973822758329295E-2</c:v>
                      </c:pt>
                      <c:pt idx="1173">
                        <c:v>0.33395854967713723</c:v>
                      </c:pt>
                      <c:pt idx="1174">
                        <c:v>0.16876292130009427</c:v>
                      </c:pt>
                      <c:pt idx="1175">
                        <c:v>0.27046694803138127</c:v>
                      </c:pt>
                      <c:pt idx="1176">
                        <c:v>0.23840320206536383</c:v>
                      </c:pt>
                      <c:pt idx="1177">
                        <c:v>0.19745208022049288</c:v>
                      </c:pt>
                      <c:pt idx="1178">
                        <c:v>0.29355468186210432</c:v>
                      </c:pt>
                      <c:pt idx="1179">
                        <c:v>0.11107984108000347</c:v>
                      </c:pt>
                      <c:pt idx="1180">
                        <c:v>0.31834024138528133</c:v>
                      </c:pt>
                      <c:pt idx="1181">
                        <c:v>4.7284384903071956E-2</c:v>
                      </c:pt>
                      <c:pt idx="1182">
                        <c:v>0.31782522436337773</c:v>
                      </c:pt>
                      <c:pt idx="1183">
                        <c:v>0.10393912775749316</c:v>
                      </c:pt>
                      <c:pt idx="1184">
                        <c:v>0.29049352192083822</c:v>
                      </c:pt>
                      <c:pt idx="1185">
                        <c:v>0.18901788683191512</c:v>
                      </c:pt>
                      <c:pt idx="1186">
                        <c:v>0.23672289267353067</c:v>
                      </c:pt>
                      <c:pt idx="1187">
                        <c:v>0.26314082033100933</c:v>
                      </c:pt>
                      <c:pt idx="1188">
                        <c:v>0.16207199244035092</c:v>
                      </c:pt>
                      <c:pt idx="1189">
                        <c:v>0.32050841299791721</c:v>
                      </c:pt>
                      <c:pt idx="1190">
                        <c:v>7.4800364366029395E-2</c:v>
                      </c:pt>
                      <c:pt idx="1191">
                        <c:v>0.36743320518232298</c:v>
                      </c:pt>
                      <c:pt idx="1192">
                        <c:v>5.2624837296614616E-2</c:v>
                      </c:pt>
                      <c:pt idx="1193">
                        <c:v>0.39134865691515125</c:v>
                      </c:pt>
                      <c:pt idx="1194">
                        <c:v>0.19635291034337246</c:v>
                      </c:pt>
                      <c:pt idx="1195">
                        <c:v>0.38695414989938443</c:v>
                      </c:pt>
                      <c:pt idx="1196">
                        <c:v>0.39385752608164898</c:v>
                      </c:pt>
                      <c:pt idx="1197">
                        <c:v>0.40446335236588482</c:v>
                      </c:pt>
                      <c:pt idx="1198">
                        <c:v>1.1750050411565036</c:v>
                      </c:pt>
                      <c:pt idx="1199">
                        <c:v>1.2834954103303118</c:v>
                      </c:pt>
                      <c:pt idx="1200">
                        <c:v>0.87896718255047346</c:v>
                      </c:pt>
                      <c:pt idx="1201">
                        <c:v>8.494735518665919E-2</c:v>
                      </c:pt>
                      <c:pt idx="1202">
                        <c:v>0.69258939019008647</c:v>
                      </c:pt>
                      <c:pt idx="1203">
                        <c:v>0.30081689703847775</c:v>
                      </c:pt>
                      <c:pt idx="1204">
                        <c:v>1.27396321660601</c:v>
                      </c:pt>
                      <c:pt idx="1205">
                        <c:v>2.5892746594384857</c:v>
                      </c:pt>
                      <c:pt idx="1206">
                        <c:v>2.3577697781939286</c:v>
                      </c:pt>
                      <c:pt idx="1207">
                        <c:v>0.92365154909392566</c:v>
                      </c:pt>
                      <c:pt idx="1208">
                        <c:v>0.2737448235816447</c:v>
                      </c:pt>
                      <c:pt idx="1209">
                        <c:v>0.41108730340213623</c:v>
                      </c:pt>
                      <c:pt idx="1210">
                        <c:v>4.9730344070017758E-2</c:v>
                      </c:pt>
                      <c:pt idx="1211">
                        <c:v>0.24483428244394145</c:v>
                      </c:pt>
                      <c:pt idx="1212">
                        <c:v>0.12768410707212577</c:v>
                      </c:pt>
                      <c:pt idx="1213">
                        <c:v>0.15430320907876746</c:v>
                      </c:pt>
                      <c:pt idx="1214">
                        <c:v>6.9144392141368E-2</c:v>
                      </c:pt>
                      <c:pt idx="1215">
                        <c:v>8.29518283833003E-2</c:v>
                      </c:pt>
                      <c:pt idx="1216">
                        <c:v>6.6138019055309291E-2</c:v>
                      </c:pt>
                      <c:pt idx="1217">
                        <c:v>4.8952518386989906E-2</c:v>
                      </c:pt>
                      <c:pt idx="1218">
                        <c:v>5.6601690814611125E-2</c:v>
                      </c:pt>
                      <c:pt idx="1219">
                        <c:v>3.5729866046624911E-2</c:v>
                      </c:pt>
                      <c:pt idx="1220">
                        <c:v>3.9120534761959327E-2</c:v>
                      </c:pt>
                      <c:pt idx="1221">
                        <c:v>3.2569535633566557E-2</c:v>
                      </c:pt>
                      <c:pt idx="1222">
                        <c:v>2.6049292197008328E-2</c:v>
                      </c:pt>
                      <c:pt idx="1223">
                        <c:v>3.4439634363063291E-2</c:v>
                      </c:pt>
                      <c:pt idx="1224">
                        <c:v>2.943065122812661E-2</c:v>
                      </c:pt>
                      <c:pt idx="1225">
                        <c:v>2.1593720615564596E-2</c:v>
                      </c:pt>
                      <c:pt idx="1226">
                        <c:v>2.9380246921753981E-2</c:v>
                      </c:pt>
                      <c:pt idx="1227">
                        <c:v>1.2888172394317585E-2</c:v>
                      </c:pt>
                      <c:pt idx="1228">
                        <c:v>3.2144109812737118E-2</c:v>
                      </c:pt>
                      <c:pt idx="1229">
                        <c:v>7.7636649031009777E-3</c:v>
                      </c:pt>
                      <c:pt idx="1230">
                        <c:v>3.0609704757167198E-2</c:v>
                      </c:pt>
                      <c:pt idx="1231">
                        <c:v>1.2526430476692208E-2</c:v>
                      </c:pt>
                      <c:pt idx="1232">
                        <c:v>2.6534349808353754E-2</c:v>
                      </c:pt>
                      <c:pt idx="1233">
                        <c:v>2.1224108300322189E-2</c:v>
                      </c:pt>
                      <c:pt idx="1234">
                        <c:v>1.8266920640122548E-2</c:v>
                      </c:pt>
                      <c:pt idx="1235">
                        <c:v>2.5929325289494442E-2</c:v>
                      </c:pt>
                      <c:pt idx="1236">
                        <c:v>1.088284374914918E-2</c:v>
                      </c:pt>
                      <c:pt idx="1237">
                        <c:v>3.0578622269994506E-2</c:v>
                      </c:pt>
                      <c:pt idx="1238">
                        <c:v>1.6336379270218541E-3</c:v>
                      </c:pt>
                      <c:pt idx="1239">
                        <c:v>2.8816955107736311E-2</c:v>
                      </c:pt>
                      <c:pt idx="1240">
                        <c:v>8.9435261168427319E-3</c:v>
                      </c:pt>
                      <c:pt idx="1241">
                        <c:v>2.7619824929641251E-2</c:v>
                      </c:pt>
                      <c:pt idx="1242">
                        <c:v>1.9638653601509418E-2</c:v>
                      </c:pt>
                      <c:pt idx="1243">
                        <c:v>1.845125986578253E-2</c:v>
                      </c:pt>
                      <c:pt idx="1244">
                        <c:v>2.3716731419741743E-2</c:v>
                      </c:pt>
                      <c:pt idx="1245">
                        <c:v>1.1021943045595966E-2</c:v>
                      </c:pt>
                      <c:pt idx="1246">
                        <c:v>2.6117451499215946E-2</c:v>
                      </c:pt>
                      <c:pt idx="1247">
                        <c:v>3.6687335395872646E-3</c:v>
                      </c:pt>
                      <c:pt idx="1248">
                        <c:v>2.6347387813614922E-2</c:v>
                      </c:pt>
                      <c:pt idx="1249">
                        <c:v>5.8657038416728277E-3</c:v>
                      </c:pt>
                      <c:pt idx="1250">
                        <c:v>2.3943788552314577E-2</c:v>
                      </c:pt>
                      <c:pt idx="1251">
                        <c:v>1.2924320697569E-2</c:v>
                      </c:pt>
                      <c:pt idx="1252">
                        <c:v>1.8956762954992826E-2</c:v>
                      </c:pt>
                      <c:pt idx="1253">
                        <c:v>1.7141843740069371E-2</c:v>
                      </c:pt>
                      <c:pt idx="1254">
                        <c:v>1.3872769356983668E-2</c:v>
                      </c:pt>
                      <c:pt idx="1255">
                        <c:v>2.0647760141277408E-2</c:v>
                      </c:pt>
                      <c:pt idx="1256">
                        <c:v>8.0427006281686125E-3</c:v>
                      </c:pt>
                      <c:pt idx="1257">
                        <c:v>2.2547168475137266E-2</c:v>
                      </c:pt>
                      <c:pt idx="1258">
                        <c:v>3.2097412567988642E-3</c:v>
                      </c:pt>
                      <c:pt idx="1259">
                        <c:v>2.0648420681194601E-2</c:v>
                      </c:pt>
                      <c:pt idx="1260">
                        <c:v>6.1020615375912213E-3</c:v>
                      </c:pt>
                      <c:pt idx="1261">
                        <c:v>1.9016622222765508E-2</c:v>
                      </c:pt>
                      <c:pt idx="1262">
                        <c:v>1.0534975391085515E-2</c:v>
                      </c:pt>
                      <c:pt idx="1263">
                        <c:v>1.5742570972397976E-2</c:v>
                      </c:pt>
                      <c:pt idx="1264">
                        <c:v>1.4008478436936513E-2</c:v>
                      </c:pt>
                      <c:pt idx="1265">
                        <c:v>1.2041185421408765E-2</c:v>
                      </c:pt>
                      <c:pt idx="1266">
                        <c:v>1.661914126719748E-2</c:v>
                      </c:pt>
                      <c:pt idx="1267">
                        <c:v>8.1063965957942508E-3</c:v>
                      </c:pt>
                      <c:pt idx="1268">
                        <c:v>1.6453453064493834E-2</c:v>
                      </c:pt>
                      <c:pt idx="1269">
                        <c:v>5.162704588128713E-3</c:v>
                      </c:pt>
                      <c:pt idx="1270">
                        <c:v>1.8884034264617874E-2</c:v>
                      </c:pt>
                      <c:pt idx="1271">
                        <c:v>3.4700703234378321E-3</c:v>
                      </c:pt>
                      <c:pt idx="1272">
                        <c:v>1.7752869944009795E-2</c:v>
                      </c:pt>
                      <c:pt idx="1273">
                        <c:v>3.9200588046221811E-3</c:v>
                      </c:pt>
                      <c:pt idx="1274">
                        <c:v>2.0855219751011959E-2</c:v>
                      </c:pt>
                      <c:pt idx="1275">
                        <c:v>1.1241088516594066E-2</c:v>
                      </c:pt>
                      <c:pt idx="1276">
                        <c:v>1.6630072717005791E-2</c:v>
                      </c:pt>
                      <c:pt idx="1277">
                        <c:v>1.4299579117612062E-2</c:v>
                      </c:pt>
                      <c:pt idx="1278">
                        <c:v>1.5235283549071856E-2</c:v>
                      </c:pt>
                      <c:pt idx="1279">
                        <c:v>1.9284348284910109E-2</c:v>
                      </c:pt>
                      <c:pt idx="1280">
                        <c:v>1.270097751046349E-2</c:v>
                      </c:pt>
                      <c:pt idx="1281">
                        <c:v>2.5313200659263003E-2</c:v>
                      </c:pt>
                      <c:pt idx="1282">
                        <c:v>8.2805840595451454E-3</c:v>
                      </c:pt>
                      <c:pt idx="1283">
                        <c:v>3.0432407987008799E-2</c:v>
                      </c:pt>
                      <c:pt idx="1284">
                        <c:v>5.7479575382726232E-3</c:v>
                      </c:pt>
                      <c:pt idx="1285">
                        <c:v>3.4322137289242195E-2</c:v>
                      </c:pt>
                      <c:pt idx="1286">
                        <c:v>1.246911399617168E-2</c:v>
                      </c:pt>
                      <c:pt idx="1287">
                        <c:v>4.1153548318107726E-2</c:v>
                      </c:pt>
                      <c:pt idx="1288">
                        <c:v>2.3380020627478681E-2</c:v>
                      </c:pt>
                      <c:pt idx="1289">
                        <c:v>3.9591939006900966E-2</c:v>
                      </c:pt>
                      <c:pt idx="1290">
                        <c:v>3.5165452663965181E-2</c:v>
                      </c:pt>
                      <c:pt idx="1291">
                        <c:v>4.2526923233188088E-2</c:v>
                      </c:pt>
                      <c:pt idx="1292">
                        <c:v>5.8331539679530572E-2</c:v>
                      </c:pt>
                      <c:pt idx="1293">
                        <c:v>3.5439816434257788E-2</c:v>
                      </c:pt>
                      <c:pt idx="1294">
                        <c:v>7.8450006012328793E-2</c:v>
                      </c:pt>
                      <c:pt idx="1295">
                        <c:v>2.9466897169137998E-2</c:v>
                      </c:pt>
                      <c:pt idx="1296">
                        <c:v>0.11020675331249226</c:v>
                      </c:pt>
                      <c:pt idx="1297">
                        <c:v>3.1224942415375472E-2</c:v>
                      </c:pt>
                      <c:pt idx="1298">
                        <c:v>0.1601127414967207</c:v>
                      </c:pt>
                      <c:pt idx="1299">
                        <c:v>6.8498705956217362E-2</c:v>
                      </c:pt>
                      <c:pt idx="1300">
                        <c:v>0.22429583024721145</c:v>
                      </c:pt>
                      <c:pt idx="1301">
                        <c:v>0.20057340387632472</c:v>
                      </c:pt>
                      <c:pt idx="1302">
                        <c:v>0.40997025983303803</c:v>
                      </c:pt>
                      <c:pt idx="1303">
                        <c:v>1.1389627998306728</c:v>
                      </c:pt>
                      <c:pt idx="1304">
                        <c:v>1.2662947767136399</c:v>
                      </c:pt>
                      <c:pt idx="1305">
                        <c:v>0.6577035198802399</c:v>
                      </c:pt>
                      <c:pt idx="1306">
                        <c:v>0.16270968479226577</c:v>
                      </c:pt>
                      <c:pt idx="1307">
                        <c:v>0.53747398981874095</c:v>
                      </c:pt>
                      <c:pt idx="1308">
                        <c:v>1.7810478645369828E-2</c:v>
                      </c:pt>
                      <c:pt idx="1309">
                        <c:v>1.3845869888439466</c:v>
                      </c:pt>
                      <c:pt idx="1310">
                        <c:v>2.4824629787233752</c:v>
                      </c:pt>
                      <c:pt idx="1311">
                        <c:v>2.1739888696456693</c:v>
                      </c:pt>
                      <c:pt idx="1312">
                        <c:v>0.6784481798783506</c:v>
                      </c:pt>
                      <c:pt idx="1313">
                        <c:v>0.54041286536009669</c:v>
                      </c:pt>
                      <c:pt idx="1314">
                        <c:v>0.49506251879709146</c:v>
                      </c:pt>
                      <c:pt idx="1315">
                        <c:v>0.22761575100484668</c:v>
                      </c:pt>
                      <c:pt idx="1316">
                        <c:v>0.43617539169939601</c:v>
                      </c:pt>
                      <c:pt idx="1317">
                        <c:v>5.8295744399708978E-2</c:v>
                      </c:pt>
                      <c:pt idx="1318">
                        <c:v>0.3618950301891713</c:v>
                      </c:pt>
                      <c:pt idx="1319">
                        <c:v>7.2647471138760328E-2</c:v>
                      </c:pt>
                      <c:pt idx="1320">
                        <c:v>0.29971629642294451</c:v>
                      </c:pt>
                      <c:pt idx="1321">
                        <c:v>0.15201153331902409</c:v>
                      </c:pt>
                      <c:pt idx="1322">
                        <c:v>0.23299865418486718</c:v>
                      </c:pt>
                      <c:pt idx="1323">
                        <c:v>0.21272946135676193</c:v>
                      </c:pt>
                      <c:pt idx="1324">
                        <c:v>0.15902154952112657</c:v>
                      </c:pt>
                      <c:pt idx="1325">
                        <c:v>0.25300786448186902</c:v>
                      </c:pt>
                      <c:pt idx="1326">
                        <c:v>8.0254274624446842E-2</c:v>
                      </c:pt>
                      <c:pt idx="1327">
                        <c:v>0.26408492026216229</c:v>
                      </c:pt>
                      <c:pt idx="1328">
                        <c:v>4.7038263167460383E-2</c:v>
                      </c:pt>
                      <c:pt idx="1329">
                        <c:v>0.25670327591926234</c:v>
                      </c:pt>
                      <c:pt idx="1330">
                        <c:v>0.10393920332394294</c:v>
                      </c:pt>
                      <c:pt idx="1331">
                        <c:v>0.22784655309362659</c:v>
                      </c:pt>
                      <c:pt idx="1332">
                        <c:v>0.16915321934854027</c:v>
                      </c:pt>
                      <c:pt idx="1333">
                        <c:v>0.17997642350036736</c:v>
                      </c:pt>
                      <c:pt idx="1334">
                        <c:v>0.22374984941477014</c:v>
                      </c:pt>
                      <c:pt idx="1335">
                        <c:v>0.12127014955915404</c:v>
                      </c:pt>
                      <c:pt idx="1336">
                        <c:v>0.26532356315719113</c:v>
                      </c:pt>
                      <c:pt idx="1337">
                        <c:v>5.9526793046321878E-2</c:v>
                      </c:pt>
                      <c:pt idx="1338">
                        <c:v>0.28395261391306004</c:v>
                      </c:pt>
                      <c:pt idx="1339">
                        <c:v>8.2408927149582228E-2</c:v>
                      </c:pt>
                      <c:pt idx="1340">
                        <c:v>0.26777638691389011</c:v>
                      </c:pt>
                      <c:pt idx="1341">
                        <c:v>0.15626763882344619</c:v>
                      </c:pt>
                      <c:pt idx="1342">
                        <c:v>0.23363731255633996</c:v>
                      </c:pt>
                      <c:pt idx="1343">
                        <c:v>0.23464628121729791</c:v>
                      </c:pt>
                      <c:pt idx="1344">
                        <c:v>0.17307473407389204</c:v>
                      </c:pt>
                      <c:pt idx="1345">
                        <c:v>0.29518919055056814</c:v>
                      </c:pt>
                      <c:pt idx="1346">
                        <c:v>9.8624151154789286E-2</c:v>
                      </c:pt>
                      <c:pt idx="1347">
                        <c:v>0.33591590295539803</c:v>
                      </c:pt>
                      <c:pt idx="1348">
                        <c:v>6.4736137226193674E-2</c:v>
                      </c:pt>
                      <c:pt idx="1349">
                        <c:v>0.34691444334355226</c:v>
                      </c:pt>
                      <c:pt idx="1350">
                        <c:v>0.1455573773526066</c:v>
                      </c:pt>
                      <c:pt idx="1351">
                        <c:v>0.3271489035618011</c:v>
                      </c:pt>
                      <c:pt idx="1352">
                        <c:v>0.25417848012895539</c:v>
                      </c:pt>
                      <c:pt idx="1353">
                        <c:v>0.26713421795790948</c:v>
                      </c:pt>
                      <c:pt idx="1354">
                        <c:v>0.34884571062653225</c:v>
                      </c:pt>
                      <c:pt idx="1355">
                        <c:v>0.19227827351701132</c:v>
                      </c:pt>
                      <c:pt idx="1356">
                        <c:v>0.4400525024974925</c:v>
                      </c:pt>
                      <c:pt idx="1357">
                        <c:v>7.7991668517688226E-2</c:v>
                      </c:pt>
                      <c:pt idx="1358">
                        <c:v>0.50002178335969882</c:v>
                      </c:pt>
                      <c:pt idx="1359">
                        <c:v>0.12524081712709145</c:v>
                      </c:pt>
                      <c:pt idx="1360">
                        <c:v>0.51569701462303141</c:v>
                      </c:pt>
                      <c:pt idx="1361">
                        <c:v>0.31003174213758589</c:v>
                      </c:pt>
                      <c:pt idx="1362">
                        <c:v>0.47790485378957615</c:v>
                      </c:pt>
                      <c:pt idx="1363">
                        <c:v>0.54485952012775585</c:v>
                      </c:pt>
                      <c:pt idx="1364">
                        <c:v>0.33783288314707632</c:v>
                      </c:pt>
                      <c:pt idx="1365">
                        <c:v>0.91574853902579956</c:v>
                      </c:pt>
                      <c:pt idx="1366">
                        <c:v>0.71812167168689223</c:v>
                      </c:pt>
                      <c:pt idx="1367">
                        <c:v>0.87609415143415081</c:v>
                      </c:pt>
                      <c:pt idx="1368">
                        <c:v>0.48510032357422644</c:v>
                      </c:pt>
                      <c:pt idx="1369">
                        <c:v>0.88291515765661222</c:v>
                      </c:pt>
                      <c:pt idx="1370">
                        <c:v>0.64138883383538625</c:v>
                      </c:pt>
                      <c:pt idx="1371">
                        <c:v>1.0490047109611385</c:v>
                      </c:pt>
                      <c:pt idx="1372">
                        <c:v>2.2141717808484858</c:v>
                      </c:pt>
                      <c:pt idx="1373">
                        <c:v>2.2068257442060113</c:v>
                      </c:pt>
                      <c:pt idx="1374">
                        <c:v>1.4504681947288769</c:v>
                      </c:pt>
                      <c:pt idx="1375">
                        <c:v>1.0163437966644264</c:v>
                      </c:pt>
                      <c:pt idx="1376">
                        <c:v>0.50764400606012594</c:v>
                      </c:pt>
                      <c:pt idx="1377">
                        <c:v>0.95432677031505098</c:v>
                      </c:pt>
                      <c:pt idx="1378">
                        <c:v>1.1830295246063915</c:v>
                      </c:pt>
                      <c:pt idx="1379">
                        <c:v>0.70266095989931965</c:v>
                      </c:pt>
                      <c:pt idx="1380">
                        <c:v>2.1904488802759956</c:v>
                      </c:pt>
                      <c:pt idx="1381">
                        <c:v>0.1805857093118573</c:v>
                      </c:pt>
                      <c:pt idx="1382">
                        <c:v>4.6623589647345209</c:v>
                      </c:pt>
                      <c:pt idx="1383">
                        <c:v>7.6377913081163733</c:v>
                      </c:pt>
                      <c:pt idx="1384">
                        <c:v>6.6388679720785362</c:v>
                      </c:pt>
                      <c:pt idx="1385">
                        <c:v>2.508135085210907</c:v>
                      </c:pt>
                      <c:pt idx="1386">
                        <c:v>2.9086263477862131</c:v>
                      </c:pt>
                      <c:pt idx="1387">
                        <c:v>4.1545901434752368</c:v>
                      </c:pt>
                      <c:pt idx="1388">
                        <c:v>3.8549309150938442</c:v>
                      </c:pt>
                      <c:pt idx="1389">
                        <c:v>16.636581891902459</c:v>
                      </c:pt>
                      <c:pt idx="1390">
                        <c:v>22.026993793065156</c:v>
                      </c:pt>
                      <c:pt idx="1391">
                        <c:v>14.045014026997393</c:v>
                      </c:pt>
                      <c:pt idx="1392">
                        <c:v>0.77617919573626437</c:v>
                      </c:pt>
                      <c:pt idx="1393">
                        <c:v>5.2283592803990722</c:v>
                      </c:pt>
                      <c:pt idx="1394">
                        <c:v>1.6343068342226323</c:v>
                      </c:pt>
                      <c:pt idx="1395">
                        <c:v>3.0060205077761588</c:v>
                      </c:pt>
                      <c:pt idx="1396">
                        <c:v>2.1682733013274227</c:v>
                      </c:pt>
                      <c:pt idx="1397">
                        <c:v>1.9399916182412276</c:v>
                      </c:pt>
                      <c:pt idx="1398">
                        <c:v>1.9681401718446199</c:v>
                      </c:pt>
                      <c:pt idx="1399">
                        <c:v>0.93754911957069209</c:v>
                      </c:pt>
                      <c:pt idx="1400">
                        <c:v>1.9055172416078696</c:v>
                      </c:pt>
                      <c:pt idx="1401">
                        <c:v>0.30286196005770893</c:v>
                      </c:pt>
                      <c:pt idx="1402">
                        <c:v>1.759093825847813</c:v>
                      </c:pt>
                      <c:pt idx="1403">
                        <c:v>0.23969049792676039</c:v>
                      </c:pt>
                      <c:pt idx="1404">
                        <c:v>1.5367355733447059</c:v>
                      </c:pt>
                      <c:pt idx="1405">
                        <c:v>0.63205356974397875</c:v>
                      </c:pt>
                      <c:pt idx="1406">
                        <c:v>1.2563418694001132</c:v>
                      </c:pt>
                      <c:pt idx="1407">
                        <c:v>0.93482081391279925</c:v>
                      </c:pt>
                      <c:pt idx="1408">
                        <c:v>0.94648538445087338</c:v>
                      </c:pt>
                      <c:pt idx="1409">
                        <c:v>1.1722624213670605</c:v>
                      </c:pt>
                      <c:pt idx="1410">
                        <c:v>0.57672103764423588</c:v>
                      </c:pt>
                      <c:pt idx="1411">
                        <c:v>1.294276907886597</c:v>
                      </c:pt>
                      <c:pt idx="1412">
                        <c:v>0.21539080073498862</c:v>
                      </c:pt>
                      <c:pt idx="1413">
                        <c:v>1.3360789344100297</c:v>
                      </c:pt>
                      <c:pt idx="1414">
                        <c:v>0.20380814230474661</c:v>
                      </c:pt>
                      <c:pt idx="1415">
                        <c:v>1.2936145540410584</c:v>
                      </c:pt>
                      <c:pt idx="1416">
                        <c:v>0.56971968255244221</c:v>
                      </c:pt>
                      <c:pt idx="1417">
                        <c:v>1.1499650754433324</c:v>
                      </c:pt>
                      <c:pt idx="1418">
                        <c:v>0.90602292054467659</c:v>
                      </c:pt>
                      <c:pt idx="1419">
                        <c:v>0.93664845286351051</c:v>
                      </c:pt>
                      <c:pt idx="1420">
                        <c:v>1.2225707461746098</c:v>
                      </c:pt>
                      <c:pt idx="1421">
                        <c:v>0.63750769299044996</c:v>
                      </c:pt>
                      <c:pt idx="1422">
                        <c:v>1.4996709450220389</c:v>
                      </c:pt>
                      <c:pt idx="1423">
                        <c:v>0.24788495271139488</c:v>
                      </c:pt>
                      <c:pt idx="1424">
                        <c:v>1.7175945724078723</c:v>
                      </c:pt>
                      <c:pt idx="1425">
                        <c:v>0.27781576903205002</c:v>
                      </c:pt>
                      <c:pt idx="1426">
                        <c:v>1.8727313027275478</c:v>
                      </c:pt>
                      <c:pt idx="1427">
                        <c:v>0.88993458765405087</c:v>
                      </c:pt>
                      <c:pt idx="1428">
                        <c:v>2.1028858317025136</c:v>
                      </c:pt>
                      <c:pt idx="1429">
                        <c:v>1.8589285882295987</c:v>
                      </c:pt>
                      <c:pt idx="1430">
                        <c:v>2.1429963594295658</c:v>
                      </c:pt>
                      <c:pt idx="1431">
                        <c:v>3.5836560071290875</c:v>
                      </c:pt>
                      <c:pt idx="1432">
                        <c:v>2.3707381182281835</c:v>
                      </c:pt>
                      <c:pt idx="1433">
                        <c:v>11.42096625056055</c:v>
                      </c:pt>
                      <c:pt idx="1434">
                        <c:v>14.687264433110045</c:v>
                      </c:pt>
                      <c:pt idx="1435">
                        <c:v>9.3335982716629182</c:v>
                      </c:pt>
                      <c:pt idx="1436">
                        <c:v>0.89159159436733038</c:v>
                      </c:pt>
                      <c:pt idx="1437">
                        <c:v>3.9256825628160974</c:v>
                      </c:pt>
                      <c:pt idx="1438">
                        <c:v>1.9611177986136337</c:v>
                      </c:pt>
                      <c:pt idx="1439">
                        <c:v>5.8151723248713152</c:v>
                      </c:pt>
                      <c:pt idx="1440">
                        <c:v>13.376397182875174</c:v>
                      </c:pt>
                      <c:pt idx="1441">
                        <c:v>13.554647513839681</c:v>
                      </c:pt>
                      <c:pt idx="1442">
                        <c:v>6.1201757978420375</c:v>
                      </c:pt>
                      <c:pt idx="1443">
                        <c:v>1.4878257455100059</c:v>
                      </c:pt>
                      <c:pt idx="1444">
                        <c:v>2.9896173224102967</c:v>
                      </c:pt>
                      <c:pt idx="1445">
                        <c:v>0.10808358130940901</c:v>
                      </c:pt>
                      <c:pt idx="1446">
                        <c:v>1.8948997936070717</c:v>
                      </c:pt>
                      <c:pt idx="1447">
                        <c:v>0.70144968409653496</c:v>
                      </c:pt>
                      <c:pt idx="1448">
                        <c:v>1.175902985720229</c:v>
                      </c:pt>
                      <c:pt idx="1449">
                        <c:v>0.8816140729716363</c:v>
                      </c:pt>
                      <c:pt idx="1450">
                        <c:v>1.3113283051298439</c:v>
                      </c:pt>
                      <c:pt idx="1451">
                        <c:v>1.7536601785462018</c:v>
                      </c:pt>
                      <c:pt idx="1452">
                        <c:v>1.334122891810815</c:v>
                      </c:pt>
                      <c:pt idx="1453">
                        <c:v>0.78566535020674522</c:v>
                      </c:pt>
                      <c:pt idx="1454">
                        <c:v>0.53435372266929815</c:v>
                      </c:pt>
                      <c:pt idx="1455">
                        <c:v>0.64359161415836974</c:v>
                      </c:pt>
                      <c:pt idx="1456">
                        <c:v>0.85840058629143334</c:v>
                      </c:pt>
                      <c:pt idx="1457">
                        <c:v>1.1569393216471835</c:v>
                      </c:pt>
                      <c:pt idx="1458">
                        <c:v>1.4723495460357345</c:v>
                      </c:pt>
                      <c:pt idx="1459">
                        <c:v>1.1804856625318156</c:v>
                      </c:pt>
                      <c:pt idx="1460">
                        <c:v>3.9503974549061231E-2</c:v>
                      </c:pt>
                      <c:pt idx="1461">
                        <c:v>0.76173241009877435</c:v>
                      </c:pt>
                      <c:pt idx="1462">
                        <c:v>0.32023181489491864</c:v>
                      </c:pt>
                      <c:pt idx="1463">
                        <c:v>0.51433256771459879</c:v>
                      </c:pt>
                      <c:pt idx="1464">
                        <c:v>0.44554065170393886</c:v>
                      </c:pt>
                      <c:pt idx="1465">
                        <c:v>0.29583886912994606</c:v>
                      </c:pt>
                      <c:pt idx="1466">
                        <c:v>0.48519374513761948</c:v>
                      </c:pt>
                      <c:pt idx="1467">
                        <c:v>0.12306031765041839</c:v>
                      </c:pt>
                      <c:pt idx="1468">
                        <c:v>0.47142638585278979</c:v>
                      </c:pt>
                      <c:pt idx="1469">
                        <c:v>8.7798489508641026E-2</c:v>
                      </c:pt>
                      <c:pt idx="1470">
                        <c:v>0.40744479455123189</c:v>
                      </c:pt>
                      <c:pt idx="1471">
                        <c:v>0.16762215580776541</c:v>
                      </c:pt>
                      <c:pt idx="1472">
                        <c:v>0.34060179433098786</c:v>
                      </c:pt>
                      <c:pt idx="1473">
                        <c:v>0.25904277408817677</c:v>
                      </c:pt>
                      <c:pt idx="1474">
                        <c:v>0.24261971081190054</c:v>
                      </c:pt>
                      <c:pt idx="1475">
                        <c:v>0.31348268161299153</c:v>
                      </c:pt>
                      <c:pt idx="1476">
                        <c:v>0.14195576752920483</c:v>
                      </c:pt>
                      <c:pt idx="1477">
                        <c:v>0.33326958001608292</c:v>
                      </c:pt>
                      <c:pt idx="1478">
                        <c:v>6.0501298346460036E-2</c:v>
                      </c:pt>
                      <c:pt idx="1479">
                        <c:v>0.3237255818108602</c:v>
                      </c:pt>
                      <c:pt idx="1480">
                        <c:v>9.3287122183756913E-2</c:v>
                      </c:pt>
                      <c:pt idx="1481">
                        <c:v>0.28677757526717057</c:v>
                      </c:pt>
                      <c:pt idx="1482">
                        <c:v>0.16579728843314664</c:v>
                      </c:pt>
                      <c:pt idx="1483">
                        <c:v>0.22867344787251176</c:v>
                      </c:pt>
                      <c:pt idx="1484">
                        <c:v>0.22524550258869661</c:v>
                      </c:pt>
                      <c:pt idx="1485">
                        <c:v>0.15818668002738043</c:v>
                      </c:pt>
                      <c:pt idx="1486">
                        <c:v>0.26620635719983737</c:v>
                      </c:pt>
                      <c:pt idx="1487">
                        <c:v>7.8769995771770351E-2</c:v>
                      </c:pt>
                      <c:pt idx="1488">
                        <c:v>0.28002360316411767</c:v>
                      </c:pt>
                      <c:pt idx="1489">
                        <c:v>4.9547168327763264E-2</c:v>
                      </c:pt>
                      <c:pt idx="1490">
                        <c:v>0.26041582035677663</c:v>
                      </c:pt>
                      <c:pt idx="1491">
                        <c:v>0.10868582976201763</c:v>
                      </c:pt>
                      <c:pt idx="1492">
                        <c:v>0.22681911052047407</c:v>
                      </c:pt>
                      <c:pt idx="1493">
                        <c:v>0.17428582552209793</c:v>
                      </c:pt>
                      <c:pt idx="1494">
                        <c:v>0.17310264369389577</c:v>
                      </c:pt>
                      <c:pt idx="1495">
                        <c:v>0.22283697114086509</c:v>
                      </c:pt>
                      <c:pt idx="1496">
                        <c:v>0.10745758509289101</c:v>
                      </c:pt>
                      <c:pt idx="1497">
                        <c:v>0.25397444038488587</c:v>
                      </c:pt>
                      <c:pt idx="1498">
                        <c:v>4.2070203462925067E-2</c:v>
                      </c:pt>
                      <c:pt idx="1499">
                        <c:v>0.26499642485377156</c:v>
                      </c:pt>
                      <c:pt idx="1500">
                        <c:v>6.6258475672961156E-2</c:v>
                      </c:pt>
                      <c:pt idx="1501">
                        <c:v>0.25197803866995772</c:v>
                      </c:pt>
                      <c:pt idx="1502">
                        <c:v>0.14127293403342869</c:v>
                      </c:pt>
                      <c:pt idx="1503">
                        <c:v>0.21793719529848415</c:v>
                      </c:pt>
                      <c:pt idx="1504">
                        <c:v>0.21471141993467158</c:v>
                      </c:pt>
                      <c:pt idx="1505">
                        <c:v>0.16691152082735281</c:v>
                      </c:pt>
                      <c:pt idx="1506">
                        <c:v>0.28903490676224375</c:v>
                      </c:pt>
                      <c:pt idx="1507">
                        <c:v>9.0139999757147746E-2</c:v>
                      </c:pt>
                      <c:pt idx="1508">
                        <c:v>0.36808773114075438</c:v>
                      </c:pt>
                      <c:pt idx="1509">
                        <c:v>3.6439761495290629E-2</c:v>
                      </c:pt>
                      <c:pt idx="1510">
                        <c:v>0.44486658552061592</c:v>
                      </c:pt>
                      <c:pt idx="1511">
                        <c:v>0.22688691958335658</c:v>
                      </c:pt>
                      <c:pt idx="1512">
                        <c:v>0.67350135921736543</c:v>
                      </c:pt>
                      <c:pt idx="1513">
                        <c:v>1.3873222165744574</c:v>
                      </c:pt>
                      <c:pt idx="1514">
                        <c:v>1.3334657250623583</c:v>
                      </c:pt>
                      <c:pt idx="1515">
                        <c:v>0.6766929417327836</c:v>
                      </c:pt>
                      <c:pt idx="1516">
                        <c:v>0.18406156074101135</c:v>
                      </c:pt>
                      <c:pt idx="1517">
                        <c:v>0.58625292834062437</c:v>
                      </c:pt>
                      <c:pt idx="1518">
                        <c:v>7.2474023221042516E-2</c:v>
                      </c:pt>
                      <c:pt idx="1519">
                        <c:v>1.3650240902403425</c:v>
                      </c:pt>
                      <c:pt idx="1520">
                        <c:v>2.1036315039782298</c:v>
                      </c:pt>
                      <c:pt idx="1521">
                        <c:v>1.568347749672115</c:v>
                      </c:pt>
                      <c:pt idx="1522">
                        <c:v>0.38261821954923037</c:v>
                      </c:pt>
                      <c:pt idx="1523">
                        <c:v>0.33531473243329785</c:v>
                      </c:pt>
                      <c:pt idx="1524">
                        <c:v>0.23738526414579758</c:v>
                      </c:pt>
                      <c:pt idx="1525">
                        <c:v>0.11891444721605259</c:v>
                      </c:pt>
                      <c:pt idx="1526">
                        <c:v>0.17683571559275352</c:v>
                      </c:pt>
                      <c:pt idx="1527">
                        <c:v>7.2549469201599312E-2</c:v>
                      </c:pt>
                      <c:pt idx="1528">
                        <c:v>0.11310325175942937</c:v>
                      </c:pt>
                      <c:pt idx="1529">
                        <c:v>2.9611770544299493E-2</c:v>
                      </c:pt>
                      <c:pt idx="1530">
                        <c:v>7.2895207894616801E-2</c:v>
                      </c:pt>
                      <c:pt idx="1531">
                        <c:v>3.5086218867824585E-2</c:v>
                      </c:pt>
                      <c:pt idx="1532">
                        <c:v>4.5499312975994743E-2</c:v>
                      </c:pt>
                      <c:pt idx="1533">
                        <c:v>3.8015391896292064E-2</c:v>
                      </c:pt>
                      <c:pt idx="1534">
                        <c:v>2.4133552199811493E-2</c:v>
                      </c:pt>
                      <c:pt idx="1535">
                        <c:v>2.9855572832635194E-2</c:v>
                      </c:pt>
                      <c:pt idx="1536">
                        <c:v>1.6666792429263725E-2</c:v>
                      </c:pt>
                      <c:pt idx="1537">
                        <c:v>2.2255467356469057E-2</c:v>
                      </c:pt>
                      <c:pt idx="1538">
                        <c:v>2.2804311773534498E-2</c:v>
                      </c:pt>
                      <c:pt idx="1539">
                        <c:v>1.3438642376060767E-2</c:v>
                      </c:pt>
                      <c:pt idx="1540">
                        <c:v>1.7861090814030756E-2</c:v>
                      </c:pt>
                      <c:pt idx="1541">
                        <c:v>1.0342059039499878E-2</c:v>
                      </c:pt>
                      <c:pt idx="1542">
                        <c:v>1.5162132120861571E-2</c:v>
                      </c:pt>
                      <c:pt idx="1543">
                        <c:v>1.3538156992535471E-2</c:v>
                      </c:pt>
                      <c:pt idx="1544">
                        <c:v>1.0108641157525687E-2</c:v>
                      </c:pt>
                      <c:pt idx="1545">
                        <c:v>1.5930929795808974E-2</c:v>
                      </c:pt>
                      <c:pt idx="1546">
                        <c:v>3.7629871205995214E-3</c:v>
                      </c:pt>
                      <c:pt idx="1547">
                        <c:v>1.7161754506895149E-2</c:v>
                      </c:pt>
                      <c:pt idx="1548">
                        <c:v>4.1787069804502556E-3</c:v>
                      </c:pt>
                      <c:pt idx="1549">
                        <c:v>1.4491114525610417E-2</c:v>
                      </c:pt>
                      <c:pt idx="1550">
                        <c:v>8.1698094255791987E-3</c:v>
                      </c:pt>
                      <c:pt idx="1551">
                        <c:v>1.3172944271883954E-2</c:v>
                      </c:pt>
                      <c:pt idx="1552">
                        <c:v>1.457941983527202E-2</c:v>
                      </c:pt>
                      <c:pt idx="1553">
                        <c:v>6.5463945301301408E-3</c:v>
                      </c:pt>
                      <c:pt idx="1554">
                        <c:v>1.5743136311456657E-2</c:v>
                      </c:pt>
                      <c:pt idx="1555">
                        <c:v>2.8153068286774188E-3</c:v>
                      </c:pt>
                      <c:pt idx="1556">
                        <c:v>1.78060725119592E-2</c:v>
                      </c:pt>
                      <c:pt idx="1557">
                        <c:v>5.513495207272452E-3</c:v>
                      </c:pt>
                      <c:pt idx="1558">
                        <c:v>1.4443115729122128E-2</c:v>
                      </c:pt>
                      <c:pt idx="1559">
                        <c:v>9.4910265696121106E-3</c:v>
                      </c:pt>
                      <c:pt idx="1560">
                        <c:v>1.1125204161276419E-2</c:v>
                      </c:pt>
                      <c:pt idx="1561">
                        <c:v>1.2672292270859777E-2</c:v>
                      </c:pt>
                      <c:pt idx="1562">
                        <c:v>6.9654941271752235E-3</c:v>
                      </c:pt>
                      <c:pt idx="1563">
                        <c:v>1.4511185687043879E-2</c:v>
                      </c:pt>
                      <c:pt idx="1564">
                        <c:v>2.4155184398913163E-3</c:v>
                      </c:pt>
                      <c:pt idx="1565">
                        <c:v>1.5126238651534276E-2</c:v>
                      </c:pt>
                      <c:pt idx="1566">
                        <c:v>2.9224337642518071E-3</c:v>
                      </c:pt>
                      <c:pt idx="1567">
                        <c:v>1.2849266107472453E-2</c:v>
                      </c:pt>
                      <c:pt idx="1568">
                        <c:v>5.8507226339505483E-3</c:v>
                      </c:pt>
                      <c:pt idx="1569">
                        <c:v>1.1175677479410274E-2</c:v>
                      </c:pt>
                      <c:pt idx="1570">
                        <c:v>9.1948838216007814E-3</c:v>
                      </c:pt>
                      <c:pt idx="1571">
                        <c:v>7.9215555724962139E-3</c:v>
                      </c:pt>
                      <c:pt idx="1572">
                        <c:v>1.13673006535659E-2</c:v>
                      </c:pt>
                      <c:pt idx="1573">
                        <c:v>3.6841833591939157E-3</c:v>
                      </c:pt>
                      <c:pt idx="1574">
                        <c:v>1.1168156835035524E-2</c:v>
                      </c:pt>
                      <c:pt idx="1575">
                        <c:v>5.4436784451652998E-4</c:v>
                      </c:pt>
                      <c:pt idx="1576">
                        <c:v>1.0652003499290673E-2</c:v>
                      </c:pt>
                      <c:pt idx="1577">
                        <c:v>2.5146787908959197E-3</c:v>
                      </c:pt>
                      <c:pt idx="1578">
                        <c:v>9.1126232689346491E-3</c:v>
                      </c:pt>
                      <c:pt idx="1579">
                        <c:v>4.8230891835868055E-3</c:v>
                      </c:pt>
                      <c:pt idx="1580">
                        <c:v>7.0844630519397963E-3</c:v>
                      </c:pt>
                      <c:pt idx="1581">
                        <c:v>6.7306642636531175E-3</c:v>
                      </c:pt>
                      <c:pt idx="1582">
                        <c:v>3.5731365324295316E-3</c:v>
                      </c:pt>
                      <c:pt idx="1583">
                        <c:v>4.566877024220619E-3</c:v>
                      </c:pt>
                      <c:pt idx="1584">
                        <c:v>4.5386418655353703E-3</c:v>
                      </c:pt>
                      <c:pt idx="1585">
                        <c:v>6.5516342106636165E-3</c:v>
                      </c:pt>
                      <c:pt idx="1586">
                        <c:v>2.6554423552826935E-3</c:v>
                      </c:pt>
                      <c:pt idx="1587">
                        <c:v>5.1779609956018212E-3</c:v>
                      </c:pt>
                      <c:pt idx="1588">
                        <c:v>4.6965431287579879E-3</c:v>
                      </c:pt>
                      <c:pt idx="1589">
                        <c:v>8.6312586367242299E-3</c:v>
                      </c:pt>
                      <c:pt idx="1590">
                        <c:v>7.3931381728406813E-4</c:v>
                      </c:pt>
                      <c:pt idx="1591">
                        <c:v>8.1406229405336927E-3</c:v>
                      </c:pt>
                      <c:pt idx="1592">
                        <c:v>6.7135673760282952E-4</c:v>
                      </c:pt>
                      <c:pt idx="1593">
                        <c:v>1.0589332690859241E-2</c:v>
                      </c:pt>
                      <c:pt idx="1594">
                        <c:v>2.4836952174900799E-3</c:v>
                      </c:pt>
                      <c:pt idx="1595">
                        <c:v>1.3099970430762954E-2</c:v>
                      </c:pt>
                      <c:pt idx="1596">
                        <c:v>7.5303380384792729E-3</c:v>
                      </c:pt>
                      <c:pt idx="1597">
                        <c:v>1.4193110291722938E-2</c:v>
                      </c:pt>
                      <c:pt idx="1598">
                        <c:v>1.3163645128272651E-2</c:v>
                      </c:pt>
                      <c:pt idx="1599">
                        <c:v>1.3863389594269158E-2</c:v>
                      </c:pt>
                      <c:pt idx="1600">
                        <c:v>1.9595391732212624E-2</c:v>
                      </c:pt>
                      <c:pt idx="1601">
                        <c:v>1.5980366180638802E-2</c:v>
                      </c:pt>
                      <c:pt idx="1602">
                        <c:v>3.0655031989355538E-2</c:v>
                      </c:pt>
                      <c:pt idx="1603">
                        <c:v>8.2327928265387915E-3</c:v>
                      </c:pt>
                      <c:pt idx="1604">
                        <c:v>3.7734603569796715E-2</c:v>
                      </c:pt>
                      <c:pt idx="1605">
                        <c:v>1.0287202607667644E-2</c:v>
                      </c:pt>
                      <c:pt idx="1606">
                        <c:v>5.0680491041541133E-2</c:v>
                      </c:pt>
                      <c:pt idx="1607">
                        <c:v>2.828206073610685E-2</c:v>
                      </c:pt>
                      <c:pt idx="1608">
                        <c:v>5.5827679708901061E-2</c:v>
                      </c:pt>
                      <c:pt idx="1609">
                        <c:v>5.118222245152472E-2</c:v>
                      </c:pt>
                      <c:pt idx="1610">
                        <c:v>6.1567047752047625E-2</c:v>
                      </c:pt>
                      <c:pt idx="1611">
                        <c:v>9.0443181180618643E-2</c:v>
                      </c:pt>
                      <c:pt idx="1612">
                        <c:v>6.8413240226168071E-2</c:v>
                      </c:pt>
                      <c:pt idx="1613">
                        <c:v>0.16130122733658014</c:v>
                      </c:pt>
                      <c:pt idx="1614">
                        <c:v>3.3566725657631899E-2</c:v>
                      </c:pt>
                      <c:pt idx="1615">
                        <c:v>0.28039649860928373</c:v>
                      </c:pt>
                      <c:pt idx="1616">
                        <c:v>7.3744303580758702E-2</c:v>
                      </c:pt>
                      <c:pt idx="1617">
                        <c:v>0.70560612986087978</c:v>
                      </c:pt>
                      <c:pt idx="1618">
                        <c:v>1.399110469588833</c:v>
                      </c:pt>
                      <c:pt idx="1619">
                        <c:v>1.2948222571137336</c:v>
                      </c:pt>
                      <c:pt idx="1620">
                        <c:v>0.46543514840384559</c:v>
                      </c:pt>
                      <c:pt idx="1621">
                        <c:v>0.33209213218788286</c:v>
                      </c:pt>
                      <c:pt idx="1622">
                        <c:v>0.43381117999810465</c:v>
                      </c:pt>
                      <c:pt idx="1623">
                        <c:v>0.30002904369510286</c:v>
                      </c:pt>
                      <c:pt idx="1624">
                        <c:v>1.4355707794661303</c:v>
                      </c:pt>
                      <c:pt idx="1625">
                        <c:v>2.0392616767177643</c:v>
                      </c:pt>
                      <c:pt idx="1626">
                        <c:v>1.4559737102935999</c:v>
                      </c:pt>
                      <c:pt idx="1627">
                        <c:v>0.19099927698238323</c:v>
                      </c:pt>
                      <c:pt idx="1628">
                        <c:v>0.54177003271503443</c:v>
                      </c:pt>
                      <c:pt idx="1629">
                        <c:v>0.25364049695595464</c:v>
                      </c:pt>
                      <c:pt idx="1630">
                        <c:v>0.31196414496764852</c:v>
                      </c:pt>
                      <c:pt idx="1631">
                        <c:v>0.29310177511858948</c:v>
                      </c:pt>
                      <c:pt idx="1632">
                        <c:v>0.15626146638582425</c:v>
                      </c:pt>
                      <c:pt idx="1633">
                        <c:v>0.28479984405393116</c:v>
                      </c:pt>
                      <c:pt idx="1634">
                        <c:v>5.8928771727539755E-2</c:v>
                      </c:pt>
                      <c:pt idx="1635">
                        <c:v>0.27196490077909186</c:v>
                      </c:pt>
                      <c:pt idx="1636">
                        <c:v>3.8522589224339723E-2</c:v>
                      </c:pt>
                      <c:pt idx="1637">
                        <c:v>0.24585995692605736</c:v>
                      </c:pt>
                      <c:pt idx="1638">
                        <c:v>0.10659633236137689</c:v>
                      </c:pt>
                      <c:pt idx="1639">
                        <c:v>0.20488234693898436</c:v>
                      </c:pt>
                      <c:pt idx="1640">
                        <c:v>0.16599832386299412</c:v>
                      </c:pt>
                      <c:pt idx="1641">
                        <c:v>0.14807007742037814</c:v>
                      </c:pt>
                      <c:pt idx="1642">
                        <c:v>0.20485568599946252</c:v>
                      </c:pt>
                      <c:pt idx="1643">
                        <c:v>8.7590924779676851E-2</c:v>
                      </c:pt>
                      <c:pt idx="1644">
                        <c:v>0.22749607782997402</c:v>
                      </c:pt>
                      <c:pt idx="1645">
                        <c:v>4.0594243553088181E-2</c:v>
                      </c:pt>
                      <c:pt idx="1646">
                        <c:v>0.23057376393224374</c:v>
                      </c:pt>
                      <c:pt idx="1647">
                        <c:v>7.2887643929082396E-2</c:v>
                      </c:pt>
                      <c:pt idx="1648">
                        <c:v>0.21355840297314707</c:v>
                      </c:pt>
                      <c:pt idx="1649">
                        <c:v>0.13364912994831557</c:v>
                      </c:pt>
                      <c:pt idx="1650">
                        <c:v>0.18196340821000495</c:v>
                      </c:pt>
                      <c:pt idx="1651">
                        <c:v>0.19411796193304834</c:v>
                      </c:pt>
                      <c:pt idx="1652">
                        <c:v>0.12779494012509493</c:v>
                      </c:pt>
                      <c:pt idx="1653">
                        <c:v>0.23925568178813814</c:v>
                      </c:pt>
                      <c:pt idx="1654">
                        <c:v>6.2908072407331747E-2</c:v>
                      </c:pt>
                      <c:pt idx="1655">
                        <c:v>0.25724198714446478</c:v>
                      </c:pt>
                      <c:pt idx="1656">
                        <c:v>5.5958865058294165E-2</c:v>
                      </c:pt>
                      <c:pt idx="1657">
                        <c:v>0.25779450041493601</c:v>
                      </c:pt>
                      <c:pt idx="1658">
                        <c:v>0.12623428356130489</c:v>
                      </c:pt>
                      <c:pt idx="1659">
                        <c:v>0.23263322518592591</c:v>
                      </c:pt>
                      <c:pt idx="1660">
                        <c:v>0.2002487446057625</c:v>
                      </c:pt>
                      <c:pt idx="1661">
                        <c:v>0.1844828755150025</c:v>
                      </c:pt>
                      <c:pt idx="1662">
                        <c:v>0.26673245894960212</c:v>
                      </c:pt>
                      <c:pt idx="1663">
                        <c:v>0.11649439563459313</c:v>
                      </c:pt>
                      <c:pt idx="1664">
                        <c:v>0.31407806534657873</c:v>
                      </c:pt>
                      <c:pt idx="1665">
                        <c:v>5.4572026671223954E-2</c:v>
                      </c:pt>
                      <c:pt idx="1666">
                        <c:v>0.33857605730649831</c:v>
                      </c:pt>
                      <c:pt idx="1667">
                        <c:v>0.11376320440848986</c:v>
                      </c:pt>
                      <c:pt idx="1668">
                        <c:v>0.32547147771892881</c:v>
                      </c:pt>
                      <c:pt idx="1669">
                        <c:v>0.21323986240300941</c:v>
                      </c:pt>
                      <c:pt idx="1670">
                        <c:v>0.29724305195627965</c:v>
                      </c:pt>
                      <c:pt idx="1671">
                        <c:v>0.32815518545572675</c:v>
                      </c:pt>
                      <c:pt idx="1672">
                        <c:v>0.21747228930648618</c:v>
                      </c:pt>
                      <c:pt idx="1673">
                        <c:v>0.43461238026104504</c:v>
                      </c:pt>
                      <c:pt idx="1674">
                        <c:v>9.6529005128530285E-2</c:v>
                      </c:pt>
                      <c:pt idx="1675">
                        <c:v>0.5205988152345743</c:v>
                      </c:pt>
                      <c:pt idx="1676">
                        <c:v>0.10271280343572957</c:v>
                      </c:pt>
                      <c:pt idx="1677">
                        <c:v>0.57059268338476621</c:v>
                      </c:pt>
                      <c:pt idx="1678">
                        <c:v>0.35673347247521686</c:v>
                      </c:pt>
                      <c:pt idx="1679">
                        <c:v>0.55455032178521702</c:v>
                      </c:pt>
                      <c:pt idx="1680">
                        <c:v>0.98003751591444688</c:v>
                      </c:pt>
                      <c:pt idx="1681">
                        <c:v>0.83947151649185614</c:v>
                      </c:pt>
                      <c:pt idx="1682">
                        <c:v>0.7952646646115471</c:v>
                      </c:pt>
                      <c:pt idx="1683">
                        <c:v>0.50081450798862437</c:v>
                      </c:pt>
                      <c:pt idx="1684">
                        <c:v>0.78239974304076654</c:v>
                      </c:pt>
                      <c:pt idx="1685">
                        <c:v>0.42289428288829373</c:v>
                      </c:pt>
                      <c:pt idx="1686">
                        <c:v>1.2378145534234231</c:v>
                      </c:pt>
                      <c:pt idx="1687">
                        <c:v>1.9628722467924169</c:v>
                      </c:pt>
                      <c:pt idx="1688">
                        <c:v>1.7717656282933867</c:v>
                      </c:pt>
                      <c:pt idx="1689">
                        <c:v>1.0420568182247842</c:v>
                      </c:pt>
                      <c:pt idx="1690">
                        <c:v>0.93255542563878846</c:v>
                      </c:pt>
                      <c:pt idx="1691">
                        <c:v>0.36272330068921349</c:v>
                      </c:pt>
                      <c:pt idx="1692">
                        <c:v>1.2024910899335657</c:v>
                      </c:pt>
                      <c:pt idx="1693">
                        <c:v>0.90248466678910944</c:v>
                      </c:pt>
                      <c:pt idx="1694">
                        <c:v>1.3261848024792839</c:v>
                      </c:pt>
                      <c:pt idx="1695">
                        <c:v>2.1404637353986509</c:v>
                      </c:pt>
                      <c:pt idx="1696">
                        <c:v>1.2971550717653677</c:v>
                      </c:pt>
                      <c:pt idx="1697">
                        <c:v>6.7714031561004182</c:v>
                      </c:pt>
                      <c:pt idx="1698">
                        <c:v>9.187798703408415</c:v>
                      </c:pt>
                      <c:pt idx="1699">
                        <c:v>6.5000059120812752</c:v>
                      </c:pt>
                      <c:pt idx="1700">
                        <c:v>0.98137937328246794</c:v>
                      </c:pt>
                      <c:pt idx="1701">
                        <c:v>3.5778123559470725</c:v>
                      </c:pt>
                      <c:pt idx="1702">
                        <c:v>2.4145643040544766</c:v>
                      </c:pt>
                      <c:pt idx="1703">
                        <c:v>6.3156446693963391</c:v>
                      </c:pt>
                      <c:pt idx="1704">
                        <c:v>16.287233951680111</c:v>
                      </c:pt>
                      <c:pt idx="1705">
                        <c:v>17.630127230695763</c:v>
                      </c:pt>
                      <c:pt idx="1706">
                        <c:v>8.5473282036266998</c:v>
                      </c:pt>
                      <c:pt idx="1707">
                        <c:v>1.8043521291497262</c:v>
                      </c:pt>
                      <c:pt idx="1708">
                        <c:v>4.2154901409483969</c:v>
                      </c:pt>
                      <c:pt idx="1709">
                        <c:v>9.9380932776932648E-2</c:v>
                      </c:pt>
                      <c:pt idx="1710">
                        <c:v>2.9054718748401132</c:v>
                      </c:pt>
                      <c:pt idx="1711">
                        <c:v>0.97865329135528045</c:v>
                      </c:pt>
                      <c:pt idx="1712">
                        <c:v>2.0341384215296974</c:v>
                      </c:pt>
                      <c:pt idx="1713">
                        <c:v>1.0729118694356274</c:v>
                      </c:pt>
                      <c:pt idx="1714">
                        <c:v>1.4121876616440485</c:v>
                      </c:pt>
                      <c:pt idx="1715">
                        <c:v>1.3058264695508952</c:v>
                      </c:pt>
                      <c:pt idx="1716">
                        <c:v>0.88977050030063609</c:v>
                      </c:pt>
                      <c:pt idx="1717">
                        <c:v>1.4122810275298252</c:v>
                      </c:pt>
                      <c:pt idx="1718">
                        <c:v>0.42478282357600489</c:v>
                      </c:pt>
                      <c:pt idx="1719">
                        <c:v>1.413598002209782</c:v>
                      </c:pt>
                      <c:pt idx="1720">
                        <c:v>7.9271213915280622E-2</c:v>
                      </c:pt>
                      <c:pt idx="1721">
                        <c:v>1.3279140613628788</c:v>
                      </c:pt>
                      <c:pt idx="1722">
                        <c:v>0.37435705307076561</c:v>
                      </c:pt>
                      <c:pt idx="1723">
                        <c:v>1.1835901487109111</c:v>
                      </c:pt>
                      <c:pt idx="1724">
                        <c:v>0.70100288508938324</c:v>
                      </c:pt>
                      <c:pt idx="1725">
                        <c:v>0.9506484196048558</c:v>
                      </c:pt>
                      <c:pt idx="1726">
                        <c:v>0.95197271899806823</c:v>
                      </c:pt>
                      <c:pt idx="1727">
                        <c:v>0.67529956967742855</c:v>
                      </c:pt>
                      <c:pt idx="1728">
                        <c:v>1.141325226973166</c:v>
                      </c:pt>
                      <c:pt idx="1729">
                        <c:v>0.36119321179864733</c:v>
                      </c:pt>
                      <c:pt idx="1730">
                        <c:v>1.2650183300922948</c:v>
                      </c:pt>
                      <c:pt idx="1731">
                        <c:v>8.765842598042671E-2</c:v>
                      </c:pt>
                      <c:pt idx="1732">
                        <c:v>1.2903462813538729</c:v>
                      </c:pt>
                      <c:pt idx="1733">
                        <c:v>0.39038604800250076</c:v>
                      </c:pt>
                      <c:pt idx="1734">
                        <c:v>1.2468873628130497</c:v>
                      </c:pt>
                      <c:pt idx="1735">
                        <c:v>0.77721870434354867</c:v>
                      </c:pt>
                      <c:pt idx="1736">
                        <c:v>1.110666279222239</c:v>
                      </c:pt>
                      <c:pt idx="1737">
                        <c:v>1.1763824773532585</c:v>
                      </c:pt>
                      <c:pt idx="1738">
                        <c:v>0.86673441465197232</c:v>
                      </c:pt>
                      <c:pt idx="1739">
                        <c:v>1.5780491586130978</c:v>
                      </c:pt>
                      <c:pt idx="1740">
                        <c:v>0.50347167429002437</c:v>
                      </c:pt>
                      <c:pt idx="1741">
                        <c:v>1.9875181558983062</c:v>
                      </c:pt>
                      <c:pt idx="1742">
                        <c:v>0.42113293923076861</c:v>
                      </c:pt>
                      <c:pt idx="1743">
                        <c:v>2.594271063893594</c:v>
                      </c:pt>
                      <c:pt idx="1744">
                        <c:v>0.91942260183007796</c:v>
                      </c:pt>
                      <c:pt idx="1745">
                        <c:v>3.3074779219232591</c:v>
                      </c:pt>
                      <c:pt idx="1746">
                        <c:v>2.7578671745230761</c:v>
                      </c:pt>
                      <c:pt idx="1747">
                        <c:v>5.4677464403185478</c:v>
                      </c:pt>
                      <c:pt idx="1748">
                        <c:v>14.469457243109243</c:v>
                      </c:pt>
                      <c:pt idx="1749">
                        <c:v>15.26924015298858</c:v>
                      </c:pt>
                      <c:pt idx="1750">
                        <c:v>7.4779064071792556</c:v>
                      </c:pt>
                      <c:pt idx="1751">
                        <c:v>1.1044112726051709</c:v>
                      </c:pt>
                      <c:pt idx="1752">
                        <c:v>3.8105339170092538</c:v>
                      </c:pt>
                      <c:pt idx="1753">
                        <c:v>0.19775386565349931</c:v>
                      </c:pt>
                      <c:pt idx="1754">
                        <c:v>6.6085891956638632</c:v>
                      </c:pt>
                      <c:pt idx="1755">
                        <c:v>11.165767857026875</c:v>
                      </c:pt>
                      <c:pt idx="1756">
                        <c:v>9.3398674065222433</c:v>
                      </c:pt>
                      <c:pt idx="1757">
                        <c:v>2.8225807170314758</c:v>
                      </c:pt>
                      <c:pt idx="1758">
                        <c:v>2.1134669598985383</c:v>
                      </c:pt>
                      <c:pt idx="1759">
                        <c:v>1.9318559055718549</c:v>
                      </c:pt>
                      <c:pt idx="1760">
                        <c:v>0.69224417927578152</c:v>
                      </c:pt>
                      <c:pt idx="1761">
                        <c:v>1.4770754973335936</c:v>
                      </c:pt>
                      <c:pt idx="1762">
                        <c:v>0.36285243229503877</c:v>
                      </c:pt>
                      <c:pt idx="1763">
                        <c:v>1.0256064078256217</c:v>
                      </c:pt>
                      <c:pt idx="1764">
                        <c:v>0.82977852172078037</c:v>
                      </c:pt>
                      <c:pt idx="1765">
                        <c:v>1.5378007631135291</c:v>
                      </c:pt>
                      <c:pt idx="1766">
                        <c:v>1.7812594296921518</c:v>
                      </c:pt>
                      <c:pt idx="1767">
                        <c:v>1.2676109308921335</c:v>
                      </c:pt>
                      <c:pt idx="1768">
                        <c:v>0.51649153314883911</c:v>
                      </c:pt>
                      <c:pt idx="1769">
                        <c:v>0.65065143875151887</c:v>
                      </c:pt>
                      <c:pt idx="1770">
                        <c:v>0.57650387537169523</c:v>
                      </c:pt>
                      <c:pt idx="1771">
                        <c:v>0.79662613113174141</c:v>
                      </c:pt>
                      <c:pt idx="1772">
                        <c:v>0.98846452727887535</c:v>
                      </c:pt>
                      <c:pt idx="1773">
                        <c:v>1.1703057485741122</c:v>
                      </c:pt>
                      <c:pt idx="1774">
                        <c:v>0.76196778027916134</c:v>
                      </c:pt>
                      <c:pt idx="1775">
                        <c:v>0.23713314472453093</c:v>
                      </c:pt>
                      <c:pt idx="1776">
                        <c:v>0.64815617152774829</c:v>
                      </c:pt>
                      <c:pt idx="1777">
                        <c:v>6.8294239945245749E-2</c:v>
                      </c:pt>
                      <c:pt idx="1778">
                        <c:v>0.52781232197795114</c:v>
                      </c:pt>
                      <c:pt idx="1779">
                        <c:v>0.22293949805679328</c:v>
                      </c:pt>
                      <c:pt idx="1780">
                        <c:v>0.39005121560140882</c:v>
                      </c:pt>
                      <c:pt idx="1781">
                        <c:v>0.32001508831587333</c:v>
                      </c:pt>
                      <c:pt idx="1782">
                        <c:v>0.2536258441784372</c:v>
                      </c:pt>
                      <c:pt idx="1783">
                        <c:v>0.36690230421110676</c:v>
                      </c:pt>
                      <c:pt idx="1784">
                        <c:v>0.12839459203767464</c:v>
                      </c:pt>
                      <c:pt idx="1785">
                        <c:v>0.36093367657900088</c:v>
                      </c:pt>
                      <c:pt idx="1786">
                        <c:v>5.5131031037571158E-2</c:v>
                      </c:pt>
                      <c:pt idx="1787">
                        <c:v>0.3437635496913129</c:v>
                      </c:pt>
                      <c:pt idx="1788">
                        <c:v>0.11569221325749458</c:v>
                      </c:pt>
                      <c:pt idx="1789">
                        <c:v>0.2907093834809984</c:v>
                      </c:pt>
                      <c:pt idx="1790">
                        <c:v>0.190721230581678</c:v>
                      </c:pt>
                      <c:pt idx="1791">
                        <c:v>0.22076465463462133</c:v>
                      </c:pt>
                      <c:pt idx="1792">
                        <c:v>0.24304062752878877</c:v>
                      </c:pt>
                      <c:pt idx="1793">
                        <c:v>0.14012759887650858</c:v>
                      </c:pt>
                      <c:pt idx="1794">
                        <c:v>0.27016067070135535</c:v>
                      </c:pt>
                      <c:pt idx="1795">
                        <c:v>6.602442659726622E-2</c:v>
                      </c:pt>
                      <c:pt idx="1796">
                        <c:v>0.27174060766746783</c:v>
                      </c:pt>
                      <c:pt idx="1797">
                        <c:v>5.9844982650392051E-2</c:v>
                      </c:pt>
                      <c:pt idx="1798">
                        <c:v>0.24927985978953637</c:v>
                      </c:pt>
                      <c:pt idx="1799">
                        <c:v>0.12062928222395775</c:v>
                      </c:pt>
                      <c:pt idx="1800">
                        <c:v>0.21018783900788254</c:v>
                      </c:pt>
                      <c:pt idx="1801">
                        <c:v>0.18087086422487095</c:v>
                      </c:pt>
                      <c:pt idx="1802">
                        <c:v>0.14975260764089052</c:v>
                      </c:pt>
                      <c:pt idx="1803">
                        <c:v>0.22116451278241642</c:v>
                      </c:pt>
                      <c:pt idx="1804">
                        <c:v>7.9731451399741568E-2</c:v>
                      </c:pt>
                      <c:pt idx="1805">
                        <c:v>0.23361158817291799</c:v>
                      </c:pt>
                      <c:pt idx="1806">
                        <c:v>3.5975429045139951E-2</c:v>
                      </c:pt>
                      <c:pt idx="1807">
                        <c:v>0.2312732659719062</c:v>
                      </c:pt>
                      <c:pt idx="1808">
                        <c:v>8.0311265565569639E-2</c:v>
                      </c:pt>
                      <c:pt idx="1809">
                        <c:v>0.20821408248917109</c:v>
                      </c:pt>
                      <c:pt idx="1810">
                        <c:v>0.13883149658703645</c:v>
                      </c:pt>
                      <c:pt idx="1811">
                        <c:v>0.16779567084726801</c:v>
                      </c:pt>
                      <c:pt idx="1812">
                        <c:v>0.18981863015321773</c:v>
                      </c:pt>
                      <c:pt idx="1813">
                        <c:v>0.11370917913076023</c:v>
                      </c:pt>
                      <c:pt idx="1814">
                        <c:v>0.2289337811383875</c:v>
                      </c:pt>
                      <c:pt idx="1815">
                        <c:v>4.8050737980296979E-2</c:v>
                      </c:pt>
                      <c:pt idx="1816">
                        <c:v>0.2484541461522988</c:v>
                      </c:pt>
                      <c:pt idx="1817">
                        <c:v>4.3627536468155537E-2</c:v>
                      </c:pt>
                      <c:pt idx="1818">
                        <c:v>0.24982978532354017</c:v>
                      </c:pt>
                      <c:pt idx="1819">
                        <c:v>0.12024136388509479</c:v>
                      </c:pt>
                      <c:pt idx="1820">
                        <c:v>0.23543241252225372</c:v>
                      </c:pt>
                      <c:pt idx="1821">
                        <c:v>0.20997063396081209</c:v>
                      </c:pt>
                      <c:pt idx="1822">
                        <c:v>0.20512297646957967</c:v>
                      </c:pt>
                      <c:pt idx="1823">
                        <c:v>0.33410901078817007</c:v>
                      </c:pt>
                      <c:pt idx="1824">
                        <c:v>0.12295478062984896</c:v>
                      </c:pt>
                      <c:pt idx="1825">
                        <c:v>0.49379726084412717</c:v>
                      </c:pt>
                      <c:pt idx="1826">
                        <c:v>2.0928764818236599E-2</c:v>
                      </c:pt>
                      <c:pt idx="1827">
                        <c:v>1.0399256898801366</c:v>
                      </c:pt>
                      <c:pt idx="1828">
                        <c:v>1.6805135995031513</c:v>
                      </c:pt>
                      <c:pt idx="1829">
                        <c:v>1.3617626512817509</c:v>
                      </c:pt>
                      <c:pt idx="1830">
                        <c:v>0.45571032526269872</c:v>
                      </c:pt>
                      <c:pt idx="1831">
                        <c:v>0.34382208668096292</c:v>
                      </c:pt>
                      <c:pt idx="1832">
                        <c:v>0.44647059628639607</c:v>
                      </c:pt>
                      <c:pt idx="1833">
                        <c:v>0.33346507268172321</c:v>
                      </c:pt>
                      <c:pt idx="1834">
                        <c:v>1.3769082452490091</c:v>
                      </c:pt>
                      <c:pt idx="1835">
                        <c:v>1.7000969449827354</c:v>
                      </c:pt>
                      <c:pt idx="1836">
                        <c:v>1.019495138179944</c:v>
                      </c:pt>
                      <c:pt idx="1837">
                        <c:v>7.164424793027685E-2</c:v>
                      </c:pt>
                      <c:pt idx="1838">
                        <c:v>0.31968428987468744</c:v>
                      </c:pt>
                      <c:pt idx="1839">
                        <c:v>0.10559271800113727</c:v>
                      </c:pt>
                      <c:pt idx="1840">
                        <c:v>0.15391818422612466</c:v>
                      </c:pt>
                      <c:pt idx="1841">
                        <c:v>0.113194586718506</c:v>
                      </c:pt>
                      <c:pt idx="1842">
                        <c:v>7.4901312583528334E-2</c:v>
                      </c:pt>
                      <c:pt idx="1843">
                        <c:v>8.3632528247724852E-2</c:v>
                      </c:pt>
                      <c:pt idx="1844">
                        <c:v>3.1077341907683919E-2</c:v>
                      </c:pt>
                      <c:pt idx="1845">
                        <c:v>6.4553348857261328E-2</c:v>
                      </c:pt>
                      <c:pt idx="1846">
                        <c:v>1.5947230627937702E-2</c:v>
                      </c:pt>
                      <c:pt idx="1847">
                        <c:v>4.8798442799575528E-2</c:v>
                      </c:pt>
                      <c:pt idx="1848">
                        <c:v>1.9409042701870518E-2</c:v>
                      </c:pt>
                      <c:pt idx="1849">
                        <c:v>2.925419577285673E-2</c:v>
                      </c:pt>
                      <c:pt idx="1850">
                        <c:v>1.9910833585286419E-2</c:v>
                      </c:pt>
                      <c:pt idx="1851">
                        <c:v>1.7457316792196569E-2</c:v>
                      </c:pt>
                      <c:pt idx="1852">
                        <c:v>2.1964479830399945E-2</c:v>
                      </c:pt>
                      <c:pt idx="1853">
                        <c:v>1.1327892797556484E-2</c:v>
                      </c:pt>
                      <c:pt idx="1854">
                        <c:v>1.4657483574755029E-2</c:v>
                      </c:pt>
                      <c:pt idx="1855">
                        <c:v>7.5326644124919552E-3</c:v>
                      </c:pt>
                      <c:pt idx="1856">
                        <c:v>1.0369338615636589E-2</c:v>
                      </c:pt>
                      <c:pt idx="1857">
                        <c:v>8.2478870736201401E-3</c:v>
                      </c:pt>
                      <c:pt idx="1858">
                        <c:v>6.0955104380432217E-3</c:v>
                      </c:pt>
                      <c:pt idx="1859">
                        <c:v>7.9525133664919753E-3</c:v>
                      </c:pt>
                      <c:pt idx="1860">
                        <c:v>2.251631275342076E-3</c:v>
                      </c:pt>
                      <c:pt idx="1861">
                        <c:v>6.3467046552746027E-3</c:v>
                      </c:pt>
                      <c:pt idx="1862">
                        <c:v>4.0570505937140358E-3</c:v>
                      </c:pt>
                      <c:pt idx="1863">
                        <c:v>2.8203830910738118E-3</c:v>
                      </c:pt>
                      <c:pt idx="1864">
                        <c:v>3.978406326166784E-3</c:v>
                      </c:pt>
                      <c:pt idx="1865">
                        <c:v>2.2728375784919382E-3</c:v>
                      </c:pt>
                      <c:pt idx="1866">
                        <c:v>7.0845641869515478E-3</c:v>
                      </c:pt>
                      <c:pt idx="1867">
                        <c:v>3.0314720324814489E-3</c:v>
                      </c:pt>
                      <c:pt idx="1868">
                        <c:v>4.8440943636467188E-3</c:v>
                      </c:pt>
                      <c:pt idx="1869">
                        <c:v>4.7756740048092734E-3</c:v>
                      </c:pt>
                      <c:pt idx="1870">
                        <c:v>3.722803347589699E-3</c:v>
                      </c:pt>
                      <c:pt idx="1871">
                        <c:v>6.8594828972671712E-3</c:v>
                      </c:pt>
                      <c:pt idx="1872">
                        <c:v>2.74228926094967E-3</c:v>
                      </c:pt>
                      <c:pt idx="1873">
                        <c:v>7.4527345197519124E-3</c:v>
                      </c:pt>
                      <c:pt idx="1874">
                        <c:v>2.179404164973143E-3</c:v>
                      </c:pt>
                      <c:pt idx="1875">
                        <c:v>7.4367987960870675E-3</c:v>
                      </c:pt>
                      <c:pt idx="1876">
                        <c:v>3.8241525209111791E-3</c:v>
                      </c:pt>
                      <c:pt idx="1877">
                        <c:v>6.7956435441761656E-3</c:v>
                      </c:pt>
                      <c:pt idx="1878">
                        <c:v>5.444942112795113E-3</c:v>
                      </c:pt>
                      <c:pt idx="1879">
                        <c:v>5.949026617966733E-3</c:v>
                      </c:pt>
                      <c:pt idx="1880">
                        <c:v>7.3902433810917175E-3</c:v>
                      </c:pt>
                      <c:pt idx="1881">
                        <c:v>4.5052669678593673E-3</c:v>
                      </c:pt>
                      <c:pt idx="1882">
                        <c:v>7.5043114203167541E-3</c:v>
                      </c:pt>
                      <c:pt idx="1883">
                        <c:v>3.2934000620958468E-3</c:v>
                      </c:pt>
                      <c:pt idx="1884">
                        <c:v>8.5998215686641111E-3</c:v>
                      </c:pt>
                      <c:pt idx="1885">
                        <c:v>2.8341626470456604E-3</c:v>
                      </c:pt>
                      <c:pt idx="1886">
                        <c:v>7.7589412892026585E-3</c:v>
                      </c:pt>
                      <c:pt idx="1887">
                        <c:v>3.9594140828862062E-3</c:v>
                      </c:pt>
                      <c:pt idx="1888">
                        <c:v>7.8164119404452205E-3</c:v>
                      </c:pt>
                      <c:pt idx="1889">
                        <c:v>5.2500169977968596E-3</c:v>
                      </c:pt>
                      <c:pt idx="1890">
                        <c:v>6.0739676331627249E-3</c:v>
                      </c:pt>
                      <c:pt idx="1891">
                        <c:v>6.265925940702805E-3</c:v>
                      </c:pt>
                      <c:pt idx="1892">
                        <c:v>4.5178448098694996E-3</c:v>
                      </c:pt>
                      <c:pt idx="1893">
                        <c:v>7.1269940853197367E-3</c:v>
                      </c:pt>
                      <c:pt idx="1894">
                        <c:v>2.6805879460002646E-3</c:v>
                      </c:pt>
                      <c:pt idx="1895">
                        <c:v>7.4186135691304451E-3</c:v>
                      </c:pt>
                      <c:pt idx="1896">
                        <c:v>2.4724358600212784E-3</c:v>
                      </c:pt>
                      <c:pt idx="1897">
                        <c:v>7.0643232614191614E-3</c:v>
                      </c:pt>
                      <c:pt idx="1898">
                        <c:v>3.0053998724768635E-3</c:v>
                      </c:pt>
                      <c:pt idx="1899">
                        <c:v>5.2396666807553198E-3</c:v>
                      </c:pt>
                      <c:pt idx="1900">
                        <c:v>4.3252119161752371E-3</c:v>
                      </c:pt>
                      <c:pt idx="1901">
                        <c:v>3.7167337354662147E-3</c:v>
                      </c:pt>
                      <c:pt idx="1902">
                        <c:v>6.9777667452589776E-3</c:v>
                      </c:pt>
                      <c:pt idx="1903">
                        <c:v>1.6177411345412551E-3</c:v>
                      </c:pt>
                      <c:pt idx="1904">
                        <c:v>4.2433751321508161E-3</c:v>
                      </c:pt>
                      <c:pt idx="1905">
                        <c:v>2.3189483606081002E-3</c:v>
                      </c:pt>
                      <c:pt idx="1906">
                        <c:v>4.5995538444624385E-3</c:v>
                      </c:pt>
                      <c:pt idx="1907">
                        <c:v>6.0779580120636214E-3</c:v>
                      </c:pt>
                      <c:pt idx="1908">
                        <c:v>2.6541639797071697E-3</c:v>
                      </c:pt>
                      <c:pt idx="1909">
                        <c:v>8.1482884234666455E-3</c:v>
                      </c:pt>
                      <c:pt idx="1910">
                        <c:v>5.7541210747426305E-3</c:v>
                      </c:pt>
                      <c:pt idx="1911">
                        <c:v>8.786367761728248E-3</c:v>
                      </c:pt>
                      <c:pt idx="1912">
                        <c:v>1.0042551971410947E-2</c:v>
                      </c:pt>
                      <c:pt idx="1913">
                        <c:v>8.0568726467639563E-3</c:v>
                      </c:pt>
                      <c:pt idx="1914">
                        <c:v>1.4821126004703561E-2</c:v>
                      </c:pt>
                      <c:pt idx="1915">
                        <c:v>1.1356510179098252E-2</c:v>
                      </c:pt>
                      <c:pt idx="1916">
                        <c:v>2.2843848256226575E-2</c:v>
                      </c:pt>
                      <c:pt idx="1917">
                        <c:v>1.5586462268955338E-2</c:v>
                      </c:pt>
                      <c:pt idx="1918">
                        <c:v>2.2363373936703575E-2</c:v>
                      </c:pt>
                      <c:pt idx="1919">
                        <c:v>2.756219350226036E-2</c:v>
                      </c:pt>
                      <c:pt idx="1920">
                        <c:v>2.3231568484027687E-2</c:v>
                      </c:pt>
                      <c:pt idx="1921">
                        <c:v>4.8205242006842106E-2</c:v>
                      </c:pt>
                      <c:pt idx="1922">
                        <c:v>1.6904115443268322E-2</c:v>
                      </c:pt>
                      <c:pt idx="1923">
                        <c:v>6.6397808223940258E-2</c:v>
                      </c:pt>
                      <c:pt idx="1924">
                        <c:v>2.486005140896624E-2</c:v>
                      </c:pt>
                      <c:pt idx="1925">
                        <c:v>8.9718255194617999E-2</c:v>
                      </c:pt>
                      <c:pt idx="1926">
                        <c:v>6.6629991605057864E-2</c:v>
                      </c:pt>
                      <c:pt idx="1927">
                        <c:v>0.12602618313984595</c:v>
                      </c:pt>
                      <c:pt idx="1928">
                        <c:v>0.14259942337266823</c:v>
                      </c:pt>
                      <c:pt idx="1929">
                        <c:v>0.13478656412880743</c:v>
                      </c:pt>
                      <c:pt idx="1930">
                        <c:v>0.31563574374458414</c:v>
                      </c:pt>
                      <c:pt idx="1931">
                        <c:v>0.13934232283356804</c:v>
                      </c:pt>
                      <c:pt idx="1932">
                        <c:v>1.1061256691358936</c:v>
                      </c:pt>
                      <c:pt idx="1933">
                        <c:v>1.7161947201631171</c:v>
                      </c:pt>
                      <c:pt idx="1934">
                        <c:v>1.3007182028551481</c:v>
                      </c:pt>
                      <c:pt idx="1935">
                        <c:v>0.23978776691531617</c:v>
                      </c:pt>
                      <c:pt idx="1936">
                        <c:v>0.47508543244906803</c:v>
                      </c:pt>
                      <c:pt idx="1937">
                        <c:v>0.29422524844574754</c:v>
                      </c:pt>
                      <c:pt idx="1938">
                        <c:v>0.54159521881618566</c:v>
                      </c:pt>
                      <c:pt idx="1939">
                        <c:v>1.4238162725624226</c:v>
                      </c:pt>
                      <c:pt idx="1940">
                        <c:v>1.6616748212249717</c:v>
                      </c:pt>
                      <c:pt idx="1941">
                        <c:v>0.94779475339224373</c:v>
                      </c:pt>
                      <c:pt idx="1942">
                        <c:v>9.8396092634119331E-2</c:v>
                      </c:pt>
                      <c:pt idx="1943">
                        <c:v>0.48913410432515203</c:v>
                      </c:pt>
                      <c:pt idx="1944">
                        <c:v>7.1736782473552446E-2</c:v>
                      </c:pt>
                      <c:pt idx="1945">
                        <c:v>0.3491514492195833</c:v>
                      </c:pt>
                      <c:pt idx="1946">
                        <c:v>0.16884269143483613</c:v>
                      </c:pt>
                      <c:pt idx="1947">
                        <c:v>0.23464938254457005</c:v>
                      </c:pt>
                      <c:pt idx="1948">
                        <c:v>0.21212260256821819</c:v>
                      </c:pt>
                      <c:pt idx="1949">
                        <c:v>0.14913909198349684</c:v>
                      </c:pt>
                      <c:pt idx="1950">
                        <c:v>0.23746371247808271</c:v>
                      </c:pt>
                      <c:pt idx="1951">
                        <c:v>7.2030717521716622E-2</c:v>
                      </c:pt>
                      <c:pt idx="1952">
                        <c:v>0.2463003126694675</c:v>
                      </c:pt>
                      <c:pt idx="1953">
                        <c:v>2.915558072880383E-2</c:v>
                      </c:pt>
                      <c:pt idx="1954">
                        <c:v>0.23629161087682343</c:v>
                      </c:pt>
                      <c:pt idx="1955">
                        <c:v>8.7996168567417807E-2</c:v>
                      </c:pt>
                      <c:pt idx="1956">
                        <c:v>0.20535686669856013</c:v>
                      </c:pt>
                      <c:pt idx="1957">
                        <c:v>0.14658879264691238</c:v>
                      </c:pt>
                      <c:pt idx="1958">
                        <c:v>0.16058816313213642</c:v>
                      </c:pt>
                      <c:pt idx="1959">
                        <c:v>0.19383289335608769</c:v>
                      </c:pt>
                      <c:pt idx="1960">
                        <c:v>0.10492423320323228</c:v>
                      </c:pt>
                      <c:pt idx="1961">
                        <c:v>0.22507063831586455</c:v>
                      </c:pt>
                      <c:pt idx="1962">
                        <c:v>4.6555840027995204E-2</c:v>
                      </c:pt>
                      <c:pt idx="1963">
                        <c:v>0.23633948081666017</c:v>
                      </c:pt>
                      <c:pt idx="1964">
                        <c:v>5.6392435374680382E-2</c:v>
                      </c:pt>
                      <c:pt idx="1965">
                        <c:v>0.23304259014559642</c:v>
                      </c:pt>
                      <c:pt idx="1966">
                        <c:v>0.12510167024517857</c:v>
                      </c:pt>
                      <c:pt idx="1967">
                        <c:v>0.20128562471671629</c:v>
                      </c:pt>
                      <c:pt idx="1968">
                        <c:v>0.19098411334203222</c:v>
                      </c:pt>
                      <c:pt idx="1969">
                        <c:v>0.14690039829332407</c:v>
                      </c:pt>
                      <c:pt idx="1970">
                        <c:v>0.23815471483975423</c:v>
                      </c:pt>
                      <c:pt idx="1971">
                        <c:v>8.4848526976613187E-2</c:v>
                      </c:pt>
                      <c:pt idx="1972">
                        <c:v>0.27034422042149803</c:v>
                      </c:pt>
                      <c:pt idx="1973">
                        <c:v>5.0385577702765916E-2</c:v>
                      </c:pt>
                      <c:pt idx="1974">
                        <c:v>0.27942567971692989</c:v>
                      </c:pt>
                      <c:pt idx="1975">
                        <c:v>0.11030266826993654</c:v>
                      </c:pt>
                      <c:pt idx="1976">
                        <c:v>0.26307002601364615</c:v>
                      </c:pt>
                      <c:pt idx="1977">
                        <c:v>0.19391513619236722</c:v>
                      </c:pt>
                      <c:pt idx="1978">
                        <c:v>0.22017389123271608</c:v>
                      </c:pt>
                      <c:pt idx="1979">
                        <c:v>0.27138332882655852</c:v>
                      </c:pt>
                      <c:pt idx="1980">
                        <c:v>0.15130349090998876</c:v>
                      </c:pt>
                      <c:pt idx="1981">
                        <c:v>0.33576366227139981</c:v>
                      </c:pt>
                      <c:pt idx="1982">
                        <c:v>6.7771311532293418E-2</c:v>
                      </c:pt>
                      <c:pt idx="1983">
                        <c:v>0.36645239635673188</c:v>
                      </c:pt>
                      <c:pt idx="1984">
                        <c:v>9.1721380279656872E-2</c:v>
                      </c:pt>
                      <c:pt idx="1985">
                        <c:v>0.38765351949722932</c:v>
                      </c:pt>
                      <c:pt idx="1986">
                        <c:v>0.21083118877768947</c:v>
                      </c:pt>
                      <c:pt idx="1987">
                        <c:v>0.35834902299546156</c:v>
                      </c:pt>
                      <c:pt idx="1988">
                        <c:v>0.35505094980786106</c:v>
                      </c:pt>
                      <c:pt idx="1989">
                        <c:v>0.27876613830375774</c:v>
                      </c:pt>
                      <c:pt idx="1990">
                        <c:v>0.50955281584223167</c:v>
                      </c:pt>
                      <c:pt idx="1991">
                        <c:v>0.13058158156784197</c:v>
                      </c:pt>
                      <c:pt idx="1992">
                        <c:v>0.65850670076147755</c:v>
                      </c:pt>
                      <c:pt idx="1993">
                        <c:v>0.15415711340821506</c:v>
                      </c:pt>
                      <c:pt idx="1994">
                        <c:v>0.83467659029595498</c:v>
                      </c:pt>
                      <c:pt idx="1995">
                        <c:v>1.1651297644506478</c:v>
                      </c:pt>
                      <c:pt idx="1996">
                        <c:v>0.97349155797261744</c:v>
                      </c:pt>
                      <c:pt idx="1997">
                        <c:v>0.76940866062308233</c:v>
                      </c:pt>
                      <c:pt idx="1998">
                        <c:v>0.58365030860218214</c:v>
                      </c:pt>
                      <c:pt idx="1999">
                        <c:v>0.63554776539599112</c:v>
                      </c:pt>
                      <c:pt idx="2000">
                        <c:v>0.55665806599317502</c:v>
                      </c:pt>
                      <c:pt idx="2001">
                        <c:v>1.3349070122548314</c:v>
                      </c:pt>
                      <c:pt idx="2002">
                        <c:v>1.7952449025356765</c:v>
                      </c:pt>
                      <c:pt idx="2003">
                        <c:v>1.4735883118558264</c:v>
                      </c:pt>
                      <c:pt idx="2004">
                        <c:v>0.8213807060332432</c:v>
                      </c:pt>
                      <c:pt idx="2005">
                        <c:v>1.0082077137274834</c:v>
                      </c:pt>
                      <c:pt idx="2006">
                        <c:v>0.39925876765880897</c:v>
                      </c:pt>
                      <c:pt idx="2007">
                        <c:v>1.5227456084538051</c:v>
                      </c:pt>
                      <c:pt idx="2008">
                        <c:v>0.49415688917226208</c:v>
                      </c:pt>
                      <c:pt idx="2009">
                        <c:v>2.1180836719949228</c:v>
                      </c:pt>
                      <c:pt idx="2010">
                        <c:v>1.8774811576352086</c:v>
                      </c:pt>
                      <c:pt idx="2011">
                        <c:v>3.4327333721236726</c:v>
                      </c:pt>
                      <c:pt idx="2012">
                        <c:v>9.7663320931782405</c:v>
                      </c:pt>
                      <c:pt idx="2013">
                        <c:v>10.988474186244597</c:v>
                      </c:pt>
                      <c:pt idx="2014">
                        <c:v>6.0128525108606565</c:v>
                      </c:pt>
                      <c:pt idx="2015">
                        <c:v>0.66609375640232349</c:v>
                      </c:pt>
                      <c:pt idx="2016">
                        <c:v>3.85706009663016</c:v>
                      </c:pt>
                      <c:pt idx="2017">
                        <c:v>0.53482288297639036</c:v>
                      </c:pt>
                      <c:pt idx="2018">
                        <c:v>8.3374093157327067</c:v>
                      </c:pt>
                      <c:pt idx="2019">
                        <c:v>15.619335797527002</c:v>
                      </c:pt>
                      <c:pt idx="2020">
                        <c:v>13.908984700969109</c:v>
                      </c:pt>
                      <c:pt idx="2021">
                        <c:v>4.5518903245829909</c:v>
                      </c:pt>
                      <c:pt idx="2022">
                        <c:v>3.1467091460064727</c:v>
                      </c:pt>
                      <c:pt idx="2023">
                        <c:v>3.0157242984955475</c:v>
                      </c:pt>
                      <c:pt idx="2024">
                        <c:v>1.2555369838952657</c:v>
                      </c:pt>
                      <c:pt idx="2025">
                        <c:v>2.4988949970171106</c:v>
                      </c:pt>
                      <c:pt idx="2026">
                        <c:v>0.48315318093542903</c:v>
                      </c:pt>
                      <c:pt idx="2027">
                        <c:v>1.9884615413587392</c:v>
                      </c:pt>
                      <c:pt idx="2028">
                        <c:v>0.27892386063438007</c:v>
                      </c:pt>
                      <c:pt idx="2029">
                        <c:v>1.6440246618662004</c:v>
                      </c:pt>
                      <c:pt idx="2030">
                        <c:v>0.68376570821122973</c:v>
                      </c:pt>
                      <c:pt idx="2031">
                        <c:v>1.2875885240551797</c:v>
                      </c:pt>
                      <c:pt idx="2032">
                        <c:v>0.97576374463574944</c:v>
                      </c:pt>
                      <c:pt idx="2033">
                        <c:v>0.91763805677118915</c:v>
                      </c:pt>
                      <c:pt idx="2034">
                        <c:v>1.1611424361569873</c:v>
                      </c:pt>
                      <c:pt idx="2035">
                        <c:v>0.54535924407230019</c:v>
                      </c:pt>
                      <c:pt idx="2036">
                        <c:v>1.2532179709125617</c:v>
                      </c:pt>
                      <c:pt idx="2037">
                        <c:v>0.19630386935480634</c:v>
                      </c:pt>
                      <c:pt idx="2038">
                        <c:v>1.2755046612064587</c:v>
                      </c:pt>
                      <c:pt idx="2039">
                        <c:v>0.2123475876671892</c:v>
                      </c:pt>
                      <c:pt idx="2040">
                        <c:v>1.196910594498467</c:v>
                      </c:pt>
                      <c:pt idx="2041">
                        <c:v>0.53800322163519321</c:v>
                      </c:pt>
                      <c:pt idx="2042">
                        <c:v>1.0476296705284733</c:v>
                      </c:pt>
                      <c:pt idx="2043">
                        <c:v>0.83919351602297132</c:v>
                      </c:pt>
                      <c:pt idx="2044">
                        <c:v>0.83103384677683134</c:v>
                      </c:pt>
                      <c:pt idx="2045">
                        <c:v>1.1079948554805676</c:v>
                      </c:pt>
                      <c:pt idx="2046">
                        <c:v>0.52896771770598616</c:v>
                      </c:pt>
                      <c:pt idx="2047">
                        <c:v>1.2961182737717403</c:v>
                      </c:pt>
                      <c:pt idx="2048">
                        <c:v>0.19399846873285087</c:v>
                      </c:pt>
                      <c:pt idx="2049">
                        <c:v>1.4322905654463065</c:v>
                      </c:pt>
                      <c:pt idx="2050">
                        <c:v>0.24859461270462155</c:v>
                      </c:pt>
                      <c:pt idx="2051">
                        <c:v>1.4887618973667922</c:v>
                      </c:pt>
                      <c:pt idx="2052">
                        <c:v>0.71384827365768833</c:v>
                      </c:pt>
                      <c:pt idx="2053">
                        <c:v>1.4473821654393455</c:v>
                      </c:pt>
                      <c:pt idx="2054">
                        <c:v>1.2573692257399809</c:v>
                      </c:pt>
                      <c:pt idx="2055">
                        <c:v>1.2882540707882411</c:v>
                      </c:pt>
                      <c:pt idx="2056">
                        <c:v>1.9292152865122922</c:v>
                      </c:pt>
                      <c:pt idx="2057">
                        <c:v>1.2251895360925251</c:v>
                      </c:pt>
                      <c:pt idx="2058">
                        <c:v>2.8670534110260828</c:v>
                      </c:pt>
                      <c:pt idx="2059">
                        <c:v>0.38494428138090747</c:v>
                      </c:pt>
                      <c:pt idx="2060">
                        <c:v>4.3706763153718953</c:v>
                      </c:pt>
                      <c:pt idx="2061">
                        <c:v>1.1313121910523365</c:v>
                      </c:pt>
                      <c:pt idx="2062">
                        <c:v>9.5845401133035093</c:v>
                      </c:pt>
                      <c:pt idx="2063">
                        <c:v>17.998378781007908</c:v>
                      </c:pt>
                      <c:pt idx="2064">
                        <c:v>15.630392648660457</c:v>
                      </c:pt>
                      <c:pt idx="2065">
                        <c:v>5.3399817039204489</c:v>
                      </c:pt>
                      <c:pt idx="2066">
                        <c:v>2.847055357332589</c:v>
                      </c:pt>
                      <c:pt idx="2067">
                        <c:v>3.3358408715321528</c:v>
                      </c:pt>
                      <c:pt idx="2068">
                        <c:v>1.4908417974876012</c:v>
                      </c:pt>
                      <c:pt idx="2069">
                        <c:v>6.9040868307276559</c:v>
                      </c:pt>
                      <c:pt idx="2070">
                        <c:v>9.1872697997323396</c:v>
                      </c:pt>
                      <c:pt idx="2071">
                        <c:v>6.3398031326601361</c:v>
                      </c:pt>
                      <c:pt idx="2072">
                        <c:v>0.84346841324351007</c:v>
                      </c:pt>
                      <c:pt idx="2073">
                        <c:v>2.2267998343173994</c:v>
                      </c:pt>
                      <c:pt idx="2074">
                        <c:v>1.1228076408252936</c:v>
                      </c:pt>
                      <c:pt idx="2075">
                        <c:v>1.0303430842461991</c:v>
                      </c:pt>
                      <c:pt idx="2076">
                        <c:v>1.1211503260158628</c:v>
                      </c:pt>
                      <c:pt idx="2077">
                        <c:v>0.42813463019540587</c:v>
                      </c:pt>
                      <c:pt idx="2078">
                        <c:v>0.93508501549374023</c:v>
                      </c:pt>
                      <c:pt idx="2079">
                        <c:v>1.095472863770186</c:v>
                      </c:pt>
                      <c:pt idx="2080">
                        <c:v>1.822557120169527</c:v>
                      </c:pt>
                      <c:pt idx="2081">
                        <c:v>1.9351302184422261</c:v>
                      </c:pt>
                      <c:pt idx="2082">
                        <c:v>1.1386123138531778</c:v>
                      </c:pt>
                      <c:pt idx="2083">
                        <c:v>0.45292487315653474</c:v>
                      </c:pt>
                      <c:pt idx="2084">
                        <c:v>0.77484858073832774</c:v>
                      </c:pt>
                      <c:pt idx="2085">
                        <c:v>0.50047040212473848</c:v>
                      </c:pt>
                      <c:pt idx="2086">
                        <c:v>0.81428567006419017</c:v>
                      </c:pt>
                      <c:pt idx="2087">
                        <c:v>0.84496812446713598</c:v>
                      </c:pt>
                      <c:pt idx="2088">
                        <c:v>0.97858553834603779</c:v>
                      </c:pt>
                      <c:pt idx="2089">
                        <c:v>0.47740344023226627</c:v>
                      </c:pt>
                      <c:pt idx="2090">
                        <c:v>0.41869754185724301</c:v>
                      </c:pt>
                      <c:pt idx="2091">
                        <c:v>0.53629614693355498</c:v>
                      </c:pt>
                      <c:pt idx="2092">
                        <c:v>0.16530306857787072</c:v>
                      </c:pt>
                      <c:pt idx="2093">
                        <c:v>0.51398321249488776</c:v>
                      </c:pt>
                      <c:pt idx="2094">
                        <c:v>5.1516708321056287E-2</c:v>
                      </c:pt>
                      <c:pt idx="2095">
                        <c:v>0.44822979738659741</c:v>
                      </c:pt>
                      <c:pt idx="2096">
                        <c:v>0.16965701467562064</c:v>
                      </c:pt>
                      <c:pt idx="2097">
                        <c:v>0.35579055978097029</c:v>
                      </c:pt>
                      <c:pt idx="2098">
                        <c:v>0.26191886286280247</c:v>
                      </c:pt>
                      <c:pt idx="2099">
                        <c:v>0.24804629812143342</c:v>
                      </c:pt>
                      <c:pt idx="2100">
                        <c:v>0.30312488528051584</c:v>
                      </c:pt>
                      <c:pt idx="2101">
                        <c:v>0.15062793003712152</c:v>
                      </c:pt>
                      <c:pt idx="2102">
                        <c:v>0.32965898296839424</c:v>
                      </c:pt>
                      <c:pt idx="2103">
                        <c:v>6.1878909445094103E-2</c:v>
                      </c:pt>
                      <c:pt idx="2104">
                        <c:v>0.31806260580364581</c:v>
                      </c:pt>
                      <c:pt idx="2105">
                        <c:v>8.5688814676299158E-2</c:v>
                      </c:pt>
                      <c:pt idx="2106">
                        <c:v>0.28152368492293023</c:v>
                      </c:pt>
                      <c:pt idx="2107">
                        <c:v>0.1554887529808445</c:v>
                      </c:pt>
                      <c:pt idx="2108">
                        <c:v>0.22321448955345602</c:v>
                      </c:pt>
                      <c:pt idx="2109">
                        <c:v>0.2114967795972108</c:v>
                      </c:pt>
                      <c:pt idx="2110">
                        <c:v>0.15352286942767268</c:v>
                      </c:pt>
                      <c:pt idx="2111">
                        <c:v>0.2462017214873625</c:v>
                      </c:pt>
                      <c:pt idx="2112">
                        <c:v>7.8906541443722486E-2</c:v>
                      </c:pt>
                      <c:pt idx="2113">
                        <c:v>0.25571724650070443</c:v>
                      </c:pt>
                      <c:pt idx="2114">
                        <c:v>4.6491504815881039E-2</c:v>
                      </c:pt>
                      <c:pt idx="2115">
                        <c:v>0.24745721744346974</c:v>
                      </c:pt>
                      <c:pt idx="2116">
                        <c:v>0.10210956077525454</c:v>
                      </c:pt>
                      <c:pt idx="2117">
                        <c:v>0.21078076016120709</c:v>
                      </c:pt>
                      <c:pt idx="2118">
                        <c:v>0.1611136624465945</c:v>
                      </c:pt>
                      <c:pt idx="2119">
                        <c:v>0.15595682598309973</c:v>
                      </c:pt>
                      <c:pt idx="2120">
                        <c:v>0.20005695660870887</c:v>
                      </c:pt>
                      <c:pt idx="2121">
                        <c:v>9.6968218851075247E-2</c:v>
                      </c:pt>
                      <c:pt idx="2122">
                        <c:v>0.22552535688163758</c:v>
                      </c:pt>
                      <c:pt idx="2123">
                        <c:v>4.3951467908862486E-2</c:v>
                      </c:pt>
                      <c:pt idx="2124">
                        <c:v>0.2313216327670744</c:v>
                      </c:pt>
                      <c:pt idx="2125">
                        <c:v>6.3572068424923689E-2</c:v>
                      </c:pt>
                      <c:pt idx="2126">
                        <c:v>0.21735802676033103</c:v>
                      </c:pt>
                      <c:pt idx="2127">
                        <c:v>0.12479624340181696</c:v>
                      </c:pt>
                      <c:pt idx="2128">
                        <c:v>0.18641559341593328</c:v>
                      </c:pt>
                      <c:pt idx="2129">
                        <c:v>0.18703678074489757</c:v>
                      </c:pt>
                      <c:pt idx="2130">
                        <c:v>0.13328548575091537</c:v>
                      </c:pt>
                      <c:pt idx="2131">
                        <c:v>0.23612563209097093</c:v>
                      </c:pt>
                      <c:pt idx="2132">
                        <c:v>6.6574295393673294E-2</c:v>
                      </c:pt>
                      <c:pt idx="2133">
                        <c:v>0.27228534353814093</c:v>
                      </c:pt>
                      <c:pt idx="2134">
                        <c:v>2.8332803875464243E-2</c:v>
                      </c:pt>
                      <c:pt idx="2135">
                        <c:v>0.29725382149165042</c:v>
                      </c:pt>
                      <c:pt idx="2136">
                        <c:v>0.12000013542378041</c:v>
                      </c:pt>
                      <c:pt idx="2137">
                        <c:v>0.32209022603298693</c:v>
                      </c:pt>
                      <c:pt idx="2138">
                        <c:v>0.27856505956894334</c:v>
                      </c:pt>
                      <c:pt idx="2139">
                        <c:v>0.30679737278271191</c:v>
                      </c:pt>
                      <c:pt idx="2140">
                        <c:v>0.52078140275657436</c:v>
                      </c:pt>
                      <c:pt idx="2141">
                        <c:v>0.29853561286863134</c:v>
                      </c:pt>
                      <c:pt idx="2142">
                        <c:v>1.5515547659563509</c:v>
                      </c:pt>
                      <c:pt idx="2143">
                        <c:v>2.0308661715265228</c:v>
                      </c:pt>
                      <c:pt idx="2144">
                        <c:v>1.3409431362026802</c:v>
                      </c:pt>
                      <c:pt idx="2145">
                        <c:v>0.2079048813409326</c:v>
                      </c:pt>
                      <c:pt idx="2146">
                        <c:v>0.46026137464351624</c:v>
                      </c:pt>
                      <c:pt idx="2147">
                        <c:v>0.28339663715119728</c:v>
                      </c:pt>
                      <c:pt idx="2148">
                        <c:v>0.55039041103347908</c:v>
                      </c:pt>
                      <c:pt idx="2149">
                        <c:v>1.3413248568829805</c:v>
                      </c:pt>
                      <c:pt idx="2150">
                        <c:v>1.3632347603127228</c:v>
                      </c:pt>
                      <c:pt idx="2151">
                        <c:v>0.62689915616685932</c:v>
                      </c:pt>
                      <c:pt idx="2152">
                        <c:v>0.11825425133595537</c:v>
                      </c:pt>
                      <c:pt idx="2153">
                        <c:v>0.26949408968682648</c:v>
                      </c:pt>
                      <c:pt idx="2154">
                        <c:v>2.1197735327180695E-2</c:v>
                      </c:pt>
                      <c:pt idx="2155">
                        <c:v>0.16286998081678958</c:v>
                      </c:pt>
                      <c:pt idx="2156">
                        <c:v>5.5000139246876759E-2</c:v>
                      </c:pt>
                      <c:pt idx="2157">
                        <c:v>9.5283111179132809E-2</c:v>
                      </c:pt>
                      <c:pt idx="2158">
                        <c:v>5.247160596040211E-2</c:v>
                      </c:pt>
                      <c:pt idx="2159">
                        <c:v>5.6911171177112189E-2</c:v>
                      </c:pt>
                      <c:pt idx="2160">
                        <c:v>5.0487659410018218E-2</c:v>
                      </c:pt>
                      <c:pt idx="2161">
                        <c:v>3.3612180937319866E-2</c:v>
                      </c:pt>
                      <c:pt idx="2162">
                        <c:v>4.8085725327983747E-2</c:v>
                      </c:pt>
                      <c:pt idx="2163">
                        <c:v>1.3181353172106955E-2</c:v>
                      </c:pt>
                      <c:pt idx="2164">
                        <c:v>3.7096143856828287E-2</c:v>
                      </c:pt>
                      <c:pt idx="2165">
                        <c:v>7.0204677854928572E-3</c:v>
                      </c:pt>
                      <c:pt idx="2166">
                        <c:v>3.1287913624707078E-2</c:v>
                      </c:pt>
                      <c:pt idx="2167">
                        <c:v>1.3560331448404421E-2</c:v>
                      </c:pt>
                      <c:pt idx="2168">
                        <c:v>2.0685642522308971E-2</c:v>
                      </c:pt>
                      <c:pt idx="2169">
                        <c:v>1.1869788832742567E-2</c:v>
                      </c:pt>
                      <c:pt idx="2170">
                        <c:v>1.4548918487341824E-2</c:v>
                      </c:pt>
                      <c:pt idx="2171">
                        <c:v>1.2835781449666753E-2</c:v>
                      </c:pt>
                      <c:pt idx="2172">
                        <c:v>8.9304774789371478E-3</c:v>
                      </c:pt>
                      <c:pt idx="2173">
                        <c:v>1.2344507111078236E-2</c:v>
                      </c:pt>
                      <c:pt idx="2174">
                        <c:v>3.7450640046347143E-3</c:v>
                      </c:pt>
                      <c:pt idx="2175">
                        <c:v>1.0316714321432236E-2</c:v>
                      </c:pt>
                      <c:pt idx="2176">
                        <c:v>8.5308087687738416E-4</c:v>
                      </c:pt>
                      <c:pt idx="2177">
                        <c:v>8.1076021099745071E-3</c:v>
                      </c:pt>
                      <c:pt idx="2178">
                        <c:v>3.8048497983852412E-4</c:v>
                      </c:pt>
                      <c:pt idx="2179">
                        <c:v>8.8576112191105904E-3</c:v>
                      </c:pt>
                      <c:pt idx="2180">
                        <c:v>3.959455435334604E-3</c:v>
                      </c:pt>
                      <c:pt idx="2181">
                        <c:v>5.4519485836774023E-3</c:v>
                      </c:pt>
                      <c:pt idx="2182">
                        <c:v>2.1443412351723297E-3</c:v>
                      </c:pt>
                      <c:pt idx="2183">
                        <c:v>6.9103633045100562E-3</c:v>
                      </c:pt>
                      <c:pt idx="2184">
                        <c:v>3.8219507895008512E-3</c:v>
                      </c:pt>
                      <c:pt idx="2185">
                        <c:v>5.0359652480977211E-3</c:v>
                      </c:pt>
                      <c:pt idx="2186">
                        <c:v>2.8982851310637697E-3</c:v>
                      </c:pt>
                      <c:pt idx="2187">
                        <c:v>7.3813914904065402E-3</c:v>
                      </c:pt>
                      <c:pt idx="2188">
                        <c:v>6.3351374390174147E-3</c:v>
                      </c:pt>
                      <c:pt idx="2189">
                        <c:v>5.826991226652682E-3</c:v>
                      </c:pt>
                      <c:pt idx="2190">
                        <c:v>8.5984099822960514E-3</c:v>
                      </c:pt>
                      <c:pt idx="2191">
                        <c:v>3.7659114550791266E-3</c:v>
                      </c:pt>
                      <c:pt idx="2192">
                        <c:v>1.0467434717046668E-2</c:v>
                      </c:pt>
                      <c:pt idx="2193">
                        <c:v>8.7918480498408696E-4</c:v>
                      </c:pt>
                      <c:pt idx="2194">
                        <c:v>1.1376113066479569E-2</c:v>
                      </c:pt>
                      <c:pt idx="2195">
                        <c:v>2.2698473759106921E-3</c:v>
                      </c:pt>
                      <c:pt idx="2196">
                        <c:v>1.2039411187433999E-2</c:v>
                      </c:pt>
                      <c:pt idx="2197">
                        <c:v>6.5708135885327625E-3</c:v>
                      </c:pt>
                      <c:pt idx="2198">
                        <c:v>1.0347113334464808E-2</c:v>
                      </c:pt>
                      <c:pt idx="2199">
                        <c:v>1.0142099452862404E-2</c:v>
                      </c:pt>
                      <c:pt idx="2200">
                        <c:v>7.3434752476550921E-3</c:v>
                      </c:pt>
                      <c:pt idx="2201">
                        <c:v>1.2207667028019469E-2</c:v>
                      </c:pt>
                      <c:pt idx="2202">
                        <c:v>4.6873359468987052E-3</c:v>
                      </c:pt>
                      <c:pt idx="2203">
                        <c:v>1.5000826830724873E-2</c:v>
                      </c:pt>
                      <c:pt idx="2204">
                        <c:v>5.8648736489305838E-4</c:v>
                      </c:pt>
                      <c:pt idx="2205">
                        <c:v>1.5001492299894434E-2</c:v>
                      </c:pt>
                      <c:pt idx="2206">
                        <c:v>5.1900724284343691E-3</c:v>
                      </c:pt>
                      <c:pt idx="2207">
                        <c:v>1.3731742977909703E-2</c:v>
                      </c:pt>
                      <c:pt idx="2208">
                        <c:v>9.6411554749705648E-3</c:v>
                      </c:pt>
                      <c:pt idx="2209">
                        <c:v>1.1048439366800748E-2</c:v>
                      </c:pt>
                      <c:pt idx="2210">
                        <c:v>1.3409874242050543E-2</c:v>
                      </c:pt>
                      <c:pt idx="2211">
                        <c:v>7.4826149615286079E-3</c:v>
                      </c:pt>
                      <c:pt idx="2212">
                        <c:v>1.7479348361744182E-2</c:v>
                      </c:pt>
                      <c:pt idx="2213">
                        <c:v>1.7924829297263935E-3</c:v>
                      </c:pt>
                      <c:pt idx="2214">
                        <c:v>1.6152520699243625E-2</c:v>
                      </c:pt>
                      <c:pt idx="2215">
                        <c:v>4.6105632638738852E-3</c:v>
                      </c:pt>
                      <c:pt idx="2216">
                        <c:v>1.5697882488647681E-2</c:v>
                      </c:pt>
                      <c:pt idx="2217">
                        <c:v>1.1661124380115949E-2</c:v>
                      </c:pt>
                      <c:pt idx="2218">
                        <c:v>9.8156953664195173E-3</c:v>
                      </c:pt>
                      <c:pt idx="2219">
                        <c:v>1.3600364324522092E-2</c:v>
                      </c:pt>
                      <c:pt idx="2220">
                        <c:v>6.127790232884167E-3</c:v>
                      </c:pt>
                      <c:pt idx="2221">
                        <c:v>1.6981558202462412E-2</c:v>
                      </c:pt>
                      <c:pt idx="2222">
                        <c:v>2.5175971848490097E-3</c:v>
                      </c:pt>
                      <c:pt idx="2223">
                        <c:v>1.6561049552539751E-2</c:v>
                      </c:pt>
                      <c:pt idx="2224">
                        <c:v>8.6618187726454892E-3</c:v>
                      </c:pt>
                      <c:pt idx="2225">
                        <c:v>1.4733840423689207E-2</c:v>
                      </c:pt>
                      <c:pt idx="2226">
                        <c:v>1.4107565677336642E-2</c:v>
                      </c:pt>
                      <c:pt idx="2227">
                        <c:v>1.1534195206437977E-2</c:v>
                      </c:pt>
                      <c:pt idx="2228">
                        <c:v>1.7537699774600457E-2</c:v>
                      </c:pt>
                      <c:pt idx="2229">
                        <c:v>1.3948567839884331E-2</c:v>
                      </c:pt>
                      <c:pt idx="2230">
                        <c:v>2.3316498801871137E-2</c:v>
                      </c:pt>
                      <c:pt idx="2231">
                        <c:v>2.1657029186330421E-2</c:v>
                      </c:pt>
                      <c:pt idx="2232">
                        <c:v>1.7124822936949228E-2</c:v>
                      </c:pt>
                      <c:pt idx="2233">
                        <c:v>3.0722611339225998E-2</c:v>
                      </c:pt>
                      <c:pt idx="2234">
                        <c:v>2.2638067437084908E-2</c:v>
                      </c:pt>
                      <c:pt idx="2235">
                        <c:v>4.0988370561395586E-2</c:v>
                      </c:pt>
                      <c:pt idx="2236">
                        <c:v>4.2722642943923611E-2</c:v>
                      </c:pt>
                      <c:pt idx="2237">
                        <c:v>4.0470151564758694E-2</c:v>
                      </c:pt>
                      <c:pt idx="2238">
                        <c:v>7.1240283560135356E-2</c:v>
                      </c:pt>
                      <c:pt idx="2239">
                        <c:v>3.5146222200105139E-2</c:v>
                      </c:pt>
                      <c:pt idx="2240">
                        <c:v>0.11551644255492922</c:v>
                      </c:pt>
                      <c:pt idx="2241">
                        <c:v>7.0602584482760411E-2</c:v>
                      </c:pt>
                      <c:pt idx="2242">
                        <c:v>0.18537278317226538</c:v>
                      </c:pt>
                      <c:pt idx="2243">
                        <c:v>9.6334972636909211E-2</c:v>
                      </c:pt>
                      <c:pt idx="2244">
                        <c:v>0.26744536908965394</c:v>
                      </c:pt>
                      <c:pt idx="2245">
                        <c:v>0.30794686451579484</c:v>
                      </c:pt>
                      <c:pt idx="2246">
                        <c:v>0.48250762696145716</c:v>
                      </c:pt>
                      <c:pt idx="2247">
                        <c:v>1.6592666056267009</c:v>
                      </c:pt>
                      <c:pt idx="2248">
                        <c:v>2.0885733439518575</c:v>
                      </c:pt>
                      <c:pt idx="2249">
                        <c:v>1.2528513173614708</c:v>
                      </c:pt>
                      <c:pt idx="2250">
                        <c:v>6.1889675606771249E-2</c:v>
                      </c:pt>
                      <c:pt idx="2251">
                        <c:v>0.58832310531304588</c:v>
                      </c:pt>
                      <c:pt idx="2252">
                        <c:v>0.11860046285572586</c:v>
                      </c:pt>
                      <c:pt idx="2253">
                        <c:v>0.74952721368324704</c:v>
                      </c:pt>
                      <c:pt idx="2254">
                        <c:v>1.3682167634224991</c:v>
                      </c:pt>
                      <c:pt idx="2255">
                        <c:v>1.3525631896038315</c:v>
                      </c:pt>
                      <c:pt idx="2256">
                        <c:v>0.5867767678633965</c:v>
                      </c:pt>
                      <c:pt idx="2257">
                        <c:v>0.28265682291863237</c:v>
                      </c:pt>
                      <c:pt idx="2258">
                        <c:v>0.42149916801237991</c:v>
                      </c:pt>
                      <c:pt idx="2259">
                        <c:v>8.3936296500307123E-2</c:v>
                      </c:pt>
                      <c:pt idx="2260">
                        <c:v>0.36673009955354952</c:v>
                      </c:pt>
                      <c:pt idx="2261">
                        <c:v>4.8582770446001795E-2</c:v>
                      </c:pt>
                      <c:pt idx="2262">
                        <c:v>0.30170094990621199</c:v>
                      </c:pt>
                      <c:pt idx="2263">
                        <c:v>0.1338531417594909</c:v>
                      </c:pt>
                      <c:pt idx="2264">
                        <c:v>0.23655751097387542</c:v>
                      </c:pt>
                      <c:pt idx="2265">
                        <c:v>0.19375278447694114</c:v>
                      </c:pt>
                      <c:pt idx="2266">
                        <c:v>0.16916369358848959</c:v>
                      </c:pt>
                      <c:pt idx="2267">
                        <c:v>0.2373970046810743</c:v>
                      </c:pt>
                      <c:pt idx="2268">
                        <c:v>9.5762783905122217E-2</c:v>
                      </c:pt>
                      <c:pt idx="2269">
                        <c:v>0.26065333092975423</c:v>
                      </c:pt>
                      <c:pt idx="2270">
                        <c:v>3.5693691451024044E-2</c:v>
                      </c:pt>
                      <c:pt idx="2271">
                        <c:v>0.25981354149482994</c:v>
                      </c:pt>
                      <c:pt idx="2272">
                        <c:v>7.9398736214033802E-2</c:v>
                      </c:pt>
                      <c:pt idx="2273">
                        <c:v>0.23803243421264422</c:v>
                      </c:pt>
                      <c:pt idx="2274">
                        <c:v>0.14800553353695381</c:v>
                      </c:pt>
                      <c:pt idx="2275">
                        <c:v>0.19729507397102705</c:v>
                      </c:pt>
                      <c:pt idx="2276">
                        <c:v>0.20825933538343572</c:v>
                      </c:pt>
                      <c:pt idx="2277">
                        <c:v>0.13695567146471954</c:v>
                      </c:pt>
                      <c:pt idx="2278">
                        <c:v>0.25063377645483775</c:v>
                      </c:pt>
                      <c:pt idx="2279">
                        <c:v>7.3413675712905704E-2</c:v>
                      </c:pt>
                      <c:pt idx="2280">
                        <c:v>0.28059111315893864</c:v>
                      </c:pt>
                      <c:pt idx="2281">
                        <c:v>5.4312275146817281E-2</c:v>
                      </c:pt>
                      <c:pt idx="2282">
                        <c:v>0.27788480839199481</c:v>
                      </c:pt>
                      <c:pt idx="2283">
                        <c:v>0.12846389943077524</c:v>
                      </c:pt>
                      <c:pt idx="2284">
                        <c:v>0.24702085212239294</c:v>
                      </c:pt>
                      <c:pt idx="2285">
                        <c:v>0.20386232237347318</c:v>
                      </c:pt>
                      <c:pt idx="2286">
                        <c:v>0.1956762468430501</c:v>
                      </c:pt>
                      <c:pt idx="2287">
                        <c:v>0.27046997558971014</c:v>
                      </c:pt>
                      <c:pt idx="2288">
                        <c:v>0.12587668069278066</c:v>
                      </c:pt>
                      <c:pt idx="2289">
                        <c:v>0.3184380668933452</c:v>
                      </c:pt>
                      <c:pt idx="2290">
                        <c:v>5.9582131473870266E-2</c:v>
                      </c:pt>
                      <c:pt idx="2291">
                        <c:v>0.34075851636943583</c:v>
                      </c:pt>
                      <c:pt idx="2292">
                        <c:v>0.10670729882335096</c:v>
                      </c:pt>
                      <c:pt idx="2293">
                        <c:v>0.33430651789742993</c:v>
                      </c:pt>
                      <c:pt idx="2294">
                        <c:v>0.20720811582500948</c:v>
                      </c:pt>
                      <c:pt idx="2295">
                        <c:v>0.29292129134695677</c:v>
                      </c:pt>
                      <c:pt idx="2296">
                        <c:v>0.31339119292593154</c:v>
                      </c:pt>
                      <c:pt idx="2297">
                        <c:v>0.21104759490171893</c:v>
                      </c:pt>
                      <c:pt idx="2298">
                        <c:v>0.39272486014370389</c:v>
                      </c:pt>
                      <c:pt idx="2299">
                        <c:v>0.12715373879539546</c:v>
                      </c:pt>
                      <c:pt idx="2300">
                        <c:v>0.47301191841778645</c:v>
                      </c:pt>
                      <c:pt idx="2301">
                        <c:v>7.5646791151516762E-2</c:v>
                      </c:pt>
                      <c:pt idx="2302">
                        <c:v>0.50836661804534378</c:v>
                      </c:pt>
                      <c:pt idx="2303">
                        <c:v>0.23729661139003602</c:v>
                      </c:pt>
                      <c:pt idx="2304">
                        <c:v>0.49434400571940024</c:v>
                      </c:pt>
                      <c:pt idx="2305">
                        <c:v>0.46639596349695517</c:v>
                      </c:pt>
                      <c:pt idx="2306">
                        <c:v>0.39658691638221333</c:v>
                      </c:pt>
                      <c:pt idx="2307">
                        <c:v>0.7405185297479232</c:v>
                      </c:pt>
                      <c:pt idx="2308">
                        <c:v>0.14301229072586188</c:v>
                      </c:pt>
                      <c:pt idx="2309">
                        <c:v>1.2498447785813502</c:v>
                      </c:pt>
                      <c:pt idx="2310">
                        <c:v>1.4542143819399205</c:v>
                      </c:pt>
                      <c:pt idx="2311">
                        <c:v>1.1294161121269264</c:v>
                      </c:pt>
                      <c:pt idx="2312">
                        <c:v>0.83089889075723267</c:v>
                      </c:pt>
                      <c:pt idx="2313">
                        <c:v>0.63556552979852177</c:v>
                      </c:pt>
                      <c:pt idx="2314">
                        <c:v>0.5279408883876946</c:v>
                      </c:pt>
                      <c:pt idx="2315">
                        <c:v>0.83409352655043911</c:v>
                      </c:pt>
                      <c:pt idx="2316">
                        <c:v>1.3813801776199306</c:v>
                      </c:pt>
                      <c:pt idx="2317">
                        <c:v>1.7624959293757554</c:v>
                      </c:pt>
                      <c:pt idx="2318">
                        <c:v>1.2207243431127037</c:v>
                      </c:pt>
                      <c:pt idx="2319">
                        <c:v>0.94921291782763684</c:v>
                      </c:pt>
                      <c:pt idx="2320">
                        <c:v>1.1103207492640166</c:v>
                      </c:pt>
                      <c:pt idx="2321">
                        <c:v>0.85309589298926836</c:v>
                      </c:pt>
                      <c:pt idx="2322">
                        <c:v>1.8715988259729222</c:v>
                      </c:pt>
                      <c:pt idx="2323">
                        <c:v>0.28741559186077009</c:v>
                      </c:pt>
                      <c:pt idx="2324">
                        <c:v>3.1158189984439968</c:v>
                      </c:pt>
                      <c:pt idx="2325">
                        <c:v>1.0179603565396549</c:v>
                      </c:pt>
                      <c:pt idx="2326">
                        <c:v>6.9209794766011905</c:v>
                      </c:pt>
                      <c:pt idx="2327">
                        <c:v>13.913447623745883</c:v>
                      </c:pt>
                      <c:pt idx="2328">
                        <c:v>12.925897499809626</c:v>
                      </c:pt>
                      <c:pt idx="2329">
                        <c:v>5.0122625871804471</c:v>
                      </c:pt>
                      <c:pt idx="2330">
                        <c:v>2.4191860531439358</c:v>
                      </c:pt>
                      <c:pt idx="2331">
                        <c:v>3.7542607058336728</c:v>
                      </c:pt>
                      <c:pt idx="2332">
                        <c:v>1.5667099325825025</c:v>
                      </c:pt>
                      <c:pt idx="2333">
                        <c:v>10.049470264468464</c:v>
                      </c:pt>
                      <c:pt idx="2334">
                        <c:v>14.775480354543076</c:v>
                      </c:pt>
                      <c:pt idx="2335">
                        <c:v>10.736154540845821</c:v>
                      </c:pt>
                      <c:pt idx="2336">
                        <c:v>1.5906891359153048</c:v>
                      </c:pt>
                      <c:pt idx="2337">
                        <c:v>3.7402213863866973</c:v>
                      </c:pt>
                      <c:pt idx="2338">
                        <c:v>1.7752070156820718</c:v>
                      </c:pt>
                      <c:pt idx="2339">
                        <c:v>2.082756541674716</c:v>
                      </c:pt>
                      <c:pt idx="2340">
                        <c:v>1.9060296452435916</c:v>
                      </c:pt>
                      <c:pt idx="2341">
                        <c:v>1.1112253869398121</c:v>
                      </c:pt>
                      <c:pt idx="2342">
                        <c:v>1.7765171607914043</c:v>
                      </c:pt>
                      <c:pt idx="2343">
                        <c:v>0.49360219779304909</c:v>
                      </c:pt>
                      <c:pt idx="2344">
                        <c:v>1.6955720111850354</c:v>
                      </c:pt>
                      <c:pt idx="2345">
                        <c:v>8.9712461396340287E-2</c:v>
                      </c:pt>
                      <c:pt idx="2346">
                        <c:v>1.5382709935755783</c:v>
                      </c:pt>
                      <c:pt idx="2347">
                        <c:v>0.46138744797750048</c:v>
                      </c:pt>
                      <c:pt idx="2348">
                        <c:v>1.3094513857763623</c:v>
                      </c:pt>
                      <c:pt idx="2349">
                        <c:v>0.79356710474520631</c:v>
                      </c:pt>
                      <c:pt idx="2350">
                        <c:v>1.0295051009055007</c:v>
                      </c:pt>
                      <c:pt idx="2351">
                        <c:v>1.0470211603392907</c:v>
                      </c:pt>
                      <c:pt idx="2352">
                        <c:v>0.71837791252470895</c:v>
                      </c:pt>
                      <c:pt idx="2353">
                        <c:v>1.235675854708254</c:v>
                      </c:pt>
                      <c:pt idx="2354">
                        <c:v>0.35968620180021404</c:v>
                      </c:pt>
                      <c:pt idx="2355">
                        <c:v>1.3265570676301848</c:v>
                      </c:pt>
                      <c:pt idx="2356">
                        <c:v>9.1830551640447483E-2</c:v>
                      </c:pt>
                      <c:pt idx="2357">
                        <c:v>1.3337907239645026</c:v>
                      </c:pt>
                      <c:pt idx="2358">
                        <c:v>0.41851297152754846</c:v>
                      </c:pt>
                      <c:pt idx="2359">
                        <c:v>1.2606451414038633</c:v>
                      </c:pt>
                      <c:pt idx="2360">
                        <c:v>0.8072213037173338</c:v>
                      </c:pt>
                      <c:pt idx="2361">
                        <c:v>1.0686088625558241</c:v>
                      </c:pt>
                      <c:pt idx="2362">
                        <c:v>1.1498129175726699</c:v>
                      </c:pt>
                      <c:pt idx="2363">
                        <c:v>0.80545674587754212</c:v>
                      </c:pt>
                      <c:pt idx="2364">
                        <c:v>1.4750278829069576</c:v>
                      </c:pt>
                      <c:pt idx="2365">
                        <c:v>0.44037762723403795</c:v>
                      </c:pt>
                      <c:pt idx="2366">
                        <c:v>1.7562496404764409</c:v>
                      </c:pt>
                      <c:pt idx="2367">
                        <c:v>0.10385503261265781</c:v>
                      </c:pt>
                      <c:pt idx="2368">
                        <c:v>1.9779044928130964</c:v>
                      </c:pt>
                      <c:pt idx="2369">
                        <c:v>0.69187100371790078</c:v>
                      </c:pt>
                      <c:pt idx="2370">
                        <c:v>2.1410259170448667</c:v>
                      </c:pt>
                      <c:pt idx="2371">
                        <c:v>1.746115798219203</c:v>
                      </c:pt>
                      <c:pt idx="2372">
                        <c:v>2.427208640251044</c:v>
                      </c:pt>
                      <c:pt idx="2373">
                        <c:v>2.7893863141145041</c:v>
                      </c:pt>
                      <c:pt idx="2374">
                        <c:v>2.1504358152570284</c:v>
                      </c:pt>
                      <c:pt idx="2375">
                        <c:v>5.1524026983252353</c:v>
                      </c:pt>
                      <c:pt idx="2376">
                        <c:v>1.8025327565505207</c:v>
                      </c:pt>
                      <c:pt idx="2377">
                        <c:v>15.168607951808026</c:v>
                      </c:pt>
                      <c:pt idx="2378">
                        <c:v>22.101922774281864</c:v>
                      </c:pt>
                      <c:pt idx="2379">
                        <c:v>15.617822585949877</c:v>
                      </c:pt>
                      <c:pt idx="2380">
                        <c:v>2.7991772171601288</c:v>
                      </c:pt>
                      <c:pt idx="2381">
                        <c:v>4.3919113914840047</c:v>
                      </c:pt>
                      <c:pt idx="2382">
                        <c:v>2.4915738074153566</c:v>
                      </c:pt>
                      <c:pt idx="2383">
                        <c:v>2.970167223127345</c:v>
                      </c:pt>
                      <c:pt idx="2384">
                        <c:v>6.8724833209885565</c:v>
                      </c:pt>
                      <c:pt idx="2385">
                        <c:v>7.5326983926297437</c:v>
                      </c:pt>
                      <c:pt idx="2386">
                        <c:v>4.2489769136102309</c:v>
                      </c:pt>
                      <c:pt idx="2387">
                        <c:v>0.4495919001278626</c:v>
                      </c:pt>
                      <c:pt idx="2388">
                        <c:v>2.1761930049105871</c:v>
                      </c:pt>
                      <c:pt idx="2389">
                        <c:v>0.49522378617544838</c:v>
                      </c:pt>
                      <c:pt idx="2390">
                        <c:v>1.2557973953589396</c:v>
                      </c:pt>
                      <c:pt idx="2391">
                        <c:v>0.85077003809708163</c:v>
                      </c:pt>
                      <c:pt idx="2392">
                        <c:v>0.58644698217368674</c:v>
                      </c:pt>
                      <c:pt idx="2393">
                        <c:v>1.0323280975118574</c:v>
                      </c:pt>
                      <c:pt idx="2394">
                        <c:v>1.520964555508485</c:v>
                      </c:pt>
                      <c:pt idx="2395">
                        <c:v>2.2506075551579694</c:v>
                      </c:pt>
                      <c:pt idx="2396">
                        <c:v>2.1549157648938886</c:v>
                      </c:pt>
                      <c:pt idx="2397">
                        <c:v>0.91402711421062943</c:v>
                      </c:pt>
                      <c:pt idx="2398">
                        <c:v>0.71642355799119783</c:v>
                      </c:pt>
                      <c:pt idx="2399">
                        <c:v>0.83872910534641254</c:v>
                      </c:pt>
                      <c:pt idx="2400">
                        <c:v>0.52457901631316139</c:v>
                      </c:pt>
                      <c:pt idx="2401">
                        <c:v>0.87286891396766986</c:v>
                      </c:pt>
                      <c:pt idx="2402">
                        <c:v>0.72799682017905676</c:v>
                      </c:pt>
                      <c:pt idx="2403">
                        <c:v>0.90633923724181553</c:v>
                      </c:pt>
                      <c:pt idx="2404">
                        <c:v>0.25010757692501834</c:v>
                      </c:pt>
                      <c:pt idx="2405">
                        <c:v>0.58787794836018692</c:v>
                      </c:pt>
                      <c:pt idx="2406">
                        <c:v>0.42014166916574863</c:v>
                      </c:pt>
                      <c:pt idx="2407">
                        <c:v>0.36749555304899389</c:v>
                      </c:pt>
                      <c:pt idx="2408">
                        <c:v>0.48382294912916846</c:v>
                      </c:pt>
                      <c:pt idx="2409">
                        <c:v>0.18337544655100357</c:v>
                      </c:pt>
                      <c:pt idx="2410">
                        <c:v>0.49076455246322803</c:v>
                      </c:pt>
                      <c:pt idx="2411">
                        <c:v>5.9914001384133699E-2</c:v>
                      </c:pt>
                      <c:pt idx="2412">
                        <c:v>0.44981861095907094</c:v>
                      </c:pt>
                      <c:pt idx="2413">
                        <c:v>0.14623971738039396</c:v>
                      </c:pt>
                      <c:pt idx="2414">
                        <c:v>0.37243456430254568</c:v>
                      </c:pt>
                      <c:pt idx="2415">
                        <c:v>0.22828199591449208</c:v>
                      </c:pt>
                      <c:pt idx="2416">
                        <c:v>0.28774644160923496</c:v>
                      </c:pt>
                      <c:pt idx="2417">
                        <c:v>0.3004890345889798</c:v>
                      </c:pt>
                      <c:pt idx="2418">
                        <c:v>0.18339035301456239</c:v>
                      </c:pt>
                      <c:pt idx="2419">
                        <c:v>0.33399062377174815</c:v>
                      </c:pt>
                      <c:pt idx="2420">
                        <c:v>8.8844273513374927E-2</c:v>
                      </c:pt>
                      <c:pt idx="2421">
                        <c:v>0.33634401832643945</c:v>
                      </c:pt>
                      <c:pt idx="2422">
                        <c:v>7.0464830226376562E-2</c:v>
                      </c:pt>
                      <c:pt idx="2423">
                        <c:v>0.30760440428667485</c:v>
                      </c:pt>
                      <c:pt idx="2424">
                        <c:v>0.1412478327632978</c:v>
                      </c:pt>
                      <c:pt idx="2425">
                        <c:v>0.25663651809857868</c:v>
                      </c:pt>
                      <c:pt idx="2426">
                        <c:v>0.20853980929459176</c:v>
                      </c:pt>
                      <c:pt idx="2427">
                        <c:v>0.18457411390313574</c:v>
                      </c:pt>
                      <c:pt idx="2428">
                        <c:v>0.25237199679915728</c:v>
                      </c:pt>
                      <c:pt idx="2429">
                        <c:v>0.11082263417774255</c:v>
                      </c:pt>
                      <c:pt idx="2430">
                        <c:v>0.27942257014269856</c:v>
                      </c:pt>
                      <c:pt idx="2431">
                        <c:v>5.2361810502344529E-2</c:v>
                      </c:pt>
                      <c:pt idx="2432">
                        <c:v>0.27170900315618529</c:v>
                      </c:pt>
                      <c:pt idx="2433">
                        <c:v>9.3959866778152545E-2</c:v>
                      </c:pt>
                      <c:pt idx="2434">
                        <c:v>0.23942883434869908</c:v>
                      </c:pt>
                      <c:pt idx="2435">
                        <c:v>0.15551334135915654</c:v>
                      </c:pt>
                      <c:pt idx="2436">
                        <c:v>0.19213112012531147</c:v>
                      </c:pt>
                      <c:pt idx="2437">
                        <c:v>0.21043653854086963</c:v>
                      </c:pt>
                      <c:pt idx="2438">
                        <c:v>0.13075057112889207</c:v>
                      </c:pt>
                      <c:pt idx="2439">
                        <c:v>0.24826261349563222</c:v>
                      </c:pt>
                      <c:pt idx="2440">
                        <c:v>6.4340294232676162E-2</c:v>
                      </c:pt>
                      <c:pt idx="2441">
                        <c:v>0.26570465335143117</c:v>
                      </c:pt>
                      <c:pt idx="2442">
                        <c:v>5.5583984733351015E-2</c:v>
                      </c:pt>
                      <c:pt idx="2443">
                        <c:v>0.26527884602118201</c:v>
                      </c:pt>
                      <c:pt idx="2444">
                        <c:v>0.1302560361736648</c:v>
                      </c:pt>
                      <c:pt idx="2445">
                        <c:v>0.23545899909981047</c:v>
                      </c:pt>
                      <c:pt idx="2446">
                        <c:v>0.20941435204100181</c:v>
                      </c:pt>
                      <c:pt idx="2447">
                        <c:v>0.18409168015626931</c:v>
                      </c:pt>
                      <c:pt idx="2448">
                        <c:v>0.28493503097029965</c:v>
                      </c:pt>
                      <c:pt idx="2449">
                        <c:v>0.11199091806029322</c:v>
                      </c:pt>
                      <c:pt idx="2450">
                        <c:v>0.35960481469246824</c:v>
                      </c:pt>
                      <c:pt idx="2451">
                        <c:v>4.3579646082930676E-2</c:v>
                      </c:pt>
                      <c:pt idx="2452">
                        <c:v>0.45291665343214665</c:v>
                      </c:pt>
                      <c:pt idx="2453">
                        <c:v>0.17154033785629663</c:v>
                      </c:pt>
                      <c:pt idx="2454">
                        <c:v>0.54464486343398166</c:v>
                      </c:pt>
                      <c:pt idx="2455">
                        <c:v>0.47982572252446604</c:v>
                      </c:pt>
                      <c:pt idx="2456">
                        <c:v>0.82413641985309805</c:v>
                      </c:pt>
                      <c:pt idx="2457">
                        <c:v>2.2651339107786965</c:v>
                      </c:pt>
                      <c:pt idx="2458">
                        <c:v>2.4314662292651441</c:v>
                      </c:pt>
                      <c:pt idx="2459">
                        <c:v>1.2525240806794757</c:v>
                      </c:pt>
                      <c:pt idx="2460">
                        <c:v>7.3988338554553043E-2</c:v>
                      </c:pt>
                      <c:pt idx="2461">
                        <c:v>0.53713158311053999</c:v>
                      </c:pt>
                      <c:pt idx="2462">
                        <c:v>9.9649394144764397E-2</c:v>
                      </c:pt>
                      <c:pt idx="2463">
                        <c:v>0.73031909575729592</c:v>
                      </c:pt>
                      <c:pt idx="2464">
                        <c:v>1.2887595994147887</c:v>
                      </c:pt>
                      <c:pt idx="2465">
                        <c:v>1.0901860029759041</c:v>
                      </c:pt>
                      <c:pt idx="2466">
                        <c:v>0.33976500594193265</c:v>
                      </c:pt>
                      <c:pt idx="2467">
                        <c:v>0.22718369520902956</c:v>
                      </c:pt>
                      <c:pt idx="2468">
                        <c:v>0.20328941991274449</c:v>
                      </c:pt>
                      <c:pt idx="2469">
                        <c:v>8.862312597886475E-2</c:v>
                      </c:pt>
                      <c:pt idx="2470">
                        <c:v>0.15302812753257164</c:v>
                      </c:pt>
                      <c:pt idx="2471">
                        <c:v>3.5924911381007639E-2</c:v>
                      </c:pt>
                      <c:pt idx="2472">
                        <c:v>0.1091484806296428</c:v>
                      </c:pt>
                      <c:pt idx="2473">
                        <c:v>2.2761279828950997E-2</c:v>
                      </c:pt>
                      <c:pt idx="2474">
                        <c:v>8.0291924836731712E-2</c:v>
                      </c:pt>
                      <c:pt idx="2475">
                        <c:v>2.8052228225873575E-2</c:v>
                      </c:pt>
                      <c:pt idx="2476">
                        <c:v>6.1811769685697952E-2</c:v>
                      </c:pt>
                      <c:pt idx="2477">
                        <c:v>3.6514951115324518E-2</c:v>
                      </c:pt>
                      <c:pt idx="2478">
                        <c:v>3.9453322647699879E-2</c:v>
                      </c:pt>
                      <c:pt idx="2479">
                        <c:v>3.5616605257696388E-2</c:v>
                      </c:pt>
                      <c:pt idx="2480">
                        <c:v>2.7819183132515087E-2</c:v>
                      </c:pt>
                      <c:pt idx="2481">
                        <c:v>3.8940680675983969E-2</c:v>
                      </c:pt>
                      <c:pt idx="2482">
                        <c:v>1.533404735653837E-2</c:v>
                      </c:pt>
                      <c:pt idx="2483">
                        <c:v>3.3402399511480697E-2</c:v>
                      </c:pt>
                      <c:pt idx="2484">
                        <c:v>6.928058817462104E-3</c:v>
                      </c:pt>
                      <c:pt idx="2485">
                        <c:v>3.0535291207797372E-2</c:v>
                      </c:pt>
                      <c:pt idx="2486">
                        <c:v>5.3833311024080524E-3</c:v>
                      </c:pt>
                      <c:pt idx="2487">
                        <c:v>2.627065484911445E-2</c:v>
                      </c:pt>
                      <c:pt idx="2488">
                        <c:v>9.745600154234809E-3</c:v>
                      </c:pt>
                      <c:pt idx="2489">
                        <c:v>2.084451217877064E-2</c:v>
                      </c:pt>
                      <c:pt idx="2490">
                        <c:v>1.2895720210774796E-2</c:v>
                      </c:pt>
                      <c:pt idx="2491">
                        <c:v>1.6225245496186067E-2</c:v>
                      </c:pt>
                      <c:pt idx="2492">
                        <c:v>1.4832522247356672E-2</c:v>
                      </c:pt>
                      <c:pt idx="2493">
                        <c:v>1.3544324994362339E-2</c:v>
                      </c:pt>
                      <c:pt idx="2494">
                        <c:v>1.9782997637916321E-2</c:v>
                      </c:pt>
                      <c:pt idx="2495">
                        <c:v>5.9043283240021484E-3</c:v>
                      </c:pt>
                      <c:pt idx="2496">
                        <c:v>1.7343319431995383E-2</c:v>
                      </c:pt>
                      <c:pt idx="2497">
                        <c:v>4.6879469835775364E-3</c:v>
                      </c:pt>
                      <c:pt idx="2498">
                        <c:v>1.8956720952590145E-2</c:v>
                      </c:pt>
                      <c:pt idx="2499">
                        <c:v>3.3953237529862359E-3</c:v>
                      </c:pt>
                      <c:pt idx="2500">
                        <c:v>1.7061390953195574E-2</c:v>
                      </c:pt>
                      <c:pt idx="2501">
                        <c:v>6.5111779422759239E-3</c:v>
                      </c:pt>
                      <c:pt idx="2502">
                        <c:v>1.7635759082815835E-2</c:v>
                      </c:pt>
                      <c:pt idx="2503">
                        <c:v>1.0201450072207158E-2</c:v>
                      </c:pt>
                      <c:pt idx="2504">
                        <c:v>1.5579706290553922E-2</c:v>
                      </c:pt>
                      <c:pt idx="2505">
                        <c:v>1.4193216142084963E-2</c:v>
                      </c:pt>
                      <c:pt idx="2506">
                        <c:v>1.2554945293938106E-2</c:v>
                      </c:pt>
                      <c:pt idx="2507">
                        <c:v>1.7973900223794789E-2</c:v>
                      </c:pt>
                      <c:pt idx="2508">
                        <c:v>8.2474408161595982E-3</c:v>
                      </c:pt>
                      <c:pt idx="2509">
                        <c:v>2.0208102701970678E-2</c:v>
                      </c:pt>
                      <c:pt idx="2510">
                        <c:v>4.3825010711964858E-3</c:v>
                      </c:pt>
                      <c:pt idx="2511">
                        <c:v>2.3054397412971807E-2</c:v>
                      </c:pt>
                      <c:pt idx="2512">
                        <c:v>6.2804807296243286E-3</c:v>
                      </c:pt>
                      <c:pt idx="2513">
                        <c:v>2.1861228066322017E-2</c:v>
                      </c:pt>
                      <c:pt idx="2514">
                        <c:v>1.1482692218691262E-2</c:v>
                      </c:pt>
                      <c:pt idx="2515">
                        <c:v>1.8996232746963809E-2</c:v>
                      </c:pt>
                      <c:pt idx="2516">
                        <c:v>1.6960176945559752E-2</c:v>
                      </c:pt>
                      <c:pt idx="2517">
                        <c:v>1.5453513290910036E-2</c:v>
                      </c:pt>
                      <c:pt idx="2518">
                        <c:v>2.2638283287651141E-2</c:v>
                      </c:pt>
                      <c:pt idx="2519">
                        <c:v>8.8001444692903767E-3</c:v>
                      </c:pt>
                      <c:pt idx="2520">
                        <c:v>2.5980294683773917E-2</c:v>
                      </c:pt>
                      <c:pt idx="2521">
                        <c:v>2.4400256876819727E-3</c:v>
                      </c:pt>
                      <c:pt idx="2522">
                        <c:v>2.6774793620809138E-2</c:v>
                      </c:pt>
                      <c:pt idx="2523">
                        <c:v>7.8803701213443801E-3</c:v>
                      </c:pt>
                      <c:pt idx="2524">
                        <c:v>2.5392117733926866E-2</c:v>
                      </c:pt>
                      <c:pt idx="2525">
                        <c:v>1.5593625186800035E-2</c:v>
                      </c:pt>
                      <c:pt idx="2526">
                        <c:v>2.2387326522248712E-2</c:v>
                      </c:pt>
                      <c:pt idx="2527">
                        <c:v>2.5662143091205725E-2</c:v>
                      </c:pt>
                      <c:pt idx="2528">
                        <c:v>1.2269236844841358E-2</c:v>
                      </c:pt>
                      <c:pt idx="2529">
                        <c:v>2.7998186496201564E-2</c:v>
                      </c:pt>
                      <c:pt idx="2530">
                        <c:v>4.582623016929117E-3</c:v>
                      </c:pt>
                      <c:pt idx="2531">
                        <c:v>3.0980371528207592E-2</c:v>
                      </c:pt>
                      <c:pt idx="2532">
                        <c:v>7.2694899586432261E-3</c:v>
                      </c:pt>
                      <c:pt idx="2533">
                        <c:v>2.7539804296492391E-2</c:v>
                      </c:pt>
                      <c:pt idx="2534">
                        <c:v>1.5143996548575973E-2</c:v>
                      </c:pt>
                      <c:pt idx="2535">
                        <c:v>2.3875570557190189E-2</c:v>
                      </c:pt>
                      <c:pt idx="2536">
                        <c:v>2.4279203408708767E-2</c:v>
                      </c:pt>
                      <c:pt idx="2537">
                        <c:v>1.5853277249235378E-2</c:v>
                      </c:pt>
                      <c:pt idx="2538">
                        <c:v>2.9538783364498784E-2</c:v>
                      </c:pt>
                      <c:pt idx="2539">
                        <c:v>9.6061886258881676E-3</c:v>
                      </c:pt>
                      <c:pt idx="2540">
                        <c:v>3.2303844562320577E-2</c:v>
                      </c:pt>
                      <c:pt idx="2541">
                        <c:v>1.08418048406981E-2</c:v>
                      </c:pt>
                      <c:pt idx="2542">
                        <c:v>3.0680263660127959E-2</c:v>
                      </c:pt>
                      <c:pt idx="2543">
                        <c:v>1.950322683073754E-2</c:v>
                      </c:pt>
                      <c:pt idx="2544">
                        <c:v>3.1544704001866944E-2</c:v>
                      </c:pt>
                      <c:pt idx="2545">
                        <c:v>3.3045720194016942E-2</c:v>
                      </c:pt>
                      <c:pt idx="2546">
                        <c:v>2.684183803811983E-2</c:v>
                      </c:pt>
                      <c:pt idx="2547">
                        <c:v>3.2684038876661221E-2</c:v>
                      </c:pt>
                      <c:pt idx="2548">
                        <c:v>3.973046246117333E-2</c:v>
                      </c:pt>
                      <c:pt idx="2549">
                        <c:v>3.5438417809103243E-2</c:v>
                      </c:pt>
                      <c:pt idx="2550">
                        <c:v>5.8830835530555597E-2</c:v>
                      </c:pt>
                      <c:pt idx="2551">
                        <c:v>4.5278950351165234E-2</c:v>
                      </c:pt>
                      <c:pt idx="2552">
                        <c:v>7.2045616898984574E-2</c:v>
                      </c:pt>
                      <c:pt idx="2553">
                        <c:v>7.7572091565911536E-2</c:v>
                      </c:pt>
                      <c:pt idx="2554">
                        <c:v>8.0462108558899667E-2</c:v>
                      </c:pt>
                      <c:pt idx="2555">
                        <c:v>0.15320107501573924</c:v>
                      </c:pt>
                      <c:pt idx="2556">
                        <c:v>0.13614790111915967</c:v>
                      </c:pt>
                      <c:pt idx="2557">
                        <c:v>0.24472876345288838</c:v>
                      </c:pt>
                      <c:pt idx="2558">
                        <c:v>3.7734699180242796E-2</c:v>
                      </c:pt>
                      <c:pt idx="2559">
                        <c:v>0.43565408219691881</c:v>
                      </c:pt>
                      <c:pt idx="2560">
                        <c:v>0.20920955047837891</c:v>
                      </c:pt>
                      <c:pt idx="2561">
                        <c:v>1.0626905021644601</c:v>
                      </c:pt>
                      <c:pt idx="2562">
                        <c:v>2.4443871149303811</c:v>
                      </c:pt>
                      <c:pt idx="2563">
                        <c:v>2.5257404043059695</c:v>
                      </c:pt>
                      <c:pt idx="2564">
                        <c:v>1.1192884920127004</c:v>
                      </c:pt>
                      <c:pt idx="2565">
                        <c:v>0.39327643767056958</c:v>
                      </c:pt>
                      <c:pt idx="2566">
                        <c:v>0.6595223742743499</c:v>
                      </c:pt>
                      <c:pt idx="2567">
                        <c:v>0.15117832507986795</c:v>
                      </c:pt>
                      <c:pt idx="2568">
                        <c:v>0.93218430252656193</c:v>
                      </c:pt>
                      <c:pt idx="2569">
                        <c:v>1.2986396876323292</c:v>
                      </c:pt>
                      <c:pt idx="2570">
                        <c:v>1.1309048253369469</c:v>
                      </c:pt>
                      <c:pt idx="2571">
                        <c:v>0.31922397034565131</c:v>
                      </c:pt>
                      <c:pt idx="2572">
                        <c:v>0.43184263762789615</c:v>
                      </c:pt>
                      <c:pt idx="2573">
                        <c:v>0.34547136521318639</c:v>
                      </c:pt>
                      <c:pt idx="2574">
                        <c:v>0.24151032522768887</c:v>
                      </c:pt>
                      <c:pt idx="2575">
                        <c:v>0.37158941143002394</c:v>
                      </c:pt>
                      <c:pt idx="2576">
                        <c:v>9.7199506694377547E-2</c:v>
                      </c:pt>
                      <c:pt idx="2577">
                        <c:v>0.36481903063656113</c:v>
                      </c:pt>
                      <c:pt idx="2578">
                        <c:v>3.8355334271890494E-2</c:v>
                      </c:pt>
                      <c:pt idx="2579">
                        <c:v>0.33166830498719574</c:v>
                      </c:pt>
                      <c:pt idx="2580">
                        <c:v>0.12500661616693964</c:v>
                      </c:pt>
                      <c:pt idx="2581">
                        <c:v>0.28543611205623221</c:v>
                      </c:pt>
                      <c:pt idx="2582">
                        <c:v>0.20698937160412875</c:v>
                      </c:pt>
                      <c:pt idx="2583">
                        <c:v>0.21980616843677131</c:v>
                      </c:pt>
                      <c:pt idx="2584">
                        <c:v>0.27068677259057489</c:v>
                      </c:pt>
                      <c:pt idx="2585">
                        <c:v>0.13868561098252652</c:v>
                      </c:pt>
                      <c:pt idx="2586">
                        <c:v>0.3095821961605208</c:v>
                      </c:pt>
                      <c:pt idx="2587">
                        <c:v>6.02014873004326E-2</c:v>
                      </c:pt>
                      <c:pt idx="2588">
                        <c:v>0.32230388748995037</c:v>
                      </c:pt>
                      <c:pt idx="2589">
                        <c:v>7.8428665063243017E-2</c:v>
                      </c:pt>
                      <c:pt idx="2590">
                        <c:v>0.30953357362138534</c:v>
                      </c:pt>
                      <c:pt idx="2591">
                        <c:v>0.16405852053936945</c:v>
                      </c:pt>
                      <c:pt idx="2592">
                        <c:v>0.26525102612037266</c:v>
                      </c:pt>
                      <c:pt idx="2593">
                        <c:v>0.24407372008865888</c:v>
                      </c:pt>
                      <c:pt idx="2594">
                        <c:v>0.20401356174670035</c:v>
                      </c:pt>
                      <c:pt idx="2595">
                        <c:v>0.31817234235658348</c:v>
                      </c:pt>
                      <c:pt idx="2596">
                        <c:v>0.11427824685624043</c:v>
                      </c:pt>
                      <c:pt idx="2597">
                        <c:v>0.35725680764002488</c:v>
                      </c:pt>
                      <c:pt idx="2598">
                        <c:v>6.0418272837583421E-2</c:v>
                      </c:pt>
                      <c:pt idx="2599">
                        <c:v>0.36419248108437535</c:v>
                      </c:pt>
                      <c:pt idx="2600">
                        <c:v>0.13641692346394205</c:v>
                      </c:pt>
                      <c:pt idx="2601">
                        <c:v>0.34069073877060624</c:v>
                      </c:pt>
                      <c:pt idx="2602">
                        <c:v>0.24099791075956706</c:v>
                      </c:pt>
                      <c:pt idx="2603">
                        <c:v>0.28509251672638797</c:v>
                      </c:pt>
                      <c:pt idx="2604">
                        <c:v>0.33808996650996426</c:v>
                      </c:pt>
                      <c:pt idx="2605">
                        <c:v>0.1980885647684672</c:v>
                      </c:pt>
                      <c:pt idx="2606">
                        <c:v>0.41332603567977783</c:v>
                      </c:pt>
                      <c:pt idx="2607">
                        <c:v>0.10349579744273486</c:v>
                      </c:pt>
                      <c:pt idx="2608">
                        <c:v>0.46149053319956396</c:v>
                      </c:pt>
                      <c:pt idx="2609">
                        <c:v>0.10548347848050023</c:v>
                      </c:pt>
                      <c:pt idx="2610">
                        <c:v>0.46908924715375677</c:v>
                      </c:pt>
                      <c:pt idx="2611">
                        <c:v>0.24642835137956826</c:v>
                      </c:pt>
                      <c:pt idx="2612">
                        <c:v>0.42010029881958122</c:v>
                      </c:pt>
                      <c:pt idx="2613">
                        <c:v>0.3839735805242207</c:v>
                      </c:pt>
                      <c:pt idx="2614">
                        <c:v>0.35234810111455805</c:v>
                      </c:pt>
                      <c:pt idx="2615">
                        <c:v>0.54215801032256061</c:v>
                      </c:pt>
                      <c:pt idx="2616">
                        <c:v>0.2033277749521627</c:v>
                      </c:pt>
                      <c:pt idx="2617">
                        <c:v>0.6705713584465679</c:v>
                      </c:pt>
                      <c:pt idx="2618">
                        <c:v>4.665815375042414E-2</c:v>
                      </c:pt>
                      <c:pt idx="2619">
                        <c:v>0.76162478505390763</c:v>
                      </c:pt>
                      <c:pt idx="2620">
                        <c:v>0.34563471115002409</c:v>
                      </c:pt>
                      <c:pt idx="2621">
                        <c:v>0.77304476894480489</c:v>
                      </c:pt>
                      <c:pt idx="2622">
                        <c:v>0.77654180713260113</c:v>
                      </c:pt>
                      <c:pt idx="2623">
                        <c:v>0.64331240690198677</c:v>
                      </c:pt>
                      <c:pt idx="2624">
                        <c:v>1.8796808736947044</c:v>
                      </c:pt>
                      <c:pt idx="2625">
                        <c:v>1.8665000233024487</c:v>
                      </c:pt>
                      <c:pt idx="2626">
                        <c:v>1.3596601541966358</c:v>
                      </c:pt>
                      <c:pt idx="2627">
                        <c:v>0.99081530626312031</c:v>
                      </c:pt>
                      <c:pt idx="2628">
                        <c:v>0.62023462978317134</c:v>
                      </c:pt>
                      <c:pt idx="2629">
                        <c:v>0.66600020482259559</c:v>
                      </c:pt>
                      <c:pt idx="2630">
                        <c:v>1.1201617561751354</c:v>
                      </c:pt>
                      <c:pt idx="2631">
                        <c:v>1.4737696735878605</c:v>
                      </c:pt>
                      <c:pt idx="2632">
                        <c:v>1.9182014734804571</c:v>
                      </c:pt>
                      <c:pt idx="2633">
                        <c:v>0.93031362620725255</c:v>
                      </c:pt>
                      <c:pt idx="2634">
                        <c:v>1.501330926195513</c:v>
                      </c:pt>
                      <c:pt idx="2635">
                        <c:v>1.1287754181188117</c:v>
                      </c:pt>
                      <c:pt idx="2636">
                        <c:v>1.7522632868871935</c:v>
                      </c:pt>
                      <c:pt idx="2637">
                        <c:v>2.1177426338532137</c:v>
                      </c:pt>
                      <c:pt idx="2638">
                        <c:v>1.6341101975449355</c:v>
                      </c:pt>
                      <c:pt idx="2639">
                        <c:v>4.252702585720777</c:v>
                      </c:pt>
                      <c:pt idx="2640">
                        <c:v>1.1491400505694909</c:v>
                      </c:pt>
                      <c:pt idx="2641">
                        <c:v>12.716925465313439</c:v>
                      </c:pt>
                      <c:pt idx="2642">
                        <c:v>19.764359881652606</c:v>
                      </c:pt>
                      <c:pt idx="2643">
                        <c:v>14.975760931833172</c:v>
                      </c:pt>
                      <c:pt idx="2644">
                        <c:v>3.2763627673730706</c:v>
                      </c:pt>
                      <c:pt idx="2645">
                        <c:v>4.4148147068145995</c:v>
                      </c:pt>
                      <c:pt idx="2646">
                        <c:v>3.2015920879831423</c:v>
                      </c:pt>
                      <c:pt idx="2647">
                        <c:v>3.9425882290614944</c:v>
                      </c:pt>
                      <c:pt idx="2648">
                        <c:v>11.671658394661465</c:v>
                      </c:pt>
                      <c:pt idx="2649">
                        <c:v>14.007390383657295</c:v>
                      </c:pt>
                      <c:pt idx="2650">
                        <c:v>8.0833144961773531</c:v>
                      </c:pt>
                      <c:pt idx="2651">
                        <c:v>0.71752067567606947</c:v>
                      </c:pt>
                      <c:pt idx="2652">
                        <c:v>3.9149433679081933</c:v>
                      </c:pt>
                      <c:pt idx="2653">
                        <c:v>0.52846642238627639</c:v>
                      </c:pt>
                      <c:pt idx="2654">
                        <c:v>2.6901813182568559</c:v>
                      </c:pt>
                      <c:pt idx="2655">
                        <c:v>1.1730979683932465</c:v>
                      </c:pt>
                      <c:pt idx="2656">
                        <c:v>1.833658229866941</c:v>
                      </c:pt>
                      <c:pt idx="2657">
                        <c:v>1.4079327002134994</c:v>
                      </c:pt>
                      <c:pt idx="2658">
                        <c:v>1.2462989114019138</c:v>
                      </c:pt>
                      <c:pt idx="2659">
                        <c:v>1.5987553410167699</c:v>
                      </c:pt>
                      <c:pt idx="2660">
                        <c:v>0.70364369874828436</c:v>
                      </c:pt>
                      <c:pt idx="2661">
                        <c:v>1.6740258902901517</c:v>
                      </c:pt>
                      <c:pt idx="2662">
                        <c:v>0.21531477036242672</c:v>
                      </c:pt>
                      <c:pt idx="2663">
                        <c:v>1.6297386830319125</c:v>
                      </c:pt>
                      <c:pt idx="2664">
                        <c:v>0.2992931953512773</c:v>
                      </c:pt>
                      <c:pt idx="2665">
                        <c:v>1.4928041262639493</c:v>
                      </c:pt>
                      <c:pt idx="2666">
                        <c:v>0.69459413962700389</c:v>
                      </c:pt>
                      <c:pt idx="2667">
                        <c:v>1.2816284226201609</c:v>
                      </c:pt>
                      <c:pt idx="2668">
                        <c:v>1.0521022305989585</c:v>
                      </c:pt>
                      <c:pt idx="2669">
                        <c:v>0.97806053389011682</c:v>
                      </c:pt>
                      <c:pt idx="2670">
                        <c:v>1.3319275081183417</c:v>
                      </c:pt>
                      <c:pt idx="2671">
                        <c:v>0.61340338158426999</c:v>
                      </c:pt>
                      <c:pt idx="2672">
                        <c:v>1.5314702049397722</c:v>
                      </c:pt>
                      <c:pt idx="2673">
                        <c:v>0.21605832623930488</c:v>
                      </c:pt>
                      <c:pt idx="2674">
                        <c:v>1.6544452180348868</c:v>
                      </c:pt>
                      <c:pt idx="2675">
                        <c:v>0.32554910799467218</c:v>
                      </c:pt>
                      <c:pt idx="2676">
                        <c:v>1.6369808180336849</c:v>
                      </c:pt>
                      <c:pt idx="2677">
                        <c:v>0.80347319434732944</c:v>
                      </c:pt>
                      <c:pt idx="2678">
                        <c:v>1.5281183964765559</c:v>
                      </c:pt>
                      <c:pt idx="2679">
                        <c:v>1.32616068565767</c:v>
                      </c:pt>
                      <c:pt idx="2680">
                        <c:v>1.2854076355245458</c:v>
                      </c:pt>
                      <c:pt idx="2681">
                        <c:v>1.8707078430686135</c:v>
                      </c:pt>
                      <c:pt idx="2682">
                        <c:v>0.88084879510213365</c:v>
                      </c:pt>
                      <c:pt idx="2683">
                        <c:v>2.4361370932308284</c:v>
                      </c:pt>
                      <c:pt idx="2684">
                        <c:v>0.28456451934185123</c:v>
                      </c:pt>
                      <c:pt idx="2685">
                        <c:v>3.1494575354997352</c:v>
                      </c:pt>
                      <c:pt idx="2686">
                        <c:v>1.9000647403342084</c:v>
                      </c:pt>
                      <c:pt idx="2687">
                        <c:v>3.8818986818703309</c:v>
                      </c:pt>
                      <c:pt idx="2688">
                        <c:v>2.1341955294934327</c:v>
                      </c:pt>
                      <c:pt idx="2689">
                        <c:v>4.5750725065326643</c:v>
                      </c:pt>
                      <c:pt idx="2690">
                        <c:v>5.3025773404740493</c:v>
                      </c:pt>
                      <c:pt idx="2691">
                        <c:v>6.9165162130068127</c:v>
                      </c:pt>
                      <c:pt idx="2692">
                        <c:v>23.099309295716026</c:v>
                      </c:pt>
                      <c:pt idx="2693">
                        <c:v>27.149049850185154</c:v>
                      </c:pt>
                      <c:pt idx="2694">
                        <c:v>15.141616169613382</c:v>
                      </c:pt>
                      <c:pt idx="2695">
                        <c:v>0.33293667798926396</c:v>
                      </c:pt>
                      <c:pt idx="2696">
                        <c:v>5.739567966435505</c:v>
                      </c:pt>
                      <c:pt idx="2697">
                        <c:v>1.1974756149570474</c:v>
                      </c:pt>
                      <c:pt idx="2698">
                        <c:v>4.4193669628937071</c:v>
                      </c:pt>
                      <c:pt idx="2699">
                        <c:v>6.6972622635880397</c:v>
                      </c:pt>
                      <c:pt idx="2700">
                        <c:v>6.3642608259412734</c:v>
                      </c:pt>
                      <c:pt idx="2701">
                        <c:v>2.8225557084920303</c:v>
                      </c:pt>
                      <c:pt idx="2702">
                        <c:v>1.3915872817868293</c:v>
                      </c:pt>
                      <c:pt idx="2703">
                        <c:v>2.1307209494625523</c:v>
                      </c:pt>
                      <c:pt idx="2704">
                        <c:v>0.10026562825753224</c:v>
                      </c:pt>
                      <c:pt idx="2705">
                        <c:v>1.5043178210172099</c:v>
                      </c:pt>
                      <c:pt idx="2706">
                        <c:v>0.61035179515615445</c:v>
                      </c:pt>
                      <c:pt idx="2707">
                        <c:v>0.85484498116373864</c:v>
                      </c:pt>
                      <c:pt idx="2708">
                        <c:v>1.3949416180406085</c:v>
                      </c:pt>
                      <c:pt idx="2709">
                        <c:v>2.162928910324418</c:v>
                      </c:pt>
                      <c:pt idx="2710">
                        <c:v>2.9216211547281015</c:v>
                      </c:pt>
                      <c:pt idx="2711">
                        <c:v>2.4138313585487894</c:v>
                      </c:pt>
                      <c:pt idx="2712">
                        <c:v>0.57811813850373994</c:v>
                      </c:pt>
                      <c:pt idx="2713">
                        <c:v>1.1591736895271949</c:v>
                      </c:pt>
                      <c:pt idx="2714">
                        <c:v>0.80780185334771648</c:v>
                      </c:pt>
                      <c:pt idx="2715">
                        <c:v>0.77345114438228713</c:v>
                      </c:pt>
                      <c:pt idx="2716">
                        <c:v>0.92499156455834497</c:v>
                      </c:pt>
                      <c:pt idx="2717">
                        <c:v>0.72468071812480439</c:v>
                      </c:pt>
                      <c:pt idx="2718">
                        <c:v>0.94156347274627161</c:v>
                      </c:pt>
                      <c:pt idx="2719">
                        <c:v>1.1636468257307667E-2</c:v>
                      </c:pt>
                      <c:pt idx="2720">
                        <c:v>0.78795717619196792</c:v>
                      </c:pt>
                      <c:pt idx="2721">
                        <c:v>0.26116745312379391</c:v>
                      </c:pt>
                      <c:pt idx="2722">
                        <c:v>0.61142349353585868</c:v>
                      </c:pt>
                      <c:pt idx="2723">
                        <c:v>0.41680210086915231</c:v>
                      </c:pt>
                      <c:pt idx="2724">
                        <c:v>0.43200083688633084</c:v>
                      </c:pt>
                      <c:pt idx="2725">
                        <c:v>0.51110396606990982</c:v>
                      </c:pt>
                      <c:pt idx="2726">
                        <c:v>0.24655088545035714</c:v>
                      </c:pt>
                      <c:pt idx="2727">
                        <c:v>0.54092401493792164</c:v>
                      </c:pt>
                      <c:pt idx="2728">
                        <c:v>0.10275368230694971</c:v>
                      </c:pt>
                      <c:pt idx="2729">
                        <c:v>0.51172772880383588</c:v>
                      </c:pt>
                      <c:pt idx="2730">
                        <c:v>0.11859903800404099</c:v>
                      </c:pt>
                      <c:pt idx="2731">
                        <c:v>0.45670475491262791</c:v>
                      </c:pt>
                      <c:pt idx="2732">
                        <c:v>0.23764110838096902</c:v>
                      </c:pt>
                      <c:pt idx="2733">
                        <c:v>0.36264127674251029</c:v>
                      </c:pt>
                      <c:pt idx="2734">
                        <c:v>0.32796428256741245</c:v>
                      </c:pt>
                      <c:pt idx="2735">
                        <c:v>0.25168608603252002</c:v>
                      </c:pt>
                      <c:pt idx="2736">
                        <c:v>0.3835232024591379</c:v>
                      </c:pt>
                      <c:pt idx="2737">
                        <c:v>0.13535655143645511</c:v>
                      </c:pt>
                      <c:pt idx="2738">
                        <c:v>0.39937009177942062</c:v>
                      </c:pt>
                      <c:pt idx="2739">
                        <c:v>7.2627408992367415E-2</c:v>
                      </c:pt>
                      <c:pt idx="2740">
                        <c:v>0.38184454074318719</c:v>
                      </c:pt>
                      <c:pt idx="2741">
                        <c:v>0.14243272818419583</c:v>
                      </c:pt>
                      <c:pt idx="2742">
                        <c:v>0.32660857788799713</c:v>
                      </c:pt>
                      <c:pt idx="2743">
                        <c:v>0.22642939276329627</c:v>
                      </c:pt>
                      <c:pt idx="2744">
                        <c:v>0.2564019601621188</c:v>
                      </c:pt>
                      <c:pt idx="2745">
                        <c:v>0.30087150449785599</c:v>
                      </c:pt>
                      <c:pt idx="2746">
                        <c:v>0.159857119193131</c:v>
                      </c:pt>
                      <c:pt idx="2747">
                        <c:v>0.3349072139897345</c:v>
                      </c:pt>
                      <c:pt idx="2748">
                        <c:v>7.7755572401690662E-2</c:v>
                      </c:pt>
                      <c:pt idx="2749">
                        <c:v>0.33815556548893883</c:v>
                      </c:pt>
                      <c:pt idx="2750">
                        <c:v>8.9743549639088857E-2</c:v>
                      </c:pt>
                      <c:pt idx="2751">
                        <c:v>0.3157286881864928</c:v>
                      </c:pt>
                      <c:pt idx="2752">
                        <c:v>0.17170034613843313</c:v>
                      </c:pt>
                      <c:pt idx="2753">
                        <c:v>0.26680618299315467</c:v>
                      </c:pt>
                      <c:pt idx="2754">
                        <c:v>0.24959964513564506</c:v>
                      </c:pt>
                      <c:pt idx="2755">
                        <c:v>0.19542029877785677</c:v>
                      </c:pt>
                      <c:pt idx="2756">
                        <c:v>0.31033280369596411</c:v>
                      </c:pt>
                      <c:pt idx="2757">
                        <c:v>0.11289081551904366</c:v>
                      </c:pt>
                      <c:pt idx="2758">
                        <c:v>0.35596279420565979</c:v>
                      </c:pt>
                      <c:pt idx="2759">
                        <c:v>5.841910862248504E-2</c:v>
                      </c:pt>
                      <c:pt idx="2760">
                        <c:v>0.36583656706800566</c:v>
                      </c:pt>
                      <c:pt idx="2761">
                        <c:v>0.14662159013146245</c:v>
                      </c:pt>
                      <c:pt idx="2762">
                        <c:v>0.34826997115746627</c:v>
                      </c:pt>
                      <c:pt idx="2763">
                        <c:v>0.26874445324072482</c:v>
                      </c:pt>
                      <c:pt idx="2764">
                        <c:v>0.3041152218094807</c:v>
                      </c:pt>
                      <c:pt idx="2765">
                        <c:v>0.4175343417843751</c:v>
                      </c:pt>
                      <c:pt idx="2766">
                        <c:v>0.23552915581004785</c:v>
                      </c:pt>
                      <c:pt idx="2767">
                        <c:v>0.59714239548255077</c:v>
                      </c:pt>
                      <c:pt idx="2768">
                        <c:v>7.3348480197765589E-2</c:v>
                      </c:pt>
                      <c:pt idx="2769">
                        <c:v>0.85716362821664716</c:v>
                      </c:pt>
                      <c:pt idx="2770">
                        <c:v>0.2787272401434952</c:v>
                      </c:pt>
                      <c:pt idx="2771">
                        <c:v>1.722073827434077</c:v>
                      </c:pt>
                      <c:pt idx="2772">
                        <c:v>3.3026122266275904</c:v>
                      </c:pt>
                      <c:pt idx="2773">
                        <c:v>2.9138184202856268</c:v>
                      </c:pt>
                      <c:pt idx="2774">
                        <c:v>1.0808146644064167</c:v>
                      </c:pt>
                      <c:pt idx="2775">
                        <c:v>0.40507445741117853</c:v>
                      </c:pt>
                      <c:pt idx="2776">
                        <c:v>0.57590482938122023</c:v>
                      </c:pt>
                      <c:pt idx="2777">
                        <c:v>0.11785591780344627</c:v>
                      </c:pt>
                      <c:pt idx="2778">
                        <c:v>0.90367269069114808</c:v>
                      </c:pt>
                      <c:pt idx="2779">
                        <c:v>1.2576981106583645</c:v>
                      </c:pt>
                      <c:pt idx="2780">
                        <c:v>0.8819957449638246</c:v>
                      </c:pt>
                      <c:pt idx="2781">
                        <c:v>0.12086225555682806</c:v>
                      </c:pt>
                      <c:pt idx="2782">
                        <c:v>0.2986686374407353</c:v>
                      </c:pt>
                      <c:pt idx="2783">
                        <c:v>0.12717268467623835</c:v>
                      </c:pt>
                      <c:pt idx="2784">
                        <c:v>0.16368831449473026</c:v>
                      </c:pt>
                      <c:pt idx="2785">
                        <c:v>0.12684730960789017</c:v>
                      </c:pt>
                      <c:pt idx="2786">
                        <c:v>9.16525773215673E-2</c:v>
                      </c:pt>
                      <c:pt idx="2787">
                        <c:v>0.10960382412187962</c:v>
                      </c:pt>
                      <c:pt idx="2788">
                        <c:v>5.2575633492849182E-2</c:v>
                      </c:pt>
                      <c:pt idx="2789">
                        <c:v>9.4093281276611498E-2</c:v>
                      </c:pt>
                      <c:pt idx="2790">
                        <c:v>3.238761725808801E-2</c:v>
                      </c:pt>
                      <c:pt idx="2791">
                        <c:v>8.6678823290747692E-2</c:v>
                      </c:pt>
                      <c:pt idx="2792">
                        <c:v>1.79776505194554E-2</c:v>
                      </c:pt>
                      <c:pt idx="2793">
                        <c:v>6.8987279245808913E-2</c:v>
                      </c:pt>
                      <c:pt idx="2794">
                        <c:v>2.1125794673405265E-2</c:v>
                      </c:pt>
                      <c:pt idx="2795">
                        <c:v>6.0291241352791604E-2</c:v>
                      </c:pt>
                      <c:pt idx="2796">
                        <c:v>3.4252386148046612E-2</c:v>
                      </c:pt>
                      <c:pt idx="2797">
                        <c:v>4.4659634314419272E-2</c:v>
                      </c:pt>
                      <c:pt idx="2798">
                        <c:v>3.7024299406785456E-2</c:v>
                      </c:pt>
                      <c:pt idx="2799">
                        <c:v>3.2631244249742286E-2</c:v>
                      </c:pt>
                      <c:pt idx="2800">
                        <c:v>4.148577402090399E-2</c:v>
                      </c:pt>
                      <c:pt idx="2801">
                        <c:v>1.9880684994392227E-2</c:v>
                      </c:pt>
                      <c:pt idx="2802">
                        <c:v>4.3052644419588636E-2</c:v>
                      </c:pt>
                      <c:pt idx="2803">
                        <c:v>7.4640415541731182E-3</c:v>
                      </c:pt>
                      <c:pt idx="2804">
                        <c:v>4.1274603776157034E-2</c:v>
                      </c:pt>
                      <c:pt idx="2805">
                        <c:v>3.0333638841612996E-3</c:v>
                      </c:pt>
                      <c:pt idx="2806">
                        <c:v>3.8303186173255246E-2</c:v>
                      </c:pt>
                      <c:pt idx="2807">
                        <c:v>1.1269624298589345E-2</c:v>
                      </c:pt>
                      <c:pt idx="2808">
                        <c:v>3.6614329533063816E-2</c:v>
                      </c:pt>
                      <c:pt idx="2809">
                        <c:v>2.4223558515096857E-2</c:v>
                      </c:pt>
                      <c:pt idx="2810">
                        <c:v>2.5327381279522509E-2</c:v>
                      </c:pt>
                      <c:pt idx="2811">
                        <c:v>2.6822949694596466E-2</c:v>
                      </c:pt>
                      <c:pt idx="2812">
                        <c:v>2.0220109734782027E-2</c:v>
                      </c:pt>
                      <c:pt idx="2813">
                        <c:v>3.2042040845131507E-2</c:v>
                      </c:pt>
                      <c:pt idx="2814">
                        <c:v>1.1221771450801329E-2</c:v>
                      </c:pt>
                      <c:pt idx="2815">
                        <c:v>3.3336491069663417E-2</c:v>
                      </c:pt>
                      <c:pt idx="2816">
                        <c:v>8.3231489411189144E-3</c:v>
                      </c:pt>
                      <c:pt idx="2817">
                        <c:v>3.4442097867330608E-2</c:v>
                      </c:pt>
                      <c:pt idx="2818">
                        <c:v>9.6529583829171178E-3</c:v>
                      </c:pt>
                      <c:pt idx="2819">
                        <c:v>3.3041746314536463E-2</c:v>
                      </c:pt>
                      <c:pt idx="2820">
                        <c:v>1.6622302417216482E-2</c:v>
                      </c:pt>
                      <c:pt idx="2821">
                        <c:v>2.9604737423313956E-2</c:v>
                      </c:pt>
                      <c:pt idx="2822">
                        <c:v>2.4246485230482274E-2</c:v>
                      </c:pt>
                      <c:pt idx="2823">
                        <c:v>2.3719462125544336E-2</c:v>
                      </c:pt>
                      <c:pt idx="2824">
                        <c:v>3.0032138375289348E-2</c:v>
                      </c:pt>
                      <c:pt idx="2825">
                        <c:v>1.7859008418482539E-2</c:v>
                      </c:pt>
                      <c:pt idx="2826">
                        <c:v>3.6525455421568077E-2</c:v>
                      </c:pt>
                      <c:pt idx="2827">
                        <c:v>8.9147220430917055E-3</c:v>
                      </c:pt>
                      <c:pt idx="2828">
                        <c:v>3.8230650886578489E-2</c:v>
                      </c:pt>
                      <c:pt idx="2829">
                        <c:v>8.3496536252238122E-3</c:v>
                      </c:pt>
                      <c:pt idx="2830">
                        <c:v>3.7574520129085326E-2</c:v>
                      </c:pt>
                      <c:pt idx="2831">
                        <c:v>1.7457156409305598E-2</c:v>
                      </c:pt>
                      <c:pt idx="2832">
                        <c:v>3.4481904318040761E-2</c:v>
                      </c:pt>
                      <c:pt idx="2833">
                        <c:v>2.7385730177253913E-2</c:v>
                      </c:pt>
                      <c:pt idx="2834">
                        <c:v>2.7672290391418546E-2</c:v>
                      </c:pt>
                      <c:pt idx="2835">
                        <c:v>3.6543894865725964E-2</c:v>
                      </c:pt>
                      <c:pt idx="2836">
                        <c:v>1.7381964716138291E-2</c:v>
                      </c:pt>
                      <c:pt idx="2837">
                        <c:v>4.2277722205135287E-2</c:v>
                      </c:pt>
                      <c:pt idx="2838">
                        <c:v>6.8700018261205658E-3</c:v>
                      </c:pt>
                      <c:pt idx="2839">
                        <c:v>4.5147673128973435E-2</c:v>
                      </c:pt>
                      <c:pt idx="2840">
                        <c:v>8.8067756658220999E-3</c:v>
                      </c:pt>
                      <c:pt idx="2841">
                        <c:v>4.635693169290736E-2</c:v>
                      </c:pt>
                      <c:pt idx="2842">
                        <c:v>2.7140141865762725E-2</c:v>
                      </c:pt>
                      <c:pt idx="2843">
                        <c:v>3.5547445378313135E-2</c:v>
                      </c:pt>
                      <c:pt idx="2844">
                        <c:v>3.6240724780139219E-2</c:v>
                      </c:pt>
                      <c:pt idx="2845">
                        <c:v>2.6201022285705391E-2</c:v>
                      </c:pt>
                      <c:pt idx="2846">
                        <c:v>4.6180346579278872E-2</c:v>
                      </c:pt>
                      <c:pt idx="2847">
                        <c:v>1.1115814220599067E-2</c:v>
                      </c:pt>
                      <c:pt idx="2848">
                        <c:v>4.946837171492733E-2</c:v>
                      </c:pt>
                      <c:pt idx="2849">
                        <c:v>3.9985840256149003E-3</c:v>
                      </c:pt>
                      <c:pt idx="2850">
                        <c:v>5.0225153455885796E-2</c:v>
                      </c:pt>
                      <c:pt idx="2851">
                        <c:v>2.0957411431421092E-2</c:v>
                      </c:pt>
                      <c:pt idx="2852">
                        <c:v>4.4525576227887706E-2</c:v>
                      </c:pt>
                      <c:pt idx="2853">
                        <c:v>3.5147644827829713E-2</c:v>
                      </c:pt>
                      <c:pt idx="2854">
                        <c:v>3.647942935566819E-2</c:v>
                      </c:pt>
                      <c:pt idx="2855">
                        <c:v>4.7223554594332327E-2</c:v>
                      </c:pt>
                      <c:pt idx="2856">
                        <c:v>2.4777757957644812E-2</c:v>
                      </c:pt>
                      <c:pt idx="2857">
                        <c:v>5.3243003024029657E-2</c:v>
                      </c:pt>
                      <c:pt idx="2858">
                        <c:v>2.3713833212662815E-2</c:v>
                      </c:pt>
                      <c:pt idx="2859">
                        <c:v>6.2059463522171343E-2</c:v>
                      </c:pt>
                      <c:pt idx="2860">
                        <c:v>3.6428345024994715E-2</c:v>
                      </c:pt>
                      <c:pt idx="2861">
                        <c:v>5.4854376935536249E-2</c:v>
                      </c:pt>
                      <c:pt idx="2862">
                        <c:v>4.6760625962014815E-2</c:v>
                      </c:pt>
                      <c:pt idx="2863">
                        <c:v>6.6448937955734991E-2</c:v>
                      </c:pt>
                      <c:pt idx="2864">
                        <c:v>5.528052438532538E-2</c:v>
                      </c:pt>
                      <c:pt idx="2865">
                        <c:v>9.1765038258711074E-2</c:v>
                      </c:pt>
                      <c:pt idx="2866">
                        <c:v>5.9277211702865477E-2</c:v>
                      </c:pt>
                      <c:pt idx="2867">
                        <c:v>0.1238474866436715</c:v>
                      </c:pt>
                      <c:pt idx="2868">
                        <c:v>8.8616360969686961E-2</c:v>
                      </c:pt>
                      <c:pt idx="2869">
                        <c:v>0.16536664671343132</c:v>
                      </c:pt>
                      <c:pt idx="2870">
                        <c:v>0.23674972366356792</c:v>
                      </c:pt>
                      <c:pt idx="2871">
                        <c:v>0.26748033697497509</c:v>
                      </c:pt>
                      <c:pt idx="2872">
                        <c:v>0.29887458726444094</c:v>
                      </c:pt>
                      <c:pt idx="2873">
                        <c:v>0.20476486717825632</c:v>
                      </c:pt>
                      <c:pt idx="2874">
                        <c:v>0.64909760692333951</c:v>
                      </c:pt>
                      <c:pt idx="2875">
                        <c:v>0.11468145494367364</c:v>
                      </c:pt>
                      <c:pt idx="2876">
                        <c:v>2.0935606623098217</c:v>
                      </c:pt>
                      <c:pt idx="2877">
                        <c:v>3.6458716768019439</c:v>
                      </c:pt>
                      <c:pt idx="2878">
                        <c:v>3.0786796264178498</c:v>
                      </c:pt>
                      <c:pt idx="2879">
                        <c:v>0.85276996667724958</c:v>
                      </c:pt>
                      <c:pt idx="2880">
                        <c:v>0.8449451801897323</c:v>
                      </c:pt>
                      <c:pt idx="2881">
                        <c:v>0.66924381354762741</c:v>
                      </c:pt>
                      <c:pt idx="2882">
                        <c:v>0.48203407285496985</c:v>
                      </c:pt>
                      <c:pt idx="2883">
                        <c:v>1.1104406823138919</c:v>
                      </c:pt>
                      <c:pt idx="2884">
                        <c:v>1.276733778548115</c:v>
                      </c:pt>
                      <c:pt idx="2885">
                        <c:v>1.0227504566733014</c:v>
                      </c:pt>
                      <c:pt idx="2886">
                        <c:v>7.5471355979344734E-2</c:v>
                      </c:pt>
                      <c:pt idx="2887">
                        <c:v>0.6020264665538223</c:v>
                      </c:pt>
                      <c:pt idx="2888">
                        <c:v>0.23883388513430684</c:v>
                      </c:pt>
                      <c:pt idx="2889">
                        <c:v>0.44356200055888706</c:v>
                      </c:pt>
                      <c:pt idx="2890">
                        <c:v>0.35162802409335991</c:v>
                      </c:pt>
                      <c:pt idx="2891">
                        <c:v>0.29757140428781664</c:v>
                      </c:pt>
                      <c:pt idx="2892">
                        <c:v>0.42010813121550394</c:v>
                      </c:pt>
                      <c:pt idx="2893">
                        <c:v>0.15184837365199066</c:v>
                      </c:pt>
                      <c:pt idx="2894">
                        <c:v>0.43900504037256743</c:v>
                      </c:pt>
                      <c:pt idx="2895">
                        <c:v>5.3637649893226384E-2</c:v>
                      </c:pt>
                      <c:pt idx="2896">
                        <c:v>0.43331545805800359</c:v>
                      </c:pt>
                      <c:pt idx="2897">
                        <c:v>0.13412990721941215</c:v>
                      </c:pt>
                      <c:pt idx="2898">
                        <c:v>0.39303524570488663</c:v>
                      </c:pt>
                      <c:pt idx="2899">
                        <c:v>0.24763732830159424</c:v>
                      </c:pt>
                      <c:pt idx="2900">
                        <c:v>0.32015091542797053</c:v>
                      </c:pt>
                      <c:pt idx="2901">
                        <c:v>0.34311289964621383</c:v>
                      </c:pt>
                      <c:pt idx="2902">
                        <c:v>0.2224422735959832</c:v>
                      </c:pt>
                      <c:pt idx="2903">
                        <c:v>0.41059852760802296</c:v>
                      </c:pt>
                      <c:pt idx="2904">
                        <c:v>0.11639654176716073</c:v>
                      </c:pt>
                      <c:pt idx="2905">
                        <c:v>0.44819427699053482</c:v>
                      </c:pt>
                      <c:pt idx="2906">
                        <c:v>8.1007207227301578E-2</c:v>
                      </c:pt>
                      <c:pt idx="2907">
                        <c:v>0.44161715038481186</c:v>
                      </c:pt>
                      <c:pt idx="2908">
                        <c:v>0.19293420835756339</c:v>
                      </c:pt>
                      <c:pt idx="2909">
                        <c:v>0.40571762666913408</c:v>
                      </c:pt>
                      <c:pt idx="2910">
                        <c:v>0.32802607959649421</c:v>
                      </c:pt>
                      <c:pt idx="2911">
                        <c:v>0.31531360244662582</c:v>
                      </c:pt>
                      <c:pt idx="2912">
                        <c:v>0.43095339567720331</c:v>
                      </c:pt>
                      <c:pt idx="2913">
                        <c:v>0.19963662780161776</c:v>
                      </c:pt>
                      <c:pt idx="2914">
                        <c:v>0.50140544247197993</c:v>
                      </c:pt>
                      <c:pt idx="2915">
                        <c:v>9.128164980719608E-2</c:v>
                      </c:pt>
                      <c:pt idx="2916">
                        <c:v>0.53294003331926909</c:v>
                      </c:pt>
                      <c:pt idx="2917">
                        <c:v>0.15610030591819582</c:v>
                      </c:pt>
                      <c:pt idx="2918">
                        <c:v>0.51953726650760956</c:v>
                      </c:pt>
                      <c:pt idx="2919">
                        <c:v>0.31131292572804342</c:v>
                      </c:pt>
                      <c:pt idx="2920">
                        <c:v>0.45310110047020652</c:v>
                      </c:pt>
                      <c:pt idx="2921">
                        <c:v>0.46311365795375475</c:v>
                      </c:pt>
                      <c:pt idx="2922">
                        <c:v>0.34643545825767635</c:v>
                      </c:pt>
                      <c:pt idx="2923">
                        <c:v>0.59801165584319804</c:v>
                      </c:pt>
                      <c:pt idx="2924">
                        <c:v>0.19094487941767141</c:v>
                      </c:pt>
                      <c:pt idx="2925">
                        <c:v>0.69361669041395113</c:v>
                      </c:pt>
                      <c:pt idx="2926">
                        <c:v>0.1181617458422338</c:v>
                      </c:pt>
                      <c:pt idx="2927">
                        <c:v>0.71572700390964428</c:v>
                      </c:pt>
                      <c:pt idx="2928">
                        <c:v>0.29750100287865622</c:v>
                      </c:pt>
                      <c:pt idx="2929">
                        <c:v>0.71166920390835919</c:v>
                      </c:pt>
                      <c:pt idx="2930">
                        <c:v>0.56011422451451609</c:v>
                      </c:pt>
                      <c:pt idx="2931">
                        <c:v>0.59496904018450847</c:v>
                      </c:pt>
                      <c:pt idx="2932">
                        <c:v>0.83295944538978239</c:v>
                      </c:pt>
                      <c:pt idx="2933">
                        <c:v>0.36400557622583363</c:v>
                      </c:pt>
                      <c:pt idx="2934">
                        <c:v>1.1034960256691086</c:v>
                      </c:pt>
                      <c:pt idx="2935">
                        <c:v>0.15631206775223325</c:v>
                      </c:pt>
                      <c:pt idx="2936">
                        <c:v>1.3344968295309085</c:v>
                      </c:pt>
                      <c:pt idx="2937">
                        <c:v>0.67678354843109378</c:v>
                      </c:pt>
                      <c:pt idx="2938">
                        <c:v>1.5633236467085463</c:v>
                      </c:pt>
                      <c:pt idx="2939">
                        <c:v>2.9056397931820581</c:v>
                      </c:pt>
                      <c:pt idx="2940">
                        <c:v>2.5203235653024141</c:v>
                      </c:pt>
                      <c:pt idx="2941">
                        <c:v>1.7775537188301467</c:v>
                      </c:pt>
                      <c:pt idx="2942">
                        <c:v>1.2639788048826335</c:v>
                      </c:pt>
                      <c:pt idx="2943">
                        <c:v>0.52612245991921247</c:v>
                      </c:pt>
                      <c:pt idx="2944">
                        <c:v>1.1919153358951864</c:v>
                      </c:pt>
                      <c:pt idx="2945">
                        <c:v>1.3860882728838686</c:v>
                      </c:pt>
                      <c:pt idx="2946">
                        <c:v>1.8711262324227043</c:v>
                      </c:pt>
                      <c:pt idx="2947">
                        <c:v>2.2930250029654533</c:v>
                      </c:pt>
                      <c:pt idx="2948">
                        <c:v>0.77181796626194754</c:v>
                      </c:pt>
                      <c:pt idx="2949">
                        <c:v>2.4779630954356162</c:v>
                      </c:pt>
                      <c:pt idx="2950">
                        <c:v>1.1719893359566183</c:v>
                      </c:pt>
                      <c:pt idx="2951">
                        <c:v>3.2663108814709463</c:v>
                      </c:pt>
                      <c:pt idx="2952">
                        <c:v>1.9912680539933196</c:v>
                      </c:pt>
                      <c:pt idx="2953">
                        <c:v>4.1317850217338776</c:v>
                      </c:pt>
                      <c:pt idx="2954">
                        <c:v>5.3060374826026475</c:v>
                      </c:pt>
                      <c:pt idx="2955">
                        <c:v>6.180158237196772</c:v>
                      </c:pt>
                      <c:pt idx="2956">
                        <c:v>23.030542881919409</c:v>
                      </c:pt>
                      <c:pt idx="2957">
                        <c:v>28.794499980698038</c:v>
                      </c:pt>
                      <c:pt idx="2958">
                        <c:v>17.30263068582456</c:v>
                      </c:pt>
                      <c:pt idx="2959">
                        <c:v>0.32600853011531511</c:v>
                      </c:pt>
                      <c:pt idx="2960">
                        <c:v>6.8648118366759077</c:v>
                      </c:pt>
                      <c:pt idx="2961">
                        <c:v>1.9643450096161663</c:v>
                      </c:pt>
                      <c:pt idx="2962">
                        <c:v>7.0166369799346446</c:v>
                      </c:pt>
                      <c:pt idx="2963">
                        <c:v>13.707510844520703</c:v>
                      </c:pt>
                      <c:pt idx="2964">
                        <c:v>13.780965094567403</c:v>
                      </c:pt>
                      <c:pt idx="2965">
                        <c:v>5.9092971731538499</c:v>
                      </c:pt>
                      <c:pt idx="2966">
                        <c:v>2.7835074100692641</c:v>
                      </c:pt>
                      <c:pt idx="2967">
                        <c:v>3.927473193626966</c:v>
                      </c:pt>
                      <c:pt idx="2968">
                        <c:v>0.92623275714824371</c:v>
                      </c:pt>
                      <c:pt idx="2969">
                        <c:v>3.2544981722055648</c:v>
                      </c:pt>
                      <c:pt idx="2970">
                        <c:v>0.30332042046410013</c:v>
                      </c:pt>
                      <c:pt idx="2971">
                        <c:v>2.6396260780406138</c:v>
                      </c:pt>
                      <c:pt idx="2972">
                        <c:v>0.83209629772458327</c:v>
                      </c:pt>
                      <c:pt idx="2973">
                        <c:v>2.1489221696790652</c:v>
                      </c:pt>
                      <c:pt idx="2974">
                        <c:v>1.3362120444272243</c:v>
                      </c:pt>
                      <c:pt idx="2975">
                        <c:v>1.6278734510718187</c:v>
                      </c:pt>
                      <c:pt idx="2976">
                        <c:v>1.7087780459832136</c:v>
                      </c:pt>
                      <c:pt idx="2977">
                        <c:v>1.062329330559735</c:v>
                      </c:pt>
                      <c:pt idx="2978">
                        <c:v>1.9193227761841516</c:v>
                      </c:pt>
                      <c:pt idx="2979">
                        <c:v>0.50203597218653495</c:v>
                      </c:pt>
                      <c:pt idx="2980">
                        <c:v>1.9994480997946251</c:v>
                      </c:pt>
                      <c:pt idx="2981">
                        <c:v>0.18681787503895275</c:v>
                      </c:pt>
                      <c:pt idx="2982">
                        <c:v>1.9622184916796286</c:v>
                      </c:pt>
                      <c:pt idx="2983">
                        <c:v>0.66478291007377943</c:v>
                      </c:pt>
                      <c:pt idx="2984">
                        <c:v>1.786145124133242</c:v>
                      </c:pt>
                      <c:pt idx="2985">
                        <c:v>1.1722730301669835</c:v>
                      </c:pt>
                      <c:pt idx="2986">
                        <c:v>1.4889247825037508</c:v>
                      </c:pt>
                      <c:pt idx="2987">
                        <c:v>1.6267592151976453</c:v>
                      </c:pt>
                      <c:pt idx="2988">
                        <c:v>1.0884021982792624</c:v>
                      </c:pt>
                      <c:pt idx="2989">
                        <c:v>2.0332703727934049</c:v>
                      </c:pt>
                      <c:pt idx="2990">
                        <c:v>0.53699605342646717</c:v>
                      </c:pt>
                      <c:pt idx="2991">
                        <c:v>2.2913805773928848</c:v>
                      </c:pt>
                      <c:pt idx="2992">
                        <c:v>0.18707428554171676</c:v>
                      </c:pt>
                      <c:pt idx="2993">
                        <c:v>2.4552275708399471</c:v>
                      </c:pt>
                      <c:pt idx="2994">
                        <c:v>0.87215039434571884</c:v>
                      </c:pt>
                      <c:pt idx="2995">
                        <c:v>2.4769536597439576</c:v>
                      </c:pt>
                      <c:pt idx="2996">
                        <c:v>1.7439218676215893</c:v>
                      </c:pt>
                      <c:pt idx="2997">
                        <c:v>2.3088894567341716</c:v>
                      </c:pt>
                      <c:pt idx="2998">
                        <c:v>2.7962316680566475</c:v>
                      </c:pt>
                      <c:pt idx="2999">
                        <c:v>1.925475385090434</c:v>
                      </c:pt>
                      <c:pt idx="3000">
                        <c:v>4.7298291357859492</c:v>
                      </c:pt>
                      <c:pt idx="3001">
                        <c:v>3.5549686895607735</c:v>
                      </c:pt>
                      <c:pt idx="3002">
                        <c:v>5.7103951836386866</c:v>
                      </c:pt>
                      <c:pt idx="3003">
                        <c:v>0.4396021508955546</c:v>
                      </c:pt>
                      <c:pt idx="3004">
                        <c:v>8.075844655146323</c:v>
                      </c:pt>
                      <c:pt idx="3005">
                        <c:v>4.0720155494618693</c:v>
                      </c:pt>
                      <c:pt idx="3006">
                        <c:v>16.372348863039399</c:v>
                      </c:pt>
                      <c:pt idx="3007">
                        <c:v>35.782275255702814</c:v>
                      </c:pt>
                      <c:pt idx="3008">
                        <c:v>34.426302551141866</c:v>
                      </c:pt>
                      <c:pt idx="3009">
                        <c:v>14.16625687735597</c:v>
                      </c:pt>
                      <c:pt idx="3010">
                        <c:v>4.4231731721391787</c:v>
                      </c:pt>
                      <c:pt idx="3011">
                        <c:v>6.9738777021352796</c:v>
                      </c:pt>
                      <c:pt idx="3012">
                        <c:v>0.87652129925249811</c:v>
                      </c:pt>
                      <c:pt idx="3013">
                        <c:v>6.0777419738186556</c:v>
                      </c:pt>
                      <c:pt idx="3014">
                        <c:v>6.7115636282006372</c:v>
                      </c:pt>
                      <c:pt idx="3015">
                        <c:v>5.9734823743758207</c:v>
                      </c:pt>
                      <c:pt idx="3016">
                        <c:v>1.7568129639584917</c:v>
                      </c:pt>
                      <c:pt idx="3017">
                        <c:v>2.4956442794194422</c:v>
                      </c:pt>
                      <c:pt idx="3018">
                        <c:v>2.142000290720274</c:v>
                      </c:pt>
                      <c:pt idx="3019">
                        <c:v>0.87792696254458058</c:v>
                      </c:pt>
                      <c:pt idx="3020">
                        <c:v>1.8748781883261185</c:v>
                      </c:pt>
                      <c:pt idx="3021">
                        <c:v>0.29148787479231297</c:v>
                      </c:pt>
                      <c:pt idx="3022">
                        <c:v>1.4076874287268244</c:v>
                      </c:pt>
                      <c:pt idx="3023">
                        <c:v>2.161310333286627</c:v>
                      </c:pt>
                      <c:pt idx="3024">
                        <c:v>3.3075495193250188</c:v>
                      </c:pt>
                      <c:pt idx="3025">
                        <c:v>4.0691161641922502</c:v>
                      </c:pt>
                      <c:pt idx="3026">
                        <c:v>2.7380009806239531</c:v>
                      </c:pt>
                      <c:pt idx="3027">
                        <c:v>0.44849224800018567</c:v>
                      </c:pt>
                      <c:pt idx="3028">
                        <c:v>1.7693316801859642</c:v>
                      </c:pt>
                      <c:pt idx="3029">
                        <c:v>0.65889487927477952</c:v>
                      </c:pt>
                      <c:pt idx="3030">
                        <c:v>1.2993061532299941</c:v>
                      </c:pt>
                      <c:pt idx="3031">
                        <c:v>0.92448489314709381</c:v>
                      </c:pt>
                      <c:pt idx="3032">
                        <c:v>1.0308481189043144</c:v>
                      </c:pt>
                      <c:pt idx="3033">
                        <c:v>1.0441050464674226</c:v>
                      </c:pt>
                      <c:pt idx="3034">
                        <c:v>0.42859449219108869</c:v>
                      </c:pt>
                      <c:pt idx="3035">
                        <c:v>1.0522555677323924</c:v>
                      </c:pt>
                      <c:pt idx="3036">
                        <c:v>0.10358215892920324</c:v>
                      </c:pt>
                      <c:pt idx="3037">
                        <c:v>0.94878757827067961</c:v>
                      </c:pt>
                      <c:pt idx="3038">
                        <c:v>0.26625224462709718</c:v>
                      </c:pt>
                      <c:pt idx="3039">
                        <c:v>0.79894825145867399</c:v>
                      </c:pt>
                      <c:pt idx="3040">
                        <c:v>0.47950876525763236</c:v>
                      </c:pt>
                      <c:pt idx="3041">
                        <c:v>0.59830086254595016</c:v>
                      </c:pt>
                      <c:pt idx="3042">
                        <c:v>0.62170150903062682</c:v>
                      </c:pt>
                      <c:pt idx="3043">
                        <c:v>0.37915230638442415</c:v>
                      </c:pt>
                      <c:pt idx="3044">
                        <c:v>0.67742590408357661</c:v>
                      </c:pt>
                      <c:pt idx="3045">
                        <c:v>0.17854039135811478</c:v>
                      </c:pt>
                      <c:pt idx="3046">
                        <c:v>0.68563730979968718</c:v>
                      </c:pt>
                      <c:pt idx="3047">
                        <c:v>0.12500967027531357</c:v>
                      </c:pt>
                      <c:pt idx="3048">
                        <c:v>0.62804731173706096</c:v>
                      </c:pt>
                      <c:pt idx="3049">
                        <c:v>0.27192016468320335</c:v>
                      </c:pt>
                      <c:pt idx="3050">
                        <c:v>0.52415627535894105</c:v>
                      </c:pt>
                      <c:pt idx="3051">
                        <c:v>0.40798585314131181</c:v>
                      </c:pt>
                      <c:pt idx="3052">
                        <c:v>0.3847835251319342</c:v>
                      </c:pt>
                      <c:pt idx="3053">
                        <c:v>0.49952559516934347</c:v>
                      </c:pt>
                      <c:pt idx="3054">
                        <c:v>0.23263297164632465</c:v>
                      </c:pt>
                      <c:pt idx="3055">
                        <c:v>0.54587539178763445</c:v>
                      </c:pt>
                      <c:pt idx="3056">
                        <c:v>9.9462492708068215E-2</c:v>
                      </c:pt>
                      <c:pt idx="3057">
                        <c:v>0.53222910249398736</c:v>
                      </c:pt>
                      <c:pt idx="3058">
                        <c:v>0.15435848986994949</c:v>
                      </c:pt>
                      <c:pt idx="3059">
                        <c:v>0.48856757565158437</c:v>
                      </c:pt>
                      <c:pt idx="3060">
                        <c:v>0.29299841473251659</c:v>
                      </c:pt>
                      <c:pt idx="3061">
                        <c:v>0.38758305860216635</c:v>
                      </c:pt>
                      <c:pt idx="3062">
                        <c:v>0.39433686933340784</c:v>
                      </c:pt>
                      <c:pt idx="3063">
                        <c:v>0.26708392874481357</c:v>
                      </c:pt>
                      <c:pt idx="3064">
                        <c:v>0.46090199658236841</c:v>
                      </c:pt>
                      <c:pt idx="3065">
                        <c:v>0.14230189073722307</c:v>
                      </c:pt>
                      <c:pt idx="3066">
                        <c:v>0.4905621061290894</c:v>
                      </c:pt>
                      <c:pt idx="3067">
                        <c:v>0.10304396779965465</c:v>
                      </c:pt>
                      <c:pt idx="3068">
                        <c:v>0.47742459790854958</c:v>
                      </c:pt>
                      <c:pt idx="3069">
                        <c:v>0.21121721257695028</c:v>
                      </c:pt>
                      <c:pt idx="3070">
                        <c:v>0.42437921088063674</c:v>
                      </c:pt>
                      <c:pt idx="3071">
                        <c:v>0.33633128456217332</c:v>
                      </c:pt>
                      <c:pt idx="3072">
                        <c:v>0.34067430015969069</c:v>
                      </c:pt>
                      <c:pt idx="3073">
                        <c:v>0.46019001473460452</c:v>
                      </c:pt>
                      <c:pt idx="3074">
                        <c:v>0.20855368797575316</c:v>
                      </c:pt>
                      <c:pt idx="3075">
                        <c:v>0.54448058710598879</c:v>
                      </c:pt>
                      <c:pt idx="3076">
                        <c:v>8.116680048522637E-2</c:v>
                      </c:pt>
                      <c:pt idx="3077">
                        <c:v>0.59933333908665043</c:v>
                      </c:pt>
                      <c:pt idx="3078">
                        <c:v>0.1807816346547497</c:v>
                      </c:pt>
                      <c:pt idx="3079">
                        <c:v>0.634034925776087</c:v>
                      </c:pt>
                      <c:pt idx="3080">
                        <c:v>0.4743133467632159</c:v>
                      </c:pt>
                      <c:pt idx="3081">
                        <c:v>0.61770164241974934</c:v>
                      </c:pt>
                      <c:pt idx="3082">
                        <c:v>0.74814838504012249</c:v>
                      </c:pt>
                      <c:pt idx="3083">
                        <c:v>0.50811827286663191</c:v>
                      </c:pt>
                      <c:pt idx="3084">
                        <c:v>1.2853437438880986</c:v>
                      </c:pt>
                      <c:pt idx="3085">
                        <c:v>0.32716839545909326</c:v>
                      </c:pt>
                      <c:pt idx="3086">
                        <c:v>3.4183942558368243</c:v>
                      </c:pt>
                      <c:pt idx="3087">
                        <c:v>5.0334058730764637</c:v>
                      </c:pt>
                      <c:pt idx="3088">
                        <c:v>3.6171616630491945</c:v>
                      </c:pt>
                      <c:pt idx="3089">
                        <c:v>0.78790958542429546</c:v>
                      </c:pt>
                      <c:pt idx="3090">
                        <c:v>0.84661242090260391</c:v>
                      </c:pt>
                      <c:pt idx="3091">
                        <c:v>0.5765280051488656</c:v>
                      </c:pt>
                      <c:pt idx="3092">
                        <c:v>0.41123005379251837</c:v>
                      </c:pt>
                      <c:pt idx="3093">
                        <c:v>1.1403214082473079</c:v>
                      </c:pt>
                      <c:pt idx="3094">
                        <c:v>1.3168455756799158</c:v>
                      </c:pt>
                      <c:pt idx="3095">
                        <c:v>0.74421192416062332</c:v>
                      </c:pt>
                      <c:pt idx="3096">
                        <c:v>0.10983053396762334</c:v>
                      </c:pt>
                      <c:pt idx="3097">
                        <c:v>0.36287290088375834</c:v>
                      </c:pt>
                      <c:pt idx="3098">
                        <c:v>6.3768503938306825E-2</c:v>
                      </c:pt>
                      <c:pt idx="3099">
                        <c:v>0.24469009495193325</c:v>
                      </c:pt>
                      <c:pt idx="3100">
                        <c:v>9.0185986611629174E-2</c:v>
                      </c:pt>
                      <c:pt idx="3101">
                        <c:v>0.16947226950684147</c:v>
                      </c:pt>
                      <c:pt idx="3102">
                        <c:v>9.6200982644613228E-2</c:v>
                      </c:pt>
                      <c:pt idx="3103">
                        <c:v>0.12189915758045093</c:v>
                      </c:pt>
                      <c:pt idx="3104">
                        <c:v>9.4943531401864137E-2</c:v>
                      </c:pt>
                      <c:pt idx="3105">
                        <c:v>9.4909264086062636E-2</c:v>
                      </c:pt>
                      <c:pt idx="3106">
                        <c:v>0.10444047659299267</c:v>
                      </c:pt>
                      <c:pt idx="3107">
                        <c:v>5.5356760330522219E-2</c:v>
                      </c:pt>
                      <c:pt idx="3108">
                        <c:v>9.7197271249889888E-2</c:v>
                      </c:pt>
                      <c:pt idx="3109">
                        <c:v>3.4650240410686386E-2</c:v>
                      </c:pt>
                      <c:pt idx="3110">
                        <c:v>9.9174831665145943E-2</c:v>
                      </c:pt>
                      <c:pt idx="3111">
                        <c:v>2.2246806275030475E-2</c:v>
                      </c:pt>
                      <c:pt idx="3112">
                        <c:v>8.8053959173828883E-2</c:v>
                      </c:pt>
                      <c:pt idx="3113">
                        <c:v>2.4784371185018677E-2</c:v>
                      </c:pt>
                      <c:pt idx="3114">
                        <c:v>7.7532827319038697E-2</c:v>
                      </c:pt>
                      <c:pt idx="3115">
                        <c:v>4.0627587408209535E-2</c:v>
                      </c:pt>
                      <c:pt idx="3116">
                        <c:v>6.2603343808690842E-2</c:v>
                      </c:pt>
                      <c:pt idx="3117">
                        <c:v>5.4026138899701148E-2</c:v>
                      </c:pt>
                      <c:pt idx="3118">
                        <c:v>4.5013658087162206E-2</c:v>
                      </c:pt>
                      <c:pt idx="3119">
                        <c:v>6.2373710268517395E-2</c:v>
                      </c:pt>
                      <c:pt idx="3120">
                        <c:v>2.7302573978997064E-2</c:v>
                      </c:pt>
                      <c:pt idx="3121">
                        <c:v>6.6820280883774022E-2</c:v>
                      </c:pt>
                      <c:pt idx="3122">
                        <c:v>1.1532001688904316E-2</c:v>
                      </c:pt>
                      <c:pt idx="3123">
                        <c:v>7.2494760143720763E-2</c:v>
                      </c:pt>
                      <c:pt idx="3124">
                        <c:v>1.6146072298674957E-2</c:v>
                      </c:pt>
                      <c:pt idx="3125">
                        <c:v>6.096758636812747E-2</c:v>
                      </c:pt>
                      <c:pt idx="3126">
                        <c:v>2.8738043100780472E-2</c:v>
                      </c:pt>
                      <c:pt idx="3127">
                        <c:v>5.4050627115078589E-2</c:v>
                      </c:pt>
                      <c:pt idx="3128">
                        <c:v>4.245255345987179E-2</c:v>
                      </c:pt>
                      <c:pt idx="3129">
                        <c:v>4.1450936014532154E-2</c:v>
                      </c:pt>
                      <c:pt idx="3130">
                        <c:v>5.2353056384301488E-2</c:v>
                      </c:pt>
                      <c:pt idx="3131">
                        <c:v>2.9502195882193962E-2</c:v>
                      </c:pt>
                      <c:pt idx="3132">
                        <c:v>5.8657152982347791E-2</c:v>
                      </c:pt>
                      <c:pt idx="3133">
                        <c:v>1.7108765324301101E-2</c:v>
                      </c:pt>
                      <c:pt idx="3134">
                        <c:v>6.1662581339779948E-2</c:v>
                      </c:pt>
                      <c:pt idx="3135">
                        <c:v>1.404627158787037E-2</c:v>
                      </c:pt>
                      <c:pt idx="3136">
                        <c:v>6.057243081095947E-2</c:v>
                      </c:pt>
                      <c:pt idx="3137">
                        <c:v>2.528390248884442E-2</c:v>
                      </c:pt>
                      <c:pt idx="3138">
                        <c:v>5.4980260013109648E-2</c:v>
                      </c:pt>
                      <c:pt idx="3139">
                        <c:v>3.8312467659829652E-2</c:v>
                      </c:pt>
                      <c:pt idx="3140">
                        <c:v>4.7811795847395748E-2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E0D-4B9F-A41E-D419649810ED}"/>
                  </c:ext>
                </c:extLst>
              </c15:ser>
            </c15:filteredScatterSeries>
          </c:ext>
        </c:extLst>
      </c:scatterChart>
      <c:valAx>
        <c:axId val="452666400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layout>
            <c:manualLayout>
              <c:xMode val="edge"/>
              <c:yMode val="edge"/>
              <c:x val="0.46130967770569348"/>
              <c:y val="0.917150537936143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7576"/>
        <c:crosses val="autoZero"/>
        <c:crossBetween val="midCat"/>
      </c:valAx>
      <c:valAx>
        <c:axId val="452667576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</a:t>
                </a:r>
              </a:p>
            </c:rich>
          </c:tx>
          <c:layout>
            <c:manualLayout>
              <c:xMode val="edge"/>
              <c:yMode val="edge"/>
              <c:x val="3.9826212889210715E-3"/>
              <c:y val="0.362419894213730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6400"/>
        <c:crosses val="autoZero"/>
        <c:crossBetween val="midCat"/>
      </c:valAx>
      <c:valAx>
        <c:axId val="1184288704"/>
        <c:scaling>
          <c:logBase val="10"/>
          <c:orientation val="minMax"/>
          <c:max val="1000"/>
          <c:min val="1.0000000000000004E-5"/>
        </c:scaling>
        <c:delete val="1"/>
        <c:axPos val="r"/>
        <c:numFmt formatCode="General" sourceLinked="1"/>
        <c:majorTickMark val="out"/>
        <c:minorTickMark val="none"/>
        <c:tickLblPos val="nextTo"/>
        <c:crossAx val="1184288224"/>
        <c:crosses val="max"/>
        <c:crossBetween val="midCat"/>
      </c:valAx>
      <c:valAx>
        <c:axId val="1184288224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4288704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27378636809704"/>
          <c:y val="7.9398065263224848E-2"/>
          <c:w val="0.11088983132187483"/>
          <c:h val="3.3256101894626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="1" baseline="0"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Fourier Series</a:t>
            </a:r>
          </a:p>
        </c:rich>
      </c:tx>
      <c:layout>
        <c:manualLayout>
          <c:xMode val="edge"/>
          <c:yMode val="edge"/>
          <c:x val="0.24026160889470241"/>
          <c:y val="6.28930817610062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9480211845109033E-2"/>
          <c:y val="3.7714021379511471E-2"/>
          <c:w val="0.92072447246385958"/>
          <c:h val="0.860173209047398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'FT Results'!$X$2</c:f>
              <c:strCache>
                <c:ptCount val="1"/>
                <c:pt idx="0">
                  <c:v>Model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'FT Results'!$W$3:$W$17574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'FT Results'!$X$3:$X$17574</c:f>
              <c:numCache>
                <c:formatCode>General</c:formatCode>
                <c:ptCount val="17572"/>
                <c:pt idx="0">
                  <c:v>104.84222846796219</c:v>
                </c:pt>
                <c:pt idx="1">
                  <c:v>100.8958676699031</c:v>
                </c:pt>
                <c:pt idx="2">
                  <c:v>94.148169635300022</c:v>
                </c:pt>
                <c:pt idx="3">
                  <c:v>84.865328678069105</c:v>
                </c:pt>
                <c:pt idx="4">
                  <c:v>73.768079534915046</c:v>
                </c:pt>
                <c:pt idx="5">
                  <c:v>61.650420885702687</c:v>
                </c:pt>
                <c:pt idx="6">
                  <c:v>49.010906790283023</c:v>
                </c:pt>
                <c:pt idx="7">
                  <c:v>36.212091184908274</c:v>
                </c:pt>
                <c:pt idx="8">
                  <c:v>24.222048684029009</c:v>
                </c:pt>
                <c:pt idx="9">
                  <c:v>15.976574639952565</c:v>
                </c:pt>
                <c:pt idx="10">
                  <c:v>16.195123924972258</c:v>
                </c:pt>
                <c:pt idx="11">
                  <c:v>22.003708050594888</c:v>
                </c:pt>
                <c:pt idx="12">
                  <c:v>28.187540048972696</c:v>
                </c:pt>
                <c:pt idx="13">
                  <c:v>33.158925997355603</c:v>
                </c:pt>
                <c:pt idx="14">
                  <c:v>36.311912541109074</c:v>
                </c:pt>
                <c:pt idx="15">
                  <c:v>37.08245040997295</c:v>
                </c:pt>
                <c:pt idx="16">
                  <c:v>35.138080143687112</c:v>
                </c:pt>
                <c:pt idx="17">
                  <c:v>30.663585287677122</c:v>
                </c:pt>
                <c:pt idx="18">
                  <c:v>24.295689155348093</c:v>
                </c:pt>
                <c:pt idx="19">
                  <c:v>16.871712270333497</c:v>
                </c:pt>
                <c:pt idx="20">
                  <c:v>9.8762888187398818</c:v>
                </c:pt>
                <c:pt idx="21">
                  <c:v>8.9120347677901481</c:v>
                </c:pt>
                <c:pt idx="22">
                  <c:v>15.719980989826938</c:v>
                </c:pt>
                <c:pt idx="23">
                  <c:v>23.650610534912232</c:v>
                </c:pt>
                <c:pt idx="24">
                  <c:v>30.357988994705277</c:v>
                </c:pt>
                <c:pt idx="25">
                  <c:v>35.105357991164375</c:v>
                </c:pt>
                <c:pt idx="26">
                  <c:v>37.736918623018745</c:v>
                </c:pt>
                <c:pt idx="27">
                  <c:v>38.249998881221316</c:v>
                </c:pt>
                <c:pt idx="28">
                  <c:v>36.558153023980587</c:v>
                </c:pt>
                <c:pt idx="29">
                  <c:v>32.617572362304607</c:v>
                </c:pt>
                <c:pt idx="30">
                  <c:v>26.745615617683093</c:v>
                </c:pt>
                <c:pt idx="31">
                  <c:v>19.765522971003094</c:v>
                </c:pt>
                <c:pt idx="32">
                  <c:v>12.876644837516395</c:v>
                </c:pt>
                <c:pt idx="33">
                  <c:v>7.7835843871836579</c:v>
                </c:pt>
                <c:pt idx="34">
                  <c:v>7.4154986605174731</c:v>
                </c:pt>
                <c:pt idx="35">
                  <c:v>10.867026011000988</c:v>
                </c:pt>
                <c:pt idx="36">
                  <c:v>14.606172797990794</c:v>
                </c:pt>
                <c:pt idx="37">
                  <c:v>17.16018421780845</c:v>
                </c:pt>
                <c:pt idx="38">
                  <c:v>17.951632313464373</c:v>
                </c:pt>
                <c:pt idx="39">
                  <c:v>17.065525033918092</c:v>
                </c:pt>
                <c:pt idx="40">
                  <c:v>15.154445374334394</c:v>
                </c:pt>
                <c:pt idx="41">
                  <c:v>13.029390672937678</c:v>
                </c:pt>
                <c:pt idx="42">
                  <c:v>11.169386473307442</c:v>
                </c:pt>
                <c:pt idx="43">
                  <c:v>9.7118719336719774</c:v>
                </c:pt>
                <c:pt idx="44">
                  <c:v>8.8565465386280895</c:v>
                </c:pt>
                <c:pt idx="45">
                  <c:v>8.6903374077192943</c:v>
                </c:pt>
                <c:pt idx="46">
                  <c:v>8.6151378623216157</c:v>
                </c:pt>
                <c:pt idx="47">
                  <c:v>7.7578267930036438</c:v>
                </c:pt>
                <c:pt idx="48">
                  <c:v>5.7159696114209346</c:v>
                </c:pt>
                <c:pt idx="49">
                  <c:v>2.7258986492524784</c:v>
                </c:pt>
                <c:pt idx="50">
                  <c:v>1.2963291231386513</c:v>
                </c:pt>
                <c:pt idx="51">
                  <c:v>4.6710352890753981</c:v>
                </c:pt>
                <c:pt idx="52">
                  <c:v>8.1477251783948432</c:v>
                </c:pt>
                <c:pt idx="53">
                  <c:v>11.513160952392639</c:v>
                </c:pt>
                <c:pt idx="54">
                  <c:v>14.594457975165954</c:v>
                </c:pt>
                <c:pt idx="55">
                  <c:v>17.036639958360823</c:v>
                </c:pt>
                <c:pt idx="56">
                  <c:v>18.506768013509046</c:v>
                </c:pt>
                <c:pt idx="57">
                  <c:v>18.92413363362833</c:v>
                </c:pt>
                <c:pt idx="58">
                  <c:v>18.504454787998604</c:v>
                </c:pt>
                <c:pt idx="59">
                  <c:v>17.594218540611838</c:v>
                </c:pt>
                <c:pt idx="60">
                  <c:v>16.426960213358395</c:v>
                </c:pt>
                <c:pt idx="61">
                  <c:v>15.005457518458979</c:v>
                </c:pt>
                <c:pt idx="62">
                  <c:v>13.211990104478447</c:v>
                </c:pt>
                <c:pt idx="63">
                  <c:v>11.051868264224973</c:v>
                </c:pt>
                <c:pt idx="64">
                  <c:v>8.8922382769159665</c:v>
                </c:pt>
                <c:pt idx="65">
                  <c:v>7.5676567882902246</c:v>
                </c:pt>
                <c:pt idx="66">
                  <c:v>7.797178288460036</c:v>
                </c:pt>
                <c:pt idx="67">
                  <c:v>9.1626381153103456</c:v>
                </c:pt>
                <c:pt idx="68">
                  <c:v>10.869458323229491</c:v>
                </c:pt>
                <c:pt idx="69">
                  <c:v>12.568902176852912</c:v>
                </c:pt>
                <c:pt idx="70">
                  <c:v>14.060295095302095</c:v>
                </c:pt>
                <c:pt idx="71">
                  <c:v>14.967457541381684</c:v>
                </c:pt>
                <c:pt idx="72">
                  <c:v>14.832489703231058</c:v>
                </c:pt>
                <c:pt idx="73">
                  <c:v>13.429460828190049</c:v>
                </c:pt>
                <c:pt idx="74">
                  <c:v>10.983345858802373</c:v>
                </c:pt>
                <c:pt idx="75">
                  <c:v>8.2010940177335296</c:v>
                </c:pt>
                <c:pt idx="76">
                  <c:v>6.2684992961068948</c:v>
                </c:pt>
                <c:pt idx="77">
                  <c:v>6.4961032491979473</c:v>
                </c:pt>
                <c:pt idx="78">
                  <c:v>8.665726571299242</c:v>
                </c:pt>
                <c:pt idx="79">
                  <c:v>11.631362677932097</c:v>
                </c:pt>
                <c:pt idx="80">
                  <c:v>14.568091194380569</c:v>
                </c:pt>
                <c:pt idx="81">
                  <c:v>16.828236548892033</c:v>
                </c:pt>
                <c:pt idx="82">
                  <c:v>17.97470294434655</c:v>
                </c:pt>
                <c:pt idx="83">
                  <c:v>17.917266923740687</c:v>
                </c:pt>
                <c:pt idx="84">
                  <c:v>16.912259962868863</c:v>
                </c:pt>
                <c:pt idx="85">
                  <c:v>15.419559302570725</c:v>
                </c:pt>
                <c:pt idx="86">
                  <c:v>13.942290992750294</c:v>
                </c:pt>
                <c:pt idx="87">
                  <c:v>12.94956391483576</c:v>
                </c:pt>
                <c:pt idx="88">
                  <c:v>12.791617034022245</c:v>
                </c:pt>
                <c:pt idx="89">
                  <c:v>13.495464808989293</c:v>
                </c:pt>
                <c:pt idx="90">
                  <c:v>14.717066390894743</c:v>
                </c:pt>
                <c:pt idx="91">
                  <c:v>16.022027809117507</c:v>
                </c:pt>
                <c:pt idx="92">
                  <c:v>17.139162314028901</c:v>
                </c:pt>
                <c:pt idx="93">
                  <c:v>17.97904644582848</c:v>
                </c:pt>
                <c:pt idx="94">
                  <c:v>18.504263899291239</c:v>
                </c:pt>
                <c:pt idx="95">
                  <c:v>18.594442198291294</c:v>
                </c:pt>
                <c:pt idx="96">
                  <c:v>18.016290634321614</c:v>
                </c:pt>
                <c:pt idx="97">
                  <c:v>16.524221512388749</c:v>
                </c:pt>
                <c:pt idx="98">
                  <c:v>14.037494135271226</c:v>
                </c:pt>
                <c:pt idx="99">
                  <c:v>10.871360037805044</c:v>
                </c:pt>
                <c:pt idx="100">
                  <c:v>8.2765300589270261</c:v>
                </c:pt>
                <c:pt idx="101">
                  <c:v>9.0121333456550357</c:v>
                </c:pt>
                <c:pt idx="102">
                  <c:v>13.610952600494445</c:v>
                </c:pt>
                <c:pt idx="103">
                  <c:v>20.047701585756865</c:v>
                </c:pt>
                <c:pt idx="104">
                  <c:v>27.101255507322968</c:v>
                </c:pt>
                <c:pt idx="105">
                  <c:v>33.93968873463178</c:v>
                </c:pt>
                <c:pt idx="106">
                  <c:v>39.807678671147286</c:v>
                </c:pt>
                <c:pt idx="107">
                  <c:v>44.126473800451116</c:v>
                </c:pt>
                <c:pt idx="108">
                  <c:v>46.618109766133131</c:v>
                </c:pt>
                <c:pt idx="109">
                  <c:v>47.273810871476151</c:v>
                </c:pt>
                <c:pt idx="110">
                  <c:v>46.187110024830496</c:v>
                </c:pt>
                <c:pt idx="111">
                  <c:v>43.421848125531895</c:v>
                </c:pt>
                <c:pt idx="112">
                  <c:v>39.056181207557465</c:v>
                </c:pt>
                <c:pt idx="113">
                  <c:v>33.35056158414352</c:v>
                </c:pt>
                <c:pt idx="114">
                  <c:v>26.854847387026055</c:v>
                </c:pt>
                <c:pt idx="115">
                  <c:v>20.343169757048653</c:v>
                </c:pt>
                <c:pt idx="116">
                  <c:v>14.645874546311266</c:v>
                </c:pt>
                <c:pt idx="117">
                  <c:v>10.538573144561576</c:v>
                </c:pt>
                <c:pt idx="118">
                  <c:v>8.5625974995577501</c:v>
                </c:pt>
                <c:pt idx="119">
                  <c:v>8.291056931962391</c:v>
                </c:pt>
                <c:pt idx="120">
                  <c:v>8.3662132006588905</c:v>
                </c:pt>
                <c:pt idx="121">
                  <c:v>7.7831308471351672</c:v>
                </c:pt>
                <c:pt idx="122">
                  <c:v>6.2763667385669244</c:v>
                </c:pt>
                <c:pt idx="123">
                  <c:v>4.1817267052131673</c:v>
                </c:pt>
                <c:pt idx="124">
                  <c:v>2.6672023853390918</c:v>
                </c:pt>
                <c:pt idx="125">
                  <c:v>3.6449294934465866</c:v>
                </c:pt>
                <c:pt idx="126">
                  <c:v>5.8378906627007199</c:v>
                </c:pt>
                <c:pt idx="127">
                  <c:v>8.0264829756946892</c:v>
                </c:pt>
                <c:pt idx="128">
                  <c:v>9.8383234153225096</c:v>
                </c:pt>
                <c:pt idx="129">
                  <c:v>11.005341405273693</c:v>
                </c:pt>
                <c:pt idx="130">
                  <c:v>11.351411887058182</c:v>
                </c:pt>
                <c:pt idx="131">
                  <c:v>10.896397813481496</c:v>
                </c:pt>
                <c:pt idx="132">
                  <c:v>9.8642903163315445</c:v>
                </c:pt>
                <c:pt idx="133">
                  <c:v>8.5664458133590404</c:v>
                </c:pt>
                <c:pt idx="134">
                  <c:v>7.2307270115358175</c:v>
                </c:pt>
                <c:pt idx="135">
                  <c:v>5.8810907072368463</c:v>
                </c:pt>
                <c:pt idx="136">
                  <c:v>4.3487667266840955</c:v>
                </c:pt>
                <c:pt idx="137">
                  <c:v>2.415077190020062</c:v>
                </c:pt>
                <c:pt idx="138">
                  <c:v>0.14691700310202865</c:v>
                </c:pt>
                <c:pt idx="139">
                  <c:v>2.7999399458219747</c:v>
                </c:pt>
                <c:pt idx="140">
                  <c:v>5.5813990265964941</c:v>
                </c:pt>
                <c:pt idx="141">
                  <c:v>7.9791735773393855</c:v>
                </c:pt>
                <c:pt idx="142">
                  <c:v>9.7308502907193031</c:v>
                </c:pt>
                <c:pt idx="143">
                  <c:v>10.755703741925352</c:v>
                </c:pt>
                <c:pt idx="144">
                  <c:v>11.019371090280787</c:v>
                </c:pt>
                <c:pt idx="145">
                  <c:v>10.364070036186842</c:v>
                </c:pt>
                <c:pt idx="146">
                  <c:v>8.5655887414256728</c:v>
                </c:pt>
                <c:pt idx="147">
                  <c:v>5.7140087965411919</c:v>
                </c:pt>
                <c:pt idx="148">
                  <c:v>3.5674863679307314</c:v>
                </c:pt>
                <c:pt idx="149">
                  <c:v>6.2067012351250375</c:v>
                </c:pt>
                <c:pt idx="150">
                  <c:v>10.651832175068385</c:v>
                </c:pt>
                <c:pt idx="151">
                  <c:v>14.780947911132968</c:v>
                </c:pt>
                <c:pt idx="152">
                  <c:v>18.068092493867375</c:v>
                </c:pt>
                <c:pt idx="153">
                  <c:v>20.297077188250672</c:v>
                </c:pt>
                <c:pt idx="154">
                  <c:v>21.219183884611017</c:v>
                </c:pt>
                <c:pt idx="155">
                  <c:v>20.525903950128107</c:v>
                </c:pt>
                <c:pt idx="156">
                  <c:v>18.093613618262538</c:v>
                </c:pt>
                <c:pt idx="157">
                  <c:v>14.321823654722447</c:v>
                </c:pt>
                <c:pt idx="158">
                  <c:v>10.5953906289536</c:v>
                </c:pt>
                <c:pt idx="159">
                  <c:v>9.9031066568877151</c:v>
                </c:pt>
                <c:pt idx="160">
                  <c:v>13.581374356455102</c:v>
                </c:pt>
                <c:pt idx="161">
                  <c:v>19.11775336783899</c:v>
                </c:pt>
                <c:pt idx="162">
                  <c:v>24.694073915261658</c:v>
                </c:pt>
                <c:pt idx="163">
                  <c:v>29.321185164794816</c:v>
                </c:pt>
                <c:pt idx="164">
                  <c:v>32.298864369734545</c:v>
                </c:pt>
                <c:pt idx="165">
                  <c:v>33.257283227183855</c:v>
                </c:pt>
                <c:pt idx="166">
                  <c:v>32.279698694907928</c:v>
                </c:pt>
                <c:pt idx="167">
                  <c:v>29.880831668126572</c:v>
                </c:pt>
                <c:pt idx="168">
                  <c:v>26.875910583794859</c:v>
                </c:pt>
                <c:pt idx="169">
                  <c:v>24.280229934853658</c:v>
                </c:pt>
                <c:pt idx="170">
                  <c:v>23.147774426176277</c:v>
                </c:pt>
                <c:pt idx="171">
                  <c:v>23.976115559745296</c:v>
                </c:pt>
                <c:pt idx="172">
                  <c:v>26.156259148068383</c:v>
                </c:pt>
                <c:pt idx="173">
                  <c:v>28.494248140491408</c:v>
                </c:pt>
                <c:pt idx="174">
                  <c:v>30.05421848732081</c:v>
                </c:pt>
                <c:pt idx="175">
                  <c:v>30.39863157288093</c:v>
                </c:pt>
                <c:pt idx="176">
                  <c:v>29.391323785327497</c:v>
                </c:pt>
                <c:pt idx="177">
                  <c:v>26.983588532239136</c:v>
                </c:pt>
                <c:pt idx="178">
                  <c:v>23.270882081977767</c:v>
                </c:pt>
                <c:pt idx="179">
                  <c:v>18.821669366355405</c:v>
                </c:pt>
                <c:pt idx="180">
                  <c:v>15.029258500049359</c:v>
                </c:pt>
                <c:pt idx="181">
                  <c:v>13.733197395114168</c:v>
                </c:pt>
                <c:pt idx="182">
                  <c:v>15.042979659584431</c:v>
                </c:pt>
                <c:pt idx="183">
                  <c:v>17.117118266512112</c:v>
                </c:pt>
                <c:pt idx="184">
                  <c:v>18.642179695098001</c:v>
                </c:pt>
                <c:pt idx="185">
                  <c:v>19.162335479511544</c:v>
                </c:pt>
                <c:pt idx="186">
                  <c:v>18.435268107907007</c:v>
                </c:pt>
                <c:pt idx="187">
                  <c:v>16.195855964154578</c:v>
                </c:pt>
                <c:pt idx="188">
                  <c:v>12.350637667045085</c:v>
                </c:pt>
                <c:pt idx="189">
                  <c:v>7.2028106545562478</c:v>
                </c:pt>
                <c:pt idx="190">
                  <c:v>1.4740620525525343</c:v>
                </c:pt>
                <c:pt idx="191">
                  <c:v>4.4147339049663303</c:v>
                </c:pt>
                <c:pt idx="192">
                  <c:v>9.5893500111912271</c:v>
                </c:pt>
                <c:pt idx="193">
                  <c:v>14.029053905211644</c:v>
                </c:pt>
                <c:pt idx="194">
                  <c:v>17.633917012984984</c:v>
                </c:pt>
                <c:pt idx="195">
                  <c:v>20.199342087346125</c:v>
                </c:pt>
                <c:pt idx="196">
                  <c:v>21.441818457344056</c:v>
                </c:pt>
                <c:pt idx="197">
                  <c:v>21.234661606679619</c:v>
                </c:pt>
                <c:pt idx="198">
                  <c:v>19.78546641262653</c:v>
                </c:pt>
                <c:pt idx="199">
                  <c:v>17.584416860339751</c:v>
                </c:pt>
                <c:pt idx="200">
                  <c:v>15.162510228766442</c:v>
                </c:pt>
                <c:pt idx="201">
                  <c:v>12.857150770007951</c:v>
                </c:pt>
                <c:pt idx="202">
                  <c:v>10.777109755812388</c:v>
                </c:pt>
                <c:pt idx="203">
                  <c:v>8.9462696025683854</c:v>
                </c:pt>
                <c:pt idx="204">
                  <c:v>7.4656760352485669</c:v>
                </c:pt>
                <c:pt idx="205">
                  <c:v>6.6590989098957483</c:v>
                </c:pt>
                <c:pt idx="206">
                  <c:v>7.0141374586953384</c:v>
                </c:pt>
                <c:pt idx="207">
                  <c:v>8.5561117207456192</c:v>
                </c:pt>
                <c:pt idx="208">
                  <c:v>10.738757040971008</c:v>
                </c:pt>
                <c:pt idx="209">
                  <c:v>13.095322820275003</c:v>
                </c:pt>
                <c:pt idx="210">
                  <c:v>15.472410172461078</c:v>
                </c:pt>
                <c:pt idx="211">
                  <c:v>17.846684078538789</c:v>
                </c:pt>
                <c:pt idx="212">
                  <c:v>20.056969425678716</c:v>
                </c:pt>
                <c:pt idx="213">
                  <c:v>21.747452733637548</c:v>
                </c:pt>
                <c:pt idx="214">
                  <c:v>22.569085942166843</c:v>
                </c:pt>
                <c:pt idx="215">
                  <c:v>22.411867176105627</c:v>
                </c:pt>
                <c:pt idx="216">
                  <c:v>21.457821232327149</c:v>
                </c:pt>
                <c:pt idx="217">
                  <c:v>20.017325197945986</c:v>
                </c:pt>
                <c:pt idx="218">
                  <c:v>18.285172731646046</c:v>
                </c:pt>
                <c:pt idx="219">
                  <c:v>16.241943111914875</c:v>
                </c:pt>
                <c:pt idx="220">
                  <c:v>13.795359294971892</c:v>
                </c:pt>
                <c:pt idx="221">
                  <c:v>11.014095724068014</c:v>
                </c:pt>
                <c:pt idx="222">
                  <c:v>8.2813097650610068</c:v>
                </c:pt>
                <c:pt idx="223">
                  <c:v>6.3290752487599446</c:v>
                </c:pt>
                <c:pt idx="224">
                  <c:v>5.8854338802607407</c:v>
                </c:pt>
                <c:pt idx="225">
                  <c:v>6.7478306390123359</c:v>
                </c:pt>
                <c:pt idx="226">
                  <c:v>8.2467485780807372</c:v>
                </c:pt>
                <c:pt idx="227">
                  <c:v>10.099326485044044</c:v>
                </c:pt>
                <c:pt idx="228">
                  <c:v>12.077130583820882</c:v>
                </c:pt>
                <c:pt idx="229">
                  <c:v>13.761671176615268</c:v>
                </c:pt>
                <c:pt idx="230">
                  <c:v>14.728230473651692</c:v>
                </c:pt>
                <c:pt idx="231">
                  <c:v>14.807379804627953</c:v>
                </c:pt>
                <c:pt idx="232">
                  <c:v>14.158618659204672</c:v>
                </c:pt>
                <c:pt idx="233">
                  <c:v>13.085290259140942</c:v>
                </c:pt>
                <c:pt idx="234">
                  <c:v>11.733823467132257</c:v>
                </c:pt>
                <c:pt idx="235">
                  <c:v>10.005784814758814</c:v>
                </c:pt>
                <c:pt idx="236">
                  <c:v>7.8031373765394045</c:v>
                </c:pt>
                <c:pt idx="237">
                  <c:v>5.2989424050727383</c:v>
                </c:pt>
                <c:pt idx="238">
                  <c:v>2.958473419045319</c:v>
                </c:pt>
                <c:pt idx="239">
                  <c:v>1.4032057312329826</c:v>
                </c:pt>
                <c:pt idx="240">
                  <c:v>1.2325812023972351</c:v>
                </c:pt>
                <c:pt idx="241">
                  <c:v>1.8618242301404779</c:v>
                </c:pt>
                <c:pt idx="242">
                  <c:v>2.741257779310184</c:v>
                </c:pt>
                <c:pt idx="243">
                  <c:v>3.5192257872131822</c:v>
                </c:pt>
                <c:pt idx="244">
                  <c:v>3.8151685635876285</c:v>
                </c:pt>
                <c:pt idx="245">
                  <c:v>3.5579141593240582</c:v>
                </c:pt>
                <c:pt idx="246">
                  <c:v>3.0960090666493776</c:v>
                </c:pt>
                <c:pt idx="247">
                  <c:v>2.8656058476674042</c:v>
                </c:pt>
                <c:pt idx="248">
                  <c:v>2.7463544069308043</c:v>
                </c:pt>
                <c:pt idx="249">
                  <c:v>2.3136124064476475</c:v>
                </c:pt>
                <c:pt idx="250">
                  <c:v>1.6075010746773493</c:v>
                </c:pt>
                <c:pt idx="251">
                  <c:v>1.4589750666911294</c:v>
                </c:pt>
                <c:pt idx="252">
                  <c:v>2.0742250875813415</c:v>
                </c:pt>
                <c:pt idx="253">
                  <c:v>2.5875986595286493</c:v>
                </c:pt>
                <c:pt idx="254">
                  <c:v>2.899825827142537</c:v>
                </c:pt>
                <c:pt idx="255">
                  <c:v>3.3589486585276798</c:v>
                </c:pt>
                <c:pt idx="256">
                  <c:v>4.0017113123466821</c:v>
                </c:pt>
                <c:pt idx="257">
                  <c:v>4.4499066838784644</c:v>
                </c:pt>
                <c:pt idx="258">
                  <c:v>4.4364301599268661</c:v>
                </c:pt>
                <c:pt idx="259">
                  <c:v>4.0577444374382905</c:v>
                </c:pt>
                <c:pt idx="260">
                  <c:v>3.667794299899199</c:v>
                </c:pt>
                <c:pt idx="261">
                  <c:v>3.5157960647678035</c:v>
                </c:pt>
                <c:pt idx="262">
                  <c:v>3.5163555173707342</c:v>
                </c:pt>
                <c:pt idx="263">
                  <c:v>3.5232697283318424</c:v>
                </c:pt>
                <c:pt idx="264">
                  <c:v>3.5598255294074912</c:v>
                </c:pt>
                <c:pt idx="265">
                  <c:v>3.7586343436812055</c:v>
                </c:pt>
                <c:pt idx="266">
                  <c:v>4.290052606811968</c:v>
                </c:pt>
                <c:pt idx="267">
                  <c:v>5.2302287977887785</c:v>
                </c:pt>
                <c:pt idx="268">
                  <c:v>6.3734985894440008</c:v>
                </c:pt>
                <c:pt idx="269">
                  <c:v>7.3288873686323432</c:v>
                </c:pt>
                <c:pt idx="270">
                  <c:v>7.8016991042866373</c:v>
                </c:pt>
                <c:pt idx="271">
                  <c:v>7.7655951820417739</c:v>
                </c:pt>
                <c:pt idx="272">
                  <c:v>7.3848709467348632</c:v>
                </c:pt>
                <c:pt idx="273">
                  <c:v>6.7281459638977772</c:v>
                </c:pt>
                <c:pt idx="274">
                  <c:v>5.6095440167048949</c:v>
                </c:pt>
                <c:pt idx="275">
                  <c:v>3.8070888210749949</c:v>
                </c:pt>
                <c:pt idx="276">
                  <c:v>1.3726143034561491</c:v>
                </c:pt>
                <c:pt idx="277">
                  <c:v>1.3745365707848234</c:v>
                </c:pt>
                <c:pt idx="278">
                  <c:v>3.882752767196175</c:v>
                </c:pt>
                <c:pt idx="279">
                  <c:v>5.8770519830238177</c:v>
                </c:pt>
                <c:pt idx="280">
                  <c:v>7.3043597422717461</c:v>
                </c:pt>
                <c:pt idx="281">
                  <c:v>8.2159712886005174</c:v>
                </c:pt>
                <c:pt idx="282">
                  <c:v>8.4842847622812023</c:v>
                </c:pt>
                <c:pt idx="283">
                  <c:v>7.8007002592705614</c:v>
                </c:pt>
                <c:pt idx="284">
                  <c:v>5.9627124133872611</c:v>
                </c:pt>
                <c:pt idx="285">
                  <c:v>3.1084359499056351</c:v>
                </c:pt>
                <c:pt idx="286">
                  <c:v>0.31036687683970132</c:v>
                </c:pt>
                <c:pt idx="287">
                  <c:v>3.7651295434078338</c:v>
                </c:pt>
                <c:pt idx="288">
                  <c:v>6.9025122061986588</c:v>
                </c:pt>
                <c:pt idx="289">
                  <c:v>9.5681277565571445</c:v>
                </c:pt>
                <c:pt idx="290">
                  <c:v>11.58376185935675</c:v>
                </c:pt>
                <c:pt idx="291">
                  <c:v>12.560013085569251</c:v>
                </c:pt>
                <c:pt idx="292">
                  <c:v>12.011326649421264</c:v>
                </c:pt>
                <c:pt idx="293">
                  <c:v>9.6529953807024889</c:v>
                </c:pt>
                <c:pt idx="294">
                  <c:v>5.5889718791110772</c:v>
                </c:pt>
                <c:pt idx="295">
                  <c:v>0.61487335998769255</c:v>
                </c:pt>
                <c:pt idx="296">
                  <c:v>6.0741368734408567</c:v>
                </c:pt>
                <c:pt idx="297">
                  <c:v>12.763694487937599</c:v>
                </c:pt>
                <c:pt idx="298">
                  <c:v>19.678600239739318</c:v>
                </c:pt>
                <c:pt idx="299">
                  <c:v>26.407728225394056</c:v>
                </c:pt>
                <c:pt idx="300">
                  <c:v>32.322111686317669</c:v>
                </c:pt>
                <c:pt idx="301">
                  <c:v>36.736557527788811</c:v>
                </c:pt>
                <c:pt idx="302">
                  <c:v>39.191950082873852</c:v>
                </c:pt>
                <c:pt idx="303">
                  <c:v>39.623113774030806</c:v>
                </c:pt>
                <c:pt idx="304">
                  <c:v>38.315673774407834</c:v>
                </c:pt>
                <c:pt idx="305">
                  <c:v>35.761152914909239</c:v>
                </c:pt>
                <c:pt idx="306">
                  <c:v>32.615851968587556</c:v>
                </c:pt>
                <c:pt idx="307">
                  <c:v>29.814406300648255</c:v>
                </c:pt>
                <c:pt idx="308">
                  <c:v>28.519218530522934</c:v>
                </c:pt>
                <c:pt idx="309">
                  <c:v>29.467794546080238</c:v>
                </c:pt>
                <c:pt idx="310">
                  <c:v>32.292225753056556</c:v>
                </c:pt>
                <c:pt idx="311">
                  <c:v>35.934163773436694</c:v>
                </c:pt>
                <c:pt idx="312">
                  <c:v>39.44414386918934</c:v>
                </c:pt>
                <c:pt idx="313">
                  <c:v>42.218360837861013</c:v>
                </c:pt>
                <c:pt idx="314">
                  <c:v>43.922163790118617</c:v>
                </c:pt>
                <c:pt idx="315">
                  <c:v>44.470799874414965</c:v>
                </c:pt>
                <c:pt idx="316">
                  <c:v>44.094408097580917</c:v>
                </c:pt>
                <c:pt idx="317">
                  <c:v>43.333756327308301</c:v>
                </c:pt>
                <c:pt idx="318">
                  <c:v>42.856187428065233</c:v>
                </c:pt>
                <c:pt idx="319">
                  <c:v>43.142503688190381</c:v>
                </c:pt>
                <c:pt idx="320">
                  <c:v>44.231234101754225</c:v>
                </c:pt>
                <c:pt idx="321">
                  <c:v>45.68239351239518</c:v>
                </c:pt>
                <c:pt idx="322">
                  <c:v>46.760253441226439</c:v>
                </c:pt>
                <c:pt idx="323">
                  <c:v>46.723667047094054</c:v>
                </c:pt>
                <c:pt idx="324">
                  <c:v>45.095892811201736</c:v>
                </c:pt>
                <c:pt idx="325">
                  <c:v>41.79154184383448</c:v>
                </c:pt>
                <c:pt idx="326">
                  <c:v>37.036460296855509</c:v>
                </c:pt>
                <c:pt idx="327">
                  <c:v>31.154513729625638</c:v>
                </c:pt>
                <c:pt idx="328">
                  <c:v>24.415808745192457</c:v>
                </c:pt>
                <c:pt idx="329">
                  <c:v>17.085622059324681</c:v>
                </c:pt>
                <c:pt idx="330">
                  <c:v>9.5914596032448642</c:v>
                </c:pt>
                <c:pt idx="331">
                  <c:v>2.6568334913167662</c:v>
                </c:pt>
                <c:pt idx="332">
                  <c:v>3.5735583153855082</c:v>
                </c:pt>
                <c:pt idx="333">
                  <c:v>7.8217331293547891</c:v>
                </c:pt>
                <c:pt idx="334">
                  <c:v>10.407510999591462</c:v>
                </c:pt>
                <c:pt idx="335">
                  <c:v>11.460856748920282</c:v>
                </c:pt>
                <c:pt idx="336">
                  <c:v>11.192569778649249</c:v>
                </c:pt>
                <c:pt idx="337">
                  <c:v>9.7145938396057865</c:v>
                </c:pt>
                <c:pt idx="338">
                  <c:v>7.1512769745050999</c:v>
                </c:pt>
                <c:pt idx="339">
                  <c:v>3.8791351451988412</c:v>
                </c:pt>
                <c:pt idx="340">
                  <c:v>1.3553375959376204</c:v>
                </c:pt>
                <c:pt idx="341">
                  <c:v>3.4586736986357276</c:v>
                </c:pt>
                <c:pt idx="342">
                  <c:v>5.7042653722393855</c:v>
                </c:pt>
                <c:pt idx="343">
                  <c:v>7.0666065012498152</c:v>
                </c:pt>
                <c:pt idx="344">
                  <c:v>7.5798016089798512</c:v>
                </c:pt>
                <c:pt idx="345">
                  <c:v>7.2927668348186021</c:v>
                </c:pt>
                <c:pt idx="346">
                  <c:v>6.1526529022512726</c:v>
                </c:pt>
                <c:pt idx="347">
                  <c:v>4.1906486927749684</c:v>
                </c:pt>
                <c:pt idx="348">
                  <c:v>1.8529444913754802</c:v>
                </c:pt>
                <c:pt idx="349">
                  <c:v>1.8113785922689318</c:v>
                </c:pt>
                <c:pt idx="350">
                  <c:v>3.7982508444099548</c:v>
                </c:pt>
                <c:pt idx="351">
                  <c:v>5.224545426935653</c:v>
                </c:pt>
                <c:pt idx="352">
                  <c:v>5.8624763466648622</c:v>
                </c:pt>
                <c:pt idx="353">
                  <c:v>5.7578216682120562</c:v>
                </c:pt>
                <c:pt idx="354">
                  <c:v>4.8657681317633994</c:v>
                </c:pt>
                <c:pt idx="355">
                  <c:v>3.0503689776407352</c:v>
                </c:pt>
                <c:pt idx="356">
                  <c:v>0.59008558605907846</c:v>
                </c:pt>
                <c:pt idx="357">
                  <c:v>3.2440474855195527</c:v>
                </c:pt>
                <c:pt idx="358">
                  <c:v>6.7536644038235325</c:v>
                </c:pt>
                <c:pt idx="359">
                  <c:v>9.8798989495460798</c:v>
                </c:pt>
                <c:pt idx="360">
                  <c:v>12.332147349848611</c:v>
                </c:pt>
                <c:pt idx="361">
                  <c:v>14.07370028052325</c:v>
                </c:pt>
                <c:pt idx="362">
                  <c:v>15.100819404867375</c:v>
                </c:pt>
                <c:pt idx="363">
                  <c:v>15.256831227168579</c:v>
                </c:pt>
                <c:pt idx="364">
                  <c:v>14.313548365289851</c:v>
                </c:pt>
                <c:pt idx="365">
                  <c:v>12.223111981306138</c:v>
                </c:pt>
                <c:pt idx="366">
                  <c:v>9.2619703690653719</c:v>
                </c:pt>
                <c:pt idx="367">
                  <c:v>5.9352858273153286</c:v>
                </c:pt>
                <c:pt idx="368">
                  <c:v>2.7500593987143787</c:v>
                </c:pt>
                <c:pt idx="369">
                  <c:v>1.0290610853846134</c:v>
                </c:pt>
                <c:pt idx="370">
                  <c:v>3.1798136615844816</c:v>
                </c:pt>
                <c:pt idx="371">
                  <c:v>5.2944102133559285</c:v>
                </c:pt>
                <c:pt idx="372">
                  <c:v>6.7000704135560198</c:v>
                </c:pt>
                <c:pt idx="373">
                  <c:v>7.0810702045123639</c:v>
                </c:pt>
                <c:pt idx="374">
                  <c:v>6.3737465199671881</c:v>
                </c:pt>
                <c:pt idx="375">
                  <c:v>4.8280183107384502</c:v>
                </c:pt>
                <c:pt idx="376">
                  <c:v>2.875224620503571</c:v>
                </c:pt>
                <c:pt idx="377">
                  <c:v>1.0344183963229518</c:v>
                </c:pt>
                <c:pt idx="378">
                  <c:v>1.6941205916323343</c:v>
                </c:pt>
                <c:pt idx="379">
                  <c:v>3.6771301718407914</c:v>
                </c:pt>
                <c:pt idx="380">
                  <c:v>5.4981074586146255</c:v>
                </c:pt>
                <c:pt idx="381">
                  <c:v>6.7064266228480909</c:v>
                </c:pt>
                <c:pt idx="382">
                  <c:v>6.9717414096013464</c:v>
                </c:pt>
                <c:pt idx="383">
                  <c:v>6.2427994994333469</c:v>
                </c:pt>
                <c:pt idx="384">
                  <c:v>4.7537110214625784</c:v>
                </c:pt>
                <c:pt idx="385">
                  <c:v>2.8277679584420841</c:v>
                </c:pt>
                <c:pt idx="386">
                  <c:v>0.79634983831783979</c:v>
                </c:pt>
                <c:pt idx="387">
                  <c:v>2.2348540609188987</c:v>
                </c:pt>
                <c:pt idx="388">
                  <c:v>5.1288448854180935</c:v>
                </c:pt>
                <c:pt idx="389">
                  <c:v>8.0767410904809083</c:v>
                </c:pt>
                <c:pt idx="390">
                  <c:v>10.612566119183382</c:v>
                </c:pt>
                <c:pt idx="391">
                  <c:v>12.43550778058763</c:v>
                </c:pt>
                <c:pt idx="392">
                  <c:v>13.561859743395168</c:v>
                </c:pt>
                <c:pt idx="393">
                  <c:v>14.221054620870191</c:v>
                </c:pt>
                <c:pt idx="394">
                  <c:v>14.545480426028149</c:v>
                </c:pt>
                <c:pt idx="395">
                  <c:v>14.406015834332949</c:v>
                </c:pt>
                <c:pt idx="396">
                  <c:v>13.611892595835242</c:v>
                </c:pt>
                <c:pt idx="397">
                  <c:v>12.214752409064619</c:v>
                </c:pt>
                <c:pt idx="398">
                  <c:v>10.566157938698375</c:v>
                </c:pt>
                <c:pt idx="399">
                  <c:v>9.0447531429935566</c:v>
                </c:pt>
                <c:pt idx="400">
                  <c:v>7.7012525435256922</c:v>
                </c:pt>
                <c:pt idx="401">
                  <c:v>6.2890048263590304</c:v>
                </c:pt>
                <c:pt idx="402">
                  <c:v>4.6590136130390487</c:v>
                </c:pt>
                <c:pt idx="403">
                  <c:v>2.9694581727594245</c:v>
                </c:pt>
                <c:pt idx="404">
                  <c:v>1.5353448782510317</c:v>
                </c:pt>
                <c:pt idx="405">
                  <c:v>0.52119135245870962</c:v>
                </c:pt>
                <c:pt idx="406">
                  <c:v>0.43435159900722298</c:v>
                </c:pt>
                <c:pt idx="407">
                  <c:v>1.2840395443196877</c:v>
                </c:pt>
                <c:pt idx="408">
                  <c:v>2.0933435291991875</c:v>
                </c:pt>
                <c:pt idx="409">
                  <c:v>2.5695507909464266</c:v>
                </c:pt>
                <c:pt idx="410">
                  <c:v>2.5591929687545538</c:v>
                </c:pt>
                <c:pt idx="411">
                  <c:v>2.1471800358997783</c:v>
                </c:pt>
                <c:pt idx="412">
                  <c:v>1.5977692056977941</c:v>
                </c:pt>
                <c:pt idx="413">
                  <c:v>1.137452810158901</c:v>
                </c:pt>
                <c:pt idx="414">
                  <c:v>0.79934565475355523</c:v>
                </c:pt>
                <c:pt idx="415">
                  <c:v>0.83901352792341177</c:v>
                </c:pt>
                <c:pt idx="416">
                  <c:v>1.4392055112833981</c:v>
                </c:pt>
                <c:pt idx="417">
                  <c:v>2.0979898905190177</c:v>
                </c:pt>
                <c:pt idx="418">
                  <c:v>2.4923008131268363</c:v>
                </c:pt>
                <c:pt idx="419">
                  <c:v>2.5813325744781328</c:v>
                </c:pt>
                <c:pt idx="420">
                  <c:v>2.5877614477493376</c:v>
                </c:pt>
                <c:pt idx="421">
                  <c:v>2.7582637708208311</c:v>
                </c:pt>
                <c:pt idx="422">
                  <c:v>3.0133664972547183</c:v>
                </c:pt>
                <c:pt idx="423">
                  <c:v>3.0955454833583107</c:v>
                </c:pt>
                <c:pt idx="424">
                  <c:v>2.9381228278615348</c:v>
                </c:pt>
                <c:pt idx="425">
                  <c:v>2.7871496355819687</c:v>
                </c:pt>
                <c:pt idx="426">
                  <c:v>2.9742219134535763</c:v>
                </c:pt>
                <c:pt idx="427">
                  <c:v>3.4338241116223314</c:v>
                </c:pt>
                <c:pt idx="428">
                  <c:v>3.8110715075358605</c:v>
                </c:pt>
                <c:pt idx="429">
                  <c:v>3.8882025424323303</c:v>
                </c:pt>
                <c:pt idx="430">
                  <c:v>3.7008880395649024</c:v>
                </c:pt>
                <c:pt idx="431">
                  <c:v>3.4575596110253275</c:v>
                </c:pt>
                <c:pt idx="432">
                  <c:v>3.3050949506293015</c:v>
                </c:pt>
                <c:pt idx="433">
                  <c:v>3.1185497065204579</c:v>
                </c:pt>
                <c:pt idx="434">
                  <c:v>2.6416731186435189</c:v>
                </c:pt>
                <c:pt idx="435">
                  <c:v>1.7657626821970105</c:v>
                </c:pt>
                <c:pt idx="436">
                  <c:v>0.64341176541133771</c:v>
                </c:pt>
                <c:pt idx="437">
                  <c:v>0.63678960596336831</c:v>
                </c:pt>
                <c:pt idx="438">
                  <c:v>1.4849994680989407</c:v>
                </c:pt>
                <c:pt idx="439">
                  <c:v>2.0188521021133154</c:v>
                </c:pt>
                <c:pt idx="440">
                  <c:v>2.4097608971427404</c:v>
                </c:pt>
                <c:pt idx="441">
                  <c:v>2.8467240217356991</c:v>
                </c:pt>
                <c:pt idx="442">
                  <c:v>3.1808084883808685</c:v>
                </c:pt>
                <c:pt idx="443">
                  <c:v>3.1612542185443653</c:v>
                </c:pt>
                <c:pt idx="444">
                  <c:v>3.0098340503292418</c:v>
                </c:pt>
                <c:pt idx="445">
                  <c:v>3.6929774083800653</c:v>
                </c:pt>
                <c:pt idx="446">
                  <c:v>5.5132902596265279</c:v>
                </c:pt>
                <c:pt idx="447">
                  <c:v>7.7678327785699572</c:v>
                </c:pt>
                <c:pt idx="448">
                  <c:v>9.9742665861495574</c:v>
                </c:pt>
                <c:pt idx="449">
                  <c:v>12.04744862357405</c:v>
                </c:pt>
                <c:pt idx="450">
                  <c:v>14.077602603978695</c:v>
                </c:pt>
                <c:pt idx="451">
                  <c:v>16.035005937411238</c:v>
                </c:pt>
                <c:pt idx="452">
                  <c:v>17.670511022986489</c:v>
                </c:pt>
                <c:pt idx="453">
                  <c:v>18.693452275164677</c:v>
                </c:pt>
                <c:pt idx="454">
                  <c:v>19.003427295638296</c:v>
                </c:pt>
                <c:pt idx="455">
                  <c:v>18.76798681458995</c:v>
                </c:pt>
                <c:pt idx="456">
                  <c:v>18.314400708932322</c:v>
                </c:pt>
                <c:pt idx="457">
                  <c:v>17.935955386412523</c:v>
                </c:pt>
                <c:pt idx="458">
                  <c:v>17.756919481548735</c:v>
                </c:pt>
                <c:pt idx="459">
                  <c:v>17.723215350889955</c:v>
                </c:pt>
                <c:pt idx="460">
                  <c:v>17.673856235885797</c:v>
                </c:pt>
                <c:pt idx="461">
                  <c:v>17.439426115782084</c:v>
                </c:pt>
                <c:pt idx="462">
                  <c:v>16.932908044481685</c:v>
                </c:pt>
                <c:pt idx="463">
                  <c:v>16.162672531693669</c:v>
                </c:pt>
                <c:pt idx="464">
                  <c:v>15.127252959186222</c:v>
                </c:pt>
                <c:pt idx="465">
                  <c:v>13.704326641039502</c:v>
                </c:pt>
                <c:pt idx="466">
                  <c:v>11.714526714802385</c:v>
                </c:pt>
                <c:pt idx="467">
                  <c:v>9.1530511995873436</c:v>
                </c:pt>
                <c:pt idx="468">
                  <c:v>6.4132235463271643</c:v>
                </c:pt>
                <c:pt idx="469">
                  <c:v>4.4255140489154341</c:v>
                </c:pt>
                <c:pt idx="470">
                  <c:v>4.1739086959645402</c:v>
                </c:pt>
                <c:pt idx="471">
                  <c:v>4.9366144010214077</c:v>
                </c:pt>
                <c:pt idx="472">
                  <c:v>5.643002605567025</c:v>
                </c:pt>
                <c:pt idx="473">
                  <c:v>6.0572350536589967</c:v>
                </c:pt>
                <c:pt idx="474">
                  <c:v>6.0576406415117763</c:v>
                </c:pt>
                <c:pt idx="475">
                  <c:v>5.3499140155792677</c:v>
                </c:pt>
                <c:pt idx="476">
                  <c:v>3.7079788027952438</c:v>
                </c:pt>
                <c:pt idx="477">
                  <c:v>1.2315948518020789</c:v>
                </c:pt>
                <c:pt idx="478">
                  <c:v>1.7029625090002845</c:v>
                </c:pt>
                <c:pt idx="479">
                  <c:v>4.5587779844773628</c:v>
                </c:pt>
                <c:pt idx="480">
                  <c:v>7.061343351181387</c:v>
                </c:pt>
                <c:pt idx="481">
                  <c:v>9.1854304183651561</c:v>
                </c:pt>
                <c:pt idx="482">
                  <c:v>10.978439858386446</c:v>
                </c:pt>
                <c:pt idx="483">
                  <c:v>12.279893555238161</c:v>
                </c:pt>
                <c:pt idx="484">
                  <c:v>12.753828436573327</c:v>
                </c:pt>
                <c:pt idx="485">
                  <c:v>12.214723284755491</c:v>
                </c:pt>
                <c:pt idx="486">
                  <c:v>10.917337755540366</c:v>
                </c:pt>
                <c:pt idx="487">
                  <c:v>9.5592536095200362</c:v>
                </c:pt>
                <c:pt idx="488">
                  <c:v>8.8584348283618084</c:v>
                </c:pt>
                <c:pt idx="489">
                  <c:v>8.9795070165438826</c:v>
                </c:pt>
                <c:pt idx="490">
                  <c:v>9.7138639064555523</c:v>
                </c:pt>
                <c:pt idx="491">
                  <c:v>10.984494931741001</c:v>
                </c:pt>
                <c:pt idx="492">
                  <c:v>12.626168787064177</c:v>
                </c:pt>
                <c:pt idx="493">
                  <c:v>14.130023459540269</c:v>
                </c:pt>
                <c:pt idx="494">
                  <c:v>14.933114206845838</c:v>
                </c:pt>
                <c:pt idx="495">
                  <c:v>14.794209571960776</c:v>
                </c:pt>
                <c:pt idx="496">
                  <c:v>13.880656287876491</c:v>
                </c:pt>
                <c:pt idx="497">
                  <c:v>12.55583031278918</c:v>
                </c:pt>
                <c:pt idx="498">
                  <c:v>11.059952095223577</c:v>
                </c:pt>
                <c:pt idx="499">
                  <c:v>9.3967576819813949</c:v>
                </c:pt>
                <c:pt idx="500">
                  <c:v>7.5291299379541607</c:v>
                </c:pt>
                <c:pt idx="501">
                  <c:v>5.5982383445095216</c:v>
                </c:pt>
                <c:pt idx="502">
                  <c:v>3.9170294970520181</c:v>
                </c:pt>
                <c:pt idx="503">
                  <c:v>2.7913368647417189</c:v>
                </c:pt>
                <c:pt idx="504">
                  <c:v>2.3281000937842196</c:v>
                </c:pt>
                <c:pt idx="505">
                  <c:v>2.3488017561004528</c:v>
                </c:pt>
                <c:pt idx="506">
                  <c:v>2.5243873150036094</c:v>
                </c:pt>
                <c:pt idx="507">
                  <c:v>2.6208312649020407</c:v>
                </c:pt>
                <c:pt idx="508">
                  <c:v>2.6548308188615022</c:v>
                </c:pt>
                <c:pt idx="509">
                  <c:v>2.7751186362952378</c:v>
                </c:pt>
                <c:pt idx="510">
                  <c:v>2.8575084015661516</c:v>
                </c:pt>
                <c:pt idx="511">
                  <c:v>2.4840548666204358</c:v>
                </c:pt>
                <c:pt idx="512">
                  <c:v>1.3371897853590147</c:v>
                </c:pt>
                <c:pt idx="513">
                  <c:v>0.58603892975884087</c:v>
                </c:pt>
                <c:pt idx="514">
                  <c:v>3.021329457878672</c:v>
                </c:pt>
                <c:pt idx="515">
                  <c:v>5.6503148884032139</c:v>
                </c:pt>
                <c:pt idx="516">
                  <c:v>8.3090969434545059</c:v>
                </c:pt>
                <c:pt idx="517">
                  <c:v>11.008267568785973</c:v>
                </c:pt>
                <c:pt idx="518">
                  <c:v>13.706647147402776</c:v>
                </c:pt>
                <c:pt idx="519">
                  <c:v>16.110030493129177</c:v>
                </c:pt>
                <c:pt idx="520">
                  <c:v>17.759443049163263</c:v>
                </c:pt>
                <c:pt idx="521">
                  <c:v>18.303975555894176</c:v>
                </c:pt>
                <c:pt idx="522">
                  <c:v>17.690348462947529</c:v>
                </c:pt>
                <c:pt idx="523">
                  <c:v>16.129854278457664</c:v>
                </c:pt>
                <c:pt idx="524">
                  <c:v>13.908096385005729</c:v>
                </c:pt>
                <c:pt idx="525">
                  <c:v>11.280018622308804</c:v>
                </c:pt>
                <c:pt idx="526">
                  <c:v>8.7105549161655595</c:v>
                </c:pt>
                <c:pt idx="527">
                  <c:v>7.4246389582601271</c:v>
                </c:pt>
                <c:pt idx="528">
                  <c:v>8.6399691733870885</c:v>
                </c:pt>
                <c:pt idx="529">
                  <c:v>11.362292253673655</c:v>
                </c:pt>
                <c:pt idx="530">
                  <c:v>14.17516759956191</c:v>
                </c:pt>
                <c:pt idx="531">
                  <c:v>16.487235395868002</c:v>
                </c:pt>
                <c:pt idx="532">
                  <c:v>18.113434310496491</c:v>
                </c:pt>
                <c:pt idx="533">
                  <c:v>18.886347109758642</c:v>
                </c:pt>
                <c:pt idx="534">
                  <c:v>18.56184235218884</c:v>
                </c:pt>
                <c:pt idx="535">
                  <c:v>16.983972769027186</c:v>
                </c:pt>
                <c:pt idx="536">
                  <c:v>14.275747527996586</c:v>
                </c:pt>
                <c:pt idx="537">
                  <c:v>10.842762676881399</c:v>
                </c:pt>
                <c:pt idx="538">
                  <c:v>7.167140063150125</c:v>
                </c:pt>
                <c:pt idx="539">
                  <c:v>3.564497460961439</c:v>
                </c:pt>
                <c:pt idx="540">
                  <c:v>0.62135097768107839</c:v>
                </c:pt>
                <c:pt idx="541">
                  <c:v>3.3684018560663014</c:v>
                </c:pt>
                <c:pt idx="542">
                  <c:v>6.2319296862494129</c:v>
                </c:pt>
                <c:pt idx="543">
                  <c:v>8.3104009775124759</c:v>
                </c:pt>
                <c:pt idx="544">
                  <c:v>9.3226326418107828</c:v>
                </c:pt>
                <c:pt idx="545">
                  <c:v>9.2967815831321214</c:v>
                </c:pt>
                <c:pt idx="546">
                  <c:v>8.5315500308939338</c:v>
                </c:pt>
                <c:pt idx="547">
                  <c:v>7.3424017184168786</c:v>
                </c:pt>
                <c:pt idx="548">
                  <c:v>5.8157496459268003</c:v>
                </c:pt>
                <c:pt idx="549">
                  <c:v>3.8720036960230009</c:v>
                </c:pt>
                <c:pt idx="550">
                  <c:v>1.5539237262598493</c:v>
                </c:pt>
                <c:pt idx="551">
                  <c:v>0.86637959215368998</c:v>
                </c:pt>
                <c:pt idx="552">
                  <c:v>2.9328778280113501</c:v>
                </c:pt>
                <c:pt idx="553">
                  <c:v>4.4209135677480251</c:v>
                </c:pt>
                <c:pt idx="554">
                  <c:v>5.3975351390515485</c:v>
                </c:pt>
                <c:pt idx="555">
                  <c:v>6.1470649378933482</c:v>
                </c:pt>
                <c:pt idx="556">
                  <c:v>6.7892164000802735</c:v>
                </c:pt>
                <c:pt idx="557">
                  <c:v>7.1310657563749089</c:v>
                </c:pt>
                <c:pt idx="558">
                  <c:v>6.9635629993324981</c:v>
                </c:pt>
                <c:pt idx="559">
                  <c:v>6.3670860608657458</c:v>
                </c:pt>
                <c:pt idx="560">
                  <c:v>5.6960674435725798</c:v>
                </c:pt>
                <c:pt idx="561">
                  <c:v>5.2145106364147846</c:v>
                </c:pt>
                <c:pt idx="562">
                  <c:v>4.7723889428657449</c:v>
                </c:pt>
                <c:pt idx="563">
                  <c:v>4.0579956804295616</c:v>
                </c:pt>
                <c:pt idx="564">
                  <c:v>3.0077834999516435</c:v>
                </c:pt>
                <c:pt idx="565">
                  <c:v>1.8485923861412874</c:v>
                </c:pt>
                <c:pt idx="566">
                  <c:v>0.8916998671918398</c:v>
                </c:pt>
                <c:pt idx="567">
                  <c:v>0.4704717637906029</c:v>
                </c:pt>
                <c:pt idx="568">
                  <c:v>0.94918901572012282</c:v>
                </c:pt>
                <c:pt idx="569">
                  <c:v>1.6935018517201783</c:v>
                </c:pt>
                <c:pt idx="570">
                  <c:v>2.3165011686725907</c:v>
                </c:pt>
                <c:pt idx="571">
                  <c:v>2.552562398549806</c:v>
                </c:pt>
                <c:pt idx="572">
                  <c:v>2.3122734548220296</c:v>
                </c:pt>
                <c:pt idx="573">
                  <c:v>1.7289687121982209</c:v>
                </c:pt>
                <c:pt idx="574">
                  <c:v>1.0675019245882162</c:v>
                </c:pt>
                <c:pt idx="575">
                  <c:v>0.57254291231928367</c:v>
                </c:pt>
                <c:pt idx="576">
                  <c:v>0.65984597953200885</c:v>
                </c:pt>
                <c:pt idx="577">
                  <c:v>1.3493032999043457</c:v>
                </c:pt>
                <c:pt idx="578">
                  <c:v>2.1425255017753462</c:v>
                </c:pt>
                <c:pt idx="579">
                  <c:v>2.7005333968673471</c:v>
                </c:pt>
                <c:pt idx="580">
                  <c:v>2.8013589757975552</c:v>
                </c:pt>
                <c:pt idx="581">
                  <c:v>2.42862593190867</c:v>
                </c:pt>
                <c:pt idx="582">
                  <c:v>1.7636323124761439</c:v>
                </c:pt>
                <c:pt idx="583">
                  <c:v>1.0247761881344293</c:v>
                </c:pt>
                <c:pt idx="584">
                  <c:v>0.37068012925487864</c:v>
                </c:pt>
                <c:pt idx="585">
                  <c:v>1.0782766650497484</c:v>
                </c:pt>
                <c:pt idx="586">
                  <c:v>2.4830612122736433</c:v>
                </c:pt>
                <c:pt idx="587">
                  <c:v>4.0245405383549659</c:v>
                </c:pt>
                <c:pt idx="588">
                  <c:v>5.3836423807319829</c:v>
                </c:pt>
                <c:pt idx="589">
                  <c:v>6.381942255199931</c:v>
                </c:pt>
                <c:pt idx="590">
                  <c:v>7.0972756836809774</c:v>
                </c:pt>
                <c:pt idx="591">
                  <c:v>7.7681820036336617</c:v>
                </c:pt>
                <c:pt idx="592">
                  <c:v>8.5063691016724423</c:v>
                </c:pt>
                <c:pt idx="593">
                  <c:v>9.1592170572470373</c:v>
                </c:pt>
                <c:pt idx="594">
                  <c:v>9.5141070842450954</c:v>
                </c:pt>
                <c:pt idx="595">
                  <c:v>9.5603448837633369</c:v>
                </c:pt>
                <c:pt idx="596">
                  <c:v>9.5415485166671257</c:v>
                </c:pt>
                <c:pt idx="597">
                  <c:v>9.7533195255719285</c:v>
                </c:pt>
                <c:pt idx="598">
                  <c:v>10.257952819894195</c:v>
                </c:pt>
                <c:pt idx="599">
                  <c:v>10.856205734093601</c:v>
                </c:pt>
                <c:pt idx="600">
                  <c:v>11.3302655885185</c:v>
                </c:pt>
                <c:pt idx="601">
                  <c:v>11.643044170909862</c:v>
                </c:pt>
                <c:pt idx="602">
                  <c:v>11.941322096551186</c:v>
                </c:pt>
                <c:pt idx="603">
                  <c:v>12.37891154699131</c:v>
                </c:pt>
                <c:pt idx="604">
                  <c:v>12.900570438535773</c:v>
                </c:pt>
                <c:pt idx="605">
                  <c:v>13.227227166849836</c:v>
                </c:pt>
                <c:pt idx="606">
                  <c:v>13.072113597721808</c:v>
                </c:pt>
                <c:pt idx="607">
                  <c:v>12.359892560307259</c:v>
                </c:pt>
                <c:pt idx="608">
                  <c:v>11.263427400994267</c:v>
                </c:pt>
                <c:pt idx="609">
                  <c:v>10.022813069070549</c:v>
                </c:pt>
                <c:pt idx="610">
                  <c:v>8.6907154551348444</c:v>
                </c:pt>
                <c:pt idx="611">
                  <c:v>7.1014268578157074</c:v>
                </c:pt>
                <c:pt idx="612">
                  <c:v>5.1358181146960433</c:v>
                </c:pt>
                <c:pt idx="613">
                  <c:v>2.9962184340098772</c:v>
                </c:pt>
                <c:pt idx="614">
                  <c:v>1.5188462427910643</c:v>
                </c:pt>
                <c:pt idx="615">
                  <c:v>1.9952236686320479</c:v>
                </c:pt>
                <c:pt idx="616">
                  <c:v>2.8728649516674576</c:v>
                </c:pt>
                <c:pt idx="617">
                  <c:v>3.5284236909584465</c:v>
                </c:pt>
                <c:pt idx="618">
                  <c:v>4.1992408826949967</c:v>
                </c:pt>
                <c:pt idx="619">
                  <c:v>4.8707107473684044</c:v>
                </c:pt>
                <c:pt idx="620">
                  <c:v>5.2729349052084293</c:v>
                </c:pt>
                <c:pt idx="621">
                  <c:v>5.3736179946181153</c:v>
                </c:pt>
                <c:pt idx="622">
                  <c:v>5.6050806656327099</c:v>
                </c:pt>
                <c:pt idx="623">
                  <c:v>6.4030872163193457</c:v>
                </c:pt>
                <c:pt idx="624">
                  <c:v>7.5535828175346813</c:v>
                </c:pt>
                <c:pt idx="625">
                  <c:v>8.5301934628665776</c:v>
                </c:pt>
                <c:pt idx="626">
                  <c:v>9.0754729367109928</c:v>
                </c:pt>
                <c:pt idx="627">
                  <c:v>9.2836794881860385</c:v>
                </c:pt>
                <c:pt idx="628">
                  <c:v>9.3544929547425042</c:v>
                </c:pt>
                <c:pt idx="629">
                  <c:v>9.3159979307923244</c:v>
                </c:pt>
                <c:pt idx="630">
                  <c:v>9.0194152665581271</c:v>
                </c:pt>
                <c:pt idx="631">
                  <c:v>8.3606864967549548</c:v>
                </c:pt>
                <c:pt idx="632">
                  <c:v>7.4257267560569407</c:v>
                </c:pt>
                <c:pt idx="633">
                  <c:v>6.4450467524769781</c:v>
                </c:pt>
                <c:pt idx="634">
                  <c:v>5.6457420782921561</c:v>
                </c:pt>
                <c:pt idx="635">
                  <c:v>5.1170372097588555</c:v>
                </c:pt>
                <c:pt idx="636">
                  <c:v>4.7616487679654611</c:v>
                </c:pt>
                <c:pt idx="637">
                  <c:v>4.3626099575131994</c:v>
                </c:pt>
                <c:pt idx="638">
                  <c:v>3.7445937034162489</c:v>
                </c:pt>
                <c:pt idx="639">
                  <c:v>2.9725119042089996</c:v>
                </c:pt>
                <c:pt idx="640">
                  <c:v>2.5487279731037598</c:v>
                </c:pt>
                <c:pt idx="641">
                  <c:v>3.0699386753088027</c:v>
                </c:pt>
                <c:pt idx="642">
                  <c:v>4.275972581714135</c:v>
                </c:pt>
                <c:pt idx="643">
                  <c:v>5.7832901340273946</c:v>
                </c:pt>
                <c:pt idx="644">
                  <c:v>7.4651801816440804</c:v>
                </c:pt>
                <c:pt idx="645">
                  <c:v>9.1413210928220554</c:v>
                </c:pt>
                <c:pt idx="646">
                  <c:v>10.500075877960963</c:v>
                </c:pt>
                <c:pt idx="647">
                  <c:v>11.272577965652417</c:v>
                </c:pt>
                <c:pt idx="648">
                  <c:v>11.422516605070415</c:v>
                </c:pt>
                <c:pt idx="649">
                  <c:v>11.162348647461929</c:v>
                </c:pt>
                <c:pt idx="650">
                  <c:v>10.742227562665994</c:v>
                </c:pt>
                <c:pt idx="651">
                  <c:v>10.191611743255935</c:v>
                </c:pt>
                <c:pt idx="652">
                  <c:v>9.333615227496157</c:v>
                </c:pt>
                <c:pt idx="653">
                  <c:v>8.0584849046417499</c:v>
                </c:pt>
                <c:pt idx="654">
                  <c:v>6.5109626704463901</c:v>
                </c:pt>
                <c:pt idx="655">
                  <c:v>5.0143938416401621</c:v>
                </c:pt>
                <c:pt idx="656">
                  <c:v>3.82697912914051</c:v>
                </c:pt>
                <c:pt idx="657">
                  <c:v>3.0347030848845362</c:v>
                </c:pt>
                <c:pt idx="658">
                  <c:v>2.8006062461752901</c:v>
                </c:pt>
                <c:pt idx="659">
                  <c:v>3.2729824405898991</c:v>
                </c:pt>
                <c:pt idx="660">
                  <c:v>4.0896385108323896</c:v>
                </c:pt>
                <c:pt idx="661">
                  <c:v>4.8326564747679885</c:v>
                </c:pt>
                <c:pt idx="662">
                  <c:v>5.4106405001874656</c:v>
                </c:pt>
                <c:pt idx="663">
                  <c:v>5.9223878429165158</c:v>
                </c:pt>
                <c:pt idx="664">
                  <c:v>6.3536724781044285</c:v>
                </c:pt>
                <c:pt idx="665">
                  <c:v>6.4809323367475002</c:v>
                </c:pt>
                <c:pt idx="666">
                  <c:v>6.0782630929886858</c:v>
                </c:pt>
                <c:pt idx="667">
                  <c:v>5.1285967766246321</c:v>
                </c:pt>
                <c:pt idx="668">
                  <c:v>3.8467883459290739</c:v>
                </c:pt>
                <c:pt idx="669">
                  <c:v>2.5369921066957537</c:v>
                </c:pt>
                <c:pt idx="670">
                  <c:v>1.4373042901520525</c:v>
                </c:pt>
                <c:pt idx="671">
                  <c:v>1.025366424127526</c:v>
                </c:pt>
                <c:pt idx="672">
                  <c:v>1.8127497571867659</c:v>
                </c:pt>
                <c:pt idx="673">
                  <c:v>2.887516459456668</c:v>
                </c:pt>
                <c:pt idx="674">
                  <c:v>3.7222539865359305</c:v>
                </c:pt>
                <c:pt idx="675">
                  <c:v>4.0803096467388942</c:v>
                </c:pt>
                <c:pt idx="676">
                  <c:v>3.936121867709776</c:v>
                </c:pt>
                <c:pt idx="677">
                  <c:v>3.4510245197362366</c:v>
                </c:pt>
                <c:pt idx="678">
                  <c:v>2.8547666944424752</c:v>
                </c:pt>
                <c:pt idx="679">
                  <c:v>2.3154368872326314</c:v>
                </c:pt>
                <c:pt idx="680">
                  <c:v>1.9903060974975131</c:v>
                </c:pt>
                <c:pt idx="681">
                  <c:v>2.1564365684259803</c:v>
                </c:pt>
                <c:pt idx="682">
                  <c:v>2.8188799317673734</c:v>
                </c:pt>
                <c:pt idx="683">
                  <c:v>3.5967281801109778</c:v>
                </c:pt>
                <c:pt idx="684">
                  <c:v>4.1756925135090412</c:v>
                </c:pt>
                <c:pt idx="685">
                  <c:v>4.4425177394079558</c:v>
                </c:pt>
                <c:pt idx="686">
                  <c:v>4.4489599527322952</c:v>
                </c:pt>
                <c:pt idx="687">
                  <c:v>4.2986792108037193</c:v>
                </c:pt>
                <c:pt idx="688">
                  <c:v>4.0223408736242616</c:v>
                </c:pt>
                <c:pt idx="689">
                  <c:v>3.6036253311105328</c:v>
                </c:pt>
                <c:pt idx="690">
                  <c:v>3.2386105151583302</c:v>
                </c:pt>
                <c:pt idx="691">
                  <c:v>3.5623016941140566</c:v>
                </c:pt>
                <c:pt idx="692">
                  <c:v>4.9280421734071185</c:v>
                </c:pt>
                <c:pt idx="693">
                  <c:v>6.9338388537194078</c:v>
                </c:pt>
                <c:pt idx="694">
                  <c:v>9.2137147366300951</c:v>
                </c:pt>
                <c:pt idx="695">
                  <c:v>11.654168667251735</c:v>
                </c:pt>
                <c:pt idx="696">
                  <c:v>14.216409356293234</c:v>
                </c:pt>
                <c:pt idx="697">
                  <c:v>16.733568720115066</c:v>
                </c:pt>
                <c:pt idx="698">
                  <c:v>18.867009533269254</c:v>
                </c:pt>
                <c:pt idx="699">
                  <c:v>20.258156058584515</c:v>
                </c:pt>
                <c:pt idx="700">
                  <c:v>20.728018177283602</c:v>
                </c:pt>
                <c:pt idx="701">
                  <c:v>20.350517166761893</c:v>
                </c:pt>
                <c:pt idx="702">
                  <c:v>19.327574171878265</c:v>
                </c:pt>
                <c:pt idx="703">
                  <c:v>17.766798338381506</c:v>
                </c:pt>
                <c:pt idx="704">
                  <c:v>15.597400899445093</c:v>
                </c:pt>
                <c:pt idx="705">
                  <c:v>12.737731082322876</c:v>
                </c:pt>
                <c:pt idx="706">
                  <c:v>9.3378438538502593</c:v>
                </c:pt>
                <c:pt idx="707">
                  <c:v>5.8709130036326567</c:v>
                </c:pt>
                <c:pt idx="708">
                  <c:v>3.1184350549695066</c:v>
                </c:pt>
                <c:pt idx="709">
                  <c:v>2.3491202498986605</c:v>
                </c:pt>
                <c:pt idx="710">
                  <c:v>3.2742658003714413</c:v>
                </c:pt>
                <c:pt idx="711">
                  <c:v>4.3149971289300879</c:v>
                </c:pt>
                <c:pt idx="712">
                  <c:v>5.0368484888279115</c:v>
                </c:pt>
                <c:pt idx="713">
                  <c:v>5.1145808699621353</c:v>
                </c:pt>
                <c:pt idx="714">
                  <c:v>4.2814614146025516</c:v>
                </c:pt>
                <c:pt idx="715">
                  <c:v>2.6590819444277485</c:v>
                </c:pt>
                <c:pt idx="716">
                  <c:v>1.7020632955928225</c:v>
                </c:pt>
                <c:pt idx="717">
                  <c:v>3.4682341846046678</c:v>
                </c:pt>
                <c:pt idx="718">
                  <c:v>5.6531105417458578</c:v>
                </c:pt>
                <c:pt idx="719">
                  <c:v>7.5514679669194278</c:v>
                </c:pt>
                <c:pt idx="720">
                  <c:v>9.1682008608807202</c:v>
                </c:pt>
                <c:pt idx="721">
                  <c:v>10.463021468956715</c:v>
                </c:pt>
                <c:pt idx="722">
                  <c:v>11.156624476511524</c:v>
                </c:pt>
                <c:pt idx="723">
                  <c:v>10.919276969016929</c:v>
                </c:pt>
                <c:pt idx="724">
                  <c:v>9.6535879785625678</c:v>
                </c:pt>
                <c:pt idx="725">
                  <c:v>7.5858990649794302</c:v>
                </c:pt>
                <c:pt idx="726">
                  <c:v>5.1092132538695836</c:v>
                </c:pt>
                <c:pt idx="727">
                  <c:v>2.5146239882979406</c:v>
                </c:pt>
                <c:pt idx="728">
                  <c:v>0.51277497659573845</c:v>
                </c:pt>
                <c:pt idx="729">
                  <c:v>3.0975097926469202</c:v>
                </c:pt>
                <c:pt idx="730">
                  <c:v>5.8519492626576843</c:v>
                </c:pt>
                <c:pt idx="731">
                  <c:v>8.1824499658533654</c:v>
                </c:pt>
                <c:pt idx="732">
                  <c:v>9.7292681690518084</c:v>
                </c:pt>
                <c:pt idx="733">
                  <c:v>10.39172893773671</c:v>
                </c:pt>
                <c:pt idx="734">
                  <c:v>10.356458154335421</c:v>
                </c:pt>
                <c:pt idx="735">
                  <c:v>9.8897428867510637</c:v>
                </c:pt>
                <c:pt idx="736">
                  <c:v>9.0753241526794657</c:v>
                </c:pt>
                <c:pt idx="737">
                  <c:v>7.8070732653367587</c:v>
                </c:pt>
                <c:pt idx="738">
                  <c:v>6.0387140608200172</c:v>
                </c:pt>
                <c:pt idx="739">
                  <c:v>3.9679426962639397</c:v>
                </c:pt>
                <c:pt idx="740">
                  <c:v>1.9779923230447836</c:v>
                </c:pt>
                <c:pt idx="741">
                  <c:v>0.41154569112763628</c:v>
                </c:pt>
                <c:pt idx="742">
                  <c:v>0.6661842763285033</c:v>
                </c:pt>
                <c:pt idx="743">
                  <c:v>1.46843594235492</c:v>
                </c:pt>
                <c:pt idx="744">
                  <c:v>2.1625846096633823</c:v>
                </c:pt>
                <c:pt idx="745">
                  <c:v>2.6202474426138544</c:v>
                </c:pt>
                <c:pt idx="746">
                  <c:v>2.6352098295614237</c:v>
                </c:pt>
                <c:pt idx="747">
                  <c:v>2.1848519954208694</c:v>
                </c:pt>
                <c:pt idx="748">
                  <c:v>1.5005650926765224</c:v>
                </c:pt>
                <c:pt idx="749">
                  <c:v>0.97536025283177019</c:v>
                </c:pt>
                <c:pt idx="750">
                  <c:v>0.8178357545329249</c:v>
                </c:pt>
                <c:pt idx="751">
                  <c:v>0.7906418096153327</c:v>
                </c:pt>
                <c:pt idx="752">
                  <c:v>0.85224424176899038</c:v>
                </c:pt>
                <c:pt idx="753">
                  <c:v>1.048538478827604</c:v>
                </c:pt>
                <c:pt idx="754">
                  <c:v>1.3268625810535106</c:v>
                </c:pt>
                <c:pt idx="755">
                  <c:v>1.8998492687321564</c:v>
                </c:pt>
                <c:pt idx="756">
                  <c:v>2.8980587434525336</c:v>
                </c:pt>
                <c:pt idx="757">
                  <c:v>4.0410822474205101</c:v>
                </c:pt>
                <c:pt idx="758">
                  <c:v>4.971182920180409</c:v>
                </c:pt>
                <c:pt idx="759">
                  <c:v>5.5504411574739434</c:v>
                </c:pt>
                <c:pt idx="760">
                  <c:v>5.9499857555377842</c:v>
                </c:pt>
                <c:pt idx="761">
                  <c:v>6.4275227131950894</c:v>
                </c:pt>
                <c:pt idx="762">
                  <c:v>6.9470429761771335</c:v>
                </c:pt>
                <c:pt idx="763">
                  <c:v>7.2060046997584983</c:v>
                </c:pt>
                <c:pt idx="764">
                  <c:v>7.0398945198602396</c:v>
                </c:pt>
                <c:pt idx="765">
                  <c:v>6.6673032523617968</c:v>
                </c:pt>
                <c:pt idx="766">
                  <c:v>6.5042799759829721</c:v>
                </c:pt>
                <c:pt idx="767">
                  <c:v>6.636589089268349</c:v>
                </c:pt>
                <c:pt idx="768">
                  <c:v>6.7082356843468496</c:v>
                </c:pt>
                <c:pt idx="769">
                  <c:v>6.4351359852142274</c:v>
                </c:pt>
                <c:pt idx="770">
                  <c:v>5.9158259929940575</c:v>
                </c:pt>
                <c:pt idx="771">
                  <c:v>5.4519167317194404</c:v>
                </c:pt>
                <c:pt idx="772">
                  <c:v>5.1167310807820545</c:v>
                </c:pt>
                <c:pt idx="773">
                  <c:v>4.6479097545559585</c:v>
                </c:pt>
                <c:pt idx="774">
                  <c:v>3.8211938586176584</c:v>
                </c:pt>
                <c:pt idx="775">
                  <c:v>2.7054396916561796</c:v>
                </c:pt>
                <c:pt idx="776">
                  <c:v>1.5898521257224243</c:v>
                </c:pt>
                <c:pt idx="777">
                  <c:v>0.77437903695928689</c:v>
                </c:pt>
                <c:pt idx="778">
                  <c:v>0.54590311406430603</c:v>
                </c:pt>
                <c:pt idx="779">
                  <c:v>0.99318227146067617</c:v>
                </c:pt>
                <c:pt idx="780">
                  <c:v>1.6069293594851017</c:v>
                </c:pt>
                <c:pt idx="781">
                  <c:v>2.0421005868929298</c:v>
                </c:pt>
                <c:pt idx="782">
                  <c:v>2.0877245609001269</c:v>
                </c:pt>
                <c:pt idx="783">
                  <c:v>1.745585468270231</c:v>
                </c:pt>
                <c:pt idx="784">
                  <c:v>1.274901647630851</c:v>
                </c:pt>
                <c:pt idx="785">
                  <c:v>1.0704789361628577</c:v>
                </c:pt>
                <c:pt idx="786">
                  <c:v>1.1057042416706879</c:v>
                </c:pt>
                <c:pt idx="787">
                  <c:v>1.0430480371212689</c:v>
                </c:pt>
                <c:pt idx="788">
                  <c:v>0.9564370440956651</c:v>
                </c:pt>
                <c:pt idx="789">
                  <c:v>1.2348527725764205</c:v>
                </c:pt>
                <c:pt idx="790">
                  <c:v>1.8223248871577322</c:v>
                </c:pt>
                <c:pt idx="791">
                  <c:v>2.4597894311012367</c:v>
                </c:pt>
                <c:pt idx="792">
                  <c:v>3.0515663355295928</c:v>
                </c:pt>
                <c:pt idx="793">
                  <c:v>3.6055698275936869</c:v>
                </c:pt>
                <c:pt idx="794">
                  <c:v>4.2184806063683125</c:v>
                </c:pt>
                <c:pt idx="795">
                  <c:v>5.0543073566802459</c:v>
                </c:pt>
                <c:pt idx="796">
                  <c:v>6.1767180621129762</c:v>
                </c:pt>
                <c:pt idx="797">
                  <c:v>7.407694417849255</c:v>
                </c:pt>
                <c:pt idx="798">
                  <c:v>8.4429282297757595</c:v>
                </c:pt>
                <c:pt idx="799">
                  <c:v>9.0858917252434281</c:v>
                </c:pt>
                <c:pt idx="800">
                  <c:v>9.385196793736549</c:v>
                </c:pt>
                <c:pt idx="801">
                  <c:v>9.5554285308665641</c:v>
                </c:pt>
                <c:pt idx="802">
                  <c:v>9.7059928902166241</c:v>
                </c:pt>
                <c:pt idx="803">
                  <c:v>9.6757371594581141</c:v>
                </c:pt>
                <c:pt idx="804">
                  <c:v>9.2097055105298846</c:v>
                </c:pt>
                <c:pt idx="805">
                  <c:v>8.2473904252104298</c:v>
                </c:pt>
                <c:pt idx="806">
                  <c:v>7.0139305835518861</c:v>
                </c:pt>
                <c:pt idx="807">
                  <c:v>5.8417866885253273</c:v>
                </c:pt>
                <c:pt idx="808">
                  <c:v>4.8491522933406737</c:v>
                </c:pt>
                <c:pt idx="809">
                  <c:v>3.8503489228879313</c:v>
                </c:pt>
                <c:pt idx="810">
                  <c:v>2.664105933115716</c:v>
                </c:pt>
                <c:pt idx="811">
                  <c:v>1.3698156238504422</c:v>
                </c:pt>
                <c:pt idx="812">
                  <c:v>0.3012203904350188</c:v>
                </c:pt>
                <c:pt idx="813">
                  <c:v>0.54875113309107948</c:v>
                </c:pt>
                <c:pt idx="814">
                  <c:v>0.78720791692383807</c:v>
                </c:pt>
                <c:pt idx="815">
                  <c:v>0.88459332684493508</c:v>
                </c:pt>
                <c:pt idx="816">
                  <c:v>1.165493688449672</c:v>
                </c:pt>
                <c:pt idx="817">
                  <c:v>1.4209365146205273</c:v>
                </c:pt>
                <c:pt idx="818">
                  <c:v>1.3645943757576802</c:v>
                </c:pt>
                <c:pt idx="819">
                  <c:v>0.96485026087543235</c:v>
                </c:pt>
                <c:pt idx="820">
                  <c:v>0.42700807230252247</c:v>
                </c:pt>
                <c:pt idx="821">
                  <c:v>0.2084363200424372</c:v>
                </c:pt>
                <c:pt idx="822">
                  <c:v>0.23367733539534216</c:v>
                </c:pt>
                <c:pt idx="823">
                  <c:v>0.10979300946100833</c:v>
                </c:pt>
                <c:pt idx="824">
                  <c:v>0.63741218823828738</c:v>
                </c:pt>
                <c:pt idx="825">
                  <c:v>1.1673175389761512</c:v>
                </c:pt>
                <c:pt idx="826">
                  <c:v>1.4492767891599787</c:v>
                </c:pt>
                <c:pt idx="827">
                  <c:v>1.4469987127065247</c:v>
                </c:pt>
                <c:pt idx="828">
                  <c:v>1.4238480243281708</c:v>
                </c:pt>
                <c:pt idx="829">
                  <c:v>1.6565265899725652</c:v>
                </c:pt>
                <c:pt idx="830">
                  <c:v>1.9331587109055173</c:v>
                </c:pt>
                <c:pt idx="831">
                  <c:v>1.9231313346168988</c:v>
                </c:pt>
                <c:pt idx="832">
                  <c:v>1.5517905559696219</c:v>
                </c:pt>
                <c:pt idx="833">
                  <c:v>1.0263169271570027</c:v>
                </c:pt>
                <c:pt idx="834">
                  <c:v>0.73673183122615371</c:v>
                </c:pt>
                <c:pt idx="835">
                  <c:v>0.69550087113407077</c:v>
                </c:pt>
                <c:pt idx="836">
                  <c:v>0.47934749833153539</c:v>
                </c:pt>
                <c:pt idx="837">
                  <c:v>0.16625982748450666</c:v>
                </c:pt>
                <c:pt idx="838">
                  <c:v>0.62201475382018345</c:v>
                </c:pt>
                <c:pt idx="839">
                  <c:v>0.97736127733143807</c:v>
                </c:pt>
                <c:pt idx="840">
                  <c:v>0.97382774192745625</c:v>
                </c:pt>
                <c:pt idx="841">
                  <c:v>0.62758337628152217</c:v>
                </c:pt>
                <c:pt idx="842">
                  <c:v>0.18946773167504238</c:v>
                </c:pt>
                <c:pt idx="843">
                  <c:v>0.34849897458689011</c:v>
                </c:pt>
                <c:pt idx="844">
                  <c:v>0.46960641497472622</c:v>
                </c:pt>
                <c:pt idx="845">
                  <c:v>0.54774920494608437</c:v>
                </c:pt>
                <c:pt idx="846">
                  <c:v>0.96378984340926799</c:v>
                </c:pt>
                <c:pt idx="847">
                  <c:v>1.4275623741624457</c:v>
                </c:pt>
                <c:pt idx="848">
                  <c:v>1.5766449654426056</c:v>
                </c:pt>
                <c:pt idx="849">
                  <c:v>1.2612064628473119</c:v>
                </c:pt>
                <c:pt idx="850">
                  <c:v>0.56150026006921994</c:v>
                </c:pt>
                <c:pt idx="851">
                  <c:v>0.29136531144057021</c:v>
                </c:pt>
                <c:pt idx="852">
                  <c:v>1.1150791837924448</c:v>
                </c:pt>
                <c:pt idx="853">
                  <c:v>1.9950993576510732</c:v>
                </c:pt>
                <c:pt idx="854">
                  <c:v>3.1800976334296607</c:v>
                </c:pt>
                <c:pt idx="855">
                  <c:v>4.6645916402382124</c:v>
                </c:pt>
                <c:pt idx="856">
                  <c:v>6.134479611515685</c:v>
                </c:pt>
                <c:pt idx="857">
                  <c:v>7.2492797891856302</c:v>
                </c:pt>
                <c:pt idx="858">
                  <c:v>7.8792807685235022</c:v>
                </c:pt>
                <c:pt idx="859">
                  <c:v>8.1534295290428371</c:v>
                </c:pt>
                <c:pt idx="860">
                  <c:v>8.2659427029828692</c:v>
                </c:pt>
                <c:pt idx="861">
                  <c:v>8.2022090347305969</c:v>
                </c:pt>
                <c:pt idx="862">
                  <c:v>7.7336180371361483</c:v>
                </c:pt>
                <c:pt idx="863">
                  <c:v>6.6898510409741503</c:v>
                </c:pt>
                <c:pt idx="864">
                  <c:v>5.1657984188077126</c:v>
                </c:pt>
                <c:pt idx="865">
                  <c:v>3.4892945975874228</c:v>
                </c:pt>
                <c:pt idx="866">
                  <c:v>1.9963527872136277</c:v>
                </c:pt>
                <c:pt idx="867">
                  <c:v>0.77199502708784951</c:v>
                </c:pt>
                <c:pt idx="868">
                  <c:v>0.46943937904828825</c:v>
                </c:pt>
                <c:pt idx="869">
                  <c:v>1.6164307186252145</c:v>
                </c:pt>
                <c:pt idx="870">
                  <c:v>2.607212627524373</c:v>
                </c:pt>
                <c:pt idx="871">
                  <c:v>3.1222652130537867</c:v>
                </c:pt>
                <c:pt idx="872">
                  <c:v>3.0091277221234343</c:v>
                </c:pt>
                <c:pt idx="873">
                  <c:v>2.3776195524020785</c:v>
                </c:pt>
                <c:pt idx="874">
                  <c:v>1.5418984082748786</c:v>
                </c:pt>
                <c:pt idx="875">
                  <c:v>0.79815837997239236</c:v>
                </c:pt>
                <c:pt idx="876">
                  <c:v>0.30383562342068354</c:v>
                </c:pt>
                <c:pt idx="877">
                  <c:v>0.93454441229646912</c:v>
                </c:pt>
                <c:pt idx="878">
                  <c:v>1.953663790967453</c:v>
                </c:pt>
                <c:pt idx="879">
                  <c:v>2.8455365695534658</c:v>
                </c:pt>
                <c:pt idx="880">
                  <c:v>3.267456998999366</c:v>
                </c:pt>
                <c:pt idx="881">
                  <c:v>3.0685283000096626</c:v>
                </c:pt>
                <c:pt idx="882">
                  <c:v>2.3604050720969831</c:v>
                </c:pt>
                <c:pt idx="883">
                  <c:v>1.4223060664833407</c:v>
                </c:pt>
                <c:pt idx="884">
                  <c:v>0.50541240508815977</c:v>
                </c:pt>
                <c:pt idx="885">
                  <c:v>0.93696021753225289</c:v>
                </c:pt>
                <c:pt idx="886">
                  <c:v>2.4869846293401241</c:v>
                </c:pt>
                <c:pt idx="887">
                  <c:v>4.3879577951978357</c:v>
                </c:pt>
                <c:pt idx="888">
                  <c:v>6.284473585115653</c:v>
                </c:pt>
                <c:pt idx="889">
                  <c:v>7.8234125067151439</c:v>
                </c:pt>
                <c:pt idx="890">
                  <c:v>8.8540224382055737</c:v>
                </c:pt>
                <c:pt idx="891">
                  <c:v>9.4833454044438792</c:v>
                </c:pt>
                <c:pt idx="892">
                  <c:v>9.9026622170824705</c:v>
                </c:pt>
                <c:pt idx="893">
                  <c:v>10.125494025569092</c:v>
                </c:pt>
                <c:pt idx="894">
                  <c:v>9.951891999636743</c:v>
                </c:pt>
                <c:pt idx="895">
                  <c:v>9.2005727337189764</c:v>
                </c:pt>
                <c:pt idx="896">
                  <c:v>7.9210012511231902</c:v>
                </c:pt>
                <c:pt idx="897">
                  <c:v>6.3951903039242657</c:v>
                </c:pt>
                <c:pt idx="898">
                  <c:v>4.9410870230678876</c:v>
                </c:pt>
                <c:pt idx="899">
                  <c:v>3.6645329666966604</c:v>
                </c:pt>
                <c:pt idx="900">
                  <c:v>2.4355121525401824</c:v>
                </c:pt>
                <c:pt idx="901">
                  <c:v>1.1635182563101012</c:v>
                </c:pt>
                <c:pt idx="902">
                  <c:v>0.45357075717532203</c:v>
                </c:pt>
                <c:pt idx="903">
                  <c:v>1.2949436646962587</c:v>
                </c:pt>
                <c:pt idx="904">
                  <c:v>1.8587617796548395</c:v>
                </c:pt>
                <c:pt idx="905">
                  <c:v>1.9857419474476417</c:v>
                </c:pt>
                <c:pt idx="906">
                  <c:v>1.8655202342443507</c:v>
                </c:pt>
                <c:pt idx="907">
                  <c:v>1.7472795415592577</c:v>
                </c:pt>
                <c:pt idx="908">
                  <c:v>1.6478881466063702</c:v>
                </c:pt>
                <c:pt idx="909">
                  <c:v>1.3816055149100948</c:v>
                </c:pt>
                <c:pt idx="910">
                  <c:v>0.87173156524628814</c:v>
                </c:pt>
                <c:pt idx="911">
                  <c:v>0.39823618394232702</c:v>
                </c:pt>
                <c:pt idx="912">
                  <c:v>0.73478356535477696</c:v>
                </c:pt>
                <c:pt idx="913">
                  <c:v>1.1381592722254636</c:v>
                </c:pt>
                <c:pt idx="914">
                  <c:v>1.2964425359637093</c:v>
                </c:pt>
                <c:pt idx="915">
                  <c:v>1.3400848730940922</c:v>
                </c:pt>
                <c:pt idx="916">
                  <c:v>1.4725298356733487</c:v>
                </c:pt>
                <c:pt idx="917">
                  <c:v>1.6295653880357941</c:v>
                </c:pt>
                <c:pt idx="918">
                  <c:v>1.5672955613544659</c:v>
                </c:pt>
                <c:pt idx="919">
                  <c:v>1.1576307104077301</c:v>
                </c:pt>
                <c:pt idx="920">
                  <c:v>0.49169941642838783</c:v>
                </c:pt>
                <c:pt idx="921">
                  <c:v>0.45394034900307417</c:v>
                </c:pt>
                <c:pt idx="922">
                  <c:v>1.0891228472638983</c:v>
                </c:pt>
                <c:pt idx="923">
                  <c:v>1.6036106352884554</c:v>
                </c:pt>
                <c:pt idx="924">
                  <c:v>2.158765465193309</c:v>
                </c:pt>
                <c:pt idx="925">
                  <c:v>2.923660538973214</c:v>
                </c:pt>
                <c:pt idx="926">
                  <c:v>3.7577194458756198</c:v>
                </c:pt>
                <c:pt idx="927">
                  <c:v>4.3667776424589215</c:v>
                </c:pt>
                <c:pt idx="928">
                  <c:v>4.5756913185526722</c:v>
                </c:pt>
                <c:pt idx="929">
                  <c:v>4.4576329860552182</c:v>
                </c:pt>
                <c:pt idx="930">
                  <c:v>4.2710958132284169</c:v>
                </c:pt>
                <c:pt idx="931">
                  <c:v>4.1775083210558268</c:v>
                </c:pt>
                <c:pt idx="932">
                  <c:v>4.0312053729132868</c:v>
                </c:pt>
                <c:pt idx="933">
                  <c:v>3.5880545615339097</c:v>
                </c:pt>
                <c:pt idx="934">
                  <c:v>2.80125579363667</c:v>
                </c:pt>
                <c:pt idx="935">
                  <c:v>1.8768029573593672</c:v>
                </c:pt>
                <c:pt idx="936">
                  <c:v>1.1305847643770262</c:v>
                </c:pt>
                <c:pt idx="937">
                  <c:v>0.68377551118758617</c:v>
                </c:pt>
                <c:pt idx="938">
                  <c:v>0.3608380951701774</c:v>
                </c:pt>
                <c:pt idx="939">
                  <c:v>0.56935948929827818</c:v>
                </c:pt>
                <c:pt idx="940">
                  <c:v>1.0841423336496723</c:v>
                </c:pt>
                <c:pt idx="941">
                  <c:v>1.3643974019907932</c:v>
                </c:pt>
                <c:pt idx="942">
                  <c:v>1.3032825824118848</c:v>
                </c:pt>
                <c:pt idx="943">
                  <c:v>1.2241620546285961</c:v>
                </c:pt>
                <c:pt idx="944">
                  <c:v>1.5833386723568228</c:v>
                </c:pt>
                <c:pt idx="945">
                  <c:v>2.0834871994401905</c:v>
                </c:pt>
                <c:pt idx="946">
                  <c:v>2.346968273020877</c:v>
                </c:pt>
                <c:pt idx="947">
                  <c:v>2.4615679283188694</c:v>
                </c:pt>
                <c:pt idx="948">
                  <c:v>2.827427255395623</c:v>
                </c:pt>
                <c:pt idx="949">
                  <c:v>3.4892848877265643</c:v>
                </c:pt>
                <c:pt idx="950">
                  <c:v>4.039414794402286</c:v>
                </c:pt>
                <c:pt idx="951">
                  <c:v>4.1971127617103843</c:v>
                </c:pt>
                <c:pt idx="952">
                  <c:v>4.0644679866877471</c:v>
                </c:pt>
                <c:pt idx="953">
                  <c:v>3.9948773632895858</c:v>
                </c:pt>
                <c:pt idx="954">
                  <c:v>4.1187034951430874</c:v>
                </c:pt>
                <c:pt idx="955">
                  <c:v>4.1419943373532941</c:v>
                </c:pt>
                <c:pt idx="956">
                  <c:v>3.7918052224435943</c:v>
                </c:pt>
                <c:pt idx="957">
                  <c:v>3.1636092040166437</c:v>
                </c:pt>
                <c:pt idx="958">
                  <c:v>2.6635426980915726</c:v>
                </c:pt>
                <c:pt idx="959">
                  <c:v>2.5030674708937148</c:v>
                </c:pt>
                <c:pt idx="960">
                  <c:v>2.3393175125658718</c:v>
                </c:pt>
                <c:pt idx="961">
                  <c:v>1.8664792289935552</c:v>
                </c:pt>
                <c:pt idx="962">
                  <c:v>1.2552801404105665</c:v>
                </c:pt>
                <c:pt idx="963">
                  <c:v>1.0937226550088921</c:v>
                </c:pt>
                <c:pt idx="964">
                  <c:v>1.3027821953735721</c:v>
                </c:pt>
                <c:pt idx="965">
                  <c:v>1.2690448744883851</c:v>
                </c:pt>
                <c:pt idx="966">
                  <c:v>1.0104404412770844</c:v>
                </c:pt>
                <c:pt idx="967">
                  <c:v>1.0641993149490665</c:v>
                </c:pt>
                <c:pt idx="968">
                  <c:v>1.4167901454416865</c:v>
                </c:pt>
                <c:pt idx="969">
                  <c:v>1.5331329583994653</c:v>
                </c:pt>
                <c:pt idx="970">
                  <c:v>1.2631695096532081</c:v>
                </c:pt>
                <c:pt idx="971">
                  <c:v>0.86839637876869169</c:v>
                </c:pt>
                <c:pt idx="972">
                  <c:v>0.84922684945092131</c:v>
                </c:pt>
                <c:pt idx="973">
                  <c:v>0.98199680463554673</c:v>
                </c:pt>
                <c:pt idx="974">
                  <c:v>0.82958313511818715</c:v>
                </c:pt>
                <c:pt idx="975">
                  <c:v>0.56787412120150582</c:v>
                </c:pt>
                <c:pt idx="976">
                  <c:v>0.86803191719295825</c:v>
                </c:pt>
                <c:pt idx="977">
                  <c:v>1.2915930722656765</c:v>
                </c:pt>
                <c:pt idx="978">
                  <c:v>1.3777331919389681</c:v>
                </c:pt>
                <c:pt idx="979">
                  <c:v>1.106378127255941</c:v>
                </c:pt>
                <c:pt idx="980">
                  <c:v>0.7910371209532493</c:v>
                </c:pt>
                <c:pt idx="981">
                  <c:v>0.7912807291947902</c:v>
                </c:pt>
                <c:pt idx="982">
                  <c:v>0.777991293363959</c:v>
                </c:pt>
                <c:pt idx="983">
                  <c:v>0.48220563745532885</c:v>
                </c:pt>
                <c:pt idx="984">
                  <c:v>0.66102093085891755</c:v>
                </c:pt>
                <c:pt idx="985">
                  <c:v>1.4244748296741647</c:v>
                </c:pt>
                <c:pt idx="986">
                  <c:v>2.0390498588028683</c:v>
                </c:pt>
                <c:pt idx="987">
                  <c:v>2.3073656360909598</c:v>
                </c:pt>
                <c:pt idx="988">
                  <c:v>2.3529263105734746</c:v>
                </c:pt>
                <c:pt idx="989">
                  <c:v>2.477763709330508</c:v>
                </c:pt>
                <c:pt idx="990">
                  <c:v>2.731192062563438</c:v>
                </c:pt>
                <c:pt idx="991">
                  <c:v>2.823645146291347</c:v>
                </c:pt>
                <c:pt idx="992">
                  <c:v>2.5329281503343184</c:v>
                </c:pt>
                <c:pt idx="993">
                  <c:v>1.9164547907239466</c:v>
                </c:pt>
                <c:pt idx="994">
                  <c:v>1.2829683705513546</c:v>
                </c:pt>
                <c:pt idx="995">
                  <c:v>0.95633092290736654</c:v>
                </c:pt>
                <c:pt idx="996">
                  <c:v>0.76998953646892188</c:v>
                </c:pt>
                <c:pt idx="997">
                  <c:v>0.38247205866015949</c:v>
                </c:pt>
                <c:pt idx="998">
                  <c:v>0.29897375238553187</c:v>
                </c:pt>
                <c:pt idx="999">
                  <c:v>0.84989383816988373</c:v>
                </c:pt>
                <c:pt idx="1000">
                  <c:v>1.1447059011786753</c:v>
                </c:pt>
                <c:pt idx="1001">
                  <c:v>1.0595872377639723</c:v>
                </c:pt>
                <c:pt idx="1002">
                  <c:v>0.72382624158305753</c:v>
                </c:pt>
                <c:pt idx="1003">
                  <c:v>0.55321020083993766</c:v>
                </c:pt>
                <c:pt idx="1004">
                  <c:v>0.67191847964477613</c:v>
                </c:pt>
                <c:pt idx="1005">
                  <c:v>0.61194197445876364</c:v>
                </c:pt>
                <c:pt idx="1006">
                  <c:v>0.31336520300045723</c:v>
                </c:pt>
                <c:pt idx="1007">
                  <c:v>0.52194209545429937</c:v>
                </c:pt>
                <c:pt idx="1008">
                  <c:v>0.99502712208515187</c:v>
                </c:pt>
                <c:pt idx="1009">
                  <c:v>1.2059008168490064</c:v>
                </c:pt>
                <c:pt idx="1010">
                  <c:v>1.0657532526685392</c:v>
                </c:pt>
                <c:pt idx="1011">
                  <c:v>0.74294258384544065</c:v>
                </c:pt>
                <c:pt idx="1012">
                  <c:v>0.63481659773752652</c:v>
                </c:pt>
                <c:pt idx="1013">
                  <c:v>0.71786230213382041</c:v>
                </c:pt>
                <c:pt idx="1014">
                  <c:v>0.57684708294237275</c:v>
                </c:pt>
                <c:pt idx="1015">
                  <c:v>0.32156189844038557</c:v>
                </c:pt>
                <c:pt idx="1016">
                  <c:v>0.84313119661032532</c:v>
                </c:pt>
                <c:pt idx="1017">
                  <c:v>1.5136534068356315</c:v>
                </c:pt>
                <c:pt idx="1018">
                  <c:v>1.955537207031796</c:v>
                </c:pt>
                <c:pt idx="1019">
                  <c:v>2.1147251472011552</c:v>
                </c:pt>
                <c:pt idx="1020">
                  <c:v>2.1775570138337983</c:v>
                </c:pt>
                <c:pt idx="1021">
                  <c:v>2.394617192493405</c:v>
                </c:pt>
                <c:pt idx="1022">
                  <c:v>2.7396156023372704</c:v>
                </c:pt>
                <c:pt idx="1023">
                  <c:v>2.9661365409927796</c:v>
                </c:pt>
                <c:pt idx="1024">
                  <c:v>2.9107256770122731</c:v>
                </c:pt>
                <c:pt idx="1025">
                  <c:v>2.6035460149722329</c:v>
                </c:pt>
                <c:pt idx="1026">
                  <c:v>2.2378176606163804</c:v>
                </c:pt>
                <c:pt idx="1027">
                  <c:v>2.032849328350919</c:v>
                </c:pt>
                <c:pt idx="1028">
                  <c:v>2.0004928197187204</c:v>
                </c:pt>
                <c:pt idx="1029">
                  <c:v>1.9403582074871668</c:v>
                </c:pt>
                <c:pt idx="1030">
                  <c:v>1.6914133581718092</c:v>
                </c:pt>
                <c:pt idx="1031">
                  <c:v>1.241121874237433</c:v>
                </c:pt>
                <c:pt idx="1032">
                  <c:v>0.70082357456710997</c:v>
                </c:pt>
                <c:pt idx="1033">
                  <c:v>0.2639237741791256</c:v>
                </c:pt>
                <c:pt idx="1034">
                  <c:v>0.16863967125235482</c:v>
                </c:pt>
                <c:pt idx="1035">
                  <c:v>8.9152990900514234E-2</c:v>
                </c:pt>
                <c:pt idx="1036">
                  <c:v>0.25325249835012925</c:v>
                </c:pt>
                <c:pt idx="1037">
                  <c:v>0.67863260309476625</c:v>
                </c:pt>
                <c:pt idx="1038">
                  <c:v>1.0286847309904048</c:v>
                </c:pt>
                <c:pt idx="1039">
                  <c:v>1.1430142827298997</c:v>
                </c:pt>
                <c:pt idx="1040">
                  <c:v>0.97391500217323146</c:v>
                </c:pt>
                <c:pt idx="1041">
                  <c:v>0.62559752771088706</c:v>
                </c:pt>
                <c:pt idx="1042">
                  <c:v>0.3743301106352917</c:v>
                </c:pt>
                <c:pt idx="1043">
                  <c:v>0.3861669684050002</c:v>
                </c:pt>
                <c:pt idx="1044">
                  <c:v>0.28704156517821455</c:v>
                </c:pt>
                <c:pt idx="1045">
                  <c:v>6.7456338379164024E-2</c:v>
                </c:pt>
                <c:pt idx="1046">
                  <c:v>0.56011557112629518</c:v>
                </c:pt>
                <c:pt idx="1047">
                  <c:v>0.99461675070427846</c:v>
                </c:pt>
                <c:pt idx="1048">
                  <c:v>1.1927058480463557</c:v>
                </c:pt>
                <c:pt idx="1049">
                  <c:v>1.1006023081748002</c:v>
                </c:pt>
                <c:pt idx="1050">
                  <c:v>0.84626354939039783</c:v>
                </c:pt>
                <c:pt idx="1051">
                  <c:v>0.71064665234993551</c:v>
                </c:pt>
                <c:pt idx="1052">
                  <c:v>0.74947380961047705</c:v>
                </c:pt>
                <c:pt idx="1053">
                  <c:v>0.68629485716870808</c:v>
                </c:pt>
                <c:pt idx="1054">
                  <c:v>0.43310189469712046</c:v>
                </c:pt>
                <c:pt idx="1055">
                  <c:v>0.31212062217175474</c:v>
                </c:pt>
                <c:pt idx="1056">
                  <c:v>0.56948270930980827</c:v>
                </c:pt>
                <c:pt idx="1057">
                  <c:v>0.70241150247491169</c:v>
                </c:pt>
                <c:pt idx="1058">
                  <c:v>0.5876761026639935</c:v>
                </c:pt>
                <c:pt idx="1059">
                  <c:v>0.37077587745747498</c:v>
                </c:pt>
                <c:pt idx="1060">
                  <c:v>0.39821866504124676</c:v>
                </c:pt>
                <c:pt idx="1061">
                  <c:v>0.48197973414402528</c:v>
                </c:pt>
                <c:pt idx="1062">
                  <c:v>0.31709426944346469</c:v>
                </c:pt>
                <c:pt idx="1063">
                  <c:v>0.10732909894388842</c:v>
                </c:pt>
                <c:pt idx="1064">
                  <c:v>0.632904029073457</c:v>
                </c:pt>
                <c:pt idx="1065">
                  <c:v>1.0461581908091435</c:v>
                </c:pt>
                <c:pt idx="1066">
                  <c:v>1.1833030952561809</c:v>
                </c:pt>
                <c:pt idx="1067">
                  <c:v>1.0315731320966759</c:v>
                </c:pt>
                <c:pt idx="1068">
                  <c:v>0.77680181986066765</c:v>
                </c:pt>
                <c:pt idx="1069">
                  <c:v>0.6809582287970356</c:v>
                </c:pt>
                <c:pt idx="1070">
                  <c:v>0.62384480463453185</c:v>
                </c:pt>
                <c:pt idx="1071">
                  <c:v>0.3012512642085165</c:v>
                </c:pt>
                <c:pt idx="1072">
                  <c:v>0.34790009477583633</c:v>
                </c:pt>
                <c:pt idx="1073">
                  <c:v>1.1661240620198159</c:v>
                </c:pt>
                <c:pt idx="1074">
                  <c:v>1.9200603615002008</c:v>
                </c:pt>
                <c:pt idx="1075">
                  <c:v>2.4285238652947316</c:v>
                </c:pt>
                <c:pt idx="1076">
                  <c:v>2.6855276194576327</c:v>
                </c:pt>
                <c:pt idx="1077">
                  <c:v>2.8728422953995909</c:v>
                </c:pt>
                <c:pt idx="1078">
                  <c:v>3.1595368742413061</c:v>
                </c:pt>
                <c:pt idx="1079">
                  <c:v>3.4623535946912547</c:v>
                </c:pt>
                <c:pt idx="1080">
                  <c:v>3.5447777641751559</c:v>
                </c:pt>
                <c:pt idx="1081">
                  <c:v>3.2625896928356601</c:v>
                </c:pt>
                <c:pt idx="1082">
                  <c:v>2.6667585218800944</c:v>
                </c:pt>
                <c:pt idx="1083">
                  <c:v>1.9730001444511098</c:v>
                </c:pt>
                <c:pt idx="1084">
                  <c:v>1.4224807963446378</c:v>
                </c:pt>
                <c:pt idx="1085">
                  <c:v>1.0314448871886854</c:v>
                </c:pt>
                <c:pt idx="1086">
                  <c:v>0.56914239074260886</c:v>
                </c:pt>
                <c:pt idx="1087">
                  <c:v>0.29459398263354275</c:v>
                </c:pt>
                <c:pt idx="1088">
                  <c:v>1.0976129168563011</c:v>
                </c:pt>
                <c:pt idx="1089">
                  <c:v>1.9175879055683782</c:v>
                </c:pt>
                <c:pt idx="1090">
                  <c:v>2.4894574896387662</c:v>
                </c:pt>
                <c:pt idx="1091">
                  <c:v>2.7237921722908096</c:v>
                </c:pt>
                <c:pt idx="1092">
                  <c:v>2.7178831037741333</c:v>
                </c:pt>
                <c:pt idx="1093">
                  <c:v>2.689007977010065</c:v>
                </c:pt>
                <c:pt idx="1094">
                  <c:v>2.7323531291541152</c:v>
                </c:pt>
                <c:pt idx="1095">
                  <c:v>2.683766365519582</c:v>
                </c:pt>
                <c:pt idx="1096">
                  <c:v>2.3312152941225346</c:v>
                </c:pt>
                <c:pt idx="1097">
                  <c:v>1.6335131153045293</c:v>
                </c:pt>
                <c:pt idx="1098">
                  <c:v>0.75552582433128923</c:v>
                </c:pt>
                <c:pt idx="1099">
                  <c:v>0.23736397185977526</c:v>
                </c:pt>
                <c:pt idx="1100">
                  <c:v>0.68407646683954004</c:v>
                </c:pt>
                <c:pt idx="1101">
                  <c:v>0.9324818341811969</c:v>
                </c:pt>
                <c:pt idx="1102">
                  <c:v>1.159719185521934</c:v>
                </c:pt>
                <c:pt idx="1103">
                  <c:v>1.5308735794130777</c:v>
                </c:pt>
                <c:pt idx="1104">
                  <c:v>1.8211758540468077</c:v>
                </c:pt>
                <c:pt idx="1105">
                  <c:v>1.7593191235209114</c:v>
                </c:pt>
                <c:pt idx="1106">
                  <c:v>1.2812788743680039</c:v>
                </c:pt>
                <c:pt idx="1107">
                  <c:v>0.64097918475101312</c:v>
                </c:pt>
                <c:pt idx="1108">
                  <c:v>0.74215718410314224</c:v>
                </c:pt>
                <c:pt idx="1109">
                  <c:v>1.2453254953888824</c:v>
                </c:pt>
                <c:pt idx="1110">
                  <c:v>1.5124267107169818</c:v>
                </c:pt>
                <c:pt idx="1111">
                  <c:v>1.6387026504201607</c:v>
                </c:pt>
                <c:pt idx="1112">
                  <c:v>1.8377539767526299</c:v>
                </c:pt>
                <c:pt idx="1113">
                  <c:v>2.0386057199531322</c:v>
                </c:pt>
                <c:pt idx="1114">
                  <c:v>2.0118353372952464</c:v>
                </c:pt>
                <c:pt idx="1115">
                  <c:v>1.7558296099759927</c:v>
                </c:pt>
                <c:pt idx="1116">
                  <c:v>1.6911569167239036</c:v>
                </c:pt>
                <c:pt idx="1117">
                  <c:v>2.2137207293060932</c:v>
                </c:pt>
                <c:pt idx="1118">
                  <c:v>3.0858246514190553</c:v>
                </c:pt>
                <c:pt idx="1119">
                  <c:v>4.1261453610001828</c:v>
                </c:pt>
                <c:pt idx="1120">
                  <c:v>5.3513911650094652</c:v>
                </c:pt>
                <c:pt idx="1121">
                  <c:v>6.665394032709143</c:v>
                </c:pt>
                <c:pt idx="1122">
                  <c:v>7.7839358157572169</c:v>
                </c:pt>
                <c:pt idx="1123">
                  <c:v>8.4244884801365849</c:v>
                </c:pt>
                <c:pt idx="1124">
                  <c:v>8.5069259259204522</c:v>
                </c:pt>
                <c:pt idx="1125">
                  <c:v>8.1951960928409768</c:v>
                </c:pt>
                <c:pt idx="1126">
                  <c:v>7.7292825721617362</c:v>
                </c:pt>
                <c:pt idx="1127">
                  <c:v>7.1708297917075008</c:v>
                </c:pt>
                <c:pt idx="1128">
                  <c:v>6.3638526082055993</c:v>
                </c:pt>
                <c:pt idx="1129">
                  <c:v>5.1718162209769787</c:v>
                </c:pt>
                <c:pt idx="1130">
                  <c:v>3.6829536221869441</c:v>
                </c:pt>
                <c:pt idx="1131">
                  <c:v>2.1991404315001244</c:v>
                </c:pt>
                <c:pt idx="1132">
                  <c:v>1.0649181068110936</c:v>
                </c:pt>
                <c:pt idx="1133">
                  <c:v>0.4363908502477496</c:v>
                </c:pt>
                <c:pt idx="1134">
                  <c:v>0.39400129052525257</c:v>
                </c:pt>
                <c:pt idx="1135">
                  <c:v>0.90620436209479427</c:v>
                </c:pt>
                <c:pt idx="1136">
                  <c:v>1.4239388857598174</c:v>
                </c:pt>
                <c:pt idx="1137">
                  <c:v>1.6376823037419714</c:v>
                </c:pt>
                <c:pt idx="1138">
                  <c:v>1.4263147217691889</c:v>
                </c:pt>
                <c:pt idx="1139">
                  <c:v>0.89369921826279353</c:v>
                </c:pt>
                <c:pt idx="1140">
                  <c:v>0.35890871104220717</c:v>
                </c:pt>
                <c:pt idx="1141">
                  <c:v>0.34063053421281725</c:v>
                </c:pt>
                <c:pt idx="1142">
                  <c:v>0.33948932800926984</c:v>
                </c:pt>
                <c:pt idx="1143">
                  <c:v>0.22791952895846274</c:v>
                </c:pt>
                <c:pt idx="1144">
                  <c:v>0.63454918412584194</c:v>
                </c:pt>
                <c:pt idx="1145">
                  <c:v>1.0301287406153072</c:v>
                </c:pt>
                <c:pt idx="1146">
                  <c:v>1.1427095920242358</c:v>
                </c:pt>
                <c:pt idx="1147">
                  <c:v>1.0595646144105932</c:v>
                </c:pt>
                <c:pt idx="1148">
                  <c:v>1.2636521515703691</c:v>
                </c:pt>
                <c:pt idx="1149">
                  <c:v>1.842323544708568</c:v>
                </c:pt>
                <c:pt idx="1150">
                  <c:v>2.3519811238835509</c:v>
                </c:pt>
                <c:pt idx="1151">
                  <c:v>2.5393725160515244</c:v>
                </c:pt>
                <c:pt idx="1152">
                  <c:v>2.4388008492413054</c:v>
                </c:pt>
                <c:pt idx="1153">
                  <c:v>2.2883248275606225</c:v>
                </c:pt>
                <c:pt idx="1154">
                  <c:v>2.2596478976546912</c:v>
                </c:pt>
                <c:pt idx="1155">
                  <c:v>2.2260559295047471</c:v>
                </c:pt>
                <c:pt idx="1156">
                  <c:v>1.9767167478074481</c:v>
                </c:pt>
                <c:pt idx="1157">
                  <c:v>1.4775062990010384</c:v>
                </c:pt>
                <c:pt idx="1158">
                  <c:v>0.88979032930899227</c:v>
                </c:pt>
                <c:pt idx="1159">
                  <c:v>0.49927951564841438</c:v>
                </c:pt>
                <c:pt idx="1160">
                  <c:v>0.47670672175886025</c:v>
                </c:pt>
                <c:pt idx="1161">
                  <c:v>0.57245144667303582</c:v>
                </c:pt>
                <c:pt idx="1162">
                  <c:v>0.75595567939035724</c:v>
                </c:pt>
                <c:pt idx="1163">
                  <c:v>1.0018435663701519</c:v>
                </c:pt>
                <c:pt idx="1164">
                  <c:v>1.1544874172896482</c:v>
                </c:pt>
                <c:pt idx="1165">
                  <c:v>1.1284756655684249</c:v>
                </c:pt>
                <c:pt idx="1166">
                  <c:v>0.98280652886670161</c:v>
                </c:pt>
                <c:pt idx="1167">
                  <c:v>0.87005963093457261</c:v>
                </c:pt>
                <c:pt idx="1168">
                  <c:v>0.85741228526236946</c:v>
                </c:pt>
                <c:pt idx="1169">
                  <c:v>0.87279767152144427</c:v>
                </c:pt>
                <c:pt idx="1170">
                  <c:v>0.91428795383293548</c:v>
                </c:pt>
                <c:pt idx="1171">
                  <c:v>1.0514409378807843</c:v>
                </c:pt>
                <c:pt idx="1172">
                  <c:v>1.2436173689441523</c:v>
                </c:pt>
                <c:pt idx="1173">
                  <c:v>1.4010396337064404</c:v>
                </c:pt>
                <c:pt idx="1174">
                  <c:v>1.5443562330439442</c:v>
                </c:pt>
                <c:pt idx="1175">
                  <c:v>1.782058640585763</c:v>
                </c:pt>
                <c:pt idx="1176">
                  <c:v>2.1441085819663388</c:v>
                </c:pt>
                <c:pt idx="1177">
                  <c:v>2.5672693154797921</c:v>
                </c:pt>
                <c:pt idx="1178">
                  <c:v>3.047907321911338</c:v>
                </c:pt>
                <c:pt idx="1179">
                  <c:v>3.6670745403586698</c:v>
                </c:pt>
                <c:pt idx="1180">
                  <c:v>4.4358900077418371</c:v>
                </c:pt>
                <c:pt idx="1181">
                  <c:v>5.1989455739922734</c:v>
                </c:pt>
                <c:pt idx="1182">
                  <c:v>5.731896192957036</c:v>
                </c:pt>
                <c:pt idx="1183">
                  <c:v>5.8948863592909291</c:v>
                </c:pt>
                <c:pt idx="1184">
                  <c:v>5.7187302217781246</c:v>
                </c:pt>
                <c:pt idx="1185">
                  <c:v>5.3786818644136449</c:v>
                </c:pt>
                <c:pt idx="1186">
                  <c:v>5.0439584406550635</c:v>
                </c:pt>
                <c:pt idx="1187">
                  <c:v>4.7098504482567058</c:v>
                </c:pt>
                <c:pt idx="1188">
                  <c:v>4.2230579408325424</c:v>
                </c:pt>
                <c:pt idx="1189">
                  <c:v>3.4734593679857508</c:v>
                </c:pt>
                <c:pt idx="1190">
                  <c:v>2.5162947543711436</c:v>
                </c:pt>
                <c:pt idx="1191">
                  <c:v>1.5486052311969136</c:v>
                </c:pt>
                <c:pt idx="1192">
                  <c:v>0.81337585103500831</c:v>
                </c:pt>
                <c:pt idx="1193">
                  <c:v>0.53427621027352246</c:v>
                </c:pt>
                <c:pt idx="1194">
                  <c:v>0.70750095474414187</c:v>
                </c:pt>
                <c:pt idx="1195">
                  <c:v>1.0599336513527438</c:v>
                </c:pt>
                <c:pt idx="1196">
                  <c:v>1.3889528623798766</c:v>
                </c:pt>
                <c:pt idx="1197">
                  <c:v>1.5131362125944567</c:v>
                </c:pt>
                <c:pt idx="1198">
                  <c:v>1.3436950820174167</c:v>
                </c:pt>
                <c:pt idx="1199">
                  <c:v>0.93807870846129293</c:v>
                </c:pt>
                <c:pt idx="1200">
                  <c:v>0.48517044243315827</c:v>
                </c:pt>
                <c:pt idx="1201">
                  <c:v>0.2794089077566233</c:v>
                </c:pt>
                <c:pt idx="1202">
                  <c:v>0.35501235018453725</c:v>
                </c:pt>
                <c:pt idx="1203">
                  <c:v>0.51646995393298212</c:v>
                </c:pt>
                <c:pt idx="1204">
                  <c:v>0.81303390617732607</c:v>
                </c:pt>
                <c:pt idx="1205">
                  <c:v>1.0911989999501674</c:v>
                </c:pt>
                <c:pt idx="1206">
                  <c:v>1.1609847233380188</c:v>
                </c:pt>
                <c:pt idx="1207">
                  <c:v>0.95278592654669314</c:v>
                </c:pt>
                <c:pt idx="1208">
                  <c:v>0.55991636148431134</c:v>
                </c:pt>
                <c:pt idx="1209">
                  <c:v>0.29903483768772871</c:v>
                </c:pt>
                <c:pt idx="1210">
                  <c:v>0.43695985391572995</c:v>
                </c:pt>
                <c:pt idx="1211">
                  <c:v>0.5397021778257608</c:v>
                </c:pt>
                <c:pt idx="1212">
                  <c:v>0.65116400346642211</c:v>
                </c:pt>
                <c:pt idx="1213">
                  <c:v>0.91586490725091818</c:v>
                </c:pt>
                <c:pt idx="1214">
                  <c:v>1.1646075976309629</c:v>
                </c:pt>
                <c:pt idx="1215">
                  <c:v>1.2001798860281125</c:v>
                </c:pt>
                <c:pt idx="1216">
                  <c:v>0.98748474283804799</c:v>
                </c:pt>
                <c:pt idx="1217">
                  <c:v>0.67476477509058697</c:v>
                </c:pt>
                <c:pt idx="1218">
                  <c:v>0.51152397930689086</c:v>
                </c:pt>
                <c:pt idx="1219">
                  <c:v>0.50797314435020524</c:v>
                </c:pt>
                <c:pt idx="1220">
                  <c:v>0.56900408691038207</c:v>
                </c:pt>
                <c:pt idx="1221">
                  <c:v>0.82437468312645223</c:v>
                </c:pt>
                <c:pt idx="1222">
                  <c:v>1.1214311601830105</c:v>
                </c:pt>
                <c:pt idx="1223">
                  <c:v>1.1913560560876919</c:v>
                </c:pt>
                <c:pt idx="1224">
                  <c:v>1.0753047737637329</c:v>
                </c:pt>
                <c:pt idx="1225">
                  <c:v>1.4646724183603996</c:v>
                </c:pt>
                <c:pt idx="1226">
                  <c:v>2.5289020547486367</c:v>
                </c:pt>
                <c:pt idx="1227">
                  <c:v>3.7080987694564409</c:v>
                </c:pt>
                <c:pt idx="1228">
                  <c:v>4.6885868015034378</c:v>
                </c:pt>
                <c:pt idx="1229">
                  <c:v>5.4660665758150158</c:v>
                </c:pt>
                <c:pt idx="1230">
                  <c:v>6.2300815221995309</c:v>
                </c:pt>
                <c:pt idx="1231">
                  <c:v>7.0620477235715562</c:v>
                </c:pt>
                <c:pt idx="1232">
                  <c:v>7.7574862698593989</c:v>
                </c:pt>
                <c:pt idx="1233">
                  <c:v>8.0130530886132156</c:v>
                </c:pt>
                <c:pt idx="1234">
                  <c:v>7.7007504219708371</c:v>
                </c:pt>
                <c:pt idx="1235">
                  <c:v>6.9626984709132609</c:v>
                </c:pt>
                <c:pt idx="1236">
                  <c:v>6.0835073564412765</c:v>
                </c:pt>
                <c:pt idx="1237">
                  <c:v>5.2298927671052766</c:v>
                </c:pt>
                <c:pt idx="1238">
                  <c:v>4.3240617196317492</c:v>
                </c:pt>
                <c:pt idx="1239">
                  <c:v>3.232456030640495</c:v>
                </c:pt>
                <c:pt idx="1240">
                  <c:v>2.0100936438046406</c:v>
                </c:pt>
                <c:pt idx="1241">
                  <c:v>0.98395996000580588</c:v>
                </c:pt>
                <c:pt idx="1242">
                  <c:v>0.80415564349698954</c:v>
                </c:pt>
                <c:pt idx="1243">
                  <c:v>1.1152734828715527</c:v>
                </c:pt>
                <c:pt idx="1244">
                  <c:v>1.327913127782745</c:v>
                </c:pt>
                <c:pt idx="1245">
                  <c:v>1.5179510419490132</c:v>
                </c:pt>
                <c:pt idx="1246">
                  <c:v>1.6900068293283992</c:v>
                </c:pt>
                <c:pt idx="1247">
                  <c:v>1.735231070122317</c:v>
                </c:pt>
                <c:pt idx="1248">
                  <c:v>1.6640720812618437</c:v>
                </c:pt>
                <c:pt idx="1249">
                  <c:v>1.6282517906174623</c:v>
                </c:pt>
                <c:pt idx="1250">
                  <c:v>1.7031287532380792</c:v>
                </c:pt>
                <c:pt idx="1251">
                  <c:v>1.8392713397366365</c:v>
                </c:pt>
                <c:pt idx="1252">
                  <c:v>2.0894494308182154</c:v>
                </c:pt>
                <c:pt idx="1253">
                  <c:v>2.5310312994046837</c:v>
                </c:pt>
                <c:pt idx="1254">
                  <c:v>3.0048793296304601</c:v>
                </c:pt>
                <c:pt idx="1255">
                  <c:v>3.2400099815006094</c:v>
                </c:pt>
                <c:pt idx="1256">
                  <c:v>3.1264765290460486</c:v>
                </c:pt>
                <c:pt idx="1257">
                  <c:v>2.8453475465349829</c:v>
                </c:pt>
                <c:pt idx="1258">
                  <c:v>2.7401214871788806</c:v>
                </c:pt>
                <c:pt idx="1259">
                  <c:v>2.8523092600701325</c:v>
                </c:pt>
                <c:pt idx="1260">
                  <c:v>2.8442370039479914</c:v>
                </c:pt>
                <c:pt idx="1261">
                  <c:v>2.4894451651715936</c:v>
                </c:pt>
                <c:pt idx="1262">
                  <c:v>1.8940449300799449</c:v>
                </c:pt>
                <c:pt idx="1263">
                  <c:v>1.4087685289170078</c:v>
                </c:pt>
                <c:pt idx="1264">
                  <c:v>1.2122505772791525</c:v>
                </c:pt>
                <c:pt idx="1265">
                  <c:v>0.97394724148914191</c:v>
                </c:pt>
                <c:pt idx="1266">
                  <c:v>0.45553624390504682</c:v>
                </c:pt>
                <c:pt idx="1267">
                  <c:v>0.43615275056280406</c:v>
                </c:pt>
                <c:pt idx="1268">
                  <c:v>1.1238555419944947</c:v>
                </c:pt>
                <c:pt idx="1269">
                  <c:v>1.5559110381902084</c:v>
                </c:pt>
                <c:pt idx="1270">
                  <c:v>1.643101003385977</c:v>
                </c:pt>
                <c:pt idx="1271">
                  <c:v>1.5852198002649651</c:v>
                </c:pt>
                <c:pt idx="1272">
                  <c:v>1.6956777286516291</c:v>
                </c:pt>
                <c:pt idx="1273">
                  <c:v>1.9546296899808542</c:v>
                </c:pt>
                <c:pt idx="1274">
                  <c:v>2.0905343257469227</c:v>
                </c:pt>
                <c:pt idx="1275">
                  <c:v>1.9762936253922285</c:v>
                </c:pt>
                <c:pt idx="1276">
                  <c:v>1.7070447610729453</c:v>
                </c:pt>
                <c:pt idx="1277">
                  <c:v>1.5413317270272702</c:v>
                </c:pt>
                <c:pt idx="1278">
                  <c:v>1.7064471540120854</c:v>
                </c:pt>
                <c:pt idx="1279">
                  <c:v>2.1273340668077814</c:v>
                </c:pt>
                <c:pt idx="1280">
                  <c:v>2.5831756988954497</c:v>
                </c:pt>
                <c:pt idx="1281">
                  <c:v>2.9263822583485304</c:v>
                </c:pt>
                <c:pt idx="1282">
                  <c:v>3.1581703946451891</c:v>
                </c:pt>
                <c:pt idx="1283">
                  <c:v>3.4495548172552719</c:v>
                </c:pt>
                <c:pt idx="1284">
                  <c:v>3.9621460674430771</c:v>
                </c:pt>
                <c:pt idx="1285">
                  <c:v>4.5935426916975564</c:v>
                </c:pt>
                <c:pt idx="1286">
                  <c:v>5.0615146473219825</c:v>
                </c:pt>
                <c:pt idx="1287">
                  <c:v>5.1699655453828521</c:v>
                </c:pt>
                <c:pt idx="1288">
                  <c:v>4.9479469657169126</c:v>
                </c:pt>
                <c:pt idx="1289">
                  <c:v>4.6114849866838235</c:v>
                </c:pt>
                <c:pt idx="1290">
                  <c:v>4.3541161768413774</c:v>
                </c:pt>
                <c:pt idx="1291">
                  <c:v>4.1339490637517331</c:v>
                </c:pt>
                <c:pt idx="1292">
                  <c:v>3.7538422307291821</c:v>
                </c:pt>
                <c:pt idx="1293">
                  <c:v>3.1080277052767733</c:v>
                </c:pt>
                <c:pt idx="1294">
                  <c:v>2.2791896196961701</c:v>
                </c:pt>
                <c:pt idx="1295">
                  <c:v>1.4768841269193564</c:v>
                </c:pt>
                <c:pt idx="1296">
                  <c:v>0.91319711468284681</c:v>
                </c:pt>
                <c:pt idx="1297">
                  <c:v>0.62428044165336283</c:v>
                </c:pt>
                <c:pt idx="1298">
                  <c:v>0.41439634365800793</c:v>
                </c:pt>
                <c:pt idx="1299">
                  <c:v>0.2444295836785996</c:v>
                </c:pt>
                <c:pt idx="1300">
                  <c:v>0.43603746564950752</c:v>
                </c:pt>
                <c:pt idx="1301">
                  <c:v>0.73425061025266103</c:v>
                </c:pt>
                <c:pt idx="1302">
                  <c:v>0.91578005390392503</c:v>
                </c:pt>
                <c:pt idx="1303">
                  <c:v>0.90383359197995727</c:v>
                </c:pt>
                <c:pt idx="1304">
                  <c:v>0.70563331780589511</c:v>
                </c:pt>
                <c:pt idx="1305">
                  <c:v>0.44341272455023284</c:v>
                </c:pt>
                <c:pt idx="1306">
                  <c:v>0.3627351543376674</c:v>
                </c:pt>
                <c:pt idx="1307">
                  <c:v>0.39133704780869061</c:v>
                </c:pt>
                <c:pt idx="1308">
                  <c:v>0.23246739578126899</c:v>
                </c:pt>
                <c:pt idx="1309">
                  <c:v>0.17745750377245656</c:v>
                </c:pt>
                <c:pt idx="1310">
                  <c:v>0.68328833120452259</c:v>
                </c:pt>
                <c:pt idx="1311">
                  <c:v>1.1040666219306559</c:v>
                </c:pt>
                <c:pt idx="1312">
                  <c:v>1.2613736561104409</c:v>
                </c:pt>
                <c:pt idx="1313">
                  <c:v>1.1069446231508826</c:v>
                </c:pt>
                <c:pt idx="1314">
                  <c:v>0.77914853634651748</c:v>
                </c:pt>
                <c:pt idx="1315">
                  <c:v>0.56687256444426504</c:v>
                </c:pt>
                <c:pt idx="1316">
                  <c:v>0.49196918115179855</c:v>
                </c:pt>
                <c:pt idx="1317">
                  <c:v>0.27556008373822583</c:v>
                </c:pt>
                <c:pt idx="1318">
                  <c:v>0.6329073433429443</c:v>
                </c:pt>
                <c:pt idx="1319">
                  <c:v>1.4874870751330873</c:v>
                </c:pt>
                <c:pt idx="1320">
                  <c:v>2.3000014755707965</c:v>
                </c:pt>
                <c:pt idx="1321">
                  <c:v>2.8161234811067049</c:v>
                </c:pt>
                <c:pt idx="1322">
                  <c:v>2.9787352388070718</c:v>
                </c:pt>
                <c:pt idx="1323">
                  <c:v>2.958083170655589</c:v>
                </c:pt>
                <c:pt idx="1324">
                  <c:v>2.9716158717529946</c:v>
                </c:pt>
                <c:pt idx="1325">
                  <c:v>2.9786353362374043</c:v>
                </c:pt>
                <c:pt idx="1326">
                  <c:v>2.726435734626071</c:v>
                </c:pt>
                <c:pt idx="1327">
                  <c:v>2.0709804683930071</c:v>
                </c:pt>
                <c:pt idx="1328">
                  <c:v>1.1347919756960656</c:v>
                </c:pt>
                <c:pt idx="1329">
                  <c:v>0.49029932553128003</c:v>
                </c:pt>
                <c:pt idx="1330">
                  <c:v>0.93952870767837249</c:v>
                </c:pt>
                <c:pt idx="1331">
                  <c:v>1.3256949701147815</c:v>
                </c:pt>
                <c:pt idx="1332">
                  <c:v>1.5514510350560857</c:v>
                </c:pt>
                <c:pt idx="1333">
                  <c:v>1.8753864548777666</c:v>
                </c:pt>
                <c:pt idx="1334">
                  <c:v>2.2598032331177467</c:v>
                </c:pt>
                <c:pt idx="1335">
                  <c:v>2.426108824572331</c:v>
                </c:pt>
                <c:pt idx="1336">
                  <c:v>2.207197915751153</c:v>
                </c:pt>
                <c:pt idx="1337">
                  <c:v>1.6605965127347728</c:v>
                </c:pt>
                <c:pt idx="1338">
                  <c:v>1.0150424845817745</c:v>
                </c:pt>
                <c:pt idx="1339">
                  <c:v>0.53426655533358391</c:v>
                </c:pt>
                <c:pt idx="1340">
                  <c:v>0.28783846805924729</c:v>
                </c:pt>
                <c:pt idx="1341">
                  <c:v>0.1993827570351992</c:v>
                </c:pt>
                <c:pt idx="1342">
                  <c:v>0.485677297415819</c:v>
                </c:pt>
                <c:pt idx="1343">
                  <c:v>0.79657443264467653</c:v>
                </c:pt>
                <c:pt idx="1344">
                  <c:v>0.9337183139385018</c:v>
                </c:pt>
                <c:pt idx="1345">
                  <c:v>0.88378157201474006</c:v>
                </c:pt>
                <c:pt idx="1346">
                  <c:v>0.77034417761084584</c:v>
                </c:pt>
                <c:pt idx="1347">
                  <c:v>0.70869287496059685</c:v>
                </c:pt>
                <c:pt idx="1348">
                  <c:v>0.73816448740826113</c:v>
                </c:pt>
                <c:pt idx="1349">
                  <c:v>0.99840728900487041</c:v>
                </c:pt>
                <c:pt idx="1350">
                  <c:v>1.4827749158423589</c:v>
                </c:pt>
                <c:pt idx="1351">
                  <c:v>1.9352611274606677</c:v>
                </c:pt>
                <c:pt idx="1352">
                  <c:v>2.1677076314788239</c:v>
                </c:pt>
                <c:pt idx="1353">
                  <c:v>2.2967926221497841</c:v>
                </c:pt>
                <c:pt idx="1354">
                  <c:v>2.7460456754961129</c:v>
                </c:pt>
                <c:pt idx="1355">
                  <c:v>3.6387589405261029</c:v>
                </c:pt>
                <c:pt idx="1356">
                  <c:v>4.603794484494502</c:v>
                </c:pt>
                <c:pt idx="1357">
                  <c:v>5.3123442756797727</c:v>
                </c:pt>
                <c:pt idx="1358">
                  <c:v>5.7343689331420586</c:v>
                </c:pt>
                <c:pt idx="1359">
                  <c:v>6.0730430125228549</c:v>
                </c:pt>
                <c:pt idx="1360">
                  <c:v>6.4637974691492426</c:v>
                </c:pt>
                <c:pt idx="1361">
                  <c:v>6.7481143048771877</c:v>
                </c:pt>
                <c:pt idx="1362">
                  <c:v>6.6367635583555487</c:v>
                </c:pt>
                <c:pt idx="1363">
                  <c:v>6.0032928410779025</c:v>
                </c:pt>
                <c:pt idx="1364">
                  <c:v>4.9905169942040635</c:v>
                </c:pt>
                <c:pt idx="1365">
                  <c:v>3.8975220178257333</c:v>
                </c:pt>
                <c:pt idx="1366">
                  <c:v>2.9253597083671856</c:v>
                </c:pt>
                <c:pt idx="1367">
                  <c:v>2.0062765895200041</c:v>
                </c:pt>
                <c:pt idx="1368">
                  <c:v>0.98835074183206884</c:v>
                </c:pt>
                <c:pt idx="1369">
                  <c:v>0.3994127514004478</c:v>
                </c:pt>
                <c:pt idx="1370">
                  <c:v>1.32482290167883</c:v>
                </c:pt>
                <c:pt idx="1371">
                  <c:v>2.0224471840075409</c:v>
                </c:pt>
                <c:pt idx="1372">
                  <c:v>2.2683928024745468</c:v>
                </c:pt>
                <c:pt idx="1373">
                  <c:v>2.1445094362148085</c:v>
                </c:pt>
                <c:pt idx="1374">
                  <c:v>1.8820782667328972</c:v>
                </c:pt>
                <c:pt idx="1375">
                  <c:v>1.6292528311573145</c:v>
                </c:pt>
                <c:pt idx="1376">
                  <c:v>1.2879208688020156</c:v>
                </c:pt>
                <c:pt idx="1377">
                  <c:v>0.74724432119062267</c:v>
                </c:pt>
                <c:pt idx="1378">
                  <c:v>0.6131816877560784</c:v>
                </c:pt>
                <c:pt idx="1379">
                  <c:v>1.4318059055491943</c:v>
                </c:pt>
                <c:pt idx="1380">
                  <c:v>2.2549035684839707</c:v>
                </c:pt>
                <c:pt idx="1381">
                  <c:v>2.8317413040932711</c:v>
                </c:pt>
                <c:pt idx="1382">
                  <c:v>3.1900207980511595</c:v>
                </c:pt>
                <c:pt idx="1383">
                  <c:v>3.5033715565384362</c:v>
                </c:pt>
                <c:pt idx="1384">
                  <c:v>3.8687954661090469</c:v>
                </c:pt>
                <c:pt idx="1385">
                  <c:v>4.1555208526845897</c:v>
                </c:pt>
                <c:pt idx="1386">
                  <c:v>4.1364952712446632</c:v>
                </c:pt>
                <c:pt idx="1387">
                  <c:v>3.6950321155839867</c:v>
                </c:pt>
                <c:pt idx="1388">
                  <c:v>2.9172215993441122</c:v>
                </c:pt>
                <c:pt idx="1389">
                  <c:v>2.0643981752215739</c:v>
                </c:pt>
                <c:pt idx="1390">
                  <c:v>1.4193716031101156</c:v>
                </c:pt>
                <c:pt idx="1391">
                  <c:v>1.0266725150593488</c:v>
                </c:pt>
                <c:pt idx="1392">
                  <c:v>0.92685545817513426</c:v>
                </c:pt>
                <c:pt idx="1393">
                  <c:v>1.5700591908412529</c:v>
                </c:pt>
                <c:pt idx="1394">
                  <c:v>2.6455573322237256</c:v>
                </c:pt>
                <c:pt idx="1395">
                  <c:v>3.6506569220913483</c:v>
                </c:pt>
                <c:pt idx="1396">
                  <c:v>4.288621045593632</c:v>
                </c:pt>
                <c:pt idx="1397">
                  <c:v>4.5021442663886315</c:v>
                </c:pt>
                <c:pt idx="1398">
                  <c:v>4.4727765123196788</c:v>
                </c:pt>
                <c:pt idx="1399">
                  <c:v>4.4401131576554365</c:v>
                </c:pt>
                <c:pt idx="1400">
                  <c:v>4.4178452991275972</c:v>
                </c:pt>
                <c:pt idx="1401">
                  <c:v>4.1881086055620109</c:v>
                </c:pt>
                <c:pt idx="1402">
                  <c:v>3.5883299941122955</c:v>
                </c:pt>
                <c:pt idx="1403">
                  <c:v>2.7024256094484773</c:v>
                </c:pt>
                <c:pt idx="1404">
                  <c:v>1.8490769366914328</c:v>
                </c:pt>
                <c:pt idx="1405">
                  <c:v>1.3641490280376773</c:v>
                </c:pt>
                <c:pt idx="1406">
                  <c:v>1.1262971730144005</c:v>
                </c:pt>
                <c:pt idx="1407">
                  <c:v>0.75739956288601085</c:v>
                </c:pt>
                <c:pt idx="1408">
                  <c:v>0.43303772685571895</c:v>
                </c:pt>
                <c:pt idx="1409">
                  <c:v>0.87158519525857348</c:v>
                </c:pt>
                <c:pt idx="1410">
                  <c:v>1.3391276506390275</c:v>
                </c:pt>
                <c:pt idx="1411">
                  <c:v>1.506380615937237</c:v>
                </c:pt>
                <c:pt idx="1412">
                  <c:v>1.494369782351664</c:v>
                </c:pt>
                <c:pt idx="1413">
                  <c:v>1.7135516409905471</c:v>
                </c:pt>
                <c:pt idx="1414">
                  <c:v>2.2968277673730353</c:v>
                </c:pt>
                <c:pt idx="1415">
                  <c:v>2.9345094411685402</c:v>
                </c:pt>
                <c:pt idx="1416">
                  <c:v>3.3886477050807704</c:v>
                </c:pt>
                <c:pt idx="1417">
                  <c:v>3.6567390593231148</c:v>
                </c:pt>
                <c:pt idx="1418">
                  <c:v>3.9348983093230543</c:v>
                </c:pt>
                <c:pt idx="1419">
                  <c:v>4.4243977107719177</c:v>
                </c:pt>
                <c:pt idx="1420">
                  <c:v>5.0874921297477416</c:v>
                </c:pt>
                <c:pt idx="1421">
                  <c:v>5.6832618921431282</c:v>
                </c:pt>
                <c:pt idx="1422">
                  <c:v>5.9998292728353144</c:v>
                </c:pt>
                <c:pt idx="1423">
                  <c:v>6.010142827245498</c:v>
                </c:pt>
                <c:pt idx="1424">
                  <c:v>5.882492186689845</c:v>
                </c:pt>
                <c:pt idx="1425">
                  <c:v>5.8205062282553541</c:v>
                </c:pt>
                <c:pt idx="1426">
                  <c:v>5.826537796789764</c:v>
                </c:pt>
                <c:pt idx="1427">
                  <c:v>5.6895943021231394</c:v>
                </c:pt>
                <c:pt idx="1428">
                  <c:v>5.2264820061395438</c:v>
                </c:pt>
                <c:pt idx="1429">
                  <c:v>4.4694538793993148</c:v>
                </c:pt>
                <c:pt idx="1430">
                  <c:v>3.6639241866109833</c:v>
                </c:pt>
                <c:pt idx="1431">
                  <c:v>3.0810988888445641</c:v>
                </c:pt>
                <c:pt idx="1432">
                  <c:v>2.7340203709214301</c:v>
                </c:pt>
                <c:pt idx="1433">
                  <c:v>2.3914958529429948</c:v>
                </c:pt>
                <c:pt idx="1434">
                  <c:v>1.9058946014045977</c:v>
                </c:pt>
                <c:pt idx="1435">
                  <c:v>1.3424603220595495</c:v>
                </c:pt>
                <c:pt idx="1436">
                  <c:v>0.91608924560331662</c:v>
                </c:pt>
                <c:pt idx="1437">
                  <c:v>0.85035126539041861</c:v>
                </c:pt>
                <c:pt idx="1438">
                  <c:v>1.0212256845449543</c:v>
                </c:pt>
                <c:pt idx="1439">
                  <c:v>1.1588336577482683</c:v>
                </c:pt>
                <c:pt idx="1440">
                  <c:v>1.1321152759555175</c:v>
                </c:pt>
                <c:pt idx="1441">
                  <c:v>0.92726952057638778</c:v>
                </c:pt>
                <c:pt idx="1442">
                  <c:v>0.70007126562437338</c:v>
                </c:pt>
                <c:pt idx="1443">
                  <c:v>0.71747596986320361</c:v>
                </c:pt>
                <c:pt idx="1444">
                  <c:v>0.83193053382891302</c:v>
                </c:pt>
                <c:pt idx="1445">
                  <c:v>0.73055871415369766</c:v>
                </c:pt>
                <c:pt idx="1446">
                  <c:v>0.34312833862216768</c:v>
                </c:pt>
                <c:pt idx="1447">
                  <c:v>0.25224148105819827</c:v>
                </c:pt>
                <c:pt idx="1448">
                  <c:v>0.76269897426012168</c:v>
                </c:pt>
                <c:pt idx="1449">
                  <c:v>1.0604858542546551</c:v>
                </c:pt>
                <c:pt idx="1450">
                  <c:v>1.160429783660001</c:v>
                </c:pt>
                <c:pt idx="1451">
                  <c:v>1.3681547961198022</c:v>
                </c:pt>
                <c:pt idx="1452">
                  <c:v>1.8528858157687649</c:v>
                </c:pt>
                <c:pt idx="1453">
                  <c:v>2.3468621514622776</c:v>
                </c:pt>
                <c:pt idx="1454">
                  <c:v>2.5786827622751174</c:v>
                </c:pt>
                <c:pt idx="1455">
                  <c:v>2.5143670134862113</c:v>
                </c:pt>
                <c:pt idx="1456">
                  <c:v>2.3800974624464351</c:v>
                </c:pt>
                <c:pt idx="1457">
                  <c:v>2.4504264626804182</c:v>
                </c:pt>
                <c:pt idx="1458">
                  <c:v>2.6670420185359793</c:v>
                </c:pt>
                <c:pt idx="1459">
                  <c:v>2.746893441509906</c:v>
                </c:pt>
                <c:pt idx="1460">
                  <c:v>2.5442678711040174</c:v>
                </c:pt>
                <c:pt idx="1461">
                  <c:v>2.1377893724456105</c:v>
                </c:pt>
                <c:pt idx="1462">
                  <c:v>1.7524619139298701</c:v>
                </c:pt>
                <c:pt idx="1463">
                  <c:v>1.577210987220131</c:v>
                </c:pt>
                <c:pt idx="1464">
                  <c:v>1.5578491422487573</c:v>
                </c:pt>
                <c:pt idx="1465">
                  <c:v>1.5091503719861352</c:v>
                </c:pt>
                <c:pt idx="1466">
                  <c:v>1.3304166091138687</c:v>
                </c:pt>
                <c:pt idx="1467">
                  <c:v>1.0234526181066126</c:v>
                </c:pt>
                <c:pt idx="1468">
                  <c:v>0.66358204440325719</c:v>
                </c:pt>
                <c:pt idx="1469">
                  <c:v>0.39024756905482016</c:v>
                </c:pt>
                <c:pt idx="1470">
                  <c:v>0.34325841929062839</c:v>
                </c:pt>
                <c:pt idx="1471">
                  <c:v>0.50626248289807285</c:v>
                </c:pt>
                <c:pt idx="1472">
                  <c:v>0.88005762253637276</c:v>
                </c:pt>
                <c:pt idx="1473">
                  <c:v>1.3678832680957431</c:v>
                </c:pt>
                <c:pt idx="1474">
                  <c:v>1.7577847379271212</c:v>
                </c:pt>
                <c:pt idx="1475">
                  <c:v>1.8577983746242595</c:v>
                </c:pt>
                <c:pt idx="1476">
                  <c:v>1.5973596168318105</c:v>
                </c:pt>
                <c:pt idx="1477">
                  <c:v>1.0672393602435359</c:v>
                </c:pt>
                <c:pt idx="1478">
                  <c:v>0.4572794926193442</c:v>
                </c:pt>
                <c:pt idx="1479">
                  <c:v>0.15750617133143199</c:v>
                </c:pt>
                <c:pt idx="1480">
                  <c:v>0.89707092939569255</c:v>
                </c:pt>
                <c:pt idx="1481">
                  <c:v>1.9922474826774303</c:v>
                </c:pt>
                <c:pt idx="1482">
                  <c:v>3.3589228068046064</c:v>
                </c:pt>
                <c:pt idx="1483">
                  <c:v>4.7175048473656016</c:v>
                </c:pt>
                <c:pt idx="1484">
                  <c:v>5.7950630895480462</c:v>
                </c:pt>
                <c:pt idx="1485">
                  <c:v>6.499779880239875</c:v>
                </c:pt>
                <c:pt idx="1486">
                  <c:v>6.9577409979130582</c:v>
                </c:pt>
                <c:pt idx="1487">
                  <c:v>7.3364912330604195</c:v>
                </c:pt>
                <c:pt idx="1488">
                  <c:v>7.598305202205375</c:v>
                </c:pt>
                <c:pt idx="1489">
                  <c:v>7.5068641082975223</c:v>
                </c:pt>
                <c:pt idx="1490">
                  <c:v>6.8785065402603243</c:v>
                </c:pt>
                <c:pt idx="1491">
                  <c:v>5.7726192753898999</c:v>
                </c:pt>
                <c:pt idx="1492">
                  <c:v>4.4725646404756532</c:v>
                </c:pt>
                <c:pt idx="1493">
                  <c:v>3.2781159066694046</c:v>
                </c:pt>
                <c:pt idx="1494">
                  <c:v>2.2471974819619005</c:v>
                </c:pt>
                <c:pt idx="1495">
                  <c:v>1.2058384114659781</c:v>
                </c:pt>
                <c:pt idx="1496">
                  <c:v>0.12109369641787897</c:v>
                </c:pt>
                <c:pt idx="1497">
                  <c:v>1.0496213953049065</c:v>
                </c:pt>
                <c:pt idx="1498">
                  <c:v>1.8302915834225573</c:v>
                </c:pt>
                <c:pt idx="1499">
                  <c:v>2.1172415414350789</c:v>
                </c:pt>
                <c:pt idx="1500">
                  <c:v>1.9447729439341863</c:v>
                </c:pt>
                <c:pt idx="1501">
                  <c:v>1.5610347118567796</c:v>
                </c:pt>
                <c:pt idx="1502">
                  <c:v>1.2320466730188511</c:v>
                </c:pt>
                <c:pt idx="1503">
                  <c:v>0.92694160385302915</c:v>
                </c:pt>
                <c:pt idx="1504">
                  <c:v>0.43689594333584075</c:v>
                </c:pt>
                <c:pt idx="1505">
                  <c:v>0.35633904565068264</c:v>
                </c:pt>
                <c:pt idx="1506">
                  <c:v>1.0880778969246445</c:v>
                </c:pt>
                <c:pt idx="1507">
                  <c:v>1.6055342247460826</c:v>
                </c:pt>
                <c:pt idx="1508">
                  <c:v>1.7328213132121952</c:v>
                </c:pt>
                <c:pt idx="1509">
                  <c:v>1.5135135955292629</c:v>
                </c:pt>
                <c:pt idx="1510">
                  <c:v>1.1792158374142716</c:v>
                </c:pt>
                <c:pt idx="1511">
                  <c:v>0.92766351403790881</c:v>
                </c:pt>
                <c:pt idx="1512">
                  <c:v>0.63354026121786233</c:v>
                </c:pt>
                <c:pt idx="1513">
                  <c:v>0.19214490178686433</c:v>
                </c:pt>
                <c:pt idx="1514">
                  <c:v>0.82571227434880234</c:v>
                </c:pt>
                <c:pt idx="1515">
                  <c:v>1.6877571104880713</c:v>
                </c:pt>
                <c:pt idx="1516">
                  <c:v>2.34624216255395</c:v>
                </c:pt>
                <c:pt idx="1517">
                  <c:v>2.6727442451830332</c:v>
                </c:pt>
                <c:pt idx="1518">
                  <c:v>2.771333393120551</c:v>
                </c:pt>
                <c:pt idx="1519">
                  <c:v>2.8834250563991746</c:v>
                </c:pt>
                <c:pt idx="1520">
                  <c:v>3.0778572932370083</c:v>
                </c:pt>
                <c:pt idx="1521">
                  <c:v>3.1471206041767026</c:v>
                </c:pt>
                <c:pt idx="1522">
                  <c:v>2.8858823201812096</c:v>
                </c:pt>
                <c:pt idx="1523">
                  <c:v>2.3055712942762776</c:v>
                </c:pt>
                <c:pt idx="1524">
                  <c:v>1.6562051178323496</c:v>
                </c:pt>
                <c:pt idx="1525">
                  <c:v>1.2860494142806007</c:v>
                </c:pt>
                <c:pt idx="1526">
                  <c:v>1.1920630406985777</c:v>
                </c:pt>
                <c:pt idx="1527">
                  <c:v>1.0122288229939103</c:v>
                </c:pt>
                <c:pt idx="1528">
                  <c:v>0.62141702039538305</c:v>
                </c:pt>
                <c:pt idx="1529">
                  <c:v>0.25136706640223755</c:v>
                </c:pt>
                <c:pt idx="1530">
                  <c:v>0.42091579911155663</c:v>
                </c:pt>
                <c:pt idx="1531">
                  <c:v>0.52823685294282841</c:v>
                </c:pt>
                <c:pt idx="1532">
                  <c:v>0.35875170464975137</c:v>
                </c:pt>
                <c:pt idx="1533">
                  <c:v>0.14291967503242092</c:v>
                </c:pt>
                <c:pt idx="1534">
                  <c:v>0.46020024670108167</c:v>
                </c:pt>
                <c:pt idx="1535">
                  <c:v>0.68572499865492764</c:v>
                </c:pt>
                <c:pt idx="1536">
                  <c:v>0.67565288603750007</c:v>
                </c:pt>
                <c:pt idx="1537">
                  <c:v>0.5206103713446617</c:v>
                </c:pt>
                <c:pt idx="1538">
                  <c:v>0.51621859223733479</c:v>
                </c:pt>
                <c:pt idx="1539">
                  <c:v>0.67327837922076084</c:v>
                </c:pt>
                <c:pt idx="1540">
                  <c:v>0.69686860469733058</c:v>
                </c:pt>
                <c:pt idx="1541">
                  <c:v>0.51315215437583472</c:v>
                </c:pt>
                <c:pt idx="1542">
                  <c:v>0.39859376466629315</c:v>
                </c:pt>
                <c:pt idx="1543">
                  <c:v>0.67448026301883046</c:v>
                </c:pt>
                <c:pt idx="1544">
                  <c:v>0.93946467119661659</c:v>
                </c:pt>
                <c:pt idx="1545">
                  <c:v>1.0252950787849879</c:v>
                </c:pt>
                <c:pt idx="1546">
                  <c:v>1.0478177774887829</c:v>
                </c:pt>
                <c:pt idx="1547">
                  <c:v>1.1897499393672883</c:v>
                </c:pt>
                <c:pt idx="1548">
                  <c:v>1.3433914750402203</c:v>
                </c:pt>
                <c:pt idx="1549">
                  <c:v>1.2467588440567294</c:v>
                </c:pt>
                <c:pt idx="1550">
                  <c:v>0.80777221764389673</c:v>
                </c:pt>
                <c:pt idx="1551">
                  <c:v>0.58339581414759223</c:v>
                </c:pt>
                <c:pt idx="1552">
                  <c:v>1.3889129865487346</c:v>
                </c:pt>
                <c:pt idx="1553">
                  <c:v>2.3643214404657371</c:v>
                </c:pt>
                <c:pt idx="1554">
                  <c:v>3.3541701201365575</c:v>
                </c:pt>
                <c:pt idx="1555">
                  <c:v>4.5125417989142695</c:v>
                </c:pt>
                <c:pt idx="1556">
                  <c:v>5.9250185832805657</c:v>
                </c:pt>
                <c:pt idx="1557">
                  <c:v>7.4058405145208788</c:v>
                </c:pt>
                <c:pt idx="1558">
                  <c:v>8.6333241897678956</c:v>
                </c:pt>
                <c:pt idx="1559">
                  <c:v>9.4001073415308962</c:v>
                </c:pt>
                <c:pt idx="1560">
                  <c:v>9.7455733007923069</c:v>
                </c:pt>
                <c:pt idx="1561">
                  <c:v>9.8725286552058407</c:v>
                </c:pt>
                <c:pt idx="1562">
                  <c:v>9.889243164779618</c:v>
                </c:pt>
                <c:pt idx="1563">
                  <c:v>9.6507813134433942</c:v>
                </c:pt>
                <c:pt idx="1564">
                  <c:v>8.9138852164146147</c:v>
                </c:pt>
                <c:pt idx="1565">
                  <c:v>7.6061931984709403</c:v>
                </c:pt>
                <c:pt idx="1566">
                  <c:v>5.9249504320462112</c:v>
                </c:pt>
                <c:pt idx="1567">
                  <c:v>4.2009747601037661</c:v>
                </c:pt>
                <c:pt idx="1568">
                  <c:v>2.6236272060094223</c:v>
                </c:pt>
                <c:pt idx="1569">
                  <c:v>1.0873385430685014</c:v>
                </c:pt>
                <c:pt idx="1570">
                  <c:v>0.60433943579804383</c:v>
                </c:pt>
                <c:pt idx="1571">
                  <c:v>2.3845265858734677</c:v>
                </c:pt>
                <c:pt idx="1572">
                  <c:v>3.994345814287898</c:v>
                </c:pt>
                <c:pt idx="1573">
                  <c:v>5.1491473141175126</c:v>
                </c:pt>
                <c:pt idx="1574">
                  <c:v>5.77445284548857</c:v>
                </c:pt>
                <c:pt idx="1575">
                  <c:v>6.0550320430986728</c:v>
                </c:pt>
                <c:pt idx="1576">
                  <c:v>6.2410890157211369</c:v>
                </c:pt>
                <c:pt idx="1577">
                  <c:v>6.3576269262733192</c:v>
                </c:pt>
                <c:pt idx="1578">
                  <c:v>6.1990755532306538</c:v>
                </c:pt>
                <c:pt idx="1579">
                  <c:v>5.6074531557336025</c:v>
                </c:pt>
                <c:pt idx="1580">
                  <c:v>4.6650502524259467</c:v>
                </c:pt>
                <c:pt idx="1581">
                  <c:v>3.6584724986938753</c:v>
                </c:pt>
                <c:pt idx="1582">
                  <c:v>2.8597354095280196</c:v>
                </c:pt>
                <c:pt idx="1583">
                  <c:v>2.275008791487064</c:v>
                </c:pt>
                <c:pt idx="1584">
                  <c:v>1.7132385232982195</c:v>
                </c:pt>
                <c:pt idx="1585">
                  <c:v>1.1118230370100197</c:v>
                </c:pt>
                <c:pt idx="1586">
                  <c:v>0.64862045082780684</c:v>
                </c:pt>
                <c:pt idx="1587">
                  <c:v>0.52602575186695644</c:v>
                </c:pt>
                <c:pt idx="1588">
                  <c:v>0.48299509644361155</c:v>
                </c:pt>
                <c:pt idx="1589">
                  <c:v>0.33363431153559431</c:v>
                </c:pt>
                <c:pt idx="1590">
                  <c:v>0.29477752123381562</c:v>
                </c:pt>
                <c:pt idx="1591">
                  <c:v>0.40975557466123552</c:v>
                </c:pt>
                <c:pt idx="1592">
                  <c:v>0.42482732973862775</c:v>
                </c:pt>
                <c:pt idx="1593">
                  <c:v>0.36916353717967421</c:v>
                </c:pt>
                <c:pt idx="1594">
                  <c:v>0.44396877300983789</c:v>
                </c:pt>
                <c:pt idx="1595">
                  <c:v>0.5663450118568979</c:v>
                </c:pt>
                <c:pt idx="1596">
                  <c:v>0.54257547149523699</c:v>
                </c:pt>
                <c:pt idx="1597">
                  <c:v>0.34175011716170839</c:v>
                </c:pt>
                <c:pt idx="1598">
                  <c:v>0.15166407130261966</c:v>
                </c:pt>
                <c:pt idx="1599">
                  <c:v>0.30176899318348827</c:v>
                </c:pt>
                <c:pt idx="1600">
                  <c:v>0.36546447084321443</c:v>
                </c:pt>
                <c:pt idx="1601">
                  <c:v>0.25195777069009001</c:v>
                </c:pt>
                <c:pt idx="1602">
                  <c:v>0.25114122377817621</c:v>
                </c:pt>
                <c:pt idx="1603">
                  <c:v>0.48585073169312937</c:v>
                </c:pt>
                <c:pt idx="1604">
                  <c:v>0.6069464250446136</c:v>
                </c:pt>
                <c:pt idx="1605">
                  <c:v>0.50859955546971658</c:v>
                </c:pt>
                <c:pt idx="1606">
                  <c:v>0.25573105464074802</c:v>
                </c:pt>
                <c:pt idx="1607">
                  <c:v>0.23095700856261986</c:v>
                </c:pt>
                <c:pt idx="1608">
                  <c:v>0.40172703630760453</c:v>
                </c:pt>
                <c:pt idx="1609">
                  <c:v>0.37804859811981362</c:v>
                </c:pt>
                <c:pt idx="1610">
                  <c:v>0.18434229610768318</c:v>
                </c:pt>
                <c:pt idx="1611">
                  <c:v>0.32761854117521561</c:v>
                </c:pt>
                <c:pt idx="1612">
                  <c:v>0.60090222890455569</c:v>
                </c:pt>
                <c:pt idx="1613">
                  <c:v>0.67337372026913389</c:v>
                </c:pt>
                <c:pt idx="1614">
                  <c:v>0.52242760731594484</c:v>
                </c:pt>
                <c:pt idx="1615">
                  <c:v>0.43765915753326184</c:v>
                </c:pt>
                <c:pt idx="1616">
                  <c:v>0.70024522878898821</c:v>
                </c:pt>
                <c:pt idx="1617">
                  <c:v>0.91951937047941112</c:v>
                </c:pt>
                <c:pt idx="1618">
                  <c:v>0.87475690220042746</c:v>
                </c:pt>
                <c:pt idx="1619">
                  <c:v>0.59245824925719315</c:v>
                </c:pt>
                <c:pt idx="1620">
                  <c:v>0.41751791104955138</c:v>
                </c:pt>
                <c:pt idx="1621">
                  <c:v>0.65348137470115186</c:v>
                </c:pt>
                <c:pt idx="1622">
                  <c:v>0.81154369950682004</c:v>
                </c:pt>
                <c:pt idx="1623">
                  <c:v>0.69520796338242419</c:v>
                </c:pt>
                <c:pt idx="1624">
                  <c:v>0.35877641912382197</c:v>
                </c:pt>
                <c:pt idx="1625">
                  <c:v>0.11672685461185343</c:v>
                </c:pt>
                <c:pt idx="1626">
                  <c:v>0.33303260425716219</c:v>
                </c:pt>
                <c:pt idx="1627">
                  <c:v>0.3299928155849271</c:v>
                </c:pt>
                <c:pt idx="1628">
                  <c:v>7.4951947573439134E-2</c:v>
                </c:pt>
                <c:pt idx="1629">
                  <c:v>0.30540149731581101</c:v>
                </c:pt>
                <c:pt idx="1630">
                  <c:v>0.62267762653993863</c:v>
                </c:pt>
                <c:pt idx="1631">
                  <c:v>0.7208707709321861</c:v>
                </c:pt>
                <c:pt idx="1632">
                  <c:v>0.55463046908144098</c:v>
                </c:pt>
                <c:pt idx="1633">
                  <c:v>0.23499602731867036</c:v>
                </c:pt>
                <c:pt idx="1634">
                  <c:v>0.25324206739780153</c:v>
                </c:pt>
                <c:pt idx="1635">
                  <c:v>0.41998809192757164</c:v>
                </c:pt>
                <c:pt idx="1636">
                  <c:v>0.33335420876912086</c:v>
                </c:pt>
                <c:pt idx="1637">
                  <c:v>8.0641655601034909E-2</c:v>
                </c:pt>
                <c:pt idx="1638">
                  <c:v>0.45624956360856389</c:v>
                </c:pt>
                <c:pt idx="1639">
                  <c:v>0.78934193203156011</c:v>
                </c:pt>
                <c:pt idx="1640">
                  <c:v>0.86682265895688682</c:v>
                </c:pt>
                <c:pt idx="1641">
                  <c:v>0.65453133557243892</c:v>
                </c:pt>
                <c:pt idx="1642">
                  <c:v>0.30567681806467517</c:v>
                </c:pt>
                <c:pt idx="1643">
                  <c:v>0.33913411623875728</c:v>
                </c:pt>
                <c:pt idx="1644">
                  <c:v>0.50910057251031449</c:v>
                </c:pt>
                <c:pt idx="1645">
                  <c:v>0.46623445680777126</c:v>
                </c:pt>
                <c:pt idx="1646">
                  <c:v>0.6068527367677693</c:v>
                </c:pt>
                <c:pt idx="1647">
                  <c:v>1.1937334441982193</c:v>
                </c:pt>
                <c:pt idx="1648">
                  <c:v>1.8186671729700739</c:v>
                </c:pt>
                <c:pt idx="1649">
                  <c:v>2.2216437993872975</c:v>
                </c:pt>
                <c:pt idx="1650">
                  <c:v>2.3337285078354872</c:v>
                </c:pt>
                <c:pt idx="1651">
                  <c:v>2.2888723885144286</c:v>
                </c:pt>
                <c:pt idx="1652">
                  <c:v>2.3183438808636572</c:v>
                </c:pt>
                <c:pt idx="1653">
                  <c:v>2.4715236478578291</c:v>
                </c:pt>
                <c:pt idx="1654">
                  <c:v>2.553384943777028</c:v>
                </c:pt>
                <c:pt idx="1655">
                  <c:v>2.3843125540079164</c:v>
                </c:pt>
                <c:pt idx="1656">
                  <c:v>1.9509010274869725</c:v>
                </c:pt>
                <c:pt idx="1657">
                  <c:v>1.3895526585878504</c:v>
                </c:pt>
                <c:pt idx="1658">
                  <c:v>0.90411252420914057</c:v>
                </c:pt>
                <c:pt idx="1659">
                  <c:v>0.63681462191610749</c:v>
                </c:pt>
                <c:pt idx="1660">
                  <c:v>0.53605935501113611</c:v>
                </c:pt>
                <c:pt idx="1661">
                  <c:v>0.53697349744377354</c:v>
                </c:pt>
                <c:pt idx="1662">
                  <c:v>0.66794182145337344</c:v>
                </c:pt>
                <c:pt idx="1663">
                  <c:v>0.82923332211032352</c:v>
                </c:pt>
                <c:pt idx="1664">
                  <c:v>0.89313804408978203</c:v>
                </c:pt>
                <c:pt idx="1665">
                  <c:v>0.81848888830986966</c:v>
                </c:pt>
                <c:pt idx="1666">
                  <c:v>0.64583160378779347</c:v>
                </c:pt>
                <c:pt idx="1667">
                  <c:v>0.46977273944577663</c:v>
                </c:pt>
                <c:pt idx="1668">
                  <c:v>0.42050070526504607</c:v>
                </c:pt>
                <c:pt idx="1669">
                  <c:v>0.53781448451158387</c:v>
                </c:pt>
                <c:pt idx="1670">
                  <c:v>0.70336828692335351</c:v>
                </c:pt>
                <c:pt idx="1671">
                  <c:v>0.81249707977649632</c:v>
                </c:pt>
                <c:pt idx="1672">
                  <c:v>0.8126296952873866</c:v>
                </c:pt>
                <c:pt idx="1673">
                  <c:v>0.72347678689542039</c:v>
                </c:pt>
                <c:pt idx="1674">
                  <c:v>0.64861755841820845</c:v>
                </c:pt>
                <c:pt idx="1675">
                  <c:v>0.67784286175017983</c:v>
                </c:pt>
                <c:pt idx="1676">
                  <c:v>0.77803693717206945</c:v>
                </c:pt>
                <c:pt idx="1677">
                  <c:v>0.96756355130910343</c:v>
                </c:pt>
                <c:pt idx="1678">
                  <c:v>1.354404027512679</c:v>
                </c:pt>
                <c:pt idx="1679">
                  <c:v>1.9007574288286133</c:v>
                </c:pt>
                <c:pt idx="1680">
                  <c:v>2.421680673729937</c:v>
                </c:pt>
                <c:pt idx="1681">
                  <c:v>2.735213682097021</c:v>
                </c:pt>
                <c:pt idx="1682">
                  <c:v>2.7622269938334116</c:v>
                </c:pt>
                <c:pt idx="1683">
                  <c:v>2.5756764599699871</c:v>
                </c:pt>
                <c:pt idx="1684">
                  <c:v>2.3649218880007639</c:v>
                </c:pt>
                <c:pt idx="1685">
                  <c:v>2.2567184753910494</c:v>
                </c:pt>
                <c:pt idx="1686">
                  <c:v>2.1497394832929291</c:v>
                </c:pt>
                <c:pt idx="1687">
                  <c:v>1.8524811235710612</c:v>
                </c:pt>
                <c:pt idx="1688">
                  <c:v>1.2997745622999579</c:v>
                </c:pt>
                <c:pt idx="1689">
                  <c:v>0.60512395712399236</c:v>
                </c:pt>
                <c:pt idx="1690">
                  <c:v>0.2634030038421934</c:v>
                </c:pt>
                <c:pt idx="1691">
                  <c:v>0.64872149379241251</c:v>
                </c:pt>
                <c:pt idx="1692">
                  <c:v>0.86120538781008826</c:v>
                </c:pt>
                <c:pt idx="1693">
                  <c:v>0.97497562513630842</c:v>
                </c:pt>
                <c:pt idx="1694">
                  <c:v>1.1820584356639194</c:v>
                </c:pt>
                <c:pt idx="1695">
                  <c:v>1.4191823112710742</c:v>
                </c:pt>
                <c:pt idx="1696">
                  <c:v>1.4744228234354049</c:v>
                </c:pt>
                <c:pt idx="1697">
                  <c:v>1.2377714931919059</c:v>
                </c:pt>
                <c:pt idx="1698">
                  <c:v>0.77965194998591936</c:v>
                </c:pt>
                <c:pt idx="1699">
                  <c:v>0.46343357629902343</c:v>
                </c:pt>
                <c:pt idx="1700">
                  <c:v>0.73815068799532491</c:v>
                </c:pt>
                <c:pt idx="1701">
                  <c:v>1.1051992117264942</c:v>
                </c:pt>
                <c:pt idx="1702">
                  <c:v>1.4771202367770444</c:v>
                </c:pt>
                <c:pt idx="1703">
                  <c:v>1.992211436234826</c:v>
                </c:pt>
                <c:pt idx="1704">
                  <c:v>2.6119947378196144</c:v>
                </c:pt>
                <c:pt idx="1705">
                  <c:v>3.127139401730326</c:v>
                </c:pt>
                <c:pt idx="1706">
                  <c:v>3.3471252614467413</c:v>
                </c:pt>
                <c:pt idx="1707">
                  <c:v>3.2181031582512762</c:v>
                </c:pt>
                <c:pt idx="1708">
                  <c:v>2.8515595683246477</c:v>
                </c:pt>
                <c:pt idx="1709">
                  <c:v>2.4526738661089134</c:v>
                </c:pt>
                <c:pt idx="1710">
                  <c:v>2.1308238473081622</c:v>
                </c:pt>
                <c:pt idx="1711">
                  <c:v>1.7696797246526883</c:v>
                </c:pt>
                <c:pt idx="1712">
                  <c:v>1.1984286245109197</c:v>
                </c:pt>
                <c:pt idx="1713">
                  <c:v>0.49732094127467269</c:v>
                </c:pt>
                <c:pt idx="1714">
                  <c:v>0.83152738004138704</c:v>
                </c:pt>
                <c:pt idx="1715">
                  <c:v>1.6555571688117385</c:v>
                </c:pt>
                <c:pt idx="1716">
                  <c:v>2.2707778117274051</c:v>
                </c:pt>
                <c:pt idx="1717">
                  <c:v>2.6545736312059707</c:v>
                </c:pt>
                <c:pt idx="1718">
                  <c:v>2.9785044248978561</c:v>
                </c:pt>
                <c:pt idx="1719">
                  <c:v>3.3666929064253845</c:v>
                </c:pt>
                <c:pt idx="1720">
                  <c:v>3.6935744927077345</c:v>
                </c:pt>
                <c:pt idx="1721">
                  <c:v>3.7150104897014007</c:v>
                </c:pt>
                <c:pt idx="1722">
                  <c:v>3.3101619459071099</c:v>
                </c:pt>
                <c:pt idx="1723">
                  <c:v>2.5962487583228731</c:v>
                </c:pt>
                <c:pt idx="1724">
                  <c:v>1.9073219497984097</c:v>
                </c:pt>
                <c:pt idx="1725">
                  <c:v>1.5537317081600783</c:v>
                </c:pt>
                <c:pt idx="1726">
                  <c:v>1.3897140217478758</c:v>
                </c:pt>
                <c:pt idx="1727">
                  <c:v>1.1500593629888549</c:v>
                </c:pt>
                <c:pt idx="1728">
                  <c:v>1.0945452622589</c:v>
                </c:pt>
                <c:pt idx="1729">
                  <c:v>1.4856914485872024</c:v>
                </c:pt>
                <c:pt idx="1730">
                  <c:v>1.8446255287534692</c:v>
                </c:pt>
                <c:pt idx="1731">
                  <c:v>1.7836853566002016</c:v>
                </c:pt>
                <c:pt idx="1732">
                  <c:v>1.2501238380399862</c:v>
                </c:pt>
                <c:pt idx="1733">
                  <c:v>0.58309411009344703</c:v>
                </c:pt>
                <c:pt idx="1734">
                  <c:v>0.90052659723111594</c:v>
                </c:pt>
                <c:pt idx="1735">
                  <c:v>1.5914985791558447</c:v>
                </c:pt>
                <c:pt idx="1736">
                  <c:v>2.2265248073154917</c:v>
                </c:pt>
                <c:pt idx="1737">
                  <c:v>3.022169318213737</c:v>
                </c:pt>
                <c:pt idx="1738">
                  <c:v>4.0336059172250271</c:v>
                </c:pt>
                <c:pt idx="1739">
                  <c:v>4.9854725598601775</c:v>
                </c:pt>
                <c:pt idx="1740">
                  <c:v>5.5545709881414194</c:v>
                </c:pt>
                <c:pt idx="1741">
                  <c:v>5.6134125286952399</c:v>
                </c:pt>
                <c:pt idx="1742">
                  <c:v>5.2911203730729195</c:v>
                </c:pt>
                <c:pt idx="1743">
                  <c:v>4.8397465844737644</c:v>
                </c:pt>
                <c:pt idx="1744">
                  <c:v>4.3670114648239737</c:v>
                </c:pt>
                <c:pt idx="1745">
                  <c:v>3.7288387341758509</c:v>
                </c:pt>
                <c:pt idx="1746">
                  <c:v>2.7501920523873782</c:v>
                </c:pt>
                <c:pt idx="1747">
                  <c:v>1.4570543847386466</c:v>
                </c:pt>
                <c:pt idx="1748">
                  <c:v>0.16491993770885652</c:v>
                </c:pt>
                <c:pt idx="1749">
                  <c:v>1.1194525899030165</c:v>
                </c:pt>
                <c:pt idx="1750">
                  <c:v>1.9129252772379781</c:v>
                </c:pt>
                <c:pt idx="1751">
                  <c:v>2.3949572062370916</c:v>
                </c:pt>
                <c:pt idx="1752">
                  <c:v>2.7892997821670749</c:v>
                </c:pt>
                <c:pt idx="1753">
                  <c:v>3.1984546755119272</c:v>
                </c:pt>
                <c:pt idx="1754">
                  <c:v>3.4707094597402177</c:v>
                </c:pt>
                <c:pt idx="1755">
                  <c:v>3.4081807114360512</c:v>
                </c:pt>
                <c:pt idx="1756">
                  <c:v>2.9660899242780303</c:v>
                </c:pt>
                <c:pt idx="1757">
                  <c:v>2.2850973030713999</c:v>
                </c:pt>
                <c:pt idx="1758">
                  <c:v>1.6099238573131514</c:v>
                </c:pt>
                <c:pt idx="1759">
                  <c:v>1.1341495661908869</c:v>
                </c:pt>
                <c:pt idx="1760">
                  <c:v>0.83484181864283835</c:v>
                </c:pt>
                <c:pt idx="1761">
                  <c:v>0.58117079093495894</c:v>
                </c:pt>
                <c:pt idx="1762">
                  <c:v>0.46598935901075489</c:v>
                </c:pt>
                <c:pt idx="1763">
                  <c:v>0.64107152473480311</c:v>
                </c:pt>
                <c:pt idx="1764">
                  <c:v>0.85481090651203084</c:v>
                </c:pt>
                <c:pt idx="1765">
                  <c:v>0.93610595619722214</c:v>
                </c:pt>
                <c:pt idx="1766">
                  <c:v>0.85304139037090565</c:v>
                </c:pt>
                <c:pt idx="1767">
                  <c:v>0.65329390266795917</c:v>
                </c:pt>
                <c:pt idx="1768">
                  <c:v>0.47080839723331602</c:v>
                </c:pt>
                <c:pt idx="1769">
                  <c:v>0.45262067806974338</c:v>
                </c:pt>
                <c:pt idx="1770">
                  <c:v>0.44971420684519625</c:v>
                </c:pt>
                <c:pt idx="1771">
                  <c:v>0.23634172395287542</c:v>
                </c:pt>
                <c:pt idx="1772">
                  <c:v>0.25230982673792579</c:v>
                </c:pt>
                <c:pt idx="1773">
                  <c:v>0.94027651187551542</c:v>
                </c:pt>
                <c:pt idx="1774">
                  <c:v>1.6596390270436694</c:v>
                </c:pt>
                <c:pt idx="1775">
                  <c:v>2.2320927455681145</c:v>
                </c:pt>
                <c:pt idx="1776">
                  <c:v>2.5697577261515612</c:v>
                </c:pt>
                <c:pt idx="1777">
                  <c:v>2.7420113298399409</c:v>
                </c:pt>
                <c:pt idx="1778">
                  <c:v>2.9174886628228789</c:v>
                </c:pt>
                <c:pt idx="1779">
                  <c:v>3.1571107163429342</c:v>
                </c:pt>
                <c:pt idx="1780">
                  <c:v>3.3194253044625892</c:v>
                </c:pt>
                <c:pt idx="1781">
                  <c:v>3.2290146458589897</c:v>
                </c:pt>
                <c:pt idx="1782">
                  <c:v>2.8470768681253644</c:v>
                </c:pt>
                <c:pt idx="1783">
                  <c:v>2.3032152831622921</c:v>
                </c:pt>
                <c:pt idx="1784">
                  <c:v>1.8276663514407969</c:v>
                </c:pt>
                <c:pt idx="1785">
                  <c:v>1.6326377164966002</c:v>
                </c:pt>
                <c:pt idx="1786">
                  <c:v>1.7931641514481202</c:v>
                </c:pt>
                <c:pt idx="1787">
                  <c:v>2.2238227531385988</c:v>
                </c:pt>
                <c:pt idx="1788">
                  <c:v>2.7321141201431978</c:v>
                </c:pt>
                <c:pt idx="1789">
                  <c:v>3.0882330028849529</c:v>
                </c:pt>
                <c:pt idx="1790">
                  <c:v>3.125255722310285</c:v>
                </c:pt>
                <c:pt idx="1791">
                  <c:v>2.8205944743815414</c:v>
                </c:pt>
                <c:pt idx="1792">
                  <c:v>2.3058263058573774</c:v>
                </c:pt>
                <c:pt idx="1793">
                  <c:v>1.7784877793245248</c:v>
                </c:pt>
                <c:pt idx="1794">
                  <c:v>1.3404900356424612</c:v>
                </c:pt>
                <c:pt idx="1795">
                  <c:v>0.96788196185958653</c:v>
                </c:pt>
                <c:pt idx="1796">
                  <c:v>0.83827327931650453</c:v>
                </c:pt>
                <c:pt idx="1797">
                  <c:v>1.2290421097040152</c:v>
                </c:pt>
                <c:pt idx="1798">
                  <c:v>1.7630733199513207</c:v>
                </c:pt>
                <c:pt idx="1799">
                  <c:v>2.1017175183582348</c:v>
                </c:pt>
                <c:pt idx="1800">
                  <c:v>2.1444011962630114</c:v>
                </c:pt>
                <c:pt idx="1801">
                  <c:v>1.9690651900416098</c:v>
                </c:pt>
                <c:pt idx="1802">
                  <c:v>1.7510722972053714</c:v>
                </c:pt>
                <c:pt idx="1803">
                  <c:v>1.6495723554839989</c:v>
                </c:pt>
                <c:pt idx="1804">
                  <c:v>1.7926366458264267</c:v>
                </c:pt>
                <c:pt idx="1805">
                  <c:v>2.2916142617240491</c:v>
                </c:pt>
                <c:pt idx="1806">
                  <c:v>3.0800291593775078</c:v>
                </c:pt>
                <c:pt idx="1807">
                  <c:v>3.9306289620337447</c:v>
                </c:pt>
                <c:pt idx="1808">
                  <c:v>4.6463422476150731</c:v>
                </c:pt>
                <c:pt idx="1809">
                  <c:v>5.1827657263355418</c:v>
                </c:pt>
                <c:pt idx="1810">
                  <c:v>5.6412509851271748</c:v>
                </c:pt>
                <c:pt idx="1811">
                  <c:v>6.1135869483616263</c:v>
                </c:pt>
                <c:pt idx="1812">
                  <c:v>6.5217748332452246</c:v>
                </c:pt>
                <c:pt idx="1813">
                  <c:v>6.6604612650483732</c:v>
                </c:pt>
                <c:pt idx="1814">
                  <c:v>6.3792178696307298</c:v>
                </c:pt>
                <c:pt idx="1815">
                  <c:v>5.7074481927178349</c:v>
                </c:pt>
                <c:pt idx="1816">
                  <c:v>4.8446484849350471</c:v>
                </c:pt>
                <c:pt idx="1817">
                  <c:v>4.0252686654093512</c:v>
                </c:pt>
                <c:pt idx="1818">
                  <c:v>3.3357005016794132</c:v>
                </c:pt>
                <c:pt idx="1819">
                  <c:v>2.6813590673517509</c:v>
                </c:pt>
                <c:pt idx="1820">
                  <c:v>1.9779384347578302</c:v>
                </c:pt>
                <c:pt idx="1821">
                  <c:v>1.3275008771615242</c:v>
                </c:pt>
                <c:pt idx="1822">
                  <c:v>1.0053845187837611</c:v>
                </c:pt>
                <c:pt idx="1823">
                  <c:v>1.0334587436541043</c:v>
                </c:pt>
                <c:pt idx="1824">
                  <c:v>1.0721110069830591</c:v>
                </c:pt>
                <c:pt idx="1825">
                  <c:v>1.0433021002570702</c:v>
                </c:pt>
                <c:pt idx="1826">
                  <c:v>1.0706251286631856</c:v>
                </c:pt>
                <c:pt idx="1827">
                  <c:v>1.1502583686066812</c:v>
                </c:pt>
                <c:pt idx="1828">
                  <c:v>1.1374752400247135</c:v>
                </c:pt>
                <c:pt idx="1829">
                  <c:v>0.9719638092268027</c:v>
                </c:pt>
                <c:pt idx="1830">
                  <c:v>0.75392941060501795</c:v>
                </c:pt>
                <c:pt idx="1831">
                  <c:v>0.65520130539718158</c:v>
                </c:pt>
                <c:pt idx="1832">
                  <c:v>0.65538574367473212</c:v>
                </c:pt>
                <c:pt idx="1833">
                  <c:v>0.60678541300978628</c:v>
                </c:pt>
                <c:pt idx="1834">
                  <c:v>0.54824853885463265</c:v>
                </c:pt>
                <c:pt idx="1835">
                  <c:v>0.63539669103978602</c:v>
                </c:pt>
                <c:pt idx="1836">
                  <c:v>0.78400766808070554</c:v>
                </c:pt>
                <c:pt idx="1837">
                  <c:v>0.81916170163051039</c:v>
                </c:pt>
                <c:pt idx="1838">
                  <c:v>0.70343556213635894</c:v>
                </c:pt>
                <c:pt idx="1839">
                  <c:v>0.54570083624486021</c:v>
                </c:pt>
                <c:pt idx="1840">
                  <c:v>0.50459877566342737</c:v>
                </c:pt>
                <c:pt idx="1841">
                  <c:v>0.52874109584469531</c:v>
                </c:pt>
                <c:pt idx="1842">
                  <c:v>0.48613077102176822</c:v>
                </c:pt>
                <c:pt idx="1843">
                  <c:v>0.44936891774863297</c:v>
                </c:pt>
                <c:pt idx="1844">
                  <c:v>0.59803170361153879</c:v>
                </c:pt>
                <c:pt idx="1845">
                  <c:v>0.83884543032203096</c:v>
                </c:pt>
                <c:pt idx="1846">
                  <c:v>1.017733711506803</c:v>
                </c:pt>
                <c:pt idx="1847">
                  <c:v>1.0795465813847527</c:v>
                </c:pt>
                <c:pt idx="1848">
                  <c:v>1.0255789795258452</c:v>
                </c:pt>
                <c:pt idx="1849">
                  <c:v>0.89051909148971964</c:v>
                </c:pt>
                <c:pt idx="1850">
                  <c:v>0.79907249112350709</c:v>
                </c:pt>
                <c:pt idx="1851">
                  <c:v>0.95776581801529659</c:v>
                </c:pt>
                <c:pt idx="1852">
                  <c:v>1.2999305328709334</c:v>
                </c:pt>
                <c:pt idx="1853">
                  <c:v>1.5729221098467967</c:v>
                </c:pt>
                <c:pt idx="1854">
                  <c:v>1.6309604615925675</c:v>
                </c:pt>
                <c:pt idx="1855">
                  <c:v>1.5384416068060685</c:v>
                </c:pt>
                <c:pt idx="1856">
                  <c:v>1.6025028359460081</c:v>
                </c:pt>
                <c:pt idx="1857">
                  <c:v>1.9979480747202714</c:v>
                </c:pt>
                <c:pt idx="1858">
                  <c:v>2.4585207174332639</c:v>
                </c:pt>
                <c:pt idx="1859">
                  <c:v>2.700789646133146</c:v>
                </c:pt>
                <c:pt idx="1860">
                  <c:v>2.6659670823202566</c:v>
                </c:pt>
                <c:pt idx="1861">
                  <c:v>2.5242675734048721</c:v>
                </c:pt>
                <c:pt idx="1862">
                  <c:v>2.5165998640469218</c:v>
                </c:pt>
                <c:pt idx="1863">
                  <c:v>2.6508031813135928</c:v>
                </c:pt>
                <c:pt idx="1864">
                  <c:v>2.7001490767996588</c:v>
                </c:pt>
                <c:pt idx="1865">
                  <c:v>2.4958326744340922</c:v>
                </c:pt>
                <c:pt idx="1866">
                  <c:v>2.0530209066468372</c:v>
                </c:pt>
                <c:pt idx="1867">
                  <c:v>1.5335707765080708</c:v>
                </c:pt>
                <c:pt idx="1868">
                  <c:v>1.1469069636292151</c:v>
                </c:pt>
                <c:pt idx="1869">
                  <c:v>0.9820908927617702</c:v>
                </c:pt>
                <c:pt idx="1870">
                  <c:v>0.9194248451496293</c:v>
                </c:pt>
                <c:pt idx="1871">
                  <c:v>0.84875410711801114</c:v>
                </c:pt>
                <c:pt idx="1872">
                  <c:v>0.7842240567849299</c:v>
                </c:pt>
                <c:pt idx="1873">
                  <c:v>0.778253473093106</c:v>
                </c:pt>
                <c:pt idx="1874">
                  <c:v>0.82385109929369649</c:v>
                </c:pt>
                <c:pt idx="1875">
                  <c:v>0.86483773807099329</c:v>
                </c:pt>
                <c:pt idx="1876">
                  <c:v>0.90827928782674083</c:v>
                </c:pt>
                <c:pt idx="1877">
                  <c:v>1.0949420715576568</c:v>
                </c:pt>
                <c:pt idx="1878">
                  <c:v>1.5058090565897779</c:v>
                </c:pt>
                <c:pt idx="1879">
                  <c:v>1.9900706182764127</c:v>
                </c:pt>
                <c:pt idx="1880">
                  <c:v>2.3354536227336737</c:v>
                </c:pt>
                <c:pt idx="1881">
                  <c:v>2.4220282054896134</c:v>
                </c:pt>
                <c:pt idx="1882">
                  <c:v>2.308696668156716</c:v>
                </c:pt>
                <c:pt idx="1883">
                  <c:v>2.2326231254883138</c:v>
                </c:pt>
                <c:pt idx="1884">
                  <c:v>2.3641685670904757</c:v>
                </c:pt>
                <c:pt idx="1885">
                  <c:v>2.5412159925911588</c:v>
                </c:pt>
                <c:pt idx="1886">
                  <c:v>2.4973427963451602</c:v>
                </c:pt>
                <c:pt idx="1887">
                  <c:v>2.1515247092260426</c:v>
                </c:pt>
                <c:pt idx="1888">
                  <c:v>1.6693472711675814</c:v>
                </c:pt>
                <c:pt idx="1889">
                  <c:v>1.3661717270702045</c:v>
                </c:pt>
                <c:pt idx="1890">
                  <c:v>1.3159708706454438</c:v>
                </c:pt>
                <c:pt idx="1891">
                  <c:v>1.2085899595036766</c:v>
                </c:pt>
                <c:pt idx="1892">
                  <c:v>0.85593485987612117</c:v>
                </c:pt>
                <c:pt idx="1893">
                  <c:v>0.32759776638743882</c:v>
                </c:pt>
                <c:pt idx="1894">
                  <c:v>0.17651955568860839</c:v>
                </c:pt>
                <c:pt idx="1895">
                  <c:v>0.46173119941949242</c:v>
                </c:pt>
                <c:pt idx="1896">
                  <c:v>0.44983835825190155</c:v>
                </c:pt>
                <c:pt idx="1897">
                  <c:v>0.29924802988649452</c:v>
                </c:pt>
                <c:pt idx="1898">
                  <c:v>0.48217258715500755</c:v>
                </c:pt>
                <c:pt idx="1899">
                  <c:v>0.7516778761552082</c:v>
                </c:pt>
                <c:pt idx="1900">
                  <c:v>0.807846953190546</c:v>
                </c:pt>
                <c:pt idx="1901">
                  <c:v>0.60359084452845202</c:v>
                </c:pt>
                <c:pt idx="1902">
                  <c:v>0.23655784926626414</c:v>
                </c:pt>
                <c:pt idx="1903">
                  <c:v>0.12018625497621072</c:v>
                </c:pt>
                <c:pt idx="1904">
                  <c:v>0.30081887239413813</c:v>
                </c:pt>
                <c:pt idx="1905">
                  <c:v>0.23172404694839357</c:v>
                </c:pt>
                <c:pt idx="1906">
                  <c:v>5.9056317897876041E-2</c:v>
                </c:pt>
                <c:pt idx="1907">
                  <c:v>0.39163004150634001</c:v>
                </c:pt>
                <c:pt idx="1908">
                  <c:v>0.63358405329049838</c:v>
                </c:pt>
                <c:pt idx="1909">
                  <c:v>0.66227807937011651</c:v>
                </c:pt>
                <c:pt idx="1910">
                  <c:v>0.46862470130672851</c:v>
                </c:pt>
                <c:pt idx="1911">
                  <c:v>0.15002448877618907</c:v>
                </c:pt>
                <c:pt idx="1912">
                  <c:v>0.14305717310414814</c:v>
                </c:pt>
                <c:pt idx="1913">
                  <c:v>0.27055636557093354</c:v>
                </c:pt>
                <c:pt idx="1914">
                  <c:v>0.18683862583922634</c:v>
                </c:pt>
                <c:pt idx="1915">
                  <c:v>0.12157572261668499</c:v>
                </c:pt>
                <c:pt idx="1916">
                  <c:v>0.39348351153893246</c:v>
                </c:pt>
                <c:pt idx="1917">
                  <c:v>0.57753139087414884</c:v>
                </c:pt>
                <c:pt idx="1918">
                  <c:v>0.56620847883285719</c:v>
                </c:pt>
                <c:pt idx="1919">
                  <c:v>0.36471045984353101</c:v>
                </c:pt>
                <c:pt idx="1920">
                  <c:v>7.1520297866109514E-2</c:v>
                </c:pt>
                <c:pt idx="1921">
                  <c:v>0.18018089894041298</c:v>
                </c:pt>
                <c:pt idx="1922">
                  <c:v>0.27213976202016871</c:v>
                </c:pt>
                <c:pt idx="1923">
                  <c:v>0.19352358828690866</c:v>
                </c:pt>
                <c:pt idx="1924">
                  <c:v>0.19182775476800074</c:v>
                </c:pt>
                <c:pt idx="1925">
                  <c:v>0.40500649274405215</c:v>
                </c:pt>
                <c:pt idx="1926">
                  <c:v>0.53584648902141552</c:v>
                </c:pt>
                <c:pt idx="1927">
                  <c:v>0.48663076051696308</c:v>
                </c:pt>
                <c:pt idx="1928">
                  <c:v>0.27432134297342703</c:v>
                </c:pt>
                <c:pt idx="1929">
                  <c:v>1.3746340847210306E-2</c:v>
                </c:pt>
                <c:pt idx="1930">
                  <c:v>0.21896242064896718</c:v>
                </c:pt>
                <c:pt idx="1931">
                  <c:v>0.28270966490953547</c:v>
                </c:pt>
                <c:pt idx="1932">
                  <c:v>0.21223445092780152</c:v>
                </c:pt>
                <c:pt idx="1933">
                  <c:v>0.23998842207425269</c:v>
                </c:pt>
                <c:pt idx="1934">
                  <c:v>0.41190982116343861</c:v>
                </c:pt>
                <c:pt idx="1935">
                  <c:v>0.49649321264266794</c:v>
                </c:pt>
                <c:pt idx="1936">
                  <c:v>0.41354576971751295</c:v>
                </c:pt>
                <c:pt idx="1937">
                  <c:v>0.19159156746241401</c:v>
                </c:pt>
                <c:pt idx="1938">
                  <c:v>7.0517976077616937E-2</c:v>
                </c:pt>
                <c:pt idx="1939">
                  <c:v>0.25518006987996089</c:v>
                </c:pt>
                <c:pt idx="1940">
                  <c:v>0.29434519280670551</c:v>
                </c:pt>
                <c:pt idx="1941">
                  <c:v>0.23072105724156736</c:v>
                </c:pt>
                <c:pt idx="1942">
                  <c:v>0.27316588817780635</c:v>
                </c:pt>
                <c:pt idx="1943">
                  <c:v>0.41187786005236243</c:v>
                </c:pt>
                <c:pt idx="1944">
                  <c:v>0.45571406392176095</c:v>
                </c:pt>
                <c:pt idx="1945">
                  <c:v>0.343339185212646</c:v>
                </c:pt>
                <c:pt idx="1946">
                  <c:v>0.11439666423837347</c:v>
                </c:pt>
                <c:pt idx="1947">
                  <c:v>0.13084259830887127</c:v>
                </c:pt>
                <c:pt idx="1948">
                  <c:v>0.2870268904413012</c:v>
                </c:pt>
                <c:pt idx="1949">
                  <c:v>0.3038893776093558</c:v>
                </c:pt>
                <c:pt idx="1950">
                  <c:v>0.24574792078346777</c:v>
                </c:pt>
                <c:pt idx="1951">
                  <c:v>0.29537168355099414</c:v>
                </c:pt>
                <c:pt idx="1952">
                  <c:v>0.40485521675859848</c:v>
                </c:pt>
                <c:pt idx="1953">
                  <c:v>0.41225708884496048</c:v>
                </c:pt>
                <c:pt idx="1954">
                  <c:v>0.27472073455933843</c:v>
                </c:pt>
                <c:pt idx="1955">
                  <c:v>4.2897885016864909E-2</c:v>
                </c:pt>
                <c:pt idx="1956">
                  <c:v>0.18560490485547707</c:v>
                </c:pt>
                <c:pt idx="1957">
                  <c:v>0.3135076671961724</c:v>
                </c:pt>
                <c:pt idx="1958">
                  <c:v>0.30987500433196635</c:v>
                </c:pt>
                <c:pt idx="1959">
                  <c:v>0.256518787567942</c:v>
                </c:pt>
                <c:pt idx="1960">
                  <c:v>0.3089180417382405</c:v>
                </c:pt>
                <c:pt idx="1961">
                  <c:v>0.39141629203623018</c:v>
                </c:pt>
                <c:pt idx="1962">
                  <c:v>0.36605243307526847</c:v>
                </c:pt>
                <c:pt idx="1963">
                  <c:v>0.20774820383661571</c:v>
                </c:pt>
                <c:pt idx="1964">
                  <c:v>3.1453510200974116E-2</c:v>
                </c:pt>
                <c:pt idx="1965">
                  <c:v>0.23415317955431472</c:v>
                </c:pt>
                <c:pt idx="1966">
                  <c:v>0.33402628640163146</c:v>
                </c:pt>
                <c:pt idx="1967">
                  <c:v>0.31173873357155374</c:v>
                </c:pt>
                <c:pt idx="1968">
                  <c:v>0.2631878817018512</c:v>
                </c:pt>
                <c:pt idx="1969">
                  <c:v>0.31534809829897748</c:v>
                </c:pt>
                <c:pt idx="1970">
                  <c:v>0.37223146173880284</c:v>
                </c:pt>
                <c:pt idx="1971">
                  <c:v>0.31746628015401712</c:v>
                </c:pt>
                <c:pt idx="1972">
                  <c:v>0.14342384887014017</c:v>
                </c:pt>
                <c:pt idx="1973">
                  <c:v>9.2949650799876368E-2</c:v>
                </c:pt>
                <c:pt idx="1974">
                  <c:v>0.27610859901847568</c:v>
                </c:pt>
                <c:pt idx="1975">
                  <c:v>0.34826059164218942</c:v>
                </c:pt>
                <c:pt idx="1976">
                  <c:v>0.30932254952731236</c:v>
                </c:pt>
                <c:pt idx="1977">
                  <c:v>0.26610098412437588</c:v>
                </c:pt>
                <c:pt idx="1978">
                  <c:v>0.31577047140623205</c:v>
                </c:pt>
                <c:pt idx="1979">
                  <c:v>0.34811127781876627</c:v>
                </c:pt>
                <c:pt idx="1980">
                  <c:v>0.26736747152006424</c:v>
                </c:pt>
                <c:pt idx="1981">
                  <c:v>8.5553823187678679E-2</c:v>
                </c:pt>
                <c:pt idx="1982">
                  <c:v>0.15113019969826627</c:v>
                </c:pt>
                <c:pt idx="1983">
                  <c:v>0.3111376136931131</c:v>
                </c:pt>
                <c:pt idx="1984">
                  <c:v>0.35615066793625061</c:v>
                </c:pt>
                <c:pt idx="1985">
                  <c:v>0.30290662306726523</c:v>
                </c:pt>
                <c:pt idx="1986">
                  <c:v>0.2658167903476723</c:v>
                </c:pt>
                <c:pt idx="1987">
                  <c:v>0.31100522908765893</c:v>
                </c:pt>
                <c:pt idx="1988">
                  <c:v>0.31977382533478316</c:v>
                </c:pt>
                <c:pt idx="1989">
                  <c:v>0.21690804275334441</c:v>
                </c:pt>
                <c:pt idx="1990">
                  <c:v>5.2688129367624778E-2</c:v>
                </c:pt>
                <c:pt idx="1991">
                  <c:v>0.20397591715679608</c:v>
                </c:pt>
                <c:pt idx="1992">
                  <c:v>0.3389846650005966</c:v>
                </c:pt>
                <c:pt idx="1993">
                  <c:v>0.35766660585074084</c:v>
                </c:pt>
                <c:pt idx="1994">
                  <c:v>0.29272936795569071</c:v>
                </c:pt>
                <c:pt idx="1995">
                  <c:v>0.26274246998409106</c:v>
                </c:pt>
                <c:pt idx="1996">
                  <c:v>0.30183387207808576</c:v>
                </c:pt>
                <c:pt idx="1997">
                  <c:v>0.28830733439343331</c:v>
                </c:pt>
                <c:pt idx="1998">
                  <c:v>0.16845976234564</c:v>
                </c:pt>
                <c:pt idx="1999">
                  <c:v>7.7775342631547437E-2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E-43E4-AF38-F1F3C2569285}"/>
            </c:ext>
          </c:extLst>
        </c:ser>
        <c:ser>
          <c:idx val="1"/>
          <c:order val="1"/>
          <c:tx>
            <c:strRef>
              <c:f>'FT Results'!$Y$2</c:f>
              <c:strCache>
                <c:ptCount val="1"/>
                <c:pt idx="0">
                  <c:v>Data</c:v>
                </c:pt>
              </c:strCache>
            </c:strRef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picture"/>
            <c:spPr>
              <a:solidFill>
                <a:schemeClr val="accent2"/>
              </a:solidFill>
              <a:ln w="25400">
                <a:noFill/>
              </a:ln>
              <a:effectLst/>
            </c:spPr>
          </c:marker>
          <c:xVal>
            <c:numRef>
              <c:f>'FT Results'!$W$3:$W$17574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'FT Results'!$Y$3:$Y$17574</c:f>
              <c:numCache>
                <c:formatCode>General</c:formatCode>
                <c:ptCount val="17572"/>
                <c:pt idx="0">
                  <c:v>93.006931295591414</c:v>
                </c:pt>
                <c:pt idx="1">
                  <c:v>90.15685989055622</c:v>
                </c:pt>
                <c:pt idx="2">
                  <c:v>85.717150835792623</c:v>
                </c:pt>
                <c:pt idx="3">
                  <c:v>79.889902644992759</c:v>
                </c:pt>
                <c:pt idx="4">
                  <c:v>72.786736815927682</c:v>
                </c:pt>
                <c:pt idx="5">
                  <c:v>64.629063521182957</c:v>
                </c:pt>
                <c:pt idx="6">
                  <c:v>55.931159333381018</c:v>
                </c:pt>
                <c:pt idx="7">
                  <c:v>47.431749191577715</c:v>
                </c:pt>
                <c:pt idx="8">
                  <c:v>39.825254362652252</c:v>
                </c:pt>
                <c:pt idx="9">
                  <c:v>33.57909089999427</c:v>
                </c:pt>
                <c:pt idx="10">
                  <c:v>28.984285056929355</c:v>
                </c:pt>
                <c:pt idx="11">
                  <c:v>26.145192559068352</c:v>
                </c:pt>
                <c:pt idx="12">
                  <c:v>24.665360306375884</c:v>
                </c:pt>
                <c:pt idx="13">
                  <c:v>23.584600764854311</c:v>
                </c:pt>
                <c:pt idx="14">
                  <c:v>21.945653485649874</c:v>
                </c:pt>
                <c:pt idx="15">
                  <c:v>19.320022544849078</c:v>
                </c:pt>
                <c:pt idx="16">
                  <c:v>15.861175107394942</c:v>
                </c:pt>
                <c:pt idx="17">
                  <c:v>12.173536377859397</c:v>
                </c:pt>
                <c:pt idx="18">
                  <c:v>9.5069078353233234</c:v>
                </c:pt>
                <c:pt idx="19">
                  <c:v>9.7864729307835105</c:v>
                </c:pt>
                <c:pt idx="20">
                  <c:v>12.933062695081677</c:v>
                </c:pt>
                <c:pt idx="21">
                  <c:v>16.94941421033576</c:v>
                </c:pt>
                <c:pt idx="22">
                  <c:v>20.569393098209556</c:v>
                </c:pt>
                <c:pt idx="23">
                  <c:v>23.318908379944229</c:v>
                </c:pt>
                <c:pt idx="24">
                  <c:v>25.144495079878762</c:v>
                </c:pt>
                <c:pt idx="25">
                  <c:v>26.128444599325555</c:v>
                </c:pt>
                <c:pt idx="26">
                  <c:v>26.35030848701474</c:v>
                </c:pt>
                <c:pt idx="27">
                  <c:v>25.971260511989573</c:v>
                </c:pt>
                <c:pt idx="28">
                  <c:v>25.361609613941191</c:v>
                </c:pt>
                <c:pt idx="29">
                  <c:v>24.972094758976095</c:v>
                </c:pt>
                <c:pt idx="30">
                  <c:v>24.956534089038335</c:v>
                </c:pt>
                <c:pt idx="31">
                  <c:v>25.009449429114493</c:v>
                </c:pt>
                <c:pt idx="32">
                  <c:v>24.665087681838433</c:v>
                </c:pt>
                <c:pt idx="33">
                  <c:v>23.642971866718721</c:v>
                </c:pt>
                <c:pt idx="34">
                  <c:v>21.872249690579672</c:v>
                </c:pt>
                <c:pt idx="35">
                  <c:v>19.313497748706791</c:v>
                </c:pt>
                <c:pt idx="36">
                  <c:v>15.880902359136329</c:v>
                </c:pt>
                <c:pt idx="37">
                  <c:v>11.566211151130771</c:v>
                </c:pt>
                <c:pt idx="38">
                  <c:v>6.5956581286380658</c:v>
                </c:pt>
                <c:pt idx="39">
                  <c:v>1.5842004190617573</c:v>
                </c:pt>
                <c:pt idx="40">
                  <c:v>3.8595051897532962</c:v>
                </c:pt>
                <c:pt idx="41">
                  <c:v>8.2682994087467794</c:v>
                </c:pt>
                <c:pt idx="42">
                  <c:v>11.985361866883164</c:v>
                </c:pt>
                <c:pt idx="43">
                  <c:v>14.838164734765057</c:v>
                </c:pt>
                <c:pt idx="44">
                  <c:v>16.622037534372286</c:v>
                </c:pt>
                <c:pt idx="45">
                  <c:v>17.118332217875611</c:v>
                </c:pt>
                <c:pt idx="46">
                  <c:v>16.236483630799381</c:v>
                </c:pt>
                <c:pt idx="47">
                  <c:v>14.106418976032375</c:v>
                </c:pt>
                <c:pt idx="48">
                  <c:v>11.042348074876974</c:v>
                </c:pt>
                <c:pt idx="49">
                  <c:v>7.4889967190650166</c:v>
                </c:pt>
                <c:pt idx="50">
                  <c:v>4.5238508837417806</c:v>
                </c:pt>
                <c:pt idx="51">
                  <c:v>5.4621848485565874</c:v>
                </c:pt>
                <c:pt idx="52">
                  <c:v>9.6383399787334536</c:v>
                </c:pt>
                <c:pt idx="53">
                  <c:v>14.378799026099225</c:v>
                </c:pt>
                <c:pt idx="54">
                  <c:v>18.861456628647471</c:v>
                </c:pt>
                <c:pt idx="55">
                  <c:v>22.788861041192732</c:v>
                </c:pt>
                <c:pt idx="56">
                  <c:v>26.089551129870966</c:v>
                </c:pt>
                <c:pt idx="57">
                  <c:v>28.745420488085525</c:v>
                </c:pt>
                <c:pt idx="58">
                  <c:v>30.654443912299975</c:v>
                </c:pt>
                <c:pt idx="59">
                  <c:v>31.642968634649037</c:v>
                </c:pt>
                <c:pt idx="60">
                  <c:v>31.603386425696836</c:v>
                </c:pt>
                <c:pt idx="61">
                  <c:v>30.595766269464495</c:v>
                </c:pt>
                <c:pt idx="62">
                  <c:v>28.795706952034887</c:v>
                </c:pt>
                <c:pt idx="63">
                  <c:v>26.338570110944534</c:v>
                </c:pt>
                <c:pt idx="64">
                  <c:v>23.235344987736728</c:v>
                </c:pt>
                <c:pt idx="65">
                  <c:v>19.468306369765848</c:v>
                </c:pt>
                <c:pt idx="66">
                  <c:v>15.174068926792279</c:v>
                </c:pt>
                <c:pt idx="67">
                  <c:v>10.756730806725271</c:v>
                </c:pt>
                <c:pt idx="68">
                  <c:v>6.9873907378192541</c:v>
                </c:pt>
                <c:pt idx="69">
                  <c:v>5.4344953995930574</c:v>
                </c:pt>
                <c:pt idx="70">
                  <c:v>7.0695690997424405</c:v>
                </c:pt>
                <c:pt idx="71">
                  <c:v>10.044673527151051</c:v>
                </c:pt>
                <c:pt idx="72">
                  <c:v>13.061005558150354</c:v>
                </c:pt>
                <c:pt idx="73">
                  <c:v>15.540233701377945</c:v>
                </c:pt>
                <c:pt idx="74">
                  <c:v>17.138209700743097</c:v>
                </c:pt>
                <c:pt idx="75">
                  <c:v>17.736616572474315</c:v>
                </c:pt>
                <c:pt idx="76">
                  <c:v>17.437671600032598</c:v>
                </c:pt>
                <c:pt idx="77">
                  <c:v>16.448940301997592</c:v>
                </c:pt>
                <c:pt idx="78">
                  <c:v>14.94008547148041</c:v>
                </c:pt>
                <c:pt idx="79">
                  <c:v>12.998815194623758</c:v>
                </c:pt>
                <c:pt idx="80">
                  <c:v>10.706878747437722</c:v>
                </c:pt>
                <c:pt idx="81">
                  <c:v>8.227032594135931</c:v>
                </c:pt>
                <c:pt idx="82">
                  <c:v>5.8017646453722991</c:v>
                </c:pt>
                <c:pt idx="83">
                  <c:v>3.6756661805762771</c:v>
                </c:pt>
                <c:pt idx="84">
                  <c:v>2.0537165481135595</c:v>
                </c:pt>
                <c:pt idx="85">
                  <c:v>1.3555183003178928</c:v>
                </c:pt>
                <c:pt idx="86">
                  <c:v>1.9722848805147959</c:v>
                </c:pt>
                <c:pt idx="87">
                  <c:v>3.1109440275266937</c:v>
                </c:pt>
                <c:pt idx="88">
                  <c:v>4.3623682591568151</c:v>
                </c:pt>
                <c:pt idx="89">
                  <c:v>5.5381605039457353</c:v>
                </c:pt>
                <c:pt idx="90">
                  <c:v>6.4530129396461726</c:v>
                </c:pt>
                <c:pt idx="91">
                  <c:v>6.9732988430361429</c:v>
                </c:pt>
                <c:pt idx="92">
                  <c:v>7.0845455831738215</c:v>
                </c:pt>
                <c:pt idx="93">
                  <c:v>6.9134575253858133</c:v>
                </c:pt>
                <c:pt idx="94">
                  <c:v>6.7181811570203704</c:v>
                </c:pt>
                <c:pt idx="95">
                  <c:v>6.8754270275375751</c:v>
                </c:pt>
                <c:pt idx="96">
                  <c:v>7.7536937946935307</c:v>
                </c:pt>
                <c:pt idx="97">
                  <c:v>9.4172340298338675</c:v>
                </c:pt>
                <c:pt idx="98">
                  <c:v>11.575047605124816</c:v>
                </c:pt>
                <c:pt idx="99">
                  <c:v>13.851110485869121</c:v>
                </c:pt>
                <c:pt idx="100">
                  <c:v>15.991910842171055</c:v>
                </c:pt>
                <c:pt idx="101">
                  <c:v>17.889039062285534</c:v>
                </c:pt>
                <c:pt idx="102">
                  <c:v>19.478239810000105</c:v>
                </c:pt>
                <c:pt idx="103">
                  <c:v>20.655707942786002</c:v>
                </c:pt>
                <c:pt idx="104">
                  <c:v>21.334285239449834</c:v>
                </c:pt>
                <c:pt idx="105">
                  <c:v>21.589845164614559</c:v>
                </c:pt>
                <c:pt idx="106">
                  <c:v>21.706174468124328</c:v>
                </c:pt>
                <c:pt idx="107">
                  <c:v>21.992355664979232</c:v>
                </c:pt>
                <c:pt idx="108">
                  <c:v>22.518726602210325</c:v>
                </c:pt>
                <c:pt idx="109">
                  <c:v>23.090913749676936</c:v>
                </c:pt>
                <c:pt idx="110">
                  <c:v>23.481388404673943</c:v>
                </c:pt>
                <c:pt idx="111">
                  <c:v>23.599310470215389</c:v>
                </c:pt>
                <c:pt idx="112">
                  <c:v>23.434166192127183</c:v>
                </c:pt>
                <c:pt idx="113">
                  <c:v>22.923885434052185</c:v>
                </c:pt>
                <c:pt idx="114">
                  <c:v>21.956340697058351</c:v>
                </c:pt>
                <c:pt idx="115">
                  <c:v>20.50805160579824</c:v>
                </c:pt>
                <c:pt idx="116">
                  <c:v>18.755613609930382</c:v>
                </c:pt>
                <c:pt idx="117">
                  <c:v>17.048533174536594</c:v>
                </c:pt>
                <c:pt idx="118">
                  <c:v>15.76665396808299</c:v>
                </c:pt>
                <c:pt idx="119">
                  <c:v>15.145671812420536</c:v>
                </c:pt>
                <c:pt idx="120">
                  <c:v>15.155666128493298</c:v>
                </c:pt>
                <c:pt idx="121">
                  <c:v>15.515188095693718</c:v>
                </c:pt>
                <c:pt idx="122">
                  <c:v>15.848623648967532</c:v>
                </c:pt>
                <c:pt idx="123">
                  <c:v>15.869901213658569</c:v>
                </c:pt>
                <c:pt idx="124">
                  <c:v>15.467216462580573</c:v>
                </c:pt>
                <c:pt idx="125">
                  <c:v>14.655190624410091</c:v>
                </c:pt>
                <c:pt idx="126">
                  <c:v>13.464594441372157</c:v>
                </c:pt>
                <c:pt idx="127">
                  <c:v>11.892043152965169</c:v>
                </c:pt>
                <c:pt idx="128">
                  <c:v>9.9602856364535555</c:v>
                </c:pt>
                <c:pt idx="129">
                  <c:v>7.810314832336827</c:v>
                </c:pt>
                <c:pt idx="130">
                  <c:v>5.733062367922602</c:v>
                </c:pt>
                <c:pt idx="131">
                  <c:v>4.1619345890743329</c:v>
                </c:pt>
                <c:pt idx="132">
                  <c:v>3.6224666543701129</c:v>
                </c:pt>
                <c:pt idx="133">
                  <c:v>4.2001473025493166</c:v>
                </c:pt>
                <c:pt idx="134">
                  <c:v>5.3457081633951056</c:v>
                </c:pt>
                <c:pt idx="135">
                  <c:v>6.6306011350752208</c:v>
                </c:pt>
                <c:pt idx="136">
                  <c:v>7.8788822313864948</c:v>
                </c:pt>
                <c:pt idx="137">
                  <c:v>9.0627175716195136</c:v>
                </c:pt>
                <c:pt idx="138">
                  <c:v>10.245081313647685</c:v>
                </c:pt>
                <c:pt idx="139">
                  <c:v>11.515106497230354</c:v>
                </c:pt>
                <c:pt idx="140">
                  <c:v>12.905556887761851</c:v>
                </c:pt>
                <c:pt idx="141">
                  <c:v>14.319681104652997</c:v>
                </c:pt>
                <c:pt idx="142">
                  <c:v>15.521762551905486</c:v>
                </c:pt>
                <c:pt idx="143">
                  <c:v>16.222105421256725</c:v>
                </c:pt>
                <c:pt idx="144">
                  <c:v>16.206941767685031</c:v>
                </c:pt>
                <c:pt idx="145">
                  <c:v>15.414105498536111</c:v>
                </c:pt>
                <c:pt idx="146">
                  <c:v>13.892387755327265</c:v>
                </c:pt>
                <c:pt idx="147">
                  <c:v>11.691698713844241</c:v>
                </c:pt>
                <c:pt idx="148">
                  <c:v>8.832751289493654</c:v>
                </c:pt>
                <c:pt idx="149">
                  <c:v>5.5207247973513134</c:v>
                </c:pt>
                <c:pt idx="150">
                  <c:v>3.30811251411644</c:v>
                </c:pt>
                <c:pt idx="151">
                  <c:v>5.5603600835357074</c:v>
                </c:pt>
                <c:pt idx="152">
                  <c:v>9.3641003619302765</c:v>
                </c:pt>
                <c:pt idx="153">
                  <c:v>12.876583057064435</c:v>
                </c:pt>
                <c:pt idx="154">
                  <c:v>15.711900045711097</c:v>
                </c:pt>
                <c:pt idx="155">
                  <c:v>17.763948163340629</c:v>
                </c:pt>
                <c:pt idx="156">
                  <c:v>18.927374627961843</c:v>
                </c:pt>
                <c:pt idx="157">
                  <c:v>19.064657734162573</c:v>
                </c:pt>
                <c:pt idx="158">
                  <c:v>18.180354632999293</c:v>
                </c:pt>
                <c:pt idx="159">
                  <c:v>16.623657930657387</c:v>
                </c:pt>
                <c:pt idx="160">
                  <c:v>15.092310462374687</c:v>
                </c:pt>
                <c:pt idx="161">
                  <c:v>14.29808200267064</c:v>
                </c:pt>
                <c:pt idx="162">
                  <c:v>14.481277840085731</c:v>
                </c:pt>
                <c:pt idx="163">
                  <c:v>15.37604986598012</c:v>
                </c:pt>
                <c:pt idx="164">
                  <c:v>16.577970359652916</c:v>
                </c:pt>
                <c:pt idx="165">
                  <c:v>17.662453919766442</c:v>
                </c:pt>
                <c:pt idx="166">
                  <c:v>18.141776300632813</c:v>
                </c:pt>
                <c:pt idx="167">
                  <c:v>17.585440367137679</c:v>
                </c:pt>
                <c:pt idx="168">
                  <c:v>15.817807623239954</c:v>
                </c:pt>
                <c:pt idx="169">
                  <c:v>12.979570725704253</c:v>
                </c:pt>
                <c:pt idx="170">
                  <c:v>9.4109089166583502</c:v>
                </c:pt>
                <c:pt idx="171">
                  <c:v>5.5321862671613502</c:v>
                </c:pt>
                <c:pt idx="172">
                  <c:v>2.579853851733763</c:v>
                </c:pt>
                <c:pt idx="173">
                  <c:v>4.6481302842693681</c:v>
                </c:pt>
                <c:pt idx="174">
                  <c:v>8.4074740889461985</c:v>
                </c:pt>
                <c:pt idx="175">
                  <c:v>11.715329572926604</c:v>
                </c:pt>
                <c:pt idx="176">
                  <c:v>14.115957941301318</c:v>
                </c:pt>
                <c:pt idx="177">
                  <c:v>15.537011331141793</c:v>
                </c:pt>
                <c:pt idx="178">
                  <c:v>16.130072036453001</c:v>
                </c:pt>
                <c:pt idx="179">
                  <c:v>16.074773457990986</c:v>
                </c:pt>
                <c:pt idx="180">
                  <c:v>15.468376976697762</c:v>
                </c:pt>
                <c:pt idx="181">
                  <c:v>14.427379897712143</c:v>
                </c:pt>
                <c:pt idx="182">
                  <c:v>13.244420664996882</c:v>
                </c:pt>
                <c:pt idx="183">
                  <c:v>12.304171652499669</c:v>
                </c:pt>
                <c:pt idx="184">
                  <c:v>11.725231269394103</c:v>
                </c:pt>
                <c:pt idx="185">
                  <c:v>11.205825061601866</c:v>
                </c:pt>
                <c:pt idx="186">
                  <c:v>10.360339924055461</c:v>
                </c:pt>
                <c:pt idx="187">
                  <c:v>9.0497279310648917</c:v>
                </c:pt>
                <c:pt idx="188">
                  <c:v>7.3480661312885074</c:v>
                </c:pt>
                <c:pt idx="189">
                  <c:v>5.3285301703571335</c:v>
                </c:pt>
                <c:pt idx="190">
                  <c:v>2.9862370379502745</c:v>
                </c:pt>
                <c:pt idx="191">
                  <c:v>0.65448493506283212</c:v>
                </c:pt>
                <c:pt idx="192">
                  <c:v>2.646104061410107</c:v>
                </c:pt>
                <c:pt idx="193">
                  <c:v>5.2066989750506787</c:v>
                </c:pt>
                <c:pt idx="194">
                  <c:v>7.2907035187731282</c:v>
                </c:pt>
                <c:pt idx="195">
                  <c:v>8.7701365701027942</c:v>
                </c:pt>
                <c:pt idx="196">
                  <c:v>9.6860648951583688</c:v>
                </c:pt>
                <c:pt idx="197">
                  <c:v>10.074503985137039</c:v>
                </c:pt>
                <c:pt idx="198">
                  <c:v>9.8645250437594303</c:v>
                </c:pt>
                <c:pt idx="199">
                  <c:v>8.9665866508559073</c:v>
                </c:pt>
                <c:pt idx="200">
                  <c:v>7.4289366655610998</c:v>
                </c:pt>
                <c:pt idx="201">
                  <c:v>5.4655304332213097</c:v>
                </c:pt>
                <c:pt idx="202">
                  <c:v>3.3062295384544855</c:v>
                </c:pt>
                <c:pt idx="203">
                  <c:v>1.0162808472534737</c:v>
                </c:pt>
                <c:pt idx="204">
                  <c:v>1.5647387809773692</c:v>
                </c:pt>
                <c:pt idx="205">
                  <c:v>4.4317413784236228</c:v>
                </c:pt>
                <c:pt idx="206">
                  <c:v>7.5100492014321398</c:v>
                </c:pt>
                <c:pt idx="207">
                  <c:v>10.583311563403692</c:v>
                </c:pt>
                <c:pt idx="208">
                  <c:v>13.510557123759702</c:v>
                </c:pt>
                <c:pt idx="209">
                  <c:v>16.274188088597231</c:v>
                </c:pt>
                <c:pt idx="210">
                  <c:v>18.858267877595498</c:v>
                </c:pt>
                <c:pt idx="211">
                  <c:v>21.101700502193101</c:v>
                </c:pt>
                <c:pt idx="212">
                  <c:v>22.710664833109089</c:v>
                </c:pt>
                <c:pt idx="213">
                  <c:v>23.417381861946023</c:v>
                </c:pt>
                <c:pt idx="214">
                  <c:v>23.116114059369306</c:v>
                </c:pt>
                <c:pt idx="215">
                  <c:v>21.856458178273222</c:v>
                </c:pt>
                <c:pt idx="216">
                  <c:v>19.721714703486814</c:v>
                </c:pt>
                <c:pt idx="217">
                  <c:v>16.732139326663514</c:v>
                </c:pt>
                <c:pt idx="218">
                  <c:v>12.896505311776412</c:v>
                </c:pt>
                <c:pt idx="219">
                  <c:v>8.4352756714916612</c:v>
                </c:pt>
                <c:pt idx="220">
                  <c:v>4.5881254482180758</c:v>
                </c:pt>
                <c:pt idx="221">
                  <c:v>5.8698518430647226</c:v>
                </c:pt>
                <c:pt idx="222">
                  <c:v>10.653901854194208</c:v>
                </c:pt>
                <c:pt idx="223">
                  <c:v>15.696711370422927</c:v>
                </c:pt>
                <c:pt idx="224">
                  <c:v>20.362882209560105</c:v>
                </c:pt>
                <c:pt idx="225">
                  <c:v>24.404581757270655</c:v>
                </c:pt>
                <c:pt idx="226">
                  <c:v>27.558265337179606</c:v>
                </c:pt>
                <c:pt idx="227">
                  <c:v>29.517890918205847</c:v>
                </c:pt>
                <c:pt idx="228">
                  <c:v>30.048137537234133</c:v>
                </c:pt>
                <c:pt idx="229">
                  <c:v>29.09713987070948</c:v>
                </c:pt>
                <c:pt idx="230">
                  <c:v>26.805715954400245</c:v>
                </c:pt>
                <c:pt idx="231">
                  <c:v>23.412089895301854</c:v>
                </c:pt>
                <c:pt idx="232">
                  <c:v>19.156967784906747</c:v>
                </c:pt>
                <c:pt idx="233">
                  <c:v>14.339766453749128</c:v>
                </c:pt>
                <c:pt idx="234">
                  <c:v>9.7243723220454168</c:v>
                </c:pt>
                <c:pt idx="235">
                  <c:v>7.7010233983174636</c:v>
                </c:pt>
                <c:pt idx="236">
                  <c:v>10.406965440336053</c:v>
                </c:pt>
                <c:pt idx="237">
                  <c:v>15.017551321318443</c:v>
                </c:pt>
                <c:pt idx="238">
                  <c:v>19.416256137409238</c:v>
                </c:pt>
                <c:pt idx="239">
                  <c:v>22.929202081803673</c:v>
                </c:pt>
                <c:pt idx="240">
                  <c:v>25.334830299623782</c:v>
                </c:pt>
                <c:pt idx="241">
                  <c:v>26.510875505402581</c:v>
                </c:pt>
                <c:pt idx="242">
                  <c:v>26.325535524627714</c:v>
                </c:pt>
                <c:pt idx="243">
                  <c:v>24.690616651996926</c:v>
                </c:pt>
                <c:pt idx="244">
                  <c:v>21.677140664237275</c:v>
                </c:pt>
                <c:pt idx="245">
                  <c:v>17.569257145643057</c:v>
                </c:pt>
                <c:pt idx="246">
                  <c:v>12.807492767423515</c:v>
                </c:pt>
                <c:pt idx="247">
                  <c:v>7.9081711926613982</c:v>
                </c:pt>
                <c:pt idx="248">
                  <c:v>3.84324920028652</c:v>
                </c:pt>
                <c:pt idx="249">
                  <c:v>4.3540429129306411</c:v>
                </c:pt>
                <c:pt idx="250">
                  <c:v>7.984048591610617</c:v>
                </c:pt>
                <c:pt idx="251">
                  <c:v>11.300967212685073</c:v>
                </c:pt>
                <c:pt idx="252">
                  <c:v>13.510928342494788</c:v>
                </c:pt>
                <c:pt idx="253">
                  <c:v>14.282230244803772</c:v>
                </c:pt>
                <c:pt idx="254">
                  <c:v>13.549785004641052</c:v>
                </c:pt>
                <c:pt idx="255">
                  <c:v>11.457982980700757</c:v>
                </c:pt>
                <c:pt idx="256">
                  <c:v>8.2429080427151362</c:v>
                </c:pt>
                <c:pt idx="257">
                  <c:v>4.1303684814163653</c:v>
                </c:pt>
                <c:pt idx="258">
                  <c:v>0.75689652515554351</c:v>
                </c:pt>
                <c:pt idx="259">
                  <c:v>5.9283746476453754</c:v>
                </c:pt>
                <c:pt idx="260">
                  <c:v>11.161317313182849</c:v>
                </c:pt>
                <c:pt idx="261">
                  <c:v>15.918493179150021</c:v>
                </c:pt>
                <c:pt idx="262">
                  <c:v>19.763954185805442</c:v>
                </c:pt>
                <c:pt idx="263">
                  <c:v>22.434760563673493</c:v>
                </c:pt>
                <c:pt idx="264">
                  <c:v>23.866805796187535</c:v>
                </c:pt>
                <c:pt idx="265">
                  <c:v>24.137219243999276</c:v>
                </c:pt>
                <c:pt idx="266">
                  <c:v>23.41045379483587</c:v>
                </c:pt>
                <c:pt idx="267">
                  <c:v>21.96916785361908</c:v>
                </c:pt>
                <c:pt idx="268">
                  <c:v>20.30465991216164</c:v>
                </c:pt>
                <c:pt idx="269">
                  <c:v>19.11361971561767</c:v>
                </c:pt>
                <c:pt idx="270">
                  <c:v>19.013480053631135</c:v>
                </c:pt>
                <c:pt idx="271">
                  <c:v>20.099207918405433</c:v>
                </c:pt>
                <c:pt idx="272">
                  <c:v>21.896883308355179</c:v>
                </c:pt>
                <c:pt idx="273">
                  <c:v>23.73259409677447</c:v>
                </c:pt>
                <c:pt idx="274">
                  <c:v>24.992369654379562</c:v>
                </c:pt>
                <c:pt idx="275">
                  <c:v>25.205586607299473</c:v>
                </c:pt>
                <c:pt idx="276">
                  <c:v>24.119818297456906</c:v>
                </c:pt>
                <c:pt idx="277">
                  <c:v>21.777483855584553</c:v>
                </c:pt>
                <c:pt idx="278">
                  <c:v>18.516010175740949</c:v>
                </c:pt>
                <c:pt idx="279">
                  <c:v>14.881809906407943</c:v>
                </c:pt>
                <c:pt idx="280">
                  <c:v>11.592695408815654</c:v>
                </c:pt>
                <c:pt idx="281">
                  <c:v>9.6907546912283777</c:v>
                </c:pt>
                <c:pt idx="282">
                  <c:v>10.163112902368855</c:v>
                </c:pt>
                <c:pt idx="283">
                  <c:v>12.450649005891741</c:v>
                </c:pt>
                <c:pt idx="284">
                  <c:v>15.075412831261009</c:v>
                </c:pt>
                <c:pt idx="285">
                  <c:v>17.01560528551633</c:v>
                </c:pt>
                <c:pt idx="286">
                  <c:v>17.834559161008343</c:v>
                </c:pt>
                <c:pt idx="287">
                  <c:v>17.528845463027242</c:v>
                </c:pt>
                <c:pt idx="288">
                  <c:v>16.320098546570989</c:v>
                </c:pt>
                <c:pt idx="289">
                  <c:v>14.435525457995306</c:v>
                </c:pt>
                <c:pt idx="290">
                  <c:v>12.030318369911882</c:v>
                </c:pt>
                <c:pt idx="291">
                  <c:v>9.3114640633698009</c:v>
                </c:pt>
                <c:pt idx="292">
                  <c:v>6.719360349907209</c:v>
                </c:pt>
                <c:pt idx="293">
                  <c:v>4.9343480686251029</c:v>
                </c:pt>
                <c:pt idx="294">
                  <c:v>4.3078217921323665</c:v>
                </c:pt>
                <c:pt idx="295">
                  <c:v>4.204941479682561</c:v>
                </c:pt>
                <c:pt idx="296">
                  <c:v>4.0049319837815505</c:v>
                </c:pt>
                <c:pt idx="297">
                  <c:v>3.7933443098197568</c:v>
                </c:pt>
                <c:pt idx="298">
                  <c:v>3.9329811926069103</c:v>
                </c:pt>
                <c:pt idx="299">
                  <c:v>4.60479648778787</c:v>
                </c:pt>
                <c:pt idx="300">
                  <c:v>5.8408005820971614</c:v>
                </c:pt>
                <c:pt idx="301">
                  <c:v>7.5495298754132554</c:v>
                </c:pt>
                <c:pt idx="302">
                  <c:v>9.3865892907819379</c:v>
                </c:pt>
                <c:pt idx="303">
                  <c:v>10.877707488110048</c:v>
                </c:pt>
                <c:pt idx="304">
                  <c:v>11.667998462213758</c:v>
                </c:pt>
                <c:pt idx="305">
                  <c:v>11.658915869965735</c:v>
                </c:pt>
                <c:pt idx="306">
                  <c:v>10.960942157318426</c:v>
                </c:pt>
                <c:pt idx="307">
                  <c:v>9.7268564491012643</c:v>
                </c:pt>
                <c:pt idx="308">
                  <c:v>8.0406239900600127</c:v>
                </c:pt>
                <c:pt idx="309">
                  <c:v>6.008816505764119</c:v>
                </c:pt>
                <c:pt idx="310">
                  <c:v>4.0664030769681059</c:v>
                </c:pt>
                <c:pt idx="311">
                  <c:v>3.4152988987030555</c:v>
                </c:pt>
                <c:pt idx="312">
                  <c:v>4.5301104357492372</c:v>
                </c:pt>
                <c:pt idx="313">
                  <c:v>5.9946517167534621</c:v>
                </c:pt>
                <c:pt idx="314">
                  <c:v>7.0897739246386111</c:v>
                </c:pt>
                <c:pt idx="315">
                  <c:v>7.7472956959964003</c:v>
                </c:pt>
                <c:pt idx="316">
                  <c:v>8.1140813382117223</c:v>
                </c:pt>
                <c:pt idx="317">
                  <c:v>8.3935729842521454</c:v>
                </c:pt>
                <c:pt idx="318">
                  <c:v>8.8121512542257534</c:v>
                </c:pt>
                <c:pt idx="319">
                  <c:v>9.5588939408243281</c:v>
                </c:pt>
                <c:pt idx="320">
                  <c:v>10.662124979400941</c:v>
                </c:pt>
                <c:pt idx="321">
                  <c:v>11.983890916693598</c:v>
                </c:pt>
                <c:pt idx="322">
                  <c:v>13.355917646154369</c:v>
                </c:pt>
                <c:pt idx="323">
                  <c:v>14.653135822309975</c:v>
                </c:pt>
                <c:pt idx="324">
                  <c:v>15.74779764227983</c:v>
                </c:pt>
                <c:pt idx="325">
                  <c:v>16.487193065267267</c:v>
                </c:pt>
                <c:pt idx="326">
                  <c:v>16.797228461336434</c:v>
                </c:pt>
                <c:pt idx="327">
                  <c:v>16.821191172405847</c:v>
                </c:pt>
                <c:pt idx="328">
                  <c:v>16.89817467122305</c:v>
                </c:pt>
                <c:pt idx="329">
                  <c:v>17.304468997220354</c:v>
                </c:pt>
                <c:pt idx="330">
                  <c:v>18.009317619484111</c:v>
                </c:pt>
                <c:pt idx="331">
                  <c:v>18.768962152418986</c:v>
                </c:pt>
                <c:pt idx="332">
                  <c:v>19.395928793547366</c:v>
                </c:pt>
                <c:pt idx="333">
                  <c:v>19.826561630981903</c:v>
                </c:pt>
                <c:pt idx="334">
                  <c:v>19.967013046723263</c:v>
                </c:pt>
                <c:pt idx="335">
                  <c:v>19.589590250845934</c:v>
                </c:pt>
                <c:pt idx="336">
                  <c:v>18.442976304826264</c:v>
                </c:pt>
                <c:pt idx="337">
                  <c:v>16.443207415734282</c:v>
                </c:pt>
                <c:pt idx="338">
                  <c:v>13.734336576457991</c:v>
                </c:pt>
                <c:pt idx="339">
                  <c:v>10.567966686838782</c:v>
                </c:pt>
                <c:pt idx="340">
                  <c:v>7.1356092068951815</c:v>
                </c:pt>
                <c:pt idx="341">
                  <c:v>3.6163165664921442</c:v>
                </c:pt>
                <c:pt idx="342">
                  <c:v>2.0789505858997708</c:v>
                </c:pt>
                <c:pt idx="343">
                  <c:v>5.3631420444071995</c:v>
                </c:pt>
                <c:pt idx="344">
                  <c:v>9.1092409343190965</c:v>
                </c:pt>
                <c:pt idx="345">
                  <c:v>12.475004315411432</c:v>
                </c:pt>
                <c:pt idx="346">
                  <c:v>15.314664717985245</c:v>
                </c:pt>
                <c:pt idx="347">
                  <c:v>17.683567577847647</c:v>
                </c:pt>
                <c:pt idx="348">
                  <c:v>19.645300502168848</c:v>
                </c:pt>
                <c:pt idx="349">
                  <c:v>21.13771589169129</c:v>
                </c:pt>
                <c:pt idx="350">
                  <c:v>22.016456987917081</c:v>
                </c:pt>
                <c:pt idx="351">
                  <c:v>22.206207400400775</c:v>
                </c:pt>
                <c:pt idx="352">
                  <c:v>21.781346412275585</c:v>
                </c:pt>
                <c:pt idx="353">
                  <c:v>20.893203479591428</c:v>
                </c:pt>
                <c:pt idx="354">
                  <c:v>19.6260086347975</c:v>
                </c:pt>
                <c:pt idx="355">
                  <c:v>17.941083084607197</c:v>
                </c:pt>
                <c:pt idx="356">
                  <c:v>15.768061587449662</c:v>
                </c:pt>
                <c:pt idx="357">
                  <c:v>13.135044243003284</c:v>
                </c:pt>
                <c:pt idx="358">
                  <c:v>10.210508803831797</c:v>
                </c:pt>
                <c:pt idx="359">
                  <c:v>7.2608236822722594</c:v>
                </c:pt>
                <c:pt idx="360">
                  <c:v>4.7153234454883188</c:v>
                </c:pt>
                <c:pt idx="361">
                  <c:v>3.759861959494549</c:v>
                </c:pt>
                <c:pt idx="362">
                  <c:v>5.3814975485860996</c:v>
                </c:pt>
                <c:pt idx="363">
                  <c:v>8.090056893159284</c:v>
                </c:pt>
                <c:pt idx="364">
                  <c:v>10.859446223996644</c:v>
                </c:pt>
                <c:pt idx="365">
                  <c:v>13.280415122030112</c:v>
                </c:pt>
                <c:pt idx="366">
                  <c:v>15.17163509079697</c:v>
                </c:pt>
                <c:pt idx="367">
                  <c:v>16.484913284038313</c:v>
                </c:pt>
                <c:pt idx="368">
                  <c:v>17.206498231105645</c:v>
                </c:pt>
                <c:pt idx="369">
                  <c:v>17.263383401149014</c:v>
                </c:pt>
                <c:pt idx="370">
                  <c:v>16.522772635509437</c:v>
                </c:pt>
                <c:pt idx="371">
                  <c:v>14.898471464200739</c:v>
                </c:pt>
                <c:pt idx="372">
                  <c:v>12.477420782572699</c:v>
                </c:pt>
                <c:pt idx="373">
                  <c:v>9.5843858018538626</c:v>
                </c:pt>
                <c:pt idx="374">
                  <c:v>6.8361770882965605</c:v>
                </c:pt>
                <c:pt idx="375">
                  <c:v>5.4072014722821322</c:v>
                </c:pt>
                <c:pt idx="376">
                  <c:v>6.47093075856003</c:v>
                </c:pt>
                <c:pt idx="377">
                  <c:v>9.1477634217125505</c:v>
                </c:pt>
                <c:pt idx="378">
                  <c:v>12.212657929568907</c:v>
                </c:pt>
                <c:pt idx="379">
                  <c:v>14.993895180410357</c:v>
                </c:pt>
                <c:pt idx="380">
                  <c:v>17.060256308873694</c:v>
                </c:pt>
                <c:pt idx="381">
                  <c:v>18.189321639883108</c:v>
                </c:pt>
                <c:pt idx="382">
                  <c:v>18.389195326923094</c:v>
                </c:pt>
                <c:pt idx="383">
                  <c:v>17.836739753572822</c:v>
                </c:pt>
                <c:pt idx="384">
                  <c:v>16.762672908756549</c:v>
                </c:pt>
                <c:pt idx="385">
                  <c:v>15.379266480723595</c:v>
                </c:pt>
                <c:pt idx="386">
                  <c:v>13.890099869751209</c:v>
                </c:pt>
                <c:pt idx="387">
                  <c:v>12.507316722504829</c:v>
                </c:pt>
                <c:pt idx="388">
                  <c:v>11.388153251184734</c:v>
                </c:pt>
                <c:pt idx="389">
                  <c:v>10.538419895487237</c:v>
                </c:pt>
                <c:pt idx="390">
                  <c:v>9.8201937260647245</c:v>
                </c:pt>
                <c:pt idx="391">
                  <c:v>9.058280548741017</c:v>
                </c:pt>
                <c:pt idx="392">
                  <c:v>8.1340655319846213</c:v>
                </c:pt>
                <c:pt idx="393">
                  <c:v>7.1130023736405796</c:v>
                </c:pt>
                <c:pt idx="394">
                  <c:v>6.5201589404961977</c:v>
                </c:pt>
                <c:pt idx="395">
                  <c:v>7.2680787420375532</c:v>
                </c:pt>
                <c:pt idx="396">
                  <c:v>9.4209708625534407</c:v>
                </c:pt>
                <c:pt idx="397">
                  <c:v>12.079071450116547</c:v>
                </c:pt>
                <c:pt idx="398">
                  <c:v>14.438230537596716</c:v>
                </c:pt>
                <c:pt idx="399">
                  <c:v>16.05573036021185</c:v>
                </c:pt>
                <c:pt idx="400">
                  <c:v>16.735612601957705</c:v>
                </c:pt>
                <c:pt idx="401">
                  <c:v>16.352607842688286</c:v>
                </c:pt>
                <c:pt idx="402">
                  <c:v>14.74948858127537</c:v>
                </c:pt>
                <c:pt idx="403">
                  <c:v>11.799726563260384</c:v>
                </c:pt>
                <c:pt idx="404">
                  <c:v>7.5816070999874938</c:v>
                </c:pt>
                <c:pt idx="405">
                  <c:v>2.8172632384750562</c:v>
                </c:pt>
                <c:pt idx="406">
                  <c:v>4.5621684408335454</c:v>
                </c:pt>
                <c:pt idx="407">
                  <c:v>10.407636704125604</c:v>
                </c:pt>
                <c:pt idx="408">
                  <c:v>16.267014038689958</c:v>
                </c:pt>
                <c:pt idx="409">
                  <c:v>21.704923899688701</c:v>
                </c:pt>
                <c:pt idx="410">
                  <c:v>26.396511077381259</c:v>
                </c:pt>
                <c:pt idx="411">
                  <c:v>29.9600125252331</c:v>
                </c:pt>
                <c:pt idx="412">
                  <c:v>32.045394435014401</c:v>
                </c:pt>
                <c:pt idx="413">
                  <c:v>32.48977365402596</c:v>
                </c:pt>
                <c:pt idx="414">
                  <c:v>31.382190667540552</c:v>
                </c:pt>
                <c:pt idx="415">
                  <c:v>28.97752789521445</c:v>
                </c:pt>
                <c:pt idx="416">
                  <c:v>25.544651647595419</c:v>
                </c:pt>
                <c:pt idx="417">
                  <c:v>21.30034263822218</c:v>
                </c:pt>
                <c:pt idx="418">
                  <c:v>16.487920544039888</c:v>
                </c:pt>
                <c:pt idx="419">
                  <c:v>11.503978507573155</c:v>
                </c:pt>
                <c:pt idx="420">
                  <c:v>6.9730607547936589</c:v>
                </c:pt>
                <c:pt idx="421">
                  <c:v>3.9551336884270252</c:v>
                </c:pt>
                <c:pt idx="422">
                  <c:v>3.8488009746725922</c:v>
                </c:pt>
                <c:pt idx="423">
                  <c:v>5.1270200145563605</c:v>
                </c:pt>
                <c:pt idx="424">
                  <c:v>6.0942683641451865</c:v>
                </c:pt>
                <c:pt idx="425">
                  <c:v>6.4784212104901266</c:v>
                </c:pt>
                <c:pt idx="426">
                  <c:v>6.4245994753388551</c:v>
                </c:pt>
                <c:pt idx="427">
                  <c:v>6.3907883171688402</c:v>
                </c:pt>
                <c:pt idx="428">
                  <c:v>7.0228371973550443</c:v>
                </c:pt>
                <c:pt idx="429">
                  <c:v>8.5406093056829846</c:v>
                </c:pt>
                <c:pt idx="430">
                  <c:v>10.580705613035862</c:v>
                </c:pt>
                <c:pt idx="431">
                  <c:v>12.721549590977927</c:v>
                </c:pt>
                <c:pt idx="432">
                  <c:v>14.688665172816007</c:v>
                </c:pt>
                <c:pt idx="433">
                  <c:v>16.257091099230777</c:v>
                </c:pt>
                <c:pt idx="434">
                  <c:v>17.197384200506182</c:v>
                </c:pt>
                <c:pt idx="435">
                  <c:v>17.371225829990838</c:v>
                </c:pt>
                <c:pt idx="436">
                  <c:v>16.866652284937317</c:v>
                </c:pt>
                <c:pt idx="437">
                  <c:v>16.002836771224398</c:v>
                </c:pt>
                <c:pt idx="438">
                  <c:v>15.142737563659795</c:v>
                </c:pt>
                <c:pt idx="439">
                  <c:v>14.474085203096655</c:v>
                </c:pt>
                <c:pt idx="440">
                  <c:v>14.025087956102883</c:v>
                </c:pt>
                <c:pt idx="441">
                  <c:v>13.859346791691069</c:v>
                </c:pt>
                <c:pt idx="442">
                  <c:v>14.074709879073112</c:v>
                </c:pt>
                <c:pt idx="443">
                  <c:v>14.563598072395399</c:v>
                </c:pt>
                <c:pt idx="444">
                  <c:v>14.964913650785038</c:v>
                </c:pt>
                <c:pt idx="445">
                  <c:v>14.937081223922251</c:v>
                </c:pt>
                <c:pt idx="446">
                  <c:v>14.390798811609912</c:v>
                </c:pt>
                <c:pt idx="447">
                  <c:v>13.453644350046012</c:v>
                </c:pt>
                <c:pt idx="448">
                  <c:v>12.256650888362245</c:v>
                </c:pt>
                <c:pt idx="449">
                  <c:v>10.791742369556328</c:v>
                </c:pt>
                <c:pt idx="450">
                  <c:v>8.9957703766488386</c:v>
                </c:pt>
                <c:pt idx="451">
                  <c:v>6.9327852413701665</c:v>
                </c:pt>
                <c:pt idx="452">
                  <c:v>4.8805619827976798</c:v>
                </c:pt>
                <c:pt idx="453">
                  <c:v>3.4205467261457096</c:v>
                </c:pt>
                <c:pt idx="454">
                  <c:v>3.5732648838586583</c:v>
                </c:pt>
                <c:pt idx="455">
                  <c:v>5.3384337099311807</c:v>
                </c:pt>
                <c:pt idx="456">
                  <c:v>7.7913115658033076</c:v>
                </c:pt>
                <c:pt idx="457">
                  <c:v>10.394596569861243</c:v>
                </c:pt>
                <c:pt idx="458">
                  <c:v>12.843725122093877</c:v>
                </c:pt>
                <c:pt idx="459">
                  <c:v>15.010184493647467</c:v>
                </c:pt>
                <c:pt idx="460">
                  <c:v>16.884034639132484</c:v>
                </c:pt>
                <c:pt idx="461">
                  <c:v>18.420205573979857</c:v>
                </c:pt>
                <c:pt idx="462">
                  <c:v>19.442307343904687</c:v>
                </c:pt>
                <c:pt idx="463">
                  <c:v>19.727604780471086</c:v>
                </c:pt>
                <c:pt idx="464">
                  <c:v>19.180870444936051</c:v>
                </c:pt>
                <c:pt idx="465">
                  <c:v>17.912826171672464</c:v>
                </c:pt>
                <c:pt idx="466">
                  <c:v>16.14728680603627</c:v>
                </c:pt>
                <c:pt idx="467">
                  <c:v>14.05502800465748</c:v>
                </c:pt>
                <c:pt idx="468">
                  <c:v>11.704558627758786</c:v>
                </c:pt>
                <c:pt idx="469">
                  <c:v>9.200036081925667</c:v>
                </c:pt>
                <c:pt idx="470">
                  <c:v>6.8472454092129098</c:v>
                </c:pt>
                <c:pt idx="471">
                  <c:v>5.1011249902472997</c:v>
                </c:pt>
                <c:pt idx="472">
                  <c:v>4.1038030406075814</c:v>
                </c:pt>
                <c:pt idx="473">
                  <c:v>3.3161184301213216</c:v>
                </c:pt>
                <c:pt idx="474">
                  <c:v>2.1221861695246922</c:v>
                </c:pt>
                <c:pt idx="475">
                  <c:v>0.37016860340802132</c:v>
                </c:pt>
                <c:pt idx="476">
                  <c:v>2.1703367864137806</c:v>
                </c:pt>
                <c:pt idx="477">
                  <c:v>5.2490145412691325</c:v>
                </c:pt>
                <c:pt idx="478">
                  <c:v>9.0053472757633379</c:v>
                </c:pt>
                <c:pt idx="479">
                  <c:v>13.317352143602253</c:v>
                </c:pt>
                <c:pt idx="480">
                  <c:v>17.847956335438592</c:v>
                </c:pt>
                <c:pt idx="481">
                  <c:v>22.153317536293109</c:v>
                </c:pt>
                <c:pt idx="482">
                  <c:v>25.859350788546411</c:v>
                </c:pt>
                <c:pt idx="483">
                  <c:v>28.751649071136267</c:v>
                </c:pt>
                <c:pt idx="484">
                  <c:v>30.721532294962117</c:v>
                </c:pt>
                <c:pt idx="485">
                  <c:v>31.649866231330677</c:v>
                </c:pt>
                <c:pt idx="486">
                  <c:v>31.37192926474177</c:v>
                </c:pt>
                <c:pt idx="487">
                  <c:v>29.772011526942013</c:v>
                </c:pt>
                <c:pt idx="488">
                  <c:v>26.909588006735362</c:v>
                </c:pt>
                <c:pt idx="489">
                  <c:v>23.048078210346148</c:v>
                </c:pt>
                <c:pt idx="490">
                  <c:v>18.554888725102419</c:v>
                </c:pt>
                <c:pt idx="491">
                  <c:v>13.760261674957663</c:v>
                </c:pt>
                <c:pt idx="492">
                  <c:v>8.9040084933738086</c:v>
                </c:pt>
                <c:pt idx="493">
                  <c:v>4.2589578329490863</c:v>
                </c:pt>
                <c:pt idx="494">
                  <c:v>1.7686922184091871</c:v>
                </c:pt>
                <c:pt idx="495">
                  <c:v>4.840634613897639</c:v>
                </c:pt>
                <c:pt idx="496">
                  <c:v>7.8663947934479985</c:v>
                </c:pt>
                <c:pt idx="497">
                  <c:v>10.089542938590009</c:v>
                </c:pt>
                <c:pt idx="498">
                  <c:v>11.568429187020691</c:v>
                </c:pt>
                <c:pt idx="499">
                  <c:v>12.539831430958547</c:v>
                </c:pt>
                <c:pt idx="500">
                  <c:v>13.279415594933996</c:v>
                </c:pt>
                <c:pt idx="501">
                  <c:v>14.000013681034586</c:v>
                </c:pt>
                <c:pt idx="502">
                  <c:v>14.796488461712142</c:v>
                </c:pt>
                <c:pt idx="503">
                  <c:v>15.63922863383906</c:v>
                </c:pt>
                <c:pt idx="504">
                  <c:v>16.419084085817886</c:v>
                </c:pt>
                <c:pt idx="505">
                  <c:v>17.023489415623725</c:v>
                </c:pt>
                <c:pt idx="506">
                  <c:v>17.387972984582571</c:v>
                </c:pt>
                <c:pt idx="507">
                  <c:v>17.484704778730265</c:v>
                </c:pt>
                <c:pt idx="508">
                  <c:v>17.275715388620377</c:v>
                </c:pt>
                <c:pt idx="509">
                  <c:v>16.697436872501743</c:v>
                </c:pt>
                <c:pt idx="510">
                  <c:v>15.70432280491173</c:v>
                </c:pt>
                <c:pt idx="511">
                  <c:v>14.329792352566047</c:v>
                </c:pt>
                <c:pt idx="512">
                  <c:v>12.704595397391005</c:v>
                </c:pt>
                <c:pt idx="513">
                  <c:v>11.010537699153522</c:v>
                </c:pt>
                <c:pt idx="514">
                  <c:v>9.3966643536393377</c:v>
                </c:pt>
                <c:pt idx="515">
                  <c:v>7.9242109786524519</c:v>
                </c:pt>
                <c:pt idx="516">
                  <c:v>6.6148794086520937</c:v>
                </c:pt>
                <c:pt idx="517">
                  <c:v>5.6079622927948387</c:v>
                </c:pt>
                <c:pt idx="518">
                  <c:v>5.248947721479774</c:v>
                </c:pt>
                <c:pt idx="519">
                  <c:v>5.7300848084605454</c:v>
                </c:pt>
                <c:pt idx="520">
                  <c:v>6.6870179487205057</c:v>
                </c:pt>
                <c:pt idx="521">
                  <c:v>7.5927249661770482</c:v>
                </c:pt>
                <c:pt idx="522">
                  <c:v>8.1450249416700444</c:v>
                </c:pt>
                <c:pt idx="523">
                  <c:v>8.2773231797003479</c:v>
                </c:pt>
                <c:pt idx="524">
                  <c:v>8.0291622465754156</c:v>
                </c:pt>
                <c:pt idx="525">
                  <c:v>7.4056219854409253</c:v>
                </c:pt>
                <c:pt idx="526">
                  <c:v>6.3407766162736632</c:v>
                </c:pt>
                <c:pt idx="527">
                  <c:v>4.812279224113448</c:v>
                </c:pt>
                <c:pt idx="528">
                  <c:v>3.0996889035884232</c:v>
                </c:pt>
                <c:pt idx="529">
                  <c:v>2.5212913743925531</c:v>
                </c:pt>
                <c:pt idx="530">
                  <c:v>4.1182501049645328</c:v>
                </c:pt>
                <c:pt idx="531">
                  <c:v>6.3476191786653313</c:v>
                </c:pt>
                <c:pt idx="532">
                  <c:v>8.5431790578437052</c:v>
                </c:pt>
                <c:pt idx="533">
                  <c:v>10.590254641669485</c:v>
                </c:pt>
                <c:pt idx="534">
                  <c:v>12.443452230975984</c:v>
                </c:pt>
                <c:pt idx="535">
                  <c:v>13.978086798086963</c:v>
                </c:pt>
                <c:pt idx="536">
                  <c:v>15.005283612768688</c:v>
                </c:pt>
                <c:pt idx="537">
                  <c:v>15.378159197309749</c:v>
                </c:pt>
                <c:pt idx="538">
                  <c:v>15.079085629864736</c:v>
                </c:pt>
                <c:pt idx="539">
                  <c:v>14.213813699240283</c:v>
                </c:pt>
                <c:pt idx="540">
                  <c:v>12.916484426717645</c:v>
                </c:pt>
                <c:pt idx="541">
                  <c:v>11.2512350637576</c:v>
                </c:pt>
                <c:pt idx="542">
                  <c:v>9.2166430375683035</c:v>
                </c:pt>
                <c:pt idx="543">
                  <c:v>6.8625072221995893</c:v>
                </c:pt>
                <c:pt idx="544">
                  <c:v>4.4238001974351269</c:v>
                </c:pt>
                <c:pt idx="545">
                  <c:v>2.4749131077498432</c:v>
                </c:pt>
                <c:pt idx="546">
                  <c:v>2.1309397352760957</c:v>
                </c:pt>
                <c:pt idx="547">
                  <c:v>2.9357339075019948</c:v>
                </c:pt>
                <c:pt idx="548">
                  <c:v>3.6004205510461409</c:v>
                </c:pt>
                <c:pt idx="549">
                  <c:v>3.8834320389552426</c:v>
                </c:pt>
                <c:pt idx="550">
                  <c:v>3.7498999023570811</c:v>
                </c:pt>
                <c:pt idx="551">
                  <c:v>3.1810192174014418</c:v>
                </c:pt>
                <c:pt idx="552">
                  <c:v>2.5659362146236262</c:v>
                </c:pt>
                <c:pt idx="553">
                  <c:v>3.1761967493793559</c:v>
                </c:pt>
                <c:pt idx="554">
                  <c:v>5.0925964068563978</c:v>
                </c:pt>
                <c:pt idx="555">
                  <c:v>7.2893159189250287</c:v>
                </c:pt>
                <c:pt idx="556">
                  <c:v>9.2406239320259065</c:v>
                </c:pt>
                <c:pt idx="557">
                  <c:v>10.792294980827199</c:v>
                </c:pt>
                <c:pt idx="558">
                  <c:v>11.940332240825079</c:v>
                </c:pt>
                <c:pt idx="559">
                  <c:v>12.638150068286091</c:v>
                </c:pt>
                <c:pt idx="560">
                  <c:v>12.770180488141085</c:v>
                </c:pt>
                <c:pt idx="561">
                  <c:v>12.329742063636157</c:v>
                </c:pt>
                <c:pt idx="562">
                  <c:v>11.6035995685094</c:v>
                </c:pt>
                <c:pt idx="563">
                  <c:v>11.105662027226149</c:v>
                </c:pt>
                <c:pt idx="564">
                  <c:v>11.173132088135969</c:v>
                </c:pt>
                <c:pt idx="565">
                  <c:v>11.664856145280508</c:v>
                </c:pt>
                <c:pt idx="566">
                  <c:v>12.227176123875543</c:v>
                </c:pt>
                <c:pt idx="567">
                  <c:v>12.635775347789959</c:v>
                </c:pt>
                <c:pt idx="568">
                  <c:v>12.771910303068793</c:v>
                </c:pt>
                <c:pt idx="569">
                  <c:v>12.483169276265322</c:v>
                </c:pt>
                <c:pt idx="570">
                  <c:v>11.624442957585359</c:v>
                </c:pt>
                <c:pt idx="571">
                  <c:v>10.245195940171499</c:v>
                </c:pt>
                <c:pt idx="572">
                  <c:v>8.73660280011668</c:v>
                </c:pt>
                <c:pt idx="573">
                  <c:v>7.8132188072180968</c:v>
                </c:pt>
                <c:pt idx="574">
                  <c:v>8.0977361494310927</c:v>
                </c:pt>
                <c:pt idx="575">
                  <c:v>9.4614881649061253</c:v>
                </c:pt>
                <c:pt idx="576">
                  <c:v>11.240426732608901</c:v>
                </c:pt>
                <c:pt idx="577">
                  <c:v>12.791381464866891</c:v>
                </c:pt>
                <c:pt idx="578">
                  <c:v>13.631276323966178</c:v>
                </c:pt>
                <c:pt idx="579">
                  <c:v>13.484414141319681</c:v>
                </c:pt>
                <c:pt idx="580">
                  <c:v>12.317395566357799</c:v>
                </c:pt>
                <c:pt idx="581">
                  <c:v>10.279554855160788</c:v>
                </c:pt>
                <c:pt idx="582">
                  <c:v>7.5723778877711139</c:v>
                </c:pt>
                <c:pt idx="583">
                  <c:v>4.4080747632129311</c:v>
                </c:pt>
                <c:pt idx="584">
                  <c:v>1.8084871242754514</c:v>
                </c:pt>
                <c:pt idx="585">
                  <c:v>4.0855248826858404</c:v>
                </c:pt>
                <c:pt idx="586">
                  <c:v>7.6503680279104174</c:v>
                </c:pt>
                <c:pt idx="587">
                  <c:v>10.81122699257334</c:v>
                </c:pt>
                <c:pt idx="588">
                  <c:v>13.261141673485158</c:v>
                </c:pt>
                <c:pt idx="589">
                  <c:v>14.968011567314498</c:v>
                </c:pt>
                <c:pt idx="590">
                  <c:v>15.989070660222596</c:v>
                </c:pt>
                <c:pt idx="591">
                  <c:v>16.322308232000523</c:v>
                </c:pt>
                <c:pt idx="592">
                  <c:v>15.924942992845654</c:v>
                </c:pt>
                <c:pt idx="593">
                  <c:v>14.875187011814102</c:v>
                </c:pt>
                <c:pt idx="594">
                  <c:v>13.470345402817449</c:v>
                </c:pt>
                <c:pt idx="595">
                  <c:v>12.098899923424069</c:v>
                </c:pt>
                <c:pt idx="596">
                  <c:v>10.961603256309083</c:v>
                </c:pt>
                <c:pt idx="597">
                  <c:v>9.9735200118121536</c:v>
                </c:pt>
                <c:pt idx="598">
                  <c:v>8.9959004740295097</c:v>
                </c:pt>
                <c:pt idx="599">
                  <c:v>8.0421392378060936</c:v>
                </c:pt>
                <c:pt idx="600">
                  <c:v>7.1868305137598298</c:v>
                </c:pt>
                <c:pt idx="601">
                  <c:v>6.3954361774090538</c:v>
                </c:pt>
                <c:pt idx="602">
                  <c:v>5.5944880391542711</c:v>
                </c:pt>
                <c:pt idx="603">
                  <c:v>4.8820189472347151</c:v>
                </c:pt>
                <c:pt idx="604">
                  <c:v>4.532100660433537</c:v>
                </c:pt>
                <c:pt idx="605">
                  <c:v>4.7044726925452842</c:v>
                </c:pt>
                <c:pt idx="606">
                  <c:v>5.2748589018571321</c:v>
                </c:pt>
                <c:pt idx="607">
                  <c:v>6.0119294700834649</c:v>
                </c:pt>
                <c:pt idx="608">
                  <c:v>6.6663634798706948</c:v>
                </c:pt>
                <c:pt idx="609">
                  <c:v>6.990151386536712</c:v>
                </c:pt>
                <c:pt idx="610">
                  <c:v>6.8660044166284733</c:v>
                </c:pt>
                <c:pt idx="611">
                  <c:v>6.4272227791835119</c:v>
                </c:pt>
                <c:pt idx="612">
                  <c:v>5.9831937695049868</c:v>
                </c:pt>
                <c:pt idx="613">
                  <c:v>5.7329211209378022</c:v>
                </c:pt>
                <c:pt idx="614">
                  <c:v>5.6257936636031003</c:v>
                </c:pt>
                <c:pt idx="615">
                  <c:v>5.6186699183431008</c:v>
                </c:pt>
                <c:pt idx="616">
                  <c:v>5.8125321686809253</c:v>
                </c:pt>
                <c:pt idx="617">
                  <c:v>6.1558010121489177</c:v>
                </c:pt>
                <c:pt idx="618">
                  <c:v>6.2953772855939469</c:v>
                </c:pt>
                <c:pt idx="619">
                  <c:v>5.8762721723163365</c:v>
                </c:pt>
                <c:pt idx="620">
                  <c:v>4.8028380483938431</c:v>
                </c:pt>
                <c:pt idx="621">
                  <c:v>3.2127961591837364</c:v>
                </c:pt>
                <c:pt idx="622">
                  <c:v>1.3320557736453935</c:v>
                </c:pt>
                <c:pt idx="623">
                  <c:v>1.4896537077703043</c:v>
                </c:pt>
                <c:pt idx="624">
                  <c:v>4.2310793715119441</c:v>
                </c:pt>
                <c:pt idx="625">
                  <c:v>7.4150918081146191</c:v>
                </c:pt>
                <c:pt idx="626">
                  <c:v>10.640890598021896</c:v>
                </c:pt>
                <c:pt idx="627">
                  <c:v>13.539524435674418</c:v>
                </c:pt>
                <c:pt idx="628">
                  <c:v>15.893651439327543</c:v>
                </c:pt>
                <c:pt idx="629">
                  <c:v>17.658577165569717</c:v>
                </c:pt>
                <c:pt idx="630">
                  <c:v>18.817814949613634</c:v>
                </c:pt>
                <c:pt idx="631">
                  <c:v>19.251431352845078</c:v>
                </c:pt>
                <c:pt idx="632">
                  <c:v>18.794716057619446</c:v>
                </c:pt>
                <c:pt idx="633">
                  <c:v>17.426452547648264</c:v>
                </c:pt>
                <c:pt idx="634">
                  <c:v>15.373165420935711</c:v>
                </c:pt>
                <c:pt idx="635">
                  <c:v>13.012369092461343</c:v>
                </c:pt>
                <c:pt idx="636">
                  <c:v>10.666272188788867</c:v>
                </c:pt>
                <c:pt idx="637">
                  <c:v>8.5269301443986052</c:v>
                </c:pt>
                <c:pt idx="638">
                  <c:v>6.8365290780729717</c:v>
                </c:pt>
                <c:pt idx="639">
                  <c:v>5.9936268620412614</c:v>
                </c:pt>
                <c:pt idx="640">
                  <c:v>6.0336347772805983</c:v>
                </c:pt>
                <c:pt idx="641">
                  <c:v>6.3084281431087819</c:v>
                </c:pt>
                <c:pt idx="642">
                  <c:v>6.2265339300015583</c:v>
                </c:pt>
                <c:pt idx="643">
                  <c:v>5.6740308800302017</c:v>
                </c:pt>
                <c:pt idx="644">
                  <c:v>4.8997930686941373</c:v>
                </c:pt>
                <c:pt idx="645">
                  <c:v>4.3451109526196632</c:v>
                </c:pt>
                <c:pt idx="646">
                  <c:v>4.4826712758473004</c:v>
                </c:pt>
                <c:pt idx="647">
                  <c:v>5.403941569634946</c:v>
                </c:pt>
                <c:pt idx="648">
                  <c:v>6.6867179792134177</c:v>
                </c:pt>
                <c:pt idx="649">
                  <c:v>7.8463016034039663</c:v>
                </c:pt>
                <c:pt idx="650">
                  <c:v>8.6238559962096293</c:v>
                </c:pt>
                <c:pt idx="651">
                  <c:v>9.0280392296975887</c:v>
                </c:pt>
                <c:pt idx="652">
                  <c:v>9.1963794589009709</c:v>
                </c:pt>
                <c:pt idx="653">
                  <c:v>9.1901129231172405</c:v>
                </c:pt>
                <c:pt idx="654">
                  <c:v>8.975040535807798</c:v>
                </c:pt>
                <c:pt idx="655">
                  <c:v>8.6112569653114246</c:v>
                </c:pt>
                <c:pt idx="656">
                  <c:v>8.3215704015614822</c:v>
                </c:pt>
                <c:pt idx="657">
                  <c:v>8.2203749978687757</c:v>
                </c:pt>
                <c:pt idx="658">
                  <c:v>8.0644880283185945</c:v>
                </c:pt>
                <c:pt idx="659">
                  <c:v>7.488243322782802</c:v>
                </c:pt>
                <c:pt idx="660">
                  <c:v>6.4056650091687946</c:v>
                </c:pt>
                <c:pt idx="661">
                  <c:v>5.1735173472500788</c:v>
                </c:pt>
                <c:pt idx="662">
                  <c:v>4.5390826160661124</c:v>
                </c:pt>
                <c:pt idx="663">
                  <c:v>5.1819910249838719</c:v>
                </c:pt>
                <c:pt idx="664">
                  <c:v>7.0056579308884279</c:v>
                </c:pt>
                <c:pt idx="665">
                  <c:v>9.5304479134319244</c:v>
                </c:pt>
                <c:pt idx="666">
                  <c:v>12.24966835593068</c:v>
                </c:pt>
                <c:pt idx="667">
                  <c:v>14.642858263946239</c:v>
                </c:pt>
                <c:pt idx="668">
                  <c:v>16.315166492889272</c:v>
                </c:pt>
                <c:pt idx="669">
                  <c:v>17.115814135815373</c:v>
                </c:pt>
                <c:pt idx="670">
                  <c:v>17.09836776751002</c:v>
                </c:pt>
                <c:pt idx="671">
                  <c:v>16.364366385562551</c:v>
                </c:pt>
                <c:pt idx="672">
                  <c:v>14.954887271244178</c:v>
                </c:pt>
                <c:pt idx="673">
                  <c:v>12.900173414443399</c:v>
                </c:pt>
                <c:pt idx="674">
                  <c:v>10.347451227004225</c:v>
                </c:pt>
                <c:pt idx="675">
                  <c:v>7.6077782992052683</c:v>
                </c:pt>
                <c:pt idx="676">
                  <c:v>5.0726542072023113</c:v>
                </c:pt>
                <c:pt idx="677">
                  <c:v>3.0972348869573945</c:v>
                </c:pt>
                <c:pt idx="678">
                  <c:v>1.9791107063779387</c:v>
                </c:pt>
                <c:pt idx="679">
                  <c:v>1.7346766152223863</c:v>
                </c:pt>
                <c:pt idx="680">
                  <c:v>1.6693003115645608</c:v>
                </c:pt>
                <c:pt idx="681">
                  <c:v>1.2287492247973923</c:v>
                </c:pt>
                <c:pt idx="682">
                  <c:v>0.92028478844948636</c:v>
                </c:pt>
                <c:pt idx="683">
                  <c:v>2.284244993661519</c:v>
                </c:pt>
                <c:pt idx="684">
                  <c:v>4.2856285476359108</c:v>
                </c:pt>
                <c:pt idx="685">
                  <c:v>6.3600233683916487</c:v>
                </c:pt>
                <c:pt idx="686">
                  <c:v>8.297114150374501</c:v>
                </c:pt>
                <c:pt idx="687">
                  <c:v>10.037597808387783</c:v>
                </c:pt>
                <c:pt idx="688">
                  <c:v>11.558659367767149</c:v>
                </c:pt>
                <c:pt idx="689">
                  <c:v>12.777306547790637</c:v>
                </c:pt>
                <c:pt idx="690">
                  <c:v>13.566973205222901</c:v>
                </c:pt>
                <c:pt idx="691">
                  <c:v>13.858431267490985</c:v>
                </c:pt>
                <c:pt idx="692">
                  <c:v>13.712766238883264</c:v>
                </c:pt>
                <c:pt idx="693">
                  <c:v>13.297396731860479</c:v>
                </c:pt>
                <c:pt idx="694">
                  <c:v>12.780486606609113</c:v>
                </c:pt>
                <c:pt idx="695">
                  <c:v>12.224539822885498</c:v>
                </c:pt>
                <c:pt idx="696">
                  <c:v>11.573976847782136</c:v>
                </c:pt>
                <c:pt idx="697">
                  <c:v>10.758761020137571</c:v>
                </c:pt>
                <c:pt idx="698">
                  <c:v>9.8322918914984712</c:v>
                </c:pt>
                <c:pt idx="699">
                  <c:v>9.0180580987195018</c:v>
                </c:pt>
                <c:pt idx="700">
                  <c:v>8.5625617262781883</c:v>
                </c:pt>
                <c:pt idx="701">
                  <c:v>8.482122587102106</c:v>
                </c:pt>
                <c:pt idx="702">
                  <c:v>8.5650400487693723</c:v>
                </c:pt>
                <c:pt idx="703">
                  <c:v>8.652255018987983</c:v>
                </c:pt>
                <c:pt idx="704">
                  <c:v>8.7508781545899712</c:v>
                </c:pt>
                <c:pt idx="705">
                  <c:v>8.8530452082454776</c:v>
                </c:pt>
                <c:pt idx="706">
                  <c:v>8.791495637770419</c:v>
                </c:pt>
                <c:pt idx="707">
                  <c:v>8.3986092518871729</c:v>
                </c:pt>
                <c:pt idx="708">
                  <c:v>7.7859847238630042</c:v>
                </c:pt>
                <c:pt idx="709">
                  <c:v>7.3968654496742454</c:v>
                </c:pt>
                <c:pt idx="710">
                  <c:v>7.610164831971554</c:v>
                </c:pt>
                <c:pt idx="711">
                  <c:v>8.2984464207709152</c:v>
                </c:pt>
                <c:pt idx="712">
                  <c:v>9.1025960014675782</c:v>
                </c:pt>
                <c:pt idx="713">
                  <c:v>9.845479260650734</c:v>
                </c:pt>
                <c:pt idx="714">
                  <c:v>10.461102665151971</c:v>
                </c:pt>
                <c:pt idx="715">
                  <c:v>10.775288624321373</c:v>
                </c:pt>
                <c:pt idx="716">
                  <c:v>10.524602949704153</c:v>
                </c:pt>
                <c:pt idx="717">
                  <c:v>9.5614891394219885</c:v>
                </c:pt>
                <c:pt idx="718">
                  <c:v>7.9792400607195058</c:v>
                </c:pt>
                <c:pt idx="719">
                  <c:v>6.0367179880149537</c:v>
                </c:pt>
                <c:pt idx="720">
                  <c:v>3.9636939377653277</c:v>
                </c:pt>
                <c:pt idx="721">
                  <c:v>1.8834893679702582</c:v>
                </c:pt>
                <c:pt idx="722">
                  <c:v>1.0899133370162788</c:v>
                </c:pt>
                <c:pt idx="723">
                  <c:v>3.0836882670248462</c:v>
                </c:pt>
                <c:pt idx="724">
                  <c:v>5.1283955150430076</c:v>
                </c:pt>
                <c:pt idx="725">
                  <c:v>6.7942616212403699</c:v>
                </c:pt>
                <c:pt idx="726">
                  <c:v>8.0649527448304426</c:v>
                </c:pt>
                <c:pt idx="727">
                  <c:v>9.1441694682620014</c:v>
                </c:pt>
                <c:pt idx="728">
                  <c:v>10.230296634604674</c:v>
                </c:pt>
                <c:pt idx="729">
                  <c:v>11.322653496949762</c:v>
                </c:pt>
                <c:pt idx="730">
                  <c:v>12.297019127646696</c:v>
                </c:pt>
                <c:pt idx="731">
                  <c:v>13.108045419110917</c:v>
                </c:pt>
                <c:pt idx="732">
                  <c:v>13.845735042134937</c:v>
                </c:pt>
                <c:pt idx="733">
                  <c:v>14.612761100245839</c:v>
                </c:pt>
                <c:pt idx="734">
                  <c:v>15.401090210482725</c:v>
                </c:pt>
                <c:pt idx="735">
                  <c:v>16.116816481541218</c:v>
                </c:pt>
                <c:pt idx="736">
                  <c:v>16.695251402232731</c:v>
                </c:pt>
                <c:pt idx="737">
                  <c:v>17.165541509585996</c:v>
                </c:pt>
                <c:pt idx="738">
                  <c:v>17.617067490095121</c:v>
                </c:pt>
                <c:pt idx="739">
                  <c:v>18.10818031874966</c:v>
                </c:pt>
                <c:pt idx="740">
                  <c:v>18.586695350049244</c:v>
                </c:pt>
                <c:pt idx="741">
                  <c:v>18.884651599837586</c:v>
                </c:pt>
                <c:pt idx="742">
                  <c:v>18.799827573401544</c:v>
                </c:pt>
                <c:pt idx="743">
                  <c:v>18.207004281539554</c:v>
                </c:pt>
                <c:pt idx="744">
                  <c:v>17.117381120539015</c:v>
                </c:pt>
                <c:pt idx="745">
                  <c:v>15.644957137672098</c:v>
                </c:pt>
                <c:pt idx="746">
                  <c:v>13.914407170247443</c:v>
                </c:pt>
                <c:pt idx="747">
                  <c:v>12.001314093139245</c:v>
                </c:pt>
                <c:pt idx="748">
                  <c:v>9.9645354550431477</c:v>
                </c:pt>
                <c:pt idx="749">
                  <c:v>7.924324133581357</c:v>
                </c:pt>
                <c:pt idx="750">
                  <c:v>6.0856126620475406</c:v>
                </c:pt>
                <c:pt idx="751">
                  <c:v>4.6599083025779464</c:v>
                </c:pt>
                <c:pt idx="752">
                  <c:v>3.7266413514534249</c:v>
                </c:pt>
                <c:pt idx="753">
                  <c:v>3.1582312099491396</c:v>
                </c:pt>
                <c:pt idx="754">
                  <c:v>2.7148147026044369</c:v>
                </c:pt>
                <c:pt idx="755">
                  <c:v>2.2198540656976786</c:v>
                </c:pt>
                <c:pt idx="756">
                  <c:v>1.8381324708599756</c:v>
                </c:pt>
                <c:pt idx="757">
                  <c:v>2.363947898756102</c:v>
                </c:pt>
                <c:pt idx="758">
                  <c:v>3.8849613045560543</c:v>
                </c:pt>
                <c:pt idx="759">
                  <c:v>5.7630835048186535</c:v>
                </c:pt>
                <c:pt idx="760">
                  <c:v>7.6000506864584407</c:v>
                </c:pt>
                <c:pt idx="761">
                  <c:v>9.2237421008016796</c:v>
                </c:pt>
                <c:pt idx="762">
                  <c:v>10.620613960562444</c:v>
                </c:pt>
                <c:pt idx="763">
                  <c:v>11.816150473814169</c:v>
                </c:pt>
                <c:pt idx="764">
                  <c:v>12.754117259835542</c:v>
                </c:pt>
                <c:pt idx="765">
                  <c:v>13.297205723059166</c:v>
                </c:pt>
                <c:pt idx="766">
                  <c:v>13.347083039868354</c:v>
                </c:pt>
                <c:pt idx="767">
                  <c:v>12.955914064225016</c:v>
                </c:pt>
                <c:pt idx="768">
                  <c:v>12.317676521851737</c:v>
                </c:pt>
                <c:pt idx="769">
                  <c:v>11.631146821200922</c:v>
                </c:pt>
                <c:pt idx="770">
                  <c:v>10.959713544859255</c:v>
                </c:pt>
                <c:pt idx="771">
                  <c:v>10.257441801378542</c:v>
                </c:pt>
                <c:pt idx="772">
                  <c:v>9.5397600119357513</c:v>
                </c:pt>
                <c:pt idx="773">
                  <c:v>8.9686114140911091</c:v>
                </c:pt>
                <c:pt idx="774">
                  <c:v>8.6927071634209394</c:v>
                </c:pt>
                <c:pt idx="775">
                  <c:v>8.6122324671330688</c:v>
                </c:pt>
                <c:pt idx="776">
                  <c:v>8.4304976945265793</c:v>
                </c:pt>
                <c:pt idx="777">
                  <c:v>7.9250526608696665</c:v>
                </c:pt>
                <c:pt idx="778">
                  <c:v>7.0774104874232258</c:v>
                </c:pt>
                <c:pt idx="779">
                  <c:v>5.9752760031735077</c:v>
                </c:pt>
                <c:pt idx="780">
                  <c:v>4.6435423452961189</c:v>
                </c:pt>
                <c:pt idx="781">
                  <c:v>3.0241420927336926</c:v>
                </c:pt>
                <c:pt idx="782">
                  <c:v>1.3295592267753573</c:v>
                </c:pt>
                <c:pt idx="783">
                  <c:v>2.0213566982759543</c:v>
                </c:pt>
                <c:pt idx="784">
                  <c:v>4.308298135597914</c:v>
                </c:pt>
                <c:pt idx="785">
                  <c:v>6.6041639094659779</c:v>
                </c:pt>
                <c:pt idx="786">
                  <c:v>8.7098627661659478</c:v>
                </c:pt>
                <c:pt idx="787">
                  <c:v>10.607732954440705</c:v>
                </c:pt>
                <c:pt idx="788">
                  <c:v>12.245695429027025</c:v>
                </c:pt>
                <c:pt idx="789">
                  <c:v>13.453130261703532</c:v>
                </c:pt>
                <c:pt idx="790">
                  <c:v>14.030291827861046</c:v>
                </c:pt>
                <c:pt idx="791">
                  <c:v>13.90204586441317</c:v>
                </c:pt>
                <c:pt idx="792">
                  <c:v>13.172243625569747</c:v>
                </c:pt>
                <c:pt idx="793">
                  <c:v>12.024301301720991</c:v>
                </c:pt>
                <c:pt idx="794">
                  <c:v>10.568709309867796</c:v>
                </c:pt>
                <c:pt idx="795">
                  <c:v>8.8106529342709283</c:v>
                </c:pt>
                <c:pt idx="796">
                  <c:v>6.7780374143289768</c:v>
                </c:pt>
                <c:pt idx="797">
                  <c:v>4.6565786808382335</c:v>
                </c:pt>
                <c:pt idx="798">
                  <c:v>2.8030279654415797</c:v>
                </c:pt>
                <c:pt idx="799">
                  <c:v>1.669357071074284</c:v>
                </c:pt>
                <c:pt idx="800">
                  <c:v>1.4338914570622721</c:v>
                </c:pt>
                <c:pt idx="801">
                  <c:v>1.4908166066426674</c:v>
                </c:pt>
                <c:pt idx="802">
                  <c:v>1.4579016021035993</c:v>
                </c:pt>
                <c:pt idx="803">
                  <c:v>1.4880157745634777</c:v>
                </c:pt>
                <c:pt idx="804">
                  <c:v>2.1269068308886059</c:v>
                </c:pt>
                <c:pt idx="805">
                  <c:v>3.5696814448816734</c:v>
                </c:pt>
                <c:pt idx="806">
                  <c:v>5.4855037092282926</c:v>
                </c:pt>
                <c:pt idx="807">
                  <c:v>7.5015429806873435</c:v>
                </c:pt>
                <c:pt idx="808">
                  <c:v>9.3437269056914349</c:v>
                </c:pt>
                <c:pt idx="809">
                  <c:v>10.873421702786544</c:v>
                </c:pt>
                <c:pt idx="810">
                  <c:v>12.019096074837343</c:v>
                </c:pt>
                <c:pt idx="811">
                  <c:v>12.659118902274695</c:v>
                </c:pt>
                <c:pt idx="812">
                  <c:v>12.600949427648187</c:v>
                </c:pt>
                <c:pt idx="813">
                  <c:v>11.69680017313893</c:v>
                </c:pt>
                <c:pt idx="814">
                  <c:v>9.976785733544741</c:v>
                </c:pt>
                <c:pt idx="815">
                  <c:v>7.6734179700014558</c:v>
                </c:pt>
                <c:pt idx="816">
                  <c:v>5.1346388653156252</c:v>
                </c:pt>
                <c:pt idx="817">
                  <c:v>2.8469758204736402</c:v>
                </c:pt>
                <c:pt idx="818">
                  <c:v>2.3890606133101753</c:v>
                </c:pt>
                <c:pt idx="819">
                  <c:v>4.2961828482920419</c:v>
                </c:pt>
                <c:pt idx="820">
                  <c:v>6.503631937892413</c:v>
                </c:pt>
                <c:pt idx="821">
                  <c:v>8.2652466664348712</c:v>
                </c:pt>
                <c:pt idx="822">
                  <c:v>9.2645919184172865</c:v>
                </c:pt>
                <c:pt idx="823">
                  <c:v>9.4210789414115421</c:v>
                </c:pt>
                <c:pt idx="824">
                  <c:v>8.8681164863044</c:v>
                </c:pt>
                <c:pt idx="825">
                  <c:v>7.8704826773175345</c:v>
                </c:pt>
                <c:pt idx="826">
                  <c:v>6.7521429917171156</c:v>
                </c:pt>
                <c:pt idx="827">
                  <c:v>5.9116573607132112</c:v>
                </c:pt>
                <c:pt idx="828">
                  <c:v>5.7509099468522091</c:v>
                </c:pt>
                <c:pt idx="829">
                  <c:v>6.2604659054368703</c:v>
                </c:pt>
                <c:pt idx="830">
                  <c:v>6.9313444637627093</c:v>
                </c:pt>
                <c:pt idx="831">
                  <c:v>7.2547172864781801</c:v>
                </c:pt>
                <c:pt idx="832">
                  <c:v>6.9741946641568395</c:v>
                </c:pt>
                <c:pt idx="833">
                  <c:v>6.0270496060752148</c:v>
                </c:pt>
                <c:pt idx="834">
                  <c:v>4.4297040456298458</c:v>
                </c:pt>
                <c:pt idx="835">
                  <c:v>2.4156450177966993</c:v>
                </c:pt>
                <c:pt idx="836">
                  <c:v>2.5184370395205913</c:v>
                </c:pt>
                <c:pt idx="837">
                  <c:v>5.8407312992758262</c:v>
                </c:pt>
                <c:pt idx="838">
                  <c:v>9.8235555357145294</c:v>
                </c:pt>
                <c:pt idx="839">
                  <c:v>13.754486254224721</c:v>
                </c:pt>
                <c:pt idx="840">
                  <c:v>17.258763213937769</c:v>
                </c:pt>
                <c:pt idx="841">
                  <c:v>20.138703942412238</c:v>
                </c:pt>
                <c:pt idx="842">
                  <c:v>22.295429577896797</c:v>
                </c:pt>
                <c:pt idx="843">
                  <c:v>23.612678341821649</c:v>
                </c:pt>
                <c:pt idx="844">
                  <c:v>23.914466724841162</c:v>
                </c:pt>
                <c:pt idx="845">
                  <c:v>23.04881097207695</c:v>
                </c:pt>
                <c:pt idx="846">
                  <c:v>21.015838185014143</c:v>
                </c:pt>
                <c:pt idx="847">
                  <c:v>18.017446706088855</c:v>
                </c:pt>
                <c:pt idx="848">
                  <c:v>14.385815839074894</c:v>
                </c:pt>
                <c:pt idx="849">
                  <c:v>10.477788969410398</c:v>
                </c:pt>
                <c:pt idx="850">
                  <c:v>6.7776072624207861</c:v>
                </c:pt>
                <c:pt idx="851">
                  <c:v>4.8204245113537532</c:v>
                </c:pt>
                <c:pt idx="852">
                  <c:v>6.6976408699127825</c:v>
                </c:pt>
                <c:pt idx="853">
                  <c:v>10.219965246714693</c:v>
                </c:pt>
                <c:pt idx="854">
                  <c:v>13.561421428067082</c:v>
                </c:pt>
                <c:pt idx="855">
                  <c:v>16.129502628553364</c:v>
                </c:pt>
                <c:pt idx="856">
                  <c:v>17.771684662992822</c:v>
                </c:pt>
                <c:pt idx="857">
                  <c:v>18.541270104338572</c:v>
                </c:pt>
                <c:pt idx="858">
                  <c:v>18.522316687330914</c:v>
                </c:pt>
                <c:pt idx="859">
                  <c:v>17.733462366034541</c:v>
                </c:pt>
                <c:pt idx="860">
                  <c:v>16.177472330765038</c:v>
                </c:pt>
                <c:pt idx="861">
                  <c:v>13.96468807849447</c:v>
                </c:pt>
                <c:pt idx="862">
                  <c:v>11.367396288733259</c:v>
                </c:pt>
                <c:pt idx="863">
                  <c:v>8.7369041729726522</c:v>
                </c:pt>
                <c:pt idx="864">
                  <c:v>6.3415776929907191</c:v>
                </c:pt>
                <c:pt idx="865">
                  <c:v>4.27243710037631</c:v>
                </c:pt>
                <c:pt idx="866">
                  <c:v>2.5222738638508289</c:v>
                </c:pt>
                <c:pt idx="867">
                  <c:v>1.1435484196599215</c:v>
                </c:pt>
                <c:pt idx="868">
                  <c:v>0.37491161518606247</c:v>
                </c:pt>
                <c:pt idx="869">
                  <c:v>0.63664587558426955</c:v>
                </c:pt>
                <c:pt idx="870">
                  <c:v>1.3070751147877222</c:v>
                </c:pt>
                <c:pt idx="871">
                  <c:v>2.3588083888094258</c:v>
                </c:pt>
                <c:pt idx="872">
                  <c:v>3.5793089026974969</c:v>
                </c:pt>
                <c:pt idx="873">
                  <c:v>4.696871695026597</c:v>
                </c:pt>
                <c:pt idx="874">
                  <c:v>5.5867323783853742</c:v>
                </c:pt>
                <c:pt idx="875">
                  <c:v>6.2650215446642434</c:v>
                </c:pt>
                <c:pt idx="876">
                  <c:v>6.7357593095179054</c:v>
                </c:pt>
                <c:pt idx="877">
                  <c:v>6.8840385801369015</c:v>
                </c:pt>
                <c:pt idx="878">
                  <c:v>6.5651173648257313</c:v>
                </c:pt>
                <c:pt idx="879">
                  <c:v>5.7780981739644046</c:v>
                </c:pt>
                <c:pt idx="880">
                  <c:v>4.7317734065140158</c:v>
                </c:pt>
                <c:pt idx="881">
                  <c:v>3.7216458185808627</c:v>
                </c:pt>
                <c:pt idx="882">
                  <c:v>2.8803240038150282</c:v>
                </c:pt>
                <c:pt idx="883">
                  <c:v>2.0887416779759089</c:v>
                </c:pt>
                <c:pt idx="884">
                  <c:v>1.2279641065016278</c:v>
                </c:pt>
                <c:pt idx="885">
                  <c:v>0.45546559902659017</c:v>
                </c:pt>
                <c:pt idx="886">
                  <c:v>0.82730776379808657</c:v>
                </c:pt>
                <c:pt idx="887">
                  <c:v>1.8901723803270896</c:v>
                </c:pt>
                <c:pt idx="888">
                  <c:v>3.4278866737139242</c:v>
                </c:pt>
                <c:pt idx="889">
                  <c:v>5.4149570653349137</c:v>
                </c:pt>
                <c:pt idx="890">
                  <c:v>7.5909388889626861</c:v>
                </c:pt>
                <c:pt idx="891">
                  <c:v>9.6573800500872142</c:v>
                </c:pt>
                <c:pt idx="892">
                  <c:v>11.441713139707966</c:v>
                </c:pt>
                <c:pt idx="893">
                  <c:v>12.911405500606618</c:v>
                </c:pt>
                <c:pt idx="894">
                  <c:v>14.057330286227744</c:v>
                </c:pt>
                <c:pt idx="895">
                  <c:v>14.787817344505461</c:v>
                </c:pt>
                <c:pt idx="896">
                  <c:v>14.961968693217452</c:v>
                </c:pt>
                <c:pt idx="897">
                  <c:v>14.519654053918297</c:v>
                </c:pt>
                <c:pt idx="898">
                  <c:v>13.565377794091324</c:v>
                </c:pt>
                <c:pt idx="899">
                  <c:v>12.329154557016407</c:v>
                </c:pt>
                <c:pt idx="900">
                  <c:v>11.042681418541637</c:v>
                </c:pt>
                <c:pt idx="901">
                  <c:v>9.8346881839362581</c:v>
                </c:pt>
                <c:pt idx="902">
                  <c:v>8.7203630145966358</c:v>
                </c:pt>
                <c:pt idx="903">
                  <c:v>7.6626039743326189</c:v>
                </c:pt>
                <c:pt idx="904">
                  <c:v>6.6432413712120244</c:v>
                </c:pt>
                <c:pt idx="905">
                  <c:v>5.7229060659004105</c:v>
                </c:pt>
                <c:pt idx="906">
                  <c:v>5.0579170923686805</c:v>
                </c:pt>
                <c:pt idx="907">
                  <c:v>4.7933229133049347</c:v>
                </c:pt>
                <c:pt idx="908">
                  <c:v>4.9114446899319475</c:v>
                </c:pt>
                <c:pt idx="909">
                  <c:v>5.3163919415204779</c:v>
                </c:pt>
                <c:pt idx="910">
                  <c:v>5.9885651048829818</c:v>
                </c:pt>
                <c:pt idx="911">
                  <c:v>6.8721706510137599</c:v>
                </c:pt>
                <c:pt idx="912">
                  <c:v>7.7338167731199761</c:v>
                </c:pt>
                <c:pt idx="913">
                  <c:v>8.2697192848671612</c:v>
                </c:pt>
                <c:pt idx="914">
                  <c:v>8.3071365114453748</c:v>
                </c:pt>
                <c:pt idx="915">
                  <c:v>7.8876787221841811</c:v>
                </c:pt>
                <c:pt idx="916">
                  <c:v>7.1785527261918602</c:v>
                </c:pt>
                <c:pt idx="917">
                  <c:v>6.293409580855533</c:v>
                </c:pt>
                <c:pt idx="918">
                  <c:v>5.2117978064173593</c:v>
                </c:pt>
                <c:pt idx="919">
                  <c:v>3.8918909300323881</c:v>
                </c:pt>
                <c:pt idx="920">
                  <c:v>2.4159758308079105</c:v>
                </c:pt>
                <c:pt idx="921">
                  <c:v>0.98839201659353204</c:v>
                </c:pt>
                <c:pt idx="922">
                  <c:v>0.23608257045204845</c:v>
                </c:pt>
                <c:pt idx="923">
                  <c:v>1.1971739778078667</c:v>
                </c:pt>
                <c:pt idx="924">
                  <c:v>2.0819911437143213</c:v>
                </c:pt>
                <c:pt idx="925">
                  <c:v>2.9412176885028241</c:v>
                </c:pt>
                <c:pt idx="926">
                  <c:v>3.6587115190941057</c:v>
                </c:pt>
                <c:pt idx="927">
                  <c:v>4.0897776503404044</c:v>
                </c:pt>
                <c:pt idx="928">
                  <c:v>4.2183683532820941</c:v>
                </c:pt>
                <c:pt idx="929">
                  <c:v>4.1844412885211986</c:v>
                </c:pt>
                <c:pt idx="930">
                  <c:v>4.2149947029283457</c:v>
                </c:pt>
                <c:pt idx="931">
                  <c:v>4.5552024518072516</c:v>
                </c:pt>
                <c:pt idx="932">
                  <c:v>5.3867121311379238</c:v>
                </c:pt>
                <c:pt idx="933">
                  <c:v>6.6911340165607776</c:v>
                </c:pt>
                <c:pt idx="934">
                  <c:v>8.2523862471785669</c:v>
                </c:pt>
                <c:pt idx="935">
                  <c:v>9.8209523633231122</c:v>
                </c:pt>
                <c:pt idx="936">
                  <c:v>11.230912438613093</c:v>
                </c:pt>
                <c:pt idx="937">
                  <c:v>12.379080319715479</c:v>
                </c:pt>
                <c:pt idx="938">
                  <c:v>13.128588033549438</c:v>
                </c:pt>
                <c:pt idx="939">
                  <c:v>13.276238438963381</c:v>
                </c:pt>
                <c:pt idx="940">
                  <c:v>12.644527184647167</c:v>
                </c:pt>
                <c:pt idx="941">
                  <c:v>11.207913878354297</c:v>
                </c:pt>
                <c:pt idx="942">
                  <c:v>9.1284802423418672</c:v>
                </c:pt>
                <c:pt idx="943">
                  <c:v>6.6690248196910407</c:v>
                </c:pt>
                <c:pt idx="944">
                  <c:v>4.0762147960807109</c:v>
                </c:pt>
                <c:pt idx="945">
                  <c:v>1.6995613962576297</c:v>
                </c:pt>
                <c:pt idx="946">
                  <c:v>1.8820587325057581</c:v>
                </c:pt>
                <c:pt idx="947">
                  <c:v>3.907550482783019</c:v>
                </c:pt>
                <c:pt idx="948">
                  <c:v>5.50076573046886</c:v>
                </c:pt>
                <c:pt idx="949">
                  <c:v>6.2772357742407179</c:v>
                </c:pt>
                <c:pt idx="950">
                  <c:v>6.178038826353049</c:v>
                </c:pt>
                <c:pt idx="951">
                  <c:v>5.364168150699145</c:v>
                </c:pt>
                <c:pt idx="952">
                  <c:v>4.1123416455397876</c:v>
                </c:pt>
                <c:pt idx="953">
                  <c:v>2.8536709155083897</c:v>
                </c:pt>
                <c:pt idx="954">
                  <c:v>2.7697407766836331</c:v>
                </c:pt>
                <c:pt idx="955">
                  <c:v>4.4899562025773578</c:v>
                </c:pt>
                <c:pt idx="956">
                  <c:v>6.7875184854637745</c:v>
                </c:pt>
                <c:pt idx="957">
                  <c:v>8.8433154941116161</c:v>
                </c:pt>
                <c:pt idx="958">
                  <c:v>10.22715869050772</c:v>
                </c:pt>
                <c:pt idx="959">
                  <c:v>10.781376638608263</c:v>
                </c:pt>
                <c:pt idx="960">
                  <c:v>10.558958707815771</c:v>
                </c:pt>
                <c:pt idx="961">
                  <c:v>9.6778223875331104</c:v>
                </c:pt>
                <c:pt idx="962">
                  <c:v>8.201140073672514</c:v>
                </c:pt>
                <c:pt idx="963">
                  <c:v>6.1846440791289039</c:v>
                </c:pt>
                <c:pt idx="964">
                  <c:v>3.9223134357072524</c:v>
                </c:pt>
                <c:pt idx="965">
                  <c:v>2.6667825748487988</c:v>
                </c:pt>
                <c:pt idx="966">
                  <c:v>3.9558277648621636</c:v>
                </c:pt>
                <c:pt idx="967">
                  <c:v>5.9427467290127245</c:v>
                </c:pt>
                <c:pt idx="968">
                  <c:v>7.5738732986245205</c:v>
                </c:pt>
                <c:pt idx="969">
                  <c:v>8.6895469165010351</c:v>
                </c:pt>
                <c:pt idx="970">
                  <c:v>9.3176999317683649</c:v>
                </c:pt>
                <c:pt idx="971">
                  <c:v>9.4698151127253585</c:v>
                </c:pt>
                <c:pt idx="972">
                  <c:v>9.1338773631571435</c:v>
                </c:pt>
                <c:pt idx="973">
                  <c:v>8.36462441939603</c:v>
                </c:pt>
                <c:pt idx="974">
                  <c:v>7.3353363180986833</c:v>
                </c:pt>
                <c:pt idx="975">
                  <c:v>6.2884451873298293</c:v>
                </c:pt>
                <c:pt idx="976">
                  <c:v>5.4242647291806581</c:v>
                </c:pt>
                <c:pt idx="977">
                  <c:v>4.8107895013228097</c:v>
                </c:pt>
                <c:pt idx="978">
                  <c:v>4.3791913892871142</c:v>
                </c:pt>
                <c:pt idx="979">
                  <c:v>4.0274343642919863</c:v>
                </c:pt>
                <c:pt idx="980">
                  <c:v>3.8187187919797818</c:v>
                </c:pt>
                <c:pt idx="981">
                  <c:v>4.1097849806738296</c:v>
                </c:pt>
                <c:pt idx="982">
                  <c:v>5.1593005968672054</c:v>
                </c:pt>
                <c:pt idx="983">
                  <c:v>6.6945202044963557</c:v>
                </c:pt>
                <c:pt idx="984">
                  <c:v>8.2638081198658835</c:v>
                </c:pt>
                <c:pt idx="985">
                  <c:v>9.5664361986544044</c:v>
                </c:pt>
                <c:pt idx="986">
                  <c:v>10.491887278459568</c:v>
                </c:pt>
                <c:pt idx="987">
                  <c:v>11.033913959987469</c:v>
                </c:pt>
                <c:pt idx="988">
                  <c:v>11.182942800450698</c:v>
                </c:pt>
                <c:pt idx="989">
                  <c:v>10.902110329074048</c:v>
                </c:pt>
                <c:pt idx="990">
                  <c:v>10.208956326751714</c:v>
                </c:pt>
                <c:pt idx="991">
                  <c:v>9.2726956083680516</c:v>
                </c:pt>
                <c:pt idx="992">
                  <c:v>8.4258655913457048</c:v>
                </c:pt>
                <c:pt idx="993">
                  <c:v>8.0386135295920695</c:v>
                </c:pt>
                <c:pt idx="994">
                  <c:v>8.28874275482457</c:v>
                </c:pt>
                <c:pt idx="995">
                  <c:v>9.0449190190098641</c:v>
                </c:pt>
                <c:pt idx="996">
                  <c:v>9.9926020582960167</c:v>
                </c:pt>
                <c:pt idx="997">
                  <c:v>10.794940814014257</c:v>
                </c:pt>
                <c:pt idx="998">
                  <c:v>11.184217110505863</c:v>
                </c:pt>
                <c:pt idx="999">
                  <c:v>11.025808863710957</c:v>
                </c:pt>
                <c:pt idx="1000">
                  <c:v>10.342147329000081</c:v>
                </c:pt>
                <c:pt idx="1001">
                  <c:v>9.2648828453989136</c:v>
                </c:pt>
                <c:pt idx="1002">
                  <c:v>7.9346080787472024</c:v>
                </c:pt>
                <c:pt idx="1003">
                  <c:v>6.4238731052854812</c:v>
                </c:pt>
                <c:pt idx="1004">
                  <c:v>4.7507537320527007</c:v>
                </c:pt>
                <c:pt idx="1005">
                  <c:v>2.9632054587166787</c:v>
                </c:pt>
                <c:pt idx="1006">
                  <c:v>1.259059408980153</c:v>
                </c:pt>
                <c:pt idx="1007">
                  <c:v>1.0255065691591183</c:v>
                </c:pt>
                <c:pt idx="1008">
                  <c:v>2.2807547725099084</c:v>
                </c:pt>
                <c:pt idx="1009">
                  <c:v>3.3567955730926498</c:v>
                </c:pt>
                <c:pt idx="1010">
                  <c:v>4.1644696115822128</c:v>
                </c:pt>
                <c:pt idx="1011">
                  <c:v>4.7838695919526169</c:v>
                </c:pt>
                <c:pt idx="1012">
                  <c:v>5.2873660862403797</c:v>
                </c:pt>
                <c:pt idx="1013">
                  <c:v>5.6802561590832434</c:v>
                </c:pt>
                <c:pt idx="1014">
                  <c:v>5.9170560725368757</c:v>
                </c:pt>
                <c:pt idx="1015">
                  <c:v>5.9581339175101</c:v>
                </c:pt>
                <c:pt idx="1016">
                  <c:v>5.812141956060966</c:v>
                </c:pt>
                <c:pt idx="1017">
                  <c:v>5.5399008141740458</c:v>
                </c:pt>
                <c:pt idx="1018">
                  <c:v>5.2231696141539548</c:v>
                </c:pt>
                <c:pt idx="1019">
                  <c:v>4.9139906413882199</c:v>
                </c:pt>
                <c:pt idx="1020">
                  <c:v>4.5931253010653776</c:v>
                </c:pt>
                <c:pt idx="1021">
                  <c:v>4.1730221165706212</c:v>
                </c:pt>
                <c:pt idx="1022">
                  <c:v>3.5516221521945655</c:v>
                </c:pt>
                <c:pt idx="1023">
                  <c:v>2.6800582710402838</c:v>
                </c:pt>
                <c:pt idx="1024">
                  <c:v>1.6043579526733294</c:v>
                </c:pt>
                <c:pt idx="1025">
                  <c:v>0.53457977201058993</c:v>
                </c:pt>
                <c:pt idx="1026">
                  <c:v>0.94058293212752853</c:v>
                </c:pt>
                <c:pt idx="1027">
                  <c:v>2.0073246765688686</c:v>
                </c:pt>
                <c:pt idx="1028">
                  <c:v>3.0509879117944765</c:v>
                </c:pt>
                <c:pt idx="1029">
                  <c:v>4.0719864131141259</c:v>
                </c:pt>
                <c:pt idx="1030">
                  <c:v>5.0221568895906534</c:v>
                </c:pt>
                <c:pt idx="1031">
                  <c:v>5.7807096119931645</c:v>
                </c:pt>
                <c:pt idx="1032">
                  <c:v>6.2339385941403274</c:v>
                </c:pt>
                <c:pt idx="1033">
                  <c:v>6.3583610423027999</c:v>
                </c:pt>
                <c:pt idx="1034">
                  <c:v>6.242575712259633</c:v>
                </c:pt>
                <c:pt idx="1035">
                  <c:v>6.0367099592815743</c:v>
                </c:pt>
                <c:pt idx="1036">
                  <c:v>5.864454222408777</c:v>
                </c:pt>
                <c:pt idx="1037">
                  <c:v>5.7616785499521868</c:v>
                </c:pt>
                <c:pt idx="1038">
                  <c:v>5.6827312804715779</c:v>
                </c:pt>
                <c:pt idx="1039">
                  <c:v>5.5549484057729268</c:v>
                </c:pt>
                <c:pt idx="1040">
                  <c:v>5.3435838642011113</c:v>
                </c:pt>
                <c:pt idx="1041">
                  <c:v>5.0974107112744038</c:v>
                </c:pt>
                <c:pt idx="1042">
                  <c:v>4.9260099621723343</c:v>
                </c:pt>
                <c:pt idx="1043">
                  <c:v>4.8862525274647357</c:v>
                </c:pt>
                <c:pt idx="1044">
                  <c:v>4.9032525148181083</c:v>
                </c:pt>
                <c:pt idx="1045">
                  <c:v>4.8646259929978939</c:v>
                </c:pt>
                <c:pt idx="1046">
                  <c:v>4.7652538932430168</c:v>
                </c:pt>
                <c:pt idx="1047">
                  <c:v>4.7062160434989551</c:v>
                </c:pt>
                <c:pt idx="1048">
                  <c:v>4.7396057493784038</c:v>
                </c:pt>
                <c:pt idx="1049">
                  <c:v>4.7687928527710168</c:v>
                </c:pt>
                <c:pt idx="1050">
                  <c:v>4.6542648796240522</c:v>
                </c:pt>
                <c:pt idx="1051">
                  <c:v>4.3609089814725586</c:v>
                </c:pt>
                <c:pt idx="1052">
                  <c:v>3.9837540306039902</c:v>
                </c:pt>
                <c:pt idx="1053">
                  <c:v>3.6694818520798091</c:v>
                </c:pt>
                <c:pt idx="1054">
                  <c:v>3.5100860999776446</c:v>
                </c:pt>
                <c:pt idx="1055">
                  <c:v>3.4736662723544032</c:v>
                </c:pt>
                <c:pt idx="1056">
                  <c:v>3.4142901155452829</c:v>
                </c:pt>
                <c:pt idx="1057">
                  <c:v>3.173983794850594</c:v>
                </c:pt>
                <c:pt idx="1058">
                  <c:v>2.7700438032645165</c:v>
                </c:pt>
                <c:pt idx="1059">
                  <c:v>2.6390957241819386</c:v>
                </c:pt>
                <c:pt idx="1060">
                  <c:v>3.3652413460853969</c:v>
                </c:pt>
                <c:pt idx="1061">
                  <c:v>4.7631505724022531</c:v>
                </c:pt>
                <c:pt idx="1062">
                  <c:v>6.4118645435829125</c:v>
                </c:pt>
                <c:pt idx="1063">
                  <c:v>8.1543346311297018</c:v>
                </c:pt>
                <c:pt idx="1064">
                  <c:v>9.9457948154353719</c:v>
                </c:pt>
                <c:pt idx="1065">
                  <c:v>11.651070440872875</c:v>
                </c:pt>
                <c:pt idx="1066">
                  <c:v>13.00913329074843</c:v>
                </c:pt>
                <c:pt idx="1067">
                  <c:v>13.770289443445305</c:v>
                </c:pt>
                <c:pt idx="1068">
                  <c:v>13.847518632764686</c:v>
                </c:pt>
                <c:pt idx="1069">
                  <c:v>13.340151670670702</c:v>
                </c:pt>
                <c:pt idx="1070">
                  <c:v>12.411405674562388</c:v>
                </c:pt>
                <c:pt idx="1071">
                  <c:v>11.145642537475103</c:v>
                </c:pt>
                <c:pt idx="1072">
                  <c:v>9.5602701266415906</c:v>
                </c:pt>
                <c:pt idx="1073">
                  <c:v>7.7894110861100803</c:v>
                </c:pt>
                <c:pt idx="1074">
                  <c:v>6.261021073152282</c:v>
                </c:pt>
                <c:pt idx="1075">
                  <c:v>5.5659278752688142</c:v>
                </c:pt>
                <c:pt idx="1076">
                  <c:v>5.7677844840693204</c:v>
                </c:pt>
                <c:pt idx="1077">
                  <c:v>6.275341368039598</c:v>
                </c:pt>
                <c:pt idx="1078">
                  <c:v>6.6546175433345072</c:v>
                </c:pt>
                <c:pt idx="1079">
                  <c:v>6.8138922676098881</c:v>
                </c:pt>
                <c:pt idx="1080">
                  <c:v>6.7356663272052018</c:v>
                </c:pt>
                <c:pt idx="1081">
                  <c:v>6.3353115776980227</c:v>
                </c:pt>
                <c:pt idx="1082">
                  <c:v>5.5439457618477057</c:v>
                </c:pt>
                <c:pt idx="1083">
                  <c:v>4.4371075688908954</c:v>
                </c:pt>
                <c:pt idx="1084">
                  <c:v>3.2658406282453685</c:v>
                </c:pt>
                <c:pt idx="1085">
                  <c:v>2.4172790139918603</c:v>
                </c:pt>
                <c:pt idx="1086">
                  <c:v>2.2765199158854572</c:v>
                </c:pt>
                <c:pt idx="1087">
                  <c:v>2.7718383241759543</c:v>
                </c:pt>
                <c:pt idx="1088">
                  <c:v>3.4949182225861004</c:v>
                </c:pt>
                <c:pt idx="1089">
                  <c:v>4.1473422362277015</c:v>
                </c:pt>
                <c:pt idx="1090">
                  <c:v>4.5484682334995892</c:v>
                </c:pt>
                <c:pt idx="1091">
                  <c:v>4.6396566347276398</c:v>
                </c:pt>
                <c:pt idx="1092">
                  <c:v>4.4991968807762444</c:v>
                </c:pt>
                <c:pt idx="1093">
                  <c:v>4.2848970845033385</c:v>
                </c:pt>
                <c:pt idx="1094">
                  <c:v>4.1102092634615977</c:v>
                </c:pt>
                <c:pt idx="1095">
                  <c:v>3.9598316651025827</c:v>
                </c:pt>
                <c:pt idx="1096">
                  <c:v>3.7494418968379155</c:v>
                </c:pt>
                <c:pt idx="1097">
                  <c:v>3.4664732469335378</c:v>
                </c:pt>
                <c:pt idx="1098">
                  <c:v>3.2585329817795983</c:v>
                </c:pt>
                <c:pt idx="1099">
                  <c:v>3.3454715112291855</c:v>
                </c:pt>
                <c:pt idx="1100">
                  <c:v>3.7413509524228368</c:v>
                </c:pt>
                <c:pt idx="1101">
                  <c:v>4.2338962735601884</c:v>
                </c:pt>
                <c:pt idx="1102">
                  <c:v>4.679391937820256</c:v>
                </c:pt>
                <c:pt idx="1103">
                  <c:v>5.1276187685756778</c:v>
                </c:pt>
                <c:pt idx="1104">
                  <c:v>5.6733922992460561</c:v>
                </c:pt>
                <c:pt idx="1105">
                  <c:v>6.2436661997083025</c:v>
                </c:pt>
                <c:pt idx="1106">
                  <c:v>6.6168222143889244</c:v>
                </c:pt>
                <c:pt idx="1107">
                  <c:v>6.6253787397920734</c:v>
                </c:pt>
                <c:pt idx="1108">
                  <c:v>6.2761957967552791</c:v>
                </c:pt>
                <c:pt idx="1109">
                  <c:v>5.6798089791854336</c:v>
                </c:pt>
                <c:pt idx="1110">
                  <c:v>4.8698818429358104</c:v>
                </c:pt>
                <c:pt idx="1111">
                  <c:v>3.7327044761309711</c:v>
                </c:pt>
                <c:pt idx="1112">
                  <c:v>2.1543238227088395</c:v>
                </c:pt>
                <c:pt idx="1113">
                  <c:v>0.40115923346741028</c:v>
                </c:pt>
                <c:pt idx="1114">
                  <c:v>2.152931825130969</c:v>
                </c:pt>
                <c:pt idx="1115">
                  <c:v>4.3752249479682757</c:v>
                </c:pt>
                <c:pt idx="1116">
                  <c:v>6.5241386739396088</c:v>
                </c:pt>
                <c:pt idx="1117">
                  <c:v>8.5947442707951005</c:v>
                </c:pt>
                <c:pt idx="1118">
                  <c:v>10.538331531966769</c:v>
                </c:pt>
                <c:pt idx="1119">
                  <c:v>12.162712327652059</c:v>
                </c:pt>
                <c:pt idx="1120">
                  <c:v>13.22698258084465</c:v>
                </c:pt>
                <c:pt idx="1121">
                  <c:v>13.619204145944089</c:v>
                </c:pt>
                <c:pt idx="1122">
                  <c:v>13.433034505474875</c:v>
                </c:pt>
                <c:pt idx="1123">
                  <c:v>12.867629531116393</c:v>
                </c:pt>
                <c:pt idx="1124">
                  <c:v>12.053151809460408</c:v>
                </c:pt>
                <c:pt idx="1125">
                  <c:v>11.016192844948732</c:v>
                </c:pt>
                <c:pt idx="1126">
                  <c:v>9.8488849135637899</c:v>
                </c:pt>
                <c:pt idx="1127">
                  <c:v>8.8554815386418202</c:v>
                </c:pt>
                <c:pt idx="1128">
                  <c:v>8.3794921634339357</c:v>
                </c:pt>
                <c:pt idx="1129">
                  <c:v>8.388442751125524</c:v>
                </c:pt>
                <c:pt idx="1130">
                  <c:v>8.4745909791348364</c:v>
                </c:pt>
                <c:pt idx="1131">
                  <c:v>8.2982822416337019</c:v>
                </c:pt>
                <c:pt idx="1132">
                  <c:v>7.7905975507291396</c:v>
                </c:pt>
                <c:pt idx="1133">
                  <c:v>7.0404209333067618</c:v>
                </c:pt>
                <c:pt idx="1134">
                  <c:v>6.1646825886470138</c:v>
                </c:pt>
                <c:pt idx="1135">
                  <c:v>5.3602019408636599</c:v>
                </c:pt>
                <c:pt idx="1136">
                  <c:v>5.0300354820447692</c:v>
                </c:pt>
                <c:pt idx="1137">
                  <c:v>5.5105772061785823</c:v>
                </c:pt>
                <c:pt idx="1138">
                  <c:v>6.575328628486182</c:v>
                </c:pt>
                <c:pt idx="1139">
                  <c:v>7.7504201099140353</c:v>
                </c:pt>
                <c:pt idx="1140">
                  <c:v>8.7350538809940019</c:v>
                </c:pt>
                <c:pt idx="1141">
                  <c:v>9.3771754415076103</c:v>
                </c:pt>
                <c:pt idx="1142">
                  <c:v>9.544559647205844</c:v>
                </c:pt>
                <c:pt idx="1143">
                  <c:v>9.0973896850235523</c:v>
                </c:pt>
                <c:pt idx="1144">
                  <c:v>7.9661797423934795</c:v>
                </c:pt>
                <c:pt idx="1145">
                  <c:v>6.2303408498308226</c:v>
                </c:pt>
                <c:pt idx="1146">
                  <c:v>4.1189012419064808</c:v>
                </c:pt>
                <c:pt idx="1147">
                  <c:v>2.0115452008191217</c:v>
                </c:pt>
                <c:pt idx="1148">
                  <c:v>1.4910102129158882</c:v>
                </c:pt>
                <c:pt idx="1149">
                  <c:v>3.3040761484077033</c:v>
                </c:pt>
                <c:pt idx="1150">
                  <c:v>5.2967769044352133</c:v>
                </c:pt>
                <c:pt idx="1151">
                  <c:v>7.0374338954591433</c:v>
                </c:pt>
                <c:pt idx="1152">
                  <c:v>8.3041297688896272</c:v>
                </c:pt>
                <c:pt idx="1153">
                  <c:v>8.9522446507279643</c:v>
                </c:pt>
                <c:pt idx="1154">
                  <c:v>8.9714956938494126</c:v>
                </c:pt>
                <c:pt idx="1155">
                  <c:v>8.4879012826274156</c:v>
                </c:pt>
                <c:pt idx="1156">
                  <c:v>7.704830516867621</c:v>
                </c:pt>
                <c:pt idx="1157">
                  <c:v>6.8513412393266329</c:v>
                </c:pt>
                <c:pt idx="1158">
                  <c:v>6.1989846215538167</c:v>
                </c:pt>
                <c:pt idx="1159">
                  <c:v>6.0604727994514533</c:v>
                </c:pt>
                <c:pt idx="1160">
                  <c:v>6.5728836463610882</c:v>
                </c:pt>
                <c:pt idx="1161">
                  <c:v>7.5143502289746804</c:v>
                </c:pt>
                <c:pt idx="1162">
                  <c:v>8.5306465259847304</c:v>
                </c:pt>
                <c:pt idx="1163">
                  <c:v>9.3830214950494195</c:v>
                </c:pt>
                <c:pt idx="1164">
                  <c:v>9.9626966261686043</c:v>
                </c:pt>
                <c:pt idx="1165">
                  <c:v>10.193793533572656</c:v>
                </c:pt>
                <c:pt idx="1166">
                  <c:v>9.9669839081340488</c:v>
                </c:pt>
                <c:pt idx="1167">
                  <c:v>9.1740355104839395</c:v>
                </c:pt>
                <c:pt idx="1168">
                  <c:v>7.8028939710732672</c:v>
                </c:pt>
                <c:pt idx="1169">
                  <c:v>5.9990369410176401</c:v>
                </c:pt>
                <c:pt idx="1170">
                  <c:v>4.0481420818092175</c:v>
                </c:pt>
                <c:pt idx="1171">
                  <c:v>2.3753873704175068</c:v>
                </c:pt>
                <c:pt idx="1172">
                  <c:v>1.9102474146353785</c:v>
                </c:pt>
                <c:pt idx="1173">
                  <c:v>2.9958073733142649</c:v>
                </c:pt>
                <c:pt idx="1174">
                  <c:v>4.4667118877007086</c:v>
                </c:pt>
                <c:pt idx="1175">
                  <c:v>5.7770695502808067</c:v>
                </c:pt>
                <c:pt idx="1176">
                  <c:v>6.6309280381882187</c:v>
                </c:pt>
                <c:pt idx="1177">
                  <c:v>6.8568612545803633</c:v>
                </c:pt>
                <c:pt idx="1178">
                  <c:v>6.4588688179545271</c:v>
                </c:pt>
                <c:pt idx="1179">
                  <c:v>5.5922632301982009</c:v>
                </c:pt>
                <c:pt idx="1180">
                  <c:v>4.4512686297004551</c:v>
                </c:pt>
                <c:pt idx="1181">
                  <c:v>3.1699196924802173</c:v>
                </c:pt>
                <c:pt idx="1182">
                  <c:v>1.9004307268898193</c:v>
                </c:pt>
                <c:pt idx="1183">
                  <c:v>1.3578434608037868</c:v>
                </c:pt>
                <c:pt idx="1184">
                  <c:v>2.2061799065517897</c:v>
                </c:pt>
                <c:pt idx="1185">
                  <c:v>3.2430410410853483</c:v>
                </c:pt>
                <c:pt idx="1186">
                  <c:v>3.9450505117545185</c:v>
                </c:pt>
                <c:pt idx="1187">
                  <c:v>4.2632112904074075</c:v>
                </c:pt>
                <c:pt idx="1188">
                  <c:v>4.3017711478381973</c:v>
                </c:pt>
                <c:pt idx="1189">
                  <c:v>4.1327287646560391</c:v>
                </c:pt>
                <c:pt idx="1190">
                  <c:v>3.7198336050805461</c:v>
                </c:pt>
                <c:pt idx="1191">
                  <c:v>3.0243100988746936</c:v>
                </c:pt>
                <c:pt idx="1192">
                  <c:v>2.1449822328142054</c:v>
                </c:pt>
                <c:pt idx="1193">
                  <c:v>1.3365147786656553</c:v>
                </c:pt>
                <c:pt idx="1194">
                  <c:v>0.84450082509746427</c:v>
                </c:pt>
                <c:pt idx="1195">
                  <c:v>0.5508200983798357</c:v>
                </c:pt>
                <c:pt idx="1196">
                  <c:v>0.24507119325603799</c:v>
                </c:pt>
                <c:pt idx="1197">
                  <c:v>0.58799083313410183</c:v>
                </c:pt>
                <c:pt idx="1198">
                  <c:v>1.1189867240637525</c:v>
                </c:pt>
                <c:pt idx="1199">
                  <c:v>1.52257889056104</c:v>
                </c:pt>
                <c:pt idx="1200">
                  <c:v>1.8658713266697937</c:v>
                </c:pt>
                <c:pt idx="1201">
                  <c:v>2.272760648310459</c:v>
                </c:pt>
                <c:pt idx="1202">
                  <c:v>2.6427768333316757</c:v>
                </c:pt>
                <c:pt idx="1203">
                  <c:v>2.7411191048707684</c:v>
                </c:pt>
                <c:pt idx="1204">
                  <c:v>2.5131107815796945</c:v>
                </c:pt>
                <c:pt idx="1205">
                  <c:v>2.3344286525571096</c:v>
                </c:pt>
                <c:pt idx="1206">
                  <c:v>2.8056128514531342</c:v>
                </c:pt>
                <c:pt idx="1207">
                  <c:v>3.8488599932292753</c:v>
                </c:pt>
                <c:pt idx="1208">
                  <c:v>5.0881495866229969</c:v>
                </c:pt>
                <c:pt idx="1209">
                  <c:v>6.4141523503029854</c:v>
                </c:pt>
                <c:pt idx="1210">
                  <c:v>7.7967269963172896</c:v>
                </c:pt>
                <c:pt idx="1211">
                  <c:v>9.0653387353236052</c:v>
                </c:pt>
                <c:pt idx="1212">
                  <c:v>9.9420428851536204</c:v>
                </c:pt>
                <c:pt idx="1213">
                  <c:v>10.222673827162858</c:v>
                </c:pt>
                <c:pt idx="1214">
                  <c:v>9.8933875716614725</c:v>
                </c:pt>
                <c:pt idx="1215">
                  <c:v>9.0972568368701516</c:v>
                </c:pt>
                <c:pt idx="1216">
                  <c:v>8.0164500653480655</c:v>
                </c:pt>
                <c:pt idx="1217">
                  <c:v>6.8296791298608186</c:v>
                </c:pt>
                <c:pt idx="1218">
                  <c:v>5.8400018525850133</c:v>
                </c:pt>
                <c:pt idx="1219">
                  <c:v>5.5607446914408172</c:v>
                </c:pt>
                <c:pt idx="1220">
                  <c:v>6.2568020325686984</c:v>
                </c:pt>
                <c:pt idx="1221">
                  <c:v>7.5664448567197322</c:v>
                </c:pt>
                <c:pt idx="1222">
                  <c:v>9.0609655879261677</c:v>
                </c:pt>
                <c:pt idx="1223">
                  <c:v>10.545330994123534</c:v>
                </c:pt>
                <c:pt idx="1224">
                  <c:v>11.902732095135278</c:v>
                </c:pt>
                <c:pt idx="1225">
                  <c:v>12.97654484688524</c:v>
                </c:pt>
                <c:pt idx="1226">
                  <c:v>13.639948630011826</c:v>
                </c:pt>
                <c:pt idx="1227">
                  <c:v>13.917315730220304</c:v>
                </c:pt>
                <c:pt idx="1228">
                  <c:v>13.968392304950983</c:v>
                </c:pt>
                <c:pt idx="1229">
                  <c:v>13.909779230858994</c:v>
                </c:pt>
                <c:pt idx="1230">
                  <c:v>13.672271174265454</c:v>
                </c:pt>
                <c:pt idx="1231">
                  <c:v>13.081774925476557</c:v>
                </c:pt>
                <c:pt idx="1232">
                  <c:v>12.056003233389132</c:v>
                </c:pt>
                <c:pt idx="1233">
                  <c:v>10.688557116299906</c:v>
                </c:pt>
                <c:pt idx="1234">
                  <c:v>9.1738783908503159</c:v>
                </c:pt>
                <c:pt idx="1235">
                  <c:v>7.7136877195888118</c:v>
                </c:pt>
                <c:pt idx="1236">
                  <c:v>6.5546130642909972</c:v>
                </c:pt>
                <c:pt idx="1237">
                  <c:v>6.0585942524075884</c:v>
                </c:pt>
                <c:pt idx="1238">
                  <c:v>6.4203191569161771</c:v>
                </c:pt>
                <c:pt idx="1239">
                  <c:v>7.3220984327506731</c:v>
                </c:pt>
                <c:pt idx="1240">
                  <c:v>8.2831093019707716</c:v>
                </c:pt>
                <c:pt idx="1241">
                  <c:v>9.0203456440467384</c:v>
                </c:pt>
                <c:pt idx="1242">
                  <c:v>9.4188770679373572</c:v>
                </c:pt>
                <c:pt idx="1243">
                  <c:v>9.4113125344867701</c:v>
                </c:pt>
                <c:pt idx="1244">
                  <c:v>8.9579878955440115</c:v>
                </c:pt>
                <c:pt idx="1245">
                  <c:v>8.1310091852523154</c:v>
                </c:pt>
                <c:pt idx="1246">
                  <c:v>7.1963365303985114</c:v>
                </c:pt>
                <c:pt idx="1247">
                  <c:v>6.5826576358730602</c:v>
                </c:pt>
                <c:pt idx="1248">
                  <c:v>6.6483125275210391</c:v>
                </c:pt>
                <c:pt idx="1249">
                  <c:v>7.3880838055432649</c:v>
                </c:pt>
                <c:pt idx="1250">
                  <c:v>8.4946299326187535</c:v>
                </c:pt>
                <c:pt idx="1251">
                  <c:v>9.6014516189852568</c:v>
                </c:pt>
                <c:pt idx="1252">
                  <c:v>10.389233117277231</c:v>
                </c:pt>
                <c:pt idx="1253">
                  <c:v>10.654084429683508</c:v>
                </c:pt>
                <c:pt idx="1254">
                  <c:v>10.373539687798651</c:v>
                </c:pt>
                <c:pt idx="1255">
                  <c:v>9.6943961360542872</c:v>
                </c:pt>
                <c:pt idx="1256">
                  <c:v>8.8132348726272074</c:v>
                </c:pt>
                <c:pt idx="1257">
                  <c:v>7.8414774629093085</c:v>
                </c:pt>
                <c:pt idx="1258">
                  <c:v>6.8112195859752287</c:v>
                </c:pt>
                <c:pt idx="1259">
                  <c:v>5.8347706628391922</c:v>
                </c:pt>
                <c:pt idx="1260">
                  <c:v>5.199569522198157</c:v>
                </c:pt>
                <c:pt idx="1261">
                  <c:v>5.1248643439574995</c:v>
                </c:pt>
                <c:pt idx="1262">
                  <c:v>5.4084910804787807</c:v>
                </c:pt>
                <c:pt idx="1263">
                  <c:v>5.6527130456786923</c:v>
                </c:pt>
                <c:pt idx="1264">
                  <c:v>5.6561629097706092</c:v>
                </c:pt>
                <c:pt idx="1265">
                  <c:v>5.4498264743557403</c:v>
                </c:pt>
                <c:pt idx="1266">
                  <c:v>5.1370728554628258</c:v>
                </c:pt>
                <c:pt idx="1267">
                  <c:v>4.736316646025128</c:v>
                </c:pt>
                <c:pt idx="1268">
                  <c:v>4.1621476018272183</c:v>
                </c:pt>
                <c:pt idx="1269">
                  <c:v>3.3393043360329542</c:v>
                </c:pt>
                <c:pt idx="1270">
                  <c:v>2.3243602195306834</c:v>
                </c:pt>
                <c:pt idx="1271">
                  <c:v>1.4267525092594873</c:v>
                </c:pt>
                <c:pt idx="1272">
                  <c:v>1.3683639805332493</c:v>
                </c:pt>
                <c:pt idx="1273">
                  <c:v>2.0419918169536255</c:v>
                </c:pt>
                <c:pt idx="1274">
                  <c:v>2.783688177275891</c:v>
                </c:pt>
                <c:pt idx="1275">
                  <c:v>3.472854446316108</c:v>
                </c:pt>
                <c:pt idx="1276">
                  <c:v>4.0844688686943753</c:v>
                </c:pt>
                <c:pt idx="1277">
                  <c:v>4.4872869289014554</c:v>
                </c:pt>
                <c:pt idx="1278">
                  <c:v>4.4977868444436568</c:v>
                </c:pt>
                <c:pt idx="1279">
                  <c:v>4.0162848968383784</c:v>
                </c:pt>
                <c:pt idx="1280">
                  <c:v>3.0970632232669271</c:v>
                </c:pt>
                <c:pt idx="1281">
                  <c:v>1.9067906095244564</c:v>
                </c:pt>
                <c:pt idx="1282">
                  <c:v>0.63872817366527046</c:v>
                </c:pt>
                <c:pt idx="1283">
                  <c:v>0.92128391984417435</c:v>
                </c:pt>
                <c:pt idx="1284">
                  <c:v>2.3835420160138385</c:v>
                </c:pt>
                <c:pt idx="1285">
                  <c:v>3.8847365824594382</c:v>
                </c:pt>
                <c:pt idx="1286">
                  <c:v>5.1990787982266946</c:v>
                </c:pt>
                <c:pt idx="1287">
                  <c:v>6.1006470533467718</c:v>
                </c:pt>
                <c:pt idx="1288">
                  <c:v>6.4844711958995669</c:v>
                </c:pt>
                <c:pt idx="1289">
                  <c:v>6.4130719016833408</c:v>
                </c:pt>
                <c:pt idx="1290">
                  <c:v>6.0210027032911686</c:v>
                </c:pt>
                <c:pt idx="1291">
                  <c:v>5.3598195833619471</c:v>
                </c:pt>
                <c:pt idx="1292">
                  <c:v>4.3772125802586723</c:v>
                </c:pt>
                <c:pt idx="1293">
                  <c:v>3.0978386562763198</c:v>
                </c:pt>
                <c:pt idx="1294">
                  <c:v>1.9438638089275322</c:v>
                </c:pt>
                <c:pt idx="1295">
                  <c:v>2.0302716612900804</c:v>
                </c:pt>
                <c:pt idx="1296">
                  <c:v>3.0800035082657513</c:v>
                </c:pt>
                <c:pt idx="1297">
                  <c:v>4.1271726674651834</c:v>
                </c:pt>
                <c:pt idx="1298">
                  <c:v>5.0403185871352978</c:v>
                </c:pt>
                <c:pt idx="1299">
                  <c:v>5.8816294486327374</c:v>
                </c:pt>
                <c:pt idx="1300">
                  <c:v>6.5775984711534541</c:v>
                </c:pt>
                <c:pt idx="1301">
                  <c:v>6.9551925418855021</c:v>
                </c:pt>
                <c:pt idx="1302">
                  <c:v>6.9439331745682784</c:v>
                </c:pt>
                <c:pt idx="1303">
                  <c:v>6.66304141605801</c:v>
                </c:pt>
                <c:pt idx="1304">
                  <c:v>6.2941265553349055</c:v>
                </c:pt>
                <c:pt idx="1305">
                  <c:v>5.8732067012289297</c:v>
                </c:pt>
                <c:pt idx="1306">
                  <c:v>5.2777667989765407</c:v>
                </c:pt>
                <c:pt idx="1307">
                  <c:v>4.4277793070462472</c:v>
                </c:pt>
                <c:pt idx="1308">
                  <c:v>3.4281872507327917</c:v>
                </c:pt>
                <c:pt idx="1309">
                  <c:v>2.5511131170798116</c:v>
                </c:pt>
                <c:pt idx="1310">
                  <c:v>2.1823804208568096</c:v>
                </c:pt>
                <c:pt idx="1311">
                  <c:v>2.5938630601703418</c:v>
                </c:pt>
                <c:pt idx="1312">
                  <c:v>3.547539055314413</c:v>
                </c:pt>
                <c:pt idx="1313">
                  <c:v>4.6351711254763455</c:v>
                </c:pt>
                <c:pt idx="1314">
                  <c:v>5.5645551200435355</c:v>
                </c:pt>
                <c:pt idx="1315">
                  <c:v>6.2261118956698667</c:v>
                </c:pt>
                <c:pt idx="1316">
                  <c:v>6.6975426876232715</c:v>
                </c:pt>
                <c:pt idx="1317">
                  <c:v>7.1009416739758686</c:v>
                </c:pt>
                <c:pt idx="1318">
                  <c:v>7.4218305622508822</c:v>
                </c:pt>
                <c:pt idx="1319">
                  <c:v>7.5316402025569875</c:v>
                </c:pt>
                <c:pt idx="1320">
                  <c:v>7.3812131137608397</c:v>
                </c:pt>
                <c:pt idx="1321">
                  <c:v>7.0960329781422047</c:v>
                </c:pt>
                <c:pt idx="1322">
                  <c:v>6.835991868919276</c:v>
                </c:pt>
                <c:pt idx="1323">
                  <c:v>6.5753159376300205</c:v>
                </c:pt>
                <c:pt idx="1324">
                  <c:v>6.1183623477009581</c:v>
                </c:pt>
                <c:pt idx="1325">
                  <c:v>5.3280002501137531</c:v>
                </c:pt>
                <c:pt idx="1326">
                  <c:v>4.2555961571625716</c:v>
                </c:pt>
                <c:pt idx="1327">
                  <c:v>3.0816010047463576</c:v>
                </c:pt>
                <c:pt idx="1328">
                  <c:v>2.0521427060521251</c:v>
                </c:pt>
                <c:pt idx="1329">
                  <c:v>1.7744485923958815</c:v>
                </c:pt>
                <c:pt idx="1330">
                  <c:v>2.7308488369629988</c:v>
                </c:pt>
                <c:pt idx="1331">
                  <c:v>4.1873051922246898</c:v>
                </c:pt>
                <c:pt idx="1332">
                  <c:v>5.6007843185344255</c:v>
                </c:pt>
                <c:pt idx="1333">
                  <c:v>6.7339259775790463</c:v>
                </c:pt>
                <c:pt idx="1334">
                  <c:v>7.5472080895428908</c:v>
                </c:pt>
                <c:pt idx="1335">
                  <c:v>8.1127213068107178</c:v>
                </c:pt>
                <c:pt idx="1336">
                  <c:v>8.4680230094436038</c:v>
                </c:pt>
                <c:pt idx="1337">
                  <c:v>8.545696954879654</c:v>
                </c:pt>
                <c:pt idx="1338">
                  <c:v>8.2658337740143679</c:v>
                </c:pt>
                <c:pt idx="1339">
                  <c:v>7.682457042276857</c:v>
                </c:pt>
                <c:pt idx="1340">
                  <c:v>7.0237568726653201</c:v>
                </c:pt>
                <c:pt idx="1341">
                  <c:v>6.5538241989330208</c:v>
                </c:pt>
                <c:pt idx="1342">
                  <c:v>6.3508978159256984</c:v>
                </c:pt>
                <c:pt idx="1343">
                  <c:v>6.2881957425899433</c:v>
                </c:pt>
                <c:pt idx="1344">
                  <c:v>6.2549248397957458</c:v>
                </c:pt>
                <c:pt idx="1345">
                  <c:v>6.2773544240240815</c:v>
                </c:pt>
                <c:pt idx="1346">
                  <c:v>6.407237448283162</c:v>
                </c:pt>
                <c:pt idx="1347">
                  <c:v>6.5722749247853116</c:v>
                </c:pt>
                <c:pt idx="1348">
                  <c:v>6.5986468668789175</c:v>
                </c:pt>
                <c:pt idx="1349">
                  <c:v>6.3494916305286244</c:v>
                </c:pt>
                <c:pt idx="1350">
                  <c:v>5.8096583735936704</c:v>
                </c:pt>
                <c:pt idx="1351">
                  <c:v>5.068052005785038</c:v>
                </c:pt>
                <c:pt idx="1352">
                  <c:v>4.2384263961724971</c:v>
                </c:pt>
                <c:pt idx="1353">
                  <c:v>3.3939339118471445</c:v>
                </c:pt>
                <c:pt idx="1354">
                  <c:v>2.6050872012813886</c:v>
                </c:pt>
                <c:pt idx="1355">
                  <c:v>2.1190457379503149</c:v>
                </c:pt>
                <c:pt idx="1356">
                  <c:v>2.3502101798397255</c:v>
                </c:pt>
                <c:pt idx="1357">
                  <c:v>3.1764408730117468</c:v>
                </c:pt>
                <c:pt idx="1358">
                  <c:v>4.1628377876633165</c:v>
                </c:pt>
                <c:pt idx="1359">
                  <c:v>5.1015473458926062</c:v>
                </c:pt>
                <c:pt idx="1360">
                  <c:v>5.965304817470269</c:v>
                </c:pt>
                <c:pt idx="1361">
                  <c:v>6.7937699574120343</c:v>
                </c:pt>
                <c:pt idx="1362">
                  <c:v>7.605118787819892</c:v>
                </c:pt>
                <c:pt idx="1363">
                  <c:v>8.3611267624363386</c:v>
                </c:pt>
                <c:pt idx="1364">
                  <c:v>8.9909234645229557</c:v>
                </c:pt>
                <c:pt idx="1365">
                  <c:v>9.4366356811206362</c:v>
                </c:pt>
                <c:pt idx="1366">
                  <c:v>9.6841768254511891</c:v>
                </c:pt>
                <c:pt idx="1367">
                  <c:v>9.7600763266764456</c:v>
                </c:pt>
                <c:pt idx="1368">
                  <c:v>9.6909967668989658</c:v>
                </c:pt>
                <c:pt idx="1369">
                  <c:v>9.4529758091090503</c:v>
                </c:pt>
                <c:pt idx="1370">
                  <c:v>8.9644221385724538</c:v>
                </c:pt>
                <c:pt idx="1371">
                  <c:v>8.1463100792614718</c:v>
                </c:pt>
                <c:pt idx="1372">
                  <c:v>7.0058053651114829</c:v>
                </c:pt>
                <c:pt idx="1373">
                  <c:v>5.6827642092334418</c:v>
                </c:pt>
                <c:pt idx="1374">
                  <c:v>4.447409548185381</c:v>
                </c:pt>
                <c:pt idx="1375">
                  <c:v>3.6761620919349398</c:v>
                </c:pt>
                <c:pt idx="1376">
                  <c:v>3.6869647666792327</c:v>
                </c:pt>
                <c:pt idx="1377">
                  <c:v>4.35653662556801</c:v>
                </c:pt>
                <c:pt idx="1378">
                  <c:v>5.2476488057105914</c:v>
                </c:pt>
                <c:pt idx="1379">
                  <c:v>5.9826858120277953</c:v>
                </c:pt>
                <c:pt idx="1380">
                  <c:v>6.3232564982929134</c:v>
                </c:pt>
                <c:pt idx="1381">
                  <c:v>6.1840559177038861</c:v>
                </c:pt>
                <c:pt idx="1382">
                  <c:v>5.6234680387679719</c:v>
                </c:pt>
                <c:pt idx="1383">
                  <c:v>4.7799413550551924</c:v>
                </c:pt>
                <c:pt idx="1384">
                  <c:v>3.8071881925441895</c:v>
                </c:pt>
                <c:pt idx="1385">
                  <c:v>2.9410739599161491</c:v>
                </c:pt>
                <c:pt idx="1386">
                  <c:v>2.7165529414340739</c:v>
                </c:pt>
                <c:pt idx="1387">
                  <c:v>3.4793622429802</c:v>
                </c:pt>
                <c:pt idx="1388">
                  <c:v>4.7064423067922352</c:v>
                </c:pt>
                <c:pt idx="1389">
                  <c:v>5.8930344187794539</c:v>
                </c:pt>
                <c:pt idx="1390">
                  <c:v>6.8514342716581123</c:v>
                </c:pt>
                <c:pt idx="1391">
                  <c:v>7.5724654168594334</c:v>
                </c:pt>
                <c:pt idx="1392">
                  <c:v>8.0703700109195999</c:v>
                </c:pt>
                <c:pt idx="1393">
                  <c:v>8.2863275122043234</c:v>
                </c:pt>
                <c:pt idx="1394">
                  <c:v>8.1241878916506263</c:v>
                </c:pt>
                <c:pt idx="1395">
                  <c:v>7.5605217312161113</c:v>
                </c:pt>
                <c:pt idx="1396">
                  <c:v>6.7032573403888991</c:v>
                </c:pt>
                <c:pt idx="1397">
                  <c:v>5.7460952027860568</c:v>
                </c:pt>
                <c:pt idx="1398">
                  <c:v>4.8747020797527654</c:v>
                </c:pt>
                <c:pt idx="1399">
                  <c:v>4.2435139146726355</c:v>
                </c:pt>
                <c:pt idx="1400">
                  <c:v>4.0368196906484997</c:v>
                </c:pt>
                <c:pt idx="1401">
                  <c:v>4.3823667780307307</c:v>
                </c:pt>
                <c:pt idx="1402">
                  <c:v>5.155251867454953</c:v>
                </c:pt>
                <c:pt idx="1403">
                  <c:v>6.1175876766764752</c:v>
                </c:pt>
                <c:pt idx="1404">
                  <c:v>7.1409910626742361</c:v>
                </c:pt>
                <c:pt idx="1405">
                  <c:v>8.195572559896803</c:v>
                </c:pt>
                <c:pt idx="1406">
                  <c:v>9.2265377586754926</c:v>
                </c:pt>
                <c:pt idx="1407">
                  <c:v>10.099397117332824</c:v>
                </c:pt>
                <c:pt idx="1408">
                  <c:v>10.667332399020786</c:v>
                </c:pt>
                <c:pt idx="1409">
                  <c:v>10.871238520921548</c:v>
                </c:pt>
                <c:pt idx="1410">
                  <c:v>10.769565927413808</c:v>
                </c:pt>
                <c:pt idx="1411">
                  <c:v>10.469708919931408</c:v>
                </c:pt>
                <c:pt idx="1412">
                  <c:v>10.01943198236313</c:v>
                </c:pt>
                <c:pt idx="1413">
                  <c:v>9.3646333060086722</c:v>
                </c:pt>
                <c:pt idx="1414">
                  <c:v>8.4170074296328679</c:v>
                </c:pt>
                <c:pt idx="1415">
                  <c:v>7.1573657390688634</c:v>
                </c:pt>
                <c:pt idx="1416">
                  <c:v>5.679537662013546</c:v>
                </c:pt>
                <c:pt idx="1417">
                  <c:v>4.14789859729835</c:v>
                </c:pt>
                <c:pt idx="1418">
                  <c:v>2.7117194364397421</c:v>
                </c:pt>
                <c:pt idx="1419">
                  <c:v>1.5255943702850747</c:v>
                </c:pt>
                <c:pt idx="1420">
                  <c:v>1.328900670553425</c:v>
                </c:pt>
                <c:pt idx="1421">
                  <c:v>2.4389870066022783</c:v>
                </c:pt>
                <c:pt idx="1422">
                  <c:v>3.8110657438228679</c:v>
                </c:pt>
                <c:pt idx="1423">
                  <c:v>5.0162574597372869</c:v>
                </c:pt>
                <c:pt idx="1424">
                  <c:v>5.8533873918594379</c:v>
                </c:pt>
                <c:pt idx="1425">
                  <c:v>6.2640136262426642</c:v>
                </c:pt>
                <c:pt idx="1426">
                  <c:v>6.3114713224073373</c:v>
                </c:pt>
                <c:pt idx="1427">
                  <c:v>6.0957553156316084</c:v>
                </c:pt>
                <c:pt idx="1428">
                  <c:v>5.6597044468115536</c:v>
                </c:pt>
                <c:pt idx="1429">
                  <c:v>4.9845621974713872</c:v>
                </c:pt>
                <c:pt idx="1430">
                  <c:v>4.0822103176306284</c:v>
                </c:pt>
                <c:pt idx="1431">
                  <c:v>3.0940145501486613</c:v>
                </c:pt>
                <c:pt idx="1432">
                  <c:v>2.3413236539961284</c:v>
                </c:pt>
                <c:pt idx="1433">
                  <c:v>2.2104915891123458</c:v>
                </c:pt>
                <c:pt idx="1434">
                  <c:v>2.6521041915954959</c:v>
                </c:pt>
                <c:pt idx="1435">
                  <c:v>3.3100700040875148</c:v>
                </c:pt>
                <c:pt idx="1436">
                  <c:v>3.9931409525721069</c:v>
                </c:pt>
                <c:pt idx="1437">
                  <c:v>4.6117339554796084</c:v>
                </c:pt>
                <c:pt idx="1438">
                  <c:v>5.1086375055299831</c:v>
                </c:pt>
                <c:pt idx="1439">
                  <c:v>5.4789639405107282</c:v>
                </c:pt>
                <c:pt idx="1440">
                  <c:v>5.7829580229543884</c:v>
                </c:pt>
                <c:pt idx="1441">
                  <c:v>6.1174799678098566</c:v>
                </c:pt>
                <c:pt idx="1442">
                  <c:v>6.5665815478226595</c:v>
                </c:pt>
                <c:pt idx="1443">
                  <c:v>7.1532509442563308</c:v>
                </c:pt>
                <c:pt idx="1444">
                  <c:v>7.8066059468638276</c:v>
                </c:pt>
                <c:pt idx="1445">
                  <c:v>8.374618086123526</c:v>
                </c:pt>
                <c:pt idx="1446">
                  <c:v>8.6957866884516104</c:v>
                </c:pt>
                <c:pt idx="1447">
                  <c:v>8.6875748388849221</c:v>
                </c:pt>
                <c:pt idx="1448">
                  <c:v>8.3842719894371758</c:v>
                </c:pt>
                <c:pt idx="1449">
                  <c:v>7.8847074863947579</c:v>
                </c:pt>
                <c:pt idx="1450">
                  <c:v>7.2440366484614342</c:v>
                </c:pt>
                <c:pt idx="1451">
                  <c:v>6.4206764340090476</c:v>
                </c:pt>
                <c:pt idx="1452">
                  <c:v>5.346905968032269</c:v>
                </c:pt>
                <c:pt idx="1453">
                  <c:v>4.0423416367784553</c:v>
                </c:pt>
                <c:pt idx="1454">
                  <c:v>2.6490445878907938</c:v>
                </c:pt>
                <c:pt idx="1455">
                  <c:v>1.3618770175735122</c:v>
                </c:pt>
                <c:pt idx="1456">
                  <c:v>0.38405903640561939</c:v>
                </c:pt>
                <c:pt idx="1457">
                  <c:v>0.80026905329279407</c:v>
                </c:pt>
                <c:pt idx="1458">
                  <c:v>1.6812028627848388</c:v>
                </c:pt>
                <c:pt idx="1459">
                  <c:v>2.5540654450003566</c:v>
                </c:pt>
                <c:pt idx="1460">
                  <c:v>3.2830870323916388</c:v>
                </c:pt>
                <c:pt idx="1461">
                  <c:v>3.7474062784993531</c:v>
                </c:pt>
                <c:pt idx="1462">
                  <c:v>3.9412834406725423</c:v>
                </c:pt>
                <c:pt idx="1463">
                  <c:v>3.9872185228813444</c:v>
                </c:pt>
                <c:pt idx="1464">
                  <c:v>4.0278346003538301</c:v>
                </c:pt>
                <c:pt idx="1465">
                  <c:v>4.0826107320157607</c:v>
                </c:pt>
                <c:pt idx="1466">
                  <c:v>4.0493079364848494</c:v>
                </c:pt>
                <c:pt idx="1467">
                  <c:v>3.8428418098269734</c:v>
                </c:pt>
                <c:pt idx="1468">
                  <c:v>3.492892612133998</c:v>
                </c:pt>
                <c:pt idx="1469">
                  <c:v>3.1236066365441286</c:v>
                </c:pt>
                <c:pt idx="1470">
                  <c:v>2.8371970753340761</c:v>
                </c:pt>
                <c:pt idx="1471">
                  <c:v>2.603039878582023</c:v>
                </c:pt>
                <c:pt idx="1472">
                  <c:v>2.2996152990607168</c:v>
                </c:pt>
                <c:pt idx="1473">
                  <c:v>1.8511064785382116</c:v>
                </c:pt>
                <c:pt idx="1474">
                  <c:v>1.289857726203347</c:v>
                </c:pt>
                <c:pt idx="1475">
                  <c:v>0.72639557538958532</c:v>
                </c:pt>
                <c:pt idx="1476">
                  <c:v>0.33677135569919736</c:v>
                </c:pt>
                <c:pt idx="1477">
                  <c:v>0.54084703185105565</c:v>
                </c:pt>
                <c:pt idx="1478">
                  <c:v>1.1106962044711839</c:v>
                </c:pt>
                <c:pt idx="1479">
                  <c:v>1.8380947235106115</c:v>
                </c:pt>
                <c:pt idx="1480">
                  <c:v>2.6050543201969383</c:v>
                </c:pt>
                <c:pt idx="1481">
                  <c:v>3.2837051433285489</c:v>
                </c:pt>
                <c:pt idx="1482">
                  <c:v>3.8211623100337797</c:v>
                </c:pt>
                <c:pt idx="1483">
                  <c:v>4.2778148779304992</c:v>
                </c:pt>
                <c:pt idx="1484">
                  <c:v>4.7551259454917112</c:v>
                </c:pt>
                <c:pt idx="1485">
                  <c:v>5.2598646560731597</c:v>
                </c:pt>
                <c:pt idx="1486">
                  <c:v>5.6729625174176297</c:v>
                </c:pt>
                <c:pt idx="1487">
                  <c:v>5.8652275633472719</c:v>
                </c:pt>
                <c:pt idx="1488">
                  <c:v>5.8182290514700616</c:v>
                </c:pt>
                <c:pt idx="1489">
                  <c:v>5.6380648193396841</c:v>
                </c:pt>
                <c:pt idx="1490">
                  <c:v>5.4441786155622118</c:v>
                </c:pt>
                <c:pt idx="1491">
                  <c:v>5.2309061380170565</c:v>
                </c:pt>
                <c:pt idx="1492">
                  <c:v>4.8751600628137366</c:v>
                </c:pt>
                <c:pt idx="1493">
                  <c:v>4.2896607140420304</c:v>
                </c:pt>
                <c:pt idx="1494">
                  <c:v>3.5425608713840431</c:v>
                </c:pt>
                <c:pt idx="1495">
                  <c:v>2.8372779622351274</c:v>
                </c:pt>
                <c:pt idx="1496">
                  <c:v>2.3424312732155972</c:v>
                </c:pt>
                <c:pt idx="1497">
                  <c:v>2.0292073332021614</c:v>
                </c:pt>
                <c:pt idx="1498">
                  <c:v>1.8697584811846431</c:v>
                </c:pt>
                <c:pt idx="1499">
                  <c:v>2.1047711974044709</c:v>
                </c:pt>
                <c:pt idx="1500">
                  <c:v>2.805186609676237</c:v>
                </c:pt>
                <c:pt idx="1501">
                  <c:v>3.6463460446833427</c:v>
                </c:pt>
                <c:pt idx="1502">
                  <c:v>4.36126042085849</c:v>
                </c:pt>
                <c:pt idx="1503">
                  <c:v>4.9123022276732202</c:v>
                </c:pt>
                <c:pt idx="1504">
                  <c:v>5.4208185672603371</c:v>
                </c:pt>
                <c:pt idx="1505">
                  <c:v>5.9715349726656415</c:v>
                </c:pt>
                <c:pt idx="1506">
                  <c:v>6.4797407911468294</c:v>
                </c:pt>
                <c:pt idx="1507">
                  <c:v>6.7821206186997474</c:v>
                </c:pt>
                <c:pt idx="1508">
                  <c:v>6.8090560382204295</c:v>
                </c:pt>
                <c:pt idx="1509">
                  <c:v>6.643074349318546</c:v>
                </c:pt>
                <c:pt idx="1510">
                  <c:v>6.4223426284915321</c:v>
                </c:pt>
                <c:pt idx="1511">
                  <c:v>6.1883387022433256</c:v>
                </c:pt>
                <c:pt idx="1512">
                  <c:v>5.8559988450911984</c:v>
                </c:pt>
                <c:pt idx="1513">
                  <c:v>5.3387997358982027</c:v>
                </c:pt>
                <c:pt idx="1514">
                  <c:v>4.6633720367027953</c:v>
                </c:pt>
                <c:pt idx="1515">
                  <c:v>3.9646551732687438</c:v>
                </c:pt>
                <c:pt idx="1516">
                  <c:v>3.3881387110136081</c:v>
                </c:pt>
                <c:pt idx="1517">
                  <c:v>2.9858010908781836</c:v>
                </c:pt>
                <c:pt idx="1518">
                  <c:v>2.6998713340397282</c:v>
                </c:pt>
                <c:pt idx="1519">
                  <c:v>2.4331994697297596</c:v>
                </c:pt>
                <c:pt idx="1520">
                  <c:v>2.1183807731271518</c:v>
                </c:pt>
                <c:pt idx="1521">
                  <c:v>1.7680099318220852</c:v>
                </c:pt>
                <c:pt idx="1522">
                  <c:v>1.5069670372464794</c:v>
                </c:pt>
                <c:pt idx="1523">
                  <c:v>1.4672363950490177</c:v>
                </c:pt>
                <c:pt idx="1524">
                  <c:v>1.5700316538547001</c:v>
                </c:pt>
                <c:pt idx="1525">
                  <c:v>1.6742930962300544</c:v>
                </c:pt>
                <c:pt idx="1526">
                  <c:v>1.8305537028927148</c:v>
                </c:pt>
                <c:pt idx="1527">
                  <c:v>2.1593504636662209</c:v>
                </c:pt>
                <c:pt idx="1528">
                  <c:v>2.575228776491215</c:v>
                </c:pt>
                <c:pt idx="1529">
                  <c:v>2.8547715036516217</c:v>
                </c:pt>
                <c:pt idx="1530">
                  <c:v>2.8596491615919271</c:v>
                </c:pt>
                <c:pt idx="1531">
                  <c:v>2.6201407658539924</c:v>
                </c:pt>
                <c:pt idx="1532">
                  <c:v>2.2790549422304687</c:v>
                </c:pt>
                <c:pt idx="1533">
                  <c:v>1.9371493680673102</c:v>
                </c:pt>
                <c:pt idx="1534">
                  <c:v>1.5544734393208397</c:v>
                </c:pt>
                <c:pt idx="1535">
                  <c:v>1.0691686757254641</c:v>
                </c:pt>
                <c:pt idx="1536">
                  <c:v>0.603930321872992</c:v>
                </c:pt>
                <c:pt idx="1537">
                  <c:v>0.58535130170517657</c:v>
                </c:pt>
                <c:pt idx="1538">
                  <c:v>0.84740378058745192</c:v>
                </c:pt>
                <c:pt idx="1539">
                  <c:v>1.0658683548554613</c:v>
                </c:pt>
                <c:pt idx="1540">
                  <c:v>1.3700167603359019</c:v>
                </c:pt>
                <c:pt idx="1541">
                  <c:v>1.8280929365238137</c:v>
                </c:pt>
                <c:pt idx="1542">
                  <c:v>2.2987202109399334</c:v>
                </c:pt>
                <c:pt idx="1543">
                  <c:v>2.6965398830169081</c:v>
                </c:pt>
                <c:pt idx="1544">
                  <c:v>3.1145041173765997</c:v>
                </c:pt>
                <c:pt idx="1545">
                  <c:v>3.6552475263780644</c:v>
                </c:pt>
                <c:pt idx="1546">
                  <c:v>4.2094780376888892</c:v>
                </c:pt>
                <c:pt idx="1547">
                  <c:v>4.5299892387600034</c:v>
                </c:pt>
                <c:pt idx="1548">
                  <c:v>4.4474503420682678</c:v>
                </c:pt>
                <c:pt idx="1549">
                  <c:v>3.9641433523939691</c:v>
                </c:pt>
                <c:pt idx="1550">
                  <c:v>3.1899396534315456</c:v>
                </c:pt>
                <c:pt idx="1551">
                  <c:v>2.2085841161121551</c:v>
                </c:pt>
                <c:pt idx="1552">
                  <c:v>1.1287287021169778</c:v>
                </c:pt>
                <c:pt idx="1553">
                  <c:v>1.3240104391043188</c:v>
                </c:pt>
                <c:pt idx="1554">
                  <c:v>3.0288884040688675</c:v>
                </c:pt>
                <c:pt idx="1555">
                  <c:v>4.9290703370985804</c:v>
                </c:pt>
                <c:pt idx="1556">
                  <c:v>6.6716269359063354</c:v>
                </c:pt>
                <c:pt idx="1557">
                  <c:v>8.1196587719126452</c:v>
                </c:pt>
                <c:pt idx="1558">
                  <c:v>9.2673887338650829</c:v>
                </c:pt>
                <c:pt idx="1559">
                  <c:v>10.113930150112973</c:v>
                </c:pt>
                <c:pt idx="1560">
                  <c:v>10.557398658023221</c:v>
                </c:pt>
                <c:pt idx="1561">
                  <c:v>10.439745585902038</c:v>
                </c:pt>
                <c:pt idx="1562">
                  <c:v>9.6943296072858267</c:v>
                </c:pt>
                <c:pt idx="1563">
                  <c:v>8.438025222444006</c:v>
                </c:pt>
                <c:pt idx="1564">
                  <c:v>6.9177229856099247</c:v>
                </c:pt>
                <c:pt idx="1565">
                  <c:v>5.3544532796278901</c:v>
                </c:pt>
                <c:pt idx="1566">
                  <c:v>3.8599647757407389</c:v>
                </c:pt>
                <c:pt idx="1567">
                  <c:v>2.6445952113332951</c:v>
                </c:pt>
                <c:pt idx="1568">
                  <c:v>2.4276684234395329</c:v>
                </c:pt>
                <c:pt idx="1569">
                  <c:v>3.3174650885489756</c:v>
                </c:pt>
                <c:pt idx="1570">
                  <c:v>4.3179864560763779</c:v>
                </c:pt>
                <c:pt idx="1571">
                  <c:v>4.9176654841879506</c:v>
                </c:pt>
                <c:pt idx="1572">
                  <c:v>5.053675426749825</c:v>
                </c:pt>
                <c:pt idx="1573">
                  <c:v>4.8660569408077983</c:v>
                </c:pt>
                <c:pt idx="1574">
                  <c:v>4.4877792344428942</c:v>
                </c:pt>
                <c:pt idx="1575">
                  <c:v>3.9254885651205353</c:v>
                </c:pt>
                <c:pt idx="1576">
                  <c:v>3.1350843561413644</c:v>
                </c:pt>
                <c:pt idx="1577">
                  <c:v>2.1694126218395842</c:v>
                </c:pt>
                <c:pt idx="1578">
                  <c:v>1.2238101868663152</c:v>
                </c:pt>
                <c:pt idx="1579">
                  <c:v>0.59251338157462841</c:v>
                </c:pt>
                <c:pt idx="1580">
                  <c:v>0.47173737668414928</c:v>
                </c:pt>
                <c:pt idx="1581">
                  <c:v>0.44663579454745922</c:v>
                </c:pt>
                <c:pt idx="1582">
                  <c:v>0.34176910069423722</c:v>
                </c:pt>
                <c:pt idx="1583">
                  <c:v>0.36429351730156551</c:v>
                </c:pt>
                <c:pt idx="1584">
                  <c:v>0.69001657234985192</c:v>
                </c:pt>
                <c:pt idx="1585">
                  <c:v>1.2733585874216125</c:v>
                </c:pt>
                <c:pt idx="1586">
                  <c:v>1.9848185320443901</c:v>
                </c:pt>
                <c:pt idx="1587">
                  <c:v>2.6231005362463837</c:v>
                </c:pt>
                <c:pt idx="1588">
                  <c:v>3.0126869422055544</c:v>
                </c:pt>
                <c:pt idx="1589">
                  <c:v>3.1021629875181476</c:v>
                </c:pt>
                <c:pt idx="1590">
                  <c:v>2.9724779130965953</c:v>
                </c:pt>
                <c:pt idx="1591">
                  <c:v>2.7211728072073149</c:v>
                </c:pt>
                <c:pt idx="1592">
                  <c:v>2.3311519297646925</c:v>
                </c:pt>
                <c:pt idx="1593">
                  <c:v>1.7349601217229356</c:v>
                </c:pt>
                <c:pt idx="1594">
                  <c:v>1.1442806600756006</c:v>
                </c:pt>
                <c:pt idx="1595">
                  <c:v>1.4324733677147996</c:v>
                </c:pt>
                <c:pt idx="1596">
                  <c:v>2.3655313904789574</c:v>
                </c:pt>
                <c:pt idx="1597">
                  <c:v>3.2133644971113697</c:v>
                </c:pt>
                <c:pt idx="1598">
                  <c:v>3.781816290992241</c:v>
                </c:pt>
                <c:pt idx="1599">
                  <c:v>4.1076179013615794</c:v>
                </c:pt>
                <c:pt idx="1600">
                  <c:v>4.2637438669701098</c:v>
                </c:pt>
                <c:pt idx="1601">
                  <c:v>4.2203549994495964</c:v>
                </c:pt>
                <c:pt idx="1602">
                  <c:v>3.8750959316816211</c:v>
                </c:pt>
                <c:pt idx="1603">
                  <c:v>3.1937665850950157</c:v>
                </c:pt>
                <c:pt idx="1604">
                  <c:v>2.2931294166395015</c:v>
                </c:pt>
                <c:pt idx="1605">
                  <c:v>1.432274863476902</c:v>
                </c:pt>
                <c:pt idx="1606">
                  <c:v>1.0401834674819586</c:v>
                </c:pt>
                <c:pt idx="1607">
                  <c:v>1.372355961613265</c:v>
                </c:pt>
                <c:pt idx="1608">
                  <c:v>1.9844706982011675</c:v>
                </c:pt>
                <c:pt idx="1609">
                  <c:v>2.5622204746500103</c:v>
                </c:pt>
                <c:pt idx="1610">
                  <c:v>2.9071527067748582</c:v>
                </c:pt>
                <c:pt idx="1611">
                  <c:v>2.8880893100637617</c:v>
                </c:pt>
                <c:pt idx="1612">
                  <c:v>2.5143491986122264</c:v>
                </c:pt>
                <c:pt idx="1613">
                  <c:v>1.944650452200146</c:v>
                </c:pt>
                <c:pt idx="1614">
                  <c:v>1.3850919662033301</c:v>
                </c:pt>
                <c:pt idx="1615">
                  <c:v>0.945685717482314</c:v>
                </c:pt>
                <c:pt idx="1616">
                  <c:v>0.79949038376916326</c:v>
                </c:pt>
                <c:pt idx="1617">
                  <c:v>1.2874518584790207</c:v>
                </c:pt>
                <c:pt idx="1618">
                  <c:v>2.0700844806097742</c:v>
                </c:pt>
                <c:pt idx="1619">
                  <c:v>2.7550877244579</c:v>
                </c:pt>
                <c:pt idx="1620">
                  <c:v>3.1598993105703266</c:v>
                </c:pt>
                <c:pt idx="1621">
                  <c:v>3.3171083812938549</c:v>
                </c:pt>
                <c:pt idx="1622">
                  <c:v>3.418783456812498</c:v>
                </c:pt>
                <c:pt idx="1623">
                  <c:v>3.5973065605797205</c:v>
                </c:pt>
                <c:pt idx="1624">
                  <c:v>3.7747919386233977</c:v>
                </c:pt>
                <c:pt idx="1625">
                  <c:v>3.8311230251731017</c:v>
                </c:pt>
                <c:pt idx="1626">
                  <c:v>3.819292072854843</c:v>
                </c:pt>
                <c:pt idx="1627">
                  <c:v>3.9259787224788676</c:v>
                </c:pt>
                <c:pt idx="1628">
                  <c:v>4.2049014195350018</c:v>
                </c:pt>
                <c:pt idx="1629">
                  <c:v>4.4784863418309131</c:v>
                </c:pt>
                <c:pt idx="1630">
                  <c:v>4.5622055760178819</c:v>
                </c:pt>
                <c:pt idx="1631">
                  <c:v>4.4450891715785863</c:v>
                </c:pt>
                <c:pt idx="1632">
                  <c:v>4.2613469411680311</c:v>
                </c:pt>
                <c:pt idx="1633">
                  <c:v>4.122553829505045</c:v>
                </c:pt>
                <c:pt idx="1634">
                  <c:v>3.990112258977105</c:v>
                </c:pt>
                <c:pt idx="1635">
                  <c:v>3.7486163177527323</c:v>
                </c:pt>
                <c:pt idx="1636">
                  <c:v>3.3597940093090672</c:v>
                </c:pt>
                <c:pt idx="1637">
                  <c:v>2.9135793650831805</c:v>
                </c:pt>
                <c:pt idx="1638">
                  <c:v>2.5584594406740102</c:v>
                </c:pt>
                <c:pt idx="1639">
                  <c:v>2.3703077626899649</c:v>
                </c:pt>
                <c:pt idx="1640">
                  <c:v>2.2929373635261525</c:v>
                </c:pt>
                <c:pt idx="1641">
                  <c:v>2.2324789821879389</c:v>
                </c:pt>
                <c:pt idx="1642">
                  <c:v>2.1541158569730969</c:v>
                </c:pt>
                <c:pt idx="1643">
                  <c:v>2.0927774534096852</c:v>
                </c:pt>
                <c:pt idx="1644">
                  <c:v>2.1256262592044584</c:v>
                </c:pt>
                <c:pt idx="1645">
                  <c:v>2.3110182034135103</c:v>
                </c:pt>
                <c:pt idx="1646">
                  <c:v>2.6146719675467445</c:v>
                </c:pt>
                <c:pt idx="1647">
                  <c:v>2.9219571543458303</c:v>
                </c:pt>
                <c:pt idx="1648">
                  <c:v>3.1243228574869573</c:v>
                </c:pt>
                <c:pt idx="1649">
                  <c:v>3.190117629725989</c:v>
                </c:pt>
                <c:pt idx="1650">
                  <c:v>3.1794626941913413</c:v>
                </c:pt>
                <c:pt idx="1651">
                  <c:v>3.1797014105363282</c:v>
                </c:pt>
                <c:pt idx="1652">
                  <c:v>3.1946989772104266</c:v>
                </c:pt>
                <c:pt idx="1653">
                  <c:v>3.1230794767403922</c:v>
                </c:pt>
                <c:pt idx="1654">
                  <c:v>2.8635694868805088</c:v>
                </c:pt>
                <c:pt idx="1655">
                  <c:v>2.4150997582163138</c:v>
                </c:pt>
                <c:pt idx="1656">
                  <c:v>1.8865143201519461</c:v>
                </c:pt>
                <c:pt idx="1657">
                  <c:v>1.4198612711499732</c:v>
                </c:pt>
                <c:pt idx="1658">
                  <c:v>1.0865039671716861</c:v>
                </c:pt>
                <c:pt idx="1659">
                  <c:v>0.91558799844265981</c:v>
                </c:pt>
                <c:pt idx="1660">
                  <c:v>1.0102895128922806</c:v>
                </c:pt>
                <c:pt idx="1661">
                  <c:v>1.3257054671776769</c:v>
                </c:pt>
                <c:pt idx="1662">
                  <c:v>1.6744785058455252</c:v>
                </c:pt>
                <c:pt idx="1663">
                  <c:v>2.0250915453055165</c:v>
                </c:pt>
                <c:pt idx="1664">
                  <c:v>2.5111934675655561</c:v>
                </c:pt>
                <c:pt idx="1665">
                  <c:v>3.1962019188664725</c:v>
                </c:pt>
                <c:pt idx="1666">
                  <c:v>3.9450203896369698</c:v>
                </c:pt>
                <c:pt idx="1667">
                  <c:v>4.5852946033666635</c:v>
                </c:pt>
                <c:pt idx="1668">
                  <c:v>5.0752100206781501</c:v>
                </c:pt>
                <c:pt idx="1669">
                  <c:v>5.5050498809970234</c:v>
                </c:pt>
                <c:pt idx="1670">
                  <c:v>5.9390075047429667</c:v>
                </c:pt>
                <c:pt idx="1671">
                  <c:v>6.2822178059465879</c:v>
                </c:pt>
                <c:pt idx="1672">
                  <c:v>6.357387546801478</c:v>
                </c:pt>
                <c:pt idx="1673">
                  <c:v>6.0812587848066695</c:v>
                </c:pt>
                <c:pt idx="1674">
                  <c:v>5.5394425102912228</c:v>
                </c:pt>
                <c:pt idx="1675">
                  <c:v>4.8988222308655454</c:v>
                </c:pt>
                <c:pt idx="1676">
                  <c:v>4.2392033316280804</c:v>
                </c:pt>
                <c:pt idx="1677">
                  <c:v>3.4995738538679544</c:v>
                </c:pt>
                <c:pt idx="1678">
                  <c:v>2.6174563940840603</c:v>
                </c:pt>
                <c:pt idx="1679">
                  <c:v>1.6705938262319147</c:v>
                </c:pt>
                <c:pt idx="1680">
                  <c:v>0.89403710742100684</c:v>
                </c:pt>
                <c:pt idx="1681">
                  <c:v>0.70090414859950811</c:v>
                </c:pt>
                <c:pt idx="1682">
                  <c:v>1.1090715777238964</c:v>
                </c:pt>
                <c:pt idx="1683">
                  <c:v>1.7427186159497172</c:v>
                </c:pt>
                <c:pt idx="1684">
                  <c:v>2.4448610657907777</c:v>
                </c:pt>
                <c:pt idx="1685">
                  <c:v>3.0482569456392765</c:v>
                </c:pt>
                <c:pt idx="1686">
                  <c:v>3.4796554402418529</c:v>
                </c:pt>
                <c:pt idx="1687">
                  <c:v>3.8347853965166232</c:v>
                </c:pt>
                <c:pt idx="1688">
                  <c:v>4.2368389240652817</c:v>
                </c:pt>
                <c:pt idx="1689">
                  <c:v>4.6214569100728538</c:v>
                </c:pt>
                <c:pt idx="1690">
                  <c:v>4.7804059801482772</c:v>
                </c:pt>
                <c:pt idx="1691">
                  <c:v>4.5903047568167707</c:v>
                </c:pt>
                <c:pt idx="1692">
                  <c:v>4.1314478396733563</c:v>
                </c:pt>
                <c:pt idx="1693">
                  <c:v>3.5991099033383023</c:v>
                </c:pt>
                <c:pt idx="1694">
                  <c:v>3.0844067925755545</c:v>
                </c:pt>
                <c:pt idx="1695">
                  <c:v>2.5110595399128974</c:v>
                </c:pt>
                <c:pt idx="1696">
                  <c:v>1.9139030658755036</c:v>
                </c:pt>
                <c:pt idx="1697">
                  <c:v>1.7446785633598629</c:v>
                </c:pt>
                <c:pt idx="1698">
                  <c:v>2.2207223034013808</c:v>
                </c:pt>
                <c:pt idx="1699">
                  <c:v>2.7685107673498872</c:v>
                </c:pt>
                <c:pt idx="1700">
                  <c:v>3.0479681601490198</c:v>
                </c:pt>
                <c:pt idx="1701">
                  <c:v>3.1269028743544629</c:v>
                </c:pt>
                <c:pt idx="1702">
                  <c:v>3.2167466148563166</c:v>
                </c:pt>
                <c:pt idx="1703">
                  <c:v>3.3590320176952111</c:v>
                </c:pt>
                <c:pt idx="1704">
                  <c:v>3.4574731882562522</c:v>
                </c:pt>
                <c:pt idx="1705">
                  <c:v>3.6010597205076409</c:v>
                </c:pt>
                <c:pt idx="1706">
                  <c:v>4.0640129010601269</c:v>
                </c:pt>
                <c:pt idx="1707">
                  <c:v>4.856088032048965</c:v>
                </c:pt>
                <c:pt idx="1708">
                  <c:v>5.6428292444164221</c:v>
                </c:pt>
                <c:pt idx="1709">
                  <c:v>6.1308159568296263</c:v>
                </c:pt>
                <c:pt idx="1710">
                  <c:v>6.2590720880785815</c:v>
                </c:pt>
                <c:pt idx="1711">
                  <c:v>6.114349669640287</c:v>
                </c:pt>
                <c:pt idx="1712">
                  <c:v>5.7310752381705825</c:v>
                </c:pt>
                <c:pt idx="1713">
                  <c:v>5.0067845479570074</c:v>
                </c:pt>
                <c:pt idx="1714">
                  <c:v>3.8355826678728646</c:v>
                </c:pt>
                <c:pt idx="1715">
                  <c:v>2.2981626978282463</c:v>
                </c:pt>
                <c:pt idx="1716">
                  <c:v>1.0144093084755157</c:v>
                </c:pt>
                <c:pt idx="1717">
                  <c:v>1.876204737397744</c:v>
                </c:pt>
                <c:pt idx="1718">
                  <c:v>3.3627907877927297</c:v>
                </c:pt>
                <c:pt idx="1719">
                  <c:v>4.7377024052097925</c:v>
                </c:pt>
                <c:pt idx="1720">
                  <c:v>5.9675605926770059</c:v>
                </c:pt>
                <c:pt idx="1721">
                  <c:v>6.9611934287829209</c:v>
                </c:pt>
                <c:pt idx="1722">
                  <c:v>7.5294132810466827</c:v>
                </c:pt>
                <c:pt idx="1723">
                  <c:v>7.5221828879987402</c:v>
                </c:pt>
                <c:pt idx="1724">
                  <c:v>6.9459817296842958</c:v>
                </c:pt>
                <c:pt idx="1725">
                  <c:v>5.9534228605686987</c:v>
                </c:pt>
                <c:pt idx="1726">
                  <c:v>4.7176213221170507</c:v>
                </c:pt>
                <c:pt idx="1727">
                  <c:v>3.3068884470242601</c:v>
                </c:pt>
                <c:pt idx="1728">
                  <c:v>1.6982353549254512</c:v>
                </c:pt>
                <c:pt idx="1729">
                  <c:v>0.20977367873685057</c:v>
                </c:pt>
                <c:pt idx="1730">
                  <c:v>1.9724242867696833</c:v>
                </c:pt>
                <c:pt idx="1731">
                  <c:v>3.6620109713394595</c:v>
                </c:pt>
                <c:pt idx="1732">
                  <c:v>5.0313696772551539</c:v>
                </c:pt>
                <c:pt idx="1733">
                  <c:v>6.0499725475069397</c:v>
                </c:pt>
                <c:pt idx="1734">
                  <c:v>6.8040102287783615</c:v>
                </c:pt>
                <c:pt idx="1735">
                  <c:v>7.3772206137418825</c:v>
                </c:pt>
                <c:pt idx="1736">
                  <c:v>7.7533100796763064</c:v>
                </c:pt>
                <c:pt idx="1737">
                  <c:v>7.8476233623764236</c:v>
                </c:pt>
                <c:pt idx="1738">
                  <c:v>7.6205067096459338</c:v>
                </c:pt>
                <c:pt idx="1739">
                  <c:v>7.1499621891368728</c:v>
                </c:pt>
                <c:pt idx="1740">
                  <c:v>6.6022687668049302</c:v>
                </c:pt>
                <c:pt idx="1741">
                  <c:v>6.1180740712350765</c:v>
                </c:pt>
                <c:pt idx="1742">
                  <c:v>5.7104246849344147</c:v>
                </c:pt>
                <c:pt idx="1743">
                  <c:v>5.2947238568043273</c:v>
                </c:pt>
                <c:pt idx="1744">
                  <c:v>4.8251359573927957</c:v>
                </c:pt>
                <c:pt idx="1745">
                  <c:v>4.386292360867289</c:v>
                </c:pt>
                <c:pt idx="1746">
                  <c:v>4.1380403646579618</c:v>
                </c:pt>
                <c:pt idx="1747">
                  <c:v>4.1306928465806809</c:v>
                </c:pt>
                <c:pt idx="1748">
                  <c:v>4.2226942885376184</c:v>
                </c:pt>
                <c:pt idx="1749">
                  <c:v>4.2408113490999932</c:v>
                </c:pt>
                <c:pt idx="1750">
                  <c:v>4.136967929643224</c:v>
                </c:pt>
                <c:pt idx="1751">
                  <c:v>3.9888877006338075</c:v>
                </c:pt>
                <c:pt idx="1752">
                  <c:v>3.8926038470125208</c:v>
                </c:pt>
                <c:pt idx="1753">
                  <c:v>3.8537788243216449</c:v>
                </c:pt>
                <c:pt idx="1754">
                  <c:v>3.7918701263745849</c:v>
                </c:pt>
                <c:pt idx="1755">
                  <c:v>3.6308824430863531</c:v>
                </c:pt>
                <c:pt idx="1756">
                  <c:v>3.3606940173807383</c:v>
                </c:pt>
                <c:pt idx="1757">
                  <c:v>3.037011096154036</c:v>
                </c:pt>
                <c:pt idx="1758">
                  <c:v>2.7409983594453839</c:v>
                </c:pt>
                <c:pt idx="1759">
                  <c:v>2.5111032830333726</c:v>
                </c:pt>
                <c:pt idx="1760">
                  <c:v>2.2934393027345408</c:v>
                </c:pt>
                <c:pt idx="1761">
                  <c:v>1.9827882997942918</c:v>
                </c:pt>
                <c:pt idx="1762">
                  <c:v>1.5185489081515509</c:v>
                </c:pt>
                <c:pt idx="1763">
                  <c:v>0.94147339648932304</c:v>
                </c:pt>
                <c:pt idx="1764">
                  <c:v>0.40952711120005936</c:v>
                </c:pt>
                <c:pt idx="1765">
                  <c:v>0.34381566876792269</c:v>
                </c:pt>
                <c:pt idx="1766">
                  <c:v>0.55954602417891852</c:v>
                </c:pt>
                <c:pt idx="1767">
                  <c:v>0.69222049065747426</c:v>
                </c:pt>
                <c:pt idx="1768">
                  <c:v>0.81715372082622362</c:v>
                </c:pt>
                <c:pt idx="1769">
                  <c:v>0.9512137382965421</c:v>
                </c:pt>
                <c:pt idx="1770">
                  <c:v>0.98899238979303783</c:v>
                </c:pt>
                <c:pt idx="1771">
                  <c:v>0.85568601225338281</c:v>
                </c:pt>
                <c:pt idx="1772">
                  <c:v>0.6022902985542824</c:v>
                </c:pt>
                <c:pt idx="1773">
                  <c:v>0.44066457546077159</c:v>
                </c:pt>
                <c:pt idx="1774">
                  <c:v>0.52971133248407765</c:v>
                </c:pt>
                <c:pt idx="1775">
                  <c:v>0.65824889184832303</c:v>
                </c:pt>
                <c:pt idx="1776">
                  <c:v>0.73095315902751434</c:v>
                </c:pt>
                <c:pt idx="1777">
                  <c:v>0.75833775730504915</c:v>
                </c:pt>
                <c:pt idx="1778">
                  <c:v>0.70520445733206538</c:v>
                </c:pt>
                <c:pt idx="1779">
                  <c:v>0.63002543852274029</c:v>
                </c:pt>
                <c:pt idx="1780">
                  <c:v>0.98315421693729266</c:v>
                </c:pt>
                <c:pt idx="1781">
                  <c:v>1.8322839760489007</c:v>
                </c:pt>
                <c:pt idx="1782">
                  <c:v>2.8984390753734126</c:v>
                </c:pt>
                <c:pt idx="1783">
                  <c:v>4.0388470571185904</c:v>
                </c:pt>
                <c:pt idx="1784">
                  <c:v>5.2344973212021841</c:v>
                </c:pt>
                <c:pt idx="1785">
                  <c:v>6.5186787379578748</c:v>
                </c:pt>
                <c:pt idx="1786">
                  <c:v>7.8570644013604785</c:v>
                </c:pt>
                <c:pt idx="1787">
                  <c:v>9.1013473364218189</c:v>
                </c:pt>
                <c:pt idx="1788">
                  <c:v>10.071641615518944</c:v>
                </c:pt>
                <c:pt idx="1789">
                  <c:v>10.675910041722489</c:v>
                </c:pt>
                <c:pt idx="1790">
                  <c:v>10.9547553187326</c:v>
                </c:pt>
                <c:pt idx="1791">
                  <c:v>11.010692544407885</c:v>
                </c:pt>
                <c:pt idx="1792">
                  <c:v>10.884055817998211</c:v>
                </c:pt>
                <c:pt idx="1793">
                  <c:v>10.508292403525092</c:v>
                </c:pt>
                <c:pt idx="1794">
                  <c:v>9.7990616622732762</c:v>
                </c:pt>
                <c:pt idx="1795">
                  <c:v>8.7787087849424612</c:v>
                </c:pt>
                <c:pt idx="1796">
                  <c:v>7.6132069323657667</c:v>
                </c:pt>
                <c:pt idx="1797">
                  <c:v>6.5241908597856257</c:v>
                </c:pt>
                <c:pt idx="1798">
                  <c:v>5.640139539580761</c:v>
                </c:pt>
                <c:pt idx="1799">
                  <c:v>4.9532025174180383</c:v>
                </c:pt>
                <c:pt idx="1800">
                  <c:v>4.4791922520479979</c:v>
                </c:pt>
                <c:pt idx="1801">
                  <c:v>4.3967742554916356</c:v>
                </c:pt>
                <c:pt idx="1802">
                  <c:v>4.835605395206577</c:v>
                </c:pt>
                <c:pt idx="1803">
                  <c:v>5.5976246494315456</c:v>
                </c:pt>
                <c:pt idx="1804">
                  <c:v>6.3533865491675936</c:v>
                </c:pt>
                <c:pt idx="1805">
                  <c:v>6.9154930045097895</c:v>
                </c:pt>
                <c:pt idx="1806">
                  <c:v>7.2818065583812928</c:v>
                </c:pt>
                <c:pt idx="1807">
                  <c:v>7.5369632513726188</c:v>
                </c:pt>
                <c:pt idx="1808">
                  <c:v>7.7161210031431251</c:v>
                </c:pt>
                <c:pt idx="1809">
                  <c:v>7.7502432815653233</c:v>
                </c:pt>
                <c:pt idx="1810">
                  <c:v>7.5377402745766728</c:v>
                </c:pt>
                <c:pt idx="1811">
                  <c:v>7.0497677092151916</c:v>
                </c:pt>
                <c:pt idx="1812">
                  <c:v>6.3682872937149382</c:v>
                </c:pt>
                <c:pt idx="1813">
                  <c:v>5.6395982396230142</c:v>
                </c:pt>
                <c:pt idx="1814">
                  <c:v>4.9899887286838398</c:v>
                </c:pt>
                <c:pt idx="1815">
                  <c:v>4.4754161516690196</c:v>
                </c:pt>
                <c:pt idx="1816">
                  <c:v>4.0991165456758285</c:v>
                </c:pt>
                <c:pt idx="1817">
                  <c:v>3.8466360774106687</c:v>
                </c:pt>
                <c:pt idx="1818">
                  <c:v>3.6890894311084872</c:v>
                </c:pt>
                <c:pt idx="1819">
                  <c:v>3.5880939824438904</c:v>
                </c:pt>
                <c:pt idx="1820">
                  <c:v>3.5282693136387597</c:v>
                </c:pt>
                <c:pt idx="1821">
                  <c:v>3.5330438657632164</c:v>
                </c:pt>
                <c:pt idx="1822">
                  <c:v>3.6361078811534986</c:v>
                </c:pt>
                <c:pt idx="1823">
                  <c:v>3.8463557941976871</c:v>
                </c:pt>
                <c:pt idx="1824">
                  <c:v>4.1417061174950849</c:v>
                </c:pt>
                <c:pt idx="1825">
                  <c:v>4.4783061750489246</c:v>
                </c:pt>
                <c:pt idx="1826">
                  <c:v>4.8062448634664152</c:v>
                </c:pt>
                <c:pt idx="1827">
                  <c:v>5.0984126719636826</c:v>
                </c:pt>
                <c:pt idx="1828">
                  <c:v>5.3655761412785763</c:v>
                </c:pt>
                <c:pt idx="1829">
                  <c:v>5.6193130596779914</c:v>
                </c:pt>
                <c:pt idx="1830">
                  <c:v>5.8115549526354542</c:v>
                </c:pt>
                <c:pt idx="1831">
                  <c:v>5.8359932085502928</c:v>
                </c:pt>
                <c:pt idx="1832">
                  <c:v>5.6071764637700756</c:v>
                </c:pt>
                <c:pt idx="1833">
                  <c:v>5.139452379613882</c:v>
                </c:pt>
                <c:pt idx="1834">
                  <c:v>4.5603861195732867</c:v>
                </c:pt>
                <c:pt idx="1835">
                  <c:v>4.0595126705906512</c:v>
                </c:pt>
                <c:pt idx="1836">
                  <c:v>3.8182877250717304</c:v>
                </c:pt>
                <c:pt idx="1837">
                  <c:v>3.9468510275302648</c:v>
                </c:pt>
                <c:pt idx="1838">
                  <c:v>4.4151484161722854</c:v>
                </c:pt>
                <c:pt idx="1839">
                  <c:v>5.0516314580111379</c:v>
                </c:pt>
                <c:pt idx="1840">
                  <c:v>5.6573169989374366</c:v>
                </c:pt>
                <c:pt idx="1841">
                  <c:v>6.122203227242859</c:v>
                </c:pt>
                <c:pt idx="1842">
                  <c:v>6.4474917878862259</c:v>
                </c:pt>
                <c:pt idx="1843">
                  <c:v>6.6617740653882169</c:v>
                </c:pt>
                <c:pt idx="1844">
                  <c:v>6.7197667539974066</c:v>
                </c:pt>
                <c:pt idx="1845">
                  <c:v>6.5102234957267466</c:v>
                </c:pt>
                <c:pt idx="1846">
                  <c:v>5.9651949021380402</c:v>
                </c:pt>
                <c:pt idx="1847">
                  <c:v>5.1447316394428917</c:v>
                </c:pt>
                <c:pt idx="1848">
                  <c:v>4.2231392035331936</c:v>
                </c:pt>
                <c:pt idx="1849">
                  <c:v>3.4143740207884141</c:v>
                </c:pt>
                <c:pt idx="1850">
                  <c:v>2.9389037290041311</c:v>
                </c:pt>
                <c:pt idx="1851">
                  <c:v>3.0005630498948372</c:v>
                </c:pt>
                <c:pt idx="1852">
                  <c:v>3.5630971177211967</c:v>
                </c:pt>
                <c:pt idx="1853">
                  <c:v>4.3181350931864451</c:v>
                </c:pt>
                <c:pt idx="1854">
                  <c:v>4.9845850252370294</c:v>
                </c:pt>
                <c:pt idx="1855">
                  <c:v>5.4502298990814033</c:v>
                </c:pt>
                <c:pt idx="1856">
                  <c:v>5.7357694940997819</c:v>
                </c:pt>
                <c:pt idx="1857">
                  <c:v>5.8707455118036833</c:v>
                </c:pt>
                <c:pt idx="1858">
                  <c:v>5.8034762323888236</c:v>
                </c:pt>
                <c:pt idx="1859">
                  <c:v>5.4498873024455836</c:v>
                </c:pt>
                <c:pt idx="1860">
                  <c:v>4.8161423544081163</c:v>
                </c:pt>
                <c:pt idx="1861">
                  <c:v>4.0648118459673901</c:v>
                </c:pt>
                <c:pt idx="1862">
                  <c:v>3.4881661563156974</c:v>
                </c:pt>
                <c:pt idx="1863">
                  <c:v>3.397258680347456</c:v>
                </c:pt>
                <c:pt idx="1864">
                  <c:v>3.9062141979541982</c:v>
                </c:pt>
                <c:pt idx="1865">
                  <c:v>4.8413180241937326</c:v>
                </c:pt>
                <c:pt idx="1866">
                  <c:v>5.9138345562892081</c:v>
                </c:pt>
                <c:pt idx="1867">
                  <c:v>6.8728925917707029</c:v>
                </c:pt>
                <c:pt idx="1868">
                  <c:v>7.5979730821148781</c:v>
                </c:pt>
                <c:pt idx="1869">
                  <c:v>8.1265090150474357</c:v>
                </c:pt>
                <c:pt idx="1870">
                  <c:v>8.5600578956663398</c:v>
                </c:pt>
                <c:pt idx="1871">
                  <c:v>8.9128741619004739</c:v>
                </c:pt>
                <c:pt idx="1872">
                  <c:v>9.0825628883696226</c:v>
                </c:pt>
                <c:pt idx="1873">
                  <c:v>8.9841473117222233</c:v>
                </c:pt>
                <c:pt idx="1874">
                  <c:v>8.6776233229621447</c:v>
                </c:pt>
                <c:pt idx="1875">
                  <c:v>8.3380418190483159</c:v>
                </c:pt>
                <c:pt idx="1876">
                  <c:v>8.084635669873645</c:v>
                </c:pt>
                <c:pt idx="1877">
                  <c:v>7.8638400747057977</c:v>
                </c:pt>
                <c:pt idx="1878">
                  <c:v>7.5423138092828559</c:v>
                </c:pt>
                <c:pt idx="1879">
                  <c:v>7.0765448312627433</c:v>
                </c:pt>
                <c:pt idx="1880">
                  <c:v>6.5598661647419751</c:v>
                </c:pt>
                <c:pt idx="1881">
                  <c:v>6.1285176461502049</c:v>
                </c:pt>
                <c:pt idx="1882">
                  <c:v>5.8357239859683343</c:v>
                </c:pt>
                <c:pt idx="1883">
                  <c:v>5.6211703376490876</c:v>
                </c:pt>
                <c:pt idx="1884">
                  <c:v>5.3868263090556709</c:v>
                </c:pt>
                <c:pt idx="1885">
                  <c:v>5.0762757030014232</c:v>
                </c:pt>
                <c:pt idx="1886">
                  <c:v>4.7009757689049794</c:v>
                </c:pt>
                <c:pt idx="1887">
                  <c:v>4.3166478482261033</c:v>
                </c:pt>
                <c:pt idx="1888">
                  <c:v>3.9562194710551251</c:v>
                </c:pt>
                <c:pt idx="1889">
                  <c:v>3.5677249859728759</c:v>
                </c:pt>
                <c:pt idx="1890">
                  <c:v>3.0416081217703619</c:v>
                </c:pt>
                <c:pt idx="1891">
                  <c:v>2.3126954399103909</c:v>
                </c:pt>
                <c:pt idx="1892">
                  <c:v>1.4413485570029119</c:v>
                </c:pt>
                <c:pt idx="1893">
                  <c:v>0.72487354499747969</c:v>
                </c:pt>
                <c:pt idx="1894">
                  <c:v>0.93489542294716155</c:v>
                </c:pt>
                <c:pt idx="1895">
                  <c:v>1.5887369966163885</c:v>
                </c:pt>
                <c:pt idx="1896">
                  <c:v>2.2402992798022248</c:v>
                </c:pt>
                <c:pt idx="1897">
                  <c:v>2.9304724095031314</c:v>
                </c:pt>
                <c:pt idx="1898">
                  <c:v>3.7045942244439014</c:v>
                </c:pt>
                <c:pt idx="1899">
                  <c:v>4.5117282401907817</c:v>
                </c:pt>
                <c:pt idx="1900">
                  <c:v>5.2455393798221497</c:v>
                </c:pt>
                <c:pt idx="1901">
                  <c:v>5.820552666516682</c:v>
                </c:pt>
                <c:pt idx="1902">
                  <c:v>6.2213633058097431</c:v>
                </c:pt>
                <c:pt idx="1903">
                  <c:v>6.4984114323223032</c:v>
                </c:pt>
                <c:pt idx="1904">
                  <c:v>6.7002373819285559</c:v>
                </c:pt>
                <c:pt idx="1905">
                  <c:v>6.7909400663826984</c:v>
                </c:pt>
                <c:pt idx="1906">
                  <c:v>6.648959562657927</c:v>
                </c:pt>
                <c:pt idx="1907">
                  <c:v>6.1631975469028504</c:v>
                </c:pt>
                <c:pt idx="1908">
                  <c:v>5.3326902914620398</c:v>
                </c:pt>
                <c:pt idx="1909">
                  <c:v>4.282392192712237</c:v>
                </c:pt>
                <c:pt idx="1910">
                  <c:v>3.1778661328695703</c:v>
                </c:pt>
                <c:pt idx="1911">
                  <c:v>2.0997381731810441</c:v>
                </c:pt>
                <c:pt idx="1912">
                  <c:v>1.0114664740783665</c:v>
                </c:pt>
                <c:pt idx="1913">
                  <c:v>0.1851777139235167</c:v>
                </c:pt>
                <c:pt idx="1914">
                  <c:v>1.2623983046458203</c:v>
                </c:pt>
                <c:pt idx="1915">
                  <c:v>2.1766929372658725</c:v>
                </c:pt>
                <c:pt idx="1916">
                  <c:v>2.7508848578261529</c:v>
                </c:pt>
                <c:pt idx="1917">
                  <c:v>2.989077861707186</c:v>
                </c:pt>
                <c:pt idx="1918">
                  <c:v>3.0547415838014449</c:v>
                </c:pt>
                <c:pt idx="1919">
                  <c:v>3.1189524029040454</c:v>
                </c:pt>
                <c:pt idx="1920">
                  <c:v>3.18202014198482</c:v>
                </c:pt>
                <c:pt idx="1921">
                  <c:v>3.14231399150919</c:v>
                </c:pt>
                <c:pt idx="1922">
                  <c:v>3.0038191592771972</c:v>
                </c:pt>
                <c:pt idx="1923">
                  <c:v>2.9153218858431185</c:v>
                </c:pt>
                <c:pt idx="1924">
                  <c:v>2.9834209425963616</c:v>
                </c:pt>
                <c:pt idx="1925">
                  <c:v>3.1306571150677946</c:v>
                </c:pt>
                <c:pt idx="1926">
                  <c:v>3.2434179280755484</c:v>
                </c:pt>
                <c:pt idx="1927">
                  <c:v>3.33434825391774</c:v>
                </c:pt>
                <c:pt idx="1928">
                  <c:v>3.5172115108926922</c:v>
                </c:pt>
                <c:pt idx="1929">
                  <c:v>3.8964914883680133</c:v>
                </c:pt>
                <c:pt idx="1930">
                  <c:v>4.5001219911061243</c:v>
                </c:pt>
                <c:pt idx="1931">
                  <c:v>5.2583646426492656</c:v>
                </c:pt>
                <c:pt idx="1932">
                  <c:v>6.0017593909208493</c:v>
                </c:pt>
                <c:pt idx="1933">
                  <c:v>6.5173684162831265</c:v>
                </c:pt>
                <c:pt idx="1934">
                  <c:v>6.650549488071678</c:v>
                </c:pt>
                <c:pt idx="1935">
                  <c:v>6.3740560197464484</c:v>
                </c:pt>
                <c:pt idx="1936">
                  <c:v>5.7654274565622829</c:v>
                </c:pt>
                <c:pt idx="1937">
                  <c:v>4.9077589515097086</c:v>
                </c:pt>
                <c:pt idx="1938">
                  <c:v>3.8187872150948641</c:v>
                </c:pt>
                <c:pt idx="1939">
                  <c:v>2.5240837363823987</c:v>
                </c:pt>
                <c:pt idx="1940">
                  <c:v>1.4133415216558387</c:v>
                </c:pt>
                <c:pt idx="1941">
                  <c:v>1.8794144006532798</c:v>
                </c:pt>
                <c:pt idx="1942">
                  <c:v>3.2527195913312696</c:v>
                </c:pt>
                <c:pt idx="1943">
                  <c:v>4.5262362982502289</c:v>
                </c:pt>
                <c:pt idx="1944">
                  <c:v>5.524085496005025</c:v>
                </c:pt>
                <c:pt idx="1945">
                  <c:v>6.2500522091506907</c:v>
                </c:pt>
                <c:pt idx="1946">
                  <c:v>6.6902977508686057</c:v>
                </c:pt>
                <c:pt idx="1947">
                  <c:v>6.7610736155283169</c:v>
                </c:pt>
                <c:pt idx="1948">
                  <c:v>6.3866262782767311</c:v>
                </c:pt>
                <c:pt idx="1949">
                  <c:v>5.6014721204221196</c:v>
                </c:pt>
                <c:pt idx="1950">
                  <c:v>4.5736711526766198</c:v>
                </c:pt>
                <c:pt idx="1951">
                  <c:v>3.5426222273131684</c:v>
                </c:pt>
                <c:pt idx="1952">
                  <c:v>2.7491495192687476</c:v>
                </c:pt>
                <c:pt idx="1953">
                  <c:v>2.4158735799978066</c:v>
                </c:pt>
                <c:pt idx="1954">
                  <c:v>2.6039381579167729</c:v>
                </c:pt>
                <c:pt idx="1955">
                  <c:v>3.0448305630039636</c:v>
                </c:pt>
                <c:pt idx="1956">
                  <c:v>3.4050679193222857</c:v>
                </c:pt>
                <c:pt idx="1957">
                  <c:v>3.5128883279482199</c:v>
                </c:pt>
                <c:pt idx="1958">
                  <c:v>3.376717968565123</c:v>
                </c:pt>
                <c:pt idx="1959">
                  <c:v>3.1073096313345974</c:v>
                </c:pt>
                <c:pt idx="1960">
                  <c:v>2.7862134313295437</c:v>
                </c:pt>
                <c:pt idx="1961">
                  <c:v>2.4046996273023034</c:v>
                </c:pt>
                <c:pt idx="1962">
                  <c:v>1.9605342627814302</c:v>
                </c:pt>
                <c:pt idx="1963">
                  <c:v>1.5892942434733686</c:v>
                </c:pt>
                <c:pt idx="1964">
                  <c:v>1.5232618182008</c:v>
                </c:pt>
                <c:pt idx="1965">
                  <c:v>1.8017891044477536</c:v>
                </c:pt>
                <c:pt idx="1966">
                  <c:v>2.3176164335753224</c:v>
                </c:pt>
                <c:pt idx="1967">
                  <c:v>3.0402923035843963</c:v>
                </c:pt>
                <c:pt idx="1968">
                  <c:v>3.8985979790031702</c:v>
                </c:pt>
                <c:pt idx="1969">
                  <c:v>4.7377716298434756</c:v>
                </c:pt>
                <c:pt idx="1970">
                  <c:v>5.4368093194020242</c:v>
                </c:pt>
                <c:pt idx="1971">
                  <c:v>6.0012327997598307</c:v>
                </c:pt>
                <c:pt idx="1972">
                  <c:v>6.5256129380799397</c:v>
                </c:pt>
                <c:pt idx="1973">
                  <c:v>7.0496376883350358</c:v>
                </c:pt>
                <c:pt idx="1974">
                  <c:v>7.4735110178472093</c:v>
                </c:pt>
                <c:pt idx="1975">
                  <c:v>7.6434107380703562</c:v>
                </c:pt>
                <c:pt idx="1976">
                  <c:v>7.4997189980642824</c:v>
                </c:pt>
                <c:pt idx="1977">
                  <c:v>7.1396545166555452</c:v>
                </c:pt>
                <c:pt idx="1978">
                  <c:v>6.74197428595593</c:v>
                </c:pt>
                <c:pt idx="1979">
                  <c:v>6.4099256417380222</c:v>
                </c:pt>
                <c:pt idx="1980">
                  <c:v>6.1124085293545338</c:v>
                </c:pt>
                <c:pt idx="1981">
                  <c:v>5.8336166047836926</c:v>
                </c:pt>
                <c:pt idx="1982">
                  <c:v>5.7434189092976018</c:v>
                </c:pt>
                <c:pt idx="1983">
                  <c:v>6.0872255559922692</c:v>
                </c:pt>
                <c:pt idx="1984">
                  <c:v>6.8409681400432847</c:v>
                </c:pt>
                <c:pt idx="1985">
                  <c:v>7.6944570399075394</c:v>
                </c:pt>
                <c:pt idx="1986">
                  <c:v>8.3683777784566544</c:v>
                </c:pt>
                <c:pt idx="1987">
                  <c:v>8.7786448181948398</c:v>
                </c:pt>
                <c:pt idx="1988">
                  <c:v>8.9664937885090978</c:v>
                </c:pt>
                <c:pt idx="1989">
                  <c:v>8.9357773584037616</c:v>
                </c:pt>
                <c:pt idx="1990">
                  <c:v>8.5788584512091273</c:v>
                </c:pt>
                <c:pt idx="1991">
                  <c:v>7.7670985662545098</c:v>
                </c:pt>
                <c:pt idx="1992">
                  <c:v>6.4882458120944397</c:v>
                </c:pt>
                <c:pt idx="1993">
                  <c:v>4.8889695002855245</c:v>
                </c:pt>
                <c:pt idx="1994">
                  <c:v>3.2054919566490767</c:v>
                </c:pt>
                <c:pt idx="1995">
                  <c:v>1.7252456361764121</c:v>
                </c:pt>
                <c:pt idx="1996">
                  <c:v>1.3255079711038882</c:v>
                </c:pt>
                <c:pt idx="1997">
                  <c:v>2.4045588066490922</c:v>
                </c:pt>
                <c:pt idx="1998">
                  <c:v>3.6398346255201663</c:v>
                </c:pt>
                <c:pt idx="1999">
                  <c:v>4.5408301879622703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E-43E4-AF38-F1F3C2569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60912"/>
        <c:axId val="452666792"/>
      </c:scatterChart>
      <c:valAx>
        <c:axId val="452660912"/>
        <c:scaling>
          <c:orientation val="minMax"/>
          <c:max val="0.60000000000000009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6792"/>
        <c:crosses val="autoZero"/>
        <c:crossBetween val="midCat"/>
      </c:valAx>
      <c:valAx>
        <c:axId val="452666792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60912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16520252174737"/>
          <c:y val="7.5917380731820291E-2"/>
          <c:w val="0.21449364284009953"/>
          <c:h val="6.4711738618879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TSA power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50438888826134E-2"/>
          <c:y val="0.10099387338325391"/>
          <c:w val="0.90318116261292303"/>
          <c:h val="0.74598157190868508"/>
        </c:manualLayout>
      </c:layout>
      <c:scatterChart>
        <c:scatterStyle val="lineMarker"/>
        <c:varyColors val="0"/>
        <c:ser>
          <c:idx val="0"/>
          <c:order val="0"/>
          <c:tx>
            <c:v>NINO4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'0to5'!$A$1:$A$315</c:f>
              <c:numCache>
                <c:formatCode>General</c:formatCode>
                <c:ptCount val="315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</c:numCache>
            </c:numRef>
          </c:xVal>
          <c:yVal>
            <c:numRef>
              <c:f>'0to5'!$B$1:$B$315</c:f>
              <c:numCache>
                <c:formatCode>General</c:formatCode>
                <c:ptCount val="315"/>
                <c:pt idx="0">
                  <c:v>342.09090679009012</c:v>
                </c:pt>
                <c:pt idx="1">
                  <c:v>321.47830185714912</c:v>
                </c:pt>
                <c:pt idx="2">
                  <c:v>288.49641133458562</c:v>
                </c:pt>
                <c:pt idx="3">
                  <c:v>245.51732942939418</c:v>
                </c:pt>
                <c:pt idx="4">
                  <c:v>196.00774126753529</c:v>
                </c:pt>
                <c:pt idx="5">
                  <c:v>144.08386141775392</c:v>
                </c:pt>
                <c:pt idx="6">
                  <c:v>93.948130350956887</c:v>
                </c:pt>
                <c:pt idx="7">
                  <c:v>50.161755737456382</c:v>
                </c:pt>
                <c:pt idx="8">
                  <c:v>24.372095974938269</c:v>
                </c:pt>
                <c:pt idx="9">
                  <c:v>35.849896972716287</c:v>
                </c:pt>
                <c:pt idx="10">
                  <c:v>52.814265682817975</c:v>
                </c:pt>
                <c:pt idx="11">
                  <c:v>61.164138095668882</c:v>
                </c:pt>
                <c:pt idx="12">
                  <c:v>59.66182397607556</c:v>
                </c:pt>
                <c:pt idx="13">
                  <c:v>49.786888929842604</c:v>
                </c:pt>
                <c:pt idx="14">
                  <c:v>34.607395586638674</c:v>
                </c:pt>
                <c:pt idx="15">
                  <c:v>19.90287524052998</c:v>
                </c:pt>
                <c:pt idx="16">
                  <c:v>20.655439865358435</c:v>
                </c:pt>
                <c:pt idx="17">
                  <c:v>35.478249684046347</c:v>
                </c:pt>
                <c:pt idx="18">
                  <c:v>50.505834986836774</c:v>
                </c:pt>
                <c:pt idx="19">
                  <c:v>61.421598110968738</c:v>
                </c:pt>
                <c:pt idx="20">
                  <c:v>66.367795204704393</c:v>
                </c:pt>
                <c:pt idx="21">
                  <c:v>64.690363769659172</c:v>
                </c:pt>
                <c:pt idx="22">
                  <c:v>56.915385601228174</c:v>
                </c:pt>
                <c:pt idx="23">
                  <c:v>44.545855429873548</c:v>
                </c:pt>
                <c:pt idx="24">
                  <c:v>29.717004586295708</c:v>
                </c:pt>
                <c:pt idx="25">
                  <c:v>15.753137187194699</c:v>
                </c:pt>
                <c:pt idx="26">
                  <c:v>13.134884362381221</c:v>
                </c:pt>
                <c:pt idx="27">
                  <c:v>23.297858042108729</c:v>
                </c:pt>
                <c:pt idx="28">
                  <c:v>33.015439787930504</c:v>
                </c:pt>
                <c:pt idx="29">
                  <c:v>38.688904690944604</c:v>
                </c:pt>
                <c:pt idx="30">
                  <c:v>39.370287411186951</c:v>
                </c:pt>
                <c:pt idx="31">
                  <c:v>35.271144975885335</c:v>
                </c:pt>
                <c:pt idx="32">
                  <c:v>27.452089805535532</c:v>
                </c:pt>
                <c:pt idx="33">
                  <c:v>17.631839231728247</c:v>
                </c:pt>
                <c:pt idx="34">
                  <c:v>9.6465947472978488</c:v>
                </c:pt>
                <c:pt idx="35">
                  <c:v>13.122119389998359</c:v>
                </c:pt>
                <c:pt idx="36">
                  <c:v>22.46788112649104</c:v>
                </c:pt>
                <c:pt idx="37">
                  <c:v>30.749982797598118</c:v>
                </c:pt>
                <c:pt idx="38">
                  <c:v>36.137846881844851</c:v>
                </c:pt>
                <c:pt idx="39">
                  <c:v>38.110648052994023</c:v>
                </c:pt>
                <c:pt idx="40">
                  <c:v>37.129921623836395</c:v>
                </c:pt>
                <c:pt idx="41">
                  <c:v>34.555888499565384</c:v>
                </c:pt>
                <c:pt idx="42">
                  <c:v>32.382528797492462</c:v>
                </c:pt>
                <c:pt idx="43">
                  <c:v>32.488284756805669</c:v>
                </c:pt>
                <c:pt idx="44">
                  <c:v>35.310099650739438</c:v>
                </c:pt>
                <c:pt idx="45">
                  <c:v>39.465788053954213</c:v>
                </c:pt>
                <c:pt idx="46">
                  <c:v>42.944564121905273</c:v>
                </c:pt>
                <c:pt idx="47">
                  <c:v>44.175502807750028</c:v>
                </c:pt>
                <c:pt idx="48">
                  <c:v>42.418770457658631</c:v>
                </c:pt>
                <c:pt idx="49">
                  <c:v>37.779845475085892</c:v>
                </c:pt>
                <c:pt idx="50">
                  <c:v>31.052827268744057</c:v>
                </c:pt>
                <c:pt idx="51">
                  <c:v>23.732322615131334</c:v>
                </c:pt>
                <c:pt idx="52">
                  <c:v>18.716873779724668</c:v>
                </c:pt>
                <c:pt idx="53">
                  <c:v>19.788025972121741</c:v>
                </c:pt>
                <c:pt idx="54">
                  <c:v>25.720209597280068</c:v>
                </c:pt>
                <c:pt idx="55">
                  <c:v>32.187456139273721</c:v>
                </c:pt>
                <c:pt idx="56">
                  <c:v>36.666544208385325</c:v>
                </c:pt>
                <c:pt idx="57">
                  <c:v>38.209618251409644</c:v>
                </c:pt>
                <c:pt idx="58">
                  <c:v>36.799749225146691</c:v>
                </c:pt>
                <c:pt idx="59">
                  <c:v>32.853777450913462</c:v>
                </c:pt>
                <c:pt idx="60">
                  <c:v>26.868387679350633</c:v>
                </c:pt>
                <c:pt idx="61">
                  <c:v>19.493386349415672</c:v>
                </c:pt>
                <c:pt idx="62">
                  <c:v>12.346675310526608</c:v>
                </c:pt>
                <c:pt idx="63">
                  <c:v>10.049310264978359</c:v>
                </c:pt>
                <c:pt idx="64">
                  <c:v>14.279490863330066</c:v>
                </c:pt>
                <c:pt idx="65">
                  <c:v>19.053528047501345</c:v>
                </c:pt>
                <c:pt idx="66">
                  <c:v>21.789311253689753</c:v>
                </c:pt>
                <c:pt idx="67">
                  <c:v>22.262732086910603</c:v>
                </c:pt>
                <c:pt idx="68">
                  <c:v>21.039484837528651</c:v>
                </c:pt>
                <c:pt idx="69">
                  <c:v>18.797963729427405</c:v>
                </c:pt>
                <c:pt idx="70">
                  <c:v>16.306849068585681</c:v>
                </c:pt>
                <c:pt idx="71">
                  <c:v>15.016534812707373</c:v>
                </c:pt>
                <c:pt idx="72">
                  <c:v>16.516200427172965</c:v>
                </c:pt>
                <c:pt idx="73">
                  <c:v>20.131022837929116</c:v>
                </c:pt>
                <c:pt idx="74">
                  <c:v>23.684007872484564</c:v>
                </c:pt>
                <c:pt idx="75">
                  <c:v>25.657062210969926</c:v>
                </c:pt>
                <c:pt idx="76">
                  <c:v>25.590303217726916</c:v>
                </c:pt>
                <c:pt idx="77">
                  <c:v>23.765233802840338</c:v>
                </c:pt>
                <c:pt idx="78">
                  <c:v>20.748324111160187</c:v>
                </c:pt>
                <c:pt idx="79">
                  <c:v>17.115437257594735</c:v>
                </c:pt>
                <c:pt idx="80">
                  <c:v>13.59387316374103</c:v>
                </c:pt>
                <c:pt idx="81">
                  <c:v>11.349443476260367</c:v>
                </c:pt>
                <c:pt idx="82">
                  <c:v>11.230934516666721</c:v>
                </c:pt>
                <c:pt idx="83">
                  <c:v>12.291905046310886</c:v>
                </c:pt>
                <c:pt idx="84">
                  <c:v>12.997728884597089</c:v>
                </c:pt>
                <c:pt idx="85">
                  <c:v>12.667534770668221</c:v>
                </c:pt>
                <c:pt idx="86">
                  <c:v>11.283770032980138</c:v>
                </c:pt>
                <c:pt idx="87">
                  <c:v>8.9775710552446029</c:v>
                </c:pt>
                <c:pt idx="88">
                  <c:v>5.8571445043275077</c:v>
                </c:pt>
                <c:pt idx="89">
                  <c:v>2.6627811788634754</c:v>
                </c:pt>
                <c:pt idx="90">
                  <c:v>3.9183274774720407</c:v>
                </c:pt>
                <c:pt idx="91">
                  <c:v>7.5055901651668195</c:v>
                </c:pt>
                <c:pt idx="92">
                  <c:v>10.185901677940368</c:v>
                </c:pt>
                <c:pt idx="93">
                  <c:v>11.303966594333906</c:v>
                </c:pt>
                <c:pt idx="94">
                  <c:v>10.877913420668355</c:v>
                </c:pt>
                <c:pt idx="95">
                  <c:v>9.2971942378373154</c:v>
                </c:pt>
                <c:pt idx="96">
                  <c:v>6.9808504879427842</c:v>
                </c:pt>
                <c:pt idx="97">
                  <c:v>4.2350951908188108</c:v>
                </c:pt>
                <c:pt idx="98">
                  <c:v>2.1227990669117753</c:v>
                </c:pt>
                <c:pt idx="99">
                  <c:v>3.862474701014075</c:v>
                </c:pt>
                <c:pt idx="100">
                  <c:v>6.5441297861081456</c:v>
                </c:pt>
                <c:pt idx="101">
                  <c:v>8.274370090209743</c:v>
                </c:pt>
                <c:pt idx="102">
                  <c:v>8.5916674107586299</c:v>
                </c:pt>
                <c:pt idx="103">
                  <c:v>7.5895560335257688</c:v>
                </c:pt>
                <c:pt idx="104">
                  <c:v>5.7980624049891247</c:v>
                </c:pt>
                <c:pt idx="105">
                  <c:v>4.3313041104203007</c:v>
                </c:pt>
                <c:pt idx="106">
                  <c:v>5.1562534104181132</c:v>
                </c:pt>
                <c:pt idx="107">
                  <c:v>8.1443607893952503</c:v>
                </c:pt>
                <c:pt idx="108">
                  <c:v>11.692272537468842</c:v>
                </c:pt>
                <c:pt idx="109">
                  <c:v>14.76157629143357</c:v>
                </c:pt>
                <c:pt idx="110">
                  <c:v>16.664387421989133</c:v>
                </c:pt>
                <c:pt idx="111">
                  <c:v>17.114781839148314</c:v>
                </c:pt>
                <c:pt idx="112">
                  <c:v>16.284968392852559</c:v>
                </c:pt>
                <c:pt idx="113">
                  <c:v>14.707043115972903</c:v>
                </c:pt>
                <c:pt idx="114">
                  <c:v>13.16295520224201</c:v>
                </c:pt>
                <c:pt idx="115">
                  <c:v>12.671321701478002</c:v>
                </c:pt>
                <c:pt idx="116">
                  <c:v>14.038376922910253</c:v>
                </c:pt>
                <c:pt idx="117">
                  <c:v>16.943404576192698</c:v>
                </c:pt>
                <c:pt idx="118">
                  <c:v>20.268724319960679</c:v>
                </c:pt>
                <c:pt idx="119">
                  <c:v>23.061371658127772</c:v>
                </c:pt>
                <c:pt idx="120">
                  <c:v>24.88802511574448</c:v>
                </c:pt>
                <c:pt idx="121">
                  <c:v>25.735809886252948</c:v>
                </c:pt>
                <c:pt idx="122">
                  <c:v>25.69466923020078</c:v>
                </c:pt>
                <c:pt idx="123">
                  <c:v>24.705903703340955</c:v>
                </c:pt>
                <c:pt idx="124">
                  <c:v>22.628015533236262</c:v>
                </c:pt>
                <c:pt idx="125">
                  <c:v>19.518256782057737</c:v>
                </c:pt>
                <c:pt idx="126">
                  <c:v>15.79901199120617</c:v>
                </c:pt>
                <c:pt idx="127">
                  <c:v>12.11839768499131</c:v>
                </c:pt>
                <c:pt idx="128">
                  <c:v>8.9690597217583363</c:v>
                </c:pt>
                <c:pt idx="129">
                  <c:v>6.3696156380706421</c:v>
                </c:pt>
                <c:pt idx="130">
                  <c:v>4.0030509521851831</c:v>
                </c:pt>
                <c:pt idx="131">
                  <c:v>1.6906233303063913</c:v>
                </c:pt>
                <c:pt idx="132">
                  <c:v>0.97652837796776615</c:v>
                </c:pt>
                <c:pt idx="133">
                  <c:v>2.9733132980057557</c:v>
                </c:pt>
                <c:pt idx="134">
                  <c:v>4.9151959993901704</c:v>
                </c:pt>
                <c:pt idx="135">
                  <c:v>6.9228546943462819</c:v>
                </c:pt>
                <c:pt idx="136">
                  <c:v>9.4271118924664279</c:v>
                </c:pt>
                <c:pt idx="137">
                  <c:v>12.822905048917587</c:v>
                </c:pt>
                <c:pt idx="138">
                  <c:v>17.128053313037057</c:v>
                </c:pt>
                <c:pt idx="139">
                  <c:v>21.928907516870545</c:v>
                </c:pt>
                <c:pt idx="140">
                  <c:v>26.639562797244199</c:v>
                </c:pt>
                <c:pt idx="141">
                  <c:v>30.814283168242479</c:v>
                </c:pt>
                <c:pt idx="142">
                  <c:v>34.268355898070176</c:v>
                </c:pt>
                <c:pt idx="143">
                  <c:v>36.905523472008852</c:v>
                </c:pt>
                <c:pt idx="144">
                  <c:v>38.429577628939988</c:v>
                </c:pt>
                <c:pt idx="145">
                  <c:v>38.293130887728189</c:v>
                </c:pt>
                <c:pt idx="146">
                  <c:v>35.991303657912567</c:v>
                </c:pt>
                <c:pt idx="147">
                  <c:v>31.424171978617643</c:v>
                </c:pt>
                <c:pt idx="148">
                  <c:v>25.003443397447622</c:v>
                </c:pt>
                <c:pt idx="149">
                  <c:v>17.423740680321771</c:v>
                </c:pt>
                <c:pt idx="150">
                  <c:v>9.3050211482490592</c:v>
                </c:pt>
                <c:pt idx="151">
                  <c:v>1.4185109285707556</c:v>
                </c:pt>
                <c:pt idx="152">
                  <c:v>7.4621365860580573</c:v>
                </c:pt>
                <c:pt idx="153">
                  <c:v>15.034361721975428</c:v>
                </c:pt>
                <c:pt idx="154">
                  <c:v>21.14596739640735</c:v>
                </c:pt>
                <c:pt idx="155">
                  <c:v>24.951718402364371</c:v>
                </c:pt>
                <c:pt idx="156">
                  <c:v>26.027187745124554</c:v>
                </c:pt>
                <c:pt idx="157">
                  <c:v>24.504007725853583</c:v>
                </c:pt>
                <c:pt idx="158">
                  <c:v>20.877084437521518</c:v>
                </c:pt>
                <c:pt idx="159">
                  <c:v>15.659360640215976</c:v>
                </c:pt>
                <c:pt idx="160">
                  <c:v>9.3801560663970989</c:v>
                </c:pt>
                <c:pt idx="161">
                  <c:v>5.0096977607321618</c:v>
                </c:pt>
                <c:pt idx="162">
                  <c:v>10.395507033467025</c:v>
                </c:pt>
                <c:pt idx="163">
                  <c:v>18.481299061631937</c:v>
                </c:pt>
                <c:pt idx="164">
                  <c:v>25.710173879024303</c:v>
                </c:pt>
                <c:pt idx="165">
                  <c:v>31.032591947793296</c:v>
                </c:pt>
                <c:pt idx="166">
                  <c:v>34.116883384645398</c:v>
                </c:pt>
                <c:pt idx="167">
                  <c:v>35.065486736329767</c:v>
                </c:pt>
                <c:pt idx="168">
                  <c:v>34.062746700259922</c:v>
                </c:pt>
                <c:pt idx="169">
                  <c:v>31.163846002776825</c:v>
                </c:pt>
                <c:pt idx="170">
                  <c:v>26.423231297042793</c:v>
                </c:pt>
                <c:pt idx="171">
                  <c:v>20.212379641030754</c:v>
                </c:pt>
                <c:pt idx="172">
                  <c:v>13.478640497575187</c:v>
                </c:pt>
                <c:pt idx="173">
                  <c:v>8.2461309663724442</c:v>
                </c:pt>
                <c:pt idx="174">
                  <c:v>8.2252905952277384</c:v>
                </c:pt>
                <c:pt idx="175">
                  <c:v>12.110408215621099</c:v>
                </c:pt>
                <c:pt idx="176">
                  <c:v>16.228306576312072</c:v>
                </c:pt>
                <c:pt idx="177">
                  <c:v>19.409126322956727</c:v>
                </c:pt>
                <c:pt idx="178">
                  <c:v>21.091092782693011</c:v>
                </c:pt>
                <c:pt idx="179">
                  <c:v>20.905498031384283</c:v>
                </c:pt>
                <c:pt idx="180">
                  <c:v>18.846760045386418</c:v>
                </c:pt>
                <c:pt idx="181">
                  <c:v>15.357829852125066</c:v>
                </c:pt>
                <c:pt idx="182">
                  <c:v>11.144808675771872</c:v>
                </c:pt>
                <c:pt idx="183">
                  <c:v>6.8244743460755437</c:v>
                </c:pt>
                <c:pt idx="184">
                  <c:v>2.8755704319536486</c:v>
                </c:pt>
                <c:pt idx="185">
                  <c:v>2.9172738368681097</c:v>
                </c:pt>
                <c:pt idx="186">
                  <c:v>6.7515894898697599</c:v>
                </c:pt>
                <c:pt idx="187">
                  <c:v>10.34773109746062</c:v>
                </c:pt>
                <c:pt idx="188">
                  <c:v>12.915071890244281</c:v>
                </c:pt>
                <c:pt idx="189">
                  <c:v>14.182882880149057</c:v>
                </c:pt>
                <c:pt idx="190">
                  <c:v>14.3986269818443</c:v>
                </c:pt>
                <c:pt idx="191">
                  <c:v>14.138678861353764</c:v>
                </c:pt>
                <c:pt idx="192">
                  <c:v>13.806833340628767</c:v>
                </c:pt>
                <c:pt idx="193">
                  <c:v>13.318844792862786</c:v>
                </c:pt>
                <c:pt idx="194">
                  <c:v>12.414683497536943</c:v>
                </c:pt>
                <c:pt idx="195">
                  <c:v>11.147619214261997</c:v>
                </c:pt>
                <c:pt idx="196">
                  <c:v>9.9210781101315266</c:v>
                </c:pt>
                <c:pt idx="197">
                  <c:v>9.026600462370352</c:v>
                </c:pt>
                <c:pt idx="198">
                  <c:v>8.2863997113050125</c:v>
                </c:pt>
                <c:pt idx="199">
                  <c:v>7.4187339538518167</c:v>
                </c:pt>
                <c:pt idx="200">
                  <c:v>6.5849149132857985</c:v>
                </c:pt>
                <c:pt idx="201">
                  <c:v>6.3446717281909111</c:v>
                </c:pt>
                <c:pt idx="202">
                  <c:v>6.9986251507811934</c:v>
                </c:pt>
                <c:pt idx="203">
                  <c:v>8.3472149322770282</c:v>
                </c:pt>
                <c:pt idx="204">
                  <c:v>10.128745298669292</c:v>
                </c:pt>
                <c:pt idx="205">
                  <c:v>12.022096222462412</c:v>
                </c:pt>
                <c:pt idx="206">
                  <c:v>13.542217099340263</c:v>
                </c:pt>
                <c:pt idx="207">
                  <c:v>14.30833476829773</c:v>
                </c:pt>
                <c:pt idx="208">
                  <c:v>14.41684822979237</c:v>
                </c:pt>
                <c:pt idx="209">
                  <c:v>14.485141132841175</c:v>
                </c:pt>
                <c:pt idx="210">
                  <c:v>15.082425875708765</c:v>
                </c:pt>
                <c:pt idx="211">
                  <c:v>16.074663739000378</c:v>
                </c:pt>
                <c:pt idx="212">
                  <c:v>16.925371183317722</c:v>
                </c:pt>
                <c:pt idx="213">
                  <c:v>17.446392487024021</c:v>
                </c:pt>
                <c:pt idx="214">
                  <c:v>17.894388112122019</c:v>
                </c:pt>
                <c:pt idx="215">
                  <c:v>18.388414612276925</c:v>
                </c:pt>
                <c:pt idx="216">
                  <c:v>18.513229111949361</c:v>
                </c:pt>
                <c:pt idx="217">
                  <c:v>17.732798794207532</c:v>
                </c:pt>
                <c:pt idx="218">
                  <c:v>16.085294721594156</c:v>
                </c:pt>
                <c:pt idx="219">
                  <c:v>14.441516026156187</c:v>
                </c:pt>
                <c:pt idx="220">
                  <c:v>13.922553293592655</c:v>
                </c:pt>
                <c:pt idx="221">
                  <c:v>14.708473668033085</c:v>
                </c:pt>
                <c:pt idx="222">
                  <c:v>16.112472600549403</c:v>
                </c:pt>
                <c:pt idx="223">
                  <c:v>17.728701627546137</c:v>
                </c:pt>
                <c:pt idx="224">
                  <c:v>19.507725529133349</c:v>
                </c:pt>
                <c:pt idx="225">
                  <c:v>21.135885271106709</c:v>
                </c:pt>
                <c:pt idx="226">
                  <c:v>21.935459038913546</c:v>
                </c:pt>
                <c:pt idx="227">
                  <c:v>21.341894493599373</c:v>
                </c:pt>
                <c:pt idx="228">
                  <c:v>19.296258372520217</c:v>
                </c:pt>
                <c:pt idx="229">
                  <c:v>16.225435834596947</c:v>
                </c:pt>
                <c:pt idx="230">
                  <c:v>12.697010974792505</c:v>
                </c:pt>
                <c:pt idx="231">
                  <c:v>9.0573136172445796</c:v>
                </c:pt>
                <c:pt idx="232">
                  <c:v>5.4187616764776347</c:v>
                </c:pt>
                <c:pt idx="233">
                  <c:v>2.2360334480189148</c:v>
                </c:pt>
                <c:pt idx="234">
                  <c:v>2.6447368838171017</c:v>
                </c:pt>
                <c:pt idx="235">
                  <c:v>4.8348901549839756</c:v>
                </c:pt>
                <c:pt idx="236">
                  <c:v>6.100652261705771</c:v>
                </c:pt>
                <c:pt idx="237">
                  <c:v>6.286927502607786</c:v>
                </c:pt>
                <c:pt idx="238">
                  <c:v>5.8277734384390927</c:v>
                </c:pt>
                <c:pt idx="239">
                  <c:v>5.4985594424299844</c:v>
                </c:pt>
                <c:pt idx="240">
                  <c:v>6.1238080870447753</c:v>
                </c:pt>
                <c:pt idx="241">
                  <c:v>7.9313263819121813</c:v>
                </c:pt>
                <c:pt idx="242">
                  <c:v>10.400735687119379</c:v>
                </c:pt>
                <c:pt idx="243">
                  <c:v>12.767556852486116</c:v>
                </c:pt>
                <c:pt idx="244">
                  <c:v>14.382473191628433</c:v>
                </c:pt>
                <c:pt idx="245">
                  <c:v>14.962307133540909</c:v>
                </c:pt>
                <c:pt idx="246">
                  <c:v>14.679443620177503</c:v>
                </c:pt>
                <c:pt idx="247">
                  <c:v>13.939786016195695</c:v>
                </c:pt>
                <c:pt idx="248">
                  <c:v>12.97050184535504</c:v>
                </c:pt>
                <c:pt idx="249">
                  <c:v>11.717414912599731</c:v>
                </c:pt>
                <c:pt idx="250">
                  <c:v>10.291472864790627</c:v>
                </c:pt>
                <c:pt idx="251">
                  <c:v>9.3651042032180207</c:v>
                </c:pt>
                <c:pt idx="252">
                  <c:v>9.5317919644359375</c:v>
                </c:pt>
                <c:pt idx="253">
                  <c:v>10.165531910719166</c:v>
                </c:pt>
                <c:pt idx="254">
                  <c:v>10.089008107717683</c:v>
                </c:pt>
                <c:pt idx="255">
                  <c:v>8.7039458952349609</c:v>
                </c:pt>
                <c:pt idx="256">
                  <c:v>6.1192528664788677</c:v>
                </c:pt>
                <c:pt idx="257">
                  <c:v>2.824405727250531</c:v>
                </c:pt>
                <c:pt idx="258">
                  <c:v>1.7928068674431443</c:v>
                </c:pt>
                <c:pt idx="259">
                  <c:v>6.0721319866279586</c:v>
                </c:pt>
                <c:pt idx="260">
                  <c:v>11.249944888735175</c:v>
                </c:pt>
                <c:pt idx="261">
                  <c:v>16.770814596838331</c:v>
                </c:pt>
                <c:pt idx="262">
                  <c:v>21.908859702502525</c:v>
                </c:pt>
                <c:pt idx="263">
                  <c:v>25.944943140597243</c:v>
                </c:pt>
                <c:pt idx="264">
                  <c:v>28.506757647794267</c:v>
                </c:pt>
                <c:pt idx="265">
                  <c:v>29.648401867604424</c:v>
                </c:pt>
                <c:pt idx="266">
                  <c:v>29.61020273885843</c:v>
                </c:pt>
                <c:pt idx="267">
                  <c:v>28.486451512592382</c:v>
                </c:pt>
                <c:pt idx="268">
                  <c:v>26.155798151566998</c:v>
                </c:pt>
                <c:pt idx="269">
                  <c:v>22.545194580249589</c:v>
                </c:pt>
                <c:pt idx="270">
                  <c:v>17.920329656899344</c:v>
                </c:pt>
                <c:pt idx="271">
                  <c:v>12.907797393249577</c:v>
                </c:pt>
                <c:pt idx="272">
                  <c:v>8.2283490002696702</c:v>
                </c:pt>
                <c:pt idx="273">
                  <c:v>4.35421999746191</c:v>
                </c:pt>
                <c:pt idx="274">
                  <c:v>1.5793677403143316</c:v>
                </c:pt>
                <c:pt idx="275">
                  <c:v>1.946556358302054</c:v>
                </c:pt>
                <c:pt idx="276">
                  <c:v>3.513817451235695</c:v>
                </c:pt>
                <c:pt idx="277">
                  <c:v>4.2849016936986306</c:v>
                </c:pt>
                <c:pt idx="278">
                  <c:v>4.3237946895667196</c:v>
                </c:pt>
                <c:pt idx="279">
                  <c:v>4.9223378636206405</c:v>
                </c:pt>
                <c:pt idx="280">
                  <c:v>7.2581600211880835</c:v>
                </c:pt>
                <c:pt idx="281">
                  <c:v>10.53531773952408</c:v>
                </c:pt>
                <c:pt idx="282">
                  <c:v>13.734328044902647</c:v>
                </c:pt>
                <c:pt idx="283">
                  <c:v>16.423261041214406</c:v>
                </c:pt>
                <c:pt idx="284">
                  <c:v>18.603221269303834</c:v>
                </c:pt>
                <c:pt idx="285">
                  <c:v>20.323091135013144</c:v>
                </c:pt>
                <c:pt idx="286">
                  <c:v>21.366705726794208</c:v>
                </c:pt>
                <c:pt idx="287">
                  <c:v>21.323611350668937</c:v>
                </c:pt>
                <c:pt idx="288">
                  <c:v>19.928335729905367</c:v>
                </c:pt>
                <c:pt idx="289">
                  <c:v>17.305292480567363</c:v>
                </c:pt>
                <c:pt idx="290">
                  <c:v>13.926487747698379</c:v>
                </c:pt>
                <c:pt idx="291">
                  <c:v>10.329466798519993</c:v>
                </c:pt>
                <c:pt idx="292">
                  <c:v>6.8190572253641575</c:v>
                </c:pt>
                <c:pt idx="293">
                  <c:v>3.4644633177055661</c:v>
                </c:pt>
                <c:pt idx="294">
                  <c:v>1.172968702547206</c:v>
                </c:pt>
                <c:pt idx="295">
                  <c:v>3.3062365246737428</c:v>
                </c:pt>
                <c:pt idx="296">
                  <c:v>5.4390237030150841</c:v>
                </c:pt>
                <c:pt idx="297">
                  <c:v>6.5119285130269446</c:v>
                </c:pt>
                <c:pt idx="298">
                  <c:v>6.4413230628003335</c:v>
                </c:pt>
                <c:pt idx="299">
                  <c:v>5.5131801663342692</c:v>
                </c:pt>
                <c:pt idx="300">
                  <c:v>4.1604418384234867</c:v>
                </c:pt>
                <c:pt idx="301">
                  <c:v>2.6676394468125286</c:v>
                </c:pt>
                <c:pt idx="302">
                  <c:v>1.1728771239562696</c:v>
                </c:pt>
                <c:pt idx="303">
                  <c:v>1.3740609418562102</c:v>
                </c:pt>
                <c:pt idx="304">
                  <c:v>3.0846992268209212</c:v>
                </c:pt>
                <c:pt idx="305">
                  <c:v>4.4882148715235548</c:v>
                </c:pt>
                <c:pt idx="306">
                  <c:v>5.1095908013299516</c:v>
                </c:pt>
                <c:pt idx="307">
                  <c:v>4.8244304142172032</c:v>
                </c:pt>
                <c:pt idx="308">
                  <c:v>3.8367518606512001</c:v>
                </c:pt>
                <c:pt idx="309">
                  <c:v>2.5604109808322169</c:v>
                </c:pt>
                <c:pt idx="310">
                  <c:v>1.5934696627241516</c:v>
                </c:pt>
                <c:pt idx="311">
                  <c:v>2.0333386409714427</c:v>
                </c:pt>
                <c:pt idx="312">
                  <c:v>3.5660604638158602</c:v>
                </c:pt>
                <c:pt idx="313">
                  <c:v>5.2671682300084859</c:v>
                </c:pt>
                <c:pt idx="314">
                  <c:v>6.5878828824281195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C-46C1-95F0-E315992F02B5}"/>
            </c:ext>
          </c:extLst>
        </c:ser>
        <c:ser>
          <c:idx val="1"/>
          <c:order val="1"/>
          <c:tx>
            <c:v>Locations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1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20135527589545E-2"/>
                  <c:y val="-7.629427792915531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09C-46C1-95F0-E315992F02B5}"/>
                </c:ext>
              </c:extLst>
            </c:dLbl>
            <c:dLbl>
              <c:idx val="2"/>
              <c:layout>
                <c:manualLayout>
                  <c:x val="-2.516940948693127E-2"/>
                  <c:y val="-4.904632152588558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09C-46C1-95F0-E315992F02B5}"/>
                </c:ext>
              </c:extLst>
            </c:dLbl>
            <c:dLbl>
              <c:idx val="11"/>
              <c:layout>
                <c:manualLayout>
                  <c:x val="-2.5183501372088739E-2"/>
                  <c:y val="-8.450583021384626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09C-46C1-95F0-E315992F02B5}"/>
                </c:ext>
              </c:extLst>
            </c:dLbl>
            <c:dLbl>
              <c:idx val="21"/>
              <c:layout>
                <c:manualLayout>
                  <c:x val="-2.9041626331074558E-2"/>
                  <c:y val="-6.811989100817443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09C-46C1-95F0-E315992F02B5}"/>
                </c:ext>
              </c:extLst>
            </c:dLbl>
            <c:dLbl>
              <c:idx val="22"/>
              <c:layout>
                <c:manualLayout>
                  <c:x val="-2.8694404591104736E-3"/>
                  <c:y val="-4.628999319264805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9C-46C1-95F0-E315992F02B5}"/>
                </c:ext>
              </c:extLst>
            </c:dLbl>
            <c:dLbl>
              <c:idx val="30"/>
              <c:layout>
                <c:manualLayout>
                  <c:x val="-2.3233301064859633E-2"/>
                  <c:y val="-4.087193460490463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09C-46C1-95F0-E315992F02B5}"/>
                </c:ext>
              </c:extLst>
            </c:dLbl>
            <c:dLbl>
              <c:idx val="56"/>
              <c:layout>
                <c:manualLayout>
                  <c:x val="-2.2281424073625575E-2"/>
                  <c:y val="-5.464480874316939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09C-46C1-95F0-E315992F02B5}"/>
                </c:ext>
              </c:extLst>
            </c:dLbl>
            <c:dLbl>
              <c:idx val="64"/>
              <c:layout>
                <c:manualLayout>
                  <c:x val="-1.0648596321394034E-2"/>
                  <c:y val="-8.991825613079018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9C-46C1-95F0-E315992F02B5}"/>
                </c:ext>
              </c:extLst>
            </c:dLbl>
            <c:dLbl>
              <c:idx val="76"/>
              <c:layout>
                <c:manualLayout>
                  <c:x val="-2.7125211915718126E-2"/>
                  <c:y val="-6.01092896174863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09C-46C1-95F0-E315992F02B5}"/>
                </c:ext>
              </c:extLst>
            </c:dLbl>
            <c:dLbl>
              <c:idx val="80"/>
              <c:layout>
                <c:manualLayout>
                  <c:x val="-2.2265246853823886E-2"/>
                  <c:y val="-7.08446866485014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9C-46C1-95F0-E315992F02B5}"/>
                </c:ext>
              </c:extLst>
            </c:dLbl>
            <c:dLbl>
              <c:idx val="86"/>
              <c:layout>
                <c:manualLayout>
                  <c:x val="-2.3250181642044079E-2"/>
                  <c:y val="-6.55737704918033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09C-46C1-95F0-E315992F02B5}"/>
                </c:ext>
              </c:extLst>
            </c:dLbl>
            <c:dLbl>
              <c:idx val="87"/>
              <c:layout>
                <c:manualLayout>
                  <c:x val="-1.453136352627755E-2"/>
                  <c:y val="-5.191256830601102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09C-46C1-95F0-E315992F02B5}"/>
                </c:ext>
              </c:extLst>
            </c:dLbl>
            <c:dLbl>
              <c:idx val="100"/>
              <c:layout>
                <c:manualLayout>
                  <c:x val="-9.687575684185103E-3"/>
                  <c:y val="-3.825136612021867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09C-46C1-95F0-E315992F02B5}"/>
                </c:ext>
              </c:extLst>
            </c:dLbl>
            <c:dLbl>
              <c:idx val="135"/>
              <c:layout>
                <c:manualLayout>
                  <c:x val="-7.0141067613768679E-17"/>
                  <c:y val="-2.995234853641938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9C-46C1-95F0-E315992F02B5}"/>
                </c:ext>
              </c:extLst>
            </c:dLbl>
            <c:dLbl>
              <c:idx val="157"/>
              <c:layout>
                <c:manualLayout>
                  <c:x val="-3.1000242189392103E-2"/>
                  <c:y val="-3.82513661202185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09C-46C1-95F0-E315992F02B5}"/>
                </c:ext>
              </c:extLst>
            </c:dLbl>
            <c:dLbl>
              <c:idx val="158"/>
              <c:layout>
                <c:manualLayout>
                  <c:x val="-2.904162633107454E-2"/>
                  <c:y val="-8.174386920980936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9C-46C1-95F0-E315992F02B5}"/>
                </c:ext>
              </c:extLst>
            </c:dLbl>
            <c:dLbl>
              <c:idx val="169"/>
              <c:layout>
                <c:manualLayout>
                  <c:x val="-2.2270636649721617E-2"/>
                  <c:y val="-6.275579809004093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09C-46C1-95F0-E315992F02B5}"/>
                </c:ext>
              </c:extLst>
            </c:dLbl>
            <c:dLbl>
              <c:idx val="170"/>
              <c:layout>
                <c:manualLayout>
                  <c:x val="-2.6137463697967087E-2"/>
                  <c:y val="-9.536784741144424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9C-46C1-95F0-E315992F02B5}"/>
                </c:ext>
              </c:extLst>
            </c:dLbl>
            <c:dLbl>
              <c:idx val="181"/>
              <c:layout>
                <c:manualLayout>
                  <c:x val="-2.1302348099733793E-2"/>
                  <c:y val="-3.001364256480218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09C-46C1-95F0-E315992F02B5}"/>
                </c:ext>
              </c:extLst>
            </c:dLbl>
            <c:dLbl>
              <c:idx val="197"/>
              <c:layout>
                <c:manualLayout>
                  <c:x val="-3.4858387799564274E-2"/>
                  <c:y val="-6.00272851296043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09C-46C1-95F0-E315992F02B5}"/>
                </c:ext>
              </c:extLst>
            </c:dLbl>
            <c:dLbl>
              <c:idx val="207"/>
              <c:layout>
                <c:manualLayout>
                  <c:x val="-3.7754114230396901E-2"/>
                  <c:y val="-5.177111716621253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9C-46C1-95F0-E315992F02B5}"/>
                </c:ext>
              </c:extLst>
            </c:dLbl>
            <c:dLbl>
              <c:idx val="218"/>
              <c:layout>
                <c:manualLayout>
                  <c:x val="-3.0009680542110357E-2"/>
                  <c:y val="-7.08446866485013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09C-46C1-95F0-E315992F02B5}"/>
                </c:ext>
              </c:extLst>
            </c:dLbl>
            <c:dLbl>
              <c:idx val="228"/>
              <c:layout>
                <c:manualLayout>
                  <c:x val="-3.0031484620973742E-2"/>
                  <c:y val="5.73770491803278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09C-46C1-95F0-E315992F02B5}"/>
                </c:ext>
              </c:extLst>
            </c:dLbl>
            <c:dLbl>
              <c:idx val="230"/>
              <c:layout>
                <c:manualLayout>
                  <c:x val="-2.9041626331074682E-2"/>
                  <c:y val="-0.1471389645776566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09C-46C1-95F0-E315992F02B5}"/>
                </c:ext>
              </c:extLst>
            </c:dLbl>
            <c:dLbl>
              <c:idx val="239"/>
              <c:layout>
                <c:manualLayout>
                  <c:x val="-1.5303682448589193E-2"/>
                  <c:y val="-4.90129339686862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9C-46C1-95F0-E315992F02B5}"/>
                </c:ext>
              </c:extLst>
            </c:dLbl>
            <c:dLbl>
              <c:idx val="291"/>
              <c:layout>
                <c:manualLayout>
                  <c:x val="-2.4218939210462583E-2"/>
                  <c:y val="-5.191256830601093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09C-46C1-95F0-E315992F02B5}"/>
                </c:ext>
              </c:extLst>
            </c:dLbl>
            <c:dLbl>
              <c:idx val="300"/>
              <c:layout>
                <c:manualLayout>
                  <c:x val="-1.5500121094696052E-2"/>
                  <c:y val="-4.64480874316939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09C-46C1-95F0-E315992F02B5}"/>
                </c:ext>
              </c:extLst>
            </c:dLbl>
            <c:dLbl>
              <c:idx val="304"/>
              <c:layout>
                <c:manualLayout>
                  <c:x val="-1.4208280201539387E-16"/>
                  <c:y val="-6.01092896174863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09C-46C1-95F0-E315992F02B5}"/>
                </c:ext>
              </c:extLst>
            </c:dLbl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'0to5'!$D$10:$D$350</c:f>
              <c:numCache>
                <c:formatCode>0.0000</c:formatCode>
                <c:ptCount val="341"/>
                <c:pt idx="11">
                  <c:v>3.3422538049298019E-2</c:v>
                </c:pt>
                <c:pt idx="20">
                  <c:v>4.7746482927568598E-2</c:v>
                </c:pt>
                <c:pt idx="33">
                  <c:v>6.8436625529515002E-2</c:v>
                </c:pt>
                <c:pt idx="44">
                  <c:v>8.5943669269623491E-2</c:v>
                </c:pt>
                <c:pt idx="56">
                  <c:v>0.10504226244065093</c:v>
                </c:pt>
                <c:pt idx="66">
                  <c:v>0.12095775674984047</c:v>
                </c:pt>
                <c:pt idx="75">
                  <c:v>0.13528170162811104</c:v>
                </c:pt>
                <c:pt idx="86">
                  <c:v>0.15278874536821951</c:v>
                </c:pt>
                <c:pt idx="95">
                  <c:v>0.16711269024649011</c:v>
                </c:pt>
                <c:pt idx="107">
                  <c:v>0.18621128341751753</c:v>
                </c:pt>
                <c:pt idx="118">
                  <c:v>0.20371832715762606</c:v>
                </c:pt>
                <c:pt idx="130">
                  <c:v>0.22281692032865347</c:v>
                </c:pt>
                <c:pt idx="139">
                  <c:v>0.23714086520692407</c:v>
                </c:pt>
                <c:pt idx="149">
                  <c:v>0.2530563595161136</c:v>
                </c:pt>
                <c:pt idx="171">
                  <c:v>0.28807044699633055</c:v>
                </c:pt>
                <c:pt idx="187">
                  <c:v>0.31353523789103382</c:v>
                </c:pt>
                <c:pt idx="198">
                  <c:v>0.3310422816311423</c:v>
                </c:pt>
                <c:pt idx="208">
                  <c:v>0.34695777594033189</c:v>
                </c:pt>
                <c:pt idx="228">
                  <c:v>0.37878876455871091</c:v>
                </c:pt>
                <c:pt idx="239">
                  <c:v>0.39629580829881944</c:v>
                </c:pt>
                <c:pt idx="250">
                  <c:v>0.41380285203892792</c:v>
                </c:pt>
                <c:pt idx="260">
                  <c:v>0.42971834634811745</c:v>
                </c:pt>
                <c:pt idx="276">
                  <c:v>0.45518313724282067</c:v>
                </c:pt>
                <c:pt idx="291">
                  <c:v>0.47905637870660495</c:v>
                </c:pt>
                <c:pt idx="304">
                  <c:v>0.49974652130855141</c:v>
                </c:pt>
              </c:numCache>
            </c:numRef>
          </c:xVal>
          <c:yVal>
            <c:numRef>
              <c:f>'0to5'!$C$10:$C$350</c:f>
              <c:numCache>
                <c:formatCode>General</c:formatCode>
                <c:ptCount val="341"/>
                <c:pt idx="11">
                  <c:v>66.367795204704393</c:v>
                </c:pt>
                <c:pt idx="20">
                  <c:v>38.688904690944604</c:v>
                </c:pt>
                <c:pt idx="33">
                  <c:v>32.382528797492462</c:v>
                </c:pt>
                <c:pt idx="44">
                  <c:v>19.788025972121741</c:v>
                </c:pt>
                <c:pt idx="56">
                  <c:v>19.053528047501345</c:v>
                </c:pt>
                <c:pt idx="66">
                  <c:v>25.657062210969926</c:v>
                </c:pt>
                <c:pt idx="75">
                  <c:v>12.997728884597089</c:v>
                </c:pt>
                <c:pt idx="86">
                  <c:v>9.2971942378373154</c:v>
                </c:pt>
                <c:pt idx="95">
                  <c:v>5.7980624049891247</c:v>
                </c:pt>
                <c:pt idx="107">
                  <c:v>14.038376922910253</c:v>
                </c:pt>
                <c:pt idx="118">
                  <c:v>12.11839768499131</c:v>
                </c:pt>
                <c:pt idx="130">
                  <c:v>21.928907516870545</c:v>
                </c:pt>
                <c:pt idx="139">
                  <c:v>25.003443397447622</c:v>
                </c:pt>
                <c:pt idx="149">
                  <c:v>20.877084437521518</c:v>
                </c:pt>
                <c:pt idx="171">
                  <c:v>18.846760045386418</c:v>
                </c:pt>
                <c:pt idx="187">
                  <c:v>9.9210781101315266</c:v>
                </c:pt>
                <c:pt idx="198">
                  <c:v>14.30833476829773</c:v>
                </c:pt>
                <c:pt idx="208">
                  <c:v>17.732798794207532</c:v>
                </c:pt>
                <c:pt idx="228">
                  <c:v>6.286927502607786</c:v>
                </c:pt>
                <c:pt idx="239">
                  <c:v>12.97050184535504</c:v>
                </c:pt>
                <c:pt idx="250">
                  <c:v>6.0721319866279586</c:v>
                </c:pt>
                <c:pt idx="260">
                  <c:v>22.545194580249589</c:v>
                </c:pt>
                <c:pt idx="276">
                  <c:v>20.323091135013144</c:v>
                </c:pt>
                <c:pt idx="291">
                  <c:v>4.1604418384234867</c:v>
                </c:pt>
                <c:pt idx="304">
                  <c:v>5.2671682300084859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9C-46C1-95F0-E315992F0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8959"/>
        <c:axId val="1948609439"/>
      </c:scatterChart>
      <c:valAx>
        <c:axId val="194860895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9439"/>
        <c:crosses val="autoZero"/>
        <c:crossBetween val="midCat"/>
      </c:valAx>
      <c:valAx>
        <c:axId val="19486094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8959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7746828521434822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sidebands!$B$31:$B$151</c:f>
              <c:numCache>
                <c:formatCode>General</c:formatCode>
                <c:ptCount val="121"/>
                <c:pt idx="0">
                  <c:v>2008</c:v>
                </c:pt>
                <c:pt idx="1">
                  <c:v>2008.0833333333333</c:v>
                </c:pt>
                <c:pt idx="2">
                  <c:v>2008.1666666666665</c:v>
                </c:pt>
                <c:pt idx="3">
                  <c:v>2008.2499999999998</c:v>
                </c:pt>
                <c:pt idx="4">
                  <c:v>2008.333333333333</c:v>
                </c:pt>
                <c:pt idx="5">
                  <c:v>2008.4166666666663</c:v>
                </c:pt>
                <c:pt idx="6">
                  <c:v>2008.4999999999995</c:v>
                </c:pt>
                <c:pt idx="7">
                  <c:v>2008.5833333333328</c:v>
                </c:pt>
                <c:pt idx="8">
                  <c:v>2008.6666666666661</c:v>
                </c:pt>
                <c:pt idx="9">
                  <c:v>2008.7499999999993</c:v>
                </c:pt>
                <c:pt idx="10">
                  <c:v>2008.8333333333326</c:v>
                </c:pt>
                <c:pt idx="11">
                  <c:v>2008.9166666666658</c:v>
                </c:pt>
                <c:pt idx="12">
                  <c:v>2008.9999999999991</c:v>
                </c:pt>
                <c:pt idx="13">
                  <c:v>2009.0833333333323</c:v>
                </c:pt>
                <c:pt idx="14">
                  <c:v>2009.1666666666656</c:v>
                </c:pt>
                <c:pt idx="15">
                  <c:v>2009.2499999999989</c:v>
                </c:pt>
                <c:pt idx="16">
                  <c:v>2009.3333333333321</c:v>
                </c:pt>
                <c:pt idx="17">
                  <c:v>2009.4166666666654</c:v>
                </c:pt>
                <c:pt idx="18">
                  <c:v>2009.4999999999986</c:v>
                </c:pt>
                <c:pt idx="19">
                  <c:v>2009.5833333333319</c:v>
                </c:pt>
                <c:pt idx="20">
                  <c:v>2009.6666666666652</c:v>
                </c:pt>
                <c:pt idx="21">
                  <c:v>2009.7499999999984</c:v>
                </c:pt>
                <c:pt idx="22">
                  <c:v>2009.8333333333317</c:v>
                </c:pt>
                <c:pt idx="23">
                  <c:v>2009.9166666666649</c:v>
                </c:pt>
                <c:pt idx="24">
                  <c:v>2009.9999999999982</c:v>
                </c:pt>
                <c:pt idx="25">
                  <c:v>2010.0833333333314</c:v>
                </c:pt>
                <c:pt idx="26">
                  <c:v>2010.1666666666647</c:v>
                </c:pt>
                <c:pt idx="27">
                  <c:v>2010.249999999998</c:v>
                </c:pt>
                <c:pt idx="28">
                  <c:v>2010.3333333333312</c:v>
                </c:pt>
                <c:pt idx="29">
                  <c:v>2010.4166666666645</c:v>
                </c:pt>
                <c:pt idx="30">
                  <c:v>2010.4999999999977</c:v>
                </c:pt>
                <c:pt idx="31">
                  <c:v>2010.583333333331</c:v>
                </c:pt>
                <c:pt idx="32">
                  <c:v>2010.6666666666642</c:v>
                </c:pt>
                <c:pt idx="33">
                  <c:v>2010.7499999999975</c:v>
                </c:pt>
                <c:pt idx="34">
                  <c:v>2010.8333333333308</c:v>
                </c:pt>
                <c:pt idx="35">
                  <c:v>2010.916666666664</c:v>
                </c:pt>
                <c:pt idx="36">
                  <c:v>2010.9999999999973</c:v>
                </c:pt>
                <c:pt idx="37">
                  <c:v>2011.0833333333305</c:v>
                </c:pt>
                <c:pt idx="38">
                  <c:v>2011.1666666666638</c:v>
                </c:pt>
                <c:pt idx="39">
                  <c:v>2011.249999999997</c:v>
                </c:pt>
                <c:pt idx="40">
                  <c:v>2011.3333333333303</c:v>
                </c:pt>
                <c:pt idx="41">
                  <c:v>2011.4166666666636</c:v>
                </c:pt>
                <c:pt idx="42">
                  <c:v>2011.4999999999968</c:v>
                </c:pt>
                <c:pt idx="43">
                  <c:v>2011.5833333333301</c:v>
                </c:pt>
                <c:pt idx="44">
                  <c:v>2011.6666666666633</c:v>
                </c:pt>
                <c:pt idx="45">
                  <c:v>2011.7499999999966</c:v>
                </c:pt>
                <c:pt idx="46">
                  <c:v>2011.8333333333298</c:v>
                </c:pt>
                <c:pt idx="47">
                  <c:v>2011.9166666666631</c:v>
                </c:pt>
                <c:pt idx="48">
                  <c:v>2011.9999999999964</c:v>
                </c:pt>
                <c:pt idx="49">
                  <c:v>2012.0833333333296</c:v>
                </c:pt>
                <c:pt idx="50">
                  <c:v>2012.1666666666629</c:v>
                </c:pt>
                <c:pt idx="51">
                  <c:v>2012.2499999999961</c:v>
                </c:pt>
                <c:pt idx="52">
                  <c:v>2012.3333333333294</c:v>
                </c:pt>
                <c:pt idx="53">
                  <c:v>2012.4166666666626</c:v>
                </c:pt>
                <c:pt idx="54">
                  <c:v>2012.4999999999959</c:v>
                </c:pt>
                <c:pt idx="55">
                  <c:v>2012.5833333333292</c:v>
                </c:pt>
                <c:pt idx="56">
                  <c:v>2012.6666666666624</c:v>
                </c:pt>
                <c:pt idx="57">
                  <c:v>2012.7499999999957</c:v>
                </c:pt>
                <c:pt idx="58">
                  <c:v>2012.8333333333289</c:v>
                </c:pt>
                <c:pt idx="59">
                  <c:v>2012.9166666666622</c:v>
                </c:pt>
                <c:pt idx="60">
                  <c:v>2012.9999999999955</c:v>
                </c:pt>
                <c:pt idx="61">
                  <c:v>2013.0833333333287</c:v>
                </c:pt>
                <c:pt idx="62">
                  <c:v>2013.166666666662</c:v>
                </c:pt>
                <c:pt idx="63">
                  <c:v>2013.2499999999952</c:v>
                </c:pt>
                <c:pt idx="64">
                  <c:v>2013.3333333333285</c:v>
                </c:pt>
                <c:pt idx="65">
                  <c:v>2013.4166666666617</c:v>
                </c:pt>
                <c:pt idx="66">
                  <c:v>2013.499999999995</c:v>
                </c:pt>
                <c:pt idx="67">
                  <c:v>2013.5833333333283</c:v>
                </c:pt>
                <c:pt idx="68">
                  <c:v>2013.6666666666615</c:v>
                </c:pt>
                <c:pt idx="69">
                  <c:v>2013.7499999999948</c:v>
                </c:pt>
                <c:pt idx="70">
                  <c:v>2013.833333333328</c:v>
                </c:pt>
                <c:pt idx="71">
                  <c:v>2013.9166666666613</c:v>
                </c:pt>
                <c:pt idx="72">
                  <c:v>2013.9999999999945</c:v>
                </c:pt>
                <c:pt idx="73">
                  <c:v>2014.0833333333278</c:v>
                </c:pt>
                <c:pt idx="74">
                  <c:v>2014.1666666666611</c:v>
                </c:pt>
                <c:pt idx="75">
                  <c:v>2014.2499999999943</c:v>
                </c:pt>
                <c:pt idx="76">
                  <c:v>2014.3333333333276</c:v>
                </c:pt>
                <c:pt idx="77">
                  <c:v>2014.4166666666608</c:v>
                </c:pt>
                <c:pt idx="78">
                  <c:v>2014.4999999999941</c:v>
                </c:pt>
                <c:pt idx="79">
                  <c:v>2014.5833333333273</c:v>
                </c:pt>
                <c:pt idx="80">
                  <c:v>2014.6666666666606</c:v>
                </c:pt>
                <c:pt idx="81">
                  <c:v>2014.7499999999939</c:v>
                </c:pt>
                <c:pt idx="82">
                  <c:v>2014.8333333333271</c:v>
                </c:pt>
                <c:pt idx="83">
                  <c:v>2014.9166666666604</c:v>
                </c:pt>
                <c:pt idx="84">
                  <c:v>2014.9999999999936</c:v>
                </c:pt>
                <c:pt idx="85">
                  <c:v>2015.0833333333269</c:v>
                </c:pt>
                <c:pt idx="86">
                  <c:v>2015.1666666666601</c:v>
                </c:pt>
                <c:pt idx="87">
                  <c:v>2015.2499999999934</c:v>
                </c:pt>
                <c:pt idx="88">
                  <c:v>2015.3333333333267</c:v>
                </c:pt>
                <c:pt idx="89">
                  <c:v>2015.4166666666599</c:v>
                </c:pt>
                <c:pt idx="90">
                  <c:v>2015.4999999999932</c:v>
                </c:pt>
                <c:pt idx="91">
                  <c:v>2015.5833333333264</c:v>
                </c:pt>
                <c:pt idx="92">
                  <c:v>2015.6666666666597</c:v>
                </c:pt>
                <c:pt idx="93">
                  <c:v>2015.749999999993</c:v>
                </c:pt>
                <c:pt idx="94">
                  <c:v>2015.8333333333262</c:v>
                </c:pt>
                <c:pt idx="95">
                  <c:v>2015.9166666666595</c:v>
                </c:pt>
                <c:pt idx="96">
                  <c:v>2015.9999999999927</c:v>
                </c:pt>
                <c:pt idx="97">
                  <c:v>2016.083333333326</c:v>
                </c:pt>
                <c:pt idx="98">
                  <c:v>2016.1666666666592</c:v>
                </c:pt>
                <c:pt idx="99">
                  <c:v>2016.2499999999925</c:v>
                </c:pt>
                <c:pt idx="100">
                  <c:v>2016.3333333333258</c:v>
                </c:pt>
                <c:pt idx="101">
                  <c:v>2016.416666666659</c:v>
                </c:pt>
                <c:pt idx="102">
                  <c:v>2016.4999999999923</c:v>
                </c:pt>
                <c:pt idx="103">
                  <c:v>2016.5833333333255</c:v>
                </c:pt>
                <c:pt idx="104">
                  <c:v>2016.6666666666588</c:v>
                </c:pt>
                <c:pt idx="105">
                  <c:v>2016.749999999992</c:v>
                </c:pt>
                <c:pt idx="106">
                  <c:v>2016.8333333333253</c:v>
                </c:pt>
                <c:pt idx="107">
                  <c:v>2016.9166666666586</c:v>
                </c:pt>
                <c:pt idx="108">
                  <c:v>2016.9999999999918</c:v>
                </c:pt>
                <c:pt idx="109">
                  <c:v>2017.0833333333251</c:v>
                </c:pt>
                <c:pt idx="110">
                  <c:v>2017.1666666666583</c:v>
                </c:pt>
                <c:pt idx="111">
                  <c:v>2017.2499999999916</c:v>
                </c:pt>
                <c:pt idx="112">
                  <c:v>2017.3333333333248</c:v>
                </c:pt>
                <c:pt idx="113">
                  <c:v>2017.4166666666581</c:v>
                </c:pt>
                <c:pt idx="114">
                  <c:v>2017.4999999999914</c:v>
                </c:pt>
                <c:pt idx="115">
                  <c:v>2017.5833333333246</c:v>
                </c:pt>
                <c:pt idx="116">
                  <c:v>2017.6666666666579</c:v>
                </c:pt>
                <c:pt idx="117">
                  <c:v>2017.7499999999911</c:v>
                </c:pt>
                <c:pt idx="118">
                  <c:v>2017.8333333333244</c:v>
                </c:pt>
                <c:pt idx="119">
                  <c:v>2017.9166666666576</c:v>
                </c:pt>
                <c:pt idx="120">
                  <c:v>2017.9999999999909</c:v>
                </c:pt>
              </c:numCache>
            </c:numRef>
          </c:xVal>
          <c:yVal>
            <c:numRef>
              <c:f>sidebands!$C$31:$C$151</c:f>
              <c:numCache>
                <c:formatCode>General</c:formatCode>
                <c:ptCount val="121"/>
                <c:pt idx="0">
                  <c:v>1.5726199185247993</c:v>
                </c:pt>
                <c:pt idx="1">
                  <c:v>-0.5743393962546739</c:v>
                </c:pt>
                <c:pt idx="2">
                  <c:v>-1.1261123324592714</c:v>
                </c:pt>
                <c:pt idx="3">
                  <c:v>-0.52644861679702415</c:v>
                </c:pt>
                <c:pt idx="4">
                  <c:v>0.75170608254110938</c:v>
                </c:pt>
                <c:pt idx="5">
                  <c:v>1.4097984400519357</c:v>
                </c:pt>
                <c:pt idx="6">
                  <c:v>0.66547765517007829</c:v>
                </c:pt>
                <c:pt idx="7">
                  <c:v>-0.84038310559330132</c:v>
                </c:pt>
                <c:pt idx="8">
                  <c:v>-1.6059373317748697</c:v>
                </c:pt>
                <c:pt idx="9">
                  <c:v>-0.79592801397727075</c:v>
                </c:pt>
                <c:pt idx="10">
                  <c:v>0.84540066749738041</c:v>
                </c:pt>
                <c:pt idx="11">
                  <c:v>1.6951247929686679</c:v>
                </c:pt>
                <c:pt idx="12">
                  <c:v>0.88996566926721798</c:v>
                </c:pt>
                <c:pt idx="13">
                  <c:v>-0.78167998080678902</c:v>
                </c:pt>
                <c:pt idx="14">
                  <c:v>-1.6687300141848251</c:v>
                </c:pt>
                <c:pt idx="15">
                  <c:v>-0.92254732029394992</c:v>
                </c:pt>
                <c:pt idx="16">
                  <c:v>0.67172380493892636</c:v>
                </c:pt>
                <c:pt idx="17">
                  <c:v>1.5299072461456373</c:v>
                </c:pt>
                <c:pt idx="18">
                  <c:v>0.87493581961073663</c:v>
                </c:pt>
                <c:pt idx="19">
                  <c:v>-0.5423844969141427</c:v>
                </c:pt>
                <c:pt idx="20">
                  <c:v>-1.2932042492816127</c:v>
                </c:pt>
                <c:pt idx="21">
                  <c:v>-0.7374633728329284</c:v>
                </c:pt>
                <c:pt idx="22">
                  <c:v>0.42112676254346609</c:v>
                </c:pt>
                <c:pt idx="23">
                  <c:v>0.98281657301715186</c:v>
                </c:pt>
                <c:pt idx="24">
                  <c:v>0.51118406186760823</c:v>
                </c:pt>
                <c:pt idx="25">
                  <c:v>-0.33226459232694627</c:v>
                </c:pt>
                <c:pt idx="26">
                  <c:v>-0.62970458124991036</c:v>
                </c:pt>
                <c:pt idx="27">
                  <c:v>-0.20819591021016476</c:v>
                </c:pt>
                <c:pt idx="28">
                  <c:v>0.29365367551597854</c:v>
                </c:pt>
                <c:pt idx="29">
                  <c:v>0.26793085052641502</c:v>
                </c:pt>
                <c:pt idx="30">
                  <c:v>-0.14942068774790013</c:v>
                </c:pt>
                <c:pt idx="31">
                  <c:v>-0.3142617195138836</c:v>
                </c:pt>
                <c:pt idx="32">
                  <c:v>6.9328502155217686E-2</c:v>
                </c:pt>
                <c:pt idx="33">
                  <c:v>0.53192771365468305</c:v>
                </c:pt>
                <c:pt idx="34">
                  <c:v>0.39292699726902769</c:v>
                </c:pt>
                <c:pt idx="35">
                  <c:v>-0.35360584399578532</c:v>
                </c:pt>
                <c:pt idx="36">
                  <c:v>-0.90523811564409384</c:v>
                </c:pt>
                <c:pt idx="37">
                  <c:v>-0.51846423121673602</c:v>
                </c:pt>
                <c:pt idx="38">
                  <c:v>0.56432716073552358</c:v>
                </c:pt>
                <c:pt idx="39">
                  <c:v>1.2348047559362485</c:v>
                </c:pt>
                <c:pt idx="40">
                  <c:v>0.67110564047790788</c:v>
                </c:pt>
                <c:pt idx="41">
                  <c:v>-0.69097130409836782</c:v>
                </c:pt>
                <c:pt idx="42">
                  <c:v>-1.4896124009077287</c:v>
                </c:pt>
                <c:pt idx="43">
                  <c:v>-0.82509519328466885</c:v>
                </c:pt>
                <c:pt idx="44">
                  <c:v>0.73394413606126507</c:v>
                </c:pt>
                <c:pt idx="45">
                  <c:v>1.6457812318898093</c:v>
                </c:pt>
                <c:pt idx="46">
                  <c:v>0.95210719611905792</c:v>
                </c:pt>
                <c:pt idx="47">
                  <c:v>-0.70407034641956301</c:v>
                </c:pt>
                <c:pt idx="48">
                  <c:v>-1.6893375889745896</c:v>
                </c:pt>
                <c:pt idx="49">
                  <c:v>-1.0250548198273124</c:v>
                </c:pt>
                <c:pt idx="50">
                  <c:v>0.62077956819662483</c:v>
                </c:pt>
                <c:pt idx="51">
                  <c:v>1.6178104476924495</c:v>
                </c:pt>
                <c:pt idx="52">
                  <c:v>1.0218033175587202</c:v>
                </c:pt>
                <c:pt idx="53">
                  <c:v>-0.50922728387557636</c:v>
                </c:pt>
                <c:pt idx="54">
                  <c:v>-1.440457613910993</c:v>
                </c:pt>
                <c:pt idx="55">
                  <c:v>-0.92831296673813091</c:v>
                </c:pt>
                <c:pt idx="56">
                  <c:v>0.39672433101001869</c:v>
                </c:pt>
                <c:pt idx="57">
                  <c:v>1.1770955940513845</c:v>
                </c:pt>
                <c:pt idx="58">
                  <c:v>0.7408069242923031</c:v>
                </c:pt>
                <c:pt idx="59">
                  <c:v>-0.30893485286248523</c:v>
                </c:pt>
                <c:pt idx="60">
                  <c:v>-0.85568027313702766</c:v>
                </c:pt>
                <c:pt idx="61">
                  <c:v>-0.46668045316098056</c:v>
                </c:pt>
                <c:pt idx="62">
                  <c:v>0.26633051719112655</c:v>
                </c:pt>
                <c:pt idx="63">
                  <c:v>0.50894022944132089</c:v>
                </c:pt>
                <c:pt idx="64">
                  <c:v>0.12402516502289107</c:v>
                </c:pt>
                <c:pt idx="65">
                  <c:v>-0.28135526225158902</c:v>
                </c:pt>
                <c:pt idx="66">
                  <c:v>-0.1704813689522271</c:v>
                </c:pt>
                <c:pt idx="67">
                  <c:v>0.26018468219584667</c:v>
                </c:pt>
                <c:pt idx="68">
                  <c:v>0.3566639768010984</c:v>
                </c:pt>
                <c:pt idx="69">
                  <c:v>-0.12915403741686415</c:v>
                </c:pt>
                <c:pt idx="70">
                  <c:v>-0.65302895002516859</c:v>
                </c:pt>
                <c:pt idx="71">
                  <c:v>-0.48466183284116704</c:v>
                </c:pt>
                <c:pt idx="72">
                  <c:v>0.36598691603025413</c:v>
                </c:pt>
                <c:pt idx="73">
                  <c:v>1.0193453422083381</c:v>
                </c:pt>
                <c:pt idx="74">
                  <c:v>0.64840568015599243</c:v>
                </c:pt>
                <c:pt idx="75">
                  <c:v>-0.52522956521637221</c:v>
                </c:pt>
                <c:pt idx="76">
                  <c:v>-1.325747110951812</c:v>
                </c:pt>
                <c:pt idx="77">
                  <c:v>-0.82375579164607238</c:v>
                </c:pt>
                <c:pt idx="78">
                  <c:v>0.60272318940448499</c:v>
                </c:pt>
                <c:pt idx="79">
                  <c:v>1.5444614408544208</c:v>
                </c:pt>
                <c:pt idx="80">
                  <c:v>0.98250711314215389</c:v>
                </c:pt>
                <c:pt idx="81">
                  <c:v>-0.60501605632920197</c:v>
                </c:pt>
                <c:pt idx="82">
                  <c:v>-1.6565164965627381</c:v>
                </c:pt>
                <c:pt idx="83">
                  <c:v>-1.0961040613005866</c:v>
                </c:pt>
                <c:pt idx="84">
                  <c:v>0.54808491382720548</c:v>
                </c:pt>
                <c:pt idx="85">
                  <c:v>1.6538853976350942</c:v>
                </c:pt>
                <c:pt idx="86">
                  <c:v>1.1394675956701588</c:v>
                </c:pt>
                <c:pt idx="87">
                  <c:v>-0.45487299510083506</c:v>
                </c:pt>
                <c:pt idx="88">
                  <c:v>-1.5403246097102425</c:v>
                </c:pt>
                <c:pt idx="89">
                  <c:v>-1.0944472806454031</c:v>
                </c:pt>
                <c:pt idx="90">
                  <c:v>0.35196651336765344</c:v>
                </c:pt>
                <c:pt idx="91">
                  <c:v>1.3308062389084554</c:v>
                </c:pt>
                <c:pt idx="92">
                  <c:v>0.95245641299047656</c:v>
                </c:pt>
                <c:pt idx="93">
                  <c:v>-0.26583934360150913</c:v>
                </c:pt>
                <c:pt idx="94">
                  <c:v>-1.0496182008069055</c:v>
                </c:pt>
                <c:pt idx="95">
                  <c:v>-0.7159493745224691</c:v>
                </c:pt>
                <c:pt idx="96">
                  <c:v>0.21914908794715859</c:v>
                </c:pt>
                <c:pt idx="97">
                  <c:v>0.72737135689536248</c:v>
                </c:pt>
                <c:pt idx="98">
                  <c:v>0.39854452749274089</c:v>
                </c:pt>
                <c:pt idx="99">
                  <c:v>-0.2275602246083962</c:v>
                </c:pt>
                <c:pt idx="100">
                  <c:v>-0.39728779806436515</c:v>
                </c:pt>
                <c:pt idx="101">
                  <c:v>-2.3765136144451221E-2</c:v>
                </c:pt>
                <c:pt idx="102">
                  <c:v>0.29750251850753717</c:v>
                </c:pt>
                <c:pt idx="103">
                  <c:v>9.1232606132534699E-2</c:v>
                </c:pt>
                <c:pt idx="104">
                  <c:v>-0.37745624218639179</c:v>
                </c:pt>
                <c:pt idx="105">
                  <c:v>-0.42515384091653441</c:v>
                </c:pt>
                <c:pt idx="106">
                  <c:v>0.16401836823108551</c:v>
                </c:pt>
                <c:pt idx="107">
                  <c:v>0.77020939998062876</c:v>
                </c:pt>
                <c:pt idx="108">
                  <c:v>0.59678099459432277</c:v>
                </c:pt>
                <c:pt idx="109">
                  <c:v>-0.3498136460845474</c:v>
                </c:pt>
                <c:pt idx="110">
                  <c:v>-1.1195559754231872</c:v>
                </c:pt>
                <c:pt idx="111">
                  <c:v>-0.79039965153111613</c:v>
                </c:pt>
                <c:pt idx="112">
                  <c:v>0.45759226491647764</c:v>
                </c:pt>
                <c:pt idx="113">
                  <c:v>1.3945130845685569</c:v>
                </c:pt>
                <c:pt idx="114">
                  <c:v>0.97854679494325114</c:v>
                </c:pt>
                <c:pt idx="115">
                  <c:v>-0.4895446023064039</c:v>
                </c:pt>
                <c:pt idx="116">
                  <c:v>-1.5715822291257009</c:v>
                </c:pt>
                <c:pt idx="117">
                  <c:v>-1.131817231530829</c:v>
                </c:pt>
                <c:pt idx="118">
                  <c:v>0.4578965188680722</c:v>
                </c:pt>
                <c:pt idx="119">
                  <c:v>1.6373905367310395</c:v>
                </c:pt>
                <c:pt idx="120">
                  <c:v>1.2227176714527888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8-436E-967E-8D509E2F5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91408"/>
        <c:axId val="452790232"/>
      </c:scatterChart>
      <c:valAx>
        <c:axId val="452791408"/>
        <c:scaling>
          <c:orientation val="minMax"/>
          <c:max val="2018"/>
          <c:min val="2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0232"/>
        <c:crosses val="autoZero"/>
        <c:crossBetween val="midCat"/>
      </c:valAx>
      <c:valAx>
        <c:axId val="45279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baseline="0">
                <a:effectLst/>
              </a:rPr>
              <a:t>NINO34</a:t>
            </a:r>
            <a:endParaRPr lang="en-US" sz="3600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.</a:t>
            </a:r>
            <a:endParaRPr lang="en-US"/>
          </a:p>
        </c:rich>
      </c:tx>
      <c:layout>
        <c:manualLayout>
          <c:xMode val="edge"/>
          <c:yMode val="edge"/>
          <c:x val="0.13368883889513811"/>
          <c:y val="0.40852965879265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23407074115736"/>
          <c:y val="0.40625868766404205"/>
          <c:w val="0.85365129473145129"/>
          <c:h val="0.43804293963254587"/>
        </c:manualLayout>
      </c:layout>
      <c:scatterChart>
        <c:scatterStyle val="lineMarker"/>
        <c:varyColors val="0"/>
        <c:ser>
          <c:idx val="0"/>
          <c:order val="0"/>
          <c:tx>
            <c:v>Forward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Symmetry!$L$3:$L$17574</c:f>
              <c:numCache>
                <c:formatCode>General</c:formatCode>
                <c:ptCount val="17572"/>
                <c:pt idx="0">
                  <c:v>-62.426025995004544</c:v>
                </c:pt>
                <c:pt idx="1">
                  <c:v>55.437257699804434</c:v>
                </c:pt>
                <c:pt idx="2">
                  <c:v>102.58239048114694</c:v>
                </c:pt>
                <c:pt idx="3">
                  <c:v>45.823572116755884</c:v>
                </c:pt>
                <c:pt idx="4">
                  <c:v>-32.070404525298081</c:v>
                </c:pt>
                <c:pt idx="5">
                  <c:v>-48.06438836946036</c:v>
                </c:pt>
                <c:pt idx="6">
                  <c:v>-12.870752907648917</c:v>
                </c:pt>
                <c:pt idx="7">
                  <c:v>8.2619744095775047</c:v>
                </c:pt>
                <c:pt idx="8">
                  <c:v>-6.970194551593285</c:v>
                </c:pt>
                <c:pt idx="9">
                  <c:v>-19.263631657531906</c:v>
                </c:pt>
                <c:pt idx="10">
                  <c:v>2.7066832770084859</c:v>
                </c:pt>
                <c:pt idx="11">
                  <c:v>34.896650549910696</c:v>
                </c:pt>
                <c:pt idx="12">
                  <c:v>35.029942541597471</c:v>
                </c:pt>
                <c:pt idx="13">
                  <c:v>1.4058982873917854</c:v>
                </c:pt>
                <c:pt idx="14">
                  <c:v>-29.050517326560133</c:v>
                </c:pt>
                <c:pt idx="15">
                  <c:v>-30.460538562541707</c:v>
                </c:pt>
                <c:pt idx="16">
                  <c:v>-12.224920553348385</c:v>
                </c:pt>
                <c:pt idx="17">
                  <c:v>4.8415796514300631</c:v>
                </c:pt>
                <c:pt idx="18">
                  <c:v>14.367187643532597</c:v>
                </c:pt>
                <c:pt idx="19">
                  <c:v>18.690855943787852</c:v>
                </c:pt>
                <c:pt idx="20">
                  <c:v>14.545544188234146</c:v>
                </c:pt>
                <c:pt idx="21">
                  <c:v>-0.5537405336169674</c:v>
                </c:pt>
                <c:pt idx="22">
                  <c:v>-15.655090213848991</c:v>
                </c:pt>
                <c:pt idx="23">
                  <c:v>-15.671273127939706</c:v>
                </c:pt>
                <c:pt idx="24">
                  <c:v>-2.4065897727038221</c:v>
                </c:pt>
                <c:pt idx="25">
                  <c:v>6.5590236954150125</c:v>
                </c:pt>
                <c:pt idx="26">
                  <c:v>2.2667861938244838</c:v>
                </c:pt>
                <c:pt idx="27">
                  <c:v>-3.9436368728226427</c:v>
                </c:pt>
                <c:pt idx="28">
                  <c:v>1.0107545931832298</c:v>
                </c:pt>
                <c:pt idx="29">
                  <c:v>11.475605051199871</c:v>
                </c:pt>
                <c:pt idx="30">
                  <c:v>11.276738873135443</c:v>
                </c:pt>
                <c:pt idx="31">
                  <c:v>-2.3338424776932332</c:v>
                </c:pt>
                <c:pt idx="32">
                  <c:v>-14.366123896325817</c:v>
                </c:pt>
                <c:pt idx="33">
                  <c:v>-12.300434499507235</c:v>
                </c:pt>
                <c:pt idx="34">
                  <c:v>-0.93959317803316766</c:v>
                </c:pt>
                <c:pt idx="35">
                  <c:v>6.7867762977031223</c:v>
                </c:pt>
                <c:pt idx="36">
                  <c:v>6.4343918302876304</c:v>
                </c:pt>
                <c:pt idx="37">
                  <c:v>3.3011766069468269</c:v>
                </c:pt>
                <c:pt idx="38">
                  <c:v>1.7185616231192311</c:v>
                </c:pt>
                <c:pt idx="39">
                  <c:v>0.64047069802621515</c:v>
                </c:pt>
                <c:pt idx="40">
                  <c:v>-1.1247790650386587</c:v>
                </c:pt>
                <c:pt idx="41">
                  <c:v>-2.1311685210338376</c:v>
                </c:pt>
                <c:pt idx="42">
                  <c:v>-2.1913923268232756</c:v>
                </c:pt>
                <c:pt idx="43">
                  <c:v>-3.6955316859242524</c:v>
                </c:pt>
                <c:pt idx="44">
                  <c:v>-6.2686186834256716</c:v>
                </c:pt>
                <c:pt idx="45">
                  <c:v>-4.3580656881947499</c:v>
                </c:pt>
                <c:pt idx="46">
                  <c:v>5.4158378417716859</c:v>
                </c:pt>
                <c:pt idx="47">
                  <c:v>16.359737850126162</c:v>
                </c:pt>
                <c:pt idx="48">
                  <c:v>16.052787776082155</c:v>
                </c:pt>
                <c:pt idx="49">
                  <c:v>0.11944872910871948</c:v>
                </c:pt>
                <c:pt idx="50">
                  <c:v>-20.34810101668063</c:v>
                </c:pt>
                <c:pt idx="51">
                  <c:v>-27.011796393705442</c:v>
                </c:pt>
                <c:pt idx="52">
                  <c:v>-11.089017149611264</c:v>
                </c:pt>
                <c:pt idx="53">
                  <c:v>16.54837887857299</c:v>
                </c:pt>
                <c:pt idx="54">
                  <c:v>32.24404644025735</c:v>
                </c:pt>
                <c:pt idx="55">
                  <c:v>20.290729764647814</c:v>
                </c:pt>
                <c:pt idx="56">
                  <c:v>-9.9071397592577419</c:v>
                </c:pt>
                <c:pt idx="57">
                  <c:v>-29.884751922424677</c:v>
                </c:pt>
                <c:pt idx="58">
                  <c:v>-20.456762236993796</c:v>
                </c:pt>
                <c:pt idx="59">
                  <c:v>6.5914669060919024</c:v>
                </c:pt>
                <c:pt idx="60">
                  <c:v>21.147939518460653</c:v>
                </c:pt>
                <c:pt idx="61">
                  <c:v>10.054629073350448</c:v>
                </c:pt>
                <c:pt idx="62">
                  <c:v>-8.1770664533007977</c:v>
                </c:pt>
                <c:pt idx="63">
                  <c:v>-9.1057611944989834</c:v>
                </c:pt>
                <c:pt idx="64">
                  <c:v>5.1172199471542266</c:v>
                </c:pt>
                <c:pt idx="65">
                  <c:v>10.709548817033797</c:v>
                </c:pt>
                <c:pt idx="66">
                  <c:v>-2.4879191466768207</c:v>
                </c:pt>
                <c:pt idx="67">
                  <c:v>-15.849476333391898</c:v>
                </c:pt>
                <c:pt idx="68">
                  <c:v>-8.9818571371756892</c:v>
                </c:pt>
                <c:pt idx="69">
                  <c:v>10.108292028590208</c:v>
                </c:pt>
                <c:pt idx="70">
                  <c:v>15.874398267643238</c:v>
                </c:pt>
                <c:pt idx="71">
                  <c:v>1.6387206906018084</c:v>
                </c:pt>
                <c:pt idx="72">
                  <c:v>-11.459841462465931</c:v>
                </c:pt>
                <c:pt idx="73">
                  <c:v>-5.7659315757723135</c:v>
                </c:pt>
                <c:pt idx="74">
                  <c:v>7.5996595092319161</c:v>
                </c:pt>
                <c:pt idx="75">
                  <c:v>6.4728515572094851</c:v>
                </c:pt>
                <c:pt idx="76">
                  <c:v>-8.3134225061096636</c:v>
                </c:pt>
                <c:pt idx="77">
                  <c:v>-13.359221458841851</c:v>
                </c:pt>
                <c:pt idx="78">
                  <c:v>2.4442275830999041</c:v>
                </c:pt>
                <c:pt idx="79">
                  <c:v>19.49416452706906</c:v>
                </c:pt>
                <c:pt idx="80">
                  <c:v>13.209542916509674</c:v>
                </c:pt>
                <c:pt idx="81">
                  <c:v>-11.415923398643308</c:v>
                </c:pt>
                <c:pt idx="82">
                  <c:v>-24.508675737320115</c:v>
                </c:pt>
                <c:pt idx="83">
                  <c:v>-9.2866733642052886</c:v>
                </c:pt>
                <c:pt idx="84">
                  <c:v>16.870919905914466</c:v>
                </c:pt>
                <c:pt idx="85">
                  <c:v>24.255600040998381</c:v>
                </c:pt>
                <c:pt idx="86">
                  <c:v>5.9028660255375351</c:v>
                </c:pt>
                <c:pt idx="87">
                  <c:v>-16.889581909285738</c:v>
                </c:pt>
                <c:pt idx="88">
                  <c:v>-21.06442123188565</c:v>
                </c:pt>
                <c:pt idx="89">
                  <c:v>-5.7759167146751871</c:v>
                </c:pt>
                <c:pt idx="90">
                  <c:v>11.441361727626798</c:v>
                </c:pt>
                <c:pt idx="91">
                  <c:v>15.950246627189879</c:v>
                </c:pt>
                <c:pt idx="92">
                  <c:v>8.3383999687107249</c:v>
                </c:pt>
                <c:pt idx="93">
                  <c:v>-1.9613577134229048</c:v>
                </c:pt>
                <c:pt idx="94">
                  <c:v>-8.6663068736235473</c:v>
                </c:pt>
                <c:pt idx="95">
                  <c:v>-11.160568972111136</c:v>
                </c:pt>
                <c:pt idx="96">
                  <c:v>-8.8612866741712999</c:v>
                </c:pt>
                <c:pt idx="97">
                  <c:v>0.14179151114282973</c:v>
                </c:pt>
                <c:pt idx="98">
                  <c:v>12.506928532901503</c:v>
                </c:pt>
                <c:pt idx="99">
                  <c:v>17.04995845732309</c:v>
                </c:pt>
                <c:pt idx="100">
                  <c:v>5.8564321472294871</c:v>
                </c:pt>
                <c:pt idx="101">
                  <c:v>-12.372085621470461</c:v>
                </c:pt>
                <c:pt idx="102">
                  <c:v>-18.088180080905111</c:v>
                </c:pt>
                <c:pt idx="103">
                  <c:v>-4.4666500816844161</c:v>
                </c:pt>
                <c:pt idx="104">
                  <c:v>11.368385803981974</c:v>
                </c:pt>
                <c:pt idx="105">
                  <c:v>9.1984270775035046</c:v>
                </c:pt>
                <c:pt idx="106">
                  <c:v>-5.9670810533300775</c:v>
                </c:pt>
                <c:pt idx="107">
                  <c:v>-9.2339738647910821</c:v>
                </c:pt>
                <c:pt idx="108">
                  <c:v>7.8790738348165732</c:v>
                </c:pt>
                <c:pt idx="109">
                  <c:v>20.969212716913017</c:v>
                </c:pt>
                <c:pt idx="110">
                  <c:v>4.9792415155218039</c:v>
                </c:pt>
                <c:pt idx="111">
                  <c:v>-26.158220303293838</c:v>
                </c:pt>
                <c:pt idx="112">
                  <c:v>-31.781392651937413</c:v>
                </c:pt>
                <c:pt idx="113">
                  <c:v>1.3625080867865207</c:v>
                </c:pt>
                <c:pt idx="114">
                  <c:v>36.501378309777884</c:v>
                </c:pt>
                <c:pt idx="115">
                  <c:v>31.316034367872355</c:v>
                </c:pt>
                <c:pt idx="116">
                  <c:v>-7.491855435913882</c:v>
                </c:pt>
                <c:pt idx="117">
                  <c:v>-33.261463493173459</c:v>
                </c:pt>
                <c:pt idx="118">
                  <c:v>-19.540261364476745</c:v>
                </c:pt>
                <c:pt idx="119">
                  <c:v>10.005547596418387</c:v>
                </c:pt>
                <c:pt idx="120">
                  <c:v>18.443633139735205</c:v>
                </c:pt>
                <c:pt idx="121">
                  <c:v>3.5677088250322759</c:v>
                </c:pt>
                <c:pt idx="122">
                  <c:v>-7.4107419298070614</c:v>
                </c:pt>
                <c:pt idx="123">
                  <c:v>-0.75850955854094848</c:v>
                </c:pt>
                <c:pt idx="124">
                  <c:v>7.929436282761114</c:v>
                </c:pt>
                <c:pt idx="125">
                  <c:v>2.1886288612252263</c:v>
                </c:pt>
                <c:pt idx="126">
                  <c:v>-10.274239507283106</c:v>
                </c:pt>
                <c:pt idx="127">
                  <c:v>-11.377138249452578</c:v>
                </c:pt>
                <c:pt idx="128">
                  <c:v>0.51636896561669043</c:v>
                </c:pt>
                <c:pt idx="129">
                  <c:v>10.869392980440665</c:v>
                </c:pt>
                <c:pt idx="130">
                  <c:v>10.345898506283453</c:v>
                </c:pt>
                <c:pt idx="131">
                  <c:v>2.9440979830547254</c:v>
                </c:pt>
                <c:pt idx="132">
                  <c:v>-5.0850925152527626</c:v>
                </c:pt>
                <c:pt idx="133">
                  <c:v>-11.331617543001997</c:v>
                </c:pt>
                <c:pt idx="134">
                  <c:v>-11.119348928357301</c:v>
                </c:pt>
                <c:pt idx="135">
                  <c:v>0.91997149055327798</c:v>
                </c:pt>
                <c:pt idx="136">
                  <c:v>17.198718951365549</c:v>
                </c:pt>
                <c:pt idx="137">
                  <c:v>17.818934856621809</c:v>
                </c:pt>
                <c:pt idx="138">
                  <c:v>-3.6952227155054884</c:v>
                </c:pt>
                <c:pt idx="139">
                  <c:v>-24.271780663862405</c:v>
                </c:pt>
                <c:pt idx="140">
                  <c:v>-16.671656978885739</c:v>
                </c:pt>
                <c:pt idx="141">
                  <c:v>12.074508950618359</c:v>
                </c:pt>
                <c:pt idx="142">
                  <c:v>25.682500776821765</c:v>
                </c:pt>
                <c:pt idx="143">
                  <c:v>6.4211756244668514</c:v>
                </c:pt>
                <c:pt idx="144">
                  <c:v>-19.64533108540785</c:v>
                </c:pt>
                <c:pt idx="145">
                  <c:v>-17.862951766262423</c:v>
                </c:pt>
                <c:pt idx="146">
                  <c:v>7.4563509329664015</c:v>
                </c:pt>
                <c:pt idx="147">
                  <c:v>20.355100238138014</c:v>
                </c:pt>
                <c:pt idx="148">
                  <c:v>4.2784132271048954</c:v>
                </c:pt>
                <c:pt idx="149">
                  <c:v>-16.430876333890676</c:v>
                </c:pt>
                <c:pt idx="150">
                  <c:v>-13.268888787568002</c:v>
                </c:pt>
                <c:pt idx="151">
                  <c:v>6.8935676962908952</c:v>
                </c:pt>
                <c:pt idx="152">
                  <c:v>15.197670001802559</c:v>
                </c:pt>
                <c:pt idx="153">
                  <c:v>3.1683446716410248</c:v>
                </c:pt>
                <c:pt idx="154">
                  <c:v>-8.9697353504654007</c:v>
                </c:pt>
                <c:pt idx="155">
                  <c:v>-5.6194303510839569</c:v>
                </c:pt>
                <c:pt idx="156">
                  <c:v>2.9835665080732219</c:v>
                </c:pt>
                <c:pt idx="157">
                  <c:v>1.4729130165108877</c:v>
                </c:pt>
                <c:pt idx="158">
                  <c:v>-4.862222970281695</c:v>
                </c:pt>
                <c:pt idx="159">
                  <c:v>-0.87960692352462211</c:v>
                </c:pt>
                <c:pt idx="160">
                  <c:v>10.239876673798364</c:v>
                </c:pt>
                <c:pt idx="161">
                  <c:v>9.1682009075901316</c:v>
                </c:pt>
                <c:pt idx="162">
                  <c:v>-8.0988051758401998</c:v>
                </c:pt>
                <c:pt idx="163">
                  <c:v>-19.304691674112483</c:v>
                </c:pt>
                <c:pt idx="164">
                  <c:v>-6.2008515602945655</c:v>
                </c:pt>
                <c:pt idx="165">
                  <c:v>17.178010809545494</c:v>
                </c:pt>
                <c:pt idx="166">
                  <c:v>21.504084132186883</c:v>
                </c:pt>
                <c:pt idx="167">
                  <c:v>1.6405956592988482</c:v>
                </c:pt>
                <c:pt idx="168">
                  <c:v>-17.630917626348658</c:v>
                </c:pt>
                <c:pt idx="169">
                  <c:v>-16.367248192583723</c:v>
                </c:pt>
                <c:pt idx="170">
                  <c:v>-3.1631079605598234</c:v>
                </c:pt>
                <c:pt idx="171">
                  <c:v>4.0385193304826199</c:v>
                </c:pt>
                <c:pt idx="172">
                  <c:v>5.9194538531551526</c:v>
                </c:pt>
                <c:pt idx="173">
                  <c:v>13.74047954310169</c:v>
                </c:pt>
                <c:pt idx="174">
                  <c:v>20.962052521415718</c:v>
                </c:pt>
                <c:pt idx="175">
                  <c:v>6.3766411719266838</c:v>
                </c:pt>
                <c:pt idx="176">
                  <c:v>-28.365510548886242</c:v>
                </c:pt>
                <c:pt idx="177">
                  <c:v>-45.656410488690781</c:v>
                </c:pt>
                <c:pt idx="178">
                  <c:v>-15.607603255690162</c:v>
                </c:pt>
                <c:pt idx="179">
                  <c:v>37.102923573548786</c:v>
                </c:pt>
                <c:pt idx="180">
                  <c:v>54.442654795829746</c:v>
                </c:pt>
                <c:pt idx="181">
                  <c:v>16.175151381421848</c:v>
                </c:pt>
                <c:pt idx="182">
                  <c:v>-32.54424866106438</c:v>
                </c:pt>
                <c:pt idx="183">
                  <c:v>-38.062925084458676</c:v>
                </c:pt>
                <c:pt idx="184">
                  <c:v>-5.1607245593235413</c:v>
                </c:pt>
                <c:pt idx="185">
                  <c:v>16.106610768684924</c:v>
                </c:pt>
                <c:pt idx="186">
                  <c:v>2.6574525720052113</c:v>
                </c:pt>
                <c:pt idx="187">
                  <c:v>-13.361287578612515</c:v>
                </c:pt>
                <c:pt idx="188">
                  <c:v>1.9699762153020004</c:v>
                </c:pt>
                <c:pt idx="189">
                  <c:v>30.466512796463991</c:v>
                </c:pt>
                <c:pt idx="190">
                  <c:v>27.837806246823305</c:v>
                </c:pt>
                <c:pt idx="191">
                  <c:v>-9.6202138122053977</c:v>
                </c:pt>
                <c:pt idx="192">
                  <c:v>-37.464655559593922</c:v>
                </c:pt>
                <c:pt idx="193">
                  <c:v>-25.698679057564274</c:v>
                </c:pt>
                <c:pt idx="194">
                  <c:v>2.2248839888742702</c:v>
                </c:pt>
                <c:pt idx="195">
                  <c:v>10.143122350408987</c:v>
                </c:pt>
                <c:pt idx="196">
                  <c:v>3.5795008767582792</c:v>
                </c:pt>
                <c:pt idx="197">
                  <c:v>12.85393301943483</c:v>
                </c:pt>
                <c:pt idx="198">
                  <c:v>34.181640083158719</c:v>
                </c:pt>
                <c:pt idx="199">
                  <c:v>27.165609637410046</c:v>
                </c:pt>
                <c:pt idx="200">
                  <c:v>-20.556091995877797</c:v>
                </c:pt>
                <c:pt idx="201">
                  <c:v>-61.487588948323371</c:v>
                </c:pt>
                <c:pt idx="202">
                  <c:v>-46.268600482201947</c:v>
                </c:pt>
                <c:pt idx="203">
                  <c:v>8.9020005694408013</c:v>
                </c:pt>
                <c:pt idx="204">
                  <c:v>45.107674045329063</c:v>
                </c:pt>
                <c:pt idx="205">
                  <c:v>39.262117844458473</c:v>
                </c:pt>
                <c:pt idx="206">
                  <c:v>21.295097066999102</c:v>
                </c:pt>
                <c:pt idx="207">
                  <c:v>12.074447936097556</c:v>
                </c:pt>
                <c:pt idx="208">
                  <c:v>-9.9310794384061669</c:v>
                </c:pt>
                <c:pt idx="209">
                  <c:v>-55.212433408839509</c:v>
                </c:pt>
                <c:pt idx="210">
                  <c:v>-75.687201109533376</c:v>
                </c:pt>
                <c:pt idx="211">
                  <c:v>-20.601389459564736</c:v>
                </c:pt>
                <c:pt idx="212">
                  <c:v>72.868370264409251</c:v>
                </c:pt>
                <c:pt idx="213">
                  <c:v>102.20448886729812</c:v>
                </c:pt>
                <c:pt idx="214">
                  <c:v>28.976284221855536</c:v>
                </c:pt>
                <c:pt idx="215">
                  <c:v>-62.195141385350446</c:v>
                </c:pt>
                <c:pt idx="216">
                  <c:v>-70.036359780487757</c:v>
                </c:pt>
                <c:pt idx="217">
                  <c:v>-7.4401952581795419</c:v>
                </c:pt>
                <c:pt idx="218">
                  <c:v>27.206457461519321</c:v>
                </c:pt>
                <c:pt idx="219">
                  <c:v>-4.3710690978585642</c:v>
                </c:pt>
                <c:pt idx="220">
                  <c:v>-30.232496806580858</c:v>
                </c:pt>
                <c:pt idx="221">
                  <c:v>14.335527055182281</c:v>
                </c:pt>
                <c:pt idx="222">
                  <c:v>78.111690082923559</c:v>
                </c:pt>
                <c:pt idx="223">
                  <c:v>59.879483469273907</c:v>
                </c:pt>
                <c:pt idx="224">
                  <c:v>-41.703267879436382</c:v>
                </c:pt>
                <c:pt idx="225">
                  <c:v>-111.84745502979996</c:v>
                </c:pt>
                <c:pt idx="226">
                  <c:v>-65.861366181831315</c:v>
                </c:pt>
                <c:pt idx="227">
                  <c:v>42.646902863645103</c:v>
                </c:pt>
                <c:pt idx="228">
                  <c:v>94.719527167627845</c:v>
                </c:pt>
                <c:pt idx="229">
                  <c:v>51.861073368366675</c:v>
                </c:pt>
                <c:pt idx="230">
                  <c:v>-18.228626231496584</c:v>
                </c:pt>
                <c:pt idx="231">
                  <c:v>-46.056307355849306</c:v>
                </c:pt>
                <c:pt idx="232">
                  <c:v>-35.041011278997289</c:v>
                </c:pt>
                <c:pt idx="233">
                  <c:v>-20.418731168131217</c:v>
                </c:pt>
                <c:pt idx="234">
                  <c:v>-4.0388749927838878</c:v>
                </c:pt>
                <c:pt idx="235">
                  <c:v>29.818805817960072</c:v>
                </c:pt>
                <c:pt idx="236">
                  <c:v>59.106293448484081</c:v>
                </c:pt>
                <c:pt idx="237">
                  <c:v>36.41752509094605</c:v>
                </c:pt>
                <c:pt idx="238">
                  <c:v>-36.31584315110436</c:v>
                </c:pt>
                <c:pt idx="239">
                  <c:v>-86.084266116430214</c:v>
                </c:pt>
                <c:pt idx="240">
                  <c:v>-49.406673307110296</c:v>
                </c:pt>
                <c:pt idx="241">
                  <c:v>43.339676743793852</c:v>
                </c:pt>
                <c:pt idx="242">
                  <c:v>94.387666820735433</c:v>
                </c:pt>
                <c:pt idx="243">
                  <c:v>49.357288482658028</c:v>
                </c:pt>
                <c:pt idx="244">
                  <c:v>-41.620485306084454</c:v>
                </c:pt>
                <c:pt idx="245">
                  <c:v>-83.127734283697464</c:v>
                </c:pt>
                <c:pt idx="246">
                  <c:v>-39.715288203718671</c:v>
                </c:pt>
                <c:pt idx="247">
                  <c:v>33.407312200588812</c:v>
                </c:pt>
                <c:pt idx="248">
                  <c:v>59.410524842506071</c:v>
                </c:pt>
                <c:pt idx="249">
                  <c:v>21.926272543079797</c:v>
                </c:pt>
                <c:pt idx="250">
                  <c:v>-28.638183579981547</c:v>
                </c:pt>
                <c:pt idx="251">
                  <c:v>-38.750168221258825</c:v>
                </c:pt>
                <c:pt idx="252">
                  <c:v>-5.7300906909476961</c:v>
                </c:pt>
                <c:pt idx="253">
                  <c:v>31.768509107286842</c:v>
                </c:pt>
                <c:pt idx="254">
                  <c:v>39.77602521511421</c:v>
                </c:pt>
                <c:pt idx="255">
                  <c:v>13.114827634732322</c:v>
                </c:pt>
                <c:pt idx="256">
                  <c:v>-33.428214460945021</c:v>
                </c:pt>
                <c:pt idx="257">
                  <c:v>-72.747538726849328</c:v>
                </c:pt>
                <c:pt idx="258">
                  <c:v>-64.563495731395037</c:v>
                </c:pt>
                <c:pt idx="259">
                  <c:v>17.157802401595099</c:v>
                </c:pt>
                <c:pt idx="260">
                  <c:v>128.69943177593905</c:v>
                </c:pt>
                <c:pt idx="261">
                  <c:v>155.54404884237232</c:v>
                </c:pt>
                <c:pt idx="262">
                  <c:v>23.289927677482488</c:v>
                </c:pt>
                <c:pt idx="263">
                  <c:v>-179.49589209124213</c:v>
                </c:pt>
                <c:pt idx="264">
                  <c:v>-246.18042881430603</c:v>
                </c:pt>
                <c:pt idx="265">
                  <c:v>-72.223490244853934</c:v>
                </c:pt>
                <c:pt idx="266">
                  <c:v>193.05674807581894</c:v>
                </c:pt>
                <c:pt idx="267">
                  <c:v>280.34931571786075</c:v>
                </c:pt>
                <c:pt idx="268">
                  <c:v>98.803518403900554</c:v>
                </c:pt>
                <c:pt idx="269">
                  <c:v>-155.46988885938131</c:v>
                </c:pt>
                <c:pt idx="270">
                  <c:v>-224.96826906487308</c:v>
                </c:pt>
                <c:pt idx="271">
                  <c:v>-79.234321011045793</c:v>
                </c:pt>
                <c:pt idx="272">
                  <c:v>83.253836842033834</c:v>
                </c:pt>
                <c:pt idx="273">
                  <c:v>98.656943331631965</c:v>
                </c:pt>
                <c:pt idx="274">
                  <c:v>16.657504409189279</c:v>
                </c:pt>
                <c:pt idx="275">
                  <c:v>-13.941975795796182</c:v>
                </c:pt>
                <c:pt idx="276">
                  <c:v>36.734492563537415</c:v>
                </c:pt>
                <c:pt idx="277">
                  <c:v>58.422465032712637</c:v>
                </c:pt>
                <c:pt idx="278">
                  <c:v>-20.245233370124357</c:v>
                </c:pt>
                <c:pt idx="279">
                  <c:v>-118.60110994837262</c:v>
                </c:pt>
                <c:pt idx="280">
                  <c:v>-108.53561248750694</c:v>
                </c:pt>
                <c:pt idx="281">
                  <c:v>15.726011070659462</c:v>
                </c:pt>
                <c:pt idx="282">
                  <c:v>126.96575646790345</c:v>
                </c:pt>
                <c:pt idx="283">
                  <c:v>114.45708709532782</c:v>
                </c:pt>
                <c:pt idx="284">
                  <c:v>1.6908965437977526</c:v>
                </c:pt>
                <c:pt idx="285">
                  <c:v>-93.061439026252756</c:v>
                </c:pt>
                <c:pt idx="286">
                  <c:v>-85.549267734266621</c:v>
                </c:pt>
                <c:pt idx="287">
                  <c:v>-0.5323917978723619</c:v>
                </c:pt>
                <c:pt idx="288">
                  <c:v>66.482677709394139</c:v>
                </c:pt>
                <c:pt idx="289">
                  <c:v>48.520756412424241</c:v>
                </c:pt>
                <c:pt idx="290">
                  <c:v>-27.413571441614643</c:v>
                </c:pt>
                <c:pt idx="291">
                  <c:v>-70.28365997389858</c:v>
                </c:pt>
                <c:pt idx="292">
                  <c:v>-25.704955833203783</c:v>
                </c:pt>
                <c:pt idx="293">
                  <c:v>58.29066410613482</c:v>
                </c:pt>
                <c:pt idx="294">
                  <c:v>83.910138324357547</c:v>
                </c:pt>
                <c:pt idx="295">
                  <c:v>21.095337466266315</c:v>
                </c:pt>
                <c:pt idx="296">
                  <c:v>-56.789028113344514</c:v>
                </c:pt>
                <c:pt idx="297">
                  <c:v>-68.530372667027549</c:v>
                </c:pt>
                <c:pt idx="298">
                  <c:v>-23.571722171089299</c:v>
                </c:pt>
                <c:pt idx="299">
                  <c:v>9.8043809615917166</c:v>
                </c:pt>
                <c:pt idx="300">
                  <c:v>10.451082866011726</c:v>
                </c:pt>
                <c:pt idx="301">
                  <c:v>21.135485251315966</c:v>
                </c:pt>
                <c:pt idx="302">
                  <c:v>56.360171936609994</c:v>
                </c:pt>
                <c:pt idx="303">
                  <c:v>58.737745076111736</c:v>
                </c:pt>
                <c:pt idx="304">
                  <c:v>-11.870705683417421</c:v>
                </c:pt>
                <c:pt idx="305">
                  <c:v>-92.54333446176733</c:v>
                </c:pt>
                <c:pt idx="306">
                  <c:v>-85.70301909022352</c:v>
                </c:pt>
                <c:pt idx="307">
                  <c:v>2.951567569778319</c:v>
                </c:pt>
                <c:pt idx="308">
                  <c:v>65.743190746547342</c:v>
                </c:pt>
                <c:pt idx="309">
                  <c:v>42.630233075444025</c:v>
                </c:pt>
                <c:pt idx="310">
                  <c:v>-1.4376563491488072</c:v>
                </c:pt>
                <c:pt idx="311">
                  <c:v>11.40819394883118</c:v>
                </c:pt>
                <c:pt idx="312">
                  <c:v>44.676166116798036</c:v>
                </c:pt>
                <c:pt idx="313">
                  <c:v>7.4509063985884776</c:v>
                </c:pt>
                <c:pt idx="314">
                  <c:v>-86.798640422045352</c:v>
                </c:pt>
                <c:pt idx="315">
                  <c:v>-114.67979679214621</c:v>
                </c:pt>
                <c:pt idx="316">
                  <c:v>-15.889017926212134</c:v>
                </c:pt>
                <c:pt idx="317">
                  <c:v>107.7747781923705</c:v>
                </c:pt>
                <c:pt idx="318">
                  <c:v>119.76205591973502</c:v>
                </c:pt>
                <c:pt idx="319">
                  <c:v>22.928098175685403</c:v>
                </c:pt>
                <c:pt idx="320">
                  <c:v>-62.107405976425085</c:v>
                </c:pt>
                <c:pt idx="321">
                  <c:v>-64.497464052533417</c:v>
                </c:pt>
                <c:pt idx="322">
                  <c:v>-28.907160064849379</c:v>
                </c:pt>
                <c:pt idx="323">
                  <c:v>-12.55861819206177</c:v>
                </c:pt>
                <c:pt idx="324">
                  <c:v>-0.90732105829327736</c:v>
                </c:pt>
                <c:pt idx="325">
                  <c:v>34.272824477528069</c:v>
                </c:pt>
                <c:pt idx="326">
                  <c:v>58.845582094699871</c:v>
                </c:pt>
                <c:pt idx="327">
                  <c:v>25.734375096255118</c:v>
                </c:pt>
                <c:pt idx="328">
                  <c:v>-34.093183808085499</c:v>
                </c:pt>
                <c:pt idx="329">
                  <c:v>-44.871375846914709</c:v>
                </c:pt>
                <c:pt idx="330">
                  <c:v>-2.1769464418301303</c:v>
                </c:pt>
                <c:pt idx="331">
                  <c:v>19.277126795533874</c:v>
                </c:pt>
                <c:pt idx="332">
                  <c:v>-12.13876077537976</c:v>
                </c:pt>
                <c:pt idx="333">
                  <c:v>-30.943924027351816</c:v>
                </c:pt>
                <c:pt idx="334">
                  <c:v>14.297327059317364</c:v>
                </c:pt>
                <c:pt idx="335">
                  <c:v>62.184870621054174</c:v>
                </c:pt>
                <c:pt idx="336">
                  <c:v>26.169392494294147</c:v>
                </c:pt>
                <c:pt idx="337">
                  <c:v>-57.077896965050478</c:v>
                </c:pt>
                <c:pt idx="338">
                  <c:v>-63.971825612941885</c:v>
                </c:pt>
                <c:pt idx="339">
                  <c:v>27.870448597724771</c:v>
                </c:pt>
                <c:pt idx="340">
                  <c:v>87.710027115334782</c:v>
                </c:pt>
                <c:pt idx="341">
                  <c:v>16.89716872865969</c:v>
                </c:pt>
                <c:pt idx="342">
                  <c:v>-94.912801047314659</c:v>
                </c:pt>
                <c:pt idx="343">
                  <c:v>-86.757673571621837</c:v>
                </c:pt>
                <c:pt idx="344">
                  <c:v>41.567765537348293</c:v>
                </c:pt>
                <c:pt idx="345">
                  <c:v>122.07908139895783</c:v>
                </c:pt>
                <c:pt idx="346">
                  <c:v>51.890581374579163</c:v>
                </c:pt>
                <c:pt idx="347">
                  <c:v>-68.547654553692396</c:v>
                </c:pt>
                <c:pt idx="348">
                  <c:v>-85.12461426556888</c:v>
                </c:pt>
                <c:pt idx="349">
                  <c:v>-1.2027577750220138</c:v>
                </c:pt>
                <c:pt idx="350">
                  <c:v>49.846145501603225</c:v>
                </c:pt>
                <c:pt idx="351">
                  <c:v>8.3659755136976592</c:v>
                </c:pt>
                <c:pt idx="352">
                  <c:v>-39.221302500908429</c:v>
                </c:pt>
                <c:pt idx="353">
                  <c:v>-7.9597213941356477</c:v>
                </c:pt>
                <c:pt idx="354">
                  <c:v>56.390711322126812</c:v>
                </c:pt>
                <c:pt idx="355">
                  <c:v>53.676308186374882</c:v>
                </c:pt>
                <c:pt idx="356">
                  <c:v>-19.840088592100152</c:v>
                </c:pt>
                <c:pt idx="357">
                  <c:v>-71.553641746719137</c:v>
                </c:pt>
                <c:pt idx="358">
                  <c:v>-45.998013941327521</c:v>
                </c:pt>
                <c:pt idx="359">
                  <c:v>12.563588397175034</c:v>
                </c:pt>
                <c:pt idx="360">
                  <c:v>39.859764207078705</c:v>
                </c:pt>
                <c:pt idx="361">
                  <c:v>32.541496567874823</c:v>
                </c:pt>
                <c:pt idx="362">
                  <c:v>20.216887013802591</c:v>
                </c:pt>
                <c:pt idx="363">
                  <c:v>4.6575727071967892</c:v>
                </c:pt>
                <c:pt idx="364">
                  <c:v>-26.268324481257647</c:v>
                </c:pt>
                <c:pt idx="365">
                  <c:v>-50.066756148451482</c:v>
                </c:pt>
                <c:pt idx="366">
                  <c:v>-28.583076387826502</c:v>
                </c:pt>
                <c:pt idx="367">
                  <c:v>26.53690801815814</c:v>
                </c:pt>
                <c:pt idx="368">
                  <c:v>54.334179088579262</c:v>
                </c:pt>
                <c:pt idx="369">
                  <c:v>23.999742510199699</c:v>
                </c:pt>
                <c:pt idx="370">
                  <c:v>-23.038755226808192</c:v>
                </c:pt>
                <c:pt idx="371">
                  <c:v>-32.154795339683901</c:v>
                </c:pt>
                <c:pt idx="372">
                  <c:v>-6.9540576744247291</c:v>
                </c:pt>
                <c:pt idx="373">
                  <c:v>8.8052067517189094</c:v>
                </c:pt>
                <c:pt idx="374">
                  <c:v>0.72779518649897668</c:v>
                </c:pt>
                <c:pt idx="375">
                  <c:v>-3.7603320448378739</c:v>
                </c:pt>
                <c:pt idx="376">
                  <c:v>10.923240883414206</c:v>
                </c:pt>
                <c:pt idx="377">
                  <c:v>21.224352189920978</c:v>
                </c:pt>
                <c:pt idx="378">
                  <c:v>4.4346570092328568</c:v>
                </c:pt>
                <c:pt idx="379">
                  <c:v>-22.577887194102853</c:v>
                </c:pt>
                <c:pt idx="380">
                  <c:v>-26.811882991555471</c:v>
                </c:pt>
                <c:pt idx="381">
                  <c:v>-4.9679661693279913</c:v>
                </c:pt>
                <c:pt idx="382">
                  <c:v>16.975873111341532</c:v>
                </c:pt>
                <c:pt idx="383">
                  <c:v>21.30217215509127</c:v>
                </c:pt>
                <c:pt idx="384">
                  <c:v>13.240891718918352</c:v>
                </c:pt>
                <c:pt idx="385">
                  <c:v>1.4533502421581228</c:v>
                </c:pt>
                <c:pt idx="386">
                  <c:v>-12.955500240807218</c:v>
                </c:pt>
                <c:pt idx="387">
                  <c:v>-23.879897015940017</c:v>
                </c:pt>
                <c:pt idx="388">
                  <c:v>-17.762565244429769</c:v>
                </c:pt>
                <c:pt idx="389">
                  <c:v>5.3279004231607896</c:v>
                </c:pt>
                <c:pt idx="390">
                  <c:v>23.457884197339965</c:v>
                </c:pt>
                <c:pt idx="391">
                  <c:v>19.041137514420246</c:v>
                </c:pt>
                <c:pt idx="392">
                  <c:v>2.2563981896657732</c:v>
                </c:pt>
                <c:pt idx="393">
                  <c:v>-5.9853593019321858</c:v>
                </c:pt>
                <c:pt idx="394">
                  <c:v>-4.9132176980350222</c:v>
                </c:pt>
                <c:pt idx="395">
                  <c:v>-9.2035486870892367</c:v>
                </c:pt>
                <c:pt idx="396">
                  <c:v>-18.298541513836227</c:v>
                </c:pt>
                <c:pt idx="397">
                  <c:v>-13.207378654990467</c:v>
                </c:pt>
                <c:pt idx="398">
                  <c:v>11.134839974477162</c:v>
                </c:pt>
                <c:pt idx="399">
                  <c:v>30.758985580454656</c:v>
                </c:pt>
                <c:pt idx="400">
                  <c:v>22.658583838303898</c:v>
                </c:pt>
                <c:pt idx="401">
                  <c:v>-3.9714246799429578</c:v>
                </c:pt>
                <c:pt idx="402">
                  <c:v>-21.582045589549445</c:v>
                </c:pt>
                <c:pt idx="403">
                  <c:v>-19.771603300525353</c:v>
                </c:pt>
                <c:pt idx="404">
                  <c:v>-9.9181422318466783</c:v>
                </c:pt>
                <c:pt idx="405">
                  <c:v>-0.56283823556507873</c:v>
                </c:pt>
                <c:pt idx="406">
                  <c:v>10.911643980333865</c:v>
                </c:pt>
                <c:pt idx="407">
                  <c:v>20.985804063165059</c:v>
                </c:pt>
                <c:pt idx="408">
                  <c:v>16.043800771871705</c:v>
                </c:pt>
                <c:pt idx="409">
                  <c:v>-4.6431795983640081</c:v>
                </c:pt>
                <c:pt idx="410">
                  <c:v>-19.327811702727601</c:v>
                </c:pt>
                <c:pt idx="411">
                  <c:v>-11.872699888243011</c:v>
                </c:pt>
                <c:pt idx="412">
                  <c:v>3.4044922885333468</c:v>
                </c:pt>
                <c:pt idx="413">
                  <c:v>3.2444748972546202</c:v>
                </c:pt>
                <c:pt idx="414">
                  <c:v>-7.2223197282452691</c:v>
                </c:pt>
                <c:pt idx="415">
                  <c:v>-2.5353055926133892</c:v>
                </c:pt>
                <c:pt idx="416">
                  <c:v>18.577973749913983</c:v>
                </c:pt>
                <c:pt idx="417">
                  <c:v>24.154866284558654</c:v>
                </c:pt>
                <c:pt idx="418">
                  <c:v>-3.3867724897473224</c:v>
                </c:pt>
                <c:pt idx="419">
                  <c:v>-33.582469566334403</c:v>
                </c:pt>
                <c:pt idx="420">
                  <c:v>-25.301237853905469</c:v>
                </c:pt>
                <c:pt idx="421">
                  <c:v>14.032561646311811</c:v>
                </c:pt>
                <c:pt idx="422">
                  <c:v>34.751181126390421</c:v>
                </c:pt>
                <c:pt idx="423">
                  <c:v>11.47594651888838</c:v>
                </c:pt>
                <c:pt idx="424">
                  <c:v>-23.289978605302096</c:v>
                </c:pt>
                <c:pt idx="425">
                  <c:v>-24.656535346799863</c:v>
                </c:pt>
                <c:pt idx="426">
                  <c:v>5.4471116268423732</c:v>
                </c:pt>
                <c:pt idx="427">
                  <c:v>25.394354591243502</c:v>
                </c:pt>
                <c:pt idx="428">
                  <c:v>11.332847788789721</c:v>
                </c:pt>
                <c:pt idx="429">
                  <c:v>-15.33496768933364</c:v>
                </c:pt>
                <c:pt idx="430">
                  <c:v>-20.725705132984327</c:v>
                </c:pt>
                <c:pt idx="431">
                  <c:v>-0.8727965733172881</c:v>
                </c:pt>
                <c:pt idx="432">
                  <c:v>18.544376134263629</c:v>
                </c:pt>
                <c:pt idx="433">
                  <c:v>15.442479819063303</c:v>
                </c:pt>
                <c:pt idx="434">
                  <c:v>-5.9510339319059513</c:v>
                </c:pt>
                <c:pt idx="435">
                  <c:v>-22.468914039224714</c:v>
                </c:pt>
                <c:pt idx="436">
                  <c:v>-15.536469934362257</c:v>
                </c:pt>
                <c:pt idx="437">
                  <c:v>10.692200478119361</c:v>
                </c:pt>
                <c:pt idx="438">
                  <c:v>30.792099447704583</c:v>
                </c:pt>
                <c:pt idx="439">
                  <c:v>21.357140225748971</c:v>
                </c:pt>
                <c:pt idx="440">
                  <c:v>-12.416993539515865</c:v>
                </c:pt>
                <c:pt idx="441">
                  <c:v>-37.644999273834173</c:v>
                </c:pt>
                <c:pt idx="442">
                  <c:v>-27.812033507889932</c:v>
                </c:pt>
                <c:pt idx="443">
                  <c:v>7.2975087537637329</c:v>
                </c:pt>
                <c:pt idx="444">
                  <c:v>33.255737813605258</c:v>
                </c:pt>
                <c:pt idx="445">
                  <c:v>29.539978316195402</c:v>
                </c:pt>
                <c:pt idx="446">
                  <c:v>6.3566934682447531</c:v>
                </c:pt>
                <c:pt idx="447">
                  <c:v>-15.295349886787649</c:v>
                </c:pt>
                <c:pt idx="448">
                  <c:v>-25.593714370597201</c:v>
                </c:pt>
                <c:pt idx="449">
                  <c:v>-23.14672701746683</c:v>
                </c:pt>
                <c:pt idx="450">
                  <c:v>-6.1978399636044301</c:v>
                </c:pt>
                <c:pt idx="451">
                  <c:v>19.237441772471488</c:v>
                </c:pt>
                <c:pt idx="452">
                  <c:v>32.115854165876037</c:v>
                </c:pt>
                <c:pt idx="453">
                  <c:v>16.231966621321529</c:v>
                </c:pt>
                <c:pt idx="454">
                  <c:v>-13.854664295087389</c:v>
                </c:pt>
                <c:pt idx="455">
                  <c:v>-25.045055583761123</c:v>
                </c:pt>
                <c:pt idx="456">
                  <c:v>-8.0920985387129782</c:v>
                </c:pt>
                <c:pt idx="457">
                  <c:v>9.8291258002488053</c:v>
                </c:pt>
                <c:pt idx="458">
                  <c:v>4.5326752783161677</c:v>
                </c:pt>
                <c:pt idx="459">
                  <c:v>-10.273260326465094</c:v>
                </c:pt>
                <c:pt idx="460">
                  <c:v>-5.6516320479965856</c:v>
                </c:pt>
                <c:pt idx="461">
                  <c:v>16.13214098907039</c:v>
                </c:pt>
                <c:pt idx="462">
                  <c:v>23.03739294613943</c:v>
                </c:pt>
                <c:pt idx="463">
                  <c:v>1.4181436679609121</c:v>
                </c:pt>
                <c:pt idx="464">
                  <c:v>-22.48284497290474</c:v>
                </c:pt>
                <c:pt idx="465">
                  <c:v>-20.220977728047181</c:v>
                </c:pt>
                <c:pt idx="466">
                  <c:v>-2.1194743700877039E-2</c:v>
                </c:pt>
                <c:pt idx="467">
                  <c:v>10.350306085317774</c:v>
                </c:pt>
                <c:pt idx="468">
                  <c:v>5.64921717504083</c:v>
                </c:pt>
                <c:pt idx="469">
                  <c:v>3.9594927022665822</c:v>
                </c:pt>
                <c:pt idx="470">
                  <c:v>10.486939861103636</c:v>
                </c:pt>
                <c:pt idx="471">
                  <c:v>7.8033088281336838</c:v>
                </c:pt>
                <c:pt idx="472">
                  <c:v>-11.050812487419623</c:v>
                </c:pt>
                <c:pt idx="473">
                  <c:v>-23.914278581311248</c:v>
                </c:pt>
                <c:pt idx="474">
                  <c:v>-10.485906323339734</c:v>
                </c:pt>
                <c:pt idx="475">
                  <c:v>14.465367890250503</c:v>
                </c:pt>
                <c:pt idx="476">
                  <c:v>20.233120712692731</c:v>
                </c:pt>
                <c:pt idx="477">
                  <c:v>3.903579672346825</c:v>
                </c:pt>
                <c:pt idx="478">
                  <c:v>-8.5636790514826213</c:v>
                </c:pt>
                <c:pt idx="479">
                  <c:v>-3.593767100008264</c:v>
                </c:pt>
                <c:pt idx="480">
                  <c:v>2.6266772701850027</c:v>
                </c:pt>
                <c:pt idx="481">
                  <c:v>-4.3769080673384098</c:v>
                </c:pt>
                <c:pt idx="482">
                  <c:v>-11.760605256867013</c:v>
                </c:pt>
                <c:pt idx="483">
                  <c:v>-2.3300102597871142</c:v>
                </c:pt>
                <c:pt idx="484">
                  <c:v>13.641384919685276</c:v>
                </c:pt>
                <c:pt idx="485">
                  <c:v>12.976813036832642</c:v>
                </c:pt>
                <c:pt idx="486">
                  <c:v>-2.298943936695053</c:v>
                </c:pt>
                <c:pt idx="487">
                  <c:v>-7.8630273474863897</c:v>
                </c:pt>
                <c:pt idx="488">
                  <c:v>1.6622687862643168</c:v>
                </c:pt>
                <c:pt idx="489">
                  <c:v>2.7342498084935931</c:v>
                </c:pt>
                <c:pt idx="490">
                  <c:v>-14.748497947360606</c:v>
                </c:pt>
                <c:pt idx="491">
                  <c:v>-22.12507364533716</c:v>
                </c:pt>
                <c:pt idx="492">
                  <c:v>6.1893828338167278</c:v>
                </c:pt>
                <c:pt idx="493">
                  <c:v>42.882264704979278</c:v>
                </c:pt>
                <c:pt idx="494">
                  <c:v>34.799908606203111</c:v>
                </c:pt>
                <c:pt idx="495">
                  <c:v>-20.332506057758682</c:v>
                </c:pt>
                <c:pt idx="496">
                  <c:v>-59.353077256607314</c:v>
                </c:pt>
                <c:pt idx="497">
                  <c:v>-32.478054989679009</c:v>
                </c:pt>
                <c:pt idx="498">
                  <c:v>29.444286905911689</c:v>
                </c:pt>
                <c:pt idx="499">
                  <c:v>53.825153138927796</c:v>
                </c:pt>
                <c:pt idx="500">
                  <c:v>18.755651098601454</c:v>
                </c:pt>
                <c:pt idx="501">
                  <c:v>-26.028730125598152</c:v>
                </c:pt>
                <c:pt idx="502">
                  <c:v>-30.674062002978079</c:v>
                </c:pt>
                <c:pt idx="503">
                  <c:v>-4.5857562227575359</c:v>
                </c:pt>
                <c:pt idx="504">
                  <c:v>11.296883378362407</c:v>
                </c:pt>
                <c:pt idx="505">
                  <c:v>5.5222581368712174</c:v>
                </c:pt>
                <c:pt idx="506">
                  <c:v>0.52307924576330289</c:v>
                </c:pt>
                <c:pt idx="507">
                  <c:v>6.8224140268834832</c:v>
                </c:pt>
                <c:pt idx="508">
                  <c:v>6.5153974533212597</c:v>
                </c:pt>
                <c:pt idx="509">
                  <c:v>-10.308034623692272</c:v>
                </c:pt>
                <c:pt idx="510">
                  <c:v>-20.647267171199605</c:v>
                </c:pt>
                <c:pt idx="511">
                  <c:v>-1.1913034281675801</c:v>
                </c:pt>
                <c:pt idx="512">
                  <c:v>29.300424659791094</c:v>
                </c:pt>
                <c:pt idx="513">
                  <c:v>27.566525582826262</c:v>
                </c:pt>
                <c:pt idx="514">
                  <c:v>-13.704816185876268</c:v>
                </c:pt>
                <c:pt idx="515">
                  <c:v>-47.619658168321656</c:v>
                </c:pt>
                <c:pt idx="516">
                  <c:v>-28.996911934911545</c:v>
                </c:pt>
                <c:pt idx="517">
                  <c:v>25.924232723252217</c:v>
                </c:pt>
                <c:pt idx="518">
                  <c:v>55.52141621602464</c:v>
                </c:pt>
                <c:pt idx="519">
                  <c:v>26.376569494727271</c:v>
                </c:pt>
                <c:pt idx="520">
                  <c:v>-27.755180385149739</c:v>
                </c:pt>
                <c:pt idx="521">
                  <c:v>-48.25567271017006</c:v>
                </c:pt>
                <c:pt idx="522">
                  <c:v>-19.662046538719512</c:v>
                </c:pt>
                <c:pt idx="523">
                  <c:v>19.386669672769173</c:v>
                </c:pt>
                <c:pt idx="524">
                  <c:v>28.421364780403525</c:v>
                </c:pt>
                <c:pt idx="525">
                  <c:v>9.8643416339566254</c:v>
                </c:pt>
                <c:pt idx="526">
                  <c:v>-5.8029326210838095</c:v>
                </c:pt>
                <c:pt idx="527">
                  <c:v>-4.8021300318932809</c:v>
                </c:pt>
                <c:pt idx="528">
                  <c:v>-1.5750078147681668</c:v>
                </c:pt>
                <c:pt idx="529">
                  <c:v>-7.9977832196056724</c:v>
                </c:pt>
                <c:pt idx="530">
                  <c:v>-12.06060448521144</c:v>
                </c:pt>
                <c:pt idx="531">
                  <c:v>0.83281767888596925</c:v>
                </c:pt>
                <c:pt idx="532">
                  <c:v>18.742653778878875</c:v>
                </c:pt>
                <c:pt idx="533">
                  <c:v>15.571536694785847</c:v>
                </c:pt>
                <c:pt idx="534">
                  <c:v>-9.0944449571607375</c:v>
                </c:pt>
                <c:pt idx="535">
                  <c:v>-23.577113515866834</c:v>
                </c:pt>
                <c:pt idx="536">
                  <c:v>-6.7921765749705969</c:v>
                </c:pt>
                <c:pt idx="537">
                  <c:v>19.574655638365822</c:v>
                </c:pt>
                <c:pt idx="538">
                  <c:v>19.432785031199622</c:v>
                </c:pt>
                <c:pt idx="539">
                  <c:v>-6.4564209546418603</c:v>
                </c:pt>
                <c:pt idx="540">
                  <c:v>-21.227583179269384</c:v>
                </c:pt>
                <c:pt idx="541">
                  <c:v>-5.4764320915094356</c:v>
                </c:pt>
                <c:pt idx="542">
                  <c:v>14.817593900961853</c:v>
                </c:pt>
                <c:pt idx="543">
                  <c:v>8.2601734519013856</c:v>
                </c:pt>
                <c:pt idx="544">
                  <c:v>-13.594775844761136</c:v>
                </c:pt>
                <c:pt idx="545">
                  <c:v>-13.434031056452254</c:v>
                </c:pt>
                <c:pt idx="546">
                  <c:v>13.404891978426816</c:v>
                </c:pt>
                <c:pt idx="547">
                  <c:v>28.089677968289426</c:v>
                </c:pt>
                <c:pt idx="548">
                  <c:v>4.4924849346797071</c:v>
                </c:pt>
                <c:pt idx="549">
                  <c:v>-29.676960914963018</c:v>
                </c:pt>
                <c:pt idx="550">
                  <c:v>-29.308614640719313</c:v>
                </c:pt>
                <c:pt idx="551">
                  <c:v>5.3549112110201351</c:v>
                </c:pt>
                <c:pt idx="552">
                  <c:v>29.75511300989865</c:v>
                </c:pt>
                <c:pt idx="553">
                  <c:v>16.71717645461468</c:v>
                </c:pt>
                <c:pt idx="554">
                  <c:v>-10.283342424351581</c:v>
                </c:pt>
                <c:pt idx="555">
                  <c:v>-15.421352185658263</c:v>
                </c:pt>
                <c:pt idx="556">
                  <c:v>0.46404365075129045</c:v>
                </c:pt>
                <c:pt idx="557">
                  <c:v>8.9681102299722841</c:v>
                </c:pt>
                <c:pt idx="558">
                  <c:v>-0.61335274587818089</c:v>
                </c:pt>
                <c:pt idx="559">
                  <c:v>-9.8623132590630913</c:v>
                </c:pt>
                <c:pt idx="560">
                  <c:v>-4.1506255906215888</c:v>
                </c:pt>
                <c:pt idx="561">
                  <c:v>6.1235252029941005</c:v>
                </c:pt>
                <c:pt idx="562">
                  <c:v>5.8631461128845617</c:v>
                </c:pt>
                <c:pt idx="563">
                  <c:v>-0.60091253606956141</c:v>
                </c:pt>
                <c:pt idx="564">
                  <c:v>-3.6705083562173946E-2</c:v>
                </c:pt>
                <c:pt idx="565">
                  <c:v>5.7447387588716987</c:v>
                </c:pt>
                <c:pt idx="566">
                  <c:v>3.4954857030911084</c:v>
                </c:pt>
                <c:pt idx="567">
                  <c:v>-7.6494543058948334</c:v>
                </c:pt>
                <c:pt idx="568">
                  <c:v>-12.846085288279404</c:v>
                </c:pt>
                <c:pt idx="569">
                  <c:v>-4.4118410828478769</c:v>
                </c:pt>
                <c:pt idx="570">
                  <c:v>6.5126946080843799</c:v>
                </c:pt>
                <c:pt idx="571">
                  <c:v>7.6741410569006625</c:v>
                </c:pt>
                <c:pt idx="572">
                  <c:v>3.1973726584892832</c:v>
                </c:pt>
                <c:pt idx="573">
                  <c:v>3.4714711314598303</c:v>
                </c:pt>
                <c:pt idx="574">
                  <c:v>6.240539426399768</c:v>
                </c:pt>
                <c:pt idx="575">
                  <c:v>0.92762365765915522</c:v>
                </c:pt>
                <c:pt idx="576">
                  <c:v>-11.558302133296362</c:v>
                </c:pt>
                <c:pt idx="577">
                  <c:v>-17.018881256521638</c:v>
                </c:pt>
                <c:pt idx="578">
                  <c:v>-7.8232528383526683</c:v>
                </c:pt>
                <c:pt idx="579">
                  <c:v>6.8067238282446398</c:v>
                </c:pt>
                <c:pt idx="580">
                  <c:v>14.669996272238297</c:v>
                </c:pt>
                <c:pt idx="581">
                  <c:v>14.700768450219826</c:v>
                </c:pt>
                <c:pt idx="582">
                  <c:v>10.66146910167601</c:v>
                </c:pt>
                <c:pt idx="583">
                  <c:v>0.40095296930477808</c:v>
                </c:pt>
                <c:pt idx="584">
                  <c:v>-17.029040452623036</c:v>
                </c:pt>
                <c:pt idx="585">
                  <c:v>-28.808233422649508</c:v>
                </c:pt>
                <c:pt idx="586">
                  <c:v>-17.858736959988924</c:v>
                </c:pt>
                <c:pt idx="587">
                  <c:v>12.310388675815014</c:v>
                </c:pt>
                <c:pt idx="588">
                  <c:v>34.286541987595541</c:v>
                </c:pt>
                <c:pt idx="589">
                  <c:v>25.973037547722789</c:v>
                </c:pt>
                <c:pt idx="590">
                  <c:v>-3.4149147859379494</c:v>
                </c:pt>
                <c:pt idx="591">
                  <c:v>-24.371548764841823</c:v>
                </c:pt>
                <c:pt idx="592">
                  <c:v>-20.399632749711554</c:v>
                </c:pt>
                <c:pt idx="593">
                  <c:v>-2.4216789058315769</c:v>
                </c:pt>
                <c:pt idx="594">
                  <c:v>8.712490791100981</c:v>
                </c:pt>
                <c:pt idx="595">
                  <c:v>5.8902691989490288</c:v>
                </c:pt>
                <c:pt idx="596">
                  <c:v>-0.7882087116054296</c:v>
                </c:pt>
                <c:pt idx="597">
                  <c:v>0.68774635970447107</c:v>
                </c:pt>
                <c:pt idx="598">
                  <c:v>9.4007863530305986</c:v>
                </c:pt>
                <c:pt idx="599">
                  <c:v>11.999662879051302</c:v>
                </c:pt>
                <c:pt idx="600">
                  <c:v>-1.3032130411036671</c:v>
                </c:pt>
                <c:pt idx="601">
                  <c:v>-20.770161100964259</c:v>
                </c:pt>
                <c:pt idx="602">
                  <c:v>-22.699845851473871</c:v>
                </c:pt>
                <c:pt idx="603">
                  <c:v>1.9386313902310104</c:v>
                </c:pt>
                <c:pt idx="604">
                  <c:v>28.637996256949965</c:v>
                </c:pt>
                <c:pt idx="605">
                  <c:v>23.121984517947446</c:v>
                </c:pt>
                <c:pt idx="606">
                  <c:v>-12.663895889619418</c:v>
                </c:pt>
                <c:pt idx="607">
                  <c:v>-34.610127882162473</c:v>
                </c:pt>
                <c:pt idx="608">
                  <c:v>-10.336157877750336</c:v>
                </c:pt>
                <c:pt idx="609">
                  <c:v>32.855376655173039</c:v>
                </c:pt>
                <c:pt idx="610">
                  <c:v>37.20468564523771</c:v>
                </c:pt>
                <c:pt idx="611">
                  <c:v>-8.8304241529890533</c:v>
                </c:pt>
                <c:pt idx="612">
                  <c:v>-49.647065276188648</c:v>
                </c:pt>
                <c:pt idx="613">
                  <c:v>-32.372665906615097</c:v>
                </c:pt>
                <c:pt idx="614">
                  <c:v>23.033248287838326</c:v>
                </c:pt>
                <c:pt idx="615">
                  <c:v>49.173855644953917</c:v>
                </c:pt>
                <c:pt idx="616">
                  <c:v>18.400648744174031</c:v>
                </c:pt>
                <c:pt idx="617">
                  <c:v>-25.682001511387877</c:v>
                </c:pt>
                <c:pt idx="618">
                  <c:v>-30.302473724616146</c:v>
                </c:pt>
                <c:pt idx="619">
                  <c:v>0.26026547537814698</c:v>
                </c:pt>
                <c:pt idx="620">
                  <c:v>20.298719560262306</c:v>
                </c:pt>
                <c:pt idx="621">
                  <c:v>7.4616537830649818</c:v>
                </c:pt>
                <c:pt idx="622">
                  <c:v>-14.956322543898962</c:v>
                </c:pt>
                <c:pt idx="623">
                  <c:v>-17.157570905196263</c:v>
                </c:pt>
                <c:pt idx="624">
                  <c:v>0.98578560255498981</c:v>
                </c:pt>
                <c:pt idx="625">
                  <c:v>19.446416175531855</c:v>
                </c:pt>
                <c:pt idx="626">
                  <c:v>23.938683627208011</c:v>
                </c:pt>
                <c:pt idx="627">
                  <c:v>11.247999238441757</c:v>
                </c:pt>
                <c:pt idx="628">
                  <c:v>-15.009961065171941</c:v>
                </c:pt>
                <c:pt idx="629">
                  <c:v>-38.439064322200679</c:v>
                </c:pt>
                <c:pt idx="630">
                  <c:v>-32.55883858705954</c:v>
                </c:pt>
                <c:pt idx="631">
                  <c:v>8.9268965247139871</c:v>
                </c:pt>
                <c:pt idx="632">
                  <c:v>49.716223393373696</c:v>
                </c:pt>
                <c:pt idx="633">
                  <c:v>43.3341901972695</c:v>
                </c:pt>
                <c:pt idx="634">
                  <c:v>-7.5128950329728426</c:v>
                </c:pt>
                <c:pt idx="635">
                  <c:v>-46.817466465336317</c:v>
                </c:pt>
                <c:pt idx="636">
                  <c:v>-32.781898448547231</c:v>
                </c:pt>
                <c:pt idx="637">
                  <c:v>10.303058987496762</c:v>
                </c:pt>
                <c:pt idx="638">
                  <c:v>27.792064567950053</c:v>
                </c:pt>
                <c:pt idx="639">
                  <c:v>7.7370645678007932</c:v>
                </c:pt>
                <c:pt idx="640">
                  <c:v>-11.041752105907085</c:v>
                </c:pt>
                <c:pt idx="641">
                  <c:v>-1.5568439815305224</c:v>
                </c:pt>
                <c:pt idx="642">
                  <c:v>14.020674776093909</c:v>
                </c:pt>
                <c:pt idx="643">
                  <c:v>4.5753226801148319</c:v>
                </c:pt>
                <c:pt idx="644">
                  <c:v>-18.683881726210348</c:v>
                </c:pt>
                <c:pt idx="645">
                  <c:v>-19.338812046190487</c:v>
                </c:pt>
                <c:pt idx="646">
                  <c:v>7.1137400711140666</c:v>
                </c:pt>
                <c:pt idx="647">
                  <c:v>24.83024959359733</c:v>
                </c:pt>
                <c:pt idx="648">
                  <c:v>9.964111695778227</c:v>
                </c:pt>
                <c:pt idx="649">
                  <c:v>-15.847128572136105</c:v>
                </c:pt>
                <c:pt idx="650">
                  <c:v>-18.59021374051019</c:v>
                </c:pt>
                <c:pt idx="651">
                  <c:v>1.096770961432006</c:v>
                </c:pt>
                <c:pt idx="652">
                  <c:v>14.591138267841112</c:v>
                </c:pt>
                <c:pt idx="653">
                  <c:v>8.4001462116612746</c:v>
                </c:pt>
                <c:pt idx="654">
                  <c:v>-2.6809034358642383</c:v>
                </c:pt>
                <c:pt idx="655">
                  <c:v>-4.2901461586974472</c:v>
                </c:pt>
                <c:pt idx="656">
                  <c:v>-1.9753341054600453</c:v>
                </c:pt>
                <c:pt idx="657">
                  <c:v>-4.6286967021131584</c:v>
                </c:pt>
                <c:pt idx="658">
                  <c:v>-6.4906900632723072</c:v>
                </c:pt>
                <c:pt idx="659">
                  <c:v>0.9370386355080782</c:v>
                </c:pt>
                <c:pt idx="660">
                  <c:v>10.579082004139437</c:v>
                </c:pt>
                <c:pt idx="661">
                  <c:v>9.0743910461889854</c:v>
                </c:pt>
                <c:pt idx="662">
                  <c:v>-1.3992648231819764</c:v>
                </c:pt>
                <c:pt idx="663">
                  <c:v>-6.3784188629634038</c:v>
                </c:pt>
                <c:pt idx="664">
                  <c:v>-2.4354042108709555</c:v>
                </c:pt>
                <c:pt idx="665">
                  <c:v>-0.99282310456368061</c:v>
                </c:pt>
                <c:pt idx="666">
                  <c:v>-6.2617135902452725</c:v>
                </c:pt>
                <c:pt idx="667">
                  <c:v>-6.0674064235913479</c:v>
                </c:pt>
                <c:pt idx="668">
                  <c:v>6.5073850053519271</c:v>
                </c:pt>
                <c:pt idx="669">
                  <c:v>16.6434072847746</c:v>
                </c:pt>
                <c:pt idx="670">
                  <c:v>7.7141202855313509</c:v>
                </c:pt>
                <c:pt idx="671">
                  <c:v>-11.091040470546019</c:v>
                </c:pt>
                <c:pt idx="672">
                  <c:v>-15.219502124703926</c:v>
                </c:pt>
                <c:pt idx="673">
                  <c:v>-0.60883597998594019</c:v>
                </c:pt>
                <c:pt idx="674">
                  <c:v>10.188096226086044</c:v>
                </c:pt>
                <c:pt idx="675">
                  <c:v>2.4428364289061109</c:v>
                </c:pt>
                <c:pt idx="676">
                  <c:v>-8.6807258923942463</c:v>
                </c:pt>
                <c:pt idx="677">
                  <c:v>-3.0020652570735957</c:v>
                </c:pt>
                <c:pt idx="678">
                  <c:v>11.82943328690288</c:v>
                </c:pt>
                <c:pt idx="679">
                  <c:v>11.545551810284142</c:v>
                </c:pt>
                <c:pt idx="680">
                  <c:v>-6.4063769836867355</c:v>
                </c:pt>
                <c:pt idx="681">
                  <c:v>-17.314290798327352</c:v>
                </c:pt>
                <c:pt idx="682">
                  <c:v>-5.694328684057246</c:v>
                </c:pt>
                <c:pt idx="683">
                  <c:v>11.926054126704159</c:v>
                </c:pt>
                <c:pt idx="684">
                  <c:v>11.985603034745433</c:v>
                </c:pt>
                <c:pt idx="685">
                  <c:v>-2.5226554143998574</c:v>
                </c:pt>
                <c:pt idx="686">
                  <c:v>-9.7733162244441889</c:v>
                </c:pt>
                <c:pt idx="687">
                  <c:v>-2.7247328274560996</c:v>
                </c:pt>
                <c:pt idx="688">
                  <c:v>4.0903620258569875</c:v>
                </c:pt>
                <c:pt idx="689">
                  <c:v>1.162495504980162</c:v>
                </c:pt>
                <c:pt idx="690">
                  <c:v>-1.8219947566061505</c:v>
                </c:pt>
                <c:pt idx="691">
                  <c:v>3.9935216165956433</c:v>
                </c:pt>
                <c:pt idx="692">
                  <c:v>8.4996767272286817</c:v>
                </c:pt>
                <c:pt idx="693">
                  <c:v>-1.1027986601499153</c:v>
                </c:pt>
                <c:pt idx="694">
                  <c:v>-15.540428855980753</c:v>
                </c:pt>
                <c:pt idx="695">
                  <c:v>-13.158250324904126</c:v>
                </c:pt>
                <c:pt idx="696">
                  <c:v>7.1426020665498369</c:v>
                </c:pt>
                <c:pt idx="697">
                  <c:v>20.580344616949056</c:v>
                </c:pt>
                <c:pt idx="698">
                  <c:v>9.9504617757405445</c:v>
                </c:pt>
                <c:pt idx="699">
                  <c:v>-10.248880129493296</c:v>
                </c:pt>
                <c:pt idx="700">
                  <c:v>-14.429805868100264</c:v>
                </c:pt>
                <c:pt idx="701">
                  <c:v>-0.89555527442476179</c:v>
                </c:pt>
                <c:pt idx="702">
                  <c:v>8.7672121578526703</c:v>
                </c:pt>
                <c:pt idx="703">
                  <c:v>2.0620866167926319</c:v>
                </c:pt>
                <c:pt idx="704">
                  <c:v>-8.5609356191885375</c:v>
                </c:pt>
                <c:pt idx="705">
                  <c:v>-6.3101831827718762</c:v>
                </c:pt>
                <c:pt idx="706">
                  <c:v>6.2566492335755264</c:v>
                </c:pt>
                <c:pt idx="707">
                  <c:v>13.173765216682765</c:v>
                </c:pt>
                <c:pt idx="708">
                  <c:v>7.2227574191635631</c:v>
                </c:pt>
                <c:pt idx="709">
                  <c:v>-4.0933144744251004</c:v>
                </c:pt>
                <c:pt idx="710">
                  <c:v>-11.332190176234132</c:v>
                </c:pt>
                <c:pt idx="711">
                  <c:v>-11.728678619245034</c:v>
                </c:pt>
                <c:pt idx="712">
                  <c:v>-5.5330073585231458</c:v>
                </c:pt>
                <c:pt idx="713">
                  <c:v>5.9706030668541752</c:v>
                </c:pt>
                <c:pt idx="714">
                  <c:v>15.680551076336597</c:v>
                </c:pt>
                <c:pt idx="715">
                  <c:v>13.039196900618474</c:v>
                </c:pt>
                <c:pt idx="716">
                  <c:v>-2.2258127944727435</c:v>
                </c:pt>
                <c:pt idx="717">
                  <c:v>-14.878348882753759</c:v>
                </c:pt>
                <c:pt idx="718">
                  <c:v>-10.970133033745709</c:v>
                </c:pt>
                <c:pt idx="719">
                  <c:v>3.4196951271479872</c:v>
                </c:pt>
                <c:pt idx="720">
                  <c:v>9.4072505255525432</c:v>
                </c:pt>
                <c:pt idx="721">
                  <c:v>0.70141527976916529</c:v>
                </c:pt>
                <c:pt idx="722">
                  <c:v>-8.3592219988133643</c:v>
                </c:pt>
                <c:pt idx="723">
                  <c:v>-3.7268862235346689</c:v>
                </c:pt>
                <c:pt idx="724">
                  <c:v>8.6750928981589208</c:v>
                </c:pt>
                <c:pt idx="725">
                  <c:v>12.192023659231499</c:v>
                </c:pt>
                <c:pt idx="726">
                  <c:v>2.6380390247676684</c:v>
                </c:pt>
                <c:pt idx="727">
                  <c:v>-8.1323859076153671</c:v>
                </c:pt>
                <c:pt idx="728">
                  <c:v>-10.393788981214756</c:v>
                </c:pt>
                <c:pt idx="729">
                  <c:v>-7.1471229729538273</c:v>
                </c:pt>
                <c:pt idx="730">
                  <c:v>-3.6289564280892188</c:v>
                </c:pt>
                <c:pt idx="731">
                  <c:v>2.8368056796486449</c:v>
                </c:pt>
                <c:pt idx="732">
                  <c:v>13.946821781137174</c:v>
                </c:pt>
                <c:pt idx="733">
                  <c:v>18.946242705996887</c:v>
                </c:pt>
                <c:pt idx="734">
                  <c:v>5.4677175917634635</c:v>
                </c:pt>
                <c:pt idx="735">
                  <c:v>-18.47440884509648</c:v>
                </c:pt>
                <c:pt idx="736">
                  <c:v>-27.007977408846592</c:v>
                </c:pt>
                <c:pt idx="737">
                  <c:v>-7.8798929738554797</c:v>
                </c:pt>
                <c:pt idx="738">
                  <c:v>18.312631066679003</c:v>
                </c:pt>
                <c:pt idx="739">
                  <c:v>21.700467456870715</c:v>
                </c:pt>
                <c:pt idx="740">
                  <c:v>1.3489839601028297</c:v>
                </c:pt>
                <c:pt idx="741">
                  <c:v>-14.053828431058696</c:v>
                </c:pt>
                <c:pt idx="742">
                  <c:v>-5.5182536452203603</c:v>
                </c:pt>
                <c:pt idx="743">
                  <c:v>10.784274042334477</c:v>
                </c:pt>
                <c:pt idx="744">
                  <c:v>7.758038961037804</c:v>
                </c:pt>
                <c:pt idx="745">
                  <c:v>-12.627763263126839</c:v>
                </c:pt>
                <c:pt idx="746">
                  <c:v>-20.762469989255045</c:v>
                </c:pt>
                <c:pt idx="747">
                  <c:v>-1.3477903648025029</c:v>
                </c:pt>
                <c:pt idx="748">
                  <c:v>23.179953369278589</c:v>
                </c:pt>
                <c:pt idx="749">
                  <c:v>21.779717441873025</c:v>
                </c:pt>
                <c:pt idx="750">
                  <c:v>-3.4746856717091275</c:v>
                </c:pt>
                <c:pt idx="751">
                  <c:v>-21.016127160056264</c:v>
                </c:pt>
                <c:pt idx="752">
                  <c:v>-12.706447896538613</c:v>
                </c:pt>
                <c:pt idx="753">
                  <c:v>4.6408487887095253</c:v>
                </c:pt>
                <c:pt idx="754">
                  <c:v>7.304626917700527</c:v>
                </c:pt>
                <c:pt idx="755">
                  <c:v>-1.2758001116832365</c:v>
                </c:pt>
                <c:pt idx="756">
                  <c:v>-0.35750406430065534</c:v>
                </c:pt>
                <c:pt idx="757">
                  <c:v>11.700751742533679</c:v>
                </c:pt>
                <c:pt idx="758">
                  <c:v>12.350429292226986</c:v>
                </c:pt>
                <c:pt idx="759">
                  <c:v>-8.7967350069609171</c:v>
                </c:pt>
                <c:pt idx="760">
                  <c:v>-27.532903831673146</c:v>
                </c:pt>
                <c:pt idx="761">
                  <c:v>-15.148538882594135</c:v>
                </c:pt>
                <c:pt idx="762">
                  <c:v>18.531189645375537</c:v>
                </c:pt>
                <c:pt idx="763">
                  <c:v>33.018001785476919</c:v>
                </c:pt>
                <c:pt idx="764">
                  <c:v>9.7182051575687343</c:v>
                </c:pt>
                <c:pt idx="765">
                  <c:v>-22.611738766833398</c:v>
                </c:pt>
                <c:pt idx="766">
                  <c:v>-25.69358652522148</c:v>
                </c:pt>
                <c:pt idx="767">
                  <c:v>-0.85039943761808967</c:v>
                </c:pt>
                <c:pt idx="768">
                  <c:v>17.258164020711558</c:v>
                </c:pt>
                <c:pt idx="769">
                  <c:v>9.7588395731647886</c:v>
                </c:pt>
                <c:pt idx="770">
                  <c:v>-5.1496161834712018</c:v>
                </c:pt>
                <c:pt idx="771">
                  <c:v>-4.6042884632648331</c:v>
                </c:pt>
                <c:pt idx="772">
                  <c:v>5.3265738849516371</c:v>
                </c:pt>
                <c:pt idx="773">
                  <c:v>3.9496025480197017</c:v>
                </c:pt>
                <c:pt idx="774">
                  <c:v>-8.2597758494354956</c:v>
                </c:pt>
                <c:pt idx="775">
                  <c:v>-10.090098649573903</c:v>
                </c:pt>
                <c:pt idx="776">
                  <c:v>4.7767642240945953</c:v>
                </c:pt>
                <c:pt idx="777">
                  <c:v>14.448621630133891</c:v>
                </c:pt>
                <c:pt idx="778">
                  <c:v>1.5217264608726055</c:v>
                </c:pt>
                <c:pt idx="779">
                  <c:v>-17.265181839407241</c:v>
                </c:pt>
                <c:pt idx="780">
                  <c:v>-12.448585940752968</c:v>
                </c:pt>
                <c:pt idx="781">
                  <c:v>13.992282529152</c:v>
                </c:pt>
                <c:pt idx="782">
                  <c:v>27.297852981999746</c:v>
                </c:pt>
                <c:pt idx="783">
                  <c:v>6.7764849343329381</c:v>
                </c:pt>
                <c:pt idx="784">
                  <c:v>-24.449627950367152</c:v>
                </c:pt>
                <c:pt idx="785">
                  <c:v>-29.09773167653859</c:v>
                </c:pt>
                <c:pt idx="786">
                  <c:v>-3.550456463340935</c:v>
                </c:pt>
                <c:pt idx="787">
                  <c:v>20.874945873979645</c:v>
                </c:pt>
                <c:pt idx="788">
                  <c:v>20.547087805045003</c:v>
                </c:pt>
                <c:pt idx="789">
                  <c:v>5.0085547467312397</c:v>
                </c:pt>
                <c:pt idx="790">
                  <c:v>-4.4684839636371176</c:v>
                </c:pt>
                <c:pt idx="791">
                  <c:v>-5.0318922897033902</c:v>
                </c:pt>
                <c:pt idx="792">
                  <c:v>-7.9292277004534855</c:v>
                </c:pt>
                <c:pt idx="793">
                  <c:v>-13.758333557257803</c:v>
                </c:pt>
                <c:pt idx="794">
                  <c:v>-9.8198062446627574</c:v>
                </c:pt>
                <c:pt idx="795">
                  <c:v>7.2129486015379634</c:v>
                </c:pt>
                <c:pt idx="796">
                  <c:v>21.209185285261597</c:v>
                </c:pt>
                <c:pt idx="797">
                  <c:v>16.587737303251703</c:v>
                </c:pt>
                <c:pt idx="798">
                  <c:v>-1.0736587758460305</c:v>
                </c:pt>
                <c:pt idx="799">
                  <c:v>-13.546751716890567</c:v>
                </c:pt>
                <c:pt idx="800">
                  <c:v>-13.138867041529272</c:v>
                </c:pt>
                <c:pt idx="801">
                  <c:v>-7.0808630241027366</c:v>
                </c:pt>
                <c:pt idx="802">
                  <c:v>-1.8469473698931562</c:v>
                </c:pt>
                <c:pt idx="803">
                  <c:v>4.4497660584871701</c:v>
                </c:pt>
                <c:pt idx="804">
                  <c:v>11.710184421833354</c:v>
                </c:pt>
                <c:pt idx="805">
                  <c:v>11.803589592064659</c:v>
                </c:pt>
                <c:pt idx="806">
                  <c:v>0.88222755104622652</c:v>
                </c:pt>
                <c:pt idx="807">
                  <c:v>-10.075742806085447</c:v>
                </c:pt>
                <c:pt idx="808">
                  <c:v>-7.9413212635254942</c:v>
                </c:pt>
                <c:pt idx="809">
                  <c:v>2.6715206792705501</c:v>
                </c:pt>
                <c:pt idx="810">
                  <c:v>4.3798126541161482</c:v>
                </c:pt>
                <c:pt idx="811">
                  <c:v>-6.7931342559416317</c:v>
                </c:pt>
                <c:pt idx="812">
                  <c:v>-12.894287673202566</c:v>
                </c:pt>
                <c:pt idx="813">
                  <c:v>0.67215870200361438</c:v>
                </c:pt>
                <c:pt idx="814">
                  <c:v>20.901382878423419</c:v>
                </c:pt>
                <c:pt idx="815">
                  <c:v>21.309313913970481</c:v>
                </c:pt>
                <c:pt idx="816">
                  <c:v>-2.2579137858755463</c:v>
                </c:pt>
                <c:pt idx="817">
                  <c:v>-23.895016350607889</c:v>
                </c:pt>
                <c:pt idx="818">
                  <c:v>-20.064173929495354</c:v>
                </c:pt>
                <c:pt idx="819">
                  <c:v>1.5145322212626116</c:v>
                </c:pt>
                <c:pt idx="820">
                  <c:v>14.56322418394152</c:v>
                </c:pt>
                <c:pt idx="821">
                  <c:v>8.6844214116974445</c:v>
                </c:pt>
                <c:pt idx="822">
                  <c:v>-1.6016351204260992</c:v>
                </c:pt>
                <c:pt idx="823">
                  <c:v>-1.2762416614768595</c:v>
                </c:pt>
                <c:pt idx="824">
                  <c:v>5.1084720566639215</c:v>
                </c:pt>
                <c:pt idx="825">
                  <c:v>4.0637767350396592</c:v>
                </c:pt>
                <c:pt idx="826">
                  <c:v>-5.4111112061601254</c:v>
                </c:pt>
                <c:pt idx="827">
                  <c:v>-11.472477020108844</c:v>
                </c:pt>
                <c:pt idx="828">
                  <c:v>-7.2675419248078477</c:v>
                </c:pt>
                <c:pt idx="829">
                  <c:v>1.2621841202190152</c:v>
                </c:pt>
                <c:pt idx="830">
                  <c:v>6.4217403393375694</c:v>
                </c:pt>
                <c:pt idx="831">
                  <c:v>8.314798130648942</c:v>
                </c:pt>
                <c:pt idx="832">
                  <c:v>9.0205358911052453</c:v>
                </c:pt>
                <c:pt idx="833">
                  <c:v>5.0561265009909757</c:v>
                </c:pt>
                <c:pt idx="834">
                  <c:v>-6.2112850939341531</c:v>
                </c:pt>
                <c:pt idx="835">
                  <c:v>-16.569452529993203</c:v>
                </c:pt>
                <c:pt idx="836">
                  <c:v>-13.358670803418505</c:v>
                </c:pt>
                <c:pt idx="837">
                  <c:v>2.9123504680223884</c:v>
                </c:pt>
                <c:pt idx="838">
                  <c:v>15.791003979530094</c:v>
                </c:pt>
                <c:pt idx="839">
                  <c:v>12.239856267798404</c:v>
                </c:pt>
                <c:pt idx="840">
                  <c:v>-1.2350601665407783</c:v>
                </c:pt>
                <c:pt idx="841">
                  <c:v>-8.100915181482204</c:v>
                </c:pt>
                <c:pt idx="842">
                  <c:v>-3.4911551007340211</c:v>
                </c:pt>
                <c:pt idx="843">
                  <c:v>1.9474139346431685</c:v>
                </c:pt>
                <c:pt idx="844">
                  <c:v>-0.50589855433868769</c:v>
                </c:pt>
                <c:pt idx="845">
                  <c:v>-5.4550409325572753</c:v>
                </c:pt>
                <c:pt idx="846">
                  <c:v>-3.1519082984253814</c:v>
                </c:pt>
                <c:pt idx="847">
                  <c:v>5.0078631116601935</c:v>
                </c:pt>
                <c:pt idx="848">
                  <c:v>8.400100128494099</c:v>
                </c:pt>
                <c:pt idx="849">
                  <c:v>2.5866046446075437</c:v>
                </c:pt>
                <c:pt idx="850">
                  <c:v>-4.8310279363863184</c:v>
                </c:pt>
                <c:pt idx="851">
                  <c:v>-5.3250214819916515</c:v>
                </c:pt>
                <c:pt idx="852">
                  <c:v>-0.33333832559879678</c:v>
                </c:pt>
                <c:pt idx="853">
                  <c:v>2.7118752935272372</c:v>
                </c:pt>
                <c:pt idx="854">
                  <c:v>1.1779273156536496</c:v>
                </c:pt>
                <c:pt idx="855">
                  <c:v>-1.0391788297070041</c:v>
                </c:pt>
                <c:pt idx="856">
                  <c:v>-0.94434032912104504</c:v>
                </c:pt>
                <c:pt idx="857">
                  <c:v>-0.24458845121382955</c:v>
                </c:pt>
                <c:pt idx="858">
                  <c:v>-0.84967051244777814</c:v>
                </c:pt>
                <c:pt idx="859">
                  <c:v>-0.91046294098860625</c:v>
                </c:pt>
                <c:pt idx="860">
                  <c:v>1.915209898192497</c:v>
                </c:pt>
                <c:pt idx="861">
                  <c:v>5.5084415032404968</c:v>
                </c:pt>
                <c:pt idx="862">
                  <c:v>4.7588371001285665</c:v>
                </c:pt>
                <c:pt idx="863">
                  <c:v>-2.0221355397954408</c:v>
                </c:pt>
                <c:pt idx="864">
                  <c:v>-9.8387682899813012</c:v>
                </c:pt>
                <c:pt idx="865">
                  <c:v>-10.832234472946489</c:v>
                </c:pt>
                <c:pt idx="866">
                  <c:v>-1.7621230739933724</c:v>
                </c:pt>
                <c:pt idx="867">
                  <c:v>11.275256670487597</c:v>
                </c:pt>
                <c:pt idx="868">
                  <c:v>16.178981319364922</c:v>
                </c:pt>
                <c:pt idx="869">
                  <c:v>6.1724449261299332</c:v>
                </c:pt>
                <c:pt idx="870">
                  <c:v>-10.593162943825041</c:v>
                </c:pt>
                <c:pt idx="871">
                  <c:v>-16.59187293741752</c:v>
                </c:pt>
                <c:pt idx="872">
                  <c:v>-4.5318866988942768</c:v>
                </c:pt>
                <c:pt idx="873">
                  <c:v>11.264939912707026</c:v>
                </c:pt>
                <c:pt idx="874">
                  <c:v>10.353606385260333</c:v>
                </c:pt>
                <c:pt idx="875">
                  <c:v>-6.6303300478290348</c:v>
                </c:pt>
                <c:pt idx="876">
                  <c:v>-15.663925958540929</c:v>
                </c:pt>
                <c:pt idx="877">
                  <c:v>-0.35251359132321836</c:v>
                </c:pt>
                <c:pt idx="878">
                  <c:v>22.680250438660835</c:v>
                </c:pt>
                <c:pt idx="879">
                  <c:v>21.806058905369341</c:v>
                </c:pt>
                <c:pt idx="880">
                  <c:v>-7.4903322109280639</c:v>
                </c:pt>
                <c:pt idx="881">
                  <c:v>-32.83512171062678</c:v>
                </c:pt>
                <c:pt idx="882">
                  <c:v>-24.171298558759155</c:v>
                </c:pt>
                <c:pt idx="883">
                  <c:v>8.3314075616724423</c:v>
                </c:pt>
                <c:pt idx="884">
                  <c:v>28.113464181812827</c:v>
                </c:pt>
                <c:pt idx="885">
                  <c:v>18.361751054587138</c:v>
                </c:pt>
                <c:pt idx="886">
                  <c:v>-1.7878610853697261</c:v>
                </c:pt>
                <c:pt idx="887">
                  <c:v>-8.8461215559817958</c:v>
                </c:pt>
                <c:pt idx="888">
                  <c:v>-5.5081378209668124</c:v>
                </c:pt>
                <c:pt idx="889">
                  <c:v>-7.9621345829161347</c:v>
                </c:pt>
                <c:pt idx="890">
                  <c:v>-14.707840383880818</c:v>
                </c:pt>
                <c:pt idx="891">
                  <c:v>-7.7640358752098617</c:v>
                </c:pt>
                <c:pt idx="892">
                  <c:v>15.222632891511498</c:v>
                </c:pt>
                <c:pt idx="893">
                  <c:v>29.427428884190682</c:v>
                </c:pt>
                <c:pt idx="894">
                  <c:v>14.085802560309235</c:v>
                </c:pt>
                <c:pt idx="895">
                  <c:v>-16.523625109089259</c:v>
                </c:pt>
                <c:pt idx="896">
                  <c:v>-28.469606294986484</c:v>
                </c:pt>
                <c:pt idx="897">
                  <c:v>-10.796601108126344</c:v>
                </c:pt>
                <c:pt idx="898">
                  <c:v>12.435095667945349</c:v>
                </c:pt>
                <c:pt idx="899">
                  <c:v>15.307668584013081</c:v>
                </c:pt>
                <c:pt idx="900">
                  <c:v>1.4607448697819123</c:v>
                </c:pt>
                <c:pt idx="901">
                  <c:v>-6.5408826309379933</c:v>
                </c:pt>
                <c:pt idx="902">
                  <c:v>4.8606121536251767E-2</c:v>
                </c:pt>
                <c:pt idx="903">
                  <c:v>7.5667919402264188</c:v>
                </c:pt>
                <c:pt idx="904">
                  <c:v>2.6896288772825385</c:v>
                </c:pt>
                <c:pt idx="905">
                  <c:v>-8.9486229891940692</c:v>
                </c:pt>
                <c:pt idx="906">
                  <c:v>-12.144772293632606</c:v>
                </c:pt>
                <c:pt idx="907">
                  <c:v>-2.5280849374615602</c:v>
                </c:pt>
                <c:pt idx="908">
                  <c:v>9.5515119062273488</c:v>
                </c:pt>
                <c:pt idx="909">
                  <c:v>12.489352771490493</c:v>
                </c:pt>
                <c:pt idx="910">
                  <c:v>4.7850691251057347</c:v>
                </c:pt>
                <c:pt idx="911">
                  <c:v>-6.0652270558372194</c:v>
                </c:pt>
                <c:pt idx="912">
                  <c:v>-11.128184362106387</c:v>
                </c:pt>
                <c:pt idx="913">
                  <c:v>-6.5059940388012718</c:v>
                </c:pt>
                <c:pt idx="914">
                  <c:v>3.554404872885863</c:v>
                </c:pt>
                <c:pt idx="915">
                  <c:v>9.39806181731681</c:v>
                </c:pt>
                <c:pt idx="916">
                  <c:v>5.2958865824571246</c:v>
                </c:pt>
                <c:pt idx="917">
                  <c:v>-3.4252996509102891</c:v>
                </c:pt>
                <c:pt idx="918">
                  <c:v>-6.2687675923074337</c:v>
                </c:pt>
                <c:pt idx="919">
                  <c:v>-1.1102996486914167</c:v>
                </c:pt>
                <c:pt idx="920">
                  <c:v>3.2600271972172186</c:v>
                </c:pt>
                <c:pt idx="921">
                  <c:v>0.46852391986833825</c:v>
                </c:pt>
                <c:pt idx="922">
                  <c:v>-3.604251645843461</c:v>
                </c:pt>
                <c:pt idx="923">
                  <c:v>-0.31297322164097652</c:v>
                </c:pt>
                <c:pt idx="924">
                  <c:v>6.7573628851365886</c:v>
                </c:pt>
                <c:pt idx="925">
                  <c:v>5.6349300058043701</c:v>
                </c:pt>
                <c:pt idx="926">
                  <c:v>-5.1486333063749123</c:v>
                </c:pt>
                <c:pt idx="927">
                  <c:v>-11.630536336576434</c:v>
                </c:pt>
                <c:pt idx="928">
                  <c:v>-3.5029341928152435</c:v>
                </c:pt>
                <c:pt idx="929">
                  <c:v>9.8067752692234595</c:v>
                </c:pt>
                <c:pt idx="930">
                  <c:v>11.002949991493745</c:v>
                </c:pt>
                <c:pt idx="931">
                  <c:v>-1.1396313404870022</c:v>
                </c:pt>
                <c:pt idx="932">
                  <c:v>-10.309512145398825</c:v>
                </c:pt>
                <c:pt idx="933">
                  <c:v>-5.6032617035330432</c:v>
                </c:pt>
                <c:pt idx="934">
                  <c:v>4.5505054591998073</c:v>
                </c:pt>
                <c:pt idx="935">
                  <c:v>6.3230890548608905</c:v>
                </c:pt>
                <c:pt idx="936">
                  <c:v>-0.14467774746564538</c:v>
                </c:pt>
                <c:pt idx="937">
                  <c:v>-3.8809609230097872</c:v>
                </c:pt>
                <c:pt idx="938">
                  <c:v>-0.83809515685005775</c:v>
                </c:pt>
                <c:pt idx="939">
                  <c:v>1.9586852170488762</c:v>
                </c:pt>
                <c:pt idx="940">
                  <c:v>-0.2068034114643631</c:v>
                </c:pt>
                <c:pt idx="941">
                  <c:v>-2.3644711699382368</c:v>
                </c:pt>
                <c:pt idx="942">
                  <c:v>0.3476016069726886</c:v>
                </c:pt>
                <c:pt idx="943">
                  <c:v>3.6992396838344046</c:v>
                </c:pt>
                <c:pt idx="944">
                  <c:v>1.6933357021418749</c:v>
                </c:pt>
                <c:pt idx="945">
                  <c:v>-2.7347595842270591</c:v>
                </c:pt>
                <c:pt idx="946">
                  <c:v>-2.4685097467926891</c:v>
                </c:pt>
                <c:pt idx="947">
                  <c:v>1.3658276033042123</c:v>
                </c:pt>
                <c:pt idx="948">
                  <c:v>1.0168896987679379</c:v>
                </c:pt>
                <c:pt idx="949">
                  <c:v>-3.8972739319921459</c:v>
                </c:pt>
                <c:pt idx="950">
                  <c:v>-3.9595963785982633</c:v>
                </c:pt>
                <c:pt idx="951">
                  <c:v>4.6210305379868348</c:v>
                </c:pt>
                <c:pt idx="952">
                  <c:v>11.094333411983051</c:v>
                </c:pt>
                <c:pt idx="953">
                  <c:v>4.4664832258486422</c:v>
                </c:pt>
                <c:pt idx="954">
                  <c:v>-9.0997260732941108</c:v>
                </c:pt>
                <c:pt idx="955">
                  <c:v>-13.243644957346772</c:v>
                </c:pt>
                <c:pt idx="956">
                  <c:v>-3.7630557113048795</c:v>
                </c:pt>
                <c:pt idx="957">
                  <c:v>6.7142813081474468</c:v>
                </c:pt>
                <c:pt idx="958">
                  <c:v>7.8466317892848503</c:v>
                </c:pt>
                <c:pt idx="959">
                  <c:v>4.2808179540469098</c:v>
                </c:pt>
                <c:pt idx="960">
                  <c:v>3.5626527513609973</c:v>
                </c:pt>
                <c:pt idx="961">
                  <c:v>1.7031697262977969</c:v>
                </c:pt>
                <c:pt idx="962">
                  <c:v>-7.8230044859791938</c:v>
                </c:pt>
                <c:pt idx="963">
                  <c:v>-16.625035342397766</c:v>
                </c:pt>
                <c:pt idx="964">
                  <c:v>-8.5220115625849076</c:v>
                </c:pt>
                <c:pt idx="965">
                  <c:v>13.936248952932811</c:v>
                </c:pt>
                <c:pt idx="966">
                  <c:v>25.060309256876906</c:v>
                </c:pt>
                <c:pt idx="967">
                  <c:v>7.7837535230315202</c:v>
                </c:pt>
                <c:pt idx="968">
                  <c:v>-20.004072651878875</c:v>
                </c:pt>
                <c:pt idx="969">
                  <c:v>-24.881516452132015</c:v>
                </c:pt>
                <c:pt idx="970">
                  <c:v>-0.68448620910409841</c:v>
                </c:pt>
                <c:pt idx="971">
                  <c:v>22.878013456481803</c:v>
                </c:pt>
                <c:pt idx="972">
                  <c:v>18.117060035826995</c:v>
                </c:pt>
                <c:pt idx="973">
                  <c:v>-6.7355231210498401</c:v>
                </c:pt>
                <c:pt idx="974">
                  <c:v>-20.854022621360766</c:v>
                </c:pt>
                <c:pt idx="975">
                  <c:v>-10.20665326100211</c:v>
                </c:pt>
                <c:pt idx="976">
                  <c:v>8.9759134002480572</c:v>
                </c:pt>
                <c:pt idx="977">
                  <c:v>14.709529601648972</c:v>
                </c:pt>
                <c:pt idx="978">
                  <c:v>4.9337668667742109</c:v>
                </c:pt>
                <c:pt idx="979">
                  <c:v>-5.8863607659075514</c:v>
                </c:pt>
                <c:pt idx="980">
                  <c:v>-7.2128868504799986</c:v>
                </c:pt>
                <c:pt idx="981">
                  <c:v>-1.6917167079883173</c:v>
                </c:pt>
                <c:pt idx="982">
                  <c:v>2.5308106117740112</c:v>
                </c:pt>
                <c:pt idx="983">
                  <c:v>1.479772019394006</c:v>
                </c:pt>
                <c:pt idx="984">
                  <c:v>-2.6077025652937702</c:v>
                </c:pt>
                <c:pt idx="985">
                  <c:v>-4.1903771210591554</c:v>
                </c:pt>
                <c:pt idx="986">
                  <c:v>0.7666138373575232</c:v>
                </c:pt>
                <c:pt idx="987">
                  <c:v>9.2202307831648707</c:v>
                </c:pt>
                <c:pt idx="988">
                  <c:v>11.09289357175261</c:v>
                </c:pt>
                <c:pt idx="989">
                  <c:v>6.1745418211945277E-2</c:v>
                </c:pt>
                <c:pt idx="990">
                  <c:v>-15.326158234301541</c:v>
                </c:pt>
                <c:pt idx="991">
                  <c:v>-17.814900780947443</c:v>
                </c:pt>
                <c:pt idx="992">
                  <c:v>-2.1035167637042802</c:v>
                </c:pt>
                <c:pt idx="993">
                  <c:v>16.211024878610715</c:v>
                </c:pt>
                <c:pt idx="994">
                  <c:v>18.06868316992685</c:v>
                </c:pt>
                <c:pt idx="995">
                  <c:v>3.6003170281115491</c:v>
                </c:pt>
                <c:pt idx="996">
                  <c:v>-9.8669318254043201</c:v>
                </c:pt>
                <c:pt idx="997">
                  <c:v>-10.596551635840898</c:v>
                </c:pt>
                <c:pt idx="998">
                  <c:v>-4.1148994917779564</c:v>
                </c:pt>
                <c:pt idx="999">
                  <c:v>-0.39347715700154479</c:v>
                </c:pt>
                <c:pt idx="1000">
                  <c:v>0.76710837290949729</c:v>
                </c:pt>
                <c:pt idx="1001">
                  <c:v>4.4864317311267872</c:v>
                </c:pt>
                <c:pt idx="1002">
                  <c:v>7.9395189027681985</c:v>
                </c:pt>
                <c:pt idx="1003">
                  <c:v>3.7019858137813637</c:v>
                </c:pt>
                <c:pt idx="1004">
                  <c:v>-5.6575121326766746</c:v>
                </c:pt>
                <c:pt idx="1005">
                  <c:v>-7.8541453988008918</c:v>
                </c:pt>
                <c:pt idx="1006">
                  <c:v>0.82057587759187256</c:v>
                </c:pt>
                <c:pt idx="1007">
                  <c:v>7.5042341997203836</c:v>
                </c:pt>
                <c:pt idx="1008">
                  <c:v>0.69968139441960586</c:v>
                </c:pt>
                <c:pt idx="1009">
                  <c:v>-10.903515231035506</c:v>
                </c:pt>
                <c:pt idx="1010">
                  <c:v>-8.8021607279993788</c:v>
                </c:pt>
                <c:pt idx="1011">
                  <c:v>8.0813196130058138</c:v>
                </c:pt>
                <c:pt idx="1012">
                  <c:v>18.979415497982586</c:v>
                </c:pt>
                <c:pt idx="1013">
                  <c:v>8.3753887923270316</c:v>
                </c:pt>
                <c:pt idx="1014">
                  <c:v>-12.403386482071948</c:v>
                </c:pt>
                <c:pt idx="1015">
                  <c:v>-19.377005000473009</c:v>
                </c:pt>
                <c:pt idx="1016">
                  <c:v>-6.2769022434080668</c:v>
                </c:pt>
                <c:pt idx="1017">
                  <c:v>9.7781552837326355</c:v>
                </c:pt>
                <c:pt idx="1018">
                  <c:v>12.177732453280949</c:v>
                </c:pt>
                <c:pt idx="1019">
                  <c:v>3.7406938371988967</c:v>
                </c:pt>
                <c:pt idx="1020">
                  <c:v>-2.3594053391961674</c:v>
                </c:pt>
                <c:pt idx="1021">
                  <c:v>-1.9891161315234513</c:v>
                </c:pt>
                <c:pt idx="1022">
                  <c:v>-1.8534355334173558</c:v>
                </c:pt>
                <c:pt idx="1023">
                  <c:v>-5.3955068753290947</c:v>
                </c:pt>
                <c:pt idx="1024">
                  <c:v>-6.5192794267087466</c:v>
                </c:pt>
                <c:pt idx="1025">
                  <c:v>0.29315277282879582</c:v>
                </c:pt>
                <c:pt idx="1026">
                  <c:v>9.9916484995285373</c:v>
                </c:pt>
                <c:pt idx="1027">
                  <c:v>11.882652173938277</c:v>
                </c:pt>
                <c:pt idx="1028">
                  <c:v>2.3959164213721804</c:v>
                </c:pt>
                <c:pt idx="1029">
                  <c:v>-10.534212887406332</c:v>
                </c:pt>
                <c:pt idx="1030">
                  <c:v>-15.27264749886624</c:v>
                </c:pt>
                <c:pt idx="1031">
                  <c:v>-6.9925419686759271</c:v>
                </c:pt>
                <c:pt idx="1032">
                  <c:v>8.1848162742327215</c:v>
                </c:pt>
                <c:pt idx="1033">
                  <c:v>17.538582536168121</c:v>
                </c:pt>
                <c:pt idx="1034">
                  <c:v>11.977501577701396</c:v>
                </c:pt>
                <c:pt idx="1035">
                  <c:v>-4.7449672290519729</c:v>
                </c:pt>
                <c:pt idx="1036">
                  <c:v>-17.502531593737412</c:v>
                </c:pt>
                <c:pt idx="1037">
                  <c:v>-14.003610852356626</c:v>
                </c:pt>
                <c:pt idx="1038">
                  <c:v>1.7658976017506298</c:v>
                </c:pt>
                <c:pt idx="1039">
                  <c:v>13.41339939446174</c:v>
                </c:pt>
                <c:pt idx="1040">
                  <c:v>10.537608352316324</c:v>
                </c:pt>
                <c:pt idx="1041">
                  <c:v>-0.34997774652147595</c:v>
                </c:pt>
                <c:pt idx="1042">
                  <c:v>-5.79706261800336</c:v>
                </c:pt>
                <c:pt idx="1043">
                  <c:v>-2.5071579118116283</c:v>
                </c:pt>
                <c:pt idx="1044">
                  <c:v>0.94667064077364704</c:v>
                </c:pt>
                <c:pt idx="1045">
                  <c:v>-1.7402573782239614</c:v>
                </c:pt>
                <c:pt idx="1046">
                  <c:v>-5.6504915710741717</c:v>
                </c:pt>
                <c:pt idx="1047">
                  <c:v>-2.8879240995832327</c:v>
                </c:pt>
                <c:pt idx="1048">
                  <c:v>5.1046585453872328</c:v>
                </c:pt>
                <c:pt idx="1049">
                  <c:v>9.0589925602638424</c:v>
                </c:pt>
                <c:pt idx="1050">
                  <c:v>4.3610025447224592</c:v>
                </c:pt>
                <c:pt idx="1051">
                  <c:v>-3.3589496544953943</c:v>
                </c:pt>
                <c:pt idx="1052">
                  <c:v>-6.2335203803172572</c:v>
                </c:pt>
                <c:pt idx="1053">
                  <c:v>-3.5246034055805788</c:v>
                </c:pt>
                <c:pt idx="1054">
                  <c:v>-0.3175250177703528</c:v>
                </c:pt>
                <c:pt idx="1055">
                  <c:v>0.34193334301794281</c:v>
                </c:pt>
                <c:pt idx="1056">
                  <c:v>0.23683878424458391</c:v>
                </c:pt>
                <c:pt idx="1057">
                  <c:v>1.5825764084936036</c:v>
                </c:pt>
                <c:pt idx="1058">
                  <c:v>3.3754790109342103</c:v>
                </c:pt>
                <c:pt idx="1059">
                  <c:v>3.2676658595072272</c:v>
                </c:pt>
                <c:pt idx="1060">
                  <c:v>0.94468774738153627</c:v>
                </c:pt>
                <c:pt idx="1061">
                  <c:v>-1.9163211929449906</c:v>
                </c:pt>
                <c:pt idx="1062">
                  <c:v>-3.8945030568801373</c:v>
                </c:pt>
                <c:pt idx="1063">
                  <c:v>-4.4930976309580917</c:v>
                </c:pt>
                <c:pt idx="1064">
                  <c:v>-3.1727420811765117</c:v>
                </c:pt>
                <c:pt idx="1065">
                  <c:v>0.49417996981223189</c:v>
                </c:pt>
                <c:pt idx="1066">
                  <c:v>5.1789018757829819</c:v>
                </c:pt>
                <c:pt idx="1067">
                  <c:v>7.470958107597875</c:v>
                </c:pt>
                <c:pt idx="1068">
                  <c:v>4.5718782856760587</c:v>
                </c:pt>
                <c:pt idx="1069">
                  <c:v>-2.2781742695430354</c:v>
                </c:pt>
                <c:pt idx="1070">
                  <c:v>-7.7388588443917721</c:v>
                </c:pt>
                <c:pt idx="1071">
                  <c:v>-6.9342247096800103</c:v>
                </c:pt>
                <c:pt idx="1072">
                  <c:v>-0.69584052974537403</c:v>
                </c:pt>
                <c:pt idx="1073">
                  <c:v>4.6139071124532167</c:v>
                </c:pt>
                <c:pt idx="1074">
                  <c:v>3.8838379620702077</c:v>
                </c:pt>
                <c:pt idx="1075">
                  <c:v>-0.52830959409626166</c:v>
                </c:pt>
                <c:pt idx="1076">
                  <c:v>-1.5457726775455634</c:v>
                </c:pt>
                <c:pt idx="1077">
                  <c:v>2.9831715384236528</c:v>
                </c:pt>
                <c:pt idx="1078">
                  <c:v>6.2568971602649137</c:v>
                </c:pt>
                <c:pt idx="1079">
                  <c:v>1.147268066689797</c:v>
                </c:pt>
                <c:pt idx="1080">
                  <c:v>-8.7845843852292198</c:v>
                </c:pt>
                <c:pt idx="1081">
                  <c:v>-11.754738784762878</c:v>
                </c:pt>
                <c:pt idx="1082">
                  <c:v>-2.5706499883721676</c:v>
                </c:pt>
                <c:pt idx="1083">
                  <c:v>9.4703949624853259</c:v>
                </c:pt>
                <c:pt idx="1084">
                  <c:v>11.367936646321674</c:v>
                </c:pt>
                <c:pt idx="1085">
                  <c:v>2.4834663761992717</c:v>
                </c:pt>
                <c:pt idx="1086">
                  <c:v>-5.4686396397113635</c:v>
                </c:pt>
                <c:pt idx="1087">
                  <c:v>-4.1948058312338565</c:v>
                </c:pt>
                <c:pt idx="1088">
                  <c:v>1.3087226848257596</c:v>
                </c:pt>
                <c:pt idx="1089">
                  <c:v>1.4193608645043241</c:v>
                </c:pt>
                <c:pt idx="1090">
                  <c:v>-4.2807231275960866</c:v>
                </c:pt>
                <c:pt idx="1091">
                  <c:v>-7.1759583657790325</c:v>
                </c:pt>
                <c:pt idx="1092">
                  <c:v>-1.9716750651757218</c:v>
                </c:pt>
                <c:pt idx="1093">
                  <c:v>6.6672497979583616</c:v>
                </c:pt>
                <c:pt idx="1094">
                  <c:v>10.669773441324855</c:v>
                </c:pt>
                <c:pt idx="1095">
                  <c:v>7.3050331693224688</c:v>
                </c:pt>
                <c:pt idx="1096">
                  <c:v>-0.47902842205065221</c:v>
                </c:pt>
                <c:pt idx="1097">
                  <c:v>-8.4433291077313921</c:v>
                </c:pt>
                <c:pt idx="1098">
                  <c:v>-12.5267322008708</c:v>
                </c:pt>
                <c:pt idx="1099">
                  <c:v>-9.0787937253161246</c:v>
                </c:pt>
                <c:pt idx="1100">
                  <c:v>1.4477289332041616</c:v>
                </c:pt>
                <c:pt idx="1101">
                  <c:v>11.756414182929774</c:v>
                </c:pt>
                <c:pt idx="1102">
                  <c:v>13.314717879710546</c:v>
                </c:pt>
                <c:pt idx="1103">
                  <c:v>5.6457397277310717</c:v>
                </c:pt>
                <c:pt idx="1104">
                  <c:v>-3.4615232899994495</c:v>
                </c:pt>
                <c:pt idx="1105">
                  <c:v>-7.765085207320328</c:v>
                </c:pt>
                <c:pt idx="1106">
                  <c:v>-8.3321301628920352</c:v>
                </c:pt>
                <c:pt idx="1107">
                  <c:v>-7.6710566982985346</c:v>
                </c:pt>
                <c:pt idx="1108">
                  <c:v>-3.5398986567609327</c:v>
                </c:pt>
                <c:pt idx="1109">
                  <c:v>5.9032301286055384</c:v>
                </c:pt>
                <c:pt idx="1110">
                  <c:v>14.113411709875903</c:v>
                </c:pt>
                <c:pt idx="1111">
                  <c:v>11.316806410069885</c:v>
                </c:pt>
                <c:pt idx="1112">
                  <c:v>-1.5370547192737205</c:v>
                </c:pt>
                <c:pt idx="1113">
                  <c:v>-11.357250017907186</c:v>
                </c:pt>
                <c:pt idx="1114">
                  <c:v>-9.0699231595452723</c:v>
                </c:pt>
                <c:pt idx="1115">
                  <c:v>-1.0529249569121601</c:v>
                </c:pt>
                <c:pt idx="1116">
                  <c:v>1.3667476254796007</c:v>
                </c:pt>
                <c:pt idx="1117">
                  <c:v>-1.2025595474386563</c:v>
                </c:pt>
                <c:pt idx="1118">
                  <c:v>1.0748264649025221</c:v>
                </c:pt>
                <c:pt idx="1119">
                  <c:v>9.1240251428630224</c:v>
                </c:pt>
                <c:pt idx="1120">
                  <c:v>10.739565255190456</c:v>
                </c:pt>
                <c:pt idx="1121">
                  <c:v>-0.90836782631807145</c:v>
                </c:pt>
                <c:pt idx="1122">
                  <c:v>-13.815871278638005</c:v>
                </c:pt>
                <c:pt idx="1123">
                  <c:v>-11.620608206935964</c:v>
                </c:pt>
                <c:pt idx="1124">
                  <c:v>3.0597844029558376</c:v>
                </c:pt>
                <c:pt idx="1125">
                  <c:v>11.160543540031318</c:v>
                </c:pt>
                <c:pt idx="1126">
                  <c:v>3.4689538775492554</c:v>
                </c:pt>
                <c:pt idx="1127">
                  <c:v>-7.0094362279453017</c:v>
                </c:pt>
                <c:pt idx="1128">
                  <c:v>-4.5634992515367374</c:v>
                </c:pt>
                <c:pt idx="1129">
                  <c:v>6.5644405785079023</c:v>
                </c:pt>
                <c:pt idx="1130">
                  <c:v>9.2619504433074038</c:v>
                </c:pt>
                <c:pt idx="1131">
                  <c:v>-1.0252603395157367</c:v>
                </c:pt>
                <c:pt idx="1132">
                  <c:v>-10.239494016547695</c:v>
                </c:pt>
                <c:pt idx="1133">
                  <c:v>-6.7345580292302447</c:v>
                </c:pt>
                <c:pt idx="1134">
                  <c:v>2.8170544255857575</c:v>
                </c:pt>
                <c:pt idx="1135">
                  <c:v>5.1781217014514986</c:v>
                </c:pt>
                <c:pt idx="1136">
                  <c:v>0.2249633940145413</c:v>
                </c:pt>
                <c:pt idx="1137">
                  <c:v>-1.2791350192236877</c:v>
                </c:pt>
                <c:pt idx="1138">
                  <c:v>3.6828025881487845</c:v>
                </c:pt>
                <c:pt idx="1139">
                  <c:v>5.5814706557192411</c:v>
                </c:pt>
                <c:pt idx="1140">
                  <c:v>-1.4871902375718509</c:v>
                </c:pt>
                <c:pt idx="1141">
                  <c:v>-8.9300807824272255</c:v>
                </c:pt>
                <c:pt idx="1142">
                  <c:v>-5.914027816186592</c:v>
                </c:pt>
                <c:pt idx="1143">
                  <c:v>3.8681966376771384</c:v>
                </c:pt>
                <c:pt idx="1144">
                  <c:v>7.0523190059598484</c:v>
                </c:pt>
                <c:pt idx="1145">
                  <c:v>0.20771535612067454</c:v>
                </c:pt>
                <c:pt idx="1146">
                  <c:v>-5.336912968164059</c:v>
                </c:pt>
                <c:pt idx="1147">
                  <c:v>-0.71691426310020834</c:v>
                </c:pt>
                <c:pt idx="1148">
                  <c:v>7.0774784670402857</c:v>
                </c:pt>
                <c:pt idx="1149">
                  <c:v>5.5921697089708298</c:v>
                </c:pt>
                <c:pt idx="1150">
                  <c:v>-4.4966260068297608</c:v>
                </c:pt>
                <c:pt idx="1151">
                  <c:v>-10.006862660482817</c:v>
                </c:pt>
                <c:pt idx="1152">
                  <c:v>-3.8911165415995357</c:v>
                </c:pt>
                <c:pt idx="1153">
                  <c:v>5.287107333642834</c:v>
                </c:pt>
                <c:pt idx="1154">
                  <c:v>6.0394370928149996</c:v>
                </c:pt>
                <c:pt idx="1155">
                  <c:v>-0.27300659815284856</c:v>
                </c:pt>
                <c:pt idx="1156">
                  <c:v>-2.8684042277213475</c:v>
                </c:pt>
                <c:pt idx="1157">
                  <c:v>2.0192629010818819</c:v>
                </c:pt>
                <c:pt idx="1158">
                  <c:v>5.85168434920541</c:v>
                </c:pt>
                <c:pt idx="1159">
                  <c:v>0.69965929527156212</c:v>
                </c:pt>
                <c:pt idx="1160">
                  <c:v>-8.5651029079865069</c:v>
                </c:pt>
                <c:pt idx="1161">
                  <c:v>-10.038223027028756</c:v>
                </c:pt>
                <c:pt idx="1162">
                  <c:v>-0.53346747536508832</c:v>
                </c:pt>
                <c:pt idx="1163">
                  <c:v>9.8341653229391213</c:v>
                </c:pt>
                <c:pt idx="1164">
                  <c:v>9.9562165178679685</c:v>
                </c:pt>
                <c:pt idx="1165">
                  <c:v>0.84355072831012867</c:v>
                </c:pt>
                <c:pt idx="1166">
                  <c:v>-6.5400502488406289</c:v>
                </c:pt>
                <c:pt idx="1167">
                  <c:v>-4.9846139475159301</c:v>
                </c:pt>
                <c:pt idx="1168">
                  <c:v>1.0728972481867443</c:v>
                </c:pt>
                <c:pt idx="1169">
                  <c:v>2.4694297937841729</c:v>
                </c:pt>
                <c:pt idx="1170">
                  <c:v>-2.4479053837335294</c:v>
                </c:pt>
                <c:pt idx="1171">
                  <c:v>-5.7790224283084983</c:v>
                </c:pt>
                <c:pt idx="1172">
                  <c:v>-0.73107984033716089</c:v>
                </c:pt>
                <c:pt idx="1173">
                  <c:v>8.5014815376883437</c:v>
                </c:pt>
                <c:pt idx="1174">
                  <c:v>10.665358446646085</c:v>
                </c:pt>
                <c:pt idx="1175">
                  <c:v>1.2781379031557996</c:v>
                </c:pt>
                <c:pt idx="1176">
                  <c:v>-10.640783209734067</c:v>
                </c:pt>
                <c:pt idx="1177">
                  <c:v>-12.218349163039193</c:v>
                </c:pt>
                <c:pt idx="1178">
                  <c:v>-1.7928315936921824</c:v>
                </c:pt>
                <c:pt idx="1179">
                  <c:v>9.069839997183923</c:v>
                </c:pt>
                <c:pt idx="1180">
                  <c:v>9.2813148357839257</c:v>
                </c:pt>
                <c:pt idx="1181">
                  <c:v>0.67924494427691284</c:v>
                </c:pt>
                <c:pt idx="1182">
                  <c:v>-5.7983595062831004</c:v>
                </c:pt>
                <c:pt idx="1183">
                  <c:v>-4.1222133611737997</c:v>
                </c:pt>
                <c:pt idx="1184">
                  <c:v>1.0082372776063011</c:v>
                </c:pt>
                <c:pt idx="1185">
                  <c:v>2.5246659598463617</c:v>
                </c:pt>
                <c:pt idx="1186">
                  <c:v>0.38670890625892179</c:v>
                </c:pt>
                <c:pt idx="1187">
                  <c:v>-0.63476089110807143</c:v>
                </c:pt>
                <c:pt idx="1188">
                  <c:v>0.4833139546629569</c:v>
                </c:pt>
                <c:pt idx="1189">
                  <c:v>-1.7097696852885147E-2</c:v>
                </c:pt>
                <c:pt idx="1190">
                  <c:v>-3.0753645168219634</c:v>
                </c:pt>
                <c:pt idx="1191">
                  <c:v>-3.5740993546483431</c:v>
                </c:pt>
                <c:pt idx="1192">
                  <c:v>2.0157842212634201</c:v>
                </c:pt>
                <c:pt idx="1193">
                  <c:v>8.2367400767980552</c:v>
                </c:pt>
                <c:pt idx="1194">
                  <c:v>6.1816955353460292</c:v>
                </c:pt>
                <c:pt idx="1195">
                  <c:v>-3.9401194603557772</c:v>
                </c:pt>
                <c:pt idx="1196">
                  <c:v>-11.06403483302441</c:v>
                </c:pt>
                <c:pt idx="1197">
                  <c:v>-6.5759245283134398</c:v>
                </c:pt>
                <c:pt idx="1198">
                  <c:v>4.3883605878434242</c:v>
                </c:pt>
                <c:pt idx="1199">
                  <c:v>9.1647974818816937</c:v>
                </c:pt>
                <c:pt idx="1200">
                  <c:v>3.4530932260146758</c:v>
                </c:pt>
                <c:pt idx="1201">
                  <c:v>-4.0496821941832044</c:v>
                </c:pt>
                <c:pt idx="1202">
                  <c:v>-3.8370024495700705</c:v>
                </c:pt>
                <c:pt idx="1203">
                  <c:v>2.2426249956019189</c:v>
                </c:pt>
                <c:pt idx="1204">
                  <c:v>4.592532320777674</c:v>
                </c:pt>
                <c:pt idx="1205">
                  <c:v>-0.81512675672185475</c:v>
                </c:pt>
                <c:pt idx="1206">
                  <c:v>-7.4328437577677828</c:v>
                </c:pt>
                <c:pt idx="1207">
                  <c:v>-6.8303743568568738</c:v>
                </c:pt>
                <c:pt idx="1208">
                  <c:v>1.2611092940529007</c:v>
                </c:pt>
                <c:pt idx="1209">
                  <c:v>9.3097818076383412</c:v>
                </c:pt>
                <c:pt idx="1210">
                  <c:v>10.058444609742324</c:v>
                </c:pt>
                <c:pt idx="1211">
                  <c:v>2.5125427315950097</c:v>
                </c:pt>
                <c:pt idx="1212">
                  <c:v>-7.9359236079419473</c:v>
                </c:pt>
                <c:pt idx="1213">
                  <c:v>-12.967409557258259</c:v>
                </c:pt>
                <c:pt idx="1214">
                  <c:v>-7.0319484893751776</c:v>
                </c:pt>
                <c:pt idx="1215">
                  <c:v>6.3977256533783899</c:v>
                </c:pt>
                <c:pt idx="1216">
                  <c:v>14.865879283371463</c:v>
                </c:pt>
                <c:pt idx="1217">
                  <c:v>8.2589311533474508</c:v>
                </c:pt>
                <c:pt idx="1218">
                  <c:v>-8.0129521882943351</c:v>
                </c:pt>
                <c:pt idx="1219">
                  <c:v>-15.844200727000096</c:v>
                </c:pt>
                <c:pt idx="1220">
                  <c:v>-4.8688814711925694</c:v>
                </c:pt>
                <c:pt idx="1221">
                  <c:v>12.988152684984847</c:v>
                </c:pt>
                <c:pt idx="1222">
                  <c:v>15.918343039134392</c:v>
                </c:pt>
                <c:pt idx="1223">
                  <c:v>-0.83677328442574117</c:v>
                </c:pt>
                <c:pt idx="1224">
                  <c:v>-17.718602703791465</c:v>
                </c:pt>
                <c:pt idx="1225">
                  <c:v>-14.419971249965645</c:v>
                </c:pt>
                <c:pt idx="1226">
                  <c:v>4.9819330529845667</c:v>
                </c:pt>
                <c:pt idx="1227">
                  <c:v>17.652417753429404</c:v>
                </c:pt>
                <c:pt idx="1228">
                  <c:v>10.564721926028323</c:v>
                </c:pt>
                <c:pt idx="1229">
                  <c:v>-5.250908240811353</c:v>
                </c:pt>
                <c:pt idx="1230">
                  <c:v>-11.311227620845186</c:v>
                </c:pt>
                <c:pt idx="1231">
                  <c:v>-4.6597978748577509</c:v>
                </c:pt>
                <c:pt idx="1232">
                  <c:v>2.4889935819995817</c:v>
                </c:pt>
                <c:pt idx="1233">
                  <c:v>1.8323631270966136</c:v>
                </c:pt>
                <c:pt idx="1234">
                  <c:v>-1.4806909161008222</c:v>
                </c:pt>
                <c:pt idx="1235">
                  <c:v>0.38623604092079378</c:v>
                </c:pt>
                <c:pt idx="1236">
                  <c:v>5.4537096910994078</c:v>
                </c:pt>
                <c:pt idx="1237">
                  <c:v>5.5867125537388418</c:v>
                </c:pt>
                <c:pt idx="1238">
                  <c:v>-1.0516166221647514</c:v>
                </c:pt>
                <c:pt idx="1239">
                  <c:v>-7.2951119024834297</c:v>
                </c:pt>
                <c:pt idx="1240">
                  <c:v>-6.5088906344335378</c:v>
                </c:pt>
                <c:pt idx="1241">
                  <c:v>-0.25224218668394555</c:v>
                </c:pt>
                <c:pt idx="1242">
                  <c:v>4.8336172898500367</c:v>
                </c:pt>
                <c:pt idx="1243">
                  <c:v>4.723351596267463</c:v>
                </c:pt>
                <c:pt idx="1244">
                  <c:v>0.98109101936006493</c:v>
                </c:pt>
                <c:pt idx="1245">
                  <c:v>-1.9894142202155218</c:v>
                </c:pt>
                <c:pt idx="1246">
                  <c:v>-1.2914536590497421</c:v>
                </c:pt>
                <c:pt idx="1247">
                  <c:v>1.5488431681486408</c:v>
                </c:pt>
                <c:pt idx="1248">
                  <c:v>1.5853989034682867</c:v>
                </c:pt>
                <c:pt idx="1249">
                  <c:v>-3.4562749873481939</c:v>
                </c:pt>
                <c:pt idx="1250">
                  <c:v>-7.8455886720087129</c:v>
                </c:pt>
                <c:pt idx="1251">
                  <c:v>-2.9043030176235045</c:v>
                </c:pt>
                <c:pt idx="1252">
                  <c:v>9.8462758361145806</c:v>
                </c:pt>
                <c:pt idx="1253">
                  <c:v>15.519978648828914</c:v>
                </c:pt>
                <c:pt idx="1254">
                  <c:v>2.8878381588944797</c:v>
                </c:pt>
                <c:pt idx="1255">
                  <c:v>-17.288400064844939</c:v>
                </c:pt>
                <c:pt idx="1256">
                  <c:v>-20.647849413679872</c:v>
                </c:pt>
                <c:pt idx="1257">
                  <c:v>0.35042641083995252</c:v>
                </c:pt>
                <c:pt idx="1258">
                  <c:v>23.034009712476568</c:v>
                </c:pt>
                <c:pt idx="1259">
                  <c:v>20.235570318643923</c:v>
                </c:pt>
                <c:pt idx="1260">
                  <c:v>-5.2228795660776255</c:v>
                </c:pt>
                <c:pt idx="1261">
                  <c:v>-23.215563323857072</c:v>
                </c:pt>
                <c:pt idx="1262">
                  <c:v>-14.13266687200827</c:v>
                </c:pt>
                <c:pt idx="1263">
                  <c:v>7.876404816571136</c:v>
                </c:pt>
                <c:pt idx="1264">
                  <c:v>15.953954428905353</c:v>
                </c:pt>
                <c:pt idx="1265">
                  <c:v>5.1872753280186688</c:v>
                </c:pt>
                <c:pt idx="1266">
                  <c:v>-5.7817733364768831</c:v>
                </c:pt>
                <c:pt idx="1267">
                  <c:v>-3.8842132438872006</c:v>
                </c:pt>
                <c:pt idx="1268">
                  <c:v>2.3926914802056913</c:v>
                </c:pt>
                <c:pt idx="1269">
                  <c:v>0.25446604944933143</c:v>
                </c:pt>
                <c:pt idx="1270">
                  <c:v>-6.6521521673355544</c:v>
                </c:pt>
                <c:pt idx="1271">
                  <c:v>-5.4068224169113748</c:v>
                </c:pt>
                <c:pt idx="1272">
                  <c:v>4.5344897293911117</c:v>
                </c:pt>
                <c:pt idx="1273">
                  <c:v>9.7716129970684236</c:v>
                </c:pt>
                <c:pt idx="1274">
                  <c:v>3.3093021846400865</c:v>
                </c:pt>
                <c:pt idx="1275">
                  <c:v>-5.1597551236685426</c:v>
                </c:pt>
                <c:pt idx="1276">
                  <c:v>-4.4040374048157132</c:v>
                </c:pt>
                <c:pt idx="1277">
                  <c:v>1.7869318967455312</c:v>
                </c:pt>
                <c:pt idx="1278">
                  <c:v>1.8038423006725706</c:v>
                </c:pt>
                <c:pt idx="1279">
                  <c:v>-4.8765411283760143</c:v>
                </c:pt>
                <c:pt idx="1280">
                  <c:v>-6.6005194058185195</c:v>
                </c:pt>
                <c:pt idx="1281">
                  <c:v>2.2125710027566794</c:v>
                </c:pt>
                <c:pt idx="1282">
                  <c:v>11.397057276914577</c:v>
                </c:pt>
                <c:pt idx="1283">
                  <c:v>8.6055314830747971</c:v>
                </c:pt>
                <c:pt idx="1284">
                  <c:v>-3.6371939401912474</c:v>
                </c:pt>
                <c:pt idx="1285">
                  <c:v>-11.366773259444344</c:v>
                </c:pt>
                <c:pt idx="1286">
                  <c:v>-7.1765345988392468</c:v>
                </c:pt>
                <c:pt idx="1287">
                  <c:v>2.1066903297515109</c:v>
                </c:pt>
                <c:pt idx="1288">
                  <c:v>6.1387915979162369</c:v>
                </c:pt>
                <c:pt idx="1289">
                  <c:v>3.421072688520419</c:v>
                </c:pt>
                <c:pt idx="1290">
                  <c:v>1.7714748213943476E-2</c:v>
                </c:pt>
                <c:pt idx="1291">
                  <c:v>-0.1189898034814284</c:v>
                </c:pt>
                <c:pt idx="1292">
                  <c:v>0.8735979201474342</c:v>
                </c:pt>
                <c:pt idx="1293">
                  <c:v>-0.4122253636538557</c:v>
                </c:pt>
                <c:pt idx="1294">
                  <c:v>-3.3995782584359522</c:v>
                </c:pt>
                <c:pt idx="1295">
                  <c:v>-4.261844017325175</c:v>
                </c:pt>
                <c:pt idx="1296">
                  <c:v>-0.74094105277009059</c:v>
                </c:pt>
                <c:pt idx="1297">
                  <c:v>4.5582100065588111</c:v>
                </c:pt>
                <c:pt idx="1298">
                  <c:v>6.0196406527525363</c:v>
                </c:pt>
                <c:pt idx="1299">
                  <c:v>1.0747449705066066</c:v>
                </c:pt>
                <c:pt idx="1300">
                  <c:v>-5.5760077189285475</c:v>
                </c:pt>
                <c:pt idx="1301">
                  <c:v>-5.9978083561312436</c:v>
                </c:pt>
                <c:pt idx="1302">
                  <c:v>1.2075503010713917</c:v>
                </c:pt>
                <c:pt idx="1303">
                  <c:v>7.5569025164642261</c:v>
                </c:pt>
                <c:pt idx="1304">
                  <c:v>4.4690491348101311</c:v>
                </c:pt>
                <c:pt idx="1305">
                  <c:v>-4.9814982028969856</c:v>
                </c:pt>
                <c:pt idx="1306">
                  <c:v>-8.9555136584171091</c:v>
                </c:pt>
                <c:pt idx="1307">
                  <c:v>-2.2125287843878767</c:v>
                </c:pt>
                <c:pt idx="1308">
                  <c:v>6.7628577325129005</c:v>
                </c:pt>
                <c:pt idx="1309">
                  <c:v>7.2838512725741342</c:v>
                </c:pt>
                <c:pt idx="1310">
                  <c:v>0.50340089160253843</c:v>
                </c:pt>
                <c:pt idx="1311">
                  <c:v>-3.8551707210238266</c:v>
                </c:pt>
                <c:pt idx="1312">
                  <c:v>-2.1762283394157209</c:v>
                </c:pt>
                <c:pt idx="1313">
                  <c:v>-0.54187538520188294</c:v>
                </c:pt>
                <c:pt idx="1314">
                  <c:v>-2.836720556004007</c:v>
                </c:pt>
                <c:pt idx="1315">
                  <c:v>-3.5487254320756132</c:v>
                </c:pt>
                <c:pt idx="1316">
                  <c:v>2.4532745087774068</c:v>
                </c:pt>
                <c:pt idx="1317">
                  <c:v>9.0816048303949657</c:v>
                </c:pt>
                <c:pt idx="1318">
                  <c:v>6.1700717524372646</c:v>
                </c:pt>
                <c:pt idx="1319">
                  <c:v>-4.7411222961446624</c:v>
                </c:pt>
                <c:pt idx="1320">
                  <c:v>-10.635400968182847</c:v>
                </c:pt>
                <c:pt idx="1321">
                  <c:v>-4.5507507090153378</c:v>
                </c:pt>
                <c:pt idx="1322">
                  <c:v>5.0542421964103692</c:v>
                </c:pt>
                <c:pt idx="1323">
                  <c:v>6.7305495181294335</c:v>
                </c:pt>
                <c:pt idx="1324">
                  <c:v>1.3005841881995619</c:v>
                </c:pt>
                <c:pt idx="1325">
                  <c:v>-2.0662093983380467</c:v>
                </c:pt>
                <c:pt idx="1326">
                  <c:v>-0.68100509179248236</c:v>
                </c:pt>
                <c:pt idx="1327">
                  <c:v>-0.28570565382083157</c:v>
                </c:pt>
                <c:pt idx="1328">
                  <c:v>-2.9835670635034472</c:v>
                </c:pt>
                <c:pt idx="1329">
                  <c:v>-2.8845789374302311</c:v>
                </c:pt>
                <c:pt idx="1330">
                  <c:v>2.8132203310298456</c:v>
                </c:pt>
                <c:pt idx="1331">
                  <c:v>6.6712229982959963</c:v>
                </c:pt>
                <c:pt idx="1332">
                  <c:v>1.7053737924402319</c:v>
                </c:pt>
                <c:pt idx="1333">
                  <c:v>-6.2714360035620702</c:v>
                </c:pt>
                <c:pt idx="1334">
                  <c:v>-5.8469965873774239</c:v>
                </c:pt>
                <c:pt idx="1335">
                  <c:v>2.627553287111831</c:v>
                </c:pt>
                <c:pt idx="1336">
                  <c:v>6.6980164399586029</c:v>
                </c:pt>
                <c:pt idx="1337">
                  <c:v>0.39621462433253796</c:v>
                </c:pt>
                <c:pt idx="1338">
                  <c:v>-6.4079759414010056</c:v>
                </c:pt>
                <c:pt idx="1339">
                  <c:v>-2.8651695145046849</c:v>
                </c:pt>
                <c:pt idx="1340">
                  <c:v>6.1163664886572553</c:v>
                </c:pt>
                <c:pt idx="1341">
                  <c:v>6.9886677464586162</c:v>
                </c:pt>
                <c:pt idx="1342">
                  <c:v>-2.1550574923454899</c:v>
                </c:pt>
                <c:pt idx="1343">
                  <c:v>-8.8433260181118616</c:v>
                </c:pt>
                <c:pt idx="1344">
                  <c:v>-4.6162350327689259</c:v>
                </c:pt>
                <c:pt idx="1345">
                  <c:v>3.6522507955083712</c:v>
                </c:pt>
                <c:pt idx="1346">
                  <c:v>5.4446793186205369</c:v>
                </c:pt>
                <c:pt idx="1347">
                  <c:v>1.6563519820687107</c:v>
                </c:pt>
                <c:pt idx="1348">
                  <c:v>0.23501658196327213</c:v>
                </c:pt>
                <c:pt idx="1349">
                  <c:v>1.8019415304617259</c:v>
                </c:pt>
                <c:pt idx="1350">
                  <c:v>-0.32788057141249904</c:v>
                </c:pt>
                <c:pt idx="1351">
                  <c:v>-6.4988471406773742</c:v>
                </c:pt>
                <c:pt idx="1352">
                  <c:v>-7.4984787973411162</c:v>
                </c:pt>
                <c:pt idx="1353">
                  <c:v>1.1083510590483661</c:v>
                </c:pt>
                <c:pt idx="1354">
                  <c:v>9.7635175246801005</c:v>
                </c:pt>
                <c:pt idx="1355">
                  <c:v>7.2278065257963942</c:v>
                </c:pt>
                <c:pt idx="1356">
                  <c:v>-2.9416383652968934</c:v>
                </c:pt>
                <c:pt idx="1357">
                  <c:v>-7.0772697984561681</c:v>
                </c:pt>
                <c:pt idx="1358">
                  <c:v>-1.0030405728009828</c:v>
                </c:pt>
                <c:pt idx="1359">
                  <c:v>4.5429585172451192</c:v>
                </c:pt>
                <c:pt idx="1360">
                  <c:v>0.53738644831088522</c:v>
                </c:pt>
                <c:pt idx="1361">
                  <c:v>-6.7570486881203369</c:v>
                </c:pt>
                <c:pt idx="1362">
                  <c:v>-5.2990535983391878</c:v>
                </c:pt>
                <c:pt idx="1363">
                  <c:v>4.7055607510235307</c:v>
                </c:pt>
                <c:pt idx="1364">
                  <c:v>10.708206144287775</c:v>
                </c:pt>
                <c:pt idx="1365">
                  <c:v>5.0866510445642357</c:v>
                </c:pt>
                <c:pt idx="1366">
                  <c:v>-5.1752739652826296</c:v>
                </c:pt>
                <c:pt idx="1367">
                  <c:v>-8.6568966259676259</c:v>
                </c:pt>
                <c:pt idx="1368">
                  <c:v>-3.6811180881207517</c:v>
                </c:pt>
                <c:pt idx="1369">
                  <c:v>2.0954822573431251</c:v>
                </c:pt>
                <c:pt idx="1370">
                  <c:v>2.9634784089374628</c:v>
                </c:pt>
                <c:pt idx="1371">
                  <c:v>0.79677936665584559</c:v>
                </c:pt>
                <c:pt idx="1372">
                  <c:v>5.5792933978870279E-2</c:v>
                </c:pt>
                <c:pt idx="1373">
                  <c:v>1.6679655986913375</c:v>
                </c:pt>
                <c:pt idx="1374">
                  <c:v>3.1344788972008466</c:v>
                </c:pt>
                <c:pt idx="1375">
                  <c:v>2.0186151790026501</c:v>
                </c:pt>
                <c:pt idx="1376">
                  <c:v>-1.9596742997527656</c:v>
                </c:pt>
                <c:pt idx="1377">
                  <c:v>-6.4550498724815393</c:v>
                </c:pt>
                <c:pt idx="1378">
                  <c:v>-7.2664327309525083</c:v>
                </c:pt>
                <c:pt idx="1379">
                  <c:v>-1.7467593647555406</c:v>
                </c:pt>
                <c:pt idx="1380">
                  <c:v>7.025555282654242</c:v>
                </c:pt>
                <c:pt idx="1381">
                  <c:v>11.337782355984025</c:v>
                </c:pt>
                <c:pt idx="1382">
                  <c:v>6.3916028755031364</c:v>
                </c:pt>
                <c:pt idx="1383">
                  <c:v>-3.9431275264956578</c:v>
                </c:pt>
                <c:pt idx="1384">
                  <c:v>-10.754366253330435</c:v>
                </c:pt>
                <c:pt idx="1385">
                  <c:v>-8.9909899517170508</c:v>
                </c:pt>
                <c:pt idx="1386">
                  <c:v>-1.2614935035956174</c:v>
                </c:pt>
                <c:pt idx="1387">
                  <c:v>6.1849630788517391</c:v>
                </c:pt>
                <c:pt idx="1388">
                  <c:v>8.7447537238665589</c:v>
                </c:pt>
                <c:pt idx="1389">
                  <c:v>5.2789950966625376</c:v>
                </c:pt>
                <c:pt idx="1390">
                  <c:v>-1.7715102162317153</c:v>
                </c:pt>
                <c:pt idx="1391">
                  <c:v>-6.8900078944641283</c:v>
                </c:pt>
                <c:pt idx="1392">
                  <c:v>-5.3050351439088175</c:v>
                </c:pt>
                <c:pt idx="1393">
                  <c:v>1.2484251688810653</c:v>
                </c:pt>
                <c:pt idx="1394">
                  <c:v>4.955240862885538</c:v>
                </c:pt>
                <c:pt idx="1395">
                  <c:v>1.1886197666238925</c:v>
                </c:pt>
                <c:pt idx="1396">
                  <c:v>-4.5662878892146672</c:v>
                </c:pt>
                <c:pt idx="1397">
                  <c:v>-3.3586685328203294</c:v>
                </c:pt>
                <c:pt idx="1398">
                  <c:v>4.3622690607222996</c:v>
                </c:pt>
                <c:pt idx="1399">
                  <c:v>8.1132760051117181</c:v>
                </c:pt>
                <c:pt idx="1400">
                  <c:v>1.589985376584629</c:v>
                </c:pt>
                <c:pt idx="1401">
                  <c:v>-7.7531228988743788</c:v>
                </c:pt>
                <c:pt idx="1402">
                  <c:v>-8.1564389291609345</c:v>
                </c:pt>
                <c:pt idx="1403">
                  <c:v>0.56765967391043304</c:v>
                </c:pt>
                <c:pt idx="1404">
                  <c:v>7.0803616066338488</c:v>
                </c:pt>
                <c:pt idx="1405">
                  <c:v>4.1817790267313804</c:v>
                </c:pt>
                <c:pt idx="1406">
                  <c:v>-2.3269642588167883</c:v>
                </c:pt>
                <c:pt idx="1407">
                  <c:v>-3.2906970431193781</c:v>
                </c:pt>
                <c:pt idx="1408">
                  <c:v>0.88735436738341844</c:v>
                </c:pt>
                <c:pt idx="1409">
                  <c:v>2.5537586246382982</c:v>
                </c:pt>
                <c:pt idx="1410">
                  <c:v>-0.84658452283594099</c:v>
                </c:pt>
                <c:pt idx="1411">
                  <c:v>-3.5467582039429058</c:v>
                </c:pt>
                <c:pt idx="1412">
                  <c:v>-1.0855839809864114</c:v>
                </c:pt>
                <c:pt idx="1413">
                  <c:v>2.9314436151660077</c:v>
                </c:pt>
                <c:pt idx="1414">
                  <c:v>2.8002910239509933</c:v>
                </c:pt>
                <c:pt idx="1415">
                  <c:v>-0.76484689205645973</c:v>
                </c:pt>
                <c:pt idx="1416">
                  <c:v>-2.4868834160919575</c:v>
                </c:pt>
                <c:pt idx="1417">
                  <c:v>-0.69078574308322527</c:v>
                </c:pt>
                <c:pt idx="1418">
                  <c:v>1.1898390425745113</c:v>
                </c:pt>
                <c:pt idx="1419">
                  <c:v>0.84243717706751653</c:v>
                </c:pt>
                <c:pt idx="1420">
                  <c:v>9.6057995521272699E-2</c:v>
                </c:pt>
                <c:pt idx="1421">
                  <c:v>0.51428226146010292</c:v>
                </c:pt>
                <c:pt idx="1422">
                  <c:v>0.21482677405939665</c:v>
                </c:pt>
                <c:pt idx="1423">
                  <c:v>-2.1192258184625046</c:v>
                </c:pt>
                <c:pt idx="1424">
                  <c:v>-3.2726009819629196</c:v>
                </c:pt>
                <c:pt idx="1425">
                  <c:v>0.25873314810528997</c:v>
                </c:pt>
                <c:pt idx="1426">
                  <c:v>5.4683479081211699</c:v>
                </c:pt>
                <c:pt idx="1427">
                  <c:v>5.1534873471966449</c:v>
                </c:pt>
                <c:pt idx="1428">
                  <c:v>-2.0275281073427243</c:v>
                </c:pt>
                <c:pt idx="1429">
                  <c:v>-8.045509251730401</c:v>
                </c:pt>
                <c:pt idx="1430">
                  <c:v>-5.0157768807429965</c:v>
                </c:pt>
                <c:pt idx="1431">
                  <c:v>4.2167098474045996</c:v>
                </c:pt>
                <c:pt idx="1432">
                  <c:v>8.8717315239971501</c:v>
                </c:pt>
                <c:pt idx="1433">
                  <c:v>3.3377072817304057</c:v>
                </c:pt>
                <c:pt idx="1434">
                  <c:v>-5.9965656652789106</c:v>
                </c:pt>
                <c:pt idx="1435">
                  <c:v>-8.4697094230688617</c:v>
                </c:pt>
                <c:pt idx="1436">
                  <c:v>-1.531395608413797</c:v>
                </c:pt>
                <c:pt idx="1437">
                  <c:v>6.8626896015444929</c:v>
                </c:pt>
                <c:pt idx="1438">
                  <c:v>7.6695246829986141</c:v>
                </c:pt>
                <c:pt idx="1439">
                  <c:v>0.53504250663243291</c:v>
                </c:pt>
                <c:pt idx="1440">
                  <c:v>-6.5675596068296116</c:v>
                </c:pt>
                <c:pt idx="1441">
                  <c:v>-6.436406522926287</c:v>
                </c:pt>
                <c:pt idx="1442">
                  <c:v>-0.10931109440997994</c:v>
                </c:pt>
                <c:pt idx="1443">
                  <c:v>5.0774489482834166</c:v>
                </c:pt>
                <c:pt idx="1444">
                  <c:v>4.086327257353684</c:v>
                </c:pt>
                <c:pt idx="1445">
                  <c:v>-0.55327893166025355</c:v>
                </c:pt>
                <c:pt idx="1446">
                  <c:v>-2.7070201487334771</c:v>
                </c:pt>
                <c:pt idx="1447">
                  <c:v>-0.55495519759145218</c:v>
                </c:pt>
                <c:pt idx="1448">
                  <c:v>1.6842756359454476</c:v>
                </c:pt>
                <c:pt idx="1449">
                  <c:v>0.1987423573742646</c:v>
                </c:pt>
                <c:pt idx="1450">
                  <c:v>-2.8649531720298498</c:v>
                </c:pt>
                <c:pt idx="1451">
                  <c:v>-2.557466829503988</c:v>
                </c:pt>
                <c:pt idx="1452">
                  <c:v>1.5304556925362087</c:v>
                </c:pt>
                <c:pt idx="1453">
                  <c:v>4.3474538636066775</c:v>
                </c:pt>
                <c:pt idx="1454">
                  <c:v>2.2990318066939026</c:v>
                </c:pt>
                <c:pt idx="1455">
                  <c:v>-1.8988843987481296</c:v>
                </c:pt>
                <c:pt idx="1456">
                  <c:v>-3.2043097079800069</c:v>
                </c:pt>
                <c:pt idx="1457">
                  <c:v>-0.99297162238395353</c:v>
                </c:pt>
                <c:pt idx="1458">
                  <c:v>1.0148901339964242</c:v>
                </c:pt>
                <c:pt idx="1459">
                  <c:v>0.65276744475722071</c:v>
                </c:pt>
                <c:pt idx="1460">
                  <c:v>-0.1913073076323607</c:v>
                </c:pt>
                <c:pt idx="1461">
                  <c:v>0.45212741922189503</c:v>
                </c:pt>
                <c:pt idx="1462">
                  <c:v>1.2440220334507153</c:v>
                </c:pt>
                <c:pt idx="1463">
                  <c:v>0.11941163002439803</c:v>
                </c:pt>
                <c:pt idx="1464">
                  <c:v>-1.7813157612685933</c:v>
                </c:pt>
                <c:pt idx="1465">
                  <c:v>-1.5161322912223119</c:v>
                </c:pt>
                <c:pt idx="1466">
                  <c:v>1.0354256456002111</c:v>
                </c:pt>
                <c:pt idx="1467">
                  <c:v>2.6531700448408131</c:v>
                </c:pt>
                <c:pt idx="1468">
                  <c:v>1.1833056528249346</c:v>
                </c:pt>
                <c:pt idx="1469">
                  <c:v>-1.7522164112764487</c:v>
                </c:pt>
                <c:pt idx="1470">
                  <c:v>-3.2037015387912815</c:v>
                </c:pt>
                <c:pt idx="1471">
                  <c:v>-2.1604705770645078</c:v>
                </c:pt>
                <c:pt idx="1472">
                  <c:v>0.57316200293145436</c:v>
                </c:pt>
                <c:pt idx="1473">
                  <c:v>3.7334971609346703</c:v>
                </c:pt>
                <c:pt idx="1474">
                  <c:v>5.2004447541715857</c:v>
                </c:pt>
                <c:pt idx="1475">
                  <c:v>2.3175480951770977</c:v>
                </c:pt>
                <c:pt idx="1476">
                  <c:v>-4.3977044022043605</c:v>
                </c:pt>
                <c:pt idx="1477">
                  <c:v>-8.8906767566002429</c:v>
                </c:pt>
                <c:pt idx="1478">
                  <c:v>-4.9393340103057106</c:v>
                </c:pt>
                <c:pt idx="1479">
                  <c:v>5.1103464515376569</c:v>
                </c:pt>
                <c:pt idx="1480">
                  <c:v>10.715731112806505</c:v>
                </c:pt>
                <c:pt idx="1481">
                  <c:v>5.0994459755089965</c:v>
                </c:pt>
                <c:pt idx="1482">
                  <c:v>-5.6170089680803796</c:v>
                </c:pt>
                <c:pt idx="1483">
                  <c:v>-9.1982494647657909</c:v>
                </c:pt>
                <c:pt idx="1484">
                  <c:v>-2.3513267336486763</c:v>
                </c:pt>
                <c:pt idx="1485">
                  <c:v>5.5761967761631883</c:v>
                </c:pt>
                <c:pt idx="1486">
                  <c:v>5.1234128629737539</c:v>
                </c:pt>
                <c:pt idx="1487">
                  <c:v>-1.4796680099298405</c:v>
                </c:pt>
                <c:pt idx="1488">
                  <c:v>-4.6373715396878836</c:v>
                </c:pt>
                <c:pt idx="1489">
                  <c:v>-0.7968271665241734</c:v>
                </c:pt>
                <c:pt idx="1490">
                  <c:v>3.7395382760880702</c:v>
                </c:pt>
                <c:pt idx="1491">
                  <c:v>2.6473799141788716</c:v>
                </c:pt>
                <c:pt idx="1492">
                  <c:v>-1.8215542684368824</c:v>
                </c:pt>
                <c:pt idx="1493">
                  <c:v>-3.0918496462106204</c:v>
                </c:pt>
                <c:pt idx="1494">
                  <c:v>1.9908469447580346E-2</c:v>
                </c:pt>
                <c:pt idx="1495">
                  <c:v>2.3290454888703924</c:v>
                </c:pt>
                <c:pt idx="1496">
                  <c:v>0.47558228566071375</c:v>
                </c:pt>
                <c:pt idx="1497">
                  <c:v>-2.3279124444853476</c:v>
                </c:pt>
                <c:pt idx="1498">
                  <c:v>-1.5316665108417831</c:v>
                </c:pt>
                <c:pt idx="1499">
                  <c:v>1.8843152659305413</c:v>
                </c:pt>
                <c:pt idx="1500">
                  <c:v>3.010464093502887</c:v>
                </c:pt>
                <c:pt idx="1501">
                  <c:v>0.28511140631140852</c:v>
                </c:pt>
                <c:pt idx="1502">
                  <c:v>-2.3880308767685579</c:v>
                </c:pt>
                <c:pt idx="1503">
                  <c:v>-1.502577836965425</c:v>
                </c:pt>
                <c:pt idx="1504">
                  <c:v>1.0584606417635611</c:v>
                </c:pt>
                <c:pt idx="1505">
                  <c:v>1.133007482968841</c:v>
                </c:pt>
                <c:pt idx="1506">
                  <c:v>-1.3244478799377226</c:v>
                </c:pt>
                <c:pt idx="1507">
                  <c:v>-2.1387994381749378</c:v>
                </c:pt>
                <c:pt idx="1508">
                  <c:v>0.65922258515007237</c:v>
                </c:pt>
                <c:pt idx="1509">
                  <c:v>3.4331305410675417</c:v>
                </c:pt>
                <c:pt idx="1510">
                  <c:v>1.9792391206082802</c:v>
                </c:pt>
                <c:pt idx="1511">
                  <c:v>-2.0384245543497674</c:v>
                </c:pt>
                <c:pt idx="1512">
                  <c:v>-2.9887183807491375</c:v>
                </c:pt>
                <c:pt idx="1513">
                  <c:v>0.52895413092619836</c:v>
                </c:pt>
                <c:pt idx="1514">
                  <c:v>3.0403937564850914</c:v>
                </c:pt>
                <c:pt idx="1515">
                  <c:v>-0.12268730530627814</c:v>
                </c:pt>
                <c:pt idx="1516">
                  <c:v>-5.1891066142405755</c:v>
                </c:pt>
                <c:pt idx="1517">
                  <c:v>-4.099203899523852</c:v>
                </c:pt>
                <c:pt idx="1518">
                  <c:v>3.9559803075283657</c:v>
                </c:pt>
                <c:pt idx="1519">
                  <c:v>9.6843501562504244</c:v>
                </c:pt>
                <c:pt idx="1520">
                  <c:v>4.9955547986821456</c:v>
                </c:pt>
                <c:pt idx="1521">
                  <c:v>-5.8606636781838484</c:v>
                </c:pt>
                <c:pt idx="1522">
                  <c:v>-10.769186549392936</c:v>
                </c:pt>
                <c:pt idx="1523">
                  <c:v>-4.6766877934651943</c:v>
                </c:pt>
                <c:pt idx="1524">
                  <c:v>4.5871605488701421</c:v>
                </c:pt>
                <c:pt idx="1525">
                  <c:v>6.9321004882154185</c:v>
                </c:pt>
                <c:pt idx="1526">
                  <c:v>2.3005073778028269</c:v>
                </c:pt>
                <c:pt idx="1527">
                  <c:v>-1.4024588353080529</c:v>
                </c:pt>
                <c:pt idx="1528">
                  <c:v>-0.19223046085277984</c:v>
                </c:pt>
                <c:pt idx="1529">
                  <c:v>1.5642128002747702</c:v>
                </c:pt>
                <c:pt idx="1530">
                  <c:v>-0.84379110291937098</c:v>
                </c:pt>
                <c:pt idx="1531">
                  <c:v>-4.9820783622659874</c:v>
                </c:pt>
                <c:pt idx="1532">
                  <c:v>-4.9794239109689906</c:v>
                </c:pt>
                <c:pt idx="1533">
                  <c:v>5.1681608590808059E-2</c:v>
                </c:pt>
                <c:pt idx="1534">
                  <c:v>5.1605518476871577</c:v>
                </c:pt>
                <c:pt idx="1535">
                  <c:v>6.1327742365728737</c:v>
                </c:pt>
                <c:pt idx="1536">
                  <c:v>3.3198346141029438</c:v>
                </c:pt>
                <c:pt idx="1537">
                  <c:v>-0.94957310316809307</c:v>
                </c:pt>
                <c:pt idx="1538">
                  <c:v>-4.9580732828117293</c:v>
                </c:pt>
                <c:pt idx="1539">
                  <c:v>-6.5416673005508894</c:v>
                </c:pt>
                <c:pt idx="1540">
                  <c:v>-3.3112506746925927</c:v>
                </c:pt>
                <c:pt idx="1541">
                  <c:v>3.2640940386927157</c:v>
                </c:pt>
                <c:pt idx="1542">
                  <c:v>6.8290258027573891</c:v>
                </c:pt>
                <c:pt idx="1543">
                  <c:v>3.1746809122807318</c:v>
                </c:pt>
                <c:pt idx="1544">
                  <c:v>-3.112718219638551</c:v>
                </c:pt>
                <c:pt idx="1545">
                  <c:v>-3.65282421298329</c:v>
                </c:pt>
                <c:pt idx="1546">
                  <c:v>2.0135593528242595</c:v>
                </c:pt>
                <c:pt idx="1547">
                  <c:v>4.9123293047140537</c:v>
                </c:pt>
                <c:pt idx="1548">
                  <c:v>-0.79027463777161588</c:v>
                </c:pt>
                <c:pt idx="1549">
                  <c:v>-8.4274215265268477</c:v>
                </c:pt>
                <c:pt idx="1550">
                  <c:v>-7.0541543362432817</c:v>
                </c:pt>
                <c:pt idx="1551">
                  <c:v>3.3363830472662221</c:v>
                </c:pt>
                <c:pt idx="1552">
                  <c:v>11.009909681557724</c:v>
                </c:pt>
                <c:pt idx="1553">
                  <c:v>7.4796193890799358</c:v>
                </c:pt>
                <c:pt idx="1554">
                  <c:v>-2.3603268767053773</c:v>
                </c:pt>
                <c:pt idx="1555">
                  <c:v>-7.8401310306386227</c:v>
                </c:pt>
                <c:pt idx="1556">
                  <c:v>-5.6827900119447907</c:v>
                </c:pt>
                <c:pt idx="1557">
                  <c:v>-1.0318317522759408</c:v>
                </c:pt>
                <c:pt idx="1558">
                  <c:v>1.7383151957944176</c:v>
                </c:pt>
                <c:pt idx="1559">
                  <c:v>3.1860062188254812</c:v>
                </c:pt>
                <c:pt idx="1560">
                  <c:v>4.0214544853887517</c:v>
                </c:pt>
                <c:pt idx="1561">
                  <c:v>2.309614999065233</c:v>
                </c:pt>
                <c:pt idx="1562">
                  <c:v>-1.9964220922357074</c:v>
                </c:pt>
                <c:pt idx="1563">
                  <c:v>-4.3563837597963069</c:v>
                </c:pt>
                <c:pt idx="1564">
                  <c:v>-1.5565786582220977</c:v>
                </c:pt>
                <c:pt idx="1565">
                  <c:v>2.5583106154517474</c:v>
                </c:pt>
                <c:pt idx="1566">
                  <c:v>1.991507095452004</c:v>
                </c:pt>
                <c:pt idx="1567">
                  <c:v>-2.2494474158528961</c:v>
                </c:pt>
                <c:pt idx="1568">
                  <c:v>-3.2735497929545714</c:v>
                </c:pt>
                <c:pt idx="1569">
                  <c:v>1.1344691385369565</c:v>
                </c:pt>
                <c:pt idx="1570">
                  <c:v>4.7304052995370736</c:v>
                </c:pt>
                <c:pt idx="1571">
                  <c:v>2.1572543406950411</c:v>
                </c:pt>
                <c:pt idx="1572">
                  <c:v>-2.8115698014830888</c:v>
                </c:pt>
                <c:pt idx="1573">
                  <c:v>-3.0642939756513243</c:v>
                </c:pt>
                <c:pt idx="1574">
                  <c:v>0.95004778333875184</c:v>
                </c:pt>
                <c:pt idx="1575">
                  <c:v>2.2592147423083215</c:v>
                </c:pt>
                <c:pt idx="1576">
                  <c:v>-1.3767522459302546</c:v>
                </c:pt>
                <c:pt idx="1577">
                  <c:v>-3.859382145010783</c:v>
                </c:pt>
                <c:pt idx="1578">
                  <c:v>-0.51448795088107457</c:v>
                </c:pt>
                <c:pt idx="1579">
                  <c:v>4.3124340147549738</c:v>
                </c:pt>
                <c:pt idx="1580">
                  <c:v>3.8975139123839861</c:v>
                </c:pt>
                <c:pt idx="1581">
                  <c:v>-0.60206602770733708</c:v>
                </c:pt>
                <c:pt idx="1582">
                  <c:v>-2.524606520505273</c:v>
                </c:pt>
                <c:pt idx="1583">
                  <c:v>-0.5212326944644613</c:v>
                </c:pt>
                <c:pt idx="1584">
                  <c:v>-3.9459306271167671E-2</c:v>
                </c:pt>
                <c:pt idx="1585">
                  <c:v>-3.1234632858358267</c:v>
                </c:pt>
                <c:pt idx="1586">
                  <c:v>-3.8151548211953186</c:v>
                </c:pt>
                <c:pt idx="1587">
                  <c:v>2.1113481177670153</c:v>
                </c:pt>
                <c:pt idx="1588">
                  <c:v>8.3009684741184184</c:v>
                </c:pt>
                <c:pt idx="1589">
                  <c:v>5.5128512270763812</c:v>
                </c:pt>
                <c:pt idx="1590">
                  <c:v>-4.2033192919243989</c:v>
                </c:pt>
                <c:pt idx="1591">
                  <c:v>-8.8242614314138983</c:v>
                </c:pt>
                <c:pt idx="1592">
                  <c:v>-2.8473197334374847</c:v>
                </c:pt>
                <c:pt idx="1593">
                  <c:v>4.8982718653933119</c:v>
                </c:pt>
                <c:pt idx="1594">
                  <c:v>4.0427755870771893</c:v>
                </c:pt>
                <c:pt idx="1595">
                  <c:v>-2.5457691264200979</c:v>
                </c:pt>
                <c:pt idx="1596">
                  <c:v>-3.7277981821498112</c:v>
                </c:pt>
                <c:pt idx="1597">
                  <c:v>2.8416013825751856</c:v>
                </c:pt>
                <c:pt idx="1598">
                  <c:v>7.0562486314840873</c:v>
                </c:pt>
                <c:pt idx="1599">
                  <c:v>1.4237371279452953</c:v>
                </c:pt>
                <c:pt idx="1600">
                  <c:v>-7.5259275025515597</c:v>
                </c:pt>
                <c:pt idx="1601">
                  <c:v>-8.0829559370632325</c:v>
                </c:pt>
                <c:pt idx="1602">
                  <c:v>0.59785392053523245</c:v>
                </c:pt>
                <c:pt idx="1603">
                  <c:v>7.8482076252207422</c:v>
                </c:pt>
                <c:pt idx="1604">
                  <c:v>5.9255060604187362</c:v>
                </c:pt>
                <c:pt idx="1605">
                  <c:v>-1.1571593317225084</c:v>
                </c:pt>
                <c:pt idx="1606">
                  <c:v>-4.8510872593279517</c:v>
                </c:pt>
                <c:pt idx="1607">
                  <c:v>-2.9934922697204875</c:v>
                </c:pt>
                <c:pt idx="1608">
                  <c:v>9.5070016453571576E-2</c:v>
                </c:pt>
                <c:pt idx="1609">
                  <c:v>1.212965930918704</c:v>
                </c:pt>
                <c:pt idx="1610">
                  <c:v>1.2830891625702738</c:v>
                </c:pt>
                <c:pt idx="1611">
                  <c:v>1.5522952474300422</c:v>
                </c:pt>
                <c:pt idx="1612">
                  <c:v>1.1243745642704752</c:v>
                </c:pt>
                <c:pt idx="1613">
                  <c:v>-0.62632887759124334</c:v>
                </c:pt>
                <c:pt idx="1614">
                  <c:v>-2.1700117874822942</c:v>
                </c:pt>
                <c:pt idx="1615">
                  <c:v>-1.9887393299320364</c:v>
                </c:pt>
                <c:pt idx="1616">
                  <c:v>-0.66385946310856458</c:v>
                </c:pt>
                <c:pt idx="1617">
                  <c:v>0.6832912380119891</c:v>
                </c:pt>
                <c:pt idx="1618">
                  <c:v>2.1753131739572837</c:v>
                </c:pt>
                <c:pt idx="1619">
                  <c:v>3.5440164354038366</c:v>
                </c:pt>
                <c:pt idx="1620">
                  <c:v>2.533914653707793</c:v>
                </c:pt>
                <c:pt idx="1621">
                  <c:v>-2.1020456556026339</c:v>
                </c:pt>
                <c:pt idx="1622">
                  <c:v>-6.7574006499182202</c:v>
                </c:pt>
                <c:pt idx="1623">
                  <c:v>-5.6917855991341391</c:v>
                </c:pt>
                <c:pt idx="1624">
                  <c:v>1.4341056604046603</c:v>
                </c:pt>
                <c:pt idx="1625">
                  <c:v>7.708374899217497</c:v>
                </c:pt>
                <c:pt idx="1626">
                  <c:v>6.7172972586304018</c:v>
                </c:pt>
                <c:pt idx="1627">
                  <c:v>0.13826916883087154</c:v>
                </c:pt>
                <c:pt idx="1628">
                  <c:v>-4.9241537711750407</c:v>
                </c:pt>
                <c:pt idx="1629">
                  <c:v>-4.7855534078126283</c:v>
                </c:pt>
                <c:pt idx="1630">
                  <c:v>-2.1058735070980932</c:v>
                </c:pt>
                <c:pt idx="1631">
                  <c:v>-0.28750267623276071</c:v>
                </c:pt>
                <c:pt idx="1632">
                  <c:v>1.0902529679092419</c:v>
                </c:pt>
                <c:pt idx="1633">
                  <c:v>3.397981876610416</c:v>
                </c:pt>
                <c:pt idx="1634">
                  <c:v>4.6675118241696509</c:v>
                </c:pt>
                <c:pt idx="1635">
                  <c:v>1.8614169932919511</c:v>
                </c:pt>
                <c:pt idx="1636">
                  <c:v>-3.4731694633524639</c:v>
                </c:pt>
                <c:pt idx="1637">
                  <c:v>-5.6440066045438364</c:v>
                </c:pt>
                <c:pt idx="1638">
                  <c:v>-2.0220991351515756</c:v>
                </c:pt>
                <c:pt idx="1639">
                  <c:v>2.9871106611393152</c:v>
                </c:pt>
                <c:pt idx="1640">
                  <c:v>3.3725773950255387</c:v>
                </c:pt>
                <c:pt idx="1641">
                  <c:v>-0.67381161068197393</c:v>
                </c:pt>
                <c:pt idx="1642">
                  <c:v>-3.1536380849150079</c:v>
                </c:pt>
                <c:pt idx="1643">
                  <c:v>-0.33810372671725203</c:v>
                </c:pt>
                <c:pt idx="1644">
                  <c:v>4.2434291299647242</c:v>
                </c:pt>
                <c:pt idx="1645">
                  <c:v>4.3368108006645105</c:v>
                </c:pt>
                <c:pt idx="1646">
                  <c:v>-1.0160881534206772</c:v>
                </c:pt>
                <c:pt idx="1647">
                  <c:v>-6.1222356257434116</c:v>
                </c:pt>
                <c:pt idx="1648">
                  <c:v>-5.3703275653063605</c:v>
                </c:pt>
                <c:pt idx="1649">
                  <c:v>0.35028421712847241</c:v>
                </c:pt>
                <c:pt idx="1650">
                  <c:v>5.0214480640343258</c:v>
                </c:pt>
                <c:pt idx="1651">
                  <c:v>4.5106008342355963</c:v>
                </c:pt>
                <c:pt idx="1652">
                  <c:v>0.69738031945815027</c:v>
                </c:pt>
                <c:pt idx="1653">
                  <c:v>-1.749345663218886</c:v>
                </c:pt>
                <c:pt idx="1654">
                  <c:v>-1.287463161052155</c:v>
                </c:pt>
                <c:pt idx="1655">
                  <c:v>-0.52064048756200387</c:v>
                </c:pt>
                <c:pt idx="1656">
                  <c:v>-1.5455972101078606</c:v>
                </c:pt>
                <c:pt idx="1657">
                  <c:v>-2.5470593330917493</c:v>
                </c:pt>
                <c:pt idx="1658">
                  <c:v>-0.67682608955447332</c:v>
                </c:pt>
                <c:pt idx="1659">
                  <c:v>2.9843240824329627</c:v>
                </c:pt>
                <c:pt idx="1660">
                  <c:v>4.1087133681645218</c:v>
                </c:pt>
                <c:pt idx="1661">
                  <c:v>1.1368737746911377</c:v>
                </c:pt>
                <c:pt idx="1662">
                  <c:v>-2.1257977081077279</c:v>
                </c:pt>
                <c:pt idx="1663">
                  <c:v>-1.7755224550391284</c:v>
                </c:pt>
                <c:pt idx="1664">
                  <c:v>0.45497931801885466</c:v>
                </c:pt>
                <c:pt idx="1665">
                  <c:v>-6.1946854839184273E-2</c:v>
                </c:pt>
                <c:pt idx="1666">
                  <c:v>-3.1824512623773917</c:v>
                </c:pt>
                <c:pt idx="1667">
                  <c:v>-3.3043886672538108</c:v>
                </c:pt>
                <c:pt idx="1668">
                  <c:v>2.130025547552985</c:v>
                </c:pt>
                <c:pt idx="1669">
                  <c:v>7.2913941747529014</c:v>
                </c:pt>
                <c:pt idx="1670">
                  <c:v>4.9570731919367121</c:v>
                </c:pt>
                <c:pt idx="1671">
                  <c:v>-3.0750241366984565</c:v>
                </c:pt>
                <c:pt idx="1672">
                  <c:v>-7.4568685818784139</c:v>
                </c:pt>
                <c:pt idx="1673">
                  <c:v>-3.5498498432235013</c:v>
                </c:pt>
                <c:pt idx="1674">
                  <c:v>2.6423335335114331</c:v>
                </c:pt>
                <c:pt idx="1675">
                  <c:v>3.3452155586240084</c:v>
                </c:pt>
                <c:pt idx="1676">
                  <c:v>-0.28383728558544524</c:v>
                </c:pt>
                <c:pt idx="1677">
                  <c:v>-1.1079263498243266</c:v>
                </c:pt>
                <c:pt idx="1678">
                  <c:v>2.3938324350463929</c:v>
                </c:pt>
                <c:pt idx="1679">
                  <c:v>3.7612771851093449</c:v>
                </c:pt>
                <c:pt idx="1680">
                  <c:v>-0.97376704773365952</c:v>
                </c:pt>
                <c:pt idx="1681">
                  <c:v>-6.1962994917721641</c:v>
                </c:pt>
                <c:pt idx="1682">
                  <c:v>-4.3393583125363042</c:v>
                </c:pt>
                <c:pt idx="1683">
                  <c:v>2.8226230910933774</c:v>
                </c:pt>
                <c:pt idx="1684">
                  <c:v>6.1931679062275338</c:v>
                </c:pt>
                <c:pt idx="1685">
                  <c:v>1.9656537813544224</c:v>
                </c:pt>
                <c:pt idx="1686">
                  <c:v>-3.5227706251513924</c:v>
                </c:pt>
                <c:pt idx="1687">
                  <c:v>-3.2842156742668425</c:v>
                </c:pt>
                <c:pt idx="1688">
                  <c:v>0.90577151038484172</c:v>
                </c:pt>
                <c:pt idx="1689">
                  <c:v>2.446076012288211</c:v>
                </c:pt>
                <c:pt idx="1690">
                  <c:v>1.9708986903366144E-2</c:v>
                </c:pt>
                <c:pt idx="1691">
                  <c:v>-1.5631132396483485</c:v>
                </c:pt>
                <c:pt idx="1692">
                  <c:v>0.15127952606563638</c:v>
                </c:pt>
                <c:pt idx="1693">
                  <c:v>1.5413278686088543</c:v>
                </c:pt>
                <c:pt idx="1694">
                  <c:v>-0.51683322042642843</c:v>
                </c:pt>
                <c:pt idx="1695">
                  <c:v>-2.9521227728734312</c:v>
                </c:pt>
                <c:pt idx="1696">
                  <c:v>-1.1708732875635712</c:v>
                </c:pt>
                <c:pt idx="1697">
                  <c:v>3.2461765876236739</c:v>
                </c:pt>
                <c:pt idx="1698">
                  <c:v>4.2362256369426463</c:v>
                </c:pt>
                <c:pt idx="1699">
                  <c:v>0.11764688804937817</c:v>
                </c:pt>
                <c:pt idx="1700">
                  <c:v>-3.8503261216988736</c:v>
                </c:pt>
                <c:pt idx="1701">
                  <c:v>-3.0508820286635134</c:v>
                </c:pt>
                <c:pt idx="1702">
                  <c:v>0.29973458397152736</c:v>
                </c:pt>
                <c:pt idx="1703">
                  <c:v>1.3267463538302831</c:v>
                </c:pt>
                <c:pt idx="1704">
                  <c:v>-1.6796857922896924E-2</c:v>
                </c:pt>
                <c:pt idx="1705">
                  <c:v>0.23571968978697549</c:v>
                </c:pt>
                <c:pt idx="1706">
                  <c:v>2.7664447513903756</c:v>
                </c:pt>
                <c:pt idx="1707">
                  <c:v>3.1663561185578137</c:v>
                </c:pt>
                <c:pt idx="1708">
                  <c:v>-1.126207642170411</c:v>
                </c:pt>
                <c:pt idx="1709">
                  <c:v>-5.7651505688329179</c:v>
                </c:pt>
                <c:pt idx="1710">
                  <c:v>-4.6094987095624322</c:v>
                </c:pt>
                <c:pt idx="1711">
                  <c:v>1.7454942203563111</c:v>
                </c:pt>
                <c:pt idx="1712">
                  <c:v>6.1293525776567526</c:v>
                </c:pt>
                <c:pt idx="1713">
                  <c:v>3.7244148493173075</c:v>
                </c:pt>
                <c:pt idx="1714">
                  <c:v>-2.1097128175034032</c:v>
                </c:pt>
                <c:pt idx="1715">
                  <c:v>-4.4326359842799752</c:v>
                </c:pt>
                <c:pt idx="1716">
                  <c:v>-1.2621237564599246</c:v>
                </c:pt>
                <c:pt idx="1717">
                  <c:v>2.6993613605280911</c:v>
                </c:pt>
                <c:pt idx="1718">
                  <c:v>2.4290503267385812</c:v>
                </c:pt>
                <c:pt idx="1719">
                  <c:v>-1.4081674610294206</c:v>
                </c:pt>
                <c:pt idx="1720">
                  <c:v>-3.7224198748881583</c:v>
                </c:pt>
                <c:pt idx="1721">
                  <c:v>-1.3322633698963322</c:v>
                </c:pt>
                <c:pt idx="1722">
                  <c:v>3.2325440594901154</c:v>
                </c:pt>
                <c:pt idx="1723">
                  <c:v>4.6464219856299982</c:v>
                </c:pt>
                <c:pt idx="1724">
                  <c:v>0.99932956546143425</c:v>
                </c:pt>
                <c:pt idx="1725">
                  <c:v>-3.8197378024203688</c:v>
                </c:pt>
                <c:pt idx="1726">
                  <c:v>-4.5200904916431401</c:v>
                </c:pt>
                <c:pt idx="1727">
                  <c:v>-0.60719143914421037</c:v>
                </c:pt>
                <c:pt idx="1728">
                  <c:v>3.1693693040394066</c:v>
                </c:pt>
                <c:pt idx="1729">
                  <c:v>2.8210087706177531</c:v>
                </c:pt>
                <c:pt idx="1730">
                  <c:v>-0.12705097121473929</c:v>
                </c:pt>
                <c:pt idx="1731">
                  <c:v>-1.3784469465849878</c:v>
                </c:pt>
                <c:pt idx="1732">
                  <c:v>-6.704868250670637E-2</c:v>
                </c:pt>
                <c:pt idx="1733">
                  <c:v>0.55369034202211687</c:v>
                </c:pt>
                <c:pt idx="1734">
                  <c:v>-1.212992803699448</c:v>
                </c:pt>
                <c:pt idx="1735">
                  <c:v>-2.3611610917357027</c:v>
                </c:pt>
                <c:pt idx="1736">
                  <c:v>0.11693559361447237</c:v>
                </c:pt>
                <c:pt idx="1737">
                  <c:v>3.6832182426293487</c:v>
                </c:pt>
                <c:pt idx="1738">
                  <c:v>3.0699189647139677</c:v>
                </c:pt>
                <c:pt idx="1739">
                  <c:v>-1.786691304566288</c:v>
                </c:pt>
                <c:pt idx="1740">
                  <c:v>-4.6715432522734206</c:v>
                </c:pt>
                <c:pt idx="1741">
                  <c:v>-1.5384536403651741</c:v>
                </c:pt>
                <c:pt idx="1742">
                  <c:v>3.3838251116620235</c:v>
                </c:pt>
                <c:pt idx="1743">
                  <c:v>3.25430100590326</c:v>
                </c:pt>
                <c:pt idx="1744">
                  <c:v>-1.5675143042701312</c:v>
                </c:pt>
                <c:pt idx="1745">
                  <c:v>-3.8512299985973009</c:v>
                </c:pt>
                <c:pt idx="1746">
                  <c:v>9.0983261455940323E-2</c:v>
                </c:pt>
                <c:pt idx="1747">
                  <c:v>4.8013483834798842</c:v>
                </c:pt>
                <c:pt idx="1748">
                  <c:v>3.1663760825112126</c:v>
                </c:pt>
                <c:pt idx="1749">
                  <c:v>-3.4583277679604687</c:v>
                </c:pt>
                <c:pt idx="1750">
                  <c:v>-6.7331270317584035</c:v>
                </c:pt>
                <c:pt idx="1751">
                  <c:v>-2.3002847170698559</c:v>
                </c:pt>
                <c:pt idx="1752">
                  <c:v>4.7531211887770972</c:v>
                </c:pt>
                <c:pt idx="1753">
                  <c:v>6.6517304701783191</c:v>
                </c:pt>
                <c:pt idx="1754">
                  <c:v>2.1504256216458364</c:v>
                </c:pt>
                <c:pt idx="1755">
                  <c:v>-3.3115580381764556</c:v>
                </c:pt>
                <c:pt idx="1756">
                  <c:v>-4.8417832495747186</c:v>
                </c:pt>
                <c:pt idx="1757">
                  <c:v>-2.5913614789357067</c:v>
                </c:pt>
                <c:pt idx="1758">
                  <c:v>0.47742656961341345</c:v>
                </c:pt>
                <c:pt idx="1759">
                  <c:v>2.3756888716431201</c:v>
                </c:pt>
                <c:pt idx="1760">
                  <c:v>2.6866376397756042</c:v>
                </c:pt>
                <c:pt idx="1761">
                  <c:v>1.4845112884624996</c:v>
                </c:pt>
                <c:pt idx="1762">
                  <c:v>-0.56578041884639707</c:v>
                </c:pt>
                <c:pt idx="1763">
                  <c:v>-1.8679439318477264</c:v>
                </c:pt>
                <c:pt idx="1764">
                  <c:v>-1.2657453317826417</c:v>
                </c:pt>
                <c:pt idx="1765">
                  <c:v>0.32518031561720551</c:v>
                </c:pt>
                <c:pt idx="1766">
                  <c:v>0.79987995963812164</c:v>
                </c:pt>
                <c:pt idx="1767">
                  <c:v>-0.46891489207916709</c:v>
                </c:pt>
                <c:pt idx="1768">
                  <c:v>-1.716611867104918</c:v>
                </c:pt>
                <c:pt idx="1769">
                  <c:v>-0.89020944618058051</c:v>
                </c:pt>
                <c:pt idx="1770">
                  <c:v>1.8286940217504291</c:v>
                </c:pt>
                <c:pt idx="1771">
                  <c:v>3.9140576792891664</c:v>
                </c:pt>
                <c:pt idx="1772">
                  <c:v>2.8005401755666366</c:v>
                </c:pt>
                <c:pt idx="1773">
                  <c:v>-1.485677706195111</c:v>
                </c:pt>
                <c:pt idx="1774">
                  <c:v>-5.6269965863402014</c:v>
                </c:pt>
                <c:pt idx="1775">
                  <c:v>-5.4540339862822309</c:v>
                </c:pt>
                <c:pt idx="1776">
                  <c:v>-0.18517391291363108</c:v>
                </c:pt>
                <c:pt idx="1777">
                  <c:v>5.7847499885004021</c:v>
                </c:pt>
                <c:pt idx="1778">
                  <c:v>6.6965428971900156</c:v>
                </c:pt>
                <c:pt idx="1779">
                  <c:v>1.659417466495932</c:v>
                </c:pt>
                <c:pt idx="1780">
                  <c:v>-4.1041990959779397</c:v>
                </c:pt>
                <c:pt idx="1781">
                  <c:v>-5.1804415481417383</c:v>
                </c:pt>
                <c:pt idx="1782">
                  <c:v>-1.8968908508012459</c:v>
                </c:pt>
                <c:pt idx="1783">
                  <c:v>1.2177288272152085</c:v>
                </c:pt>
                <c:pt idx="1784">
                  <c:v>1.742313729984887</c:v>
                </c:pt>
                <c:pt idx="1785">
                  <c:v>1.3858014645501533</c:v>
                </c:pt>
                <c:pt idx="1786">
                  <c:v>1.6906904332692543</c:v>
                </c:pt>
                <c:pt idx="1787">
                  <c:v>1.1240348892805987</c:v>
                </c:pt>
                <c:pt idx="1788">
                  <c:v>-1.5255227038908581</c:v>
                </c:pt>
                <c:pt idx="1789">
                  <c:v>-3.4950480017321075</c:v>
                </c:pt>
                <c:pt idx="1790">
                  <c:v>-1.3590617941125966</c:v>
                </c:pt>
                <c:pt idx="1791">
                  <c:v>2.9635314980349103</c:v>
                </c:pt>
                <c:pt idx="1792">
                  <c:v>3.6243838275896856</c:v>
                </c:pt>
                <c:pt idx="1793">
                  <c:v>-0.86258627086687123</c:v>
                </c:pt>
                <c:pt idx="1794">
                  <c:v>-4.6095292691836161</c:v>
                </c:pt>
                <c:pt idx="1795">
                  <c:v>-2.218024810797806</c:v>
                </c:pt>
                <c:pt idx="1796">
                  <c:v>3.2889736814758739</c:v>
                </c:pt>
                <c:pt idx="1797">
                  <c:v>4.4429466371548862</c:v>
                </c:pt>
                <c:pt idx="1798">
                  <c:v>-5.634775757501724E-2</c:v>
                </c:pt>
                <c:pt idx="1799">
                  <c:v>-3.5960590905592902</c:v>
                </c:pt>
                <c:pt idx="1800">
                  <c:v>-1.4564646329948856</c:v>
                </c:pt>
                <c:pt idx="1801">
                  <c:v>2.3578731514922393</c:v>
                </c:pt>
                <c:pt idx="1802">
                  <c:v>1.4267765788642752</c:v>
                </c:pt>
                <c:pt idx="1803">
                  <c:v>-3.1272210827784392</c:v>
                </c:pt>
                <c:pt idx="1804">
                  <c:v>-4.0184430025375688</c:v>
                </c:pt>
                <c:pt idx="1805">
                  <c:v>1.3776218395279503</c:v>
                </c:pt>
                <c:pt idx="1806">
                  <c:v>6.6358668342155074</c:v>
                </c:pt>
                <c:pt idx="1807">
                  <c:v>4.754881312159025</c:v>
                </c:pt>
                <c:pt idx="1808">
                  <c:v>-2.5180355031829511</c:v>
                </c:pt>
                <c:pt idx="1809">
                  <c:v>-7.1190317014910862</c:v>
                </c:pt>
                <c:pt idx="1810">
                  <c:v>-4.680809670480766</c:v>
                </c:pt>
                <c:pt idx="1811">
                  <c:v>1.3135031446301659</c:v>
                </c:pt>
                <c:pt idx="1812">
                  <c:v>4.9409217543034334</c:v>
                </c:pt>
                <c:pt idx="1813">
                  <c:v>4.113791975777862</c:v>
                </c:pt>
                <c:pt idx="1814">
                  <c:v>0.77214600971259617</c:v>
                </c:pt>
                <c:pt idx="1815">
                  <c:v>-2.3206759144721509</c:v>
                </c:pt>
                <c:pt idx="1816">
                  <c:v>-3.2798293195732033</c:v>
                </c:pt>
                <c:pt idx="1817">
                  <c:v>-1.55130475465874</c:v>
                </c:pt>
                <c:pt idx="1818">
                  <c:v>1.2612336261321004</c:v>
                </c:pt>
                <c:pt idx="1819">
                  <c:v>2.1286912942955833</c:v>
                </c:pt>
                <c:pt idx="1820">
                  <c:v>9.8905777591662913E-2</c:v>
                </c:pt>
                <c:pt idx="1821">
                  <c:v>-1.8178795417857947</c:v>
                </c:pt>
                <c:pt idx="1822">
                  <c:v>-0.45648529399406479</c:v>
                </c:pt>
                <c:pt idx="1823">
                  <c:v>2.4997188923460216</c:v>
                </c:pt>
                <c:pt idx="1824">
                  <c:v>2.3094099342280079</c:v>
                </c:pt>
                <c:pt idx="1825">
                  <c:v>-1.6938915229750313</c:v>
                </c:pt>
                <c:pt idx="1826">
                  <c:v>-4.2007843615386253</c:v>
                </c:pt>
                <c:pt idx="1827">
                  <c:v>-1.2016648875840632</c:v>
                </c:pt>
                <c:pt idx="1828">
                  <c:v>3.687103164413513</c:v>
                </c:pt>
                <c:pt idx="1829">
                  <c:v>3.7676031122260096</c:v>
                </c:pt>
                <c:pt idx="1830">
                  <c:v>-1.2018476951863317</c:v>
                </c:pt>
                <c:pt idx="1831">
                  <c:v>-4.4228603070769665</c:v>
                </c:pt>
                <c:pt idx="1832">
                  <c:v>-1.6538088646894575</c:v>
                </c:pt>
                <c:pt idx="1833">
                  <c:v>2.9155646157880999</c:v>
                </c:pt>
                <c:pt idx="1834">
                  <c:v>3.0382036391832217</c:v>
                </c:pt>
                <c:pt idx="1835">
                  <c:v>-0.60904212829019255</c:v>
                </c:pt>
                <c:pt idx="1836">
                  <c:v>-2.1295688455626034</c:v>
                </c:pt>
                <c:pt idx="1837">
                  <c:v>0.25429390472235663</c:v>
                </c:pt>
                <c:pt idx="1838">
                  <c:v>1.7316866320379927</c:v>
                </c:pt>
                <c:pt idx="1839">
                  <c:v>-1.0133744949624188</c:v>
                </c:pt>
                <c:pt idx="1840">
                  <c:v>-3.9220211524368276</c:v>
                </c:pt>
                <c:pt idx="1841">
                  <c:v>-1.4409972309897532</c:v>
                </c:pt>
                <c:pt idx="1842">
                  <c:v>4.4154785152799088</c:v>
                </c:pt>
                <c:pt idx="1843">
                  <c:v>5.8691137402035736</c:v>
                </c:pt>
                <c:pt idx="1844">
                  <c:v>0.22502953603307924</c:v>
                </c:pt>
                <c:pt idx="1845">
                  <c:v>-5.7898625728216757</c:v>
                </c:pt>
                <c:pt idx="1846">
                  <c:v>-4.8134145089022322</c:v>
                </c:pt>
                <c:pt idx="1847">
                  <c:v>1.3604176299736443</c:v>
                </c:pt>
                <c:pt idx="1848">
                  <c:v>4.5336896316669071</c:v>
                </c:pt>
                <c:pt idx="1849">
                  <c:v>1.2780782691102623</c:v>
                </c:pt>
                <c:pt idx="1850">
                  <c:v>-2.9782172685018291</c:v>
                </c:pt>
                <c:pt idx="1851">
                  <c:v>-2.0106786396492184</c:v>
                </c:pt>
                <c:pt idx="1852">
                  <c:v>2.6612967744691316</c:v>
                </c:pt>
                <c:pt idx="1853">
                  <c:v>4.2468806486042663</c:v>
                </c:pt>
                <c:pt idx="1854">
                  <c:v>0.10512451229906619</c:v>
                </c:pt>
                <c:pt idx="1855">
                  <c:v>-4.8138791413664794</c:v>
                </c:pt>
                <c:pt idx="1856">
                  <c:v>-4.5449104414905888</c:v>
                </c:pt>
                <c:pt idx="1857">
                  <c:v>0.4790267612806795</c:v>
                </c:pt>
                <c:pt idx="1858">
                  <c:v>4.4447530582780921</c:v>
                </c:pt>
                <c:pt idx="1859">
                  <c:v>3.4122593989001038</c:v>
                </c:pt>
                <c:pt idx="1860">
                  <c:v>-0.57042113605565026</c:v>
                </c:pt>
                <c:pt idx="1861">
                  <c:v>-2.7279478592894191</c:v>
                </c:pt>
                <c:pt idx="1862">
                  <c:v>-1.247623635339385</c:v>
                </c:pt>
                <c:pt idx="1863">
                  <c:v>1.3295177403741416</c:v>
                </c:pt>
                <c:pt idx="1864">
                  <c:v>1.6733229018215696</c:v>
                </c:pt>
                <c:pt idx="1865">
                  <c:v>-0.5808646683934483</c:v>
                </c:pt>
                <c:pt idx="1866">
                  <c:v>-2.7990555235254351</c:v>
                </c:pt>
                <c:pt idx="1867">
                  <c:v>-2.3702729706693257</c:v>
                </c:pt>
                <c:pt idx="1868">
                  <c:v>0.65211485619366449</c:v>
                </c:pt>
                <c:pt idx="1869">
                  <c:v>3.6748516088729049</c:v>
                </c:pt>
                <c:pt idx="1870">
                  <c:v>4.0026768020346672</c:v>
                </c:pt>
                <c:pt idx="1871">
                  <c:v>1.2312630633561346</c:v>
                </c:pt>
                <c:pt idx="1872">
                  <c:v>-2.504342030371542</c:v>
                </c:pt>
                <c:pt idx="1873">
                  <c:v>-4.4988102194948585</c:v>
                </c:pt>
                <c:pt idx="1874">
                  <c:v>-3.6617106480101174</c:v>
                </c:pt>
                <c:pt idx="1875">
                  <c:v>-0.87198686648289803</c:v>
                </c:pt>
                <c:pt idx="1876">
                  <c:v>2.330731507133132</c:v>
                </c:pt>
                <c:pt idx="1877">
                  <c:v>4.7051328067978861</c:v>
                </c:pt>
                <c:pt idx="1878">
                  <c:v>5.0003490589116675</c:v>
                </c:pt>
                <c:pt idx="1879">
                  <c:v>2.0141026752754763</c:v>
                </c:pt>
                <c:pt idx="1880">
                  <c:v>-3.5878763422500723</c:v>
                </c:pt>
                <c:pt idx="1881">
                  <c:v>-7.8576925654404066</c:v>
                </c:pt>
                <c:pt idx="1882">
                  <c:v>-6.1482874118034303</c:v>
                </c:pt>
                <c:pt idx="1883">
                  <c:v>1.4141710590356393</c:v>
                </c:pt>
                <c:pt idx="1884">
                  <c:v>8.2525030134764865</c:v>
                </c:pt>
                <c:pt idx="1885">
                  <c:v>7.4696513492326702</c:v>
                </c:pt>
                <c:pt idx="1886">
                  <c:v>-0.14165725814327257</c:v>
                </c:pt>
                <c:pt idx="1887">
                  <c:v>-6.3922616625526434</c:v>
                </c:pt>
                <c:pt idx="1888">
                  <c:v>-5.1109292349553659</c:v>
                </c:pt>
                <c:pt idx="1889">
                  <c:v>0.70982068800223008</c:v>
                </c:pt>
                <c:pt idx="1890">
                  <c:v>3.3636051676520773</c:v>
                </c:pt>
                <c:pt idx="1891">
                  <c:v>0.6172064302097422</c:v>
                </c:pt>
                <c:pt idx="1892">
                  <c:v>-2.121130656263436</c:v>
                </c:pt>
                <c:pt idx="1893">
                  <c:v>-0.27786138965108143</c:v>
                </c:pt>
                <c:pt idx="1894">
                  <c:v>3.1714228761075178</c:v>
                </c:pt>
                <c:pt idx="1895">
                  <c:v>2.4384937077184001</c:v>
                </c:pt>
                <c:pt idx="1896">
                  <c:v>-2.0882688051853671</c:v>
                </c:pt>
                <c:pt idx="1897">
                  <c:v>-4.1369702655405582</c:v>
                </c:pt>
                <c:pt idx="1898">
                  <c:v>-0.80182693409201722</c:v>
                </c:pt>
                <c:pt idx="1899">
                  <c:v>3.1147293175474999</c:v>
                </c:pt>
                <c:pt idx="1900">
                  <c:v>2.2414276966916704</c:v>
                </c:pt>
                <c:pt idx="1901">
                  <c:v>-1.5169029191392558</c:v>
                </c:pt>
                <c:pt idx="1902">
                  <c:v>-2.2567747991361657</c:v>
                </c:pt>
                <c:pt idx="1903">
                  <c:v>0.73759361336891971</c:v>
                </c:pt>
                <c:pt idx="1904">
                  <c:v>2.1699594543786724</c:v>
                </c:pt>
                <c:pt idx="1905">
                  <c:v>-0.5196873855694415</c:v>
                </c:pt>
                <c:pt idx="1906">
                  <c:v>-2.7392611551124975</c:v>
                </c:pt>
                <c:pt idx="1907">
                  <c:v>-1.6451722280683034E-2</c:v>
                </c:pt>
                <c:pt idx="1908">
                  <c:v>4.1945882051824066</c:v>
                </c:pt>
                <c:pt idx="1909">
                  <c:v>2.9234201662259021</c:v>
                </c:pt>
                <c:pt idx="1910">
                  <c:v>-3.5414613941547923</c:v>
                </c:pt>
                <c:pt idx="1911">
                  <c:v>-6.8775722807903765</c:v>
                </c:pt>
                <c:pt idx="1912">
                  <c:v>-2.0081708734229875</c:v>
                </c:pt>
                <c:pt idx="1913">
                  <c:v>5.5665931256476062</c:v>
                </c:pt>
                <c:pt idx="1914">
                  <c:v>6.9661232492610798</c:v>
                </c:pt>
                <c:pt idx="1915">
                  <c:v>1.3473700923478944</c:v>
                </c:pt>
                <c:pt idx="1916">
                  <c:v>-4.1501457666227415</c:v>
                </c:pt>
                <c:pt idx="1917">
                  <c:v>-4.4444812250010717</c:v>
                </c:pt>
                <c:pt idx="1918">
                  <c:v>-1.665987319648444</c:v>
                </c:pt>
                <c:pt idx="1919">
                  <c:v>0.20509726002721002</c:v>
                </c:pt>
                <c:pt idx="1920">
                  <c:v>1.0877702158128593</c:v>
                </c:pt>
                <c:pt idx="1921">
                  <c:v>2.5343081616228424</c:v>
                </c:pt>
                <c:pt idx="1922">
                  <c:v>3.2127307116007122</c:v>
                </c:pt>
                <c:pt idx="1923">
                  <c:v>0.81671789563844643</c:v>
                </c:pt>
                <c:pt idx="1924">
                  <c:v>-2.9244448121137472</c:v>
                </c:pt>
                <c:pt idx="1925">
                  <c:v>-3.5030883087741227</c:v>
                </c:pt>
                <c:pt idx="1926">
                  <c:v>-0.23794977671152098</c:v>
                </c:pt>
                <c:pt idx="1927">
                  <c:v>2.2477206802448402</c:v>
                </c:pt>
                <c:pt idx="1928">
                  <c:v>0.70590520757967745</c:v>
                </c:pt>
                <c:pt idx="1929">
                  <c:v>-1.8868832851921518</c:v>
                </c:pt>
                <c:pt idx="1930">
                  <c:v>-0.92254420026733963</c:v>
                </c:pt>
                <c:pt idx="1931">
                  <c:v>2.6792258850432029</c:v>
                </c:pt>
                <c:pt idx="1932">
                  <c:v>3.6349899038773792</c:v>
                </c:pt>
                <c:pt idx="1933">
                  <c:v>6.8865327646004115E-3</c:v>
                </c:pt>
                <c:pt idx="1934">
                  <c:v>-3.9991748313757478</c:v>
                </c:pt>
                <c:pt idx="1935">
                  <c:v>-3.8480101915444433</c:v>
                </c:pt>
                <c:pt idx="1936">
                  <c:v>-0.26882928771363296</c:v>
                </c:pt>
                <c:pt idx="1937">
                  <c:v>2.7068876294158208</c:v>
                </c:pt>
                <c:pt idx="1938">
                  <c:v>3.0084766367892732</c:v>
                </c:pt>
                <c:pt idx="1939">
                  <c:v>1.5269990447049431</c:v>
                </c:pt>
                <c:pt idx="1940">
                  <c:v>-0.53516374482552576</c:v>
                </c:pt>
                <c:pt idx="1941">
                  <c:v>-2.4640610402457046</c:v>
                </c:pt>
                <c:pt idx="1942">
                  <c:v>-2.8131519596554884</c:v>
                </c:pt>
                <c:pt idx="1943">
                  <c:v>-0.42790579255283356</c:v>
                </c:pt>
                <c:pt idx="1944">
                  <c:v>2.8421484269754731</c:v>
                </c:pt>
                <c:pt idx="1945">
                  <c:v>3.1817853805126628</c:v>
                </c:pt>
                <c:pt idx="1946">
                  <c:v>-0.18605650656623474</c:v>
                </c:pt>
                <c:pt idx="1947">
                  <c:v>-3.2884080005592207</c:v>
                </c:pt>
                <c:pt idx="1948">
                  <c:v>-2.4594269818875749</c:v>
                </c:pt>
                <c:pt idx="1949">
                  <c:v>0.79228822355809525</c:v>
                </c:pt>
                <c:pt idx="1950">
                  <c:v>2.3311166022189109</c:v>
                </c:pt>
                <c:pt idx="1951">
                  <c:v>1.3202217528041971</c:v>
                </c:pt>
                <c:pt idx="1952">
                  <c:v>0.39653600263855443</c:v>
                </c:pt>
                <c:pt idx="1953">
                  <c:v>0.47207449255655781</c:v>
                </c:pt>
                <c:pt idx="1954">
                  <c:v>-0.67122501420098457</c:v>
                </c:pt>
                <c:pt idx="1955">
                  <c:v>-3.4103093955392971</c:v>
                </c:pt>
                <c:pt idx="1956">
                  <c:v>-3.7747404366407968</c:v>
                </c:pt>
                <c:pt idx="1957">
                  <c:v>0.89932012222390201</c:v>
                </c:pt>
                <c:pt idx="1958">
                  <c:v>6.2784526807734204</c:v>
                </c:pt>
                <c:pt idx="1959">
                  <c:v>5.4090855201640204</c:v>
                </c:pt>
                <c:pt idx="1960">
                  <c:v>-1.6058785481294924</c:v>
                </c:pt>
                <c:pt idx="1961">
                  <c:v>-6.7334843499214987</c:v>
                </c:pt>
                <c:pt idx="1962">
                  <c:v>-4.2326344694280742</c:v>
                </c:pt>
                <c:pt idx="1963">
                  <c:v>2.0129382255037198</c:v>
                </c:pt>
                <c:pt idx="1964">
                  <c:v>4.2335838433239559</c:v>
                </c:pt>
                <c:pt idx="1965">
                  <c:v>1.1229249110208233</c:v>
                </c:pt>
                <c:pt idx="1966">
                  <c:v>-1.667098887551314</c:v>
                </c:pt>
                <c:pt idx="1967">
                  <c:v>-0.43393232469831572</c:v>
                </c:pt>
                <c:pt idx="1968">
                  <c:v>1.8139416892417017</c:v>
                </c:pt>
                <c:pt idx="1969">
                  <c:v>0.8534716287938845</c:v>
                </c:pt>
                <c:pt idx="1970">
                  <c:v>-2.2371500893870406</c:v>
                </c:pt>
                <c:pt idx="1971">
                  <c:v>-3.0542782211251516</c:v>
                </c:pt>
                <c:pt idx="1972">
                  <c:v>-0.40112999101203145</c:v>
                </c:pt>
                <c:pt idx="1973">
                  <c:v>2.4900521378959959</c:v>
                </c:pt>
                <c:pt idx="1974">
                  <c:v>2.7806156244833917</c:v>
                </c:pt>
                <c:pt idx="1975">
                  <c:v>1.0547647677313974</c:v>
                </c:pt>
                <c:pt idx="1976">
                  <c:v>-0.8625535435558298</c:v>
                </c:pt>
                <c:pt idx="1977">
                  <c:v>-2.3363017562881057</c:v>
                </c:pt>
                <c:pt idx="1978">
                  <c:v>-2.8995987826479821</c:v>
                </c:pt>
                <c:pt idx="1979">
                  <c:v>-1.2051237660117042</c:v>
                </c:pt>
                <c:pt idx="1980">
                  <c:v>2.6756948855373057</c:v>
                </c:pt>
                <c:pt idx="1981">
                  <c:v>5.2447298072691719</c:v>
                </c:pt>
                <c:pt idx="1982">
                  <c:v>2.7586680893177387</c:v>
                </c:pt>
                <c:pt idx="1983">
                  <c:v>-3.4074211839995256</c:v>
                </c:pt>
                <c:pt idx="1984">
                  <c:v>-7.0108104461089349</c:v>
                </c:pt>
                <c:pt idx="1985">
                  <c:v>-3.7867805787394619</c:v>
                </c:pt>
                <c:pt idx="1986">
                  <c:v>3.3495758416488686</c:v>
                </c:pt>
                <c:pt idx="1987">
                  <c:v>7.3339458393102355</c:v>
                </c:pt>
                <c:pt idx="1988">
                  <c:v>4.5242626492144833</c:v>
                </c:pt>
                <c:pt idx="1989">
                  <c:v>-1.9467172025339146</c:v>
                </c:pt>
                <c:pt idx="1990">
                  <c:v>-6.0121114660875703</c:v>
                </c:pt>
                <c:pt idx="1991">
                  <c:v>-4.6492038584918758</c:v>
                </c:pt>
                <c:pt idx="1992">
                  <c:v>3.2337662848329285E-2</c:v>
                </c:pt>
                <c:pt idx="1993">
                  <c:v>3.5782887917917563</c:v>
                </c:pt>
                <c:pt idx="1994">
                  <c:v>3.4501254830110391</c:v>
                </c:pt>
                <c:pt idx="1995">
                  <c:v>0.8848544428999271</c:v>
                </c:pt>
                <c:pt idx="1996">
                  <c:v>-1.0181016967381455</c:v>
                </c:pt>
                <c:pt idx="1997">
                  <c:v>-0.84462975431231913</c:v>
                </c:pt>
                <c:pt idx="1998">
                  <c:v>-0.10470246216134171</c:v>
                </c:pt>
                <c:pt idx="1999">
                  <c:v>-0.69596778787444658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5-4419-8395-AE68E8948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93368"/>
        <c:axId val="452793760"/>
      </c:scatterChart>
      <c:scatterChart>
        <c:scatterStyle val="lineMarker"/>
        <c:varyColors val="0"/>
        <c:ser>
          <c:idx val="1"/>
          <c:order val="1"/>
          <c:tx>
            <c:v>Reversed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Symmetry!$L$3:$L$17574</c:f>
              <c:numCache>
                <c:formatCode>General</c:formatCode>
                <c:ptCount val="17572"/>
                <c:pt idx="0">
                  <c:v>-62.426025995004544</c:v>
                </c:pt>
                <c:pt idx="1">
                  <c:v>55.437257699804434</c:v>
                </c:pt>
                <c:pt idx="2">
                  <c:v>102.58239048114694</c:v>
                </c:pt>
                <c:pt idx="3">
                  <c:v>45.823572116755884</c:v>
                </c:pt>
                <c:pt idx="4">
                  <c:v>-32.070404525298081</c:v>
                </c:pt>
                <c:pt idx="5">
                  <c:v>-48.06438836946036</c:v>
                </c:pt>
                <c:pt idx="6">
                  <c:v>-12.870752907648917</c:v>
                </c:pt>
                <c:pt idx="7">
                  <c:v>8.2619744095775047</c:v>
                </c:pt>
                <c:pt idx="8">
                  <c:v>-6.970194551593285</c:v>
                </c:pt>
                <c:pt idx="9">
                  <c:v>-19.263631657531906</c:v>
                </c:pt>
                <c:pt idx="10">
                  <c:v>2.7066832770084859</c:v>
                </c:pt>
                <c:pt idx="11">
                  <c:v>34.896650549910696</c:v>
                </c:pt>
                <c:pt idx="12">
                  <c:v>35.029942541597471</c:v>
                </c:pt>
                <c:pt idx="13">
                  <c:v>1.4058982873917854</c:v>
                </c:pt>
                <c:pt idx="14">
                  <c:v>-29.050517326560133</c:v>
                </c:pt>
                <c:pt idx="15">
                  <c:v>-30.460538562541707</c:v>
                </c:pt>
                <c:pt idx="16">
                  <c:v>-12.224920553348385</c:v>
                </c:pt>
                <c:pt idx="17">
                  <c:v>4.8415796514300631</c:v>
                </c:pt>
                <c:pt idx="18">
                  <c:v>14.367187643532597</c:v>
                </c:pt>
                <c:pt idx="19">
                  <c:v>18.690855943787852</c:v>
                </c:pt>
                <c:pt idx="20">
                  <c:v>14.545544188234146</c:v>
                </c:pt>
                <c:pt idx="21">
                  <c:v>-0.5537405336169674</c:v>
                </c:pt>
                <c:pt idx="22">
                  <c:v>-15.655090213848991</c:v>
                </c:pt>
                <c:pt idx="23">
                  <c:v>-15.671273127939706</c:v>
                </c:pt>
                <c:pt idx="24">
                  <c:v>-2.4065897727038221</c:v>
                </c:pt>
                <c:pt idx="25">
                  <c:v>6.5590236954150125</c:v>
                </c:pt>
                <c:pt idx="26">
                  <c:v>2.2667861938244838</c:v>
                </c:pt>
                <c:pt idx="27">
                  <c:v>-3.9436368728226427</c:v>
                </c:pt>
                <c:pt idx="28">
                  <c:v>1.0107545931832298</c:v>
                </c:pt>
                <c:pt idx="29">
                  <c:v>11.475605051199871</c:v>
                </c:pt>
                <c:pt idx="30">
                  <c:v>11.276738873135443</c:v>
                </c:pt>
                <c:pt idx="31">
                  <c:v>-2.3338424776932332</c:v>
                </c:pt>
                <c:pt idx="32">
                  <c:v>-14.366123896325817</c:v>
                </c:pt>
                <c:pt idx="33">
                  <c:v>-12.300434499507235</c:v>
                </c:pt>
                <c:pt idx="34">
                  <c:v>-0.93959317803316766</c:v>
                </c:pt>
                <c:pt idx="35">
                  <c:v>6.7867762977031223</c:v>
                </c:pt>
                <c:pt idx="36">
                  <c:v>6.4343918302876304</c:v>
                </c:pt>
                <c:pt idx="37">
                  <c:v>3.3011766069468269</c:v>
                </c:pt>
                <c:pt idx="38">
                  <c:v>1.7185616231192311</c:v>
                </c:pt>
                <c:pt idx="39">
                  <c:v>0.64047069802621515</c:v>
                </c:pt>
                <c:pt idx="40">
                  <c:v>-1.1247790650386587</c:v>
                </c:pt>
                <c:pt idx="41">
                  <c:v>-2.1311685210338376</c:v>
                </c:pt>
                <c:pt idx="42">
                  <c:v>-2.1913923268232756</c:v>
                </c:pt>
                <c:pt idx="43">
                  <c:v>-3.6955316859242524</c:v>
                </c:pt>
                <c:pt idx="44">
                  <c:v>-6.2686186834256716</c:v>
                </c:pt>
                <c:pt idx="45">
                  <c:v>-4.3580656881947499</c:v>
                </c:pt>
                <c:pt idx="46">
                  <c:v>5.4158378417716859</c:v>
                </c:pt>
                <c:pt idx="47">
                  <c:v>16.359737850126162</c:v>
                </c:pt>
                <c:pt idx="48">
                  <c:v>16.052787776082155</c:v>
                </c:pt>
                <c:pt idx="49">
                  <c:v>0.11944872910871948</c:v>
                </c:pt>
                <c:pt idx="50">
                  <c:v>-20.34810101668063</c:v>
                </c:pt>
                <c:pt idx="51">
                  <c:v>-27.011796393705442</c:v>
                </c:pt>
                <c:pt idx="52">
                  <c:v>-11.089017149611264</c:v>
                </c:pt>
                <c:pt idx="53">
                  <c:v>16.54837887857299</c:v>
                </c:pt>
                <c:pt idx="54">
                  <c:v>32.24404644025735</c:v>
                </c:pt>
                <c:pt idx="55">
                  <c:v>20.290729764647814</c:v>
                </c:pt>
                <c:pt idx="56">
                  <c:v>-9.9071397592577419</c:v>
                </c:pt>
                <c:pt idx="57">
                  <c:v>-29.884751922424677</c:v>
                </c:pt>
                <c:pt idx="58">
                  <c:v>-20.456762236993796</c:v>
                </c:pt>
                <c:pt idx="59">
                  <c:v>6.5914669060919024</c:v>
                </c:pt>
                <c:pt idx="60">
                  <c:v>21.147939518460653</c:v>
                </c:pt>
                <c:pt idx="61">
                  <c:v>10.054629073350448</c:v>
                </c:pt>
                <c:pt idx="62">
                  <c:v>-8.1770664533007977</c:v>
                </c:pt>
                <c:pt idx="63">
                  <c:v>-9.1057611944989834</c:v>
                </c:pt>
                <c:pt idx="64">
                  <c:v>5.1172199471542266</c:v>
                </c:pt>
                <c:pt idx="65">
                  <c:v>10.709548817033797</c:v>
                </c:pt>
                <c:pt idx="66">
                  <c:v>-2.4879191466768207</c:v>
                </c:pt>
                <c:pt idx="67">
                  <c:v>-15.849476333391898</c:v>
                </c:pt>
                <c:pt idx="68">
                  <c:v>-8.9818571371756892</c:v>
                </c:pt>
                <c:pt idx="69">
                  <c:v>10.108292028590208</c:v>
                </c:pt>
                <c:pt idx="70">
                  <c:v>15.874398267643238</c:v>
                </c:pt>
                <c:pt idx="71">
                  <c:v>1.6387206906018084</c:v>
                </c:pt>
                <c:pt idx="72">
                  <c:v>-11.459841462465931</c:v>
                </c:pt>
                <c:pt idx="73">
                  <c:v>-5.7659315757723135</c:v>
                </c:pt>
                <c:pt idx="74">
                  <c:v>7.5996595092319161</c:v>
                </c:pt>
                <c:pt idx="75">
                  <c:v>6.4728515572094851</c:v>
                </c:pt>
                <c:pt idx="76">
                  <c:v>-8.3134225061096636</c:v>
                </c:pt>
                <c:pt idx="77">
                  <c:v>-13.359221458841851</c:v>
                </c:pt>
                <c:pt idx="78">
                  <c:v>2.4442275830999041</c:v>
                </c:pt>
                <c:pt idx="79">
                  <c:v>19.49416452706906</c:v>
                </c:pt>
                <c:pt idx="80">
                  <c:v>13.209542916509674</c:v>
                </c:pt>
                <c:pt idx="81">
                  <c:v>-11.415923398643308</c:v>
                </c:pt>
                <c:pt idx="82">
                  <c:v>-24.508675737320115</c:v>
                </c:pt>
                <c:pt idx="83">
                  <c:v>-9.2866733642052886</c:v>
                </c:pt>
                <c:pt idx="84">
                  <c:v>16.870919905914466</c:v>
                </c:pt>
                <c:pt idx="85">
                  <c:v>24.255600040998381</c:v>
                </c:pt>
                <c:pt idx="86">
                  <c:v>5.9028660255375351</c:v>
                </c:pt>
                <c:pt idx="87">
                  <c:v>-16.889581909285738</c:v>
                </c:pt>
                <c:pt idx="88">
                  <c:v>-21.06442123188565</c:v>
                </c:pt>
                <c:pt idx="89">
                  <c:v>-5.7759167146751871</c:v>
                </c:pt>
                <c:pt idx="90">
                  <c:v>11.441361727626798</c:v>
                </c:pt>
                <c:pt idx="91">
                  <c:v>15.950246627189879</c:v>
                </c:pt>
                <c:pt idx="92">
                  <c:v>8.3383999687107249</c:v>
                </c:pt>
                <c:pt idx="93">
                  <c:v>-1.9613577134229048</c:v>
                </c:pt>
                <c:pt idx="94">
                  <c:v>-8.6663068736235473</c:v>
                </c:pt>
                <c:pt idx="95">
                  <c:v>-11.160568972111136</c:v>
                </c:pt>
                <c:pt idx="96">
                  <c:v>-8.8612866741712999</c:v>
                </c:pt>
                <c:pt idx="97">
                  <c:v>0.14179151114282973</c:v>
                </c:pt>
                <c:pt idx="98">
                  <c:v>12.506928532901503</c:v>
                </c:pt>
                <c:pt idx="99">
                  <c:v>17.04995845732309</c:v>
                </c:pt>
                <c:pt idx="100">
                  <c:v>5.8564321472294871</c:v>
                </c:pt>
                <c:pt idx="101">
                  <c:v>-12.372085621470461</c:v>
                </c:pt>
                <c:pt idx="102">
                  <c:v>-18.088180080905111</c:v>
                </c:pt>
                <c:pt idx="103">
                  <c:v>-4.4666500816844161</c:v>
                </c:pt>
                <c:pt idx="104">
                  <c:v>11.368385803981974</c:v>
                </c:pt>
                <c:pt idx="105">
                  <c:v>9.1984270775035046</c:v>
                </c:pt>
                <c:pt idx="106">
                  <c:v>-5.9670810533300775</c:v>
                </c:pt>
                <c:pt idx="107">
                  <c:v>-9.2339738647910821</c:v>
                </c:pt>
                <c:pt idx="108">
                  <c:v>7.8790738348165732</c:v>
                </c:pt>
                <c:pt idx="109">
                  <c:v>20.969212716913017</c:v>
                </c:pt>
                <c:pt idx="110">
                  <c:v>4.9792415155218039</c:v>
                </c:pt>
                <c:pt idx="111">
                  <c:v>-26.158220303293838</c:v>
                </c:pt>
                <c:pt idx="112">
                  <c:v>-31.781392651937413</c:v>
                </c:pt>
                <c:pt idx="113">
                  <c:v>1.3625080867865207</c:v>
                </c:pt>
                <c:pt idx="114">
                  <c:v>36.501378309777884</c:v>
                </c:pt>
                <c:pt idx="115">
                  <c:v>31.316034367872355</c:v>
                </c:pt>
                <c:pt idx="116">
                  <c:v>-7.491855435913882</c:v>
                </c:pt>
                <c:pt idx="117">
                  <c:v>-33.261463493173459</c:v>
                </c:pt>
                <c:pt idx="118">
                  <c:v>-19.540261364476745</c:v>
                </c:pt>
                <c:pt idx="119">
                  <c:v>10.005547596418387</c:v>
                </c:pt>
                <c:pt idx="120">
                  <c:v>18.443633139735205</c:v>
                </c:pt>
                <c:pt idx="121">
                  <c:v>3.5677088250322759</c:v>
                </c:pt>
                <c:pt idx="122">
                  <c:v>-7.4107419298070614</c:v>
                </c:pt>
                <c:pt idx="123">
                  <c:v>-0.75850955854094848</c:v>
                </c:pt>
                <c:pt idx="124">
                  <c:v>7.929436282761114</c:v>
                </c:pt>
                <c:pt idx="125">
                  <c:v>2.1886288612252263</c:v>
                </c:pt>
                <c:pt idx="126">
                  <c:v>-10.274239507283106</c:v>
                </c:pt>
                <c:pt idx="127">
                  <c:v>-11.377138249452578</c:v>
                </c:pt>
                <c:pt idx="128">
                  <c:v>0.51636896561669043</c:v>
                </c:pt>
                <c:pt idx="129">
                  <c:v>10.869392980440665</c:v>
                </c:pt>
                <c:pt idx="130">
                  <c:v>10.345898506283453</c:v>
                </c:pt>
                <c:pt idx="131">
                  <c:v>2.9440979830547254</c:v>
                </c:pt>
                <c:pt idx="132">
                  <c:v>-5.0850925152527626</c:v>
                </c:pt>
                <c:pt idx="133">
                  <c:v>-11.331617543001997</c:v>
                </c:pt>
                <c:pt idx="134">
                  <c:v>-11.119348928357301</c:v>
                </c:pt>
                <c:pt idx="135">
                  <c:v>0.91997149055327798</c:v>
                </c:pt>
                <c:pt idx="136">
                  <c:v>17.198718951365549</c:v>
                </c:pt>
                <c:pt idx="137">
                  <c:v>17.818934856621809</c:v>
                </c:pt>
                <c:pt idx="138">
                  <c:v>-3.6952227155054884</c:v>
                </c:pt>
                <c:pt idx="139">
                  <c:v>-24.271780663862405</c:v>
                </c:pt>
                <c:pt idx="140">
                  <c:v>-16.671656978885739</c:v>
                </c:pt>
                <c:pt idx="141">
                  <c:v>12.074508950618359</c:v>
                </c:pt>
                <c:pt idx="142">
                  <c:v>25.682500776821765</c:v>
                </c:pt>
                <c:pt idx="143">
                  <c:v>6.4211756244668514</c:v>
                </c:pt>
                <c:pt idx="144">
                  <c:v>-19.64533108540785</c:v>
                </c:pt>
                <c:pt idx="145">
                  <c:v>-17.862951766262423</c:v>
                </c:pt>
                <c:pt idx="146">
                  <c:v>7.4563509329664015</c:v>
                </c:pt>
                <c:pt idx="147">
                  <c:v>20.355100238138014</c:v>
                </c:pt>
                <c:pt idx="148">
                  <c:v>4.2784132271048954</c:v>
                </c:pt>
                <c:pt idx="149">
                  <c:v>-16.430876333890676</c:v>
                </c:pt>
                <c:pt idx="150">
                  <c:v>-13.268888787568002</c:v>
                </c:pt>
                <c:pt idx="151">
                  <c:v>6.8935676962908952</c:v>
                </c:pt>
                <c:pt idx="152">
                  <c:v>15.197670001802559</c:v>
                </c:pt>
                <c:pt idx="153">
                  <c:v>3.1683446716410248</c:v>
                </c:pt>
                <c:pt idx="154">
                  <c:v>-8.9697353504654007</c:v>
                </c:pt>
                <c:pt idx="155">
                  <c:v>-5.6194303510839569</c:v>
                </c:pt>
                <c:pt idx="156">
                  <c:v>2.9835665080732219</c:v>
                </c:pt>
                <c:pt idx="157">
                  <c:v>1.4729130165108877</c:v>
                </c:pt>
                <c:pt idx="158">
                  <c:v>-4.862222970281695</c:v>
                </c:pt>
                <c:pt idx="159">
                  <c:v>-0.87960692352462211</c:v>
                </c:pt>
                <c:pt idx="160">
                  <c:v>10.239876673798364</c:v>
                </c:pt>
                <c:pt idx="161">
                  <c:v>9.1682009075901316</c:v>
                </c:pt>
                <c:pt idx="162">
                  <c:v>-8.0988051758401998</c:v>
                </c:pt>
                <c:pt idx="163">
                  <c:v>-19.304691674112483</c:v>
                </c:pt>
                <c:pt idx="164">
                  <c:v>-6.2008515602945655</c:v>
                </c:pt>
                <c:pt idx="165">
                  <c:v>17.178010809545494</c:v>
                </c:pt>
                <c:pt idx="166">
                  <c:v>21.504084132186883</c:v>
                </c:pt>
                <c:pt idx="167">
                  <c:v>1.6405956592988482</c:v>
                </c:pt>
                <c:pt idx="168">
                  <c:v>-17.630917626348658</c:v>
                </c:pt>
                <c:pt idx="169">
                  <c:v>-16.367248192583723</c:v>
                </c:pt>
                <c:pt idx="170">
                  <c:v>-3.1631079605598234</c:v>
                </c:pt>
                <c:pt idx="171">
                  <c:v>4.0385193304826199</c:v>
                </c:pt>
                <c:pt idx="172">
                  <c:v>5.9194538531551526</c:v>
                </c:pt>
                <c:pt idx="173">
                  <c:v>13.74047954310169</c:v>
                </c:pt>
                <c:pt idx="174">
                  <c:v>20.962052521415718</c:v>
                </c:pt>
                <c:pt idx="175">
                  <c:v>6.3766411719266838</c:v>
                </c:pt>
                <c:pt idx="176">
                  <c:v>-28.365510548886242</c:v>
                </c:pt>
                <c:pt idx="177">
                  <c:v>-45.656410488690781</c:v>
                </c:pt>
                <c:pt idx="178">
                  <c:v>-15.607603255690162</c:v>
                </c:pt>
                <c:pt idx="179">
                  <c:v>37.102923573548786</c:v>
                </c:pt>
                <c:pt idx="180">
                  <c:v>54.442654795829746</c:v>
                </c:pt>
                <c:pt idx="181">
                  <c:v>16.175151381421848</c:v>
                </c:pt>
                <c:pt idx="182">
                  <c:v>-32.54424866106438</c:v>
                </c:pt>
                <c:pt idx="183">
                  <c:v>-38.062925084458676</c:v>
                </c:pt>
                <c:pt idx="184">
                  <c:v>-5.1607245593235413</c:v>
                </c:pt>
                <c:pt idx="185">
                  <c:v>16.106610768684924</c:v>
                </c:pt>
                <c:pt idx="186">
                  <c:v>2.6574525720052113</c:v>
                </c:pt>
                <c:pt idx="187">
                  <c:v>-13.361287578612515</c:v>
                </c:pt>
                <c:pt idx="188">
                  <c:v>1.9699762153020004</c:v>
                </c:pt>
                <c:pt idx="189">
                  <c:v>30.466512796463991</c:v>
                </c:pt>
                <c:pt idx="190">
                  <c:v>27.837806246823305</c:v>
                </c:pt>
                <c:pt idx="191">
                  <c:v>-9.6202138122053977</c:v>
                </c:pt>
                <c:pt idx="192">
                  <c:v>-37.464655559593922</c:v>
                </c:pt>
                <c:pt idx="193">
                  <c:v>-25.698679057564274</c:v>
                </c:pt>
                <c:pt idx="194">
                  <c:v>2.2248839888742702</c:v>
                </c:pt>
                <c:pt idx="195">
                  <c:v>10.143122350408987</c:v>
                </c:pt>
                <c:pt idx="196">
                  <c:v>3.5795008767582792</c:v>
                </c:pt>
                <c:pt idx="197">
                  <c:v>12.85393301943483</c:v>
                </c:pt>
                <c:pt idx="198">
                  <c:v>34.181640083158719</c:v>
                </c:pt>
                <c:pt idx="199">
                  <c:v>27.165609637410046</c:v>
                </c:pt>
                <c:pt idx="200">
                  <c:v>-20.556091995877797</c:v>
                </c:pt>
                <c:pt idx="201">
                  <c:v>-61.487588948323371</c:v>
                </c:pt>
                <c:pt idx="202">
                  <c:v>-46.268600482201947</c:v>
                </c:pt>
                <c:pt idx="203">
                  <c:v>8.9020005694408013</c:v>
                </c:pt>
                <c:pt idx="204">
                  <c:v>45.107674045329063</c:v>
                </c:pt>
                <c:pt idx="205">
                  <c:v>39.262117844458473</c:v>
                </c:pt>
                <c:pt idx="206">
                  <c:v>21.295097066999102</c:v>
                </c:pt>
                <c:pt idx="207">
                  <c:v>12.074447936097556</c:v>
                </c:pt>
                <c:pt idx="208">
                  <c:v>-9.9310794384061669</c:v>
                </c:pt>
                <c:pt idx="209">
                  <c:v>-55.212433408839509</c:v>
                </c:pt>
                <c:pt idx="210">
                  <c:v>-75.687201109533376</c:v>
                </c:pt>
                <c:pt idx="211">
                  <c:v>-20.601389459564736</c:v>
                </c:pt>
                <c:pt idx="212">
                  <c:v>72.868370264409251</c:v>
                </c:pt>
                <c:pt idx="213">
                  <c:v>102.20448886729812</c:v>
                </c:pt>
                <c:pt idx="214">
                  <c:v>28.976284221855536</c:v>
                </c:pt>
                <c:pt idx="215">
                  <c:v>-62.195141385350446</c:v>
                </c:pt>
                <c:pt idx="216">
                  <c:v>-70.036359780487757</c:v>
                </c:pt>
                <c:pt idx="217">
                  <c:v>-7.4401952581795419</c:v>
                </c:pt>
                <c:pt idx="218">
                  <c:v>27.206457461519321</c:v>
                </c:pt>
                <c:pt idx="219">
                  <c:v>-4.3710690978585642</c:v>
                </c:pt>
                <c:pt idx="220">
                  <c:v>-30.232496806580858</c:v>
                </c:pt>
                <c:pt idx="221">
                  <c:v>14.335527055182281</c:v>
                </c:pt>
                <c:pt idx="222">
                  <c:v>78.111690082923559</c:v>
                </c:pt>
                <c:pt idx="223">
                  <c:v>59.879483469273907</c:v>
                </c:pt>
                <c:pt idx="224">
                  <c:v>-41.703267879436382</c:v>
                </c:pt>
                <c:pt idx="225">
                  <c:v>-111.84745502979996</c:v>
                </c:pt>
                <c:pt idx="226">
                  <c:v>-65.861366181831315</c:v>
                </c:pt>
                <c:pt idx="227">
                  <c:v>42.646902863645103</c:v>
                </c:pt>
                <c:pt idx="228">
                  <c:v>94.719527167627845</c:v>
                </c:pt>
                <c:pt idx="229">
                  <c:v>51.861073368366675</c:v>
                </c:pt>
                <c:pt idx="230">
                  <c:v>-18.228626231496584</c:v>
                </c:pt>
                <c:pt idx="231">
                  <c:v>-46.056307355849306</c:v>
                </c:pt>
                <c:pt idx="232">
                  <c:v>-35.041011278997289</c:v>
                </c:pt>
                <c:pt idx="233">
                  <c:v>-20.418731168131217</c:v>
                </c:pt>
                <c:pt idx="234">
                  <c:v>-4.0388749927838878</c:v>
                </c:pt>
                <c:pt idx="235">
                  <c:v>29.818805817960072</c:v>
                </c:pt>
                <c:pt idx="236">
                  <c:v>59.106293448484081</c:v>
                </c:pt>
                <c:pt idx="237">
                  <c:v>36.41752509094605</c:v>
                </c:pt>
                <c:pt idx="238">
                  <c:v>-36.31584315110436</c:v>
                </c:pt>
                <c:pt idx="239">
                  <c:v>-86.084266116430214</c:v>
                </c:pt>
                <c:pt idx="240">
                  <c:v>-49.406673307110296</c:v>
                </c:pt>
                <c:pt idx="241">
                  <c:v>43.339676743793852</c:v>
                </c:pt>
                <c:pt idx="242">
                  <c:v>94.387666820735433</c:v>
                </c:pt>
                <c:pt idx="243">
                  <c:v>49.357288482658028</c:v>
                </c:pt>
                <c:pt idx="244">
                  <c:v>-41.620485306084454</c:v>
                </c:pt>
                <c:pt idx="245">
                  <c:v>-83.127734283697464</c:v>
                </c:pt>
                <c:pt idx="246">
                  <c:v>-39.715288203718671</c:v>
                </c:pt>
                <c:pt idx="247">
                  <c:v>33.407312200588812</c:v>
                </c:pt>
                <c:pt idx="248">
                  <c:v>59.410524842506071</c:v>
                </c:pt>
                <c:pt idx="249">
                  <c:v>21.926272543079797</c:v>
                </c:pt>
                <c:pt idx="250">
                  <c:v>-28.638183579981547</c:v>
                </c:pt>
                <c:pt idx="251">
                  <c:v>-38.750168221258825</c:v>
                </c:pt>
                <c:pt idx="252">
                  <c:v>-5.7300906909476961</c:v>
                </c:pt>
                <c:pt idx="253">
                  <c:v>31.768509107286842</c:v>
                </c:pt>
                <c:pt idx="254">
                  <c:v>39.77602521511421</c:v>
                </c:pt>
                <c:pt idx="255">
                  <c:v>13.114827634732322</c:v>
                </c:pt>
                <c:pt idx="256">
                  <c:v>-33.428214460945021</c:v>
                </c:pt>
                <c:pt idx="257">
                  <c:v>-72.747538726849328</c:v>
                </c:pt>
                <c:pt idx="258">
                  <c:v>-64.563495731395037</c:v>
                </c:pt>
                <c:pt idx="259">
                  <c:v>17.157802401595099</c:v>
                </c:pt>
                <c:pt idx="260">
                  <c:v>128.69943177593905</c:v>
                </c:pt>
                <c:pt idx="261">
                  <c:v>155.54404884237232</c:v>
                </c:pt>
                <c:pt idx="262">
                  <c:v>23.289927677482488</c:v>
                </c:pt>
                <c:pt idx="263">
                  <c:v>-179.49589209124213</c:v>
                </c:pt>
                <c:pt idx="264">
                  <c:v>-246.18042881430603</c:v>
                </c:pt>
                <c:pt idx="265">
                  <c:v>-72.223490244853934</c:v>
                </c:pt>
                <c:pt idx="266">
                  <c:v>193.05674807581894</c:v>
                </c:pt>
                <c:pt idx="267">
                  <c:v>280.34931571786075</c:v>
                </c:pt>
                <c:pt idx="268">
                  <c:v>98.803518403900554</c:v>
                </c:pt>
                <c:pt idx="269">
                  <c:v>-155.46988885938131</c:v>
                </c:pt>
                <c:pt idx="270">
                  <c:v>-224.96826906487308</c:v>
                </c:pt>
                <c:pt idx="271">
                  <c:v>-79.234321011045793</c:v>
                </c:pt>
                <c:pt idx="272">
                  <c:v>83.253836842033834</c:v>
                </c:pt>
                <c:pt idx="273">
                  <c:v>98.656943331631965</c:v>
                </c:pt>
                <c:pt idx="274">
                  <c:v>16.657504409189279</c:v>
                </c:pt>
                <c:pt idx="275">
                  <c:v>-13.941975795796182</c:v>
                </c:pt>
                <c:pt idx="276">
                  <c:v>36.734492563537415</c:v>
                </c:pt>
                <c:pt idx="277">
                  <c:v>58.422465032712637</c:v>
                </c:pt>
                <c:pt idx="278">
                  <c:v>-20.245233370124357</c:v>
                </c:pt>
                <c:pt idx="279">
                  <c:v>-118.60110994837262</c:v>
                </c:pt>
                <c:pt idx="280">
                  <c:v>-108.53561248750694</c:v>
                </c:pt>
                <c:pt idx="281">
                  <c:v>15.726011070659462</c:v>
                </c:pt>
                <c:pt idx="282">
                  <c:v>126.96575646790345</c:v>
                </c:pt>
                <c:pt idx="283">
                  <c:v>114.45708709532782</c:v>
                </c:pt>
                <c:pt idx="284">
                  <c:v>1.6908965437977526</c:v>
                </c:pt>
                <c:pt idx="285">
                  <c:v>-93.061439026252756</c:v>
                </c:pt>
                <c:pt idx="286">
                  <c:v>-85.549267734266621</c:v>
                </c:pt>
                <c:pt idx="287">
                  <c:v>-0.5323917978723619</c:v>
                </c:pt>
                <c:pt idx="288">
                  <c:v>66.482677709394139</c:v>
                </c:pt>
                <c:pt idx="289">
                  <c:v>48.520756412424241</c:v>
                </c:pt>
                <c:pt idx="290">
                  <c:v>-27.413571441614643</c:v>
                </c:pt>
                <c:pt idx="291">
                  <c:v>-70.28365997389858</c:v>
                </c:pt>
                <c:pt idx="292">
                  <c:v>-25.704955833203783</c:v>
                </c:pt>
                <c:pt idx="293">
                  <c:v>58.29066410613482</c:v>
                </c:pt>
                <c:pt idx="294">
                  <c:v>83.910138324357547</c:v>
                </c:pt>
                <c:pt idx="295">
                  <c:v>21.095337466266315</c:v>
                </c:pt>
                <c:pt idx="296">
                  <c:v>-56.789028113344514</c:v>
                </c:pt>
                <c:pt idx="297">
                  <c:v>-68.530372667027549</c:v>
                </c:pt>
                <c:pt idx="298">
                  <c:v>-23.571722171089299</c:v>
                </c:pt>
                <c:pt idx="299">
                  <c:v>9.8043809615917166</c:v>
                </c:pt>
                <c:pt idx="300">
                  <c:v>10.451082866011726</c:v>
                </c:pt>
                <c:pt idx="301">
                  <c:v>21.135485251315966</c:v>
                </c:pt>
                <c:pt idx="302">
                  <c:v>56.360171936609994</c:v>
                </c:pt>
                <c:pt idx="303">
                  <c:v>58.737745076111736</c:v>
                </c:pt>
                <c:pt idx="304">
                  <c:v>-11.870705683417421</c:v>
                </c:pt>
                <c:pt idx="305">
                  <c:v>-92.54333446176733</c:v>
                </c:pt>
                <c:pt idx="306">
                  <c:v>-85.70301909022352</c:v>
                </c:pt>
                <c:pt idx="307">
                  <c:v>2.951567569778319</c:v>
                </c:pt>
                <c:pt idx="308">
                  <c:v>65.743190746547342</c:v>
                </c:pt>
                <c:pt idx="309">
                  <c:v>42.630233075444025</c:v>
                </c:pt>
                <c:pt idx="310">
                  <c:v>-1.4376563491488072</c:v>
                </c:pt>
                <c:pt idx="311">
                  <c:v>11.40819394883118</c:v>
                </c:pt>
                <c:pt idx="312">
                  <c:v>44.676166116798036</c:v>
                </c:pt>
                <c:pt idx="313">
                  <c:v>7.4509063985884776</c:v>
                </c:pt>
                <c:pt idx="314">
                  <c:v>-86.798640422045352</c:v>
                </c:pt>
                <c:pt idx="315">
                  <c:v>-114.67979679214621</c:v>
                </c:pt>
                <c:pt idx="316">
                  <c:v>-15.889017926212134</c:v>
                </c:pt>
                <c:pt idx="317">
                  <c:v>107.7747781923705</c:v>
                </c:pt>
                <c:pt idx="318">
                  <c:v>119.76205591973502</c:v>
                </c:pt>
                <c:pt idx="319">
                  <c:v>22.928098175685403</c:v>
                </c:pt>
                <c:pt idx="320">
                  <c:v>-62.107405976425085</c:v>
                </c:pt>
                <c:pt idx="321">
                  <c:v>-64.497464052533417</c:v>
                </c:pt>
                <c:pt idx="322">
                  <c:v>-28.907160064849379</c:v>
                </c:pt>
                <c:pt idx="323">
                  <c:v>-12.55861819206177</c:v>
                </c:pt>
                <c:pt idx="324">
                  <c:v>-0.90732105829327736</c:v>
                </c:pt>
                <c:pt idx="325">
                  <c:v>34.272824477528069</c:v>
                </c:pt>
                <c:pt idx="326">
                  <c:v>58.845582094699871</c:v>
                </c:pt>
                <c:pt idx="327">
                  <c:v>25.734375096255118</c:v>
                </c:pt>
                <c:pt idx="328">
                  <c:v>-34.093183808085499</c:v>
                </c:pt>
                <c:pt idx="329">
                  <c:v>-44.871375846914709</c:v>
                </c:pt>
                <c:pt idx="330">
                  <c:v>-2.1769464418301303</c:v>
                </c:pt>
                <c:pt idx="331">
                  <c:v>19.277126795533874</c:v>
                </c:pt>
                <c:pt idx="332">
                  <c:v>-12.13876077537976</c:v>
                </c:pt>
                <c:pt idx="333">
                  <c:v>-30.943924027351816</c:v>
                </c:pt>
                <c:pt idx="334">
                  <c:v>14.297327059317364</c:v>
                </c:pt>
                <c:pt idx="335">
                  <c:v>62.184870621054174</c:v>
                </c:pt>
                <c:pt idx="336">
                  <c:v>26.169392494294147</c:v>
                </c:pt>
                <c:pt idx="337">
                  <c:v>-57.077896965050478</c:v>
                </c:pt>
                <c:pt idx="338">
                  <c:v>-63.971825612941885</c:v>
                </c:pt>
                <c:pt idx="339">
                  <c:v>27.870448597724771</c:v>
                </c:pt>
                <c:pt idx="340">
                  <c:v>87.710027115334782</c:v>
                </c:pt>
                <c:pt idx="341">
                  <c:v>16.89716872865969</c:v>
                </c:pt>
                <c:pt idx="342">
                  <c:v>-94.912801047314659</c:v>
                </c:pt>
                <c:pt idx="343">
                  <c:v>-86.757673571621837</c:v>
                </c:pt>
                <c:pt idx="344">
                  <c:v>41.567765537348293</c:v>
                </c:pt>
                <c:pt idx="345">
                  <c:v>122.07908139895783</c:v>
                </c:pt>
                <c:pt idx="346">
                  <c:v>51.890581374579163</c:v>
                </c:pt>
                <c:pt idx="347">
                  <c:v>-68.547654553692396</c:v>
                </c:pt>
                <c:pt idx="348">
                  <c:v>-85.12461426556888</c:v>
                </c:pt>
                <c:pt idx="349">
                  <c:v>-1.2027577750220138</c:v>
                </c:pt>
                <c:pt idx="350">
                  <c:v>49.846145501603225</c:v>
                </c:pt>
                <c:pt idx="351">
                  <c:v>8.3659755136976592</c:v>
                </c:pt>
                <c:pt idx="352">
                  <c:v>-39.221302500908429</c:v>
                </c:pt>
                <c:pt idx="353">
                  <c:v>-7.9597213941356477</c:v>
                </c:pt>
                <c:pt idx="354">
                  <c:v>56.390711322126812</c:v>
                </c:pt>
                <c:pt idx="355">
                  <c:v>53.676308186374882</c:v>
                </c:pt>
                <c:pt idx="356">
                  <c:v>-19.840088592100152</c:v>
                </c:pt>
                <c:pt idx="357">
                  <c:v>-71.553641746719137</c:v>
                </c:pt>
                <c:pt idx="358">
                  <c:v>-45.998013941327521</c:v>
                </c:pt>
                <c:pt idx="359">
                  <c:v>12.563588397175034</c:v>
                </c:pt>
                <c:pt idx="360">
                  <c:v>39.859764207078705</c:v>
                </c:pt>
                <c:pt idx="361">
                  <c:v>32.541496567874823</c:v>
                </c:pt>
                <c:pt idx="362">
                  <c:v>20.216887013802591</c:v>
                </c:pt>
                <c:pt idx="363">
                  <c:v>4.6575727071967892</c:v>
                </c:pt>
                <c:pt idx="364">
                  <c:v>-26.268324481257647</c:v>
                </c:pt>
                <c:pt idx="365">
                  <c:v>-50.066756148451482</c:v>
                </c:pt>
                <c:pt idx="366">
                  <c:v>-28.583076387826502</c:v>
                </c:pt>
                <c:pt idx="367">
                  <c:v>26.53690801815814</c:v>
                </c:pt>
                <c:pt idx="368">
                  <c:v>54.334179088579262</c:v>
                </c:pt>
                <c:pt idx="369">
                  <c:v>23.999742510199699</c:v>
                </c:pt>
                <c:pt idx="370">
                  <c:v>-23.038755226808192</c:v>
                </c:pt>
                <c:pt idx="371">
                  <c:v>-32.154795339683901</c:v>
                </c:pt>
                <c:pt idx="372">
                  <c:v>-6.9540576744247291</c:v>
                </c:pt>
                <c:pt idx="373">
                  <c:v>8.8052067517189094</c:v>
                </c:pt>
                <c:pt idx="374">
                  <c:v>0.72779518649897668</c:v>
                </c:pt>
                <c:pt idx="375">
                  <c:v>-3.7603320448378739</c:v>
                </c:pt>
                <c:pt idx="376">
                  <c:v>10.923240883414206</c:v>
                </c:pt>
                <c:pt idx="377">
                  <c:v>21.224352189920978</c:v>
                </c:pt>
                <c:pt idx="378">
                  <c:v>4.4346570092328568</c:v>
                </c:pt>
                <c:pt idx="379">
                  <c:v>-22.577887194102853</c:v>
                </c:pt>
                <c:pt idx="380">
                  <c:v>-26.811882991555471</c:v>
                </c:pt>
                <c:pt idx="381">
                  <c:v>-4.9679661693279913</c:v>
                </c:pt>
                <c:pt idx="382">
                  <c:v>16.975873111341532</c:v>
                </c:pt>
                <c:pt idx="383">
                  <c:v>21.30217215509127</c:v>
                </c:pt>
                <c:pt idx="384">
                  <c:v>13.240891718918352</c:v>
                </c:pt>
                <c:pt idx="385">
                  <c:v>1.4533502421581228</c:v>
                </c:pt>
                <c:pt idx="386">
                  <c:v>-12.955500240807218</c:v>
                </c:pt>
                <c:pt idx="387">
                  <c:v>-23.879897015940017</c:v>
                </c:pt>
                <c:pt idx="388">
                  <c:v>-17.762565244429769</c:v>
                </c:pt>
                <c:pt idx="389">
                  <c:v>5.3279004231607896</c:v>
                </c:pt>
                <c:pt idx="390">
                  <c:v>23.457884197339965</c:v>
                </c:pt>
                <c:pt idx="391">
                  <c:v>19.041137514420246</c:v>
                </c:pt>
                <c:pt idx="392">
                  <c:v>2.2563981896657732</c:v>
                </c:pt>
                <c:pt idx="393">
                  <c:v>-5.9853593019321858</c:v>
                </c:pt>
                <c:pt idx="394">
                  <c:v>-4.9132176980350222</c:v>
                </c:pt>
                <c:pt idx="395">
                  <c:v>-9.2035486870892367</c:v>
                </c:pt>
                <c:pt idx="396">
                  <c:v>-18.298541513836227</c:v>
                </c:pt>
                <c:pt idx="397">
                  <c:v>-13.207378654990467</c:v>
                </c:pt>
                <c:pt idx="398">
                  <c:v>11.134839974477162</c:v>
                </c:pt>
                <c:pt idx="399">
                  <c:v>30.758985580454656</c:v>
                </c:pt>
                <c:pt idx="400">
                  <c:v>22.658583838303898</c:v>
                </c:pt>
                <c:pt idx="401">
                  <c:v>-3.9714246799429578</c:v>
                </c:pt>
                <c:pt idx="402">
                  <c:v>-21.582045589549445</c:v>
                </c:pt>
                <c:pt idx="403">
                  <c:v>-19.771603300525353</c:v>
                </c:pt>
                <c:pt idx="404">
                  <c:v>-9.9181422318466783</c:v>
                </c:pt>
                <c:pt idx="405">
                  <c:v>-0.56283823556507873</c:v>
                </c:pt>
                <c:pt idx="406">
                  <c:v>10.911643980333865</c:v>
                </c:pt>
                <c:pt idx="407">
                  <c:v>20.985804063165059</c:v>
                </c:pt>
                <c:pt idx="408">
                  <c:v>16.043800771871705</c:v>
                </c:pt>
                <c:pt idx="409">
                  <c:v>-4.6431795983640081</c:v>
                </c:pt>
                <c:pt idx="410">
                  <c:v>-19.327811702727601</c:v>
                </c:pt>
                <c:pt idx="411">
                  <c:v>-11.872699888243011</c:v>
                </c:pt>
                <c:pt idx="412">
                  <c:v>3.4044922885333468</c:v>
                </c:pt>
                <c:pt idx="413">
                  <c:v>3.2444748972546202</c:v>
                </c:pt>
                <c:pt idx="414">
                  <c:v>-7.2223197282452691</c:v>
                </c:pt>
                <c:pt idx="415">
                  <c:v>-2.5353055926133892</c:v>
                </c:pt>
                <c:pt idx="416">
                  <c:v>18.577973749913983</c:v>
                </c:pt>
                <c:pt idx="417">
                  <c:v>24.154866284558654</c:v>
                </c:pt>
                <c:pt idx="418">
                  <c:v>-3.3867724897473224</c:v>
                </c:pt>
                <c:pt idx="419">
                  <c:v>-33.582469566334403</c:v>
                </c:pt>
                <c:pt idx="420">
                  <c:v>-25.301237853905469</c:v>
                </c:pt>
                <c:pt idx="421">
                  <c:v>14.032561646311811</c:v>
                </c:pt>
                <c:pt idx="422">
                  <c:v>34.751181126390421</c:v>
                </c:pt>
                <c:pt idx="423">
                  <c:v>11.47594651888838</c:v>
                </c:pt>
                <c:pt idx="424">
                  <c:v>-23.289978605302096</c:v>
                </c:pt>
                <c:pt idx="425">
                  <c:v>-24.656535346799863</c:v>
                </c:pt>
                <c:pt idx="426">
                  <c:v>5.4471116268423732</c:v>
                </c:pt>
                <c:pt idx="427">
                  <c:v>25.394354591243502</c:v>
                </c:pt>
                <c:pt idx="428">
                  <c:v>11.332847788789721</c:v>
                </c:pt>
                <c:pt idx="429">
                  <c:v>-15.33496768933364</c:v>
                </c:pt>
                <c:pt idx="430">
                  <c:v>-20.725705132984327</c:v>
                </c:pt>
                <c:pt idx="431">
                  <c:v>-0.8727965733172881</c:v>
                </c:pt>
                <c:pt idx="432">
                  <c:v>18.544376134263629</c:v>
                </c:pt>
                <c:pt idx="433">
                  <c:v>15.442479819063303</c:v>
                </c:pt>
                <c:pt idx="434">
                  <c:v>-5.9510339319059513</c:v>
                </c:pt>
                <c:pt idx="435">
                  <c:v>-22.468914039224714</c:v>
                </c:pt>
                <c:pt idx="436">
                  <c:v>-15.536469934362257</c:v>
                </c:pt>
                <c:pt idx="437">
                  <c:v>10.692200478119361</c:v>
                </c:pt>
                <c:pt idx="438">
                  <c:v>30.792099447704583</c:v>
                </c:pt>
                <c:pt idx="439">
                  <c:v>21.357140225748971</c:v>
                </c:pt>
                <c:pt idx="440">
                  <c:v>-12.416993539515865</c:v>
                </c:pt>
                <c:pt idx="441">
                  <c:v>-37.644999273834173</c:v>
                </c:pt>
                <c:pt idx="442">
                  <c:v>-27.812033507889932</c:v>
                </c:pt>
                <c:pt idx="443">
                  <c:v>7.2975087537637329</c:v>
                </c:pt>
                <c:pt idx="444">
                  <c:v>33.255737813605258</c:v>
                </c:pt>
                <c:pt idx="445">
                  <c:v>29.539978316195402</c:v>
                </c:pt>
                <c:pt idx="446">
                  <c:v>6.3566934682447531</c:v>
                </c:pt>
                <c:pt idx="447">
                  <c:v>-15.295349886787649</c:v>
                </c:pt>
                <c:pt idx="448">
                  <c:v>-25.593714370597201</c:v>
                </c:pt>
                <c:pt idx="449">
                  <c:v>-23.14672701746683</c:v>
                </c:pt>
                <c:pt idx="450">
                  <c:v>-6.1978399636044301</c:v>
                </c:pt>
                <c:pt idx="451">
                  <c:v>19.237441772471488</c:v>
                </c:pt>
                <c:pt idx="452">
                  <c:v>32.115854165876037</c:v>
                </c:pt>
                <c:pt idx="453">
                  <c:v>16.231966621321529</c:v>
                </c:pt>
                <c:pt idx="454">
                  <c:v>-13.854664295087389</c:v>
                </c:pt>
                <c:pt idx="455">
                  <c:v>-25.045055583761123</c:v>
                </c:pt>
                <c:pt idx="456">
                  <c:v>-8.0920985387129782</c:v>
                </c:pt>
                <c:pt idx="457">
                  <c:v>9.8291258002488053</c:v>
                </c:pt>
                <c:pt idx="458">
                  <c:v>4.5326752783161677</c:v>
                </c:pt>
                <c:pt idx="459">
                  <c:v>-10.273260326465094</c:v>
                </c:pt>
                <c:pt idx="460">
                  <c:v>-5.6516320479965856</c:v>
                </c:pt>
                <c:pt idx="461">
                  <c:v>16.13214098907039</c:v>
                </c:pt>
                <c:pt idx="462">
                  <c:v>23.03739294613943</c:v>
                </c:pt>
                <c:pt idx="463">
                  <c:v>1.4181436679609121</c:v>
                </c:pt>
                <c:pt idx="464">
                  <c:v>-22.48284497290474</c:v>
                </c:pt>
                <c:pt idx="465">
                  <c:v>-20.220977728047181</c:v>
                </c:pt>
                <c:pt idx="466">
                  <c:v>-2.1194743700877039E-2</c:v>
                </c:pt>
                <c:pt idx="467">
                  <c:v>10.350306085317774</c:v>
                </c:pt>
                <c:pt idx="468">
                  <c:v>5.64921717504083</c:v>
                </c:pt>
                <c:pt idx="469">
                  <c:v>3.9594927022665822</c:v>
                </c:pt>
                <c:pt idx="470">
                  <c:v>10.486939861103636</c:v>
                </c:pt>
                <c:pt idx="471">
                  <c:v>7.8033088281336838</c:v>
                </c:pt>
                <c:pt idx="472">
                  <c:v>-11.050812487419623</c:v>
                </c:pt>
                <c:pt idx="473">
                  <c:v>-23.914278581311248</c:v>
                </c:pt>
                <c:pt idx="474">
                  <c:v>-10.485906323339734</c:v>
                </c:pt>
                <c:pt idx="475">
                  <c:v>14.465367890250503</c:v>
                </c:pt>
                <c:pt idx="476">
                  <c:v>20.233120712692731</c:v>
                </c:pt>
                <c:pt idx="477">
                  <c:v>3.903579672346825</c:v>
                </c:pt>
                <c:pt idx="478">
                  <c:v>-8.5636790514826213</c:v>
                </c:pt>
                <c:pt idx="479">
                  <c:v>-3.593767100008264</c:v>
                </c:pt>
                <c:pt idx="480">
                  <c:v>2.6266772701850027</c:v>
                </c:pt>
                <c:pt idx="481">
                  <c:v>-4.3769080673384098</c:v>
                </c:pt>
                <c:pt idx="482">
                  <c:v>-11.760605256867013</c:v>
                </c:pt>
                <c:pt idx="483">
                  <c:v>-2.3300102597871142</c:v>
                </c:pt>
                <c:pt idx="484">
                  <c:v>13.641384919685276</c:v>
                </c:pt>
                <c:pt idx="485">
                  <c:v>12.976813036832642</c:v>
                </c:pt>
                <c:pt idx="486">
                  <c:v>-2.298943936695053</c:v>
                </c:pt>
                <c:pt idx="487">
                  <c:v>-7.8630273474863897</c:v>
                </c:pt>
                <c:pt idx="488">
                  <c:v>1.6622687862643168</c:v>
                </c:pt>
                <c:pt idx="489">
                  <c:v>2.7342498084935931</c:v>
                </c:pt>
                <c:pt idx="490">
                  <c:v>-14.748497947360606</c:v>
                </c:pt>
                <c:pt idx="491">
                  <c:v>-22.12507364533716</c:v>
                </c:pt>
                <c:pt idx="492">
                  <c:v>6.1893828338167278</c:v>
                </c:pt>
                <c:pt idx="493">
                  <c:v>42.882264704979278</c:v>
                </c:pt>
                <c:pt idx="494">
                  <c:v>34.799908606203111</c:v>
                </c:pt>
                <c:pt idx="495">
                  <c:v>-20.332506057758682</c:v>
                </c:pt>
                <c:pt idx="496">
                  <c:v>-59.353077256607314</c:v>
                </c:pt>
                <c:pt idx="497">
                  <c:v>-32.478054989679009</c:v>
                </c:pt>
                <c:pt idx="498">
                  <c:v>29.444286905911689</c:v>
                </c:pt>
                <c:pt idx="499">
                  <c:v>53.825153138927796</c:v>
                </c:pt>
                <c:pt idx="500">
                  <c:v>18.755651098601454</c:v>
                </c:pt>
                <c:pt idx="501">
                  <c:v>-26.028730125598152</c:v>
                </c:pt>
                <c:pt idx="502">
                  <c:v>-30.674062002978079</c:v>
                </c:pt>
                <c:pt idx="503">
                  <c:v>-4.5857562227575359</c:v>
                </c:pt>
                <c:pt idx="504">
                  <c:v>11.296883378362407</c:v>
                </c:pt>
                <c:pt idx="505">
                  <c:v>5.5222581368712174</c:v>
                </c:pt>
                <c:pt idx="506">
                  <c:v>0.52307924576330289</c:v>
                </c:pt>
                <c:pt idx="507">
                  <c:v>6.8224140268834832</c:v>
                </c:pt>
                <c:pt idx="508">
                  <c:v>6.5153974533212597</c:v>
                </c:pt>
                <c:pt idx="509">
                  <c:v>-10.308034623692272</c:v>
                </c:pt>
                <c:pt idx="510">
                  <c:v>-20.647267171199605</c:v>
                </c:pt>
                <c:pt idx="511">
                  <c:v>-1.1913034281675801</c:v>
                </c:pt>
                <c:pt idx="512">
                  <c:v>29.300424659791094</c:v>
                </c:pt>
                <c:pt idx="513">
                  <c:v>27.566525582826262</c:v>
                </c:pt>
                <c:pt idx="514">
                  <c:v>-13.704816185876268</c:v>
                </c:pt>
                <c:pt idx="515">
                  <c:v>-47.619658168321656</c:v>
                </c:pt>
                <c:pt idx="516">
                  <c:v>-28.996911934911545</c:v>
                </c:pt>
                <c:pt idx="517">
                  <c:v>25.924232723252217</c:v>
                </c:pt>
                <c:pt idx="518">
                  <c:v>55.52141621602464</c:v>
                </c:pt>
                <c:pt idx="519">
                  <c:v>26.376569494727271</c:v>
                </c:pt>
                <c:pt idx="520">
                  <c:v>-27.755180385149739</c:v>
                </c:pt>
                <c:pt idx="521">
                  <c:v>-48.25567271017006</c:v>
                </c:pt>
                <c:pt idx="522">
                  <c:v>-19.662046538719512</c:v>
                </c:pt>
                <c:pt idx="523">
                  <c:v>19.386669672769173</c:v>
                </c:pt>
                <c:pt idx="524">
                  <c:v>28.421364780403525</c:v>
                </c:pt>
                <c:pt idx="525">
                  <c:v>9.8643416339566254</c:v>
                </c:pt>
                <c:pt idx="526">
                  <c:v>-5.8029326210838095</c:v>
                </c:pt>
                <c:pt idx="527">
                  <c:v>-4.8021300318932809</c:v>
                </c:pt>
                <c:pt idx="528">
                  <c:v>-1.5750078147681668</c:v>
                </c:pt>
                <c:pt idx="529">
                  <c:v>-7.9977832196056724</c:v>
                </c:pt>
                <c:pt idx="530">
                  <c:v>-12.06060448521144</c:v>
                </c:pt>
                <c:pt idx="531">
                  <c:v>0.83281767888596925</c:v>
                </c:pt>
                <c:pt idx="532">
                  <c:v>18.742653778878875</c:v>
                </c:pt>
                <c:pt idx="533">
                  <c:v>15.571536694785847</c:v>
                </c:pt>
                <c:pt idx="534">
                  <c:v>-9.0944449571607375</c:v>
                </c:pt>
                <c:pt idx="535">
                  <c:v>-23.577113515866834</c:v>
                </c:pt>
                <c:pt idx="536">
                  <c:v>-6.7921765749705969</c:v>
                </c:pt>
                <c:pt idx="537">
                  <c:v>19.574655638365822</c:v>
                </c:pt>
                <c:pt idx="538">
                  <c:v>19.432785031199622</c:v>
                </c:pt>
                <c:pt idx="539">
                  <c:v>-6.4564209546418603</c:v>
                </c:pt>
                <c:pt idx="540">
                  <c:v>-21.227583179269384</c:v>
                </c:pt>
                <c:pt idx="541">
                  <c:v>-5.4764320915094356</c:v>
                </c:pt>
                <c:pt idx="542">
                  <c:v>14.817593900961853</c:v>
                </c:pt>
                <c:pt idx="543">
                  <c:v>8.2601734519013856</c:v>
                </c:pt>
                <c:pt idx="544">
                  <c:v>-13.594775844761136</c:v>
                </c:pt>
                <c:pt idx="545">
                  <c:v>-13.434031056452254</c:v>
                </c:pt>
                <c:pt idx="546">
                  <c:v>13.404891978426816</c:v>
                </c:pt>
                <c:pt idx="547">
                  <c:v>28.089677968289426</c:v>
                </c:pt>
                <c:pt idx="548">
                  <c:v>4.4924849346797071</c:v>
                </c:pt>
                <c:pt idx="549">
                  <c:v>-29.676960914963018</c:v>
                </c:pt>
                <c:pt idx="550">
                  <c:v>-29.308614640719313</c:v>
                </c:pt>
                <c:pt idx="551">
                  <c:v>5.3549112110201351</c:v>
                </c:pt>
                <c:pt idx="552">
                  <c:v>29.75511300989865</c:v>
                </c:pt>
                <c:pt idx="553">
                  <c:v>16.71717645461468</c:v>
                </c:pt>
                <c:pt idx="554">
                  <c:v>-10.283342424351581</c:v>
                </c:pt>
                <c:pt idx="555">
                  <c:v>-15.421352185658263</c:v>
                </c:pt>
                <c:pt idx="556">
                  <c:v>0.46404365075129045</c:v>
                </c:pt>
                <c:pt idx="557">
                  <c:v>8.9681102299722841</c:v>
                </c:pt>
                <c:pt idx="558">
                  <c:v>-0.61335274587818089</c:v>
                </c:pt>
                <c:pt idx="559">
                  <c:v>-9.8623132590630913</c:v>
                </c:pt>
                <c:pt idx="560">
                  <c:v>-4.1506255906215888</c:v>
                </c:pt>
                <c:pt idx="561">
                  <c:v>6.1235252029941005</c:v>
                </c:pt>
                <c:pt idx="562">
                  <c:v>5.8631461128845617</c:v>
                </c:pt>
                <c:pt idx="563">
                  <c:v>-0.60091253606956141</c:v>
                </c:pt>
                <c:pt idx="564">
                  <c:v>-3.6705083562173946E-2</c:v>
                </c:pt>
                <c:pt idx="565">
                  <c:v>5.7447387588716987</c:v>
                </c:pt>
                <c:pt idx="566">
                  <c:v>3.4954857030911084</c:v>
                </c:pt>
                <c:pt idx="567">
                  <c:v>-7.6494543058948334</c:v>
                </c:pt>
                <c:pt idx="568">
                  <c:v>-12.846085288279404</c:v>
                </c:pt>
                <c:pt idx="569">
                  <c:v>-4.4118410828478769</c:v>
                </c:pt>
                <c:pt idx="570">
                  <c:v>6.5126946080843799</c:v>
                </c:pt>
                <c:pt idx="571">
                  <c:v>7.6741410569006625</c:v>
                </c:pt>
                <c:pt idx="572">
                  <c:v>3.1973726584892832</c:v>
                </c:pt>
                <c:pt idx="573">
                  <c:v>3.4714711314598303</c:v>
                </c:pt>
                <c:pt idx="574">
                  <c:v>6.240539426399768</c:v>
                </c:pt>
                <c:pt idx="575">
                  <c:v>0.92762365765915522</c:v>
                </c:pt>
                <c:pt idx="576">
                  <c:v>-11.558302133296362</c:v>
                </c:pt>
                <c:pt idx="577">
                  <c:v>-17.018881256521638</c:v>
                </c:pt>
                <c:pt idx="578">
                  <c:v>-7.8232528383526683</c:v>
                </c:pt>
                <c:pt idx="579">
                  <c:v>6.8067238282446398</c:v>
                </c:pt>
                <c:pt idx="580">
                  <c:v>14.669996272238297</c:v>
                </c:pt>
                <c:pt idx="581">
                  <c:v>14.700768450219826</c:v>
                </c:pt>
                <c:pt idx="582">
                  <c:v>10.66146910167601</c:v>
                </c:pt>
                <c:pt idx="583">
                  <c:v>0.40095296930477808</c:v>
                </c:pt>
                <c:pt idx="584">
                  <c:v>-17.029040452623036</c:v>
                </c:pt>
                <c:pt idx="585">
                  <c:v>-28.808233422649508</c:v>
                </c:pt>
                <c:pt idx="586">
                  <c:v>-17.858736959988924</c:v>
                </c:pt>
                <c:pt idx="587">
                  <c:v>12.310388675815014</c:v>
                </c:pt>
                <c:pt idx="588">
                  <c:v>34.286541987595541</c:v>
                </c:pt>
                <c:pt idx="589">
                  <c:v>25.973037547722789</c:v>
                </c:pt>
                <c:pt idx="590">
                  <c:v>-3.4149147859379494</c:v>
                </c:pt>
                <c:pt idx="591">
                  <c:v>-24.371548764841823</c:v>
                </c:pt>
                <c:pt idx="592">
                  <c:v>-20.399632749711554</c:v>
                </c:pt>
                <c:pt idx="593">
                  <c:v>-2.4216789058315769</c:v>
                </c:pt>
                <c:pt idx="594">
                  <c:v>8.712490791100981</c:v>
                </c:pt>
                <c:pt idx="595">
                  <c:v>5.8902691989490288</c:v>
                </c:pt>
                <c:pt idx="596">
                  <c:v>-0.7882087116054296</c:v>
                </c:pt>
                <c:pt idx="597">
                  <c:v>0.68774635970447107</c:v>
                </c:pt>
                <c:pt idx="598">
                  <c:v>9.4007863530305986</c:v>
                </c:pt>
                <c:pt idx="599">
                  <c:v>11.999662879051302</c:v>
                </c:pt>
                <c:pt idx="600">
                  <c:v>-1.3032130411036671</c:v>
                </c:pt>
                <c:pt idx="601">
                  <c:v>-20.770161100964259</c:v>
                </c:pt>
                <c:pt idx="602">
                  <c:v>-22.699845851473871</c:v>
                </c:pt>
                <c:pt idx="603">
                  <c:v>1.9386313902310104</c:v>
                </c:pt>
                <c:pt idx="604">
                  <c:v>28.637996256949965</c:v>
                </c:pt>
                <c:pt idx="605">
                  <c:v>23.121984517947446</c:v>
                </c:pt>
                <c:pt idx="606">
                  <c:v>-12.663895889619418</c:v>
                </c:pt>
                <c:pt idx="607">
                  <c:v>-34.610127882162473</c:v>
                </c:pt>
                <c:pt idx="608">
                  <c:v>-10.336157877750336</c:v>
                </c:pt>
                <c:pt idx="609">
                  <c:v>32.855376655173039</c:v>
                </c:pt>
                <c:pt idx="610">
                  <c:v>37.20468564523771</c:v>
                </c:pt>
                <c:pt idx="611">
                  <c:v>-8.8304241529890533</c:v>
                </c:pt>
                <c:pt idx="612">
                  <c:v>-49.647065276188648</c:v>
                </c:pt>
                <c:pt idx="613">
                  <c:v>-32.372665906615097</c:v>
                </c:pt>
                <c:pt idx="614">
                  <c:v>23.033248287838326</c:v>
                </c:pt>
                <c:pt idx="615">
                  <c:v>49.173855644953917</c:v>
                </c:pt>
                <c:pt idx="616">
                  <c:v>18.400648744174031</c:v>
                </c:pt>
                <c:pt idx="617">
                  <c:v>-25.682001511387877</c:v>
                </c:pt>
                <c:pt idx="618">
                  <c:v>-30.302473724616146</c:v>
                </c:pt>
                <c:pt idx="619">
                  <c:v>0.26026547537814698</c:v>
                </c:pt>
                <c:pt idx="620">
                  <c:v>20.298719560262306</c:v>
                </c:pt>
                <c:pt idx="621">
                  <c:v>7.4616537830649818</c:v>
                </c:pt>
                <c:pt idx="622">
                  <c:v>-14.956322543898962</c:v>
                </c:pt>
                <c:pt idx="623">
                  <c:v>-17.157570905196263</c:v>
                </c:pt>
                <c:pt idx="624">
                  <c:v>0.98578560255498981</c:v>
                </c:pt>
                <c:pt idx="625">
                  <c:v>19.446416175531855</c:v>
                </c:pt>
                <c:pt idx="626">
                  <c:v>23.938683627208011</c:v>
                </c:pt>
                <c:pt idx="627">
                  <c:v>11.247999238441757</c:v>
                </c:pt>
                <c:pt idx="628">
                  <c:v>-15.009961065171941</c:v>
                </c:pt>
                <c:pt idx="629">
                  <c:v>-38.439064322200679</c:v>
                </c:pt>
                <c:pt idx="630">
                  <c:v>-32.55883858705954</c:v>
                </c:pt>
                <c:pt idx="631">
                  <c:v>8.9268965247139871</c:v>
                </c:pt>
                <c:pt idx="632">
                  <c:v>49.716223393373696</c:v>
                </c:pt>
                <c:pt idx="633">
                  <c:v>43.3341901972695</c:v>
                </c:pt>
                <c:pt idx="634">
                  <c:v>-7.5128950329728426</c:v>
                </c:pt>
                <c:pt idx="635">
                  <c:v>-46.817466465336317</c:v>
                </c:pt>
                <c:pt idx="636">
                  <c:v>-32.781898448547231</c:v>
                </c:pt>
                <c:pt idx="637">
                  <c:v>10.303058987496762</c:v>
                </c:pt>
                <c:pt idx="638">
                  <c:v>27.792064567950053</c:v>
                </c:pt>
                <c:pt idx="639">
                  <c:v>7.7370645678007932</c:v>
                </c:pt>
                <c:pt idx="640">
                  <c:v>-11.041752105907085</c:v>
                </c:pt>
                <c:pt idx="641">
                  <c:v>-1.5568439815305224</c:v>
                </c:pt>
                <c:pt idx="642">
                  <c:v>14.020674776093909</c:v>
                </c:pt>
                <c:pt idx="643">
                  <c:v>4.5753226801148319</c:v>
                </c:pt>
                <c:pt idx="644">
                  <c:v>-18.683881726210348</c:v>
                </c:pt>
                <c:pt idx="645">
                  <c:v>-19.338812046190487</c:v>
                </c:pt>
                <c:pt idx="646">
                  <c:v>7.1137400711140666</c:v>
                </c:pt>
                <c:pt idx="647">
                  <c:v>24.83024959359733</c:v>
                </c:pt>
                <c:pt idx="648">
                  <c:v>9.964111695778227</c:v>
                </c:pt>
                <c:pt idx="649">
                  <c:v>-15.847128572136105</c:v>
                </c:pt>
                <c:pt idx="650">
                  <c:v>-18.59021374051019</c:v>
                </c:pt>
                <c:pt idx="651">
                  <c:v>1.096770961432006</c:v>
                </c:pt>
                <c:pt idx="652">
                  <c:v>14.591138267841112</c:v>
                </c:pt>
                <c:pt idx="653">
                  <c:v>8.4001462116612746</c:v>
                </c:pt>
                <c:pt idx="654">
                  <c:v>-2.6809034358642383</c:v>
                </c:pt>
                <c:pt idx="655">
                  <c:v>-4.2901461586974472</c:v>
                </c:pt>
                <c:pt idx="656">
                  <c:v>-1.9753341054600453</c:v>
                </c:pt>
                <c:pt idx="657">
                  <c:v>-4.6286967021131584</c:v>
                </c:pt>
                <c:pt idx="658">
                  <c:v>-6.4906900632723072</c:v>
                </c:pt>
                <c:pt idx="659">
                  <c:v>0.9370386355080782</c:v>
                </c:pt>
                <c:pt idx="660">
                  <c:v>10.579082004139437</c:v>
                </c:pt>
                <c:pt idx="661">
                  <c:v>9.0743910461889854</c:v>
                </c:pt>
                <c:pt idx="662">
                  <c:v>-1.3992648231819764</c:v>
                </c:pt>
                <c:pt idx="663">
                  <c:v>-6.3784188629634038</c:v>
                </c:pt>
                <c:pt idx="664">
                  <c:v>-2.4354042108709555</c:v>
                </c:pt>
                <c:pt idx="665">
                  <c:v>-0.99282310456368061</c:v>
                </c:pt>
                <c:pt idx="666">
                  <c:v>-6.2617135902452725</c:v>
                </c:pt>
                <c:pt idx="667">
                  <c:v>-6.0674064235913479</c:v>
                </c:pt>
                <c:pt idx="668">
                  <c:v>6.5073850053519271</c:v>
                </c:pt>
                <c:pt idx="669">
                  <c:v>16.6434072847746</c:v>
                </c:pt>
                <c:pt idx="670">
                  <c:v>7.7141202855313509</c:v>
                </c:pt>
                <c:pt idx="671">
                  <c:v>-11.091040470546019</c:v>
                </c:pt>
                <c:pt idx="672">
                  <c:v>-15.219502124703926</c:v>
                </c:pt>
                <c:pt idx="673">
                  <c:v>-0.60883597998594019</c:v>
                </c:pt>
                <c:pt idx="674">
                  <c:v>10.188096226086044</c:v>
                </c:pt>
                <c:pt idx="675">
                  <c:v>2.4428364289061109</c:v>
                </c:pt>
                <c:pt idx="676">
                  <c:v>-8.6807258923942463</c:v>
                </c:pt>
                <c:pt idx="677">
                  <c:v>-3.0020652570735957</c:v>
                </c:pt>
                <c:pt idx="678">
                  <c:v>11.82943328690288</c:v>
                </c:pt>
                <c:pt idx="679">
                  <c:v>11.545551810284142</c:v>
                </c:pt>
                <c:pt idx="680">
                  <c:v>-6.4063769836867355</c:v>
                </c:pt>
                <c:pt idx="681">
                  <c:v>-17.314290798327352</c:v>
                </c:pt>
                <c:pt idx="682">
                  <c:v>-5.694328684057246</c:v>
                </c:pt>
                <c:pt idx="683">
                  <c:v>11.926054126704159</c:v>
                </c:pt>
                <c:pt idx="684">
                  <c:v>11.985603034745433</c:v>
                </c:pt>
                <c:pt idx="685">
                  <c:v>-2.5226554143998574</c:v>
                </c:pt>
                <c:pt idx="686">
                  <c:v>-9.7733162244441889</c:v>
                </c:pt>
                <c:pt idx="687">
                  <c:v>-2.7247328274560996</c:v>
                </c:pt>
                <c:pt idx="688">
                  <c:v>4.0903620258569875</c:v>
                </c:pt>
                <c:pt idx="689">
                  <c:v>1.162495504980162</c:v>
                </c:pt>
                <c:pt idx="690">
                  <c:v>-1.8219947566061505</c:v>
                </c:pt>
                <c:pt idx="691">
                  <c:v>3.9935216165956433</c:v>
                </c:pt>
                <c:pt idx="692">
                  <c:v>8.4996767272286817</c:v>
                </c:pt>
                <c:pt idx="693">
                  <c:v>-1.1027986601499153</c:v>
                </c:pt>
                <c:pt idx="694">
                  <c:v>-15.540428855980753</c:v>
                </c:pt>
                <c:pt idx="695">
                  <c:v>-13.158250324904126</c:v>
                </c:pt>
                <c:pt idx="696">
                  <c:v>7.1426020665498369</c:v>
                </c:pt>
                <c:pt idx="697">
                  <c:v>20.580344616949056</c:v>
                </c:pt>
                <c:pt idx="698">
                  <c:v>9.9504617757405445</c:v>
                </c:pt>
                <c:pt idx="699">
                  <c:v>-10.248880129493296</c:v>
                </c:pt>
                <c:pt idx="700">
                  <c:v>-14.429805868100264</c:v>
                </c:pt>
                <c:pt idx="701">
                  <c:v>-0.89555527442476179</c:v>
                </c:pt>
                <c:pt idx="702">
                  <c:v>8.7672121578526703</c:v>
                </c:pt>
                <c:pt idx="703">
                  <c:v>2.0620866167926319</c:v>
                </c:pt>
                <c:pt idx="704">
                  <c:v>-8.5609356191885375</c:v>
                </c:pt>
                <c:pt idx="705">
                  <c:v>-6.3101831827718762</c:v>
                </c:pt>
                <c:pt idx="706">
                  <c:v>6.2566492335755264</c:v>
                </c:pt>
                <c:pt idx="707">
                  <c:v>13.173765216682765</c:v>
                </c:pt>
                <c:pt idx="708">
                  <c:v>7.2227574191635631</c:v>
                </c:pt>
                <c:pt idx="709">
                  <c:v>-4.0933144744251004</c:v>
                </c:pt>
                <c:pt idx="710">
                  <c:v>-11.332190176234132</c:v>
                </c:pt>
                <c:pt idx="711">
                  <c:v>-11.728678619245034</c:v>
                </c:pt>
                <c:pt idx="712">
                  <c:v>-5.5330073585231458</c:v>
                </c:pt>
                <c:pt idx="713">
                  <c:v>5.9706030668541752</c:v>
                </c:pt>
                <c:pt idx="714">
                  <c:v>15.680551076336597</c:v>
                </c:pt>
                <c:pt idx="715">
                  <c:v>13.039196900618474</c:v>
                </c:pt>
                <c:pt idx="716">
                  <c:v>-2.2258127944727435</c:v>
                </c:pt>
                <c:pt idx="717">
                  <c:v>-14.878348882753759</c:v>
                </c:pt>
                <c:pt idx="718">
                  <c:v>-10.970133033745709</c:v>
                </c:pt>
                <c:pt idx="719">
                  <c:v>3.4196951271479872</c:v>
                </c:pt>
                <c:pt idx="720">
                  <c:v>9.4072505255525432</c:v>
                </c:pt>
                <c:pt idx="721">
                  <c:v>0.70141527976916529</c:v>
                </c:pt>
                <c:pt idx="722">
                  <c:v>-8.3592219988133643</c:v>
                </c:pt>
                <c:pt idx="723">
                  <c:v>-3.7268862235346689</c:v>
                </c:pt>
                <c:pt idx="724">
                  <c:v>8.6750928981589208</c:v>
                </c:pt>
                <c:pt idx="725">
                  <c:v>12.192023659231499</c:v>
                </c:pt>
                <c:pt idx="726">
                  <c:v>2.6380390247676684</c:v>
                </c:pt>
                <c:pt idx="727">
                  <c:v>-8.1323859076153671</c:v>
                </c:pt>
                <c:pt idx="728">
                  <c:v>-10.393788981214756</c:v>
                </c:pt>
                <c:pt idx="729">
                  <c:v>-7.1471229729538273</c:v>
                </c:pt>
                <c:pt idx="730">
                  <c:v>-3.6289564280892188</c:v>
                </c:pt>
                <c:pt idx="731">
                  <c:v>2.8368056796486449</c:v>
                </c:pt>
                <c:pt idx="732">
                  <c:v>13.946821781137174</c:v>
                </c:pt>
                <c:pt idx="733">
                  <c:v>18.946242705996887</c:v>
                </c:pt>
                <c:pt idx="734">
                  <c:v>5.4677175917634635</c:v>
                </c:pt>
                <c:pt idx="735">
                  <c:v>-18.47440884509648</c:v>
                </c:pt>
                <c:pt idx="736">
                  <c:v>-27.007977408846592</c:v>
                </c:pt>
                <c:pt idx="737">
                  <c:v>-7.8798929738554797</c:v>
                </c:pt>
                <c:pt idx="738">
                  <c:v>18.312631066679003</c:v>
                </c:pt>
                <c:pt idx="739">
                  <c:v>21.700467456870715</c:v>
                </c:pt>
                <c:pt idx="740">
                  <c:v>1.3489839601028297</c:v>
                </c:pt>
                <c:pt idx="741">
                  <c:v>-14.053828431058696</c:v>
                </c:pt>
                <c:pt idx="742">
                  <c:v>-5.5182536452203603</c:v>
                </c:pt>
                <c:pt idx="743">
                  <c:v>10.784274042334477</c:v>
                </c:pt>
                <c:pt idx="744">
                  <c:v>7.758038961037804</c:v>
                </c:pt>
                <c:pt idx="745">
                  <c:v>-12.627763263126839</c:v>
                </c:pt>
                <c:pt idx="746">
                  <c:v>-20.762469989255045</c:v>
                </c:pt>
                <c:pt idx="747">
                  <c:v>-1.3477903648025029</c:v>
                </c:pt>
                <c:pt idx="748">
                  <c:v>23.179953369278589</c:v>
                </c:pt>
                <c:pt idx="749">
                  <c:v>21.779717441873025</c:v>
                </c:pt>
                <c:pt idx="750">
                  <c:v>-3.4746856717091275</c:v>
                </c:pt>
                <c:pt idx="751">
                  <c:v>-21.016127160056264</c:v>
                </c:pt>
                <c:pt idx="752">
                  <c:v>-12.706447896538613</c:v>
                </c:pt>
                <c:pt idx="753">
                  <c:v>4.6408487887095253</c:v>
                </c:pt>
                <c:pt idx="754">
                  <c:v>7.304626917700527</c:v>
                </c:pt>
                <c:pt idx="755">
                  <c:v>-1.2758001116832365</c:v>
                </c:pt>
                <c:pt idx="756">
                  <c:v>-0.35750406430065534</c:v>
                </c:pt>
                <c:pt idx="757">
                  <c:v>11.700751742533679</c:v>
                </c:pt>
                <c:pt idx="758">
                  <c:v>12.350429292226986</c:v>
                </c:pt>
                <c:pt idx="759">
                  <c:v>-8.7967350069609171</c:v>
                </c:pt>
                <c:pt idx="760">
                  <c:v>-27.532903831673146</c:v>
                </c:pt>
                <c:pt idx="761">
                  <c:v>-15.148538882594135</c:v>
                </c:pt>
                <c:pt idx="762">
                  <c:v>18.531189645375537</c:v>
                </c:pt>
                <c:pt idx="763">
                  <c:v>33.018001785476919</c:v>
                </c:pt>
                <c:pt idx="764">
                  <c:v>9.7182051575687343</c:v>
                </c:pt>
                <c:pt idx="765">
                  <c:v>-22.611738766833398</c:v>
                </c:pt>
                <c:pt idx="766">
                  <c:v>-25.69358652522148</c:v>
                </c:pt>
                <c:pt idx="767">
                  <c:v>-0.85039943761808967</c:v>
                </c:pt>
                <c:pt idx="768">
                  <c:v>17.258164020711558</c:v>
                </c:pt>
                <c:pt idx="769">
                  <c:v>9.7588395731647886</c:v>
                </c:pt>
                <c:pt idx="770">
                  <c:v>-5.1496161834712018</c:v>
                </c:pt>
                <c:pt idx="771">
                  <c:v>-4.6042884632648331</c:v>
                </c:pt>
                <c:pt idx="772">
                  <c:v>5.3265738849516371</c:v>
                </c:pt>
                <c:pt idx="773">
                  <c:v>3.9496025480197017</c:v>
                </c:pt>
                <c:pt idx="774">
                  <c:v>-8.2597758494354956</c:v>
                </c:pt>
                <c:pt idx="775">
                  <c:v>-10.090098649573903</c:v>
                </c:pt>
                <c:pt idx="776">
                  <c:v>4.7767642240945953</c:v>
                </c:pt>
                <c:pt idx="777">
                  <c:v>14.448621630133891</c:v>
                </c:pt>
                <c:pt idx="778">
                  <c:v>1.5217264608726055</c:v>
                </c:pt>
                <c:pt idx="779">
                  <c:v>-17.265181839407241</c:v>
                </c:pt>
                <c:pt idx="780">
                  <c:v>-12.448585940752968</c:v>
                </c:pt>
                <c:pt idx="781">
                  <c:v>13.992282529152</c:v>
                </c:pt>
                <c:pt idx="782">
                  <c:v>27.297852981999746</c:v>
                </c:pt>
                <c:pt idx="783">
                  <c:v>6.7764849343329381</c:v>
                </c:pt>
                <c:pt idx="784">
                  <c:v>-24.449627950367152</c:v>
                </c:pt>
                <c:pt idx="785">
                  <c:v>-29.09773167653859</c:v>
                </c:pt>
                <c:pt idx="786">
                  <c:v>-3.550456463340935</c:v>
                </c:pt>
                <c:pt idx="787">
                  <c:v>20.874945873979645</c:v>
                </c:pt>
                <c:pt idx="788">
                  <c:v>20.547087805045003</c:v>
                </c:pt>
                <c:pt idx="789">
                  <c:v>5.0085547467312397</c:v>
                </c:pt>
                <c:pt idx="790">
                  <c:v>-4.4684839636371176</c:v>
                </c:pt>
                <c:pt idx="791">
                  <c:v>-5.0318922897033902</c:v>
                </c:pt>
                <c:pt idx="792">
                  <c:v>-7.9292277004534855</c:v>
                </c:pt>
                <c:pt idx="793">
                  <c:v>-13.758333557257803</c:v>
                </c:pt>
                <c:pt idx="794">
                  <c:v>-9.8198062446627574</c:v>
                </c:pt>
                <c:pt idx="795">
                  <c:v>7.2129486015379634</c:v>
                </c:pt>
                <c:pt idx="796">
                  <c:v>21.209185285261597</c:v>
                </c:pt>
                <c:pt idx="797">
                  <c:v>16.587737303251703</c:v>
                </c:pt>
                <c:pt idx="798">
                  <c:v>-1.0736587758460305</c:v>
                </c:pt>
                <c:pt idx="799">
                  <c:v>-13.546751716890567</c:v>
                </c:pt>
                <c:pt idx="800">
                  <c:v>-13.138867041529272</c:v>
                </c:pt>
                <c:pt idx="801">
                  <c:v>-7.0808630241027366</c:v>
                </c:pt>
                <c:pt idx="802">
                  <c:v>-1.8469473698931562</c:v>
                </c:pt>
                <c:pt idx="803">
                  <c:v>4.4497660584871701</c:v>
                </c:pt>
                <c:pt idx="804">
                  <c:v>11.710184421833354</c:v>
                </c:pt>
                <c:pt idx="805">
                  <c:v>11.803589592064659</c:v>
                </c:pt>
                <c:pt idx="806">
                  <c:v>0.88222755104622652</c:v>
                </c:pt>
                <c:pt idx="807">
                  <c:v>-10.075742806085447</c:v>
                </c:pt>
                <c:pt idx="808">
                  <c:v>-7.9413212635254942</c:v>
                </c:pt>
                <c:pt idx="809">
                  <c:v>2.6715206792705501</c:v>
                </c:pt>
                <c:pt idx="810">
                  <c:v>4.3798126541161482</c:v>
                </c:pt>
                <c:pt idx="811">
                  <c:v>-6.7931342559416317</c:v>
                </c:pt>
                <c:pt idx="812">
                  <c:v>-12.894287673202566</c:v>
                </c:pt>
                <c:pt idx="813">
                  <c:v>0.67215870200361438</c:v>
                </c:pt>
                <c:pt idx="814">
                  <c:v>20.901382878423419</c:v>
                </c:pt>
                <c:pt idx="815">
                  <c:v>21.309313913970481</c:v>
                </c:pt>
                <c:pt idx="816">
                  <c:v>-2.2579137858755463</c:v>
                </c:pt>
                <c:pt idx="817">
                  <c:v>-23.895016350607889</c:v>
                </c:pt>
                <c:pt idx="818">
                  <c:v>-20.064173929495354</c:v>
                </c:pt>
                <c:pt idx="819">
                  <c:v>1.5145322212626116</c:v>
                </c:pt>
                <c:pt idx="820">
                  <c:v>14.56322418394152</c:v>
                </c:pt>
                <c:pt idx="821">
                  <c:v>8.6844214116974445</c:v>
                </c:pt>
                <c:pt idx="822">
                  <c:v>-1.6016351204260992</c:v>
                </c:pt>
                <c:pt idx="823">
                  <c:v>-1.2762416614768595</c:v>
                </c:pt>
                <c:pt idx="824">
                  <c:v>5.1084720566639215</c:v>
                </c:pt>
                <c:pt idx="825">
                  <c:v>4.0637767350396592</c:v>
                </c:pt>
                <c:pt idx="826">
                  <c:v>-5.4111112061601254</c:v>
                </c:pt>
                <c:pt idx="827">
                  <c:v>-11.472477020108844</c:v>
                </c:pt>
                <c:pt idx="828">
                  <c:v>-7.2675419248078477</c:v>
                </c:pt>
                <c:pt idx="829">
                  <c:v>1.2621841202190152</c:v>
                </c:pt>
                <c:pt idx="830">
                  <c:v>6.4217403393375694</c:v>
                </c:pt>
                <c:pt idx="831">
                  <c:v>8.314798130648942</c:v>
                </c:pt>
                <c:pt idx="832">
                  <c:v>9.0205358911052453</c:v>
                </c:pt>
                <c:pt idx="833">
                  <c:v>5.0561265009909757</c:v>
                </c:pt>
                <c:pt idx="834">
                  <c:v>-6.2112850939341531</c:v>
                </c:pt>
                <c:pt idx="835">
                  <c:v>-16.569452529993203</c:v>
                </c:pt>
                <c:pt idx="836">
                  <c:v>-13.358670803418505</c:v>
                </c:pt>
                <c:pt idx="837">
                  <c:v>2.9123504680223884</c:v>
                </c:pt>
                <c:pt idx="838">
                  <c:v>15.791003979530094</c:v>
                </c:pt>
                <c:pt idx="839">
                  <c:v>12.239856267798404</c:v>
                </c:pt>
                <c:pt idx="840">
                  <c:v>-1.2350601665407783</c:v>
                </c:pt>
                <c:pt idx="841">
                  <c:v>-8.100915181482204</c:v>
                </c:pt>
                <c:pt idx="842">
                  <c:v>-3.4911551007340211</c:v>
                </c:pt>
                <c:pt idx="843">
                  <c:v>1.9474139346431685</c:v>
                </c:pt>
                <c:pt idx="844">
                  <c:v>-0.50589855433868769</c:v>
                </c:pt>
                <c:pt idx="845">
                  <c:v>-5.4550409325572753</c:v>
                </c:pt>
                <c:pt idx="846">
                  <c:v>-3.1519082984253814</c:v>
                </c:pt>
                <c:pt idx="847">
                  <c:v>5.0078631116601935</c:v>
                </c:pt>
                <c:pt idx="848">
                  <c:v>8.400100128494099</c:v>
                </c:pt>
                <c:pt idx="849">
                  <c:v>2.5866046446075437</c:v>
                </c:pt>
                <c:pt idx="850">
                  <c:v>-4.8310279363863184</c:v>
                </c:pt>
                <c:pt idx="851">
                  <c:v>-5.3250214819916515</c:v>
                </c:pt>
                <c:pt idx="852">
                  <c:v>-0.33333832559879678</c:v>
                </c:pt>
                <c:pt idx="853">
                  <c:v>2.7118752935272372</c:v>
                </c:pt>
                <c:pt idx="854">
                  <c:v>1.1779273156536496</c:v>
                </c:pt>
                <c:pt idx="855">
                  <c:v>-1.0391788297070041</c:v>
                </c:pt>
                <c:pt idx="856">
                  <c:v>-0.94434032912104504</c:v>
                </c:pt>
                <c:pt idx="857">
                  <c:v>-0.24458845121382955</c:v>
                </c:pt>
                <c:pt idx="858">
                  <c:v>-0.84967051244777814</c:v>
                </c:pt>
                <c:pt idx="859">
                  <c:v>-0.91046294098860625</c:v>
                </c:pt>
                <c:pt idx="860">
                  <c:v>1.915209898192497</c:v>
                </c:pt>
                <c:pt idx="861">
                  <c:v>5.5084415032404968</c:v>
                </c:pt>
                <c:pt idx="862">
                  <c:v>4.7588371001285665</c:v>
                </c:pt>
                <c:pt idx="863">
                  <c:v>-2.0221355397954408</c:v>
                </c:pt>
                <c:pt idx="864">
                  <c:v>-9.8387682899813012</c:v>
                </c:pt>
                <c:pt idx="865">
                  <c:v>-10.832234472946489</c:v>
                </c:pt>
                <c:pt idx="866">
                  <c:v>-1.7621230739933724</c:v>
                </c:pt>
                <c:pt idx="867">
                  <c:v>11.275256670487597</c:v>
                </c:pt>
                <c:pt idx="868">
                  <c:v>16.178981319364922</c:v>
                </c:pt>
                <c:pt idx="869">
                  <c:v>6.1724449261299332</c:v>
                </c:pt>
                <c:pt idx="870">
                  <c:v>-10.593162943825041</c:v>
                </c:pt>
                <c:pt idx="871">
                  <c:v>-16.59187293741752</c:v>
                </c:pt>
                <c:pt idx="872">
                  <c:v>-4.5318866988942768</c:v>
                </c:pt>
                <c:pt idx="873">
                  <c:v>11.264939912707026</c:v>
                </c:pt>
                <c:pt idx="874">
                  <c:v>10.353606385260333</c:v>
                </c:pt>
                <c:pt idx="875">
                  <c:v>-6.6303300478290348</c:v>
                </c:pt>
                <c:pt idx="876">
                  <c:v>-15.663925958540929</c:v>
                </c:pt>
                <c:pt idx="877">
                  <c:v>-0.35251359132321836</c:v>
                </c:pt>
                <c:pt idx="878">
                  <c:v>22.680250438660835</c:v>
                </c:pt>
                <c:pt idx="879">
                  <c:v>21.806058905369341</c:v>
                </c:pt>
                <c:pt idx="880">
                  <c:v>-7.4903322109280639</c:v>
                </c:pt>
                <c:pt idx="881">
                  <c:v>-32.83512171062678</c:v>
                </c:pt>
                <c:pt idx="882">
                  <c:v>-24.171298558759155</c:v>
                </c:pt>
                <c:pt idx="883">
                  <c:v>8.3314075616724423</c:v>
                </c:pt>
                <c:pt idx="884">
                  <c:v>28.113464181812827</c:v>
                </c:pt>
                <c:pt idx="885">
                  <c:v>18.361751054587138</c:v>
                </c:pt>
                <c:pt idx="886">
                  <c:v>-1.7878610853697261</c:v>
                </c:pt>
                <c:pt idx="887">
                  <c:v>-8.8461215559817958</c:v>
                </c:pt>
                <c:pt idx="888">
                  <c:v>-5.5081378209668124</c:v>
                </c:pt>
                <c:pt idx="889">
                  <c:v>-7.9621345829161347</c:v>
                </c:pt>
                <c:pt idx="890">
                  <c:v>-14.707840383880818</c:v>
                </c:pt>
                <c:pt idx="891">
                  <c:v>-7.7640358752098617</c:v>
                </c:pt>
                <c:pt idx="892">
                  <c:v>15.222632891511498</c:v>
                </c:pt>
                <c:pt idx="893">
                  <c:v>29.427428884190682</c:v>
                </c:pt>
                <c:pt idx="894">
                  <c:v>14.085802560309235</c:v>
                </c:pt>
                <c:pt idx="895">
                  <c:v>-16.523625109089259</c:v>
                </c:pt>
                <c:pt idx="896">
                  <c:v>-28.469606294986484</c:v>
                </c:pt>
                <c:pt idx="897">
                  <c:v>-10.796601108126344</c:v>
                </c:pt>
                <c:pt idx="898">
                  <c:v>12.435095667945349</c:v>
                </c:pt>
                <c:pt idx="899">
                  <c:v>15.307668584013081</c:v>
                </c:pt>
                <c:pt idx="900">
                  <c:v>1.4607448697819123</c:v>
                </c:pt>
                <c:pt idx="901">
                  <c:v>-6.5408826309379933</c:v>
                </c:pt>
                <c:pt idx="902">
                  <c:v>4.8606121536251767E-2</c:v>
                </c:pt>
                <c:pt idx="903">
                  <c:v>7.5667919402264188</c:v>
                </c:pt>
                <c:pt idx="904">
                  <c:v>2.6896288772825385</c:v>
                </c:pt>
                <c:pt idx="905">
                  <c:v>-8.9486229891940692</c:v>
                </c:pt>
                <c:pt idx="906">
                  <c:v>-12.144772293632606</c:v>
                </c:pt>
                <c:pt idx="907">
                  <c:v>-2.5280849374615602</c:v>
                </c:pt>
                <c:pt idx="908">
                  <c:v>9.5515119062273488</c:v>
                </c:pt>
                <c:pt idx="909">
                  <c:v>12.489352771490493</c:v>
                </c:pt>
                <c:pt idx="910">
                  <c:v>4.7850691251057347</c:v>
                </c:pt>
                <c:pt idx="911">
                  <c:v>-6.0652270558372194</c:v>
                </c:pt>
                <c:pt idx="912">
                  <c:v>-11.128184362106387</c:v>
                </c:pt>
                <c:pt idx="913">
                  <c:v>-6.5059940388012718</c:v>
                </c:pt>
                <c:pt idx="914">
                  <c:v>3.554404872885863</c:v>
                </c:pt>
                <c:pt idx="915">
                  <c:v>9.39806181731681</c:v>
                </c:pt>
                <c:pt idx="916">
                  <c:v>5.2958865824571246</c:v>
                </c:pt>
                <c:pt idx="917">
                  <c:v>-3.4252996509102891</c:v>
                </c:pt>
                <c:pt idx="918">
                  <c:v>-6.2687675923074337</c:v>
                </c:pt>
                <c:pt idx="919">
                  <c:v>-1.1102996486914167</c:v>
                </c:pt>
                <c:pt idx="920">
                  <c:v>3.2600271972172186</c:v>
                </c:pt>
                <c:pt idx="921">
                  <c:v>0.46852391986833825</c:v>
                </c:pt>
                <c:pt idx="922">
                  <c:v>-3.604251645843461</c:v>
                </c:pt>
                <c:pt idx="923">
                  <c:v>-0.31297322164097652</c:v>
                </c:pt>
                <c:pt idx="924">
                  <c:v>6.7573628851365886</c:v>
                </c:pt>
                <c:pt idx="925">
                  <c:v>5.6349300058043701</c:v>
                </c:pt>
                <c:pt idx="926">
                  <c:v>-5.1486333063749123</c:v>
                </c:pt>
                <c:pt idx="927">
                  <c:v>-11.630536336576434</c:v>
                </c:pt>
                <c:pt idx="928">
                  <c:v>-3.5029341928152435</c:v>
                </c:pt>
                <c:pt idx="929">
                  <c:v>9.8067752692234595</c:v>
                </c:pt>
                <c:pt idx="930">
                  <c:v>11.002949991493745</c:v>
                </c:pt>
                <c:pt idx="931">
                  <c:v>-1.1396313404870022</c:v>
                </c:pt>
                <c:pt idx="932">
                  <c:v>-10.309512145398825</c:v>
                </c:pt>
                <c:pt idx="933">
                  <c:v>-5.6032617035330432</c:v>
                </c:pt>
                <c:pt idx="934">
                  <c:v>4.5505054591998073</c:v>
                </c:pt>
                <c:pt idx="935">
                  <c:v>6.3230890548608905</c:v>
                </c:pt>
                <c:pt idx="936">
                  <c:v>-0.14467774746564538</c:v>
                </c:pt>
                <c:pt idx="937">
                  <c:v>-3.8809609230097872</c:v>
                </c:pt>
                <c:pt idx="938">
                  <c:v>-0.83809515685005775</c:v>
                </c:pt>
                <c:pt idx="939">
                  <c:v>1.9586852170488762</c:v>
                </c:pt>
                <c:pt idx="940">
                  <c:v>-0.2068034114643631</c:v>
                </c:pt>
                <c:pt idx="941">
                  <c:v>-2.3644711699382368</c:v>
                </c:pt>
                <c:pt idx="942">
                  <c:v>0.3476016069726886</c:v>
                </c:pt>
                <c:pt idx="943">
                  <c:v>3.6992396838344046</c:v>
                </c:pt>
                <c:pt idx="944">
                  <c:v>1.6933357021418749</c:v>
                </c:pt>
                <c:pt idx="945">
                  <c:v>-2.7347595842270591</c:v>
                </c:pt>
                <c:pt idx="946">
                  <c:v>-2.4685097467926891</c:v>
                </c:pt>
                <c:pt idx="947">
                  <c:v>1.3658276033042123</c:v>
                </c:pt>
                <c:pt idx="948">
                  <c:v>1.0168896987679379</c:v>
                </c:pt>
                <c:pt idx="949">
                  <c:v>-3.8972739319921459</c:v>
                </c:pt>
                <c:pt idx="950">
                  <c:v>-3.9595963785982633</c:v>
                </c:pt>
                <c:pt idx="951">
                  <c:v>4.6210305379868348</c:v>
                </c:pt>
                <c:pt idx="952">
                  <c:v>11.094333411983051</c:v>
                </c:pt>
                <c:pt idx="953">
                  <c:v>4.4664832258486422</c:v>
                </c:pt>
                <c:pt idx="954">
                  <c:v>-9.0997260732941108</c:v>
                </c:pt>
                <c:pt idx="955">
                  <c:v>-13.243644957346772</c:v>
                </c:pt>
                <c:pt idx="956">
                  <c:v>-3.7630557113048795</c:v>
                </c:pt>
                <c:pt idx="957">
                  <c:v>6.7142813081474468</c:v>
                </c:pt>
                <c:pt idx="958">
                  <c:v>7.8466317892848503</c:v>
                </c:pt>
                <c:pt idx="959">
                  <c:v>4.2808179540469098</c:v>
                </c:pt>
                <c:pt idx="960">
                  <c:v>3.5626527513609973</c:v>
                </c:pt>
                <c:pt idx="961">
                  <c:v>1.7031697262977969</c:v>
                </c:pt>
                <c:pt idx="962">
                  <c:v>-7.8230044859791938</c:v>
                </c:pt>
                <c:pt idx="963">
                  <c:v>-16.625035342397766</c:v>
                </c:pt>
                <c:pt idx="964">
                  <c:v>-8.5220115625849076</c:v>
                </c:pt>
                <c:pt idx="965">
                  <c:v>13.936248952932811</c:v>
                </c:pt>
                <c:pt idx="966">
                  <c:v>25.060309256876906</c:v>
                </c:pt>
                <c:pt idx="967">
                  <c:v>7.7837535230315202</c:v>
                </c:pt>
                <c:pt idx="968">
                  <c:v>-20.004072651878875</c:v>
                </c:pt>
                <c:pt idx="969">
                  <c:v>-24.881516452132015</c:v>
                </c:pt>
                <c:pt idx="970">
                  <c:v>-0.68448620910409841</c:v>
                </c:pt>
                <c:pt idx="971">
                  <c:v>22.878013456481803</c:v>
                </c:pt>
                <c:pt idx="972">
                  <c:v>18.117060035826995</c:v>
                </c:pt>
                <c:pt idx="973">
                  <c:v>-6.7355231210498401</c:v>
                </c:pt>
                <c:pt idx="974">
                  <c:v>-20.854022621360766</c:v>
                </c:pt>
                <c:pt idx="975">
                  <c:v>-10.20665326100211</c:v>
                </c:pt>
                <c:pt idx="976">
                  <c:v>8.9759134002480572</c:v>
                </c:pt>
                <c:pt idx="977">
                  <c:v>14.709529601648972</c:v>
                </c:pt>
                <c:pt idx="978">
                  <c:v>4.9337668667742109</c:v>
                </c:pt>
                <c:pt idx="979">
                  <c:v>-5.8863607659075514</c:v>
                </c:pt>
                <c:pt idx="980">
                  <c:v>-7.2128868504799986</c:v>
                </c:pt>
                <c:pt idx="981">
                  <c:v>-1.6917167079883173</c:v>
                </c:pt>
                <c:pt idx="982">
                  <c:v>2.5308106117740112</c:v>
                </c:pt>
                <c:pt idx="983">
                  <c:v>1.479772019394006</c:v>
                </c:pt>
                <c:pt idx="984">
                  <c:v>-2.6077025652937702</c:v>
                </c:pt>
                <c:pt idx="985">
                  <c:v>-4.1903771210591554</c:v>
                </c:pt>
                <c:pt idx="986">
                  <c:v>0.7666138373575232</c:v>
                </c:pt>
                <c:pt idx="987">
                  <c:v>9.2202307831648707</c:v>
                </c:pt>
                <c:pt idx="988">
                  <c:v>11.09289357175261</c:v>
                </c:pt>
                <c:pt idx="989">
                  <c:v>6.1745418211945277E-2</c:v>
                </c:pt>
                <c:pt idx="990">
                  <c:v>-15.326158234301541</c:v>
                </c:pt>
                <c:pt idx="991">
                  <c:v>-17.814900780947443</c:v>
                </c:pt>
                <c:pt idx="992">
                  <c:v>-2.1035167637042802</c:v>
                </c:pt>
                <c:pt idx="993">
                  <c:v>16.211024878610715</c:v>
                </c:pt>
                <c:pt idx="994">
                  <c:v>18.06868316992685</c:v>
                </c:pt>
                <c:pt idx="995">
                  <c:v>3.6003170281115491</c:v>
                </c:pt>
                <c:pt idx="996">
                  <c:v>-9.8669318254043201</c:v>
                </c:pt>
                <c:pt idx="997">
                  <c:v>-10.596551635840898</c:v>
                </c:pt>
                <c:pt idx="998">
                  <c:v>-4.1148994917779564</c:v>
                </c:pt>
                <c:pt idx="999">
                  <c:v>-0.39347715700154479</c:v>
                </c:pt>
                <c:pt idx="1000">
                  <c:v>0.76710837290949729</c:v>
                </c:pt>
                <c:pt idx="1001">
                  <c:v>4.4864317311267872</c:v>
                </c:pt>
                <c:pt idx="1002">
                  <c:v>7.9395189027681985</c:v>
                </c:pt>
                <c:pt idx="1003">
                  <c:v>3.7019858137813637</c:v>
                </c:pt>
                <c:pt idx="1004">
                  <c:v>-5.6575121326766746</c:v>
                </c:pt>
                <c:pt idx="1005">
                  <c:v>-7.8541453988008918</c:v>
                </c:pt>
                <c:pt idx="1006">
                  <c:v>0.82057587759187256</c:v>
                </c:pt>
                <c:pt idx="1007">
                  <c:v>7.5042341997203836</c:v>
                </c:pt>
                <c:pt idx="1008">
                  <c:v>0.69968139441960586</c:v>
                </c:pt>
                <c:pt idx="1009">
                  <c:v>-10.903515231035506</c:v>
                </c:pt>
                <c:pt idx="1010">
                  <c:v>-8.8021607279993788</c:v>
                </c:pt>
                <c:pt idx="1011">
                  <c:v>8.0813196130058138</c:v>
                </c:pt>
                <c:pt idx="1012">
                  <c:v>18.979415497982586</c:v>
                </c:pt>
                <c:pt idx="1013">
                  <c:v>8.3753887923270316</c:v>
                </c:pt>
                <c:pt idx="1014">
                  <c:v>-12.403386482071948</c:v>
                </c:pt>
                <c:pt idx="1015">
                  <c:v>-19.377005000473009</c:v>
                </c:pt>
                <c:pt idx="1016">
                  <c:v>-6.2769022434080668</c:v>
                </c:pt>
                <c:pt idx="1017">
                  <c:v>9.7781552837326355</c:v>
                </c:pt>
                <c:pt idx="1018">
                  <c:v>12.177732453280949</c:v>
                </c:pt>
                <c:pt idx="1019">
                  <c:v>3.7406938371988967</c:v>
                </c:pt>
                <c:pt idx="1020">
                  <c:v>-2.3594053391961674</c:v>
                </c:pt>
                <c:pt idx="1021">
                  <c:v>-1.9891161315234513</c:v>
                </c:pt>
                <c:pt idx="1022">
                  <c:v>-1.8534355334173558</c:v>
                </c:pt>
                <c:pt idx="1023">
                  <c:v>-5.3955068753290947</c:v>
                </c:pt>
                <c:pt idx="1024">
                  <c:v>-6.5192794267087466</c:v>
                </c:pt>
                <c:pt idx="1025">
                  <c:v>0.29315277282879582</c:v>
                </c:pt>
                <c:pt idx="1026">
                  <c:v>9.9916484995285373</c:v>
                </c:pt>
                <c:pt idx="1027">
                  <c:v>11.882652173938277</c:v>
                </c:pt>
                <c:pt idx="1028">
                  <c:v>2.3959164213721804</c:v>
                </c:pt>
                <c:pt idx="1029">
                  <c:v>-10.534212887406332</c:v>
                </c:pt>
                <c:pt idx="1030">
                  <c:v>-15.27264749886624</c:v>
                </c:pt>
                <c:pt idx="1031">
                  <c:v>-6.9925419686759271</c:v>
                </c:pt>
                <c:pt idx="1032">
                  <c:v>8.1848162742327215</c:v>
                </c:pt>
                <c:pt idx="1033">
                  <c:v>17.538582536168121</c:v>
                </c:pt>
                <c:pt idx="1034">
                  <c:v>11.977501577701396</c:v>
                </c:pt>
                <c:pt idx="1035">
                  <c:v>-4.7449672290519729</c:v>
                </c:pt>
                <c:pt idx="1036">
                  <c:v>-17.502531593737412</c:v>
                </c:pt>
                <c:pt idx="1037">
                  <c:v>-14.003610852356626</c:v>
                </c:pt>
                <c:pt idx="1038">
                  <c:v>1.7658976017506298</c:v>
                </c:pt>
                <c:pt idx="1039">
                  <c:v>13.41339939446174</c:v>
                </c:pt>
                <c:pt idx="1040">
                  <c:v>10.537608352316324</c:v>
                </c:pt>
                <c:pt idx="1041">
                  <c:v>-0.34997774652147595</c:v>
                </c:pt>
                <c:pt idx="1042">
                  <c:v>-5.79706261800336</c:v>
                </c:pt>
                <c:pt idx="1043">
                  <c:v>-2.5071579118116283</c:v>
                </c:pt>
                <c:pt idx="1044">
                  <c:v>0.94667064077364704</c:v>
                </c:pt>
                <c:pt idx="1045">
                  <c:v>-1.7402573782239614</c:v>
                </c:pt>
                <c:pt idx="1046">
                  <c:v>-5.6504915710741717</c:v>
                </c:pt>
                <c:pt idx="1047">
                  <c:v>-2.8879240995832327</c:v>
                </c:pt>
                <c:pt idx="1048">
                  <c:v>5.1046585453872328</c:v>
                </c:pt>
                <c:pt idx="1049">
                  <c:v>9.0589925602638424</c:v>
                </c:pt>
                <c:pt idx="1050">
                  <c:v>4.3610025447224592</c:v>
                </c:pt>
                <c:pt idx="1051">
                  <c:v>-3.3589496544953943</c:v>
                </c:pt>
                <c:pt idx="1052">
                  <c:v>-6.2335203803172572</c:v>
                </c:pt>
                <c:pt idx="1053">
                  <c:v>-3.5246034055805788</c:v>
                </c:pt>
                <c:pt idx="1054">
                  <c:v>-0.3175250177703528</c:v>
                </c:pt>
                <c:pt idx="1055">
                  <c:v>0.34193334301794281</c:v>
                </c:pt>
                <c:pt idx="1056">
                  <c:v>0.23683878424458391</c:v>
                </c:pt>
                <c:pt idx="1057">
                  <c:v>1.5825764084936036</c:v>
                </c:pt>
                <c:pt idx="1058">
                  <c:v>3.3754790109342103</c:v>
                </c:pt>
                <c:pt idx="1059">
                  <c:v>3.2676658595072272</c:v>
                </c:pt>
                <c:pt idx="1060">
                  <c:v>0.94468774738153627</c:v>
                </c:pt>
                <c:pt idx="1061">
                  <c:v>-1.9163211929449906</c:v>
                </c:pt>
                <c:pt idx="1062">
                  <c:v>-3.8945030568801373</c:v>
                </c:pt>
                <c:pt idx="1063">
                  <c:v>-4.4930976309580917</c:v>
                </c:pt>
                <c:pt idx="1064">
                  <c:v>-3.1727420811765117</c:v>
                </c:pt>
                <c:pt idx="1065">
                  <c:v>0.49417996981223189</c:v>
                </c:pt>
                <c:pt idx="1066">
                  <c:v>5.1789018757829819</c:v>
                </c:pt>
                <c:pt idx="1067">
                  <c:v>7.470958107597875</c:v>
                </c:pt>
                <c:pt idx="1068">
                  <c:v>4.5718782856760587</c:v>
                </c:pt>
                <c:pt idx="1069">
                  <c:v>-2.2781742695430354</c:v>
                </c:pt>
                <c:pt idx="1070">
                  <c:v>-7.7388588443917721</c:v>
                </c:pt>
                <c:pt idx="1071">
                  <c:v>-6.9342247096800103</c:v>
                </c:pt>
                <c:pt idx="1072">
                  <c:v>-0.69584052974537403</c:v>
                </c:pt>
                <c:pt idx="1073">
                  <c:v>4.6139071124532167</c:v>
                </c:pt>
                <c:pt idx="1074">
                  <c:v>3.8838379620702077</c:v>
                </c:pt>
                <c:pt idx="1075">
                  <c:v>-0.52830959409626166</c:v>
                </c:pt>
                <c:pt idx="1076">
                  <c:v>-1.5457726775455634</c:v>
                </c:pt>
                <c:pt idx="1077">
                  <c:v>2.9831715384236528</c:v>
                </c:pt>
                <c:pt idx="1078">
                  <c:v>6.2568971602649137</c:v>
                </c:pt>
                <c:pt idx="1079">
                  <c:v>1.147268066689797</c:v>
                </c:pt>
                <c:pt idx="1080">
                  <c:v>-8.7845843852292198</c:v>
                </c:pt>
                <c:pt idx="1081">
                  <c:v>-11.754738784762878</c:v>
                </c:pt>
                <c:pt idx="1082">
                  <c:v>-2.5706499883721676</c:v>
                </c:pt>
                <c:pt idx="1083">
                  <c:v>9.4703949624853259</c:v>
                </c:pt>
                <c:pt idx="1084">
                  <c:v>11.367936646321674</c:v>
                </c:pt>
                <c:pt idx="1085">
                  <c:v>2.4834663761992717</c:v>
                </c:pt>
                <c:pt idx="1086">
                  <c:v>-5.4686396397113635</c:v>
                </c:pt>
                <c:pt idx="1087">
                  <c:v>-4.1948058312338565</c:v>
                </c:pt>
                <c:pt idx="1088">
                  <c:v>1.3087226848257596</c:v>
                </c:pt>
                <c:pt idx="1089">
                  <c:v>1.4193608645043241</c:v>
                </c:pt>
                <c:pt idx="1090">
                  <c:v>-4.2807231275960866</c:v>
                </c:pt>
                <c:pt idx="1091">
                  <c:v>-7.1759583657790325</c:v>
                </c:pt>
                <c:pt idx="1092">
                  <c:v>-1.9716750651757218</c:v>
                </c:pt>
                <c:pt idx="1093">
                  <c:v>6.6672497979583616</c:v>
                </c:pt>
                <c:pt idx="1094">
                  <c:v>10.669773441324855</c:v>
                </c:pt>
                <c:pt idx="1095">
                  <c:v>7.3050331693224688</c:v>
                </c:pt>
                <c:pt idx="1096">
                  <c:v>-0.47902842205065221</c:v>
                </c:pt>
                <c:pt idx="1097">
                  <c:v>-8.4433291077313921</c:v>
                </c:pt>
                <c:pt idx="1098">
                  <c:v>-12.5267322008708</c:v>
                </c:pt>
                <c:pt idx="1099">
                  <c:v>-9.0787937253161246</c:v>
                </c:pt>
                <c:pt idx="1100">
                  <c:v>1.4477289332041616</c:v>
                </c:pt>
                <c:pt idx="1101">
                  <c:v>11.756414182929774</c:v>
                </c:pt>
                <c:pt idx="1102">
                  <c:v>13.314717879710546</c:v>
                </c:pt>
                <c:pt idx="1103">
                  <c:v>5.6457397277310717</c:v>
                </c:pt>
                <c:pt idx="1104">
                  <c:v>-3.4615232899994495</c:v>
                </c:pt>
                <c:pt idx="1105">
                  <c:v>-7.765085207320328</c:v>
                </c:pt>
                <c:pt idx="1106">
                  <c:v>-8.3321301628920352</c:v>
                </c:pt>
                <c:pt idx="1107">
                  <c:v>-7.6710566982985346</c:v>
                </c:pt>
                <c:pt idx="1108">
                  <c:v>-3.5398986567609327</c:v>
                </c:pt>
                <c:pt idx="1109">
                  <c:v>5.9032301286055384</c:v>
                </c:pt>
                <c:pt idx="1110">
                  <c:v>14.113411709875903</c:v>
                </c:pt>
                <c:pt idx="1111">
                  <c:v>11.316806410069885</c:v>
                </c:pt>
                <c:pt idx="1112">
                  <c:v>-1.5370547192737205</c:v>
                </c:pt>
                <c:pt idx="1113">
                  <c:v>-11.357250017907186</c:v>
                </c:pt>
                <c:pt idx="1114">
                  <c:v>-9.0699231595452723</c:v>
                </c:pt>
                <c:pt idx="1115">
                  <c:v>-1.0529249569121601</c:v>
                </c:pt>
                <c:pt idx="1116">
                  <c:v>1.3667476254796007</c:v>
                </c:pt>
                <c:pt idx="1117">
                  <c:v>-1.2025595474386563</c:v>
                </c:pt>
                <c:pt idx="1118">
                  <c:v>1.0748264649025221</c:v>
                </c:pt>
                <c:pt idx="1119">
                  <c:v>9.1240251428630224</c:v>
                </c:pt>
                <c:pt idx="1120">
                  <c:v>10.739565255190456</c:v>
                </c:pt>
                <c:pt idx="1121">
                  <c:v>-0.90836782631807145</c:v>
                </c:pt>
                <c:pt idx="1122">
                  <c:v>-13.815871278638005</c:v>
                </c:pt>
                <c:pt idx="1123">
                  <c:v>-11.620608206935964</c:v>
                </c:pt>
                <c:pt idx="1124">
                  <c:v>3.0597844029558376</c:v>
                </c:pt>
                <c:pt idx="1125">
                  <c:v>11.160543540031318</c:v>
                </c:pt>
                <c:pt idx="1126">
                  <c:v>3.4689538775492554</c:v>
                </c:pt>
                <c:pt idx="1127">
                  <c:v>-7.0094362279453017</c:v>
                </c:pt>
                <c:pt idx="1128">
                  <c:v>-4.5634992515367374</c:v>
                </c:pt>
                <c:pt idx="1129">
                  <c:v>6.5644405785079023</c:v>
                </c:pt>
                <c:pt idx="1130">
                  <c:v>9.2619504433074038</c:v>
                </c:pt>
                <c:pt idx="1131">
                  <c:v>-1.0252603395157367</c:v>
                </c:pt>
                <c:pt idx="1132">
                  <c:v>-10.239494016547695</c:v>
                </c:pt>
                <c:pt idx="1133">
                  <c:v>-6.7345580292302447</c:v>
                </c:pt>
                <c:pt idx="1134">
                  <c:v>2.8170544255857575</c:v>
                </c:pt>
                <c:pt idx="1135">
                  <c:v>5.1781217014514986</c:v>
                </c:pt>
                <c:pt idx="1136">
                  <c:v>0.2249633940145413</c:v>
                </c:pt>
                <c:pt idx="1137">
                  <c:v>-1.2791350192236877</c:v>
                </c:pt>
                <c:pt idx="1138">
                  <c:v>3.6828025881487845</c:v>
                </c:pt>
                <c:pt idx="1139">
                  <c:v>5.5814706557192411</c:v>
                </c:pt>
                <c:pt idx="1140">
                  <c:v>-1.4871902375718509</c:v>
                </c:pt>
                <c:pt idx="1141">
                  <c:v>-8.9300807824272255</c:v>
                </c:pt>
                <c:pt idx="1142">
                  <c:v>-5.914027816186592</c:v>
                </c:pt>
                <c:pt idx="1143">
                  <c:v>3.8681966376771384</c:v>
                </c:pt>
                <c:pt idx="1144">
                  <c:v>7.0523190059598484</c:v>
                </c:pt>
                <c:pt idx="1145">
                  <c:v>0.20771535612067454</c:v>
                </c:pt>
                <c:pt idx="1146">
                  <c:v>-5.336912968164059</c:v>
                </c:pt>
                <c:pt idx="1147">
                  <c:v>-0.71691426310020834</c:v>
                </c:pt>
                <c:pt idx="1148">
                  <c:v>7.0774784670402857</c:v>
                </c:pt>
                <c:pt idx="1149">
                  <c:v>5.5921697089708298</c:v>
                </c:pt>
                <c:pt idx="1150">
                  <c:v>-4.4966260068297608</c:v>
                </c:pt>
                <c:pt idx="1151">
                  <c:v>-10.006862660482817</c:v>
                </c:pt>
                <c:pt idx="1152">
                  <c:v>-3.8911165415995357</c:v>
                </c:pt>
                <c:pt idx="1153">
                  <c:v>5.287107333642834</c:v>
                </c:pt>
                <c:pt idx="1154">
                  <c:v>6.0394370928149996</c:v>
                </c:pt>
                <c:pt idx="1155">
                  <c:v>-0.27300659815284856</c:v>
                </c:pt>
                <c:pt idx="1156">
                  <c:v>-2.8684042277213475</c:v>
                </c:pt>
                <c:pt idx="1157">
                  <c:v>2.0192629010818819</c:v>
                </c:pt>
                <c:pt idx="1158">
                  <c:v>5.85168434920541</c:v>
                </c:pt>
                <c:pt idx="1159">
                  <c:v>0.69965929527156212</c:v>
                </c:pt>
                <c:pt idx="1160">
                  <c:v>-8.5651029079865069</c:v>
                </c:pt>
                <c:pt idx="1161">
                  <c:v>-10.038223027028756</c:v>
                </c:pt>
                <c:pt idx="1162">
                  <c:v>-0.53346747536508832</c:v>
                </c:pt>
                <c:pt idx="1163">
                  <c:v>9.8341653229391213</c:v>
                </c:pt>
                <c:pt idx="1164">
                  <c:v>9.9562165178679685</c:v>
                </c:pt>
                <c:pt idx="1165">
                  <c:v>0.84355072831012867</c:v>
                </c:pt>
                <c:pt idx="1166">
                  <c:v>-6.5400502488406289</c:v>
                </c:pt>
                <c:pt idx="1167">
                  <c:v>-4.9846139475159301</c:v>
                </c:pt>
                <c:pt idx="1168">
                  <c:v>1.0728972481867443</c:v>
                </c:pt>
                <c:pt idx="1169">
                  <c:v>2.4694297937841729</c:v>
                </c:pt>
                <c:pt idx="1170">
                  <c:v>-2.4479053837335294</c:v>
                </c:pt>
                <c:pt idx="1171">
                  <c:v>-5.7790224283084983</c:v>
                </c:pt>
                <c:pt idx="1172">
                  <c:v>-0.73107984033716089</c:v>
                </c:pt>
                <c:pt idx="1173">
                  <c:v>8.5014815376883437</c:v>
                </c:pt>
                <c:pt idx="1174">
                  <c:v>10.665358446646085</c:v>
                </c:pt>
                <c:pt idx="1175">
                  <c:v>1.2781379031557996</c:v>
                </c:pt>
                <c:pt idx="1176">
                  <c:v>-10.640783209734067</c:v>
                </c:pt>
                <c:pt idx="1177">
                  <c:v>-12.218349163039193</c:v>
                </c:pt>
                <c:pt idx="1178">
                  <c:v>-1.7928315936921824</c:v>
                </c:pt>
                <c:pt idx="1179">
                  <c:v>9.069839997183923</c:v>
                </c:pt>
                <c:pt idx="1180">
                  <c:v>9.2813148357839257</c:v>
                </c:pt>
                <c:pt idx="1181">
                  <c:v>0.67924494427691284</c:v>
                </c:pt>
                <c:pt idx="1182">
                  <c:v>-5.7983595062831004</c:v>
                </c:pt>
                <c:pt idx="1183">
                  <c:v>-4.1222133611737997</c:v>
                </c:pt>
                <c:pt idx="1184">
                  <c:v>1.0082372776063011</c:v>
                </c:pt>
                <c:pt idx="1185">
                  <c:v>2.5246659598463617</c:v>
                </c:pt>
                <c:pt idx="1186">
                  <c:v>0.38670890625892179</c:v>
                </c:pt>
                <c:pt idx="1187">
                  <c:v>-0.63476089110807143</c:v>
                </c:pt>
                <c:pt idx="1188">
                  <c:v>0.4833139546629569</c:v>
                </c:pt>
                <c:pt idx="1189">
                  <c:v>-1.7097696852885147E-2</c:v>
                </c:pt>
                <c:pt idx="1190">
                  <c:v>-3.0753645168219634</c:v>
                </c:pt>
                <c:pt idx="1191">
                  <c:v>-3.5740993546483431</c:v>
                </c:pt>
                <c:pt idx="1192">
                  <c:v>2.0157842212634201</c:v>
                </c:pt>
                <c:pt idx="1193">
                  <c:v>8.2367400767980552</c:v>
                </c:pt>
                <c:pt idx="1194">
                  <c:v>6.1816955353460292</c:v>
                </c:pt>
                <c:pt idx="1195">
                  <c:v>-3.9401194603557772</c:v>
                </c:pt>
                <c:pt idx="1196">
                  <c:v>-11.06403483302441</c:v>
                </c:pt>
                <c:pt idx="1197">
                  <c:v>-6.5759245283134398</c:v>
                </c:pt>
                <c:pt idx="1198">
                  <c:v>4.3883605878434242</c:v>
                </c:pt>
                <c:pt idx="1199">
                  <c:v>9.1647974818816937</c:v>
                </c:pt>
                <c:pt idx="1200">
                  <c:v>3.4530932260146758</c:v>
                </c:pt>
                <c:pt idx="1201">
                  <c:v>-4.0496821941832044</c:v>
                </c:pt>
                <c:pt idx="1202">
                  <c:v>-3.8370024495700705</c:v>
                </c:pt>
                <c:pt idx="1203">
                  <c:v>2.2426249956019189</c:v>
                </c:pt>
                <c:pt idx="1204">
                  <c:v>4.592532320777674</c:v>
                </c:pt>
                <c:pt idx="1205">
                  <c:v>-0.81512675672185475</c:v>
                </c:pt>
                <c:pt idx="1206">
                  <c:v>-7.4328437577677828</c:v>
                </c:pt>
                <c:pt idx="1207">
                  <c:v>-6.8303743568568738</c:v>
                </c:pt>
                <c:pt idx="1208">
                  <c:v>1.2611092940529007</c:v>
                </c:pt>
                <c:pt idx="1209">
                  <c:v>9.3097818076383412</c:v>
                </c:pt>
                <c:pt idx="1210">
                  <c:v>10.058444609742324</c:v>
                </c:pt>
                <c:pt idx="1211">
                  <c:v>2.5125427315950097</c:v>
                </c:pt>
                <c:pt idx="1212">
                  <c:v>-7.9359236079419473</c:v>
                </c:pt>
                <c:pt idx="1213">
                  <c:v>-12.967409557258259</c:v>
                </c:pt>
                <c:pt idx="1214">
                  <c:v>-7.0319484893751776</c:v>
                </c:pt>
                <c:pt idx="1215">
                  <c:v>6.3977256533783899</c:v>
                </c:pt>
                <c:pt idx="1216">
                  <c:v>14.865879283371463</c:v>
                </c:pt>
                <c:pt idx="1217">
                  <c:v>8.2589311533474508</c:v>
                </c:pt>
                <c:pt idx="1218">
                  <c:v>-8.0129521882943351</c:v>
                </c:pt>
                <c:pt idx="1219">
                  <c:v>-15.844200727000096</c:v>
                </c:pt>
                <c:pt idx="1220">
                  <c:v>-4.8688814711925694</c:v>
                </c:pt>
                <c:pt idx="1221">
                  <c:v>12.988152684984847</c:v>
                </c:pt>
                <c:pt idx="1222">
                  <c:v>15.918343039134392</c:v>
                </c:pt>
                <c:pt idx="1223">
                  <c:v>-0.83677328442574117</c:v>
                </c:pt>
                <c:pt idx="1224">
                  <c:v>-17.718602703791465</c:v>
                </c:pt>
                <c:pt idx="1225">
                  <c:v>-14.419971249965645</c:v>
                </c:pt>
                <c:pt idx="1226">
                  <c:v>4.9819330529845667</c:v>
                </c:pt>
                <c:pt idx="1227">
                  <c:v>17.652417753429404</c:v>
                </c:pt>
                <c:pt idx="1228">
                  <c:v>10.564721926028323</c:v>
                </c:pt>
                <c:pt idx="1229">
                  <c:v>-5.250908240811353</c:v>
                </c:pt>
                <c:pt idx="1230">
                  <c:v>-11.311227620845186</c:v>
                </c:pt>
                <c:pt idx="1231">
                  <c:v>-4.6597978748577509</c:v>
                </c:pt>
                <c:pt idx="1232">
                  <c:v>2.4889935819995817</c:v>
                </c:pt>
                <c:pt idx="1233">
                  <c:v>1.8323631270966136</c:v>
                </c:pt>
                <c:pt idx="1234">
                  <c:v>-1.4806909161008222</c:v>
                </c:pt>
                <c:pt idx="1235">
                  <c:v>0.38623604092079378</c:v>
                </c:pt>
                <c:pt idx="1236">
                  <c:v>5.4537096910994078</c:v>
                </c:pt>
                <c:pt idx="1237">
                  <c:v>5.5867125537388418</c:v>
                </c:pt>
                <c:pt idx="1238">
                  <c:v>-1.0516166221647514</c:v>
                </c:pt>
                <c:pt idx="1239">
                  <c:v>-7.2951119024834297</c:v>
                </c:pt>
                <c:pt idx="1240">
                  <c:v>-6.5088906344335378</c:v>
                </c:pt>
                <c:pt idx="1241">
                  <c:v>-0.25224218668394555</c:v>
                </c:pt>
                <c:pt idx="1242">
                  <c:v>4.8336172898500367</c:v>
                </c:pt>
                <c:pt idx="1243">
                  <c:v>4.723351596267463</c:v>
                </c:pt>
                <c:pt idx="1244">
                  <c:v>0.98109101936006493</c:v>
                </c:pt>
                <c:pt idx="1245">
                  <c:v>-1.9894142202155218</c:v>
                </c:pt>
                <c:pt idx="1246">
                  <c:v>-1.2914536590497421</c:v>
                </c:pt>
                <c:pt idx="1247">
                  <c:v>1.5488431681486408</c:v>
                </c:pt>
                <c:pt idx="1248">
                  <c:v>1.5853989034682867</c:v>
                </c:pt>
                <c:pt idx="1249">
                  <c:v>-3.4562749873481939</c:v>
                </c:pt>
                <c:pt idx="1250">
                  <c:v>-7.8455886720087129</c:v>
                </c:pt>
                <c:pt idx="1251">
                  <c:v>-2.9043030176235045</c:v>
                </c:pt>
                <c:pt idx="1252">
                  <c:v>9.8462758361145806</c:v>
                </c:pt>
                <c:pt idx="1253">
                  <c:v>15.519978648828914</c:v>
                </c:pt>
                <c:pt idx="1254">
                  <c:v>2.8878381588944797</c:v>
                </c:pt>
                <c:pt idx="1255">
                  <c:v>-17.288400064844939</c:v>
                </c:pt>
                <c:pt idx="1256">
                  <c:v>-20.647849413679872</c:v>
                </c:pt>
                <c:pt idx="1257">
                  <c:v>0.35042641083995252</c:v>
                </c:pt>
                <c:pt idx="1258">
                  <c:v>23.034009712476568</c:v>
                </c:pt>
                <c:pt idx="1259">
                  <c:v>20.235570318643923</c:v>
                </c:pt>
                <c:pt idx="1260">
                  <c:v>-5.2228795660776255</c:v>
                </c:pt>
                <c:pt idx="1261">
                  <c:v>-23.215563323857072</c:v>
                </c:pt>
                <c:pt idx="1262">
                  <c:v>-14.13266687200827</c:v>
                </c:pt>
                <c:pt idx="1263">
                  <c:v>7.876404816571136</c:v>
                </c:pt>
                <c:pt idx="1264">
                  <c:v>15.953954428905353</c:v>
                </c:pt>
                <c:pt idx="1265">
                  <c:v>5.1872753280186688</c:v>
                </c:pt>
                <c:pt idx="1266">
                  <c:v>-5.7817733364768831</c:v>
                </c:pt>
                <c:pt idx="1267">
                  <c:v>-3.8842132438872006</c:v>
                </c:pt>
                <c:pt idx="1268">
                  <c:v>2.3926914802056913</c:v>
                </c:pt>
                <c:pt idx="1269">
                  <c:v>0.25446604944933143</c:v>
                </c:pt>
                <c:pt idx="1270">
                  <c:v>-6.6521521673355544</c:v>
                </c:pt>
                <c:pt idx="1271">
                  <c:v>-5.4068224169113748</c:v>
                </c:pt>
                <c:pt idx="1272">
                  <c:v>4.5344897293911117</c:v>
                </c:pt>
                <c:pt idx="1273">
                  <c:v>9.7716129970684236</c:v>
                </c:pt>
                <c:pt idx="1274">
                  <c:v>3.3093021846400865</c:v>
                </c:pt>
                <c:pt idx="1275">
                  <c:v>-5.1597551236685426</c:v>
                </c:pt>
                <c:pt idx="1276">
                  <c:v>-4.4040374048157132</c:v>
                </c:pt>
                <c:pt idx="1277">
                  <c:v>1.7869318967455312</c:v>
                </c:pt>
                <c:pt idx="1278">
                  <c:v>1.8038423006725706</c:v>
                </c:pt>
                <c:pt idx="1279">
                  <c:v>-4.8765411283760143</c:v>
                </c:pt>
                <c:pt idx="1280">
                  <c:v>-6.6005194058185195</c:v>
                </c:pt>
                <c:pt idx="1281">
                  <c:v>2.2125710027566794</c:v>
                </c:pt>
                <c:pt idx="1282">
                  <c:v>11.397057276914577</c:v>
                </c:pt>
                <c:pt idx="1283">
                  <c:v>8.6055314830747971</c:v>
                </c:pt>
                <c:pt idx="1284">
                  <c:v>-3.6371939401912474</c:v>
                </c:pt>
                <c:pt idx="1285">
                  <c:v>-11.366773259444344</c:v>
                </c:pt>
                <c:pt idx="1286">
                  <c:v>-7.1765345988392468</c:v>
                </c:pt>
                <c:pt idx="1287">
                  <c:v>2.1066903297515109</c:v>
                </c:pt>
                <c:pt idx="1288">
                  <c:v>6.1387915979162369</c:v>
                </c:pt>
                <c:pt idx="1289">
                  <c:v>3.421072688520419</c:v>
                </c:pt>
                <c:pt idx="1290">
                  <c:v>1.7714748213943476E-2</c:v>
                </c:pt>
                <c:pt idx="1291">
                  <c:v>-0.1189898034814284</c:v>
                </c:pt>
                <c:pt idx="1292">
                  <c:v>0.8735979201474342</c:v>
                </c:pt>
                <c:pt idx="1293">
                  <c:v>-0.4122253636538557</c:v>
                </c:pt>
                <c:pt idx="1294">
                  <c:v>-3.3995782584359522</c:v>
                </c:pt>
                <c:pt idx="1295">
                  <c:v>-4.261844017325175</c:v>
                </c:pt>
                <c:pt idx="1296">
                  <c:v>-0.74094105277009059</c:v>
                </c:pt>
                <c:pt idx="1297">
                  <c:v>4.5582100065588111</c:v>
                </c:pt>
                <c:pt idx="1298">
                  <c:v>6.0196406527525363</c:v>
                </c:pt>
                <c:pt idx="1299">
                  <c:v>1.0747449705066066</c:v>
                </c:pt>
                <c:pt idx="1300">
                  <c:v>-5.5760077189285475</c:v>
                </c:pt>
                <c:pt idx="1301">
                  <c:v>-5.9978083561312436</c:v>
                </c:pt>
                <c:pt idx="1302">
                  <c:v>1.2075503010713917</c:v>
                </c:pt>
                <c:pt idx="1303">
                  <c:v>7.5569025164642261</c:v>
                </c:pt>
                <c:pt idx="1304">
                  <c:v>4.4690491348101311</c:v>
                </c:pt>
                <c:pt idx="1305">
                  <c:v>-4.9814982028969856</c:v>
                </c:pt>
                <c:pt idx="1306">
                  <c:v>-8.9555136584171091</c:v>
                </c:pt>
                <c:pt idx="1307">
                  <c:v>-2.2125287843878767</c:v>
                </c:pt>
                <c:pt idx="1308">
                  <c:v>6.7628577325129005</c:v>
                </c:pt>
                <c:pt idx="1309">
                  <c:v>7.2838512725741342</c:v>
                </c:pt>
                <c:pt idx="1310">
                  <c:v>0.50340089160253843</c:v>
                </c:pt>
                <c:pt idx="1311">
                  <c:v>-3.8551707210238266</c:v>
                </c:pt>
                <c:pt idx="1312">
                  <c:v>-2.1762283394157209</c:v>
                </c:pt>
                <c:pt idx="1313">
                  <c:v>-0.54187538520188294</c:v>
                </c:pt>
                <c:pt idx="1314">
                  <c:v>-2.836720556004007</c:v>
                </c:pt>
                <c:pt idx="1315">
                  <c:v>-3.5487254320756132</c:v>
                </c:pt>
                <c:pt idx="1316">
                  <c:v>2.4532745087774068</c:v>
                </c:pt>
                <c:pt idx="1317">
                  <c:v>9.0816048303949657</c:v>
                </c:pt>
                <c:pt idx="1318">
                  <c:v>6.1700717524372646</c:v>
                </c:pt>
                <c:pt idx="1319">
                  <c:v>-4.7411222961446624</c:v>
                </c:pt>
                <c:pt idx="1320">
                  <c:v>-10.635400968182847</c:v>
                </c:pt>
                <c:pt idx="1321">
                  <c:v>-4.5507507090153378</c:v>
                </c:pt>
                <c:pt idx="1322">
                  <c:v>5.0542421964103692</c:v>
                </c:pt>
                <c:pt idx="1323">
                  <c:v>6.7305495181294335</c:v>
                </c:pt>
                <c:pt idx="1324">
                  <c:v>1.3005841881995619</c:v>
                </c:pt>
                <c:pt idx="1325">
                  <c:v>-2.0662093983380467</c:v>
                </c:pt>
                <c:pt idx="1326">
                  <c:v>-0.68100509179248236</c:v>
                </c:pt>
                <c:pt idx="1327">
                  <c:v>-0.28570565382083157</c:v>
                </c:pt>
                <c:pt idx="1328">
                  <c:v>-2.9835670635034472</c:v>
                </c:pt>
                <c:pt idx="1329">
                  <c:v>-2.8845789374302311</c:v>
                </c:pt>
                <c:pt idx="1330">
                  <c:v>2.8132203310298456</c:v>
                </c:pt>
                <c:pt idx="1331">
                  <c:v>6.6712229982959963</c:v>
                </c:pt>
                <c:pt idx="1332">
                  <c:v>1.7053737924402319</c:v>
                </c:pt>
                <c:pt idx="1333">
                  <c:v>-6.2714360035620702</c:v>
                </c:pt>
                <c:pt idx="1334">
                  <c:v>-5.8469965873774239</c:v>
                </c:pt>
                <c:pt idx="1335">
                  <c:v>2.627553287111831</c:v>
                </c:pt>
                <c:pt idx="1336">
                  <c:v>6.6980164399586029</c:v>
                </c:pt>
                <c:pt idx="1337">
                  <c:v>0.39621462433253796</c:v>
                </c:pt>
                <c:pt idx="1338">
                  <c:v>-6.4079759414010056</c:v>
                </c:pt>
                <c:pt idx="1339">
                  <c:v>-2.8651695145046849</c:v>
                </c:pt>
                <c:pt idx="1340">
                  <c:v>6.1163664886572553</c:v>
                </c:pt>
                <c:pt idx="1341">
                  <c:v>6.9886677464586162</c:v>
                </c:pt>
                <c:pt idx="1342">
                  <c:v>-2.1550574923454899</c:v>
                </c:pt>
                <c:pt idx="1343">
                  <c:v>-8.8433260181118616</c:v>
                </c:pt>
                <c:pt idx="1344">
                  <c:v>-4.6162350327689259</c:v>
                </c:pt>
                <c:pt idx="1345">
                  <c:v>3.6522507955083712</c:v>
                </c:pt>
                <c:pt idx="1346">
                  <c:v>5.4446793186205369</c:v>
                </c:pt>
                <c:pt idx="1347">
                  <c:v>1.6563519820687107</c:v>
                </c:pt>
                <c:pt idx="1348">
                  <c:v>0.23501658196327213</c:v>
                </c:pt>
                <c:pt idx="1349">
                  <c:v>1.8019415304617259</c:v>
                </c:pt>
                <c:pt idx="1350">
                  <c:v>-0.32788057141249904</c:v>
                </c:pt>
                <c:pt idx="1351">
                  <c:v>-6.4988471406773742</c:v>
                </c:pt>
                <c:pt idx="1352">
                  <c:v>-7.4984787973411162</c:v>
                </c:pt>
                <c:pt idx="1353">
                  <c:v>1.1083510590483661</c:v>
                </c:pt>
                <c:pt idx="1354">
                  <c:v>9.7635175246801005</c:v>
                </c:pt>
                <c:pt idx="1355">
                  <c:v>7.2278065257963942</c:v>
                </c:pt>
                <c:pt idx="1356">
                  <c:v>-2.9416383652968934</c:v>
                </c:pt>
                <c:pt idx="1357">
                  <c:v>-7.0772697984561681</c:v>
                </c:pt>
                <c:pt idx="1358">
                  <c:v>-1.0030405728009828</c:v>
                </c:pt>
                <c:pt idx="1359">
                  <c:v>4.5429585172451192</c:v>
                </c:pt>
                <c:pt idx="1360">
                  <c:v>0.53738644831088522</c:v>
                </c:pt>
                <c:pt idx="1361">
                  <c:v>-6.7570486881203369</c:v>
                </c:pt>
                <c:pt idx="1362">
                  <c:v>-5.2990535983391878</c:v>
                </c:pt>
                <c:pt idx="1363">
                  <c:v>4.7055607510235307</c:v>
                </c:pt>
                <c:pt idx="1364">
                  <c:v>10.708206144287775</c:v>
                </c:pt>
                <c:pt idx="1365">
                  <c:v>5.0866510445642357</c:v>
                </c:pt>
                <c:pt idx="1366">
                  <c:v>-5.1752739652826296</c:v>
                </c:pt>
                <c:pt idx="1367">
                  <c:v>-8.6568966259676259</c:v>
                </c:pt>
                <c:pt idx="1368">
                  <c:v>-3.6811180881207517</c:v>
                </c:pt>
                <c:pt idx="1369">
                  <c:v>2.0954822573431251</c:v>
                </c:pt>
                <c:pt idx="1370">
                  <c:v>2.9634784089374628</c:v>
                </c:pt>
                <c:pt idx="1371">
                  <c:v>0.79677936665584559</c:v>
                </c:pt>
                <c:pt idx="1372">
                  <c:v>5.5792933978870279E-2</c:v>
                </c:pt>
                <c:pt idx="1373">
                  <c:v>1.6679655986913375</c:v>
                </c:pt>
                <c:pt idx="1374">
                  <c:v>3.1344788972008466</c:v>
                </c:pt>
                <c:pt idx="1375">
                  <c:v>2.0186151790026501</c:v>
                </c:pt>
                <c:pt idx="1376">
                  <c:v>-1.9596742997527656</c:v>
                </c:pt>
                <c:pt idx="1377">
                  <c:v>-6.4550498724815393</c:v>
                </c:pt>
                <c:pt idx="1378">
                  <c:v>-7.2664327309525083</c:v>
                </c:pt>
                <c:pt idx="1379">
                  <c:v>-1.7467593647555406</c:v>
                </c:pt>
                <c:pt idx="1380">
                  <c:v>7.025555282654242</c:v>
                </c:pt>
                <c:pt idx="1381">
                  <c:v>11.337782355984025</c:v>
                </c:pt>
                <c:pt idx="1382">
                  <c:v>6.3916028755031364</c:v>
                </c:pt>
                <c:pt idx="1383">
                  <c:v>-3.9431275264956578</c:v>
                </c:pt>
                <c:pt idx="1384">
                  <c:v>-10.754366253330435</c:v>
                </c:pt>
                <c:pt idx="1385">
                  <c:v>-8.9909899517170508</c:v>
                </c:pt>
                <c:pt idx="1386">
                  <c:v>-1.2614935035956174</c:v>
                </c:pt>
                <c:pt idx="1387">
                  <c:v>6.1849630788517391</c:v>
                </c:pt>
                <c:pt idx="1388">
                  <c:v>8.7447537238665589</c:v>
                </c:pt>
                <c:pt idx="1389">
                  <c:v>5.2789950966625376</c:v>
                </c:pt>
                <c:pt idx="1390">
                  <c:v>-1.7715102162317153</c:v>
                </c:pt>
                <c:pt idx="1391">
                  <c:v>-6.8900078944641283</c:v>
                </c:pt>
                <c:pt idx="1392">
                  <c:v>-5.3050351439088175</c:v>
                </c:pt>
                <c:pt idx="1393">
                  <c:v>1.2484251688810653</c:v>
                </c:pt>
                <c:pt idx="1394">
                  <c:v>4.955240862885538</c:v>
                </c:pt>
                <c:pt idx="1395">
                  <c:v>1.1886197666238925</c:v>
                </c:pt>
                <c:pt idx="1396">
                  <c:v>-4.5662878892146672</c:v>
                </c:pt>
                <c:pt idx="1397">
                  <c:v>-3.3586685328203294</c:v>
                </c:pt>
                <c:pt idx="1398">
                  <c:v>4.3622690607222996</c:v>
                </c:pt>
                <c:pt idx="1399">
                  <c:v>8.1132760051117181</c:v>
                </c:pt>
                <c:pt idx="1400">
                  <c:v>1.589985376584629</c:v>
                </c:pt>
                <c:pt idx="1401">
                  <c:v>-7.7531228988743788</c:v>
                </c:pt>
                <c:pt idx="1402">
                  <c:v>-8.1564389291609345</c:v>
                </c:pt>
                <c:pt idx="1403">
                  <c:v>0.56765967391043304</c:v>
                </c:pt>
                <c:pt idx="1404">
                  <c:v>7.0803616066338488</c:v>
                </c:pt>
                <c:pt idx="1405">
                  <c:v>4.1817790267313804</c:v>
                </c:pt>
                <c:pt idx="1406">
                  <c:v>-2.3269642588167883</c:v>
                </c:pt>
                <c:pt idx="1407">
                  <c:v>-3.2906970431193781</c:v>
                </c:pt>
                <c:pt idx="1408">
                  <c:v>0.88735436738341844</c:v>
                </c:pt>
                <c:pt idx="1409">
                  <c:v>2.5537586246382982</c:v>
                </c:pt>
                <c:pt idx="1410">
                  <c:v>-0.84658452283594099</c:v>
                </c:pt>
                <c:pt idx="1411">
                  <c:v>-3.5467582039429058</c:v>
                </c:pt>
                <c:pt idx="1412">
                  <c:v>-1.0855839809864114</c:v>
                </c:pt>
                <c:pt idx="1413">
                  <c:v>2.9314436151660077</c:v>
                </c:pt>
                <c:pt idx="1414">
                  <c:v>2.8002910239509933</c:v>
                </c:pt>
                <c:pt idx="1415">
                  <c:v>-0.76484689205645973</c:v>
                </c:pt>
                <c:pt idx="1416">
                  <c:v>-2.4868834160919575</c:v>
                </c:pt>
                <c:pt idx="1417">
                  <c:v>-0.69078574308322527</c:v>
                </c:pt>
                <c:pt idx="1418">
                  <c:v>1.1898390425745113</c:v>
                </c:pt>
                <c:pt idx="1419">
                  <c:v>0.84243717706751653</c:v>
                </c:pt>
                <c:pt idx="1420">
                  <c:v>9.6057995521272699E-2</c:v>
                </c:pt>
                <c:pt idx="1421">
                  <c:v>0.51428226146010292</c:v>
                </c:pt>
                <c:pt idx="1422">
                  <c:v>0.21482677405939665</c:v>
                </c:pt>
                <c:pt idx="1423">
                  <c:v>-2.1192258184625046</c:v>
                </c:pt>
                <c:pt idx="1424">
                  <c:v>-3.2726009819629196</c:v>
                </c:pt>
                <c:pt idx="1425">
                  <c:v>0.25873314810528997</c:v>
                </c:pt>
                <c:pt idx="1426">
                  <c:v>5.4683479081211699</c:v>
                </c:pt>
                <c:pt idx="1427">
                  <c:v>5.1534873471966449</c:v>
                </c:pt>
                <c:pt idx="1428">
                  <c:v>-2.0275281073427243</c:v>
                </c:pt>
                <c:pt idx="1429">
                  <c:v>-8.045509251730401</c:v>
                </c:pt>
                <c:pt idx="1430">
                  <c:v>-5.0157768807429965</c:v>
                </c:pt>
                <c:pt idx="1431">
                  <c:v>4.2167098474045996</c:v>
                </c:pt>
                <c:pt idx="1432">
                  <c:v>8.8717315239971501</c:v>
                </c:pt>
                <c:pt idx="1433">
                  <c:v>3.3377072817304057</c:v>
                </c:pt>
                <c:pt idx="1434">
                  <c:v>-5.9965656652789106</c:v>
                </c:pt>
                <c:pt idx="1435">
                  <c:v>-8.4697094230688617</c:v>
                </c:pt>
                <c:pt idx="1436">
                  <c:v>-1.531395608413797</c:v>
                </c:pt>
                <c:pt idx="1437">
                  <c:v>6.8626896015444929</c:v>
                </c:pt>
                <c:pt idx="1438">
                  <c:v>7.6695246829986141</c:v>
                </c:pt>
                <c:pt idx="1439">
                  <c:v>0.53504250663243291</c:v>
                </c:pt>
                <c:pt idx="1440">
                  <c:v>-6.5675596068296116</c:v>
                </c:pt>
                <c:pt idx="1441">
                  <c:v>-6.436406522926287</c:v>
                </c:pt>
                <c:pt idx="1442">
                  <c:v>-0.10931109440997994</c:v>
                </c:pt>
                <c:pt idx="1443">
                  <c:v>5.0774489482834166</c:v>
                </c:pt>
                <c:pt idx="1444">
                  <c:v>4.086327257353684</c:v>
                </c:pt>
                <c:pt idx="1445">
                  <c:v>-0.55327893166025355</c:v>
                </c:pt>
                <c:pt idx="1446">
                  <c:v>-2.7070201487334771</c:v>
                </c:pt>
                <c:pt idx="1447">
                  <c:v>-0.55495519759145218</c:v>
                </c:pt>
                <c:pt idx="1448">
                  <c:v>1.6842756359454476</c:v>
                </c:pt>
                <c:pt idx="1449">
                  <c:v>0.1987423573742646</c:v>
                </c:pt>
                <c:pt idx="1450">
                  <c:v>-2.8649531720298498</c:v>
                </c:pt>
                <c:pt idx="1451">
                  <c:v>-2.557466829503988</c:v>
                </c:pt>
                <c:pt idx="1452">
                  <c:v>1.5304556925362087</c:v>
                </c:pt>
                <c:pt idx="1453">
                  <c:v>4.3474538636066775</c:v>
                </c:pt>
                <c:pt idx="1454">
                  <c:v>2.2990318066939026</c:v>
                </c:pt>
                <c:pt idx="1455">
                  <c:v>-1.8988843987481296</c:v>
                </c:pt>
                <c:pt idx="1456">
                  <c:v>-3.2043097079800069</c:v>
                </c:pt>
                <c:pt idx="1457">
                  <c:v>-0.99297162238395353</c:v>
                </c:pt>
                <c:pt idx="1458">
                  <c:v>1.0148901339964242</c:v>
                </c:pt>
                <c:pt idx="1459">
                  <c:v>0.65276744475722071</c:v>
                </c:pt>
                <c:pt idx="1460">
                  <c:v>-0.1913073076323607</c:v>
                </c:pt>
                <c:pt idx="1461">
                  <c:v>0.45212741922189503</c:v>
                </c:pt>
                <c:pt idx="1462">
                  <c:v>1.2440220334507153</c:v>
                </c:pt>
                <c:pt idx="1463">
                  <c:v>0.11941163002439803</c:v>
                </c:pt>
                <c:pt idx="1464">
                  <c:v>-1.7813157612685933</c:v>
                </c:pt>
                <c:pt idx="1465">
                  <c:v>-1.5161322912223119</c:v>
                </c:pt>
                <c:pt idx="1466">
                  <c:v>1.0354256456002111</c:v>
                </c:pt>
                <c:pt idx="1467">
                  <c:v>2.6531700448408131</c:v>
                </c:pt>
                <c:pt idx="1468">
                  <c:v>1.1833056528249346</c:v>
                </c:pt>
                <c:pt idx="1469">
                  <c:v>-1.7522164112764487</c:v>
                </c:pt>
                <c:pt idx="1470">
                  <c:v>-3.2037015387912815</c:v>
                </c:pt>
                <c:pt idx="1471">
                  <c:v>-2.1604705770645078</c:v>
                </c:pt>
                <c:pt idx="1472">
                  <c:v>0.57316200293145436</c:v>
                </c:pt>
                <c:pt idx="1473">
                  <c:v>3.7334971609346703</c:v>
                </c:pt>
                <c:pt idx="1474">
                  <c:v>5.2004447541715857</c:v>
                </c:pt>
                <c:pt idx="1475">
                  <c:v>2.3175480951770977</c:v>
                </c:pt>
                <c:pt idx="1476">
                  <c:v>-4.3977044022043605</c:v>
                </c:pt>
                <c:pt idx="1477">
                  <c:v>-8.8906767566002429</c:v>
                </c:pt>
                <c:pt idx="1478">
                  <c:v>-4.9393340103057106</c:v>
                </c:pt>
                <c:pt idx="1479">
                  <c:v>5.1103464515376569</c:v>
                </c:pt>
                <c:pt idx="1480">
                  <c:v>10.715731112806505</c:v>
                </c:pt>
                <c:pt idx="1481">
                  <c:v>5.0994459755089965</c:v>
                </c:pt>
                <c:pt idx="1482">
                  <c:v>-5.6170089680803796</c:v>
                </c:pt>
                <c:pt idx="1483">
                  <c:v>-9.1982494647657909</c:v>
                </c:pt>
                <c:pt idx="1484">
                  <c:v>-2.3513267336486763</c:v>
                </c:pt>
                <c:pt idx="1485">
                  <c:v>5.5761967761631883</c:v>
                </c:pt>
                <c:pt idx="1486">
                  <c:v>5.1234128629737539</c:v>
                </c:pt>
                <c:pt idx="1487">
                  <c:v>-1.4796680099298405</c:v>
                </c:pt>
                <c:pt idx="1488">
                  <c:v>-4.6373715396878836</c:v>
                </c:pt>
                <c:pt idx="1489">
                  <c:v>-0.7968271665241734</c:v>
                </c:pt>
                <c:pt idx="1490">
                  <c:v>3.7395382760880702</c:v>
                </c:pt>
                <c:pt idx="1491">
                  <c:v>2.6473799141788716</c:v>
                </c:pt>
                <c:pt idx="1492">
                  <c:v>-1.8215542684368824</c:v>
                </c:pt>
                <c:pt idx="1493">
                  <c:v>-3.0918496462106204</c:v>
                </c:pt>
                <c:pt idx="1494">
                  <c:v>1.9908469447580346E-2</c:v>
                </c:pt>
                <c:pt idx="1495">
                  <c:v>2.3290454888703924</c:v>
                </c:pt>
                <c:pt idx="1496">
                  <c:v>0.47558228566071375</c:v>
                </c:pt>
                <c:pt idx="1497">
                  <c:v>-2.3279124444853476</c:v>
                </c:pt>
                <c:pt idx="1498">
                  <c:v>-1.5316665108417831</c:v>
                </c:pt>
                <c:pt idx="1499">
                  <c:v>1.8843152659305413</c:v>
                </c:pt>
                <c:pt idx="1500">
                  <c:v>3.010464093502887</c:v>
                </c:pt>
                <c:pt idx="1501">
                  <c:v>0.28511140631140852</c:v>
                </c:pt>
                <c:pt idx="1502">
                  <c:v>-2.3880308767685579</c:v>
                </c:pt>
                <c:pt idx="1503">
                  <c:v>-1.502577836965425</c:v>
                </c:pt>
                <c:pt idx="1504">
                  <c:v>1.0584606417635611</c:v>
                </c:pt>
                <c:pt idx="1505">
                  <c:v>1.133007482968841</c:v>
                </c:pt>
                <c:pt idx="1506">
                  <c:v>-1.3244478799377226</c:v>
                </c:pt>
                <c:pt idx="1507">
                  <c:v>-2.1387994381749378</c:v>
                </c:pt>
                <c:pt idx="1508">
                  <c:v>0.65922258515007237</c:v>
                </c:pt>
                <c:pt idx="1509">
                  <c:v>3.4331305410675417</c:v>
                </c:pt>
                <c:pt idx="1510">
                  <c:v>1.9792391206082802</c:v>
                </c:pt>
                <c:pt idx="1511">
                  <c:v>-2.0384245543497674</c:v>
                </c:pt>
                <c:pt idx="1512">
                  <c:v>-2.9887183807491375</c:v>
                </c:pt>
                <c:pt idx="1513">
                  <c:v>0.52895413092619836</c:v>
                </c:pt>
                <c:pt idx="1514">
                  <c:v>3.0403937564850914</c:v>
                </c:pt>
                <c:pt idx="1515">
                  <c:v>-0.12268730530627814</c:v>
                </c:pt>
                <c:pt idx="1516">
                  <c:v>-5.1891066142405755</c:v>
                </c:pt>
                <c:pt idx="1517">
                  <c:v>-4.099203899523852</c:v>
                </c:pt>
                <c:pt idx="1518">
                  <c:v>3.9559803075283657</c:v>
                </c:pt>
                <c:pt idx="1519">
                  <c:v>9.6843501562504244</c:v>
                </c:pt>
                <c:pt idx="1520">
                  <c:v>4.9955547986821456</c:v>
                </c:pt>
                <c:pt idx="1521">
                  <c:v>-5.8606636781838484</c:v>
                </c:pt>
                <c:pt idx="1522">
                  <c:v>-10.769186549392936</c:v>
                </c:pt>
                <c:pt idx="1523">
                  <c:v>-4.6766877934651943</c:v>
                </c:pt>
                <c:pt idx="1524">
                  <c:v>4.5871605488701421</c:v>
                </c:pt>
                <c:pt idx="1525">
                  <c:v>6.9321004882154185</c:v>
                </c:pt>
                <c:pt idx="1526">
                  <c:v>2.3005073778028269</c:v>
                </c:pt>
                <c:pt idx="1527">
                  <c:v>-1.4024588353080529</c:v>
                </c:pt>
                <c:pt idx="1528">
                  <c:v>-0.19223046085277984</c:v>
                </c:pt>
                <c:pt idx="1529">
                  <c:v>1.5642128002747702</c:v>
                </c:pt>
                <c:pt idx="1530">
                  <c:v>-0.84379110291937098</c:v>
                </c:pt>
                <c:pt idx="1531">
                  <c:v>-4.9820783622659874</c:v>
                </c:pt>
                <c:pt idx="1532">
                  <c:v>-4.9794239109689906</c:v>
                </c:pt>
                <c:pt idx="1533">
                  <c:v>5.1681608590808059E-2</c:v>
                </c:pt>
                <c:pt idx="1534">
                  <c:v>5.1605518476871577</c:v>
                </c:pt>
                <c:pt idx="1535">
                  <c:v>6.1327742365728737</c:v>
                </c:pt>
                <c:pt idx="1536">
                  <c:v>3.3198346141029438</c:v>
                </c:pt>
                <c:pt idx="1537">
                  <c:v>-0.94957310316809307</c:v>
                </c:pt>
                <c:pt idx="1538">
                  <c:v>-4.9580732828117293</c:v>
                </c:pt>
                <c:pt idx="1539">
                  <c:v>-6.5416673005508894</c:v>
                </c:pt>
                <c:pt idx="1540">
                  <c:v>-3.3112506746925927</c:v>
                </c:pt>
                <c:pt idx="1541">
                  <c:v>3.2640940386927157</c:v>
                </c:pt>
                <c:pt idx="1542">
                  <c:v>6.8290258027573891</c:v>
                </c:pt>
                <c:pt idx="1543">
                  <c:v>3.1746809122807318</c:v>
                </c:pt>
                <c:pt idx="1544">
                  <c:v>-3.112718219638551</c:v>
                </c:pt>
                <c:pt idx="1545">
                  <c:v>-3.65282421298329</c:v>
                </c:pt>
                <c:pt idx="1546">
                  <c:v>2.0135593528242595</c:v>
                </c:pt>
                <c:pt idx="1547">
                  <c:v>4.9123293047140537</c:v>
                </c:pt>
                <c:pt idx="1548">
                  <c:v>-0.79027463777161588</c:v>
                </c:pt>
                <c:pt idx="1549">
                  <c:v>-8.4274215265268477</c:v>
                </c:pt>
                <c:pt idx="1550">
                  <c:v>-7.0541543362432817</c:v>
                </c:pt>
                <c:pt idx="1551">
                  <c:v>3.3363830472662221</c:v>
                </c:pt>
                <c:pt idx="1552">
                  <c:v>11.009909681557724</c:v>
                </c:pt>
                <c:pt idx="1553">
                  <c:v>7.4796193890799358</c:v>
                </c:pt>
                <c:pt idx="1554">
                  <c:v>-2.3603268767053773</c:v>
                </c:pt>
                <c:pt idx="1555">
                  <c:v>-7.8401310306386227</c:v>
                </c:pt>
                <c:pt idx="1556">
                  <c:v>-5.6827900119447907</c:v>
                </c:pt>
                <c:pt idx="1557">
                  <c:v>-1.0318317522759408</c:v>
                </c:pt>
                <c:pt idx="1558">
                  <c:v>1.7383151957944176</c:v>
                </c:pt>
                <c:pt idx="1559">
                  <c:v>3.1860062188254812</c:v>
                </c:pt>
                <c:pt idx="1560">
                  <c:v>4.0214544853887517</c:v>
                </c:pt>
                <c:pt idx="1561">
                  <c:v>2.309614999065233</c:v>
                </c:pt>
                <c:pt idx="1562">
                  <c:v>-1.9964220922357074</c:v>
                </c:pt>
                <c:pt idx="1563">
                  <c:v>-4.3563837597963069</c:v>
                </c:pt>
                <c:pt idx="1564">
                  <c:v>-1.5565786582220977</c:v>
                </c:pt>
                <c:pt idx="1565">
                  <c:v>2.5583106154517474</c:v>
                </c:pt>
                <c:pt idx="1566">
                  <c:v>1.991507095452004</c:v>
                </c:pt>
                <c:pt idx="1567">
                  <c:v>-2.2494474158528961</c:v>
                </c:pt>
                <c:pt idx="1568">
                  <c:v>-3.2735497929545714</c:v>
                </c:pt>
                <c:pt idx="1569">
                  <c:v>1.1344691385369565</c:v>
                </c:pt>
                <c:pt idx="1570">
                  <c:v>4.7304052995370736</c:v>
                </c:pt>
                <c:pt idx="1571">
                  <c:v>2.1572543406950411</c:v>
                </c:pt>
                <c:pt idx="1572">
                  <c:v>-2.8115698014830888</c:v>
                </c:pt>
                <c:pt idx="1573">
                  <c:v>-3.0642939756513243</c:v>
                </c:pt>
                <c:pt idx="1574">
                  <c:v>0.95004778333875184</c:v>
                </c:pt>
                <c:pt idx="1575">
                  <c:v>2.2592147423083215</c:v>
                </c:pt>
                <c:pt idx="1576">
                  <c:v>-1.3767522459302546</c:v>
                </c:pt>
                <c:pt idx="1577">
                  <c:v>-3.859382145010783</c:v>
                </c:pt>
                <c:pt idx="1578">
                  <c:v>-0.51448795088107457</c:v>
                </c:pt>
                <c:pt idx="1579">
                  <c:v>4.3124340147549738</c:v>
                </c:pt>
                <c:pt idx="1580">
                  <c:v>3.8975139123839861</c:v>
                </c:pt>
                <c:pt idx="1581">
                  <c:v>-0.60206602770733708</c:v>
                </c:pt>
                <c:pt idx="1582">
                  <c:v>-2.524606520505273</c:v>
                </c:pt>
                <c:pt idx="1583">
                  <c:v>-0.5212326944644613</c:v>
                </c:pt>
                <c:pt idx="1584">
                  <c:v>-3.9459306271167671E-2</c:v>
                </c:pt>
                <c:pt idx="1585">
                  <c:v>-3.1234632858358267</c:v>
                </c:pt>
                <c:pt idx="1586">
                  <c:v>-3.8151548211953186</c:v>
                </c:pt>
                <c:pt idx="1587">
                  <c:v>2.1113481177670153</c:v>
                </c:pt>
                <c:pt idx="1588">
                  <c:v>8.3009684741184184</c:v>
                </c:pt>
                <c:pt idx="1589">
                  <c:v>5.5128512270763812</c:v>
                </c:pt>
                <c:pt idx="1590">
                  <c:v>-4.2033192919243989</c:v>
                </c:pt>
                <c:pt idx="1591">
                  <c:v>-8.8242614314138983</c:v>
                </c:pt>
                <c:pt idx="1592">
                  <c:v>-2.8473197334374847</c:v>
                </c:pt>
                <c:pt idx="1593">
                  <c:v>4.8982718653933119</c:v>
                </c:pt>
                <c:pt idx="1594">
                  <c:v>4.0427755870771893</c:v>
                </c:pt>
                <c:pt idx="1595">
                  <c:v>-2.5457691264200979</c:v>
                </c:pt>
                <c:pt idx="1596">
                  <c:v>-3.7277981821498112</c:v>
                </c:pt>
                <c:pt idx="1597">
                  <c:v>2.8416013825751856</c:v>
                </c:pt>
                <c:pt idx="1598">
                  <c:v>7.0562486314840873</c:v>
                </c:pt>
                <c:pt idx="1599">
                  <c:v>1.4237371279452953</c:v>
                </c:pt>
                <c:pt idx="1600">
                  <c:v>-7.5259275025515597</c:v>
                </c:pt>
                <c:pt idx="1601">
                  <c:v>-8.0829559370632325</c:v>
                </c:pt>
                <c:pt idx="1602">
                  <c:v>0.59785392053523245</c:v>
                </c:pt>
                <c:pt idx="1603">
                  <c:v>7.8482076252207422</c:v>
                </c:pt>
                <c:pt idx="1604">
                  <c:v>5.9255060604187362</c:v>
                </c:pt>
                <c:pt idx="1605">
                  <c:v>-1.1571593317225084</c:v>
                </c:pt>
                <c:pt idx="1606">
                  <c:v>-4.8510872593279517</c:v>
                </c:pt>
                <c:pt idx="1607">
                  <c:v>-2.9934922697204875</c:v>
                </c:pt>
                <c:pt idx="1608">
                  <c:v>9.5070016453571576E-2</c:v>
                </c:pt>
                <c:pt idx="1609">
                  <c:v>1.212965930918704</c:v>
                </c:pt>
                <c:pt idx="1610">
                  <c:v>1.2830891625702738</c:v>
                </c:pt>
                <c:pt idx="1611">
                  <c:v>1.5522952474300422</c:v>
                </c:pt>
                <c:pt idx="1612">
                  <c:v>1.1243745642704752</c:v>
                </c:pt>
                <c:pt idx="1613">
                  <c:v>-0.62632887759124334</c:v>
                </c:pt>
                <c:pt idx="1614">
                  <c:v>-2.1700117874822942</c:v>
                </c:pt>
                <c:pt idx="1615">
                  <c:v>-1.9887393299320364</c:v>
                </c:pt>
                <c:pt idx="1616">
                  <c:v>-0.66385946310856458</c:v>
                </c:pt>
                <c:pt idx="1617">
                  <c:v>0.6832912380119891</c:v>
                </c:pt>
                <c:pt idx="1618">
                  <c:v>2.1753131739572837</c:v>
                </c:pt>
                <c:pt idx="1619">
                  <c:v>3.5440164354038366</c:v>
                </c:pt>
                <c:pt idx="1620">
                  <c:v>2.533914653707793</c:v>
                </c:pt>
                <c:pt idx="1621">
                  <c:v>-2.1020456556026339</c:v>
                </c:pt>
                <c:pt idx="1622">
                  <c:v>-6.7574006499182202</c:v>
                </c:pt>
                <c:pt idx="1623">
                  <c:v>-5.6917855991341391</c:v>
                </c:pt>
                <c:pt idx="1624">
                  <c:v>1.4341056604046603</c:v>
                </c:pt>
                <c:pt idx="1625">
                  <c:v>7.708374899217497</c:v>
                </c:pt>
                <c:pt idx="1626">
                  <c:v>6.7172972586304018</c:v>
                </c:pt>
                <c:pt idx="1627">
                  <c:v>0.13826916883087154</c:v>
                </c:pt>
                <c:pt idx="1628">
                  <c:v>-4.9241537711750407</c:v>
                </c:pt>
                <c:pt idx="1629">
                  <c:v>-4.7855534078126283</c:v>
                </c:pt>
                <c:pt idx="1630">
                  <c:v>-2.1058735070980932</c:v>
                </c:pt>
                <c:pt idx="1631">
                  <c:v>-0.28750267623276071</c:v>
                </c:pt>
                <c:pt idx="1632">
                  <c:v>1.0902529679092419</c:v>
                </c:pt>
                <c:pt idx="1633">
                  <c:v>3.397981876610416</c:v>
                </c:pt>
                <c:pt idx="1634">
                  <c:v>4.6675118241696509</c:v>
                </c:pt>
                <c:pt idx="1635">
                  <c:v>1.8614169932919511</c:v>
                </c:pt>
                <c:pt idx="1636">
                  <c:v>-3.4731694633524639</c:v>
                </c:pt>
                <c:pt idx="1637">
                  <c:v>-5.6440066045438364</c:v>
                </c:pt>
                <c:pt idx="1638">
                  <c:v>-2.0220991351515756</c:v>
                </c:pt>
                <c:pt idx="1639">
                  <c:v>2.9871106611393152</c:v>
                </c:pt>
                <c:pt idx="1640">
                  <c:v>3.3725773950255387</c:v>
                </c:pt>
                <c:pt idx="1641">
                  <c:v>-0.67381161068197393</c:v>
                </c:pt>
                <c:pt idx="1642">
                  <c:v>-3.1536380849150079</c:v>
                </c:pt>
                <c:pt idx="1643">
                  <c:v>-0.33810372671725203</c:v>
                </c:pt>
                <c:pt idx="1644">
                  <c:v>4.2434291299647242</c:v>
                </c:pt>
                <c:pt idx="1645">
                  <c:v>4.3368108006645105</c:v>
                </c:pt>
                <c:pt idx="1646">
                  <c:v>-1.0160881534206772</c:v>
                </c:pt>
                <c:pt idx="1647">
                  <c:v>-6.1222356257434116</c:v>
                </c:pt>
                <c:pt idx="1648">
                  <c:v>-5.3703275653063605</c:v>
                </c:pt>
                <c:pt idx="1649">
                  <c:v>0.35028421712847241</c:v>
                </c:pt>
                <c:pt idx="1650">
                  <c:v>5.0214480640343258</c:v>
                </c:pt>
                <c:pt idx="1651">
                  <c:v>4.5106008342355963</c:v>
                </c:pt>
                <c:pt idx="1652">
                  <c:v>0.69738031945815027</c:v>
                </c:pt>
                <c:pt idx="1653">
                  <c:v>-1.749345663218886</c:v>
                </c:pt>
                <c:pt idx="1654">
                  <c:v>-1.287463161052155</c:v>
                </c:pt>
                <c:pt idx="1655">
                  <c:v>-0.52064048756200387</c:v>
                </c:pt>
                <c:pt idx="1656">
                  <c:v>-1.5455972101078606</c:v>
                </c:pt>
                <c:pt idx="1657">
                  <c:v>-2.5470593330917493</c:v>
                </c:pt>
                <c:pt idx="1658">
                  <c:v>-0.67682608955447332</c:v>
                </c:pt>
                <c:pt idx="1659">
                  <c:v>2.9843240824329627</c:v>
                </c:pt>
                <c:pt idx="1660">
                  <c:v>4.1087133681645218</c:v>
                </c:pt>
                <c:pt idx="1661">
                  <c:v>1.1368737746911377</c:v>
                </c:pt>
                <c:pt idx="1662">
                  <c:v>-2.1257977081077279</c:v>
                </c:pt>
                <c:pt idx="1663">
                  <c:v>-1.7755224550391284</c:v>
                </c:pt>
                <c:pt idx="1664">
                  <c:v>0.45497931801885466</c:v>
                </c:pt>
                <c:pt idx="1665">
                  <c:v>-6.1946854839184273E-2</c:v>
                </c:pt>
                <c:pt idx="1666">
                  <c:v>-3.1824512623773917</c:v>
                </c:pt>
                <c:pt idx="1667">
                  <c:v>-3.3043886672538108</c:v>
                </c:pt>
                <c:pt idx="1668">
                  <c:v>2.130025547552985</c:v>
                </c:pt>
                <c:pt idx="1669">
                  <c:v>7.2913941747529014</c:v>
                </c:pt>
                <c:pt idx="1670">
                  <c:v>4.9570731919367121</c:v>
                </c:pt>
                <c:pt idx="1671">
                  <c:v>-3.0750241366984565</c:v>
                </c:pt>
                <c:pt idx="1672">
                  <c:v>-7.4568685818784139</c:v>
                </c:pt>
                <c:pt idx="1673">
                  <c:v>-3.5498498432235013</c:v>
                </c:pt>
                <c:pt idx="1674">
                  <c:v>2.6423335335114331</c:v>
                </c:pt>
                <c:pt idx="1675">
                  <c:v>3.3452155586240084</c:v>
                </c:pt>
                <c:pt idx="1676">
                  <c:v>-0.28383728558544524</c:v>
                </c:pt>
                <c:pt idx="1677">
                  <c:v>-1.1079263498243266</c:v>
                </c:pt>
                <c:pt idx="1678">
                  <c:v>2.3938324350463929</c:v>
                </c:pt>
                <c:pt idx="1679">
                  <c:v>3.7612771851093449</c:v>
                </c:pt>
                <c:pt idx="1680">
                  <c:v>-0.97376704773365952</c:v>
                </c:pt>
                <c:pt idx="1681">
                  <c:v>-6.1962994917721641</c:v>
                </c:pt>
                <c:pt idx="1682">
                  <c:v>-4.3393583125363042</c:v>
                </c:pt>
                <c:pt idx="1683">
                  <c:v>2.8226230910933774</c:v>
                </c:pt>
                <c:pt idx="1684">
                  <c:v>6.1931679062275338</c:v>
                </c:pt>
                <c:pt idx="1685">
                  <c:v>1.9656537813544224</c:v>
                </c:pt>
                <c:pt idx="1686">
                  <c:v>-3.5227706251513924</c:v>
                </c:pt>
                <c:pt idx="1687">
                  <c:v>-3.2842156742668425</c:v>
                </c:pt>
                <c:pt idx="1688">
                  <c:v>0.90577151038484172</c:v>
                </c:pt>
                <c:pt idx="1689">
                  <c:v>2.446076012288211</c:v>
                </c:pt>
                <c:pt idx="1690">
                  <c:v>1.9708986903366144E-2</c:v>
                </c:pt>
                <c:pt idx="1691">
                  <c:v>-1.5631132396483485</c:v>
                </c:pt>
                <c:pt idx="1692">
                  <c:v>0.15127952606563638</c:v>
                </c:pt>
                <c:pt idx="1693">
                  <c:v>1.5413278686088543</c:v>
                </c:pt>
                <c:pt idx="1694">
                  <c:v>-0.51683322042642843</c:v>
                </c:pt>
                <c:pt idx="1695">
                  <c:v>-2.9521227728734312</c:v>
                </c:pt>
                <c:pt idx="1696">
                  <c:v>-1.1708732875635712</c:v>
                </c:pt>
                <c:pt idx="1697">
                  <c:v>3.2461765876236739</c:v>
                </c:pt>
                <c:pt idx="1698">
                  <c:v>4.2362256369426463</c:v>
                </c:pt>
                <c:pt idx="1699">
                  <c:v>0.11764688804937817</c:v>
                </c:pt>
                <c:pt idx="1700">
                  <c:v>-3.8503261216988736</c:v>
                </c:pt>
                <c:pt idx="1701">
                  <c:v>-3.0508820286635134</c:v>
                </c:pt>
                <c:pt idx="1702">
                  <c:v>0.29973458397152736</c:v>
                </c:pt>
                <c:pt idx="1703">
                  <c:v>1.3267463538302831</c:v>
                </c:pt>
                <c:pt idx="1704">
                  <c:v>-1.6796857922896924E-2</c:v>
                </c:pt>
                <c:pt idx="1705">
                  <c:v>0.23571968978697549</c:v>
                </c:pt>
                <c:pt idx="1706">
                  <c:v>2.7664447513903756</c:v>
                </c:pt>
                <c:pt idx="1707">
                  <c:v>3.1663561185578137</c:v>
                </c:pt>
                <c:pt idx="1708">
                  <c:v>-1.126207642170411</c:v>
                </c:pt>
                <c:pt idx="1709">
                  <c:v>-5.7651505688329179</c:v>
                </c:pt>
                <c:pt idx="1710">
                  <c:v>-4.6094987095624322</c:v>
                </c:pt>
                <c:pt idx="1711">
                  <c:v>1.7454942203563111</c:v>
                </c:pt>
                <c:pt idx="1712">
                  <c:v>6.1293525776567526</c:v>
                </c:pt>
                <c:pt idx="1713">
                  <c:v>3.7244148493173075</c:v>
                </c:pt>
                <c:pt idx="1714">
                  <c:v>-2.1097128175034032</c:v>
                </c:pt>
                <c:pt idx="1715">
                  <c:v>-4.4326359842799752</c:v>
                </c:pt>
                <c:pt idx="1716">
                  <c:v>-1.2621237564599246</c:v>
                </c:pt>
                <c:pt idx="1717">
                  <c:v>2.6993613605280911</c:v>
                </c:pt>
                <c:pt idx="1718">
                  <c:v>2.4290503267385812</c:v>
                </c:pt>
                <c:pt idx="1719">
                  <c:v>-1.4081674610294206</c:v>
                </c:pt>
                <c:pt idx="1720">
                  <c:v>-3.7224198748881583</c:v>
                </c:pt>
                <c:pt idx="1721">
                  <c:v>-1.3322633698963322</c:v>
                </c:pt>
                <c:pt idx="1722">
                  <c:v>3.2325440594901154</c:v>
                </c:pt>
                <c:pt idx="1723">
                  <c:v>4.6464219856299982</c:v>
                </c:pt>
                <c:pt idx="1724">
                  <c:v>0.99932956546143425</c:v>
                </c:pt>
                <c:pt idx="1725">
                  <c:v>-3.8197378024203688</c:v>
                </c:pt>
                <c:pt idx="1726">
                  <c:v>-4.5200904916431401</c:v>
                </c:pt>
                <c:pt idx="1727">
                  <c:v>-0.60719143914421037</c:v>
                </c:pt>
                <c:pt idx="1728">
                  <c:v>3.1693693040394066</c:v>
                </c:pt>
                <c:pt idx="1729">
                  <c:v>2.8210087706177531</c:v>
                </c:pt>
                <c:pt idx="1730">
                  <c:v>-0.12705097121473929</c:v>
                </c:pt>
                <c:pt idx="1731">
                  <c:v>-1.3784469465849878</c:v>
                </c:pt>
                <c:pt idx="1732">
                  <c:v>-6.704868250670637E-2</c:v>
                </c:pt>
                <c:pt idx="1733">
                  <c:v>0.55369034202211687</c:v>
                </c:pt>
                <c:pt idx="1734">
                  <c:v>-1.212992803699448</c:v>
                </c:pt>
                <c:pt idx="1735">
                  <c:v>-2.3611610917357027</c:v>
                </c:pt>
                <c:pt idx="1736">
                  <c:v>0.11693559361447237</c:v>
                </c:pt>
                <c:pt idx="1737">
                  <c:v>3.6832182426293487</c:v>
                </c:pt>
                <c:pt idx="1738">
                  <c:v>3.0699189647139677</c:v>
                </c:pt>
                <c:pt idx="1739">
                  <c:v>-1.786691304566288</c:v>
                </c:pt>
                <c:pt idx="1740">
                  <c:v>-4.6715432522734206</c:v>
                </c:pt>
                <c:pt idx="1741">
                  <c:v>-1.5384536403651741</c:v>
                </c:pt>
                <c:pt idx="1742">
                  <c:v>3.3838251116620235</c:v>
                </c:pt>
                <c:pt idx="1743">
                  <c:v>3.25430100590326</c:v>
                </c:pt>
                <c:pt idx="1744">
                  <c:v>-1.5675143042701312</c:v>
                </c:pt>
                <c:pt idx="1745">
                  <c:v>-3.8512299985973009</c:v>
                </c:pt>
                <c:pt idx="1746">
                  <c:v>9.0983261455940323E-2</c:v>
                </c:pt>
                <c:pt idx="1747">
                  <c:v>4.8013483834798842</c:v>
                </c:pt>
                <c:pt idx="1748">
                  <c:v>3.1663760825112126</c:v>
                </c:pt>
                <c:pt idx="1749">
                  <c:v>-3.4583277679604687</c:v>
                </c:pt>
                <c:pt idx="1750">
                  <c:v>-6.7331270317584035</c:v>
                </c:pt>
                <c:pt idx="1751">
                  <c:v>-2.3002847170698559</c:v>
                </c:pt>
                <c:pt idx="1752">
                  <c:v>4.7531211887770972</c:v>
                </c:pt>
                <c:pt idx="1753">
                  <c:v>6.6517304701783191</c:v>
                </c:pt>
                <c:pt idx="1754">
                  <c:v>2.1504256216458364</c:v>
                </c:pt>
                <c:pt idx="1755">
                  <c:v>-3.3115580381764556</c:v>
                </c:pt>
                <c:pt idx="1756">
                  <c:v>-4.8417832495747186</c:v>
                </c:pt>
                <c:pt idx="1757">
                  <c:v>-2.5913614789357067</c:v>
                </c:pt>
                <c:pt idx="1758">
                  <c:v>0.47742656961341345</c:v>
                </c:pt>
                <c:pt idx="1759">
                  <c:v>2.3756888716431201</c:v>
                </c:pt>
                <c:pt idx="1760">
                  <c:v>2.6866376397756042</c:v>
                </c:pt>
                <c:pt idx="1761">
                  <c:v>1.4845112884624996</c:v>
                </c:pt>
                <c:pt idx="1762">
                  <c:v>-0.56578041884639707</c:v>
                </c:pt>
                <c:pt idx="1763">
                  <c:v>-1.8679439318477264</c:v>
                </c:pt>
                <c:pt idx="1764">
                  <c:v>-1.2657453317826417</c:v>
                </c:pt>
                <c:pt idx="1765">
                  <c:v>0.32518031561720551</c:v>
                </c:pt>
                <c:pt idx="1766">
                  <c:v>0.79987995963812164</c:v>
                </c:pt>
                <c:pt idx="1767">
                  <c:v>-0.46891489207916709</c:v>
                </c:pt>
                <c:pt idx="1768">
                  <c:v>-1.716611867104918</c:v>
                </c:pt>
                <c:pt idx="1769">
                  <c:v>-0.89020944618058051</c:v>
                </c:pt>
                <c:pt idx="1770">
                  <c:v>1.8286940217504291</c:v>
                </c:pt>
                <c:pt idx="1771">
                  <c:v>3.9140576792891664</c:v>
                </c:pt>
                <c:pt idx="1772">
                  <c:v>2.8005401755666366</c:v>
                </c:pt>
                <c:pt idx="1773">
                  <c:v>-1.485677706195111</c:v>
                </c:pt>
                <c:pt idx="1774">
                  <c:v>-5.6269965863402014</c:v>
                </c:pt>
                <c:pt idx="1775">
                  <c:v>-5.4540339862822309</c:v>
                </c:pt>
                <c:pt idx="1776">
                  <c:v>-0.18517391291363108</c:v>
                </c:pt>
                <c:pt idx="1777">
                  <c:v>5.7847499885004021</c:v>
                </c:pt>
                <c:pt idx="1778">
                  <c:v>6.6965428971900156</c:v>
                </c:pt>
                <c:pt idx="1779">
                  <c:v>1.659417466495932</c:v>
                </c:pt>
                <c:pt idx="1780">
                  <c:v>-4.1041990959779397</c:v>
                </c:pt>
                <c:pt idx="1781">
                  <c:v>-5.1804415481417383</c:v>
                </c:pt>
                <c:pt idx="1782">
                  <c:v>-1.8968908508012459</c:v>
                </c:pt>
                <c:pt idx="1783">
                  <c:v>1.2177288272152085</c:v>
                </c:pt>
                <c:pt idx="1784">
                  <c:v>1.742313729984887</c:v>
                </c:pt>
                <c:pt idx="1785">
                  <c:v>1.3858014645501533</c:v>
                </c:pt>
                <c:pt idx="1786">
                  <c:v>1.6906904332692543</c:v>
                </c:pt>
                <c:pt idx="1787">
                  <c:v>1.1240348892805987</c:v>
                </c:pt>
                <c:pt idx="1788">
                  <c:v>-1.5255227038908581</c:v>
                </c:pt>
                <c:pt idx="1789">
                  <c:v>-3.4950480017321075</c:v>
                </c:pt>
                <c:pt idx="1790">
                  <c:v>-1.3590617941125966</c:v>
                </c:pt>
                <c:pt idx="1791">
                  <c:v>2.9635314980349103</c:v>
                </c:pt>
                <c:pt idx="1792">
                  <c:v>3.6243838275896856</c:v>
                </c:pt>
                <c:pt idx="1793">
                  <c:v>-0.86258627086687123</c:v>
                </c:pt>
                <c:pt idx="1794">
                  <c:v>-4.6095292691836161</c:v>
                </c:pt>
                <c:pt idx="1795">
                  <c:v>-2.218024810797806</c:v>
                </c:pt>
                <c:pt idx="1796">
                  <c:v>3.2889736814758739</c:v>
                </c:pt>
                <c:pt idx="1797">
                  <c:v>4.4429466371548862</c:v>
                </c:pt>
                <c:pt idx="1798">
                  <c:v>-5.634775757501724E-2</c:v>
                </c:pt>
                <c:pt idx="1799">
                  <c:v>-3.5960590905592902</c:v>
                </c:pt>
                <c:pt idx="1800">
                  <c:v>-1.4564646329948856</c:v>
                </c:pt>
                <c:pt idx="1801">
                  <c:v>2.3578731514922393</c:v>
                </c:pt>
                <c:pt idx="1802">
                  <c:v>1.4267765788642752</c:v>
                </c:pt>
                <c:pt idx="1803">
                  <c:v>-3.1272210827784392</c:v>
                </c:pt>
                <c:pt idx="1804">
                  <c:v>-4.0184430025375688</c:v>
                </c:pt>
                <c:pt idx="1805">
                  <c:v>1.3776218395279503</c:v>
                </c:pt>
                <c:pt idx="1806">
                  <c:v>6.6358668342155074</c:v>
                </c:pt>
                <c:pt idx="1807">
                  <c:v>4.754881312159025</c:v>
                </c:pt>
                <c:pt idx="1808">
                  <c:v>-2.5180355031829511</c:v>
                </c:pt>
                <c:pt idx="1809">
                  <c:v>-7.1190317014910862</c:v>
                </c:pt>
                <c:pt idx="1810">
                  <c:v>-4.680809670480766</c:v>
                </c:pt>
                <c:pt idx="1811">
                  <c:v>1.3135031446301659</c:v>
                </c:pt>
                <c:pt idx="1812">
                  <c:v>4.9409217543034334</c:v>
                </c:pt>
                <c:pt idx="1813">
                  <c:v>4.113791975777862</c:v>
                </c:pt>
                <c:pt idx="1814">
                  <c:v>0.77214600971259617</c:v>
                </c:pt>
                <c:pt idx="1815">
                  <c:v>-2.3206759144721509</c:v>
                </c:pt>
                <c:pt idx="1816">
                  <c:v>-3.2798293195732033</c:v>
                </c:pt>
                <c:pt idx="1817">
                  <c:v>-1.55130475465874</c:v>
                </c:pt>
                <c:pt idx="1818">
                  <c:v>1.2612336261321004</c:v>
                </c:pt>
                <c:pt idx="1819">
                  <c:v>2.1286912942955833</c:v>
                </c:pt>
                <c:pt idx="1820">
                  <c:v>9.8905777591662913E-2</c:v>
                </c:pt>
                <c:pt idx="1821">
                  <c:v>-1.8178795417857947</c:v>
                </c:pt>
                <c:pt idx="1822">
                  <c:v>-0.45648529399406479</c:v>
                </c:pt>
                <c:pt idx="1823">
                  <c:v>2.4997188923460216</c:v>
                </c:pt>
                <c:pt idx="1824">
                  <c:v>2.3094099342280079</c:v>
                </c:pt>
                <c:pt idx="1825">
                  <c:v>-1.6938915229750313</c:v>
                </c:pt>
                <c:pt idx="1826">
                  <c:v>-4.2007843615386253</c:v>
                </c:pt>
                <c:pt idx="1827">
                  <c:v>-1.2016648875840632</c:v>
                </c:pt>
                <c:pt idx="1828">
                  <c:v>3.687103164413513</c:v>
                </c:pt>
                <c:pt idx="1829">
                  <c:v>3.7676031122260096</c:v>
                </c:pt>
                <c:pt idx="1830">
                  <c:v>-1.2018476951863317</c:v>
                </c:pt>
                <c:pt idx="1831">
                  <c:v>-4.4228603070769665</c:v>
                </c:pt>
                <c:pt idx="1832">
                  <c:v>-1.6538088646894575</c:v>
                </c:pt>
                <c:pt idx="1833">
                  <c:v>2.9155646157880999</c:v>
                </c:pt>
                <c:pt idx="1834">
                  <c:v>3.0382036391832217</c:v>
                </c:pt>
                <c:pt idx="1835">
                  <c:v>-0.60904212829019255</c:v>
                </c:pt>
                <c:pt idx="1836">
                  <c:v>-2.1295688455626034</c:v>
                </c:pt>
                <c:pt idx="1837">
                  <c:v>0.25429390472235663</c:v>
                </c:pt>
                <c:pt idx="1838">
                  <c:v>1.7316866320379927</c:v>
                </c:pt>
                <c:pt idx="1839">
                  <c:v>-1.0133744949624188</c:v>
                </c:pt>
                <c:pt idx="1840">
                  <c:v>-3.9220211524368276</c:v>
                </c:pt>
                <c:pt idx="1841">
                  <c:v>-1.4409972309897532</c:v>
                </c:pt>
                <c:pt idx="1842">
                  <c:v>4.4154785152799088</c:v>
                </c:pt>
                <c:pt idx="1843">
                  <c:v>5.8691137402035736</c:v>
                </c:pt>
                <c:pt idx="1844">
                  <c:v>0.22502953603307924</c:v>
                </c:pt>
                <c:pt idx="1845">
                  <c:v>-5.7898625728216757</c:v>
                </c:pt>
                <c:pt idx="1846">
                  <c:v>-4.8134145089022322</c:v>
                </c:pt>
                <c:pt idx="1847">
                  <c:v>1.3604176299736443</c:v>
                </c:pt>
                <c:pt idx="1848">
                  <c:v>4.5336896316669071</c:v>
                </c:pt>
                <c:pt idx="1849">
                  <c:v>1.2780782691102623</c:v>
                </c:pt>
                <c:pt idx="1850">
                  <c:v>-2.9782172685018291</c:v>
                </c:pt>
                <c:pt idx="1851">
                  <c:v>-2.0106786396492184</c:v>
                </c:pt>
                <c:pt idx="1852">
                  <c:v>2.6612967744691316</c:v>
                </c:pt>
                <c:pt idx="1853">
                  <c:v>4.2468806486042663</c:v>
                </c:pt>
                <c:pt idx="1854">
                  <c:v>0.10512451229906619</c:v>
                </c:pt>
                <c:pt idx="1855">
                  <c:v>-4.8138791413664794</c:v>
                </c:pt>
                <c:pt idx="1856">
                  <c:v>-4.5449104414905888</c:v>
                </c:pt>
                <c:pt idx="1857">
                  <c:v>0.4790267612806795</c:v>
                </c:pt>
                <c:pt idx="1858">
                  <c:v>4.4447530582780921</c:v>
                </c:pt>
                <c:pt idx="1859">
                  <c:v>3.4122593989001038</c:v>
                </c:pt>
                <c:pt idx="1860">
                  <c:v>-0.57042113605565026</c:v>
                </c:pt>
                <c:pt idx="1861">
                  <c:v>-2.7279478592894191</c:v>
                </c:pt>
                <c:pt idx="1862">
                  <c:v>-1.247623635339385</c:v>
                </c:pt>
                <c:pt idx="1863">
                  <c:v>1.3295177403741416</c:v>
                </c:pt>
                <c:pt idx="1864">
                  <c:v>1.6733229018215696</c:v>
                </c:pt>
                <c:pt idx="1865">
                  <c:v>-0.5808646683934483</c:v>
                </c:pt>
                <c:pt idx="1866">
                  <c:v>-2.7990555235254351</c:v>
                </c:pt>
                <c:pt idx="1867">
                  <c:v>-2.3702729706693257</c:v>
                </c:pt>
                <c:pt idx="1868">
                  <c:v>0.65211485619366449</c:v>
                </c:pt>
                <c:pt idx="1869">
                  <c:v>3.6748516088729049</c:v>
                </c:pt>
                <c:pt idx="1870">
                  <c:v>4.0026768020346672</c:v>
                </c:pt>
                <c:pt idx="1871">
                  <c:v>1.2312630633561346</c:v>
                </c:pt>
                <c:pt idx="1872">
                  <c:v>-2.504342030371542</c:v>
                </c:pt>
                <c:pt idx="1873">
                  <c:v>-4.4988102194948585</c:v>
                </c:pt>
                <c:pt idx="1874">
                  <c:v>-3.6617106480101174</c:v>
                </c:pt>
                <c:pt idx="1875">
                  <c:v>-0.87198686648289803</c:v>
                </c:pt>
                <c:pt idx="1876">
                  <c:v>2.330731507133132</c:v>
                </c:pt>
                <c:pt idx="1877">
                  <c:v>4.7051328067978861</c:v>
                </c:pt>
                <c:pt idx="1878">
                  <c:v>5.0003490589116675</c:v>
                </c:pt>
                <c:pt idx="1879">
                  <c:v>2.0141026752754763</c:v>
                </c:pt>
                <c:pt idx="1880">
                  <c:v>-3.5878763422500723</c:v>
                </c:pt>
                <c:pt idx="1881">
                  <c:v>-7.8576925654404066</c:v>
                </c:pt>
                <c:pt idx="1882">
                  <c:v>-6.1482874118034303</c:v>
                </c:pt>
                <c:pt idx="1883">
                  <c:v>1.4141710590356393</c:v>
                </c:pt>
                <c:pt idx="1884">
                  <c:v>8.2525030134764865</c:v>
                </c:pt>
                <c:pt idx="1885">
                  <c:v>7.4696513492326702</c:v>
                </c:pt>
                <c:pt idx="1886">
                  <c:v>-0.14165725814327257</c:v>
                </c:pt>
                <c:pt idx="1887">
                  <c:v>-6.3922616625526434</c:v>
                </c:pt>
                <c:pt idx="1888">
                  <c:v>-5.1109292349553659</c:v>
                </c:pt>
                <c:pt idx="1889">
                  <c:v>0.70982068800223008</c:v>
                </c:pt>
                <c:pt idx="1890">
                  <c:v>3.3636051676520773</c:v>
                </c:pt>
                <c:pt idx="1891">
                  <c:v>0.6172064302097422</c:v>
                </c:pt>
                <c:pt idx="1892">
                  <c:v>-2.121130656263436</c:v>
                </c:pt>
                <c:pt idx="1893">
                  <c:v>-0.27786138965108143</c:v>
                </c:pt>
                <c:pt idx="1894">
                  <c:v>3.1714228761075178</c:v>
                </c:pt>
                <c:pt idx="1895">
                  <c:v>2.4384937077184001</c:v>
                </c:pt>
                <c:pt idx="1896">
                  <c:v>-2.0882688051853671</c:v>
                </c:pt>
                <c:pt idx="1897">
                  <c:v>-4.1369702655405582</c:v>
                </c:pt>
                <c:pt idx="1898">
                  <c:v>-0.80182693409201722</c:v>
                </c:pt>
                <c:pt idx="1899">
                  <c:v>3.1147293175474999</c:v>
                </c:pt>
                <c:pt idx="1900">
                  <c:v>2.2414276966916704</c:v>
                </c:pt>
                <c:pt idx="1901">
                  <c:v>-1.5169029191392558</c:v>
                </c:pt>
                <c:pt idx="1902">
                  <c:v>-2.2567747991361657</c:v>
                </c:pt>
                <c:pt idx="1903">
                  <c:v>0.73759361336891971</c:v>
                </c:pt>
                <c:pt idx="1904">
                  <c:v>2.1699594543786724</c:v>
                </c:pt>
                <c:pt idx="1905">
                  <c:v>-0.5196873855694415</c:v>
                </c:pt>
                <c:pt idx="1906">
                  <c:v>-2.7392611551124975</c:v>
                </c:pt>
                <c:pt idx="1907">
                  <c:v>-1.6451722280683034E-2</c:v>
                </c:pt>
                <c:pt idx="1908">
                  <c:v>4.1945882051824066</c:v>
                </c:pt>
                <c:pt idx="1909">
                  <c:v>2.9234201662259021</c:v>
                </c:pt>
                <c:pt idx="1910">
                  <c:v>-3.5414613941547923</c:v>
                </c:pt>
                <c:pt idx="1911">
                  <c:v>-6.8775722807903765</c:v>
                </c:pt>
                <c:pt idx="1912">
                  <c:v>-2.0081708734229875</c:v>
                </c:pt>
                <c:pt idx="1913">
                  <c:v>5.5665931256476062</c:v>
                </c:pt>
                <c:pt idx="1914">
                  <c:v>6.9661232492610798</c:v>
                </c:pt>
                <c:pt idx="1915">
                  <c:v>1.3473700923478944</c:v>
                </c:pt>
                <c:pt idx="1916">
                  <c:v>-4.1501457666227415</c:v>
                </c:pt>
                <c:pt idx="1917">
                  <c:v>-4.4444812250010717</c:v>
                </c:pt>
                <c:pt idx="1918">
                  <c:v>-1.665987319648444</c:v>
                </c:pt>
                <c:pt idx="1919">
                  <c:v>0.20509726002721002</c:v>
                </c:pt>
                <c:pt idx="1920">
                  <c:v>1.0877702158128593</c:v>
                </c:pt>
                <c:pt idx="1921">
                  <c:v>2.5343081616228424</c:v>
                </c:pt>
                <c:pt idx="1922">
                  <c:v>3.2127307116007122</c:v>
                </c:pt>
                <c:pt idx="1923">
                  <c:v>0.81671789563844643</c:v>
                </c:pt>
                <c:pt idx="1924">
                  <c:v>-2.9244448121137472</c:v>
                </c:pt>
                <c:pt idx="1925">
                  <c:v>-3.5030883087741227</c:v>
                </c:pt>
                <c:pt idx="1926">
                  <c:v>-0.23794977671152098</c:v>
                </c:pt>
                <c:pt idx="1927">
                  <c:v>2.2477206802448402</c:v>
                </c:pt>
                <c:pt idx="1928">
                  <c:v>0.70590520757967745</c:v>
                </c:pt>
                <c:pt idx="1929">
                  <c:v>-1.8868832851921518</c:v>
                </c:pt>
                <c:pt idx="1930">
                  <c:v>-0.92254420026733963</c:v>
                </c:pt>
                <c:pt idx="1931">
                  <c:v>2.6792258850432029</c:v>
                </c:pt>
                <c:pt idx="1932">
                  <c:v>3.6349899038773792</c:v>
                </c:pt>
                <c:pt idx="1933">
                  <c:v>6.8865327646004115E-3</c:v>
                </c:pt>
                <c:pt idx="1934">
                  <c:v>-3.9991748313757478</c:v>
                </c:pt>
                <c:pt idx="1935">
                  <c:v>-3.8480101915444433</c:v>
                </c:pt>
                <c:pt idx="1936">
                  <c:v>-0.26882928771363296</c:v>
                </c:pt>
                <c:pt idx="1937">
                  <c:v>2.7068876294158208</c:v>
                </c:pt>
                <c:pt idx="1938">
                  <c:v>3.0084766367892732</c:v>
                </c:pt>
                <c:pt idx="1939">
                  <c:v>1.5269990447049431</c:v>
                </c:pt>
                <c:pt idx="1940">
                  <c:v>-0.53516374482552576</c:v>
                </c:pt>
                <c:pt idx="1941">
                  <c:v>-2.4640610402457046</c:v>
                </c:pt>
                <c:pt idx="1942">
                  <c:v>-2.8131519596554884</c:v>
                </c:pt>
                <c:pt idx="1943">
                  <c:v>-0.42790579255283356</c:v>
                </c:pt>
                <c:pt idx="1944">
                  <c:v>2.8421484269754731</c:v>
                </c:pt>
                <c:pt idx="1945">
                  <c:v>3.1817853805126628</c:v>
                </c:pt>
                <c:pt idx="1946">
                  <c:v>-0.18605650656623474</c:v>
                </c:pt>
                <c:pt idx="1947">
                  <c:v>-3.2884080005592207</c:v>
                </c:pt>
                <c:pt idx="1948">
                  <c:v>-2.4594269818875749</c:v>
                </c:pt>
                <c:pt idx="1949">
                  <c:v>0.79228822355809525</c:v>
                </c:pt>
                <c:pt idx="1950">
                  <c:v>2.3311166022189109</c:v>
                </c:pt>
                <c:pt idx="1951">
                  <c:v>1.3202217528041971</c:v>
                </c:pt>
                <c:pt idx="1952">
                  <c:v>0.39653600263855443</c:v>
                </c:pt>
                <c:pt idx="1953">
                  <c:v>0.47207449255655781</c:v>
                </c:pt>
                <c:pt idx="1954">
                  <c:v>-0.67122501420098457</c:v>
                </c:pt>
                <c:pt idx="1955">
                  <c:v>-3.4103093955392971</c:v>
                </c:pt>
                <c:pt idx="1956">
                  <c:v>-3.7747404366407968</c:v>
                </c:pt>
                <c:pt idx="1957">
                  <c:v>0.89932012222390201</c:v>
                </c:pt>
                <c:pt idx="1958">
                  <c:v>6.2784526807734204</c:v>
                </c:pt>
                <c:pt idx="1959">
                  <c:v>5.4090855201640204</c:v>
                </c:pt>
                <c:pt idx="1960">
                  <c:v>-1.6058785481294924</c:v>
                </c:pt>
                <c:pt idx="1961">
                  <c:v>-6.7334843499214987</c:v>
                </c:pt>
                <c:pt idx="1962">
                  <c:v>-4.2326344694280742</c:v>
                </c:pt>
                <c:pt idx="1963">
                  <c:v>2.0129382255037198</c:v>
                </c:pt>
                <c:pt idx="1964">
                  <c:v>4.2335838433239559</c:v>
                </c:pt>
                <c:pt idx="1965">
                  <c:v>1.1229249110208233</c:v>
                </c:pt>
                <c:pt idx="1966">
                  <c:v>-1.667098887551314</c:v>
                </c:pt>
                <c:pt idx="1967">
                  <c:v>-0.43393232469831572</c:v>
                </c:pt>
                <c:pt idx="1968">
                  <c:v>1.8139416892417017</c:v>
                </c:pt>
                <c:pt idx="1969">
                  <c:v>0.8534716287938845</c:v>
                </c:pt>
                <c:pt idx="1970">
                  <c:v>-2.2371500893870406</c:v>
                </c:pt>
                <c:pt idx="1971">
                  <c:v>-3.0542782211251516</c:v>
                </c:pt>
                <c:pt idx="1972">
                  <c:v>-0.40112999101203145</c:v>
                </c:pt>
                <c:pt idx="1973">
                  <c:v>2.4900521378959959</c:v>
                </c:pt>
                <c:pt idx="1974">
                  <c:v>2.7806156244833917</c:v>
                </c:pt>
                <c:pt idx="1975">
                  <c:v>1.0547647677313974</c:v>
                </c:pt>
                <c:pt idx="1976">
                  <c:v>-0.8625535435558298</c:v>
                </c:pt>
                <c:pt idx="1977">
                  <c:v>-2.3363017562881057</c:v>
                </c:pt>
                <c:pt idx="1978">
                  <c:v>-2.8995987826479821</c:v>
                </c:pt>
                <c:pt idx="1979">
                  <c:v>-1.2051237660117042</c:v>
                </c:pt>
                <c:pt idx="1980">
                  <c:v>2.6756948855373057</c:v>
                </c:pt>
                <c:pt idx="1981">
                  <c:v>5.2447298072691719</c:v>
                </c:pt>
                <c:pt idx="1982">
                  <c:v>2.7586680893177387</c:v>
                </c:pt>
                <c:pt idx="1983">
                  <c:v>-3.4074211839995256</c:v>
                </c:pt>
                <c:pt idx="1984">
                  <c:v>-7.0108104461089349</c:v>
                </c:pt>
                <c:pt idx="1985">
                  <c:v>-3.7867805787394619</c:v>
                </c:pt>
                <c:pt idx="1986">
                  <c:v>3.3495758416488686</c:v>
                </c:pt>
                <c:pt idx="1987">
                  <c:v>7.3339458393102355</c:v>
                </c:pt>
                <c:pt idx="1988">
                  <c:v>4.5242626492144833</c:v>
                </c:pt>
                <c:pt idx="1989">
                  <c:v>-1.9467172025339146</c:v>
                </c:pt>
                <c:pt idx="1990">
                  <c:v>-6.0121114660875703</c:v>
                </c:pt>
                <c:pt idx="1991">
                  <c:v>-4.6492038584918758</c:v>
                </c:pt>
                <c:pt idx="1992">
                  <c:v>3.2337662848329285E-2</c:v>
                </c:pt>
                <c:pt idx="1993">
                  <c:v>3.5782887917917563</c:v>
                </c:pt>
                <c:pt idx="1994">
                  <c:v>3.4501254830110391</c:v>
                </c:pt>
                <c:pt idx="1995">
                  <c:v>0.8848544428999271</c:v>
                </c:pt>
                <c:pt idx="1996">
                  <c:v>-1.0181016967381455</c:v>
                </c:pt>
                <c:pt idx="1997">
                  <c:v>-0.84462975431231913</c:v>
                </c:pt>
                <c:pt idx="1998">
                  <c:v>-0.10470246216134171</c:v>
                </c:pt>
                <c:pt idx="1999">
                  <c:v>-0.69596778787444658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A5-4419-8395-AE68E8948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88472"/>
        <c:axId val="394688080"/>
      </c:scatterChart>
      <c:valAx>
        <c:axId val="452793368"/>
        <c:scaling>
          <c:orientation val="minMax"/>
          <c:max val="0.4975000000000000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3760"/>
        <c:crosses val="autoZero"/>
        <c:crossBetween val="midCat"/>
      </c:valAx>
      <c:valAx>
        <c:axId val="45279376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3368"/>
        <c:crosses val="autoZero"/>
        <c:crossBetween val="midCat"/>
      </c:valAx>
      <c:valAx>
        <c:axId val="394688080"/>
        <c:scaling>
          <c:orientation val="minMax"/>
          <c:max val="200"/>
          <c:min val="-3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8472"/>
        <c:crosses val="max"/>
        <c:crossBetween val="midCat"/>
      </c:valAx>
      <c:valAx>
        <c:axId val="394688472"/>
        <c:scaling>
          <c:orientation val="maxMin"/>
          <c:max val="0.995"/>
          <c:min val="0.49750000000000005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8080"/>
        <c:crosses val="max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595750531183602"/>
          <c:y val="0.40198152230971129"/>
          <c:w val="0.18197330516612256"/>
          <c:h val="6.0711706036745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NINO4</a:t>
            </a:r>
          </a:p>
        </c:rich>
      </c:tx>
      <c:layout>
        <c:manualLayout>
          <c:xMode val="edge"/>
          <c:yMode val="edge"/>
          <c:x val="0.22959089526918891"/>
          <c:y val="1.9196325459317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4043275078419"/>
          <c:y val="0.17159202099737531"/>
          <c:w val="0.85365129473145129"/>
          <c:h val="0.66337627296587931"/>
        </c:manualLayout>
      </c:layout>
      <c:scatterChart>
        <c:scatterStyle val="lineMarker"/>
        <c:varyColors val="0"/>
        <c:ser>
          <c:idx val="0"/>
          <c:order val="0"/>
          <c:tx>
            <c:v>Forward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Symmetry!$L$3:$L$17574</c:f>
              <c:numCache>
                <c:formatCode>General</c:formatCode>
                <c:ptCount val="17572"/>
                <c:pt idx="0">
                  <c:v>-62.426025995004544</c:v>
                </c:pt>
                <c:pt idx="1">
                  <c:v>55.437257699804434</c:v>
                </c:pt>
                <c:pt idx="2">
                  <c:v>102.58239048114694</c:v>
                </c:pt>
                <c:pt idx="3">
                  <c:v>45.823572116755884</c:v>
                </c:pt>
                <c:pt idx="4">
                  <c:v>-32.070404525298081</c:v>
                </c:pt>
                <c:pt idx="5">
                  <c:v>-48.06438836946036</c:v>
                </c:pt>
                <c:pt idx="6">
                  <c:v>-12.870752907648917</c:v>
                </c:pt>
                <c:pt idx="7">
                  <c:v>8.2619744095775047</c:v>
                </c:pt>
                <c:pt idx="8">
                  <c:v>-6.970194551593285</c:v>
                </c:pt>
                <c:pt idx="9">
                  <c:v>-19.263631657531906</c:v>
                </c:pt>
                <c:pt idx="10">
                  <c:v>2.7066832770084859</c:v>
                </c:pt>
                <c:pt idx="11">
                  <c:v>34.896650549910696</c:v>
                </c:pt>
                <c:pt idx="12">
                  <c:v>35.029942541597471</c:v>
                </c:pt>
                <c:pt idx="13">
                  <c:v>1.4058982873917854</c:v>
                </c:pt>
                <c:pt idx="14">
                  <c:v>-29.050517326560133</c:v>
                </c:pt>
                <c:pt idx="15">
                  <c:v>-30.460538562541707</c:v>
                </c:pt>
                <c:pt idx="16">
                  <c:v>-12.224920553348385</c:v>
                </c:pt>
                <c:pt idx="17">
                  <c:v>4.8415796514300631</c:v>
                </c:pt>
                <c:pt idx="18">
                  <c:v>14.367187643532597</c:v>
                </c:pt>
                <c:pt idx="19">
                  <c:v>18.690855943787852</c:v>
                </c:pt>
                <c:pt idx="20">
                  <c:v>14.545544188234146</c:v>
                </c:pt>
                <c:pt idx="21">
                  <c:v>-0.5537405336169674</c:v>
                </c:pt>
                <c:pt idx="22">
                  <c:v>-15.655090213848991</c:v>
                </c:pt>
                <c:pt idx="23">
                  <c:v>-15.671273127939706</c:v>
                </c:pt>
                <c:pt idx="24">
                  <c:v>-2.4065897727038221</c:v>
                </c:pt>
                <c:pt idx="25">
                  <c:v>6.5590236954150125</c:v>
                </c:pt>
                <c:pt idx="26">
                  <c:v>2.2667861938244838</c:v>
                </c:pt>
                <c:pt idx="27">
                  <c:v>-3.9436368728226427</c:v>
                </c:pt>
                <c:pt idx="28">
                  <c:v>1.0107545931832298</c:v>
                </c:pt>
                <c:pt idx="29">
                  <c:v>11.475605051199871</c:v>
                </c:pt>
                <c:pt idx="30">
                  <c:v>11.276738873135443</c:v>
                </c:pt>
                <c:pt idx="31">
                  <c:v>-2.3338424776932332</c:v>
                </c:pt>
                <c:pt idx="32">
                  <c:v>-14.366123896325817</c:v>
                </c:pt>
                <c:pt idx="33">
                  <c:v>-12.300434499507235</c:v>
                </c:pt>
                <c:pt idx="34">
                  <c:v>-0.93959317803316766</c:v>
                </c:pt>
                <c:pt idx="35">
                  <c:v>6.7867762977031223</c:v>
                </c:pt>
                <c:pt idx="36">
                  <c:v>6.4343918302876304</c:v>
                </c:pt>
                <c:pt idx="37">
                  <c:v>3.3011766069468269</c:v>
                </c:pt>
                <c:pt idx="38">
                  <c:v>1.7185616231192311</c:v>
                </c:pt>
                <c:pt idx="39">
                  <c:v>0.64047069802621515</c:v>
                </c:pt>
                <c:pt idx="40">
                  <c:v>-1.1247790650386587</c:v>
                </c:pt>
                <c:pt idx="41">
                  <c:v>-2.1311685210338376</c:v>
                </c:pt>
                <c:pt idx="42">
                  <c:v>-2.1913923268232756</c:v>
                </c:pt>
                <c:pt idx="43">
                  <c:v>-3.6955316859242524</c:v>
                </c:pt>
                <c:pt idx="44">
                  <c:v>-6.2686186834256716</c:v>
                </c:pt>
                <c:pt idx="45">
                  <c:v>-4.3580656881947499</c:v>
                </c:pt>
                <c:pt idx="46">
                  <c:v>5.4158378417716859</c:v>
                </c:pt>
                <c:pt idx="47">
                  <c:v>16.359737850126162</c:v>
                </c:pt>
                <c:pt idx="48">
                  <c:v>16.052787776082155</c:v>
                </c:pt>
                <c:pt idx="49">
                  <c:v>0.11944872910871948</c:v>
                </c:pt>
                <c:pt idx="50">
                  <c:v>-20.34810101668063</c:v>
                </c:pt>
                <c:pt idx="51">
                  <c:v>-27.011796393705442</c:v>
                </c:pt>
                <c:pt idx="52">
                  <c:v>-11.089017149611264</c:v>
                </c:pt>
                <c:pt idx="53">
                  <c:v>16.54837887857299</c:v>
                </c:pt>
                <c:pt idx="54">
                  <c:v>32.24404644025735</c:v>
                </c:pt>
                <c:pt idx="55">
                  <c:v>20.290729764647814</c:v>
                </c:pt>
                <c:pt idx="56">
                  <c:v>-9.9071397592577419</c:v>
                </c:pt>
                <c:pt idx="57">
                  <c:v>-29.884751922424677</c:v>
                </c:pt>
                <c:pt idx="58">
                  <c:v>-20.456762236993796</c:v>
                </c:pt>
                <c:pt idx="59">
                  <c:v>6.5914669060919024</c:v>
                </c:pt>
                <c:pt idx="60">
                  <c:v>21.147939518460653</c:v>
                </c:pt>
                <c:pt idx="61">
                  <c:v>10.054629073350448</c:v>
                </c:pt>
                <c:pt idx="62">
                  <c:v>-8.1770664533007977</c:v>
                </c:pt>
                <c:pt idx="63">
                  <c:v>-9.1057611944989834</c:v>
                </c:pt>
                <c:pt idx="64">
                  <c:v>5.1172199471542266</c:v>
                </c:pt>
                <c:pt idx="65">
                  <c:v>10.709548817033797</c:v>
                </c:pt>
                <c:pt idx="66">
                  <c:v>-2.4879191466768207</c:v>
                </c:pt>
                <c:pt idx="67">
                  <c:v>-15.849476333391898</c:v>
                </c:pt>
                <c:pt idx="68">
                  <c:v>-8.9818571371756892</c:v>
                </c:pt>
                <c:pt idx="69">
                  <c:v>10.108292028590208</c:v>
                </c:pt>
                <c:pt idx="70">
                  <c:v>15.874398267643238</c:v>
                </c:pt>
                <c:pt idx="71">
                  <c:v>1.6387206906018084</c:v>
                </c:pt>
                <c:pt idx="72">
                  <c:v>-11.459841462465931</c:v>
                </c:pt>
                <c:pt idx="73">
                  <c:v>-5.7659315757723135</c:v>
                </c:pt>
                <c:pt idx="74">
                  <c:v>7.5996595092319161</c:v>
                </c:pt>
                <c:pt idx="75">
                  <c:v>6.4728515572094851</c:v>
                </c:pt>
                <c:pt idx="76">
                  <c:v>-8.3134225061096636</c:v>
                </c:pt>
                <c:pt idx="77">
                  <c:v>-13.359221458841851</c:v>
                </c:pt>
                <c:pt idx="78">
                  <c:v>2.4442275830999041</c:v>
                </c:pt>
                <c:pt idx="79">
                  <c:v>19.49416452706906</c:v>
                </c:pt>
                <c:pt idx="80">
                  <c:v>13.209542916509674</c:v>
                </c:pt>
                <c:pt idx="81">
                  <c:v>-11.415923398643308</c:v>
                </c:pt>
                <c:pt idx="82">
                  <c:v>-24.508675737320115</c:v>
                </c:pt>
                <c:pt idx="83">
                  <c:v>-9.2866733642052886</c:v>
                </c:pt>
                <c:pt idx="84">
                  <c:v>16.870919905914466</c:v>
                </c:pt>
                <c:pt idx="85">
                  <c:v>24.255600040998381</c:v>
                </c:pt>
                <c:pt idx="86">
                  <c:v>5.9028660255375351</c:v>
                </c:pt>
                <c:pt idx="87">
                  <c:v>-16.889581909285738</c:v>
                </c:pt>
                <c:pt idx="88">
                  <c:v>-21.06442123188565</c:v>
                </c:pt>
                <c:pt idx="89">
                  <c:v>-5.7759167146751871</c:v>
                </c:pt>
                <c:pt idx="90">
                  <c:v>11.441361727626798</c:v>
                </c:pt>
                <c:pt idx="91">
                  <c:v>15.950246627189879</c:v>
                </c:pt>
                <c:pt idx="92">
                  <c:v>8.3383999687107249</c:v>
                </c:pt>
                <c:pt idx="93">
                  <c:v>-1.9613577134229048</c:v>
                </c:pt>
                <c:pt idx="94">
                  <c:v>-8.6663068736235473</c:v>
                </c:pt>
                <c:pt idx="95">
                  <c:v>-11.160568972111136</c:v>
                </c:pt>
                <c:pt idx="96">
                  <c:v>-8.8612866741712999</c:v>
                </c:pt>
                <c:pt idx="97">
                  <c:v>0.14179151114282973</c:v>
                </c:pt>
                <c:pt idx="98">
                  <c:v>12.506928532901503</c:v>
                </c:pt>
                <c:pt idx="99">
                  <c:v>17.04995845732309</c:v>
                </c:pt>
                <c:pt idx="100">
                  <c:v>5.8564321472294871</c:v>
                </c:pt>
                <c:pt idx="101">
                  <c:v>-12.372085621470461</c:v>
                </c:pt>
                <c:pt idx="102">
                  <c:v>-18.088180080905111</c:v>
                </c:pt>
                <c:pt idx="103">
                  <c:v>-4.4666500816844161</c:v>
                </c:pt>
                <c:pt idx="104">
                  <c:v>11.368385803981974</c:v>
                </c:pt>
                <c:pt idx="105">
                  <c:v>9.1984270775035046</c:v>
                </c:pt>
                <c:pt idx="106">
                  <c:v>-5.9670810533300775</c:v>
                </c:pt>
                <c:pt idx="107">
                  <c:v>-9.2339738647910821</c:v>
                </c:pt>
                <c:pt idx="108">
                  <c:v>7.8790738348165732</c:v>
                </c:pt>
                <c:pt idx="109">
                  <c:v>20.969212716913017</c:v>
                </c:pt>
                <c:pt idx="110">
                  <c:v>4.9792415155218039</c:v>
                </c:pt>
                <c:pt idx="111">
                  <c:v>-26.158220303293838</c:v>
                </c:pt>
                <c:pt idx="112">
                  <c:v>-31.781392651937413</c:v>
                </c:pt>
                <c:pt idx="113">
                  <c:v>1.3625080867865207</c:v>
                </c:pt>
                <c:pt idx="114">
                  <c:v>36.501378309777884</c:v>
                </c:pt>
                <c:pt idx="115">
                  <c:v>31.316034367872355</c:v>
                </c:pt>
                <c:pt idx="116">
                  <c:v>-7.491855435913882</c:v>
                </c:pt>
                <c:pt idx="117">
                  <c:v>-33.261463493173459</c:v>
                </c:pt>
                <c:pt idx="118">
                  <c:v>-19.540261364476745</c:v>
                </c:pt>
                <c:pt idx="119">
                  <c:v>10.005547596418387</c:v>
                </c:pt>
                <c:pt idx="120">
                  <c:v>18.443633139735205</c:v>
                </c:pt>
                <c:pt idx="121">
                  <c:v>3.5677088250322759</c:v>
                </c:pt>
                <c:pt idx="122">
                  <c:v>-7.4107419298070614</c:v>
                </c:pt>
                <c:pt idx="123">
                  <c:v>-0.75850955854094848</c:v>
                </c:pt>
                <c:pt idx="124">
                  <c:v>7.929436282761114</c:v>
                </c:pt>
                <c:pt idx="125">
                  <c:v>2.1886288612252263</c:v>
                </c:pt>
                <c:pt idx="126">
                  <c:v>-10.274239507283106</c:v>
                </c:pt>
                <c:pt idx="127">
                  <c:v>-11.377138249452578</c:v>
                </c:pt>
                <c:pt idx="128">
                  <c:v>0.51636896561669043</c:v>
                </c:pt>
                <c:pt idx="129">
                  <c:v>10.869392980440665</c:v>
                </c:pt>
                <c:pt idx="130">
                  <c:v>10.345898506283453</c:v>
                </c:pt>
                <c:pt idx="131">
                  <c:v>2.9440979830547254</c:v>
                </c:pt>
                <c:pt idx="132">
                  <c:v>-5.0850925152527626</c:v>
                </c:pt>
                <c:pt idx="133">
                  <c:v>-11.331617543001997</c:v>
                </c:pt>
                <c:pt idx="134">
                  <c:v>-11.119348928357301</c:v>
                </c:pt>
                <c:pt idx="135">
                  <c:v>0.91997149055327798</c:v>
                </c:pt>
                <c:pt idx="136">
                  <c:v>17.198718951365549</c:v>
                </c:pt>
                <c:pt idx="137">
                  <c:v>17.818934856621809</c:v>
                </c:pt>
                <c:pt idx="138">
                  <c:v>-3.6952227155054884</c:v>
                </c:pt>
                <c:pt idx="139">
                  <c:v>-24.271780663862405</c:v>
                </c:pt>
                <c:pt idx="140">
                  <c:v>-16.671656978885739</c:v>
                </c:pt>
                <c:pt idx="141">
                  <c:v>12.074508950618359</c:v>
                </c:pt>
                <c:pt idx="142">
                  <c:v>25.682500776821765</c:v>
                </c:pt>
                <c:pt idx="143">
                  <c:v>6.4211756244668514</c:v>
                </c:pt>
                <c:pt idx="144">
                  <c:v>-19.64533108540785</c:v>
                </c:pt>
                <c:pt idx="145">
                  <c:v>-17.862951766262423</c:v>
                </c:pt>
                <c:pt idx="146">
                  <c:v>7.4563509329664015</c:v>
                </c:pt>
                <c:pt idx="147">
                  <c:v>20.355100238138014</c:v>
                </c:pt>
                <c:pt idx="148">
                  <c:v>4.2784132271048954</c:v>
                </c:pt>
                <c:pt idx="149">
                  <c:v>-16.430876333890676</c:v>
                </c:pt>
                <c:pt idx="150">
                  <c:v>-13.268888787568002</c:v>
                </c:pt>
                <c:pt idx="151">
                  <c:v>6.8935676962908952</c:v>
                </c:pt>
                <c:pt idx="152">
                  <c:v>15.197670001802559</c:v>
                </c:pt>
                <c:pt idx="153">
                  <c:v>3.1683446716410248</c:v>
                </c:pt>
                <c:pt idx="154">
                  <c:v>-8.9697353504654007</c:v>
                </c:pt>
                <c:pt idx="155">
                  <c:v>-5.6194303510839569</c:v>
                </c:pt>
                <c:pt idx="156">
                  <c:v>2.9835665080732219</c:v>
                </c:pt>
                <c:pt idx="157">
                  <c:v>1.4729130165108877</c:v>
                </c:pt>
                <c:pt idx="158">
                  <c:v>-4.862222970281695</c:v>
                </c:pt>
                <c:pt idx="159">
                  <c:v>-0.87960692352462211</c:v>
                </c:pt>
                <c:pt idx="160">
                  <c:v>10.239876673798364</c:v>
                </c:pt>
                <c:pt idx="161">
                  <c:v>9.1682009075901316</c:v>
                </c:pt>
                <c:pt idx="162">
                  <c:v>-8.0988051758401998</c:v>
                </c:pt>
                <c:pt idx="163">
                  <c:v>-19.304691674112483</c:v>
                </c:pt>
                <c:pt idx="164">
                  <c:v>-6.2008515602945655</c:v>
                </c:pt>
                <c:pt idx="165">
                  <c:v>17.178010809545494</c:v>
                </c:pt>
                <c:pt idx="166">
                  <c:v>21.504084132186883</c:v>
                </c:pt>
                <c:pt idx="167">
                  <c:v>1.6405956592988482</c:v>
                </c:pt>
                <c:pt idx="168">
                  <c:v>-17.630917626348658</c:v>
                </c:pt>
                <c:pt idx="169">
                  <c:v>-16.367248192583723</c:v>
                </c:pt>
                <c:pt idx="170">
                  <c:v>-3.1631079605598234</c:v>
                </c:pt>
                <c:pt idx="171">
                  <c:v>4.0385193304826199</c:v>
                </c:pt>
                <c:pt idx="172">
                  <c:v>5.9194538531551526</c:v>
                </c:pt>
                <c:pt idx="173">
                  <c:v>13.74047954310169</c:v>
                </c:pt>
                <c:pt idx="174">
                  <c:v>20.962052521415718</c:v>
                </c:pt>
                <c:pt idx="175">
                  <c:v>6.3766411719266838</c:v>
                </c:pt>
                <c:pt idx="176">
                  <c:v>-28.365510548886242</c:v>
                </c:pt>
                <c:pt idx="177">
                  <c:v>-45.656410488690781</c:v>
                </c:pt>
                <c:pt idx="178">
                  <c:v>-15.607603255690162</c:v>
                </c:pt>
                <c:pt idx="179">
                  <c:v>37.102923573548786</c:v>
                </c:pt>
                <c:pt idx="180">
                  <c:v>54.442654795829746</c:v>
                </c:pt>
                <c:pt idx="181">
                  <c:v>16.175151381421848</c:v>
                </c:pt>
                <c:pt idx="182">
                  <c:v>-32.54424866106438</c:v>
                </c:pt>
                <c:pt idx="183">
                  <c:v>-38.062925084458676</c:v>
                </c:pt>
                <c:pt idx="184">
                  <c:v>-5.1607245593235413</c:v>
                </c:pt>
                <c:pt idx="185">
                  <c:v>16.106610768684924</c:v>
                </c:pt>
                <c:pt idx="186">
                  <c:v>2.6574525720052113</c:v>
                </c:pt>
                <c:pt idx="187">
                  <c:v>-13.361287578612515</c:v>
                </c:pt>
                <c:pt idx="188">
                  <c:v>1.9699762153020004</c:v>
                </c:pt>
                <c:pt idx="189">
                  <c:v>30.466512796463991</c:v>
                </c:pt>
                <c:pt idx="190">
                  <c:v>27.837806246823305</c:v>
                </c:pt>
                <c:pt idx="191">
                  <c:v>-9.6202138122053977</c:v>
                </c:pt>
                <c:pt idx="192">
                  <c:v>-37.464655559593922</c:v>
                </c:pt>
                <c:pt idx="193">
                  <c:v>-25.698679057564274</c:v>
                </c:pt>
                <c:pt idx="194">
                  <c:v>2.2248839888742702</c:v>
                </c:pt>
                <c:pt idx="195">
                  <c:v>10.143122350408987</c:v>
                </c:pt>
                <c:pt idx="196">
                  <c:v>3.5795008767582792</c:v>
                </c:pt>
                <c:pt idx="197">
                  <c:v>12.85393301943483</c:v>
                </c:pt>
                <c:pt idx="198">
                  <c:v>34.181640083158719</c:v>
                </c:pt>
                <c:pt idx="199">
                  <c:v>27.165609637410046</c:v>
                </c:pt>
                <c:pt idx="200">
                  <c:v>-20.556091995877797</c:v>
                </c:pt>
                <c:pt idx="201">
                  <c:v>-61.487588948323371</c:v>
                </c:pt>
                <c:pt idx="202">
                  <c:v>-46.268600482201947</c:v>
                </c:pt>
                <c:pt idx="203">
                  <c:v>8.9020005694408013</c:v>
                </c:pt>
                <c:pt idx="204">
                  <c:v>45.107674045329063</c:v>
                </c:pt>
                <c:pt idx="205">
                  <c:v>39.262117844458473</c:v>
                </c:pt>
                <c:pt idx="206">
                  <c:v>21.295097066999102</c:v>
                </c:pt>
                <c:pt idx="207">
                  <c:v>12.074447936097556</c:v>
                </c:pt>
                <c:pt idx="208">
                  <c:v>-9.9310794384061669</c:v>
                </c:pt>
                <c:pt idx="209">
                  <c:v>-55.212433408839509</c:v>
                </c:pt>
                <c:pt idx="210">
                  <c:v>-75.687201109533376</c:v>
                </c:pt>
                <c:pt idx="211">
                  <c:v>-20.601389459564736</c:v>
                </c:pt>
                <c:pt idx="212">
                  <c:v>72.868370264409251</c:v>
                </c:pt>
                <c:pt idx="213">
                  <c:v>102.20448886729812</c:v>
                </c:pt>
                <c:pt idx="214">
                  <c:v>28.976284221855536</c:v>
                </c:pt>
                <c:pt idx="215">
                  <c:v>-62.195141385350446</c:v>
                </c:pt>
                <c:pt idx="216">
                  <c:v>-70.036359780487757</c:v>
                </c:pt>
                <c:pt idx="217">
                  <c:v>-7.4401952581795419</c:v>
                </c:pt>
                <c:pt idx="218">
                  <c:v>27.206457461519321</c:v>
                </c:pt>
                <c:pt idx="219">
                  <c:v>-4.3710690978585642</c:v>
                </c:pt>
                <c:pt idx="220">
                  <c:v>-30.232496806580858</c:v>
                </c:pt>
                <c:pt idx="221">
                  <c:v>14.335527055182281</c:v>
                </c:pt>
                <c:pt idx="222">
                  <c:v>78.111690082923559</c:v>
                </c:pt>
                <c:pt idx="223">
                  <c:v>59.879483469273907</c:v>
                </c:pt>
                <c:pt idx="224">
                  <c:v>-41.703267879436382</c:v>
                </c:pt>
                <c:pt idx="225">
                  <c:v>-111.84745502979996</c:v>
                </c:pt>
                <c:pt idx="226">
                  <c:v>-65.861366181831315</c:v>
                </c:pt>
                <c:pt idx="227">
                  <c:v>42.646902863645103</c:v>
                </c:pt>
                <c:pt idx="228">
                  <c:v>94.719527167627845</c:v>
                </c:pt>
                <c:pt idx="229">
                  <c:v>51.861073368366675</c:v>
                </c:pt>
                <c:pt idx="230">
                  <c:v>-18.228626231496584</c:v>
                </c:pt>
                <c:pt idx="231">
                  <c:v>-46.056307355849306</c:v>
                </c:pt>
                <c:pt idx="232">
                  <c:v>-35.041011278997289</c:v>
                </c:pt>
                <c:pt idx="233">
                  <c:v>-20.418731168131217</c:v>
                </c:pt>
                <c:pt idx="234">
                  <c:v>-4.0388749927838878</c:v>
                </c:pt>
                <c:pt idx="235">
                  <c:v>29.818805817960072</c:v>
                </c:pt>
                <c:pt idx="236">
                  <c:v>59.106293448484081</c:v>
                </c:pt>
                <c:pt idx="237">
                  <c:v>36.41752509094605</c:v>
                </c:pt>
                <c:pt idx="238">
                  <c:v>-36.31584315110436</c:v>
                </c:pt>
                <c:pt idx="239">
                  <c:v>-86.084266116430214</c:v>
                </c:pt>
                <c:pt idx="240">
                  <c:v>-49.406673307110296</c:v>
                </c:pt>
                <c:pt idx="241">
                  <c:v>43.339676743793852</c:v>
                </c:pt>
                <c:pt idx="242">
                  <c:v>94.387666820735433</c:v>
                </c:pt>
                <c:pt idx="243">
                  <c:v>49.357288482658028</c:v>
                </c:pt>
                <c:pt idx="244">
                  <c:v>-41.620485306084454</c:v>
                </c:pt>
                <c:pt idx="245">
                  <c:v>-83.127734283697464</c:v>
                </c:pt>
                <c:pt idx="246">
                  <c:v>-39.715288203718671</c:v>
                </c:pt>
                <c:pt idx="247">
                  <c:v>33.407312200588812</c:v>
                </c:pt>
                <c:pt idx="248">
                  <c:v>59.410524842506071</c:v>
                </c:pt>
                <c:pt idx="249">
                  <c:v>21.926272543079797</c:v>
                </c:pt>
                <c:pt idx="250">
                  <c:v>-28.638183579981547</c:v>
                </c:pt>
                <c:pt idx="251">
                  <c:v>-38.750168221258825</c:v>
                </c:pt>
                <c:pt idx="252">
                  <c:v>-5.7300906909476961</c:v>
                </c:pt>
                <c:pt idx="253">
                  <c:v>31.768509107286842</c:v>
                </c:pt>
                <c:pt idx="254">
                  <c:v>39.77602521511421</c:v>
                </c:pt>
                <c:pt idx="255">
                  <c:v>13.114827634732322</c:v>
                </c:pt>
                <c:pt idx="256">
                  <c:v>-33.428214460945021</c:v>
                </c:pt>
                <c:pt idx="257">
                  <c:v>-72.747538726849328</c:v>
                </c:pt>
                <c:pt idx="258">
                  <c:v>-64.563495731395037</c:v>
                </c:pt>
                <c:pt idx="259">
                  <c:v>17.157802401595099</c:v>
                </c:pt>
                <c:pt idx="260">
                  <c:v>128.69943177593905</c:v>
                </c:pt>
                <c:pt idx="261">
                  <c:v>155.54404884237232</c:v>
                </c:pt>
                <c:pt idx="262">
                  <c:v>23.289927677482488</c:v>
                </c:pt>
                <c:pt idx="263">
                  <c:v>-179.49589209124213</c:v>
                </c:pt>
                <c:pt idx="264">
                  <c:v>-246.18042881430603</c:v>
                </c:pt>
                <c:pt idx="265">
                  <c:v>-72.223490244853934</c:v>
                </c:pt>
                <c:pt idx="266">
                  <c:v>193.05674807581894</c:v>
                </c:pt>
                <c:pt idx="267">
                  <c:v>280.34931571786075</c:v>
                </c:pt>
                <c:pt idx="268">
                  <c:v>98.803518403900554</c:v>
                </c:pt>
                <c:pt idx="269">
                  <c:v>-155.46988885938131</c:v>
                </c:pt>
                <c:pt idx="270">
                  <c:v>-224.96826906487308</c:v>
                </c:pt>
                <c:pt idx="271">
                  <c:v>-79.234321011045793</c:v>
                </c:pt>
                <c:pt idx="272">
                  <c:v>83.253836842033834</c:v>
                </c:pt>
                <c:pt idx="273">
                  <c:v>98.656943331631965</c:v>
                </c:pt>
                <c:pt idx="274">
                  <c:v>16.657504409189279</c:v>
                </c:pt>
                <c:pt idx="275">
                  <c:v>-13.941975795796182</c:v>
                </c:pt>
                <c:pt idx="276">
                  <c:v>36.734492563537415</c:v>
                </c:pt>
                <c:pt idx="277">
                  <c:v>58.422465032712637</c:v>
                </c:pt>
                <c:pt idx="278">
                  <c:v>-20.245233370124357</c:v>
                </c:pt>
                <c:pt idx="279">
                  <c:v>-118.60110994837262</c:v>
                </c:pt>
                <c:pt idx="280">
                  <c:v>-108.53561248750694</c:v>
                </c:pt>
                <c:pt idx="281">
                  <c:v>15.726011070659462</c:v>
                </c:pt>
                <c:pt idx="282">
                  <c:v>126.96575646790345</c:v>
                </c:pt>
                <c:pt idx="283">
                  <c:v>114.45708709532782</c:v>
                </c:pt>
                <c:pt idx="284">
                  <c:v>1.6908965437977526</c:v>
                </c:pt>
                <c:pt idx="285">
                  <c:v>-93.061439026252756</c:v>
                </c:pt>
                <c:pt idx="286">
                  <c:v>-85.549267734266621</c:v>
                </c:pt>
                <c:pt idx="287">
                  <c:v>-0.5323917978723619</c:v>
                </c:pt>
                <c:pt idx="288">
                  <c:v>66.482677709394139</c:v>
                </c:pt>
                <c:pt idx="289">
                  <c:v>48.520756412424241</c:v>
                </c:pt>
                <c:pt idx="290">
                  <c:v>-27.413571441614643</c:v>
                </c:pt>
                <c:pt idx="291">
                  <c:v>-70.28365997389858</c:v>
                </c:pt>
                <c:pt idx="292">
                  <c:v>-25.704955833203783</c:v>
                </c:pt>
                <c:pt idx="293">
                  <c:v>58.29066410613482</c:v>
                </c:pt>
                <c:pt idx="294">
                  <c:v>83.910138324357547</c:v>
                </c:pt>
                <c:pt idx="295">
                  <c:v>21.095337466266315</c:v>
                </c:pt>
                <c:pt idx="296">
                  <c:v>-56.789028113344514</c:v>
                </c:pt>
                <c:pt idx="297">
                  <c:v>-68.530372667027549</c:v>
                </c:pt>
                <c:pt idx="298">
                  <c:v>-23.571722171089299</c:v>
                </c:pt>
                <c:pt idx="299">
                  <c:v>9.8043809615917166</c:v>
                </c:pt>
                <c:pt idx="300">
                  <c:v>10.451082866011726</c:v>
                </c:pt>
                <c:pt idx="301">
                  <c:v>21.135485251315966</c:v>
                </c:pt>
                <c:pt idx="302">
                  <c:v>56.360171936609994</c:v>
                </c:pt>
                <c:pt idx="303">
                  <c:v>58.737745076111736</c:v>
                </c:pt>
                <c:pt idx="304">
                  <c:v>-11.870705683417421</c:v>
                </c:pt>
                <c:pt idx="305">
                  <c:v>-92.54333446176733</c:v>
                </c:pt>
                <c:pt idx="306">
                  <c:v>-85.70301909022352</c:v>
                </c:pt>
                <c:pt idx="307">
                  <c:v>2.951567569778319</c:v>
                </c:pt>
                <c:pt idx="308">
                  <c:v>65.743190746547342</c:v>
                </c:pt>
                <c:pt idx="309">
                  <c:v>42.630233075444025</c:v>
                </c:pt>
                <c:pt idx="310">
                  <c:v>-1.4376563491488072</c:v>
                </c:pt>
                <c:pt idx="311">
                  <c:v>11.40819394883118</c:v>
                </c:pt>
                <c:pt idx="312">
                  <c:v>44.676166116798036</c:v>
                </c:pt>
                <c:pt idx="313">
                  <c:v>7.4509063985884776</c:v>
                </c:pt>
                <c:pt idx="314">
                  <c:v>-86.798640422045352</c:v>
                </c:pt>
                <c:pt idx="315">
                  <c:v>-114.67979679214621</c:v>
                </c:pt>
                <c:pt idx="316">
                  <c:v>-15.889017926212134</c:v>
                </c:pt>
                <c:pt idx="317">
                  <c:v>107.7747781923705</c:v>
                </c:pt>
                <c:pt idx="318">
                  <c:v>119.76205591973502</c:v>
                </c:pt>
                <c:pt idx="319">
                  <c:v>22.928098175685403</c:v>
                </c:pt>
                <c:pt idx="320">
                  <c:v>-62.107405976425085</c:v>
                </c:pt>
                <c:pt idx="321">
                  <c:v>-64.497464052533417</c:v>
                </c:pt>
                <c:pt idx="322">
                  <c:v>-28.907160064849379</c:v>
                </c:pt>
                <c:pt idx="323">
                  <c:v>-12.55861819206177</c:v>
                </c:pt>
                <c:pt idx="324">
                  <c:v>-0.90732105829327736</c:v>
                </c:pt>
                <c:pt idx="325">
                  <c:v>34.272824477528069</c:v>
                </c:pt>
                <c:pt idx="326">
                  <c:v>58.845582094699871</c:v>
                </c:pt>
                <c:pt idx="327">
                  <c:v>25.734375096255118</c:v>
                </c:pt>
                <c:pt idx="328">
                  <c:v>-34.093183808085499</c:v>
                </c:pt>
                <c:pt idx="329">
                  <c:v>-44.871375846914709</c:v>
                </c:pt>
                <c:pt idx="330">
                  <c:v>-2.1769464418301303</c:v>
                </c:pt>
                <c:pt idx="331">
                  <c:v>19.277126795533874</c:v>
                </c:pt>
                <c:pt idx="332">
                  <c:v>-12.13876077537976</c:v>
                </c:pt>
                <c:pt idx="333">
                  <c:v>-30.943924027351816</c:v>
                </c:pt>
                <c:pt idx="334">
                  <c:v>14.297327059317364</c:v>
                </c:pt>
                <c:pt idx="335">
                  <c:v>62.184870621054174</c:v>
                </c:pt>
                <c:pt idx="336">
                  <c:v>26.169392494294147</c:v>
                </c:pt>
                <c:pt idx="337">
                  <c:v>-57.077896965050478</c:v>
                </c:pt>
                <c:pt idx="338">
                  <c:v>-63.971825612941885</c:v>
                </c:pt>
                <c:pt idx="339">
                  <c:v>27.870448597724771</c:v>
                </c:pt>
                <c:pt idx="340">
                  <c:v>87.710027115334782</c:v>
                </c:pt>
                <c:pt idx="341">
                  <c:v>16.89716872865969</c:v>
                </c:pt>
                <c:pt idx="342">
                  <c:v>-94.912801047314659</c:v>
                </c:pt>
                <c:pt idx="343">
                  <c:v>-86.757673571621837</c:v>
                </c:pt>
                <c:pt idx="344">
                  <c:v>41.567765537348293</c:v>
                </c:pt>
                <c:pt idx="345">
                  <c:v>122.07908139895783</c:v>
                </c:pt>
                <c:pt idx="346">
                  <c:v>51.890581374579163</c:v>
                </c:pt>
                <c:pt idx="347">
                  <c:v>-68.547654553692396</c:v>
                </c:pt>
                <c:pt idx="348">
                  <c:v>-85.12461426556888</c:v>
                </c:pt>
                <c:pt idx="349">
                  <c:v>-1.2027577750220138</c:v>
                </c:pt>
                <c:pt idx="350">
                  <c:v>49.846145501603225</c:v>
                </c:pt>
                <c:pt idx="351">
                  <c:v>8.3659755136976592</c:v>
                </c:pt>
                <c:pt idx="352">
                  <c:v>-39.221302500908429</c:v>
                </c:pt>
                <c:pt idx="353">
                  <c:v>-7.9597213941356477</c:v>
                </c:pt>
                <c:pt idx="354">
                  <c:v>56.390711322126812</c:v>
                </c:pt>
                <c:pt idx="355">
                  <c:v>53.676308186374882</c:v>
                </c:pt>
                <c:pt idx="356">
                  <c:v>-19.840088592100152</c:v>
                </c:pt>
                <c:pt idx="357">
                  <c:v>-71.553641746719137</c:v>
                </c:pt>
                <c:pt idx="358">
                  <c:v>-45.998013941327521</c:v>
                </c:pt>
                <c:pt idx="359">
                  <c:v>12.563588397175034</c:v>
                </c:pt>
                <c:pt idx="360">
                  <c:v>39.859764207078705</c:v>
                </c:pt>
                <c:pt idx="361">
                  <c:v>32.541496567874823</c:v>
                </c:pt>
                <c:pt idx="362">
                  <c:v>20.216887013802591</c:v>
                </c:pt>
                <c:pt idx="363">
                  <c:v>4.6575727071967892</c:v>
                </c:pt>
                <c:pt idx="364">
                  <c:v>-26.268324481257647</c:v>
                </c:pt>
                <c:pt idx="365">
                  <c:v>-50.066756148451482</c:v>
                </c:pt>
                <c:pt idx="366">
                  <c:v>-28.583076387826502</c:v>
                </c:pt>
                <c:pt idx="367">
                  <c:v>26.53690801815814</c:v>
                </c:pt>
                <c:pt idx="368">
                  <c:v>54.334179088579262</c:v>
                </c:pt>
                <c:pt idx="369">
                  <c:v>23.999742510199699</c:v>
                </c:pt>
                <c:pt idx="370">
                  <c:v>-23.038755226808192</c:v>
                </c:pt>
                <c:pt idx="371">
                  <c:v>-32.154795339683901</c:v>
                </c:pt>
                <c:pt idx="372">
                  <c:v>-6.9540576744247291</c:v>
                </c:pt>
                <c:pt idx="373">
                  <c:v>8.8052067517189094</c:v>
                </c:pt>
                <c:pt idx="374">
                  <c:v>0.72779518649897668</c:v>
                </c:pt>
                <c:pt idx="375">
                  <c:v>-3.7603320448378739</c:v>
                </c:pt>
                <c:pt idx="376">
                  <c:v>10.923240883414206</c:v>
                </c:pt>
                <c:pt idx="377">
                  <c:v>21.224352189920978</c:v>
                </c:pt>
                <c:pt idx="378">
                  <c:v>4.4346570092328568</c:v>
                </c:pt>
                <c:pt idx="379">
                  <c:v>-22.577887194102853</c:v>
                </c:pt>
                <c:pt idx="380">
                  <c:v>-26.811882991555471</c:v>
                </c:pt>
                <c:pt idx="381">
                  <c:v>-4.9679661693279913</c:v>
                </c:pt>
                <c:pt idx="382">
                  <c:v>16.975873111341532</c:v>
                </c:pt>
                <c:pt idx="383">
                  <c:v>21.30217215509127</c:v>
                </c:pt>
                <c:pt idx="384">
                  <c:v>13.240891718918352</c:v>
                </c:pt>
                <c:pt idx="385">
                  <c:v>1.4533502421581228</c:v>
                </c:pt>
                <c:pt idx="386">
                  <c:v>-12.955500240807218</c:v>
                </c:pt>
                <c:pt idx="387">
                  <c:v>-23.879897015940017</c:v>
                </c:pt>
                <c:pt idx="388">
                  <c:v>-17.762565244429769</c:v>
                </c:pt>
                <c:pt idx="389">
                  <c:v>5.3279004231607896</c:v>
                </c:pt>
                <c:pt idx="390">
                  <c:v>23.457884197339965</c:v>
                </c:pt>
                <c:pt idx="391">
                  <c:v>19.041137514420246</c:v>
                </c:pt>
                <c:pt idx="392">
                  <c:v>2.2563981896657732</c:v>
                </c:pt>
                <c:pt idx="393">
                  <c:v>-5.9853593019321858</c:v>
                </c:pt>
                <c:pt idx="394">
                  <c:v>-4.9132176980350222</c:v>
                </c:pt>
                <c:pt idx="395">
                  <c:v>-9.2035486870892367</c:v>
                </c:pt>
                <c:pt idx="396">
                  <c:v>-18.298541513836227</c:v>
                </c:pt>
                <c:pt idx="397">
                  <c:v>-13.207378654990467</c:v>
                </c:pt>
                <c:pt idx="398">
                  <c:v>11.134839974477162</c:v>
                </c:pt>
                <c:pt idx="399">
                  <c:v>30.758985580454656</c:v>
                </c:pt>
                <c:pt idx="400">
                  <c:v>22.658583838303898</c:v>
                </c:pt>
                <c:pt idx="401">
                  <c:v>-3.9714246799429578</c:v>
                </c:pt>
                <c:pt idx="402">
                  <c:v>-21.582045589549445</c:v>
                </c:pt>
                <c:pt idx="403">
                  <c:v>-19.771603300525353</c:v>
                </c:pt>
                <c:pt idx="404">
                  <c:v>-9.9181422318466783</c:v>
                </c:pt>
                <c:pt idx="405">
                  <c:v>-0.56283823556507873</c:v>
                </c:pt>
                <c:pt idx="406">
                  <c:v>10.911643980333865</c:v>
                </c:pt>
                <c:pt idx="407">
                  <c:v>20.985804063165059</c:v>
                </c:pt>
                <c:pt idx="408">
                  <c:v>16.043800771871705</c:v>
                </c:pt>
                <c:pt idx="409">
                  <c:v>-4.6431795983640081</c:v>
                </c:pt>
                <c:pt idx="410">
                  <c:v>-19.327811702727601</c:v>
                </c:pt>
                <c:pt idx="411">
                  <c:v>-11.872699888243011</c:v>
                </c:pt>
                <c:pt idx="412">
                  <c:v>3.4044922885333468</c:v>
                </c:pt>
                <c:pt idx="413">
                  <c:v>3.2444748972546202</c:v>
                </c:pt>
                <c:pt idx="414">
                  <c:v>-7.2223197282452691</c:v>
                </c:pt>
                <c:pt idx="415">
                  <c:v>-2.5353055926133892</c:v>
                </c:pt>
                <c:pt idx="416">
                  <c:v>18.577973749913983</c:v>
                </c:pt>
                <c:pt idx="417">
                  <c:v>24.154866284558654</c:v>
                </c:pt>
                <c:pt idx="418">
                  <c:v>-3.3867724897473224</c:v>
                </c:pt>
                <c:pt idx="419">
                  <c:v>-33.582469566334403</c:v>
                </c:pt>
                <c:pt idx="420">
                  <c:v>-25.301237853905469</c:v>
                </c:pt>
                <c:pt idx="421">
                  <c:v>14.032561646311811</c:v>
                </c:pt>
                <c:pt idx="422">
                  <c:v>34.751181126390421</c:v>
                </c:pt>
                <c:pt idx="423">
                  <c:v>11.47594651888838</c:v>
                </c:pt>
                <c:pt idx="424">
                  <c:v>-23.289978605302096</c:v>
                </c:pt>
                <c:pt idx="425">
                  <c:v>-24.656535346799863</c:v>
                </c:pt>
                <c:pt idx="426">
                  <c:v>5.4471116268423732</c:v>
                </c:pt>
                <c:pt idx="427">
                  <c:v>25.394354591243502</c:v>
                </c:pt>
                <c:pt idx="428">
                  <c:v>11.332847788789721</c:v>
                </c:pt>
                <c:pt idx="429">
                  <c:v>-15.33496768933364</c:v>
                </c:pt>
                <c:pt idx="430">
                  <c:v>-20.725705132984327</c:v>
                </c:pt>
                <c:pt idx="431">
                  <c:v>-0.8727965733172881</c:v>
                </c:pt>
                <c:pt idx="432">
                  <c:v>18.544376134263629</c:v>
                </c:pt>
                <c:pt idx="433">
                  <c:v>15.442479819063303</c:v>
                </c:pt>
                <c:pt idx="434">
                  <c:v>-5.9510339319059513</c:v>
                </c:pt>
                <c:pt idx="435">
                  <c:v>-22.468914039224714</c:v>
                </c:pt>
                <c:pt idx="436">
                  <c:v>-15.536469934362257</c:v>
                </c:pt>
                <c:pt idx="437">
                  <c:v>10.692200478119361</c:v>
                </c:pt>
                <c:pt idx="438">
                  <c:v>30.792099447704583</c:v>
                </c:pt>
                <c:pt idx="439">
                  <c:v>21.357140225748971</c:v>
                </c:pt>
                <c:pt idx="440">
                  <c:v>-12.416993539515865</c:v>
                </c:pt>
                <c:pt idx="441">
                  <c:v>-37.644999273834173</c:v>
                </c:pt>
                <c:pt idx="442">
                  <c:v>-27.812033507889932</c:v>
                </c:pt>
                <c:pt idx="443">
                  <c:v>7.2975087537637329</c:v>
                </c:pt>
                <c:pt idx="444">
                  <c:v>33.255737813605258</c:v>
                </c:pt>
                <c:pt idx="445">
                  <c:v>29.539978316195402</c:v>
                </c:pt>
                <c:pt idx="446">
                  <c:v>6.3566934682447531</c:v>
                </c:pt>
                <c:pt idx="447">
                  <c:v>-15.295349886787649</c:v>
                </c:pt>
                <c:pt idx="448">
                  <c:v>-25.593714370597201</c:v>
                </c:pt>
                <c:pt idx="449">
                  <c:v>-23.14672701746683</c:v>
                </c:pt>
                <c:pt idx="450">
                  <c:v>-6.1978399636044301</c:v>
                </c:pt>
                <c:pt idx="451">
                  <c:v>19.237441772471488</c:v>
                </c:pt>
                <c:pt idx="452">
                  <c:v>32.115854165876037</c:v>
                </c:pt>
                <c:pt idx="453">
                  <c:v>16.231966621321529</c:v>
                </c:pt>
                <c:pt idx="454">
                  <c:v>-13.854664295087389</c:v>
                </c:pt>
                <c:pt idx="455">
                  <c:v>-25.045055583761123</c:v>
                </c:pt>
                <c:pt idx="456">
                  <c:v>-8.0920985387129782</c:v>
                </c:pt>
                <c:pt idx="457">
                  <c:v>9.8291258002488053</c:v>
                </c:pt>
                <c:pt idx="458">
                  <c:v>4.5326752783161677</c:v>
                </c:pt>
                <c:pt idx="459">
                  <c:v>-10.273260326465094</c:v>
                </c:pt>
                <c:pt idx="460">
                  <c:v>-5.6516320479965856</c:v>
                </c:pt>
                <c:pt idx="461">
                  <c:v>16.13214098907039</c:v>
                </c:pt>
                <c:pt idx="462">
                  <c:v>23.03739294613943</c:v>
                </c:pt>
                <c:pt idx="463">
                  <c:v>1.4181436679609121</c:v>
                </c:pt>
                <c:pt idx="464">
                  <c:v>-22.48284497290474</c:v>
                </c:pt>
                <c:pt idx="465">
                  <c:v>-20.220977728047181</c:v>
                </c:pt>
                <c:pt idx="466">
                  <c:v>-2.1194743700877039E-2</c:v>
                </c:pt>
                <c:pt idx="467">
                  <c:v>10.350306085317774</c:v>
                </c:pt>
                <c:pt idx="468">
                  <c:v>5.64921717504083</c:v>
                </c:pt>
                <c:pt idx="469">
                  <c:v>3.9594927022665822</c:v>
                </c:pt>
                <c:pt idx="470">
                  <c:v>10.486939861103636</c:v>
                </c:pt>
                <c:pt idx="471">
                  <c:v>7.8033088281336838</c:v>
                </c:pt>
                <c:pt idx="472">
                  <c:v>-11.050812487419623</c:v>
                </c:pt>
                <c:pt idx="473">
                  <c:v>-23.914278581311248</c:v>
                </c:pt>
                <c:pt idx="474">
                  <c:v>-10.485906323339734</c:v>
                </c:pt>
                <c:pt idx="475">
                  <c:v>14.465367890250503</c:v>
                </c:pt>
                <c:pt idx="476">
                  <c:v>20.233120712692731</c:v>
                </c:pt>
                <c:pt idx="477">
                  <c:v>3.903579672346825</c:v>
                </c:pt>
                <c:pt idx="478">
                  <c:v>-8.5636790514826213</c:v>
                </c:pt>
                <c:pt idx="479">
                  <c:v>-3.593767100008264</c:v>
                </c:pt>
                <c:pt idx="480">
                  <c:v>2.6266772701850027</c:v>
                </c:pt>
                <c:pt idx="481">
                  <c:v>-4.3769080673384098</c:v>
                </c:pt>
                <c:pt idx="482">
                  <c:v>-11.760605256867013</c:v>
                </c:pt>
                <c:pt idx="483">
                  <c:v>-2.3300102597871142</c:v>
                </c:pt>
                <c:pt idx="484">
                  <c:v>13.641384919685276</c:v>
                </c:pt>
                <c:pt idx="485">
                  <c:v>12.976813036832642</c:v>
                </c:pt>
                <c:pt idx="486">
                  <c:v>-2.298943936695053</c:v>
                </c:pt>
                <c:pt idx="487">
                  <c:v>-7.8630273474863897</c:v>
                </c:pt>
                <c:pt idx="488">
                  <c:v>1.6622687862643168</c:v>
                </c:pt>
                <c:pt idx="489">
                  <c:v>2.7342498084935931</c:v>
                </c:pt>
                <c:pt idx="490">
                  <c:v>-14.748497947360606</c:v>
                </c:pt>
                <c:pt idx="491">
                  <c:v>-22.12507364533716</c:v>
                </c:pt>
                <c:pt idx="492">
                  <c:v>6.1893828338167278</c:v>
                </c:pt>
                <c:pt idx="493">
                  <c:v>42.882264704979278</c:v>
                </c:pt>
                <c:pt idx="494">
                  <c:v>34.799908606203111</c:v>
                </c:pt>
                <c:pt idx="495">
                  <c:v>-20.332506057758682</c:v>
                </c:pt>
                <c:pt idx="496">
                  <c:v>-59.353077256607314</c:v>
                </c:pt>
                <c:pt idx="497">
                  <c:v>-32.478054989679009</c:v>
                </c:pt>
                <c:pt idx="498">
                  <c:v>29.444286905911689</c:v>
                </c:pt>
                <c:pt idx="499">
                  <c:v>53.825153138927796</c:v>
                </c:pt>
                <c:pt idx="500">
                  <c:v>18.755651098601454</c:v>
                </c:pt>
                <c:pt idx="501">
                  <c:v>-26.028730125598152</c:v>
                </c:pt>
                <c:pt idx="502">
                  <c:v>-30.674062002978079</c:v>
                </c:pt>
                <c:pt idx="503">
                  <c:v>-4.5857562227575359</c:v>
                </c:pt>
                <c:pt idx="504">
                  <c:v>11.296883378362407</c:v>
                </c:pt>
                <c:pt idx="505">
                  <c:v>5.5222581368712174</c:v>
                </c:pt>
                <c:pt idx="506">
                  <c:v>0.52307924576330289</c:v>
                </c:pt>
                <c:pt idx="507">
                  <c:v>6.8224140268834832</c:v>
                </c:pt>
                <c:pt idx="508">
                  <c:v>6.5153974533212597</c:v>
                </c:pt>
                <c:pt idx="509">
                  <c:v>-10.308034623692272</c:v>
                </c:pt>
                <c:pt idx="510">
                  <c:v>-20.647267171199605</c:v>
                </c:pt>
                <c:pt idx="511">
                  <c:v>-1.1913034281675801</c:v>
                </c:pt>
                <c:pt idx="512">
                  <c:v>29.300424659791094</c:v>
                </c:pt>
                <c:pt idx="513">
                  <c:v>27.566525582826262</c:v>
                </c:pt>
                <c:pt idx="514">
                  <c:v>-13.704816185876268</c:v>
                </c:pt>
                <c:pt idx="515">
                  <c:v>-47.619658168321656</c:v>
                </c:pt>
                <c:pt idx="516">
                  <c:v>-28.996911934911545</c:v>
                </c:pt>
                <c:pt idx="517">
                  <c:v>25.924232723252217</c:v>
                </c:pt>
                <c:pt idx="518">
                  <c:v>55.52141621602464</c:v>
                </c:pt>
                <c:pt idx="519">
                  <c:v>26.376569494727271</c:v>
                </c:pt>
                <c:pt idx="520">
                  <c:v>-27.755180385149739</c:v>
                </c:pt>
                <c:pt idx="521">
                  <c:v>-48.25567271017006</c:v>
                </c:pt>
                <c:pt idx="522">
                  <c:v>-19.662046538719512</c:v>
                </c:pt>
                <c:pt idx="523">
                  <c:v>19.386669672769173</c:v>
                </c:pt>
                <c:pt idx="524">
                  <c:v>28.421364780403525</c:v>
                </c:pt>
                <c:pt idx="525">
                  <c:v>9.8643416339566254</c:v>
                </c:pt>
                <c:pt idx="526">
                  <c:v>-5.8029326210838095</c:v>
                </c:pt>
                <c:pt idx="527">
                  <c:v>-4.8021300318932809</c:v>
                </c:pt>
                <c:pt idx="528">
                  <c:v>-1.5750078147681668</c:v>
                </c:pt>
                <c:pt idx="529">
                  <c:v>-7.9977832196056724</c:v>
                </c:pt>
                <c:pt idx="530">
                  <c:v>-12.06060448521144</c:v>
                </c:pt>
                <c:pt idx="531">
                  <c:v>0.83281767888596925</c:v>
                </c:pt>
                <c:pt idx="532">
                  <c:v>18.742653778878875</c:v>
                </c:pt>
                <c:pt idx="533">
                  <c:v>15.571536694785847</c:v>
                </c:pt>
                <c:pt idx="534">
                  <c:v>-9.0944449571607375</c:v>
                </c:pt>
                <c:pt idx="535">
                  <c:v>-23.577113515866834</c:v>
                </c:pt>
                <c:pt idx="536">
                  <c:v>-6.7921765749705969</c:v>
                </c:pt>
                <c:pt idx="537">
                  <c:v>19.574655638365822</c:v>
                </c:pt>
                <c:pt idx="538">
                  <c:v>19.432785031199622</c:v>
                </c:pt>
                <c:pt idx="539">
                  <c:v>-6.4564209546418603</c:v>
                </c:pt>
                <c:pt idx="540">
                  <c:v>-21.227583179269384</c:v>
                </c:pt>
                <c:pt idx="541">
                  <c:v>-5.4764320915094356</c:v>
                </c:pt>
                <c:pt idx="542">
                  <c:v>14.817593900961853</c:v>
                </c:pt>
                <c:pt idx="543">
                  <c:v>8.2601734519013856</c:v>
                </c:pt>
                <c:pt idx="544">
                  <c:v>-13.594775844761136</c:v>
                </c:pt>
                <c:pt idx="545">
                  <c:v>-13.434031056452254</c:v>
                </c:pt>
                <c:pt idx="546">
                  <c:v>13.404891978426816</c:v>
                </c:pt>
                <c:pt idx="547">
                  <c:v>28.089677968289426</c:v>
                </c:pt>
                <c:pt idx="548">
                  <c:v>4.4924849346797071</c:v>
                </c:pt>
                <c:pt idx="549">
                  <c:v>-29.676960914963018</c:v>
                </c:pt>
                <c:pt idx="550">
                  <c:v>-29.308614640719313</c:v>
                </c:pt>
                <c:pt idx="551">
                  <c:v>5.3549112110201351</c:v>
                </c:pt>
                <c:pt idx="552">
                  <c:v>29.75511300989865</c:v>
                </c:pt>
                <c:pt idx="553">
                  <c:v>16.71717645461468</c:v>
                </c:pt>
                <c:pt idx="554">
                  <c:v>-10.283342424351581</c:v>
                </c:pt>
                <c:pt idx="555">
                  <c:v>-15.421352185658263</c:v>
                </c:pt>
                <c:pt idx="556">
                  <c:v>0.46404365075129045</c:v>
                </c:pt>
                <c:pt idx="557">
                  <c:v>8.9681102299722841</c:v>
                </c:pt>
                <c:pt idx="558">
                  <c:v>-0.61335274587818089</c:v>
                </c:pt>
                <c:pt idx="559">
                  <c:v>-9.8623132590630913</c:v>
                </c:pt>
                <c:pt idx="560">
                  <c:v>-4.1506255906215888</c:v>
                </c:pt>
                <c:pt idx="561">
                  <c:v>6.1235252029941005</c:v>
                </c:pt>
                <c:pt idx="562">
                  <c:v>5.8631461128845617</c:v>
                </c:pt>
                <c:pt idx="563">
                  <c:v>-0.60091253606956141</c:v>
                </c:pt>
                <c:pt idx="564">
                  <c:v>-3.6705083562173946E-2</c:v>
                </c:pt>
                <c:pt idx="565">
                  <c:v>5.7447387588716987</c:v>
                </c:pt>
                <c:pt idx="566">
                  <c:v>3.4954857030911084</c:v>
                </c:pt>
                <c:pt idx="567">
                  <c:v>-7.6494543058948334</c:v>
                </c:pt>
                <c:pt idx="568">
                  <c:v>-12.846085288279404</c:v>
                </c:pt>
                <c:pt idx="569">
                  <c:v>-4.4118410828478769</c:v>
                </c:pt>
                <c:pt idx="570">
                  <c:v>6.5126946080843799</c:v>
                </c:pt>
                <c:pt idx="571">
                  <c:v>7.6741410569006625</c:v>
                </c:pt>
                <c:pt idx="572">
                  <c:v>3.1973726584892832</c:v>
                </c:pt>
                <c:pt idx="573">
                  <c:v>3.4714711314598303</c:v>
                </c:pt>
                <c:pt idx="574">
                  <c:v>6.240539426399768</c:v>
                </c:pt>
                <c:pt idx="575">
                  <c:v>0.92762365765915522</c:v>
                </c:pt>
                <c:pt idx="576">
                  <c:v>-11.558302133296362</c:v>
                </c:pt>
                <c:pt idx="577">
                  <c:v>-17.018881256521638</c:v>
                </c:pt>
                <c:pt idx="578">
                  <c:v>-7.8232528383526683</c:v>
                </c:pt>
                <c:pt idx="579">
                  <c:v>6.8067238282446398</c:v>
                </c:pt>
                <c:pt idx="580">
                  <c:v>14.669996272238297</c:v>
                </c:pt>
                <c:pt idx="581">
                  <c:v>14.700768450219826</c:v>
                </c:pt>
                <c:pt idx="582">
                  <c:v>10.66146910167601</c:v>
                </c:pt>
                <c:pt idx="583">
                  <c:v>0.40095296930477808</c:v>
                </c:pt>
                <c:pt idx="584">
                  <c:v>-17.029040452623036</c:v>
                </c:pt>
                <c:pt idx="585">
                  <c:v>-28.808233422649508</c:v>
                </c:pt>
                <c:pt idx="586">
                  <c:v>-17.858736959988924</c:v>
                </c:pt>
                <c:pt idx="587">
                  <c:v>12.310388675815014</c:v>
                </c:pt>
                <c:pt idx="588">
                  <c:v>34.286541987595541</c:v>
                </c:pt>
                <c:pt idx="589">
                  <c:v>25.973037547722789</c:v>
                </c:pt>
                <c:pt idx="590">
                  <c:v>-3.4149147859379494</c:v>
                </c:pt>
                <c:pt idx="591">
                  <c:v>-24.371548764841823</c:v>
                </c:pt>
                <c:pt idx="592">
                  <c:v>-20.399632749711554</c:v>
                </c:pt>
                <c:pt idx="593">
                  <c:v>-2.4216789058315769</c:v>
                </c:pt>
                <c:pt idx="594">
                  <c:v>8.712490791100981</c:v>
                </c:pt>
                <c:pt idx="595">
                  <c:v>5.8902691989490288</c:v>
                </c:pt>
                <c:pt idx="596">
                  <c:v>-0.7882087116054296</c:v>
                </c:pt>
                <c:pt idx="597">
                  <c:v>0.68774635970447107</c:v>
                </c:pt>
                <c:pt idx="598">
                  <c:v>9.4007863530305986</c:v>
                </c:pt>
                <c:pt idx="599">
                  <c:v>11.999662879051302</c:v>
                </c:pt>
                <c:pt idx="600">
                  <c:v>-1.3032130411036671</c:v>
                </c:pt>
                <c:pt idx="601">
                  <c:v>-20.770161100964259</c:v>
                </c:pt>
                <c:pt idx="602">
                  <c:v>-22.699845851473871</c:v>
                </c:pt>
                <c:pt idx="603">
                  <c:v>1.9386313902310104</c:v>
                </c:pt>
                <c:pt idx="604">
                  <c:v>28.637996256949965</c:v>
                </c:pt>
                <c:pt idx="605">
                  <c:v>23.121984517947446</c:v>
                </c:pt>
                <c:pt idx="606">
                  <c:v>-12.663895889619418</c:v>
                </c:pt>
                <c:pt idx="607">
                  <c:v>-34.610127882162473</c:v>
                </c:pt>
                <c:pt idx="608">
                  <c:v>-10.336157877750336</c:v>
                </c:pt>
                <c:pt idx="609">
                  <c:v>32.855376655173039</c:v>
                </c:pt>
                <c:pt idx="610">
                  <c:v>37.20468564523771</c:v>
                </c:pt>
                <c:pt idx="611">
                  <c:v>-8.8304241529890533</c:v>
                </c:pt>
                <c:pt idx="612">
                  <c:v>-49.647065276188648</c:v>
                </c:pt>
                <c:pt idx="613">
                  <c:v>-32.372665906615097</c:v>
                </c:pt>
                <c:pt idx="614">
                  <c:v>23.033248287838326</c:v>
                </c:pt>
                <c:pt idx="615">
                  <c:v>49.173855644953917</c:v>
                </c:pt>
                <c:pt idx="616">
                  <c:v>18.400648744174031</c:v>
                </c:pt>
                <c:pt idx="617">
                  <c:v>-25.682001511387877</c:v>
                </c:pt>
                <c:pt idx="618">
                  <c:v>-30.302473724616146</c:v>
                </c:pt>
                <c:pt idx="619">
                  <c:v>0.26026547537814698</c:v>
                </c:pt>
                <c:pt idx="620">
                  <c:v>20.298719560262306</c:v>
                </c:pt>
                <c:pt idx="621">
                  <c:v>7.4616537830649818</c:v>
                </c:pt>
                <c:pt idx="622">
                  <c:v>-14.956322543898962</c:v>
                </c:pt>
                <c:pt idx="623">
                  <c:v>-17.157570905196263</c:v>
                </c:pt>
                <c:pt idx="624">
                  <c:v>0.98578560255498981</c:v>
                </c:pt>
                <c:pt idx="625">
                  <c:v>19.446416175531855</c:v>
                </c:pt>
                <c:pt idx="626">
                  <c:v>23.938683627208011</c:v>
                </c:pt>
                <c:pt idx="627">
                  <c:v>11.247999238441757</c:v>
                </c:pt>
                <c:pt idx="628">
                  <c:v>-15.009961065171941</c:v>
                </c:pt>
                <c:pt idx="629">
                  <c:v>-38.439064322200679</c:v>
                </c:pt>
                <c:pt idx="630">
                  <c:v>-32.55883858705954</c:v>
                </c:pt>
                <c:pt idx="631">
                  <c:v>8.9268965247139871</c:v>
                </c:pt>
                <c:pt idx="632">
                  <c:v>49.716223393373696</c:v>
                </c:pt>
                <c:pt idx="633">
                  <c:v>43.3341901972695</c:v>
                </c:pt>
                <c:pt idx="634">
                  <c:v>-7.5128950329728426</c:v>
                </c:pt>
                <c:pt idx="635">
                  <c:v>-46.817466465336317</c:v>
                </c:pt>
                <c:pt idx="636">
                  <c:v>-32.781898448547231</c:v>
                </c:pt>
                <c:pt idx="637">
                  <c:v>10.303058987496762</c:v>
                </c:pt>
                <c:pt idx="638">
                  <c:v>27.792064567950053</c:v>
                </c:pt>
                <c:pt idx="639">
                  <c:v>7.7370645678007932</c:v>
                </c:pt>
                <c:pt idx="640">
                  <c:v>-11.041752105907085</c:v>
                </c:pt>
                <c:pt idx="641">
                  <c:v>-1.5568439815305224</c:v>
                </c:pt>
                <c:pt idx="642">
                  <c:v>14.020674776093909</c:v>
                </c:pt>
                <c:pt idx="643">
                  <c:v>4.5753226801148319</c:v>
                </c:pt>
                <c:pt idx="644">
                  <c:v>-18.683881726210348</c:v>
                </c:pt>
                <c:pt idx="645">
                  <c:v>-19.338812046190487</c:v>
                </c:pt>
                <c:pt idx="646">
                  <c:v>7.1137400711140666</c:v>
                </c:pt>
                <c:pt idx="647">
                  <c:v>24.83024959359733</c:v>
                </c:pt>
                <c:pt idx="648">
                  <c:v>9.964111695778227</c:v>
                </c:pt>
                <c:pt idx="649">
                  <c:v>-15.847128572136105</c:v>
                </c:pt>
                <c:pt idx="650">
                  <c:v>-18.59021374051019</c:v>
                </c:pt>
                <c:pt idx="651">
                  <c:v>1.096770961432006</c:v>
                </c:pt>
                <c:pt idx="652">
                  <c:v>14.591138267841112</c:v>
                </c:pt>
                <c:pt idx="653">
                  <c:v>8.4001462116612746</c:v>
                </c:pt>
                <c:pt idx="654">
                  <c:v>-2.6809034358642383</c:v>
                </c:pt>
                <c:pt idx="655">
                  <c:v>-4.2901461586974472</c:v>
                </c:pt>
                <c:pt idx="656">
                  <c:v>-1.9753341054600453</c:v>
                </c:pt>
                <c:pt idx="657">
                  <c:v>-4.6286967021131584</c:v>
                </c:pt>
                <c:pt idx="658">
                  <c:v>-6.4906900632723072</c:v>
                </c:pt>
                <c:pt idx="659">
                  <c:v>0.9370386355080782</c:v>
                </c:pt>
                <c:pt idx="660">
                  <c:v>10.579082004139437</c:v>
                </c:pt>
                <c:pt idx="661">
                  <c:v>9.0743910461889854</c:v>
                </c:pt>
                <c:pt idx="662">
                  <c:v>-1.3992648231819764</c:v>
                </c:pt>
                <c:pt idx="663">
                  <c:v>-6.3784188629634038</c:v>
                </c:pt>
                <c:pt idx="664">
                  <c:v>-2.4354042108709555</c:v>
                </c:pt>
                <c:pt idx="665">
                  <c:v>-0.99282310456368061</c:v>
                </c:pt>
                <c:pt idx="666">
                  <c:v>-6.2617135902452725</c:v>
                </c:pt>
                <c:pt idx="667">
                  <c:v>-6.0674064235913479</c:v>
                </c:pt>
                <c:pt idx="668">
                  <c:v>6.5073850053519271</c:v>
                </c:pt>
                <c:pt idx="669">
                  <c:v>16.6434072847746</c:v>
                </c:pt>
                <c:pt idx="670">
                  <c:v>7.7141202855313509</c:v>
                </c:pt>
                <c:pt idx="671">
                  <c:v>-11.091040470546019</c:v>
                </c:pt>
                <c:pt idx="672">
                  <c:v>-15.219502124703926</c:v>
                </c:pt>
                <c:pt idx="673">
                  <c:v>-0.60883597998594019</c:v>
                </c:pt>
                <c:pt idx="674">
                  <c:v>10.188096226086044</c:v>
                </c:pt>
                <c:pt idx="675">
                  <c:v>2.4428364289061109</c:v>
                </c:pt>
                <c:pt idx="676">
                  <c:v>-8.6807258923942463</c:v>
                </c:pt>
                <c:pt idx="677">
                  <c:v>-3.0020652570735957</c:v>
                </c:pt>
                <c:pt idx="678">
                  <c:v>11.82943328690288</c:v>
                </c:pt>
                <c:pt idx="679">
                  <c:v>11.545551810284142</c:v>
                </c:pt>
                <c:pt idx="680">
                  <c:v>-6.4063769836867355</c:v>
                </c:pt>
                <c:pt idx="681">
                  <c:v>-17.314290798327352</c:v>
                </c:pt>
                <c:pt idx="682">
                  <c:v>-5.694328684057246</c:v>
                </c:pt>
                <c:pt idx="683">
                  <c:v>11.926054126704159</c:v>
                </c:pt>
                <c:pt idx="684">
                  <c:v>11.985603034745433</c:v>
                </c:pt>
                <c:pt idx="685">
                  <c:v>-2.5226554143998574</c:v>
                </c:pt>
                <c:pt idx="686">
                  <c:v>-9.7733162244441889</c:v>
                </c:pt>
                <c:pt idx="687">
                  <c:v>-2.7247328274560996</c:v>
                </c:pt>
                <c:pt idx="688">
                  <c:v>4.0903620258569875</c:v>
                </c:pt>
                <c:pt idx="689">
                  <c:v>1.162495504980162</c:v>
                </c:pt>
                <c:pt idx="690">
                  <c:v>-1.8219947566061505</c:v>
                </c:pt>
                <c:pt idx="691">
                  <c:v>3.9935216165956433</c:v>
                </c:pt>
                <c:pt idx="692">
                  <c:v>8.4996767272286817</c:v>
                </c:pt>
                <c:pt idx="693">
                  <c:v>-1.1027986601499153</c:v>
                </c:pt>
                <c:pt idx="694">
                  <c:v>-15.540428855980753</c:v>
                </c:pt>
                <c:pt idx="695">
                  <c:v>-13.158250324904126</c:v>
                </c:pt>
                <c:pt idx="696">
                  <c:v>7.1426020665498369</c:v>
                </c:pt>
                <c:pt idx="697">
                  <c:v>20.580344616949056</c:v>
                </c:pt>
                <c:pt idx="698">
                  <c:v>9.9504617757405445</c:v>
                </c:pt>
                <c:pt idx="699">
                  <c:v>-10.248880129493296</c:v>
                </c:pt>
                <c:pt idx="700">
                  <c:v>-14.429805868100264</c:v>
                </c:pt>
                <c:pt idx="701">
                  <c:v>-0.89555527442476179</c:v>
                </c:pt>
                <c:pt idx="702">
                  <c:v>8.7672121578526703</c:v>
                </c:pt>
                <c:pt idx="703">
                  <c:v>2.0620866167926319</c:v>
                </c:pt>
                <c:pt idx="704">
                  <c:v>-8.5609356191885375</c:v>
                </c:pt>
                <c:pt idx="705">
                  <c:v>-6.3101831827718762</c:v>
                </c:pt>
                <c:pt idx="706">
                  <c:v>6.2566492335755264</c:v>
                </c:pt>
                <c:pt idx="707">
                  <c:v>13.173765216682765</c:v>
                </c:pt>
                <c:pt idx="708">
                  <c:v>7.2227574191635631</c:v>
                </c:pt>
                <c:pt idx="709">
                  <c:v>-4.0933144744251004</c:v>
                </c:pt>
                <c:pt idx="710">
                  <c:v>-11.332190176234132</c:v>
                </c:pt>
                <c:pt idx="711">
                  <c:v>-11.728678619245034</c:v>
                </c:pt>
                <c:pt idx="712">
                  <c:v>-5.5330073585231458</c:v>
                </c:pt>
                <c:pt idx="713">
                  <c:v>5.9706030668541752</c:v>
                </c:pt>
                <c:pt idx="714">
                  <c:v>15.680551076336597</c:v>
                </c:pt>
                <c:pt idx="715">
                  <c:v>13.039196900618474</c:v>
                </c:pt>
                <c:pt idx="716">
                  <c:v>-2.2258127944727435</c:v>
                </c:pt>
                <c:pt idx="717">
                  <c:v>-14.878348882753759</c:v>
                </c:pt>
                <c:pt idx="718">
                  <c:v>-10.970133033745709</c:v>
                </c:pt>
                <c:pt idx="719">
                  <c:v>3.4196951271479872</c:v>
                </c:pt>
                <c:pt idx="720">
                  <c:v>9.4072505255525432</c:v>
                </c:pt>
                <c:pt idx="721">
                  <c:v>0.70141527976916529</c:v>
                </c:pt>
                <c:pt idx="722">
                  <c:v>-8.3592219988133643</c:v>
                </c:pt>
                <c:pt idx="723">
                  <c:v>-3.7268862235346689</c:v>
                </c:pt>
                <c:pt idx="724">
                  <c:v>8.6750928981589208</c:v>
                </c:pt>
                <c:pt idx="725">
                  <c:v>12.192023659231499</c:v>
                </c:pt>
                <c:pt idx="726">
                  <c:v>2.6380390247676684</c:v>
                </c:pt>
                <c:pt idx="727">
                  <c:v>-8.1323859076153671</c:v>
                </c:pt>
                <c:pt idx="728">
                  <c:v>-10.393788981214756</c:v>
                </c:pt>
                <c:pt idx="729">
                  <c:v>-7.1471229729538273</c:v>
                </c:pt>
                <c:pt idx="730">
                  <c:v>-3.6289564280892188</c:v>
                </c:pt>
                <c:pt idx="731">
                  <c:v>2.8368056796486449</c:v>
                </c:pt>
                <c:pt idx="732">
                  <c:v>13.946821781137174</c:v>
                </c:pt>
                <c:pt idx="733">
                  <c:v>18.946242705996887</c:v>
                </c:pt>
                <c:pt idx="734">
                  <c:v>5.4677175917634635</c:v>
                </c:pt>
                <c:pt idx="735">
                  <c:v>-18.47440884509648</c:v>
                </c:pt>
                <c:pt idx="736">
                  <c:v>-27.007977408846592</c:v>
                </c:pt>
                <c:pt idx="737">
                  <c:v>-7.8798929738554797</c:v>
                </c:pt>
                <c:pt idx="738">
                  <c:v>18.312631066679003</c:v>
                </c:pt>
                <c:pt idx="739">
                  <c:v>21.700467456870715</c:v>
                </c:pt>
                <c:pt idx="740">
                  <c:v>1.3489839601028297</c:v>
                </c:pt>
                <c:pt idx="741">
                  <c:v>-14.053828431058696</c:v>
                </c:pt>
                <c:pt idx="742">
                  <c:v>-5.5182536452203603</c:v>
                </c:pt>
                <c:pt idx="743">
                  <c:v>10.784274042334477</c:v>
                </c:pt>
                <c:pt idx="744">
                  <c:v>7.758038961037804</c:v>
                </c:pt>
                <c:pt idx="745">
                  <c:v>-12.627763263126839</c:v>
                </c:pt>
                <c:pt idx="746">
                  <c:v>-20.762469989255045</c:v>
                </c:pt>
                <c:pt idx="747">
                  <c:v>-1.3477903648025029</c:v>
                </c:pt>
                <c:pt idx="748">
                  <c:v>23.179953369278589</c:v>
                </c:pt>
                <c:pt idx="749">
                  <c:v>21.779717441873025</c:v>
                </c:pt>
                <c:pt idx="750">
                  <c:v>-3.4746856717091275</c:v>
                </c:pt>
                <c:pt idx="751">
                  <c:v>-21.016127160056264</c:v>
                </c:pt>
                <c:pt idx="752">
                  <c:v>-12.706447896538613</c:v>
                </c:pt>
                <c:pt idx="753">
                  <c:v>4.6408487887095253</c:v>
                </c:pt>
                <c:pt idx="754">
                  <c:v>7.304626917700527</c:v>
                </c:pt>
                <c:pt idx="755">
                  <c:v>-1.2758001116832365</c:v>
                </c:pt>
                <c:pt idx="756">
                  <c:v>-0.35750406430065534</c:v>
                </c:pt>
                <c:pt idx="757">
                  <c:v>11.700751742533679</c:v>
                </c:pt>
                <c:pt idx="758">
                  <c:v>12.350429292226986</c:v>
                </c:pt>
                <c:pt idx="759">
                  <c:v>-8.7967350069609171</c:v>
                </c:pt>
                <c:pt idx="760">
                  <c:v>-27.532903831673146</c:v>
                </c:pt>
                <c:pt idx="761">
                  <c:v>-15.148538882594135</c:v>
                </c:pt>
                <c:pt idx="762">
                  <c:v>18.531189645375537</c:v>
                </c:pt>
                <c:pt idx="763">
                  <c:v>33.018001785476919</c:v>
                </c:pt>
                <c:pt idx="764">
                  <c:v>9.7182051575687343</c:v>
                </c:pt>
                <c:pt idx="765">
                  <c:v>-22.611738766833398</c:v>
                </c:pt>
                <c:pt idx="766">
                  <c:v>-25.69358652522148</c:v>
                </c:pt>
                <c:pt idx="767">
                  <c:v>-0.85039943761808967</c:v>
                </c:pt>
                <c:pt idx="768">
                  <c:v>17.258164020711558</c:v>
                </c:pt>
                <c:pt idx="769">
                  <c:v>9.7588395731647886</c:v>
                </c:pt>
                <c:pt idx="770">
                  <c:v>-5.1496161834712018</c:v>
                </c:pt>
                <c:pt idx="771">
                  <c:v>-4.6042884632648331</c:v>
                </c:pt>
                <c:pt idx="772">
                  <c:v>5.3265738849516371</c:v>
                </c:pt>
                <c:pt idx="773">
                  <c:v>3.9496025480197017</c:v>
                </c:pt>
                <c:pt idx="774">
                  <c:v>-8.2597758494354956</c:v>
                </c:pt>
                <c:pt idx="775">
                  <c:v>-10.090098649573903</c:v>
                </c:pt>
                <c:pt idx="776">
                  <c:v>4.7767642240945953</c:v>
                </c:pt>
                <c:pt idx="777">
                  <c:v>14.448621630133891</c:v>
                </c:pt>
                <c:pt idx="778">
                  <c:v>1.5217264608726055</c:v>
                </c:pt>
                <c:pt idx="779">
                  <c:v>-17.265181839407241</c:v>
                </c:pt>
                <c:pt idx="780">
                  <c:v>-12.448585940752968</c:v>
                </c:pt>
                <c:pt idx="781">
                  <c:v>13.992282529152</c:v>
                </c:pt>
                <c:pt idx="782">
                  <c:v>27.297852981999746</c:v>
                </c:pt>
                <c:pt idx="783">
                  <c:v>6.7764849343329381</c:v>
                </c:pt>
                <c:pt idx="784">
                  <c:v>-24.449627950367152</c:v>
                </c:pt>
                <c:pt idx="785">
                  <c:v>-29.09773167653859</c:v>
                </c:pt>
                <c:pt idx="786">
                  <c:v>-3.550456463340935</c:v>
                </c:pt>
                <c:pt idx="787">
                  <c:v>20.874945873979645</c:v>
                </c:pt>
                <c:pt idx="788">
                  <c:v>20.547087805045003</c:v>
                </c:pt>
                <c:pt idx="789">
                  <c:v>5.0085547467312397</c:v>
                </c:pt>
                <c:pt idx="790">
                  <c:v>-4.4684839636371176</c:v>
                </c:pt>
                <c:pt idx="791">
                  <c:v>-5.0318922897033902</c:v>
                </c:pt>
                <c:pt idx="792">
                  <c:v>-7.9292277004534855</c:v>
                </c:pt>
                <c:pt idx="793">
                  <c:v>-13.758333557257803</c:v>
                </c:pt>
                <c:pt idx="794">
                  <c:v>-9.8198062446627574</c:v>
                </c:pt>
                <c:pt idx="795">
                  <c:v>7.2129486015379634</c:v>
                </c:pt>
                <c:pt idx="796">
                  <c:v>21.209185285261597</c:v>
                </c:pt>
                <c:pt idx="797">
                  <c:v>16.587737303251703</c:v>
                </c:pt>
                <c:pt idx="798">
                  <c:v>-1.0736587758460305</c:v>
                </c:pt>
                <c:pt idx="799">
                  <c:v>-13.546751716890567</c:v>
                </c:pt>
                <c:pt idx="800">
                  <c:v>-13.138867041529272</c:v>
                </c:pt>
                <c:pt idx="801">
                  <c:v>-7.0808630241027366</c:v>
                </c:pt>
                <c:pt idx="802">
                  <c:v>-1.8469473698931562</c:v>
                </c:pt>
                <c:pt idx="803">
                  <c:v>4.4497660584871701</c:v>
                </c:pt>
                <c:pt idx="804">
                  <c:v>11.710184421833354</c:v>
                </c:pt>
                <c:pt idx="805">
                  <c:v>11.803589592064659</c:v>
                </c:pt>
                <c:pt idx="806">
                  <c:v>0.88222755104622652</c:v>
                </c:pt>
                <c:pt idx="807">
                  <c:v>-10.075742806085447</c:v>
                </c:pt>
                <c:pt idx="808">
                  <c:v>-7.9413212635254942</c:v>
                </c:pt>
                <c:pt idx="809">
                  <c:v>2.6715206792705501</c:v>
                </c:pt>
                <c:pt idx="810">
                  <c:v>4.3798126541161482</c:v>
                </c:pt>
                <c:pt idx="811">
                  <c:v>-6.7931342559416317</c:v>
                </c:pt>
                <c:pt idx="812">
                  <c:v>-12.894287673202566</c:v>
                </c:pt>
                <c:pt idx="813">
                  <c:v>0.67215870200361438</c:v>
                </c:pt>
                <c:pt idx="814">
                  <c:v>20.901382878423419</c:v>
                </c:pt>
                <c:pt idx="815">
                  <c:v>21.309313913970481</c:v>
                </c:pt>
                <c:pt idx="816">
                  <c:v>-2.2579137858755463</c:v>
                </c:pt>
                <c:pt idx="817">
                  <c:v>-23.895016350607889</c:v>
                </c:pt>
                <c:pt idx="818">
                  <c:v>-20.064173929495354</c:v>
                </c:pt>
                <c:pt idx="819">
                  <c:v>1.5145322212626116</c:v>
                </c:pt>
                <c:pt idx="820">
                  <c:v>14.56322418394152</c:v>
                </c:pt>
                <c:pt idx="821">
                  <c:v>8.6844214116974445</c:v>
                </c:pt>
                <c:pt idx="822">
                  <c:v>-1.6016351204260992</c:v>
                </c:pt>
                <c:pt idx="823">
                  <c:v>-1.2762416614768595</c:v>
                </c:pt>
                <c:pt idx="824">
                  <c:v>5.1084720566639215</c:v>
                </c:pt>
                <c:pt idx="825">
                  <c:v>4.0637767350396592</c:v>
                </c:pt>
                <c:pt idx="826">
                  <c:v>-5.4111112061601254</c:v>
                </c:pt>
                <c:pt idx="827">
                  <c:v>-11.472477020108844</c:v>
                </c:pt>
                <c:pt idx="828">
                  <c:v>-7.2675419248078477</c:v>
                </c:pt>
                <c:pt idx="829">
                  <c:v>1.2621841202190152</c:v>
                </c:pt>
                <c:pt idx="830">
                  <c:v>6.4217403393375694</c:v>
                </c:pt>
                <c:pt idx="831">
                  <c:v>8.314798130648942</c:v>
                </c:pt>
                <c:pt idx="832">
                  <c:v>9.0205358911052453</c:v>
                </c:pt>
                <c:pt idx="833">
                  <c:v>5.0561265009909757</c:v>
                </c:pt>
                <c:pt idx="834">
                  <c:v>-6.2112850939341531</c:v>
                </c:pt>
                <c:pt idx="835">
                  <c:v>-16.569452529993203</c:v>
                </c:pt>
                <c:pt idx="836">
                  <c:v>-13.358670803418505</c:v>
                </c:pt>
                <c:pt idx="837">
                  <c:v>2.9123504680223884</c:v>
                </c:pt>
                <c:pt idx="838">
                  <c:v>15.791003979530094</c:v>
                </c:pt>
                <c:pt idx="839">
                  <c:v>12.239856267798404</c:v>
                </c:pt>
                <c:pt idx="840">
                  <c:v>-1.2350601665407783</c:v>
                </c:pt>
                <c:pt idx="841">
                  <c:v>-8.100915181482204</c:v>
                </c:pt>
                <c:pt idx="842">
                  <c:v>-3.4911551007340211</c:v>
                </c:pt>
                <c:pt idx="843">
                  <c:v>1.9474139346431685</c:v>
                </c:pt>
                <c:pt idx="844">
                  <c:v>-0.50589855433868769</c:v>
                </c:pt>
                <c:pt idx="845">
                  <c:v>-5.4550409325572753</c:v>
                </c:pt>
                <c:pt idx="846">
                  <c:v>-3.1519082984253814</c:v>
                </c:pt>
                <c:pt idx="847">
                  <c:v>5.0078631116601935</c:v>
                </c:pt>
                <c:pt idx="848">
                  <c:v>8.400100128494099</c:v>
                </c:pt>
                <c:pt idx="849">
                  <c:v>2.5866046446075437</c:v>
                </c:pt>
                <c:pt idx="850">
                  <c:v>-4.8310279363863184</c:v>
                </c:pt>
                <c:pt idx="851">
                  <c:v>-5.3250214819916515</c:v>
                </c:pt>
                <c:pt idx="852">
                  <c:v>-0.33333832559879678</c:v>
                </c:pt>
                <c:pt idx="853">
                  <c:v>2.7118752935272372</c:v>
                </c:pt>
                <c:pt idx="854">
                  <c:v>1.1779273156536496</c:v>
                </c:pt>
                <c:pt idx="855">
                  <c:v>-1.0391788297070041</c:v>
                </c:pt>
                <c:pt idx="856">
                  <c:v>-0.94434032912104504</c:v>
                </c:pt>
                <c:pt idx="857">
                  <c:v>-0.24458845121382955</c:v>
                </c:pt>
                <c:pt idx="858">
                  <c:v>-0.84967051244777814</c:v>
                </c:pt>
                <c:pt idx="859">
                  <c:v>-0.91046294098860625</c:v>
                </c:pt>
                <c:pt idx="860">
                  <c:v>1.915209898192497</c:v>
                </c:pt>
                <c:pt idx="861">
                  <c:v>5.5084415032404968</c:v>
                </c:pt>
                <c:pt idx="862">
                  <c:v>4.7588371001285665</c:v>
                </c:pt>
                <c:pt idx="863">
                  <c:v>-2.0221355397954408</c:v>
                </c:pt>
                <c:pt idx="864">
                  <c:v>-9.8387682899813012</c:v>
                </c:pt>
                <c:pt idx="865">
                  <c:v>-10.832234472946489</c:v>
                </c:pt>
                <c:pt idx="866">
                  <c:v>-1.7621230739933724</c:v>
                </c:pt>
                <c:pt idx="867">
                  <c:v>11.275256670487597</c:v>
                </c:pt>
                <c:pt idx="868">
                  <c:v>16.178981319364922</c:v>
                </c:pt>
                <c:pt idx="869">
                  <c:v>6.1724449261299332</c:v>
                </c:pt>
                <c:pt idx="870">
                  <c:v>-10.593162943825041</c:v>
                </c:pt>
                <c:pt idx="871">
                  <c:v>-16.59187293741752</c:v>
                </c:pt>
                <c:pt idx="872">
                  <c:v>-4.5318866988942768</c:v>
                </c:pt>
                <c:pt idx="873">
                  <c:v>11.264939912707026</c:v>
                </c:pt>
                <c:pt idx="874">
                  <c:v>10.353606385260333</c:v>
                </c:pt>
                <c:pt idx="875">
                  <c:v>-6.6303300478290348</c:v>
                </c:pt>
                <c:pt idx="876">
                  <c:v>-15.663925958540929</c:v>
                </c:pt>
                <c:pt idx="877">
                  <c:v>-0.35251359132321836</c:v>
                </c:pt>
                <c:pt idx="878">
                  <c:v>22.680250438660835</c:v>
                </c:pt>
                <c:pt idx="879">
                  <c:v>21.806058905369341</c:v>
                </c:pt>
                <c:pt idx="880">
                  <c:v>-7.4903322109280639</c:v>
                </c:pt>
                <c:pt idx="881">
                  <c:v>-32.83512171062678</c:v>
                </c:pt>
                <c:pt idx="882">
                  <c:v>-24.171298558759155</c:v>
                </c:pt>
                <c:pt idx="883">
                  <c:v>8.3314075616724423</c:v>
                </c:pt>
                <c:pt idx="884">
                  <c:v>28.113464181812827</c:v>
                </c:pt>
                <c:pt idx="885">
                  <c:v>18.361751054587138</c:v>
                </c:pt>
                <c:pt idx="886">
                  <c:v>-1.7878610853697261</c:v>
                </c:pt>
                <c:pt idx="887">
                  <c:v>-8.8461215559817958</c:v>
                </c:pt>
                <c:pt idx="888">
                  <c:v>-5.5081378209668124</c:v>
                </c:pt>
                <c:pt idx="889">
                  <c:v>-7.9621345829161347</c:v>
                </c:pt>
                <c:pt idx="890">
                  <c:v>-14.707840383880818</c:v>
                </c:pt>
                <c:pt idx="891">
                  <c:v>-7.7640358752098617</c:v>
                </c:pt>
                <c:pt idx="892">
                  <c:v>15.222632891511498</c:v>
                </c:pt>
                <c:pt idx="893">
                  <c:v>29.427428884190682</c:v>
                </c:pt>
                <c:pt idx="894">
                  <c:v>14.085802560309235</c:v>
                </c:pt>
                <c:pt idx="895">
                  <c:v>-16.523625109089259</c:v>
                </c:pt>
                <c:pt idx="896">
                  <c:v>-28.469606294986484</c:v>
                </c:pt>
                <c:pt idx="897">
                  <c:v>-10.796601108126344</c:v>
                </c:pt>
                <c:pt idx="898">
                  <c:v>12.435095667945349</c:v>
                </c:pt>
                <c:pt idx="899">
                  <c:v>15.307668584013081</c:v>
                </c:pt>
                <c:pt idx="900">
                  <c:v>1.4607448697819123</c:v>
                </c:pt>
                <c:pt idx="901">
                  <c:v>-6.5408826309379933</c:v>
                </c:pt>
                <c:pt idx="902">
                  <c:v>4.8606121536251767E-2</c:v>
                </c:pt>
                <c:pt idx="903">
                  <c:v>7.5667919402264188</c:v>
                </c:pt>
                <c:pt idx="904">
                  <c:v>2.6896288772825385</c:v>
                </c:pt>
                <c:pt idx="905">
                  <c:v>-8.9486229891940692</c:v>
                </c:pt>
                <c:pt idx="906">
                  <c:v>-12.144772293632606</c:v>
                </c:pt>
                <c:pt idx="907">
                  <c:v>-2.5280849374615602</c:v>
                </c:pt>
                <c:pt idx="908">
                  <c:v>9.5515119062273488</c:v>
                </c:pt>
                <c:pt idx="909">
                  <c:v>12.489352771490493</c:v>
                </c:pt>
                <c:pt idx="910">
                  <c:v>4.7850691251057347</c:v>
                </c:pt>
                <c:pt idx="911">
                  <c:v>-6.0652270558372194</c:v>
                </c:pt>
                <c:pt idx="912">
                  <c:v>-11.128184362106387</c:v>
                </c:pt>
                <c:pt idx="913">
                  <c:v>-6.5059940388012718</c:v>
                </c:pt>
                <c:pt idx="914">
                  <c:v>3.554404872885863</c:v>
                </c:pt>
                <c:pt idx="915">
                  <c:v>9.39806181731681</c:v>
                </c:pt>
                <c:pt idx="916">
                  <c:v>5.2958865824571246</c:v>
                </c:pt>
                <c:pt idx="917">
                  <c:v>-3.4252996509102891</c:v>
                </c:pt>
                <c:pt idx="918">
                  <c:v>-6.2687675923074337</c:v>
                </c:pt>
                <c:pt idx="919">
                  <c:v>-1.1102996486914167</c:v>
                </c:pt>
                <c:pt idx="920">
                  <c:v>3.2600271972172186</c:v>
                </c:pt>
                <c:pt idx="921">
                  <c:v>0.46852391986833825</c:v>
                </c:pt>
                <c:pt idx="922">
                  <c:v>-3.604251645843461</c:v>
                </c:pt>
                <c:pt idx="923">
                  <c:v>-0.31297322164097652</c:v>
                </c:pt>
                <c:pt idx="924">
                  <c:v>6.7573628851365886</c:v>
                </c:pt>
                <c:pt idx="925">
                  <c:v>5.6349300058043701</c:v>
                </c:pt>
                <c:pt idx="926">
                  <c:v>-5.1486333063749123</c:v>
                </c:pt>
                <c:pt idx="927">
                  <c:v>-11.630536336576434</c:v>
                </c:pt>
                <c:pt idx="928">
                  <c:v>-3.5029341928152435</c:v>
                </c:pt>
                <c:pt idx="929">
                  <c:v>9.8067752692234595</c:v>
                </c:pt>
                <c:pt idx="930">
                  <c:v>11.002949991493745</c:v>
                </c:pt>
                <c:pt idx="931">
                  <c:v>-1.1396313404870022</c:v>
                </c:pt>
                <c:pt idx="932">
                  <c:v>-10.309512145398825</c:v>
                </c:pt>
                <c:pt idx="933">
                  <c:v>-5.6032617035330432</c:v>
                </c:pt>
                <c:pt idx="934">
                  <c:v>4.5505054591998073</c:v>
                </c:pt>
                <c:pt idx="935">
                  <c:v>6.3230890548608905</c:v>
                </c:pt>
                <c:pt idx="936">
                  <c:v>-0.14467774746564538</c:v>
                </c:pt>
                <c:pt idx="937">
                  <c:v>-3.8809609230097872</c:v>
                </c:pt>
                <c:pt idx="938">
                  <c:v>-0.83809515685005775</c:v>
                </c:pt>
                <c:pt idx="939">
                  <c:v>1.9586852170488762</c:v>
                </c:pt>
                <c:pt idx="940">
                  <c:v>-0.2068034114643631</c:v>
                </c:pt>
                <c:pt idx="941">
                  <c:v>-2.3644711699382368</c:v>
                </c:pt>
                <c:pt idx="942">
                  <c:v>0.3476016069726886</c:v>
                </c:pt>
                <c:pt idx="943">
                  <c:v>3.6992396838344046</c:v>
                </c:pt>
                <c:pt idx="944">
                  <c:v>1.6933357021418749</c:v>
                </c:pt>
                <c:pt idx="945">
                  <c:v>-2.7347595842270591</c:v>
                </c:pt>
                <c:pt idx="946">
                  <c:v>-2.4685097467926891</c:v>
                </c:pt>
                <c:pt idx="947">
                  <c:v>1.3658276033042123</c:v>
                </c:pt>
                <c:pt idx="948">
                  <c:v>1.0168896987679379</c:v>
                </c:pt>
                <c:pt idx="949">
                  <c:v>-3.8972739319921459</c:v>
                </c:pt>
                <c:pt idx="950">
                  <c:v>-3.9595963785982633</c:v>
                </c:pt>
                <c:pt idx="951">
                  <c:v>4.6210305379868348</c:v>
                </c:pt>
                <c:pt idx="952">
                  <c:v>11.094333411983051</c:v>
                </c:pt>
                <c:pt idx="953">
                  <c:v>4.4664832258486422</c:v>
                </c:pt>
                <c:pt idx="954">
                  <c:v>-9.0997260732941108</c:v>
                </c:pt>
                <c:pt idx="955">
                  <c:v>-13.243644957346772</c:v>
                </c:pt>
                <c:pt idx="956">
                  <c:v>-3.7630557113048795</c:v>
                </c:pt>
                <c:pt idx="957">
                  <c:v>6.7142813081474468</c:v>
                </c:pt>
                <c:pt idx="958">
                  <c:v>7.8466317892848503</c:v>
                </c:pt>
                <c:pt idx="959">
                  <c:v>4.2808179540469098</c:v>
                </c:pt>
                <c:pt idx="960">
                  <c:v>3.5626527513609973</c:v>
                </c:pt>
                <c:pt idx="961">
                  <c:v>1.7031697262977969</c:v>
                </c:pt>
                <c:pt idx="962">
                  <c:v>-7.8230044859791938</c:v>
                </c:pt>
                <c:pt idx="963">
                  <c:v>-16.625035342397766</c:v>
                </c:pt>
                <c:pt idx="964">
                  <c:v>-8.5220115625849076</c:v>
                </c:pt>
                <c:pt idx="965">
                  <c:v>13.936248952932811</c:v>
                </c:pt>
                <c:pt idx="966">
                  <c:v>25.060309256876906</c:v>
                </c:pt>
                <c:pt idx="967">
                  <c:v>7.7837535230315202</c:v>
                </c:pt>
                <c:pt idx="968">
                  <c:v>-20.004072651878875</c:v>
                </c:pt>
                <c:pt idx="969">
                  <c:v>-24.881516452132015</c:v>
                </c:pt>
                <c:pt idx="970">
                  <c:v>-0.68448620910409841</c:v>
                </c:pt>
                <c:pt idx="971">
                  <c:v>22.878013456481803</c:v>
                </c:pt>
                <c:pt idx="972">
                  <c:v>18.117060035826995</c:v>
                </c:pt>
                <c:pt idx="973">
                  <c:v>-6.7355231210498401</c:v>
                </c:pt>
                <c:pt idx="974">
                  <c:v>-20.854022621360766</c:v>
                </c:pt>
                <c:pt idx="975">
                  <c:v>-10.20665326100211</c:v>
                </c:pt>
                <c:pt idx="976">
                  <c:v>8.9759134002480572</c:v>
                </c:pt>
                <c:pt idx="977">
                  <c:v>14.709529601648972</c:v>
                </c:pt>
                <c:pt idx="978">
                  <c:v>4.9337668667742109</c:v>
                </c:pt>
                <c:pt idx="979">
                  <c:v>-5.8863607659075514</c:v>
                </c:pt>
                <c:pt idx="980">
                  <c:v>-7.2128868504799986</c:v>
                </c:pt>
                <c:pt idx="981">
                  <c:v>-1.6917167079883173</c:v>
                </c:pt>
                <c:pt idx="982">
                  <c:v>2.5308106117740112</c:v>
                </c:pt>
                <c:pt idx="983">
                  <c:v>1.479772019394006</c:v>
                </c:pt>
                <c:pt idx="984">
                  <c:v>-2.6077025652937702</c:v>
                </c:pt>
                <c:pt idx="985">
                  <c:v>-4.1903771210591554</c:v>
                </c:pt>
                <c:pt idx="986">
                  <c:v>0.7666138373575232</c:v>
                </c:pt>
                <c:pt idx="987">
                  <c:v>9.2202307831648707</c:v>
                </c:pt>
                <c:pt idx="988">
                  <c:v>11.09289357175261</c:v>
                </c:pt>
                <c:pt idx="989">
                  <c:v>6.1745418211945277E-2</c:v>
                </c:pt>
                <c:pt idx="990">
                  <c:v>-15.326158234301541</c:v>
                </c:pt>
                <c:pt idx="991">
                  <c:v>-17.814900780947443</c:v>
                </c:pt>
                <c:pt idx="992">
                  <c:v>-2.1035167637042802</c:v>
                </c:pt>
                <c:pt idx="993">
                  <c:v>16.211024878610715</c:v>
                </c:pt>
                <c:pt idx="994">
                  <c:v>18.06868316992685</c:v>
                </c:pt>
                <c:pt idx="995">
                  <c:v>3.6003170281115491</c:v>
                </c:pt>
                <c:pt idx="996">
                  <c:v>-9.8669318254043201</c:v>
                </c:pt>
                <c:pt idx="997">
                  <c:v>-10.596551635840898</c:v>
                </c:pt>
                <c:pt idx="998">
                  <c:v>-4.1148994917779564</c:v>
                </c:pt>
                <c:pt idx="999">
                  <c:v>-0.39347715700154479</c:v>
                </c:pt>
                <c:pt idx="1000">
                  <c:v>0.76710837290949729</c:v>
                </c:pt>
                <c:pt idx="1001">
                  <c:v>4.4864317311267872</c:v>
                </c:pt>
                <c:pt idx="1002">
                  <c:v>7.9395189027681985</c:v>
                </c:pt>
                <c:pt idx="1003">
                  <c:v>3.7019858137813637</c:v>
                </c:pt>
                <c:pt idx="1004">
                  <c:v>-5.6575121326766746</c:v>
                </c:pt>
                <c:pt idx="1005">
                  <c:v>-7.8541453988008918</c:v>
                </c:pt>
                <c:pt idx="1006">
                  <c:v>0.82057587759187256</c:v>
                </c:pt>
                <c:pt idx="1007">
                  <c:v>7.5042341997203836</c:v>
                </c:pt>
                <c:pt idx="1008">
                  <c:v>0.69968139441960586</c:v>
                </c:pt>
                <c:pt idx="1009">
                  <c:v>-10.903515231035506</c:v>
                </c:pt>
                <c:pt idx="1010">
                  <c:v>-8.8021607279993788</c:v>
                </c:pt>
                <c:pt idx="1011">
                  <c:v>8.0813196130058138</c:v>
                </c:pt>
                <c:pt idx="1012">
                  <c:v>18.979415497982586</c:v>
                </c:pt>
                <c:pt idx="1013">
                  <c:v>8.3753887923270316</c:v>
                </c:pt>
                <c:pt idx="1014">
                  <c:v>-12.403386482071948</c:v>
                </c:pt>
                <c:pt idx="1015">
                  <c:v>-19.377005000473009</c:v>
                </c:pt>
                <c:pt idx="1016">
                  <c:v>-6.2769022434080668</c:v>
                </c:pt>
                <c:pt idx="1017">
                  <c:v>9.7781552837326355</c:v>
                </c:pt>
                <c:pt idx="1018">
                  <c:v>12.177732453280949</c:v>
                </c:pt>
                <c:pt idx="1019">
                  <c:v>3.7406938371988967</c:v>
                </c:pt>
                <c:pt idx="1020">
                  <c:v>-2.3594053391961674</c:v>
                </c:pt>
                <c:pt idx="1021">
                  <c:v>-1.9891161315234513</c:v>
                </c:pt>
                <c:pt idx="1022">
                  <c:v>-1.8534355334173558</c:v>
                </c:pt>
                <c:pt idx="1023">
                  <c:v>-5.3955068753290947</c:v>
                </c:pt>
                <c:pt idx="1024">
                  <c:v>-6.5192794267087466</c:v>
                </c:pt>
                <c:pt idx="1025">
                  <c:v>0.29315277282879582</c:v>
                </c:pt>
                <c:pt idx="1026">
                  <c:v>9.9916484995285373</c:v>
                </c:pt>
                <c:pt idx="1027">
                  <c:v>11.882652173938277</c:v>
                </c:pt>
                <c:pt idx="1028">
                  <c:v>2.3959164213721804</c:v>
                </c:pt>
                <c:pt idx="1029">
                  <c:v>-10.534212887406332</c:v>
                </c:pt>
                <c:pt idx="1030">
                  <c:v>-15.27264749886624</c:v>
                </c:pt>
                <c:pt idx="1031">
                  <c:v>-6.9925419686759271</c:v>
                </c:pt>
                <c:pt idx="1032">
                  <c:v>8.1848162742327215</c:v>
                </c:pt>
                <c:pt idx="1033">
                  <c:v>17.538582536168121</c:v>
                </c:pt>
                <c:pt idx="1034">
                  <c:v>11.977501577701396</c:v>
                </c:pt>
                <c:pt idx="1035">
                  <c:v>-4.7449672290519729</c:v>
                </c:pt>
                <c:pt idx="1036">
                  <c:v>-17.502531593737412</c:v>
                </c:pt>
                <c:pt idx="1037">
                  <c:v>-14.003610852356626</c:v>
                </c:pt>
                <c:pt idx="1038">
                  <c:v>1.7658976017506298</c:v>
                </c:pt>
                <c:pt idx="1039">
                  <c:v>13.41339939446174</c:v>
                </c:pt>
                <c:pt idx="1040">
                  <c:v>10.537608352316324</c:v>
                </c:pt>
                <c:pt idx="1041">
                  <c:v>-0.34997774652147595</c:v>
                </c:pt>
                <c:pt idx="1042">
                  <c:v>-5.79706261800336</c:v>
                </c:pt>
                <c:pt idx="1043">
                  <c:v>-2.5071579118116283</c:v>
                </c:pt>
                <c:pt idx="1044">
                  <c:v>0.94667064077364704</c:v>
                </c:pt>
                <c:pt idx="1045">
                  <c:v>-1.7402573782239614</c:v>
                </c:pt>
                <c:pt idx="1046">
                  <c:v>-5.6504915710741717</c:v>
                </c:pt>
                <c:pt idx="1047">
                  <c:v>-2.8879240995832327</c:v>
                </c:pt>
                <c:pt idx="1048">
                  <c:v>5.1046585453872328</c:v>
                </c:pt>
                <c:pt idx="1049">
                  <c:v>9.0589925602638424</c:v>
                </c:pt>
                <c:pt idx="1050">
                  <c:v>4.3610025447224592</c:v>
                </c:pt>
                <c:pt idx="1051">
                  <c:v>-3.3589496544953943</c:v>
                </c:pt>
                <c:pt idx="1052">
                  <c:v>-6.2335203803172572</c:v>
                </c:pt>
                <c:pt idx="1053">
                  <c:v>-3.5246034055805788</c:v>
                </c:pt>
                <c:pt idx="1054">
                  <c:v>-0.3175250177703528</c:v>
                </c:pt>
                <c:pt idx="1055">
                  <c:v>0.34193334301794281</c:v>
                </c:pt>
                <c:pt idx="1056">
                  <c:v>0.23683878424458391</c:v>
                </c:pt>
                <c:pt idx="1057">
                  <c:v>1.5825764084936036</c:v>
                </c:pt>
                <c:pt idx="1058">
                  <c:v>3.3754790109342103</c:v>
                </c:pt>
                <c:pt idx="1059">
                  <c:v>3.2676658595072272</c:v>
                </c:pt>
                <c:pt idx="1060">
                  <c:v>0.94468774738153627</c:v>
                </c:pt>
                <c:pt idx="1061">
                  <c:v>-1.9163211929449906</c:v>
                </c:pt>
                <c:pt idx="1062">
                  <c:v>-3.8945030568801373</c:v>
                </c:pt>
                <c:pt idx="1063">
                  <c:v>-4.4930976309580917</c:v>
                </c:pt>
                <c:pt idx="1064">
                  <c:v>-3.1727420811765117</c:v>
                </c:pt>
                <c:pt idx="1065">
                  <c:v>0.49417996981223189</c:v>
                </c:pt>
                <c:pt idx="1066">
                  <c:v>5.1789018757829819</c:v>
                </c:pt>
                <c:pt idx="1067">
                  <c:v>7.470958107597875</c:v>
                </c:pt>
                <c:pt idx="1068">
                  <c:v>4.5718782856760587</c:v>
                </c:pt>
                <c:pt idx="1069">
                  <c:v>-2.2781742695430354</c:v>
                </c:pt>
                <c:pt idx="1070">
                  <c:v>-7.7388588443917721</c:v>
                </c:pt>
                <c:pt idx="1071">
                  <c:v>-6.9342247096800103</c:v>
                </c:pt>
                <c:pt idx="1072">
                  <c:v>-0.69584052974537403</c:v>
                </c:pt>
                <c:pt idx="1073">
                  <c:v>4.6139071124532167</c:v>
                </c:pt>
                <c:pt idx="1074">
                  <c:v>3.8838379620702077</c:v>
                </c:pt>
                <c:pt idx="1075">
                  <c:v>-0.52830959409626166</c:v>
                </c:pt>
                <c:pt idx="1076">
                  <c:v>-1.5457726775455634</c:v>
                </c:pt>
                <c:pt idx="1077">
                  <c:v>2.9831715384236528</c:v>
                </c:pt>
                <c:pt idx="1078">
                  <c:v>6.2568971602649137</c:v>
                </c:pt>
                <c:pt idx="1079">
                  <c:v>1.147268066689797</c:v>
                </c:pt>
                <c:pt idx="1080">
                  <c:v>-8.7845843852292198</c:v>
                </c:pt>
                <c:pt idx="1081">
                  <c:v>-11.754738784762878</c:v>
                </c:pt>
                <c:pt idx="1082">
                  <c:v>-2.5706499883721676</c:v>
                </c:pt>
                <c:pt idx="1083">
                  <c:v>9.4703949624853259</c:v>
                </c:pt>
                <c:pt idx="1084">
                  <c:v>11.367936646321674</c:v>
                </c:pt>
                <c:pt idx="1085">
                  <c:v>2.4834663761992717</c:v>
                </c:pt>
                <c:pt idx="1086">
                  <c:v>-5.4686396397113635</c:v>
                </c:pt>
                <c:pt idx="1087">
                  <c:v>-4.1948058312338565</c:v>
                </c:pt>
                <c:pt idx="1088">
                  <c:v>1.3087226848257596</c:v>
                </c:pt>
                <c:pt idx="1089">
                  <c:v>1.4193608645043241</c:v>
                </c:pt>
                <c:pt idx="1090">
                  <c:v>-4.2807231275960866</c:v>
                </c:pt>
                <c:pt idx="1091">
                  <c:v>-7.1759583657790325</c:v>
                </c:pt>
                <c:pt idx="1092">
                  <c:v>-1.9716750651757218</c:v>
                </c:pt>
                <c:pt idx="1093">
                  <c:v>6.6672497979583616</c:v>
                </c:pt>
                <c:pt idx="1094">
                  <c:v>10.669773441324855</c:v>
                </c:pt>
                <c:pt idx="1095">
                  <c:v>7.3050331693224688</c:v>
                </c:pt>
                <c:pt idx="1096">
                  <c:v>-0.47902842205065221</c:v>
                </c:pt>
                <c:pt idx="1097">
                  <c:v>-8.4433291077313921</c:v>
                </c:pt>
                <c:pt idx="1098">
                  <c:v>-12.5267322008708</c:v>
                </c:pt>
                <c:pt idx="1099">
                  <c:v>-9.0787937253161246</c:v>
                </c:pt>
                <c:pt idx="1100">
                  <c:v>1.4477289332041616</c:v>
                </c:pt>
                <c:pt idx="1101">
                  <c:v>11.756414182929774</c:v>
                </c:pt>
                <c:pt idx="1102">
                  <c:v>13.314717879710546</c:v>
                </c:pt>
                <c:pt idx="1103">
                  <c:v>5.6457397277310717</c:v>
                </c:pt>
                <c:pt idx="1104">
                  <c:v>-3.4615232899994495</c:v>
                </c:pt>
                <c:pt idx="1105">
                  <c:v>-7.765085207320328</c:v>
                </c:pt>
                <c:pt idx="1106">
                  <c:v>-8.3321301628920352</c:v>
                </c:pt>
                <c:pt idx="1107">
                  <c:v>-7.6710566982985346</c:v>
                </c:pt>
                <c:pt idx="1108">
                  <c:v>-3.5398986567609327</c:v>
                </c:pt>
                <c:pt idx="1109">
                  <c:v>5.9032301286055384</c:v>
                </c:pt>
                <c:pt idx="1110">
                  <c:v>14.113411709875903</c:v>
                </c:pt>
                <c:pt idx="1111">
                  <c:v>11.316806410069885</c:v>
                </c:pt>
                <c:pt idx="1112">
                  <c:v>-1.5370547192737205</c:v>
                </c:pt>
                <c:pt idx="1113">
                  <c:v>-11.357250017907186</c:v>
                </c:pt>
                <c:pt idx="1114">
                  <c:v>-9.0699231595452723</c:v>
                </c:pt>
                <c:pt idx="1115">
                  <c:v>-1.0529249569121601</c:v>
                </c:pt>
                <c:pt idx="1116">
                  <c:v>1.3667476254796007</c:v>
                </c:pt>
                <c:pt idx="1117">
                  <c:v>-1.2025595474386563</c:v>
                </c:pt>
                <c:pt idx="1118">
                  <c:v>1.0748264649025221</c:v>
                </c:pt>
                <c:pt idx="1119">
                  <c:v>9.1240251428630224</c:v>
                </c:pt>
                <c:pt idx="1120">
                  <c:v>10.739565255190456</c:v>
                </c:pt>
                <c:pt idx="1121">
                  <c:v>-0.90836782631807145</c:v>
                </c:pt>
                <c:pt idx="1122">
                  <c:v>-13.815871278638005</c:v>
                </c:pt>
                <c:pt idx="1123">
                  <c:v>-11.620608206935964</c:v>
                </c:pt>
                <c:pt idx="1124">
                  <c:v>3.0597844029558376</c:v>
                </c:pt>
                <c:pt idx="1125">
                  <c:v>11.160543540031318</c:v>
                </c:pt>
                <c:pt idx="1126">
                  <c:v>3.4689538775492554</c:v>
                </c:pt>
                <c:pt idx="1127">
                  <c:v>-7.0094362279453017</c:v>
                </c:pt>
                <c:pt idx="1128">
                  <c:v>-4.5634992515367374</c:v>
                </c:pt>
                <c:pt idx="1129">
                  <c:v>6.5644405785079023</c:v>
                </c:pt>
                <c:pt idx="1130">
                  <c:v>9.2619504433074038</c:v>
                </c:pt>
                <c:pt idx="1131">
                  <c:v>-1.0252603395157367</c:v>
                </c:pt>
                <c:pt idx="1132">
                  <c:v>-10.239494016547695</c:v>
                </c:pt>
                <c:pt idx="1133">
                  <c:v>-6.7345580292302447</c:v>
                </c:pt>
                <c:pt idx="1134">
                  <c:v>2.8170544255857575</c:v>
                </c:pt>
                <c:pt idx="1135">
                  <c:v>5.1781217014514986</c:v>
                </c:pt>
                <c:pt idx="1136">
                  <c:v>0.2249633940145413</c:v>
                </c:pt>
                <c:pt idx="1137">
                  <c:v>-1.2791350192236877</c:v>
                </c:pt>
                <c:pt idx="1138">
                  <c:v>3.6828025881487845</c:v>
                </c:pt>
                <c:pt idx="1139">
                  <c:v>5.5814706557192411</c:v>
                </c:pt>
                <c:pt idx="1140">
                  <c:v>-1.4871902375718509</c:v>
                </c:pt>
                <c:pt idx="1141">
                  <c:v>-8.9300807824272255</c:v>
                </c:pt>
                <c:pt idx="1142">
                  <c:v>-5.914027816186592</c:v>
                </c:pt>
                <c:pt idx="1143">
                  <c:v>3.8681966376771384</c:v>
                </c:pt>
                <c:pt idx="1144">
                  <c:v>7.0523190059598484</c:v>
                </c:pt>
                <c:pt idx="1145">
                  <c:v>0.20771535612067454</c:v>
                </c:pt>
                <c:pt idx="1146">
                  <c:v>-5.336912968164059</c:v>
                </c:pt>
                <c:pt idx="1147">
                  <c:v>-0.71691426310020834</c:v>
                </c:pt>
                <c:pt idx="1148">
                  <c:v>7.0774784670402857</c:v>
                </c:pt>
                <c:pt idx="1149">
                  <c:v>5.5921697089708298</c:v>
                </c:pt>
                <c:pt idx="1150">
                  <c:v>-4.4966260068297608</c:v>
                </c:pt>
                <c:pt idx="1151">
                  <c:v>-10.006862660482817</c:v>
                </c:pt>
                <c:pt idx="1152">
                  <c:v>-3.8911165415995357</c:v>
                </c:pt>
                <c:pt idx="1153">
                  <c:v>5.287107333642834</c:v>
                </c:pt>
                <c:pt idx="1154">
                  <c:v>6.0394370928149996</c:v>
                </c:pt>
                <c:pt idx="1155">
                  <c:v>-0.27300659815284856</c:v>
                </c:pt>
                <c:pt idx="1156">
                  <c:v>-2.8684042277213475</c:v>
                </c:pt>
                <c:pt idx="1157">
                  <c:v>2.0192629010818819</c:v>
                </c:pt>
                <c:pt idx="1158">
                  <c:v>5.85168434920541</c:v>
                </c:pt>
                <c:pt idx="1159">
                  <c:v>0.69965929527156212</c:v>
                </c:pt>
                <c:pt idx="1160">
                  <c:v>-8.5651029079865069</c:v>
                </c:pt>
                <c:pt idx="1161">
                  <c:v>-10.038223027028756</c:v>
                </c:pt>
                <c:pt idx="1162">
                  <c:v>-0.53346747536508832</c:v>
                </c:pt>
                <c:pt idx="1163">
                  <c:v>9.8341653229391213</c:v>
                </c:pt>
                <c:pt idx="1164">
                  <c:v>9.9562165178679685</c:v>
                </c:pt>
                <c:pt idx="1165">
                  <c:v>0.84355072831012867</c:v>
                </c:pt>
                <c:pt idx="1166">
                  <c:v>-6.5400502488406289</c:v>
                </c:pt>
                <c:pt idx="1167">
                  <c:v>-4.9846139475159301</c:v>
                </c:pt>
                <c:pt idx="1168">
                  <c:v>1.0728972481867443</c:v>
                </c:pt>
                <c:pt idx="1169">
                  <c:v>2.4694297937841729</c:v>
                </c:pt>
                <c:pt idx="1170">
                  <c:v>-2.4479053837335294</c:v>
                </c:pt>
                <c:pt idx="1171">
                  <c:v>-5.7790224283084983</c:v>
                </c:pt>
                <c:pt idx="1172">
                  <c:v>-0.73107984033716089</c:v>
                </c:pt>
                <c:pt idx="1173">
                  <c:v>8.5014815376883437</c:v>
                </c:pt>
                <c:pt idx="1174">
                  <c:v>10.665358446646085</c:v>
                </c:pt>
                <c:pt idx="1175">
                  <c:v>1.2781379031557996</c:v>
                </c:pt>
                <c:pt idx="1176">
                  <c:v>-10.640783209734067</c:v>
                </c:pt>
                <c:pt idx="1177">
                  <c:v>-12.218349163039193</c:v>
                </c:pt>
                <c:pt idx="1178">
                  <c:v>-1.7928315936921824</c:v>
                </c:pt>
                <c:pt idx="1179">
                  <c:v>9.069839997183923</c:v>
                </c:pt>
                <c:pt idx="1180">
                  <c:v>9.2813148357839257</c:v>
                </c:pt>
                <c:pt idx="1181">
                  <c:v>0.67924494427691284</c:v>
                </c:pt>
                <c:pt idx="1182">
                  <c:v>-5.7983595062831004</c:v>
                </c:pt>
                <c:pt idx="1183">
                  <c:v>-4.1222133611737997</c:v>
                </c:pt>
                <c:pt idx="1184">
                  <c:v>1.0082372776063011</c:v>
                </c:pt>
                <c:pt idx="1185">
                  <c:v>2.5246659598463617</c:v>
                </c:pt>
                <c:pt idx="1186">
                  <c:v>0.38670890625892179</c:v>
                </c:pt>
                <c:pt idx="1187">
                  <c:v>-0.63476089110807143</c:v>
                </c:pt>
                <c:pt idx="1188">
                  <c:v>0.4833139546629569</c:v>
                </c:pt>
                <c:pt idx="1189">
                  <c:v>-1.7097696852885147E-2</c:v>
                </c:pt>
                <c:pt idx="1190">
                  <c:v>-3.0753645168219634</c:v>
                </c:pt>
                <c:pt idx="1191">
                  <c:v>-3.5740993546483431</c:v>
                </c:pt>
                <c:pt idx="1192">
                  <c:v>2.0157842212634201</c:v>
                </c:pt>
                <c:pt idx="1193">
                  <c:v>8.2367400767980552</c:v>
                </c:pt>
                <c:pt idx="1194">
                  <c:v>6.1816955353460292</c:v>
                </c:pt>
                <c:pt idx="1195">
                  <c:v>-3.9401194603557772</c:v>
                </c:pt>
                <c:pt idx="1196">
                  <c:v>-11.06403483302441</c:v>
                </c:pt>
                <c:pt idx="1197">
                  <c:v>-6.5759245283134398</c:v>
                </c:pt>
                <c:pt idx="1198">
                  <c:v>4.3883605878434242</c:v>
                </c:pt>
                <c:pt idx="1199">
                  <c:v>9.1647974818816937</c:v>
                </c:pt>
                <c:pt idx="1200">
                  <c:v>3.4530932260146758</c:v>
                </c:pt>
                <c:pt idx="1201">
                  <c:v>-4.0496821941832044</c:v>
                </c:pt>
                <c:pt idx="1202">
                  <c:v>-3.8370024495700705</c:v>
                </c:pt>
                <c:pt idx="1203">
                  <c:v>2.2426249956019189</c:v>
                </c:pt>
                <c:pt idx="1204">
                  <c:v>4.592532320777674</c:v>
                </c:pt>
                <c:pt idx="1205">
                  <c:v>-0.81512675672185475</c:v>
                </c:pt>
                <c:pt idx="1206">
                  <c:v>-7.4328437577677828</c:v>
                </c:pt>
                <c:pt idx="1207">
                  <c:v>-6.8303743568568738</c:v>
                </c:pt>
                <c:pt idx="1208">
                  <c:v>1.2611092940529007</c:v>
                </c:pt>
                <c:pt idx="1209">
                  <c:v>9.3097818076383412</c:v>
                </c:pt>
                <c:pt idx="1210">
                  <c:v>10.058444609742324</c:v>
                </c:pt>
                <c:pt idx="1211">
                  <c:v>2.5125427315950097</c:v>
                </c:pt>
                <c:pt idx="1212">
                  <c:v>-7.9359236079419473</c:v>
                </c:pt>
                <c:pt idx="1213">
                  <c:v>-12.967409557258259</c:v>
                </c:pt>
                <c:pt idx="1214">
                  <c:v>-7.0319484893751776</c:v>
                </c:pt>
                <c:pt idx="1215">
                  <c:v>6.3977256533783899</c:v>
                </c:pt>
                <c:pt idx="1216">
                  <c:v>14.865879283371463</c:v>
                </c:pt>
                <c:pt idx="1217">
                  <c:v>8.2589311533474508</c:v>
                </c:pt>
                <c:pt idx="1218">
                  <c:v>-8.0129521882943351</c:v>
                </c:pt>
                <c:pt idx="1219">
                  <c:v>-15.844200727000096</c:v>
                </c:pt>
                <c:pt idx="1220">
                  <c:v>-4.8688814711925694</c:v>
                </c:pt>
                <c:pt idx="1221">
                  <c:v>12.988152684984847</c:v>
                </c:pt>
                <c:pt idx="1222">
                  <c:v>15.918343039134392</c:v>
                </c:pt>
                <c:pt idx="1223">
                  <c:v>-0.83677328442574117</c:v>
                </c:pt>
                <c:pt idx="1224">
                  <c:v>-17.718602703791465</c:v>
                </c:pt>
                <c:pt idx="1225">
                  <c:v>-14.419971249965645</c:v>
                </c:pt>
                <c:pt idx="1226">
                  <c:v>4.9819330529845667</c:v>
                </c:pt>
                <c:pt idx="1227">
                  <c:v>17.652417753429404</c:v>
                </c:pt>
                <c:pt idx="1228">
                  <c:v>10.564721926028323</c:v>
                </c:pt>
                <c:pt idx="1229">
                  <c:v>-5.250908240811353</c:v>
                </c:pt>
                <c:pt idx="1230">
                  <c:v>-11.311227620845186</c:v>
                </c:pt>
                <c:pt idx="1231">
                  <c:v>-4.6597978748577509</c:v>
                </c:pt>
                <c:pt idx="1232">
                  <c:v>2.4889935819995817</c:v>
                </c:pt>
                <c:pt idx="1233">
                  <c:v>1.8323631270966136</c:v>
                </c:pt>
                <c:pt idx="1234">
                  <c:v>-1.4806909161008222</c:v>
                </c:pt>
                <c:pt idx="1235">
                  <c:v>0.38623604092079378</c:v>
                </c:pt>
                <c:pt idx="1236">
                  <c:v>5.4537096910994078</c:v>
                </c:pt>
                <c:pt idx="1237">
                  <c:v>5.5867125537388418</c:v>
                </c:pt>
                <c:pt idx="1238">
                  <c:v>-1.0516166221647514</c:v>
                </c:pt>
                <c:pt idx="1239">
                  <c:v>-7.2951119024834297</c:v>
                </c:pt>
                <c:pt idx="1240">
                  <c:v>-6.5088906344335378</c:v>
                </c:pt>
                <c:pt idx="1241">
                  <c:v>-0.25224218668394555</c:v>
                </c:pt>
                <c:pt idx="1242">
                  <c:v>4.8336172898500367</c:v>
                </c:pt>
                <c:pt idx="1243">
                  <c:v>4.723351596267463</c:v>
                </c:pt>
                <c:pt idx="1244">
                  <c:v>0.98109101936006493</c:v>
                </c:pt>
                <c:pt idx="1245">
                  <c:v>-1.9894142202155218</c:v>
                </c:pt>
                <c:pt idx="1246">
                  <c:v>-1.2914536590497421</c:v>
                </c:pt>
                <c:pt idx="1247">
                  <c:v>1.5488431681486408</c:v>
                </c:pt>
                <c:pt idx="1248">
                  <c:v>1.5853989034682867</c:v>
                </c:pt>
                <c:pt idx="1249">
                  <c:v>-3.4562749873481939</c:v>
                </c:pt>
                <c:pt idx="1250">
                  <c:v>-7.8455886720087129</c:v>
                </c:pt>
                <c:pt idx="1251">
                  <c:v>-2.9043030176235045</c:v>
                </c:pt>
                <c:pt idx="1252">
                  <c:v>9.8462758361145806</c:v>
                </c:pt>
                <c:pt idx="1253">
                  <c:v>15.519978648828914</c:v>
                </c:pt>
                <c:pt idx="1254">
                  <c:v>2.8878381588944797</c:v>
                </c:pt>
                <c:pt idx="1255">
                  <c:v>-17.288400064844939</c:v>
                </c:pt>
                <c:pt idx="1256">
                  <c:v>-20.647849413679872</c:v>
                </c:pt>
                <c:pt idx="1257">
                  <c:v>0.35042641083995252</c:v>
                </c:pt>
                <c:pt idx="1258">
                  <c:v>23.034009712476568</c:v>
                </c:pt>
                <c:pt idx="1259">
                  <c:v>20.235570318643923</c:v>
                </c:pt>
                <c:pt idx="1260">
                  <c:v>-5.2228795660776255</c:v>
                </c:pt>
                <c:pt idx="1261">
                  <c:v>-23.215563323857072</c:v>
                </c:pt>
                <c:pt idx="1262">
                  <c:v>-14.13266687200827</c:v>
                </c:pt>
                <c:pt idx="1263">
                  <c:v>7.876404816571136</c:v>
                </c:pt>
                <c:pt idx="1264">
                  <c:v>15.953954428905353</c:v>
                </c:pt>
                <c:pt idx="1265">
                  <c:v>5.1872753280186688</c:v>
                </c:pt>
                <c:pt idx="1266">
                  <c:v>-5.7817733364768831</c:v>
                </c:pt>
                <c:pt idx="1267">
                  <c:v>-3.8842132438872006</c:v>
                </c:pt>
                <c:pt idx="1268">
                  <c:v>2.3926914802056913</c:v>
                </c:pt>
                <c:pt idx="1269">
                  <c:v>0.25446604944933143</c:v>
                </c:pt>
                <c:pt idx="1270">
                  <c:v>-6.6521521673355544</c:v>
                </c:pt>
                <c:pt idx="1271">
                  <c:v>-5.4068224169113748</c:v>
                </c:pt>
                <c:pt idx="1272">
                  <c:v>4.5344897293911117</c:v>
                </c:pt>
                <c:pt idx="1273">
                  <c:v>9.7716129970684236</c:v>
                </c:pt>
                <c:pt idx="1274">
                  <c:v>3.3093021846400865</c:v>
                </c:pt>
                <c:pt idx="1275">
                  <c:v>-5.1597551236685426</c:v>
                </c:pt>
                <c:pt idx="1276">
                  <c:v>-4.4040374048157132</c:v>
                </c:pt>
                <c:pt idx="1277">
                  <c:v>1.7869318967455312</c:v>
                </c:pt>
                <c:pt idx="1278">
                  <c:v>1.8038423006725706</c:v>
                </c:pt>
                <c:pt idx="1279">
                  <c:v>-4.8765411283760143</c:v>
                </c:pt>
                <c:pt idx="1280">
                  <c:v>-6.6005194058185195</c:v>
                </c:pt>
                <c:pt idx="1281">
                  <c:v>2.2125710027566794</c:v>
                </c:pt>
                <c:pt idx="1282">
                  <c:v>11.397057276914577</c:v>
                </c:pt>
                <c:pt idx="1283">
                  <c:v>8.6055314830747971</c:v>
                </c:pt>
                <c:pt idx="1284">
                  <c:v>-3.6371939401912474</c:v>
                </c:pt>
                <c:pt idx="1285">
                  <c:v>-11.366773259444344</c:v>
                </c:pt>
                <c:pt idx="1286">
                  <c:v>-7.1765345988392468</c:v>
                </c:pt>
                <c:pt idx="1287">
                  <c:v>2.1066903297515109</c:v>
                </c:pt>
                <c:pt idx="1288">
                  <c:v>6.1387915979162369</c:v>
                </c:pt>
                <c:pt idx="1289">
                  <c:v>3.421072688520419</c:v>
                </c:pt>
                <c:pt idx="1290">
                  <c:v>1.7714748213943476E-2</c:v>
                </c:pt>
                <c:pt idx="1291">
                  <c:v>-0.1189898034814284</c:v>
                </c:pt>
                <c:pt idx="1292">
                  <c:v>0.8735979201474342</c:v>
                </c:pt>
                <c:pt idx="1293">
                  <c:v>-0.4122253636538557</c:v>
                </c:pt>
                <c:pt idx="1294">
                  <c:v>-3.3995782584359522</c:v>
                </c:pt>
                <c:pt idx="1295">
                  <c:v>-4.261844017325175</c:v>
                </c:pt>
                <c:pt idx="1296">
                  <c:v>-0.74094105277009059</c:v>
                </c:pt>
                <c:pt idx="1297">
                  <c:v>4.5582100065588111</c:v>
                </c:pt>
                <c:pt idx="1298">
                  <c:v>6.0196406527525363</c:v>
                </c:pt>
                <c:pt idx="1299">
                  <c:v>1.0747449705066066</c:v>
                </c:pt>
                <c:pt idx="1300">
                  <c:v>-5.5760077189285475</c:v>
                </c:pt>
                <c:pt idx="1301">
                  <c:v>-5.9978083561312436</c:v>
                </c:pt>
                <c:pt idx="1302">
                  <c:v>1.2075503010713917</c:v>
                </c:pt>
                <c:pt idx="1303">
                  <c:v>7.5569025164642261</c:v>
                </c:pt>
                <c:pt idx="1304">
                  <c:v>4.4690491348101311</c:v>
                </c:pt>
                <c:pt idx="1305">
                  <c:v>-4.9814982028969856</c:v>
                </c:pt>
                <c:pt idx="1306">
                  <c:v>-8.9555136584171091</c:v>
                </c:pt>
                <c:pt idx="1307">
                  <c:v>-2.2125287843878767</c:v>
                </c:pt>
                <c:pt idx="1308">
                  <c:v>6.7628577325129005</c:v>
                </c:pt>
                <c:pt idx="1309">
                  <c:v>7.2838512725741342</c:v>
                </c:pt>
                <c:pt idx="1310">
                  <c:v>0.50340089160253843</c:v>
                </c:pt>
                <c:pt idx="1311">
                  <c:v>-3.8551707210238266</c:v>
                </c:pt>
                <c:pt idx="1312">
                  <c:v>-2.1762283394157209</c:v>
                </c:pt>
                <c:pt idx="1313">
                  <c:v>-0.54187538520188294</c:v>
                </c:pt>
                <c:pt idx="1314">
                  <c:v>-2.836720556004007</c:v>
                </c:pt>
                <c:pt idx="1315">
                  <c:v>-3.5487254320756132</c:v>
                </c:pt>
                <c:pt idx="1316">
                  <c:v>2.4532745087774068</c:v>
                </c:pt>
                <c:pt idx="1317">
                  <c:v>9.0816048303949657</c:v>
                </c:pt>
                <c:pt idx="1318">
                  <c:v>6.1700717524372646</c:v>
                </c:pt>
                <c:pt idx="1319">
                  <c:v>-4.7411222961446624</c:v>
                </c:pt>
                <c:pt idx="1320">
                  <c:v>-10.635400968182847</c:v>
                </c:pt>
                <c:pt idx="1321">
                  <c:v>-4.5507507090153378</c:v>
                </c:pt>
                <c:pt idx="1322">
                  <c:v>5.0542421964103692</c:v>
                </c:pt>
                <c:pt idx="1323">
                  <c:v>6.7305495181294335</c:v>
                </c:pt>
                <c:pt idx="1324">
                  <c:v>1.3005841881995619</c:v>
                </c:pt>
                <c:pt idx="1325">
                  <c:v>-2.0662093983380467</c:v>
                </c:pt>
                <c:pt idx="1326">
                  <c:v>-0.68100509179248236</c:v>
                </c:pt>
                <c:pt idx="1327">
                  <c:v>-0.28570565382083157</c:v>
                </c:pt>
                <c:pt idx="1328">
                  <c:v>-2.9835670635034472</c:v>
                </c:pt>
                <c:pt idx="1329">
                  <c:v>-2.8845789374302311</c:v>
                </c:pt>
                <c:pt idx="1330">
                  <c:v>2.8132203310298456</c:v>
                </c:pt>
                <c:pt idx="1331">
                  <c:v>6.6712229982959963</c:v>
                </c:pt>
                <c:pt idx="1332">
                  <c:v>1.7053737924402319</c:v>
                </c:pt>
                <c:pt idx="1333">
                  <c:v>-6.2714360035620702</c:v>
                </c:pt>
                <c:pt idx="1334">
                  <c:v>-5.8469965873774239</c:v>
                </c:pt>
                <c:pt idx="1335">
                  <c:v>2.627553287111831</c:v>
                </c:pt>
                <c:pt idx="1336">
                  <c:v>6.6980164399586029</c:v>
                </c:pt>
                <c:pt idx="1337">
                  <c:v>0.39621462433253796</c:v>
                </c:pt>
                <c:pt idx="1338">
                  <c:v>-6.4079759414010056</c:v>
                </c:pt>
                <c:pt idx="1339">
                  <c:v>-2.8651695145046849</c:v>
                </c:pt>
                <c:pt idx="1340">
                  <c:v>6.1163664886572553</c:v>
                </c:pt>
                <c:pt idx="1341">
                  <c:v>6.9886677464586162</c:v>
                </c:pt>
                <c:pt idx="1342">
                  <c:v>-2.1550574923454899</c:v>
                </c:pt>
                <c:pt idx="1343">
                  <c:v>-8.8433260181118616</c:v>
                </c:pt>
                <c:pt idx="1344">
                  <c:v>-4.6162350327689259</c:v>
                </c:pt>
                <c:pt idx="1345">
                  <c:v>3.6522507955083712</c:v>
                </c:pt>
                <c:pt idx="1346">
                  <c:v>5.4446793186205369</c:v>
                </c:pt>
                <c:pt idx="1347">
                  <c:v>1.6563519820687107</c:v>
                </c:pt>
                <c:pt idx="1348">
                  <c:v>0.23501658196327213</c:v>
                </c:pt>
                <c:pt idx="1349">
                  <c:v>1.8019415304617259</c:v>
                </c:pt>
                <c:pt idx="1350">
                  <c:v>-0.32788057141249904</c:v>
                </c:pt>
                <c:pt idx="1351">
                  <c:v>-6.4988471406773742</c:v>
                </c:pt>
                <c:pt idx="1352">
                  <c:v>-7.4984787973411162</c:v>
                </c:pt>
                <c:pt idx="1353">
                  <c:v>1.1083510590483661</c:v>
                </c:pt>
                <c:pt idx="1354">
                  <c:v>9.7635175246801005</c:v>
                </c:pt>
                <c:pt idx="1355">
                  <c:v>7.2278065257963942</c:v>
                </c:pt>
                <c:pt idx="1356">
                  <c:v>-2.9416383652968934</c:v>
                </c:pt>
                <c:pt idx="1357">
                  <c:v>-7.0772697984561681</c:v>
                </c:pt>
                <c:pt idx="1358">
                  <c:v>-1.0030405728009828</c:v>
                </c:pt>
                <c:pt idx="1359">
                  <c:v>4.5429585172451192</c:v>
                </c:pt>
                <c:pt idx="1360">
                  <c:v>0.53738644831088522</c:v>
                </c:pt>
                <c:pt idx="1361">
                  <c:v>-6.7570486881203369</c:v>
                </c:pt>
                <c:pt idx="1362">
                  <c:v>-5.2990535983391878</c:v>
                </c:pt>
                <c:pt idx="1363">
                  <c:v>4.7055607510235307</c:v>
                </c:pt>
                <c:pt idx="1364">
                  <c:v>10.708206144287775</c:v>
                </c:pt>
                <c:pt idx="1365">
                  <c:v>5.0866510445642357</c:v>
                </c:pt>
                <c:pt idx="1366">
                  <c:v>-5.1752739652826296</c:v>
                </c:pt>
                <c:pt idx="1367">
                  <c:v>-8.6568966259676259</c:v>
                </c:pt>
                <c:pt idx="1368">
                  <c:v>-3.6811180881207517</c:v>
                </c:pt>
                <c:pt idx="1369">
                  <c:v>2.0954822573431251</c:v>
                </c:pt>
                <c:pt idx="1370">
                  <c:v>2.9634784089374628</c:v>
                </c:pt>
                <c:pt idx="1371">
                  <c:v>0.79677936665584559</c:v>
                </c:pt>
                <c:pt idx="1372">
                  <c:v>5.5792933978870279E-2</c:v>
                </c:pt>
                <c:pt idx="1373">
                  <c:v>1.6679655986913375</c:v>
                </c:pt>
                <c:pt idx="1374">
                  <c:v>3.1344788972008466</c:v>
                </c:pt>
                <c:pt idx="1375">
                  <c:v>2.0186151790026501</c:v>
                </c:pt>
                <c:pt idx="1376">
                  <c:v>-1.9596742997527656</c:v>
                </c:pt>
                <c:pt idx="1377">
                  <c:v>-6.4550498724815393</c:v>
                </c:pt>
                <c:pt idx="1378">
                  <c:v>-7.2664327309525083</c:v>
                </c:pt>
                <c:pt idx="1379">
                  <c:v>-1.7467593647555406</c:v>
                </c:pt>
                <c:pt idx="1380">
                  <c:v>7.025555282654242</c:v>
                </c:pt>
                <c:pt idx="1381">
                  <c:v>11.337782355984025</c:v>
                </c:pt>
                <c:pt idx="1382">
                  <c:v>6.3916028755031364</c:v>
                </c:pt>
                <c:pt idx="1383">
                  <c:v>-3.9431275264956578</c:v>
                </c:pt>
                <c:pt idx="1384">
                  <c:v>-10.754366253330435</c:v>
                </c:pt>
                <c:pt idx="1385">
                  <c:v>-8.9909899517170508</c:v>
                </c:pt>
                <c:pt idx="1386">
                  <c:v>-1.2614935035956174</c:v>
                </c:pt>
                <c:pt idx="1387">
                  <c:v>6.1849630788517391</c:v>
                </c:pt>
                <c:pt idx="1388">
                  <c:v>8.7447537238665589</c:v>
                </c:pt>
                <c:pt idx="1389">
                  <c:v>5.2789950966625376</c:v>
                </c:pt>
                <c:pt idx="1390">
                  <c:v>-1.7715102162317153</c:v>
                </c:pt>
                <c:pt idx="1391">
                  <c:v>-6.8900078944641283</c:v>
                </c:pt>
                <c:pt idx="1392">
                  <c:v>-5.3050351439088175</c:v>
                </c:pt>
                <c:pt idx="1393">
                  <c:v>1.2484251688810653</c:v>
                </c:pt>
                <c:pt idx="1394">
                  <c:v>4.955240862885538</c:v>
                </c:pt>
                <c:pt idx="1395">
                  <c:v>1.1886197666238925</c:v>
                </c:pt>
                <c:pt idx="1396">
                  <c:v>-4.5662878892146672</c:v>
                </c:pt>
                <c:pt idx="1397">
                  <c:v>-3.3586685328203294</c:v>
                </c:pt>
                <c:pt idx="1398">
                  <c:v>4.3622690607222996</c:v>
                </c:pt>
                <c:pt idx="1399">
                  <c:v>8.1132760051117181</c:v>
                </c:pt>
                <c:pt idx="1400">
                  <c:v>1.589985376584629</c:v>
                </c:pt>
                <c:pt idx="1401">
                  <c:v>-7.7531228988743788</c:v>
                </c:pt>
                <c:pt idx="1402">
                  <c:v>-8.1564389291609345</c:v>
                </c:pt>
                <c:pt idx="1403">
                  <c:v>0.56765967391043304</c:v>
                </c:pt>
                <c:pt idx="1404">
                  <c:v>7.0803616066338488</c:v>
                </c:pt>
                <c:pt idx="1405">
                  <c:v>4.1817790267313804</c:v>
                </c:pt>
                <c:pt idx="1406">
                  <c:v>-2.3269642588167883</c:v>
                </c:pt>
                <c:pt idx="1407">
                  <c:v>-3.2906970431193781</c:v>
                </c:pt>
                <c:pt idx="1408">
                  <c:v>0.88735436738341844</c:v>
                </c:pt>
                <c:pt idx="1409">
                  <c:v>2.5537586246382982</c:v>
                </c:pt>
                <c:pt idx="1410">
                  <c:v>-0.84658452283594099</c:v>
                </c:pt>
                <c:pt idx="1411">
                  <c:v>-3.5467582039429058</c:v>
                </c:pt>
                <c:pt idx="1412">
                  <c:v>-1.0855839809864114</c:v>
                </c:pt>
                <c:pt idx="1413">
                  <c:v>2.9314436151660077</c:v>
                </c:pt>
                <c:pt idx="1414">
                  <c:v>2.8002910239509933</c:v>
                </c:pt>
                <c:pt idx="1415">
                  <c:v>-0.76484689205645973</c:v>
                </c:pt>
                <c:pt idx="1416">
                  <c:v>-2.4868834160919575</c:v>
                </c:pt>
                <c:pt idx="1417">
                  <c:v>-0.69078574308322527</c:v>
                </c:pt>
                <c:pt idx="1418">
                  <c:v>1.1898390425745113</c:v>
                </c:pt>
                <c:pt idx="1419">
                  <c:v>0.84243717706751653</c:v>
                </c:pt>
                <c:pt idx="1420">
                  <c:v>9.6057995521272699E-2</c:v>
                </c:pt>
                <c:pt idx="1421">
                  <c:v>0.51428226146010292</c:v>
                </c:pt>
                <c:pt idx="1422">
                  <c:v>0.21482677405939665</c:v>
                </c:pt>
                <c:pt idx="1423">
                  <c:v>-2.1192258184625046</c:v>
                </c:pt>
                <c:pt idx="1424">
                  <c:v>-3.2726009819629196</c:v>
                </c:pt>
                <c:pt idx="1425">
                  <c:v>0.25873314810528997</c:v>
                </c:pt>
                <c:pt idx="1426">
                  <c:v>5.4683479081211699</c:v>
                </c:pt>
                <c:pt idx="1427">
                  <c:v>5.1534873471966449</c:v>
                </c:pt>
                <c:pt idx="1428">
                  <c:v>-2.0275281073427243</c:v>
                </c:pt>
                <c:pt idx="1429">
                  <c:v>-8.045509251730401</c:v>
                </c:pt>
                <c:pt idx="1430">
                  <c:v>-5.0157768807429965</c:v>
                </c:pt>
                <c:pt idx="1431">
                  <c:v>4.2167098474045996</c:v>
                </c:pt>
                <c:pt idx="1432">
                  <c:v>8.8717315239971501</c:v>
                </c:pt>
                <c:pt idx="1433">
                  <c:v>3.3377072817304057</c:v>
                </c:pt>
                <c:pt idx="1434">
                  <c:v>-5.9965656652789106</c:v>
                </c:pt>
                <c:pt idx="1435">
                  <c:v>-8.4697094230688617</c:v>
                </c:pt>
                <c:pt idx="1436">
                  <c:v>-1.531395608413797</c:v>
                </c:pt>
                <c:pt idx="1437">
                  <c:v>6.8626896015444929</c:v>
                </c:pt>
                <c:pt idx="1438">
                  <c:v>7.6695246829986141</c:v>
                </c:pt>
                <c:pt idx="1439">
                  <c:v>0.53504250663243291</c:v>
                </c:pt>
                <c:pt idx="1440">
                  <c:v>-6.5675596068296116</c:v>
                </c:pt>
                <c:pt idx="1441">
                  <c:v>-6.436406522926287</c:v>
                </c:pt>
                <c:pt idx="1442">
                  <c:v>-0.10931109440997994</c:v>
                </c:pt>
                <c:pt idx="1443">
                  <c:v>5.0774489482834166</c:v>
                </c:pt>
                <c:pt idx="1444">
                  <c:v>4.086327257353684</c:v>
                </c:pt>
                <c:pt idx="1445">
                  <c:v>-0.55327893166025355</c:v>
                </c:pt>
                <c:pt idx="1446">
                  <c:v>-2.7070201487334771</c:v>
                </c:pt>
                <c:pt idx="1447">
                  <c:v>-0.55495519759145218</c:v>
                </c:pt>
                <c:pt idx="1448">
                  <c:v>1.6842756359454476</c:v>
                </c:pt>
                <c:pt idx="1449">
                  <c:v>0.1987423573742646</c:v>
                </c:pt>
                <c:pt idx="1450">
                  <c:v>-2.8649531720298498</c:v>
                </c:pt>
                <c:pt idx="1451">
                  <c:v>-2.557466829503988</c:v>
                </c:pt>
                <c:pt idx="1452">
                  <c:v>1.5304556925362087</c:v>
                </c:pt>
                <c:pt idx="1453">
                  <c:v>4.3474538636066775</c:v>
                </c:pt>
                <c:pt idx="1454">
                  <c:v>2.2990318066939026</c:v>
                </c:pt>
                <c:pt idx="1455">
                  <c:v>-1.8988843987481296</c:v>
                </c:pt>
                <c:pt idx="1456">
                  <c:v>-3.2043097079800069</c:v>
                </c:pt>
                <c:pt idx="1457">
                  <c:v>-0.99297162238395353</c:v>
                </c:pt>
                <c:pt idx="1458">
                  <c:v>1.0148901339964242</c:v>
                </c:pt>
                <c:pt idx="1459">
                  <c:v>0.65276744475722071</c:v>
                </c:pt>
                <c:pt idx="1460">
                  <c:v>-0.1913073076323607</c:v>
                </c:pt>
                <c:pt idx="1461">
                  <c:v>0.45212741922189503</c:v>
                </c:pt>
                <c:pt idx="1462">
                  <c:v>1.2440220334507153</c:v>
                </c:pt>
                <c:pt idx="1463">
                  <c:v>0.11941163002439803</c:v>
                </c:pt>
                <c:pt idx="1464">
                  <c:v>-1.7813157612685933</c:v>
                </c:pt>
                <c:pt idx="1465">
                  <c:v>-1.5161322912223119</c:v>
                </c:pt>
                <c:pt idx="1466">
                  <c:v>1.0354256456002111</c:v>
                </c:pt>
                <c:pt idx="1467">
                  <c:v>2.6531700448408131</c:v>
                </c:pt>
                <c:pt idx="1468">
                  <c:v>1.1833056528249346</c:v>
                </c:pt>
                <c:pt idx="1469">
                  <c:v>-1.7522164112764487</c:v>
                </c:pt>
                <c:pt idx="1470">
                  <c:v>-3.2037015387912815</c:v>
                </c:pt>
                <c:pt idx="1471">
                  <c:v>-2.1604705770645078</c:v>
                </c:pt>
                <c:pt idx="1472">
                  <c:v>0.57316200293145436</c:v>
                </c:pt>
                <c:pt idx="1473">
                  <c:v>3.7334971609346703</c:v>
                </c:pt>
                <c:pt idx="1474">
                  <c:v>5.2004447541715857</c:v>
                </c:pt>
                <c:pt idx="1475">
                  <c:v>2.3175480951770977</c:v>
                </c:pt>
                <c:pt idx="1476">
                  <c:v>-4.3977044022043605</c:v>
                </c:pt>
                <c:pt idx="1477">
                  <c:v>-8.8906767566002429</c:v>
                </c:pt>
                <c:pt idx="1478">
                  <c:v>-4.9393340103057106</c:v>
                </c:pt>
                <c:pt idx="1479">
                  <c:v>5.1103464515376569</c:v>
                </c:pt>
                <c:pt idx="1480">
                  <c:v>10.715731112806505</c:v>
                </c:pt>
                <c:pt idx="1481">
                  <c:v>5.0994459755089965</c:v>
                </c:pt>
                <c:pt idx="1482">
                  <c:v>-5.6170089680803796</c:v>
                </c:pt>
                <c:pt idx="1483">
                  <c:v>-9.1982494647657909</c:v>
                </c:pt>
                <c:pt idx="1484">
                  <c:v>-2.3513267336486763</c:v>
                </c:pt>
                <c:pt idx="1485">
                  <c:v>5.5761967761631883</c:v>
                </c:pt>
                <c:pt idx="1486">
                  <c:v>5.1234128629737539</c:v>
                </c:pt>
                <c:pt idx="1487">
                  <c:v>-1.4796680099298405</c:v>
                </c:pt>
                <c:pt idx="1488">
                  <c:v>-4.6373715396878836</c:v>
                </c:pt>
                <c:pt idx="1489">
                  <c:v>-0.7968271665241734</c:v>
                </c:pt>
                <c:pt idx="1490">
                  <c:v>3.7395382760880702</c:v>
                </c:pt>
                <c:pt idx="1491">
                  <c:v>2.6473799141788716</c:v>
                </c:pt>
                <c:pt idx="1492">
                  <c:v>-1.8215542684368824</c:v>
                </c:pt>
                <c:pt idx="1493">
                  <c:v>-3.0918496462106204</c:v>
                </c:pt>
                <c:pt idx="1494">
                  <c:v>1.9908469447580346E-2</c:v>
                </c:pt>
                <c:pt idx="1495">
                  <c:v>2.3290454888703924</c:v>
                </c:pt>
                <c:pt idx="1496">
                  <c:v>0.47558228566071375</c:v>
                </c:pt>
                <c:pt idx="1497">
                  <c:v>-2.3279124444853476</c:v>
                </c:pt>
                <c:pt idx="1498">
                  <c:v>-1.5316665108417831</c:v>
                </c:pt>
                <c:pt idx="1499">
                  <c:v>1.8843152659305413</c:v>
                </c:pt>
                <c:pt idx="1500">
                  <c:v>3.010464093502887</c:v>
                </c:pt>
                <c:pt idx="1501">
                  <c:v>0.28511140631140852</c:v>
                </c:pt>
                <c:pt idx="1502">
                  <c:v>-2.3880308767685579</c:v>
                </c:pt>
                <c:pt idx="1503">
                  <c:v>-1.502577836965425</c:v>
                </c:pt>
                <c:pt idx="1504">
                  <c:v>1.0584606417635611</c:v>
                </c:pt>
                <c:pt idx="1505">
                  <c:v>1.133007482968841</c:v>
                </c:pt>
                <c:pt idx="1506">
                  <c:v>-1.3244478799377226</c:v>
                </c:pt>
                <c:pt idx="1507">
                  <c:v>-2.1387994381749378</c:v>
                </c:pt>
                <c:pt idx="1508">
                  <c:v>0.65922258515007237</c:v>
                </c:pt>
                <c:pt idx="1509">
                  <c:v>3.4331305410675417</c:v>
                </c:pt>
                <c:pt idx="1510">
                  <c:v>1.9792391206082802</c:v>
                </c:pt>
                <c:pt idx="1511">
                  <c:v>-2.0384245543497674</c:v>
                </c:pt>
                <c:pt idx="1512">
                  <c:v>-2.9887183807491375</c:v>
                </c:pt>
                <c:pt idx="1513">
                  <c:v>0.52895413092619836</c:v>
                </c:pt>
                <c:pt idx="1514">
                  <c:v>3.0403937564850914</c:v>
                </c:pt>
                <c:pt idx="1515">
                  <c:v>-0.12268730530627814</c:v>
                </c:pt>
                <c:pt idx="1516">
                  <c:v>-5.1891066142405755</c:v>
                </c:pt>
                <c:pt idx="1517">
                  <c:v>-4.099203899523852</c:v>
                </c:pt>
                <c:pt idx="1518">
                  <c:v>3.9559803075283657</c:v>
                </c:pt>
                <c:pt idx="1519">
                  <c:v>9.6843501562504244</c:v>
                </c:pt>
                <c:pt idx="1520">
                  <c:v>4.9955547986821456</c:v>
                </c:pt>
                <c:pt idx="1521">
                  <c:v>-5.8606636781838484</c:v>
                </c:pt>
                <c:pt idx="1522">
                  <c:v>-10.769186549392936</c:v>
                </c:pt>
                <c:pt idx="1523">
                  <c:v>-4.6766877934651943</c:v>
                </c:pt>
                <c:pt idx="1524">
                  <c:v>4.5871605488701421</c:v>
                </c:pt>
                <c:pt idx="1525">
                  <c:v>6.9321004882154185</c:v>
                </c:pt>
                <c:pt idx="1526">
                  <c:v>2.3005073778028269</c:v>
                </c:pt>
                <c:pt idx="1527">
                  <c:v>-1.4024588353080529</c:v>
                </c:pt>
                <c:pt idx="1528">
                  <c:v>-0.19223046085277984</c:v>
                </c:pt>
                <c:pt idx="1529">
                  <c:v>1.5642128002747702</c:v>
                </c:pt>
                <c:pt idx="1530">
                  <c:v>-0.84379110291937098</c:v>
                </c:pt>
                <c:pt idx="1531">
                  <c:v>-4.9820783622659874</c:v>
                </c:pt>
                <c:pt idx="1532">
                  <c:v>-4.9794239109689906</c:v>
                </c:pt>
                <c:pt idx="1533">
                  <c:v>5.1681608590808059E-2</c:v>
                </c:pt>
                <c:pt idx="1534">
                  <c:v>5.1605518476871577</c:v>
                </c:pt>
                <c:pt idx="1535">
                  <c:v>6.1327742365728737</c:v>
                </c:pt>
                <c:pt idx="1536">
                  <c:v>3.3198346141029438</c:v>
                </c:pt>
                <c:pt idx="1537">
                  <c:v>-0.94957310316809307</c:v>
                </c:pt>
                <c:pt idx="1538">
                  <c:v>-4.9580732828117293</c:v>
                </c:pt>
                <c:pt idx="1539">
                  <c:v>-6.5416673005508894</c:v>
                </c:pt>
                <c:pt idx="1540">
                  <c:v>-3.3112506746925927</c:v>
                </c:pt>
                <c:pt idx="1541">
                  <c:v>3.2640940386927157</c:v>
                </c:pt>
                <c:pt idx="1542">
                  <c:v>6.8290258027573891</c:v>
                </c:pt>
                <c:pt idx="1543">
                  <c:v>3.1746809122807318</c:v>
                </c:pt>
                <c:pt idx="1544">
                  <c:v>-3.112718219638551</c:v>
                </c:pt>
                <c:pt idx="1545">
                  <c:v>-3.65282421298329</c:v>
                </c:pt>
                <c:pt idx="1546">
                  <c:v>2.0135593528242595</c:v>
                </c:pt>
                <c:pt idx="1547">
                  <c:v>4.9123293047140537</c:v>
                </c:pt>
                <c:pt idx="1548">
                  <c:v>-0.79027463777161588</c:v>
                </c:pt>
                <c:pt idx="1549">
                  <c:v>-8.4274215265268477</c:v>
                </c:pt>
                <c:pt idx="1550">
                  <c:v>-7.0541543362432817</c:v>
                </c:pt>
                <c:pt idx="1551">
                  <c:v>3.3363830472662221</c:v>
                </c:pt>
                <c:pt idx="1552">
                  <c:v>11.009909681557724</c:v>
                </c:pt>
                <c:pt idx="1553">
                  <c:v>7.4796193890799358</c:v>
                </c:pt>
                <c:pt idx="1554">
                  <c:v>-2.3603268767053773</c:v>
                </c:pt>
                <c:pt idx="1555">
                  <c:v>-7.8401310306386227</c:v>
                </c:pt>
                <c:pt idx="1556">
                  <c:v>-5.6827900119447907</c:v>
                </c:pt>
                <c:pt idx="1557">
                  <c:v>-1.0318317522759408</c:v>
                </c:pt>
                <c:pt idx="1558">
                  <c:v>1.7383151957944176</c:v>
                </c:pt>
                <c:pt idx="1559">
                  <c:v>3.1860062188254812</c:v>
                </c:pt>
                <c:pt idx="1560">
                  <c:v>4.0214544853887517</c:v>
                </c:pt>
                <c:pt idx="1561">
                  <c:v>2.309614999065233</c:v>
                </c:pt>
                <c:pt idx="1562">
                  <c:v>-1.9964220922357074</c:v>
                </c:pt>
                <c:pt idx="1563">
                  <c:v>-4.3563837597963069</c:v>
                </c:pt>
                <c:pt idx="1564">
                  <c:v>-1.5565786582220977</c:v>
                </c:pt>
                <c:pt idx="1565">
                  <c:v>2.5583106154517474</c:v>
                </c:pt>
                <c:pt idx="1566">
                  <c:v>1.991507095452004</c:v>
                </c:pt>
                <c:pt idx="1567">
                  <c:v>-2.2494474158528961</c:v>
                </c:pt>
                <c:pt idx="1568">
                  <c:v>-3.2735497929545714</c:v>
                </c:pt>
                <c:pt idx="1569">
                  <c:v>1.1344691385369565</c:v>
                </c:pt>
                <c:pt idx="1570">
                  <c:v>4.7304052995370736</c:v>
                </c:pt>
                <c:pt idx="1571">
                  <c:v>2.1572543406950411</c:v>
                </c:pt>
                <c:pt idx="1572">
                  <c:v>-2.8115698014830888</c:v>
                </c:pt>
                <c:pt idx="1573">
                  <c:v>-3.0642939756513243</c:v>
                </c:pt>
                <c:pt idx="1574">
                  <c:v>0.95004778333875184</c:v>
                </c:pt>
                <c:pt idx="1575">
                  <c:v>2.2592147423083215</c:v>
                </c:pt>
                <c:pt idx="1576">
                  <c:v>-1.3767522459302546</c:v>
                </c:pt>
                <c:pt idx="1577">
                  <c:v>-3.859382145010783</c:v>
                </c:pt>
                <c:pt idx="1578">
                  <c:v>-0.51448795088107457</c:v>
                </c:pt>
                <c:pt idx="1579">
                  <c:v>4.3124340147549738</c:v>
                </c:pt>
                <c:pt idx="1580">
                  <c:v>3.8975139123839861</c:v>
                </c:pt>
                <c:pt idx="1581">
                  <c:v>-0.60206602770733708</c:v>
                </c:pt>
                <c:pt idx="1582">
                  <c:v>-2.524606520505273</c:v>
                </c:pt>
                <c:pt idx="1583">
                  <c:v>-0.5212326944644613</c:v>
                </c:pt>
                <c:pt idx="1584">
                  <c:v>-3.9459306271167671E-2</c:v>
                </c:pt>
                <c:pt idx="1585">
                  <c:v>-3.1234632858358267</c:v>
                </c:pt>
                <c:pt idx="1586">
                  <c:v>-3.8151548211953186</c:v>
                </c:pt>
                <c:pt idx="1587">
                  <c:v>2.1113481177670153</c:v>
                </c:pt>
                <c:pt idx="1588">
                  <c:v>8.3009684741184184</c:v>
                </c:pt>
                <c:pt idx="1589">
                  <c:v>5.5128512270763812</c:v>
                </c:pt>
                <c:pt idx="1590">
                  <c:v>-4.2033192919243989</c:v>
                </c:pt>
                <c:pt idx="1591">
                  <c:v>-8.8242614314138983</c:v>
                </c:pt>
                <c:pt idx="1592">
                  <c:v>-2.8473197334374847</c:v>
                </c:pt>
                <c:pt idx="1593">
                  <c:v>4.8982718653933119</c:v>
                </c:pt>
                <c:pt idx="1594">
                  <c:v>4.0427755870771893</c:v>
                </c:pt>
                <c:pt idx="1595">
                  <c:v>-2.5457691264200979</c:v>
                </c:pt>
                <c:pt idx="1596">
                  <c:v>-3.7277981821498112</c:v>
                </c:pt>
                <c:pt idx="1597">
                  <c:v>2.8416013825751856</c:v>
                </c:pt>
                <c:pt idx="1598">
                  <c:v>7.0562486314840873</c:v>
                </c:pt>
                <c:pt idx="1599">
                  <c:v>1.4237371279452953</c:v>
                </c:pt>
                <c:pt idx="1600">
                  <c:v>-7.5259275025515597</c:v>
                </c:pt>
                <c:pt idx="1601">
                  <c:v>-8.0829559370632325</c:v>
                </c:pt>
                <c:pt idx="1602">
                  <c:v>0.59785392053523245</c:v>
                </c:pt>
                <c:pt idx="1603">
                  <c:v>7.8482076252207422</c:v>
                </c:pt>
                <c:pt idx="1604">
                  <c:v>5.9255060604187362</c:v>
                </c:pt>
                <c:pt idx="1605">
                  <c:v>-1.1571593317225084</c:v>
                </c:pt>
                <c:pt idx="1606">
                  <c:v>-4.8510872593279517</c:v>
                </c:pt>
                <c:pt idx="1607">
                  <c:v>-2.9934922697204875</c:v>
                </c:pt>
                <c:pt idx="1608">
                  <c:v>9.5070016453571576E-2</c:v>
                </c:pt>
                <c:pt idx="1609">
                  <c:v>1.212965930918704</c:v>
                </c:pt>
                <c:pt idx="1610">
                  <c:v>1.2830891625702738</c:v>
                </c:pt>
                <c:pt idx="1611">
                  <c:v>1.5522952474300422</c:v>
                </c:pt>
                <c:pt idx="1612">
                  <c:v>1.1243745642704752</c:v>
                </c:pt>
                <c:pt idx="1613">
                  <c:v>-0.62632887759124334</c:v>
                </c:pt>
                <c:pt idx="1614">
                  <c:v>-2.1700117874822942</c:v>
                </c:pt>
                <c:pt idx="1615">
                  <c:v>-1.9887393299320364</c:v>
                </c:pt>
                <c:pt idx="1616">
                  <c:v>-0.66385946310856458</c:v>
                </c:pt>
                <c:pt idx="1617">
                  <c:v>0.6832912380119891</c:v>
                </c:pt>
                <c:pt idx="1618">
                  <c:v>2.1753131739572837</c:v>
                </c:pt>
                <c:pt idx="1619">
                  <c:v>3.5440164354038366</c:v>
                </c:pt>
                <c:pt idx="1620">
                  <c:v>2.533914653707793</c:v>
                </c:pt>
                <c:pt idx="1621">
                  <c:v>-2.1020456556026339</c:v>
                </c:pt>
                <c:pt idx="1622">
                  <c:v>-6.7574006499182202</c:v>
                </c:pt>
                <c:pt idx="1623">
                  <c:v>-5.6917855991341391</c:v>
                </c:pt>
                <c:pt idx="1624">
                  <c:v>1.4341056604046603</c:v>
                </c:pt>
                <c:pt idx="1625">
                  <c:v>7.708374899217497</c:v>
                </c:pt>
                <c:pt idx="1626">
                  <c:v>6.7172972586304018</c:v>
                </c:pt>
                <c:pt idx="1627">
                  <c:v>0.13826916883087154</c:v>
                </c:pt>
                <c:pt idx="1628">
                  <c:v>-4.9241537711750407</c:v>
                </c:pt>
                <c:pt idx="1629">
                  <c:v>-4.7855534078126283</c:v>
                </c:pt>
                <c:pt idx="1630">
                  <c:v>-2.1058735070980932</c:v>
                </c:pt>
                <c:pt idx="1631">
                  <c:v>-0.28750267623276071</c:v>
                </c:pt>
                <c:pt idx="1632">
                  <c:v>1.0902529679092419</c:v>
                </c:pt>
                <c:pt idx="1633">
                  <c:v>3.397981876610416</c:v>
                </c:pt>
                <c:pt idx="1634">
                  <c:v>4.6675118241696509</c:v>
                </c:pt>
                <c:pt idx="1635">
                  <c:v>1.8614169932919511</c:v>
                </c:pt>
                <c:pt idx="1636">
                  <c:v>-3.4731694633524639</c:v>
                </c:pt>
                <c:pt idx="1637">
                  <c:v>-5.6440066045438364</c:v>
                </c:pt>
                <c:pt idx="1638">
                  <c:v>-2.0220991351515756</c:v>
                </c:pt>
                <c:pt idx="1639">
                  <c:v>2.9871106611393152</c:v>
                </c:pt>
                <c:pt idx="1640">
                  <c:v>3.3725773950255387</c:v>
                </c:pt>
                <c:pt idx="1641">
                  <c:v>-0.67381161068197393</c:v>
                </c:pt>
                <c:pt idx="1642">
                  <c:v>-3.1536380849150079</c:v>
                </c:pt>
                <c:pt idx="1643">
                  <c:v>-0.33810372671725203</c:v>
                </c:pt>
                <c:pt idx="1644">
                  <c:v>4.2434291299647242</c:v>
                </c:pt>
                <c:pt idx="1645">
                  <c:v>4.3368108006645105</c:v>
                </c:pt>
                <c:pt idx="1646">
                  <c:v>-1.0160881534206772</c:v>
                </c:pt>
                <c:pt idx="1647">
                  <c:v>-6.1222356257434116</c:v>
                </c:pt>
                <c:pt idx="1648">
                  <c:v>-5.3703275653063605</c:v>
                </c:pt>
                <c:pt idx="1649">
                  <c:v>0.35028421712847241</c:v>
                </c:pt>
                <c:pt idx="1650">
                  <c:v>5.0214480640343258</c:v>
                </c:pt>
                <c:pt idx="1651">
                  <c:v>4.5106008342355963</c:v>
                </c:pt>
                <c:pt idx="1652">
                  <c:v>0.69738031945815027</c:v>
                </c:pt>
                <c:pt idx="1653">
                  <c:v>-1.749345663218886</c:v>
                </c:pt>
                <c:pt idx="1654">
                  <c:v>-1.287463161052155</c:v>
                </c:pt>
                <c:pt idx="1655">
                  <c:v>-0.52064048756200387</c:v>
                </c:pt>
                <c:pt idx="1656">
                  <c:v>-1.5455972101078606</c:v>
                </c:pt>
                <c:pt idx="1657">
                  <c:v>-2.5470593330917493</c:v>
                </c:pt>
                <c:pt idx="1658">
                  <c:v>-0.67682608955447332</c:v>
                </c:pt>
                <c:pt idx="1659">
                  <c:v>2.9843240824329627</c:v>
                </c:pt>
                <c:pt idx="1660">
                  <c:v>4.1087133681645218</c:v>
                </c:pt>
                <c:pt idx="1661">
                  <c:v>1.1368737746911377</c:v>
                </c:pt>
                <c:pt idx="1662">
                  <c:v>-2.1257977081077279</c:v>
                </c:pt>
                <c:pt idx="1663">
                  <c:v>-1.7755224550391284</c:v>
                </c:pt>
                <c:pt idx="1664">
                  <c:v>0.45497931801885466</c:v>
                </c:pt>
                <c:pt idx="1665">
                  <c:v>-6.1946854839184273E-2</c:v>
                </c:pt>
                <c:pt idx="1666">
                  <c:v>-3.1824512623773917</c:v>
                </c:pt>
                <c:pt idx="1667">
                  <c:v>-3.3043886672538108</c:v>
                </c:pt>
                <c:pt idx="1668">
                  <c:v>2.130025547552985</c:v>
                </c:pt>
                <c:pt idx="1669">
                  <c:v>7.2913941747529014</c:v>
                </c:pt>
                <c:pt idx="1670">
                  <c:v>4.9570731919367121</c:v>
                </c:pt>
                <c:pt idx="1671">
                  <c:v>-3.0750241366984565</c:v>
                </c:pt>
                <c:pt idx="1672">
                  <c:v>-7.4568685818784139</c:v>
                </c:pt>
                <c:pt idx="1673">
                  <c:v>-3.5498498432235013</c:v>
                </c:pt>
                <c:pt idx="1674">
                  <c:v>2.6423335335114331</c:v>
                </c:pt>
                <c:pt idx="1675">
                  <c:v>3.3452155586240084</c:v>
                </c:pt>
                <c:pt idx="1676">
                  <c:v>-0.28383728558544524</c:v>
                </c:pt>
                <c:pt idx="1677">
                  <c:v>-1.1079263498243266</c:v>
                </c:pt>
                <c:pt idx="1678">
                  <c:v>2.3938324350463929</c:v>
                </c:pt>
                <c:pt idx="1679">
                  <c:v>3.7612771851093449</c:v>
                </c:pt>
                <c:pt idx="1680">
                  <c:v>-0.97376704773365952</c:v>
                </c:pt>
                <c:pt idx="1681">
                  <c:v>-6.1962994917721641</c:v>
                </c:pt>
                <c:pt idx="1682">
                  <c:v>-4.3393583125363042</c:v>
                </c:pt>
                <c:pt idx="1683">
                  <c:v>2.8226230910933774</c:v>
                </c:pt>
                <c:pt idx="1684">
                  <c:v>6.1931679062275338</c:v>
                </c:pt>
                <c:pt idx="1685">
                  <c:v>1.9656537813544224</c:v>
                </c:pt>
                <c:pt idx="1686">
                  <c:v>-3.5227706251513924</c:v>
                </c:pt>
                <c:pt idx="1687">
                  <c:v>-3.2842156742668425</c:v>
                </c:pt>
                <c:pt idx="1688">
                  <c:v>0.90577151038484172</c:v>
                </c:pt>
                <c:pt idx="1689">
                  <c:v>2.446076012288211</c:v>
                </c:pt>
                <c:pt idx="1690">
                  <c:v>1.9708986903366144E-2</c:v>
                </c:pt>
                <c:pt idx="1691">
                  <c:v>-1.5631132396483485</c:v>
                </c:pt>
                <c:pt idx="1692">
                  <c:v>0.15127952606563638</c:v>
                </c:pt>
                <c:pt idx="1693">
                  <c:v>1.5413278686088543</c:v>
                </c:pt>
                <c:pt idx="1694">
                  <c:v>-0.51683322042642843</c:v>
                </c:pt>
                <c:pt idx="1695">
                  <c:v>-2.9521227728734312</c:v>
                </c:pt>
                <c:pt idx="1696">
                  <c:v>-1.1708732875635712</c:v>
                </c:pt>
                <c:pt idx="1697">
                  <c:v>3.2461765876236739</c:v>
                </c:pt>
                <c:pt idx="1698">
                  <c:v>4.2362256369426463</c:v>
                </c:pt>
                <c:pt idx="1699">
                  <c:v>0.11764688804937817</c:v>
                </c:pt>
                <c:pt idx="1700">
                  <c:v>-3.8503261216988736</c:v>
                </c:pt>
                <c:pt idx="1701">
                  <c:v>-3.0508820286635134</c:v>
                </c:pt>
                <c:pt idx="1702">
                  <c:v>0.29973458397152736</c:v>
                </c:pt>
                <c:pt idx="1703">
                  <c:v>1.3267463538302831</c:v>
                </c:pt>
                <c:pt idx="1704">
                  <c:v>-1.6796857922896924E-2</c:v>
                </c:pt>
                <c:pt idx="1705">
                  <c:v>0.23571968978697549</c:v>
                </c:pt>
                <c:pt idx="1706">
                  <c:v>2.7664447513903756</c:v>
                </c:pt>
                <c:pt idx="1707">
                  <c:v>3.1663561185578137</c:v>
                </c:pt>
                <c:pt idx="1708">
                  <c:v>-1.126207642170411</c:v>
                </c:pt>
                <c:pt idx="1709">
                  <c:v>-5.7651505688329179</c:v>
                </c:pt>
                <c:pt idx="1710">
                  <c:v>-4.6094987095624322</c:v>
                </c:pt>
                <c:pt idx="1711">
                  <c:v>1.7454942203563111</c:v>
                </c:pt>
                <c:pt idx="1712">
                  <c:v>6.1293525776567526</c:v>
                </c:pt>
                <c:pt idx="1713">
                  <c:v>3.7244148493173075</c:v>
                </c:pt>
                <c:pt idx="1714">
                  <c:v>-2.1097128175034032</c:v>
                </c:pt>
                <c:pt idx="1715">
                  <c:v>-4.4326359842799752</c:v>
                </c:pt>
                <c:pt idx="1716">
                  <c:v>-1.2621237564599246</c:v>
                </c:pt>
                <c:pt idx="1717">
                  <c:v>2.6993613605280911</c:v>
                </c:pt>
                <c:pt idx="1718">
                  <c:v>2.4290503267385812</c:v>
                </c:pt>
                <c:pt idx="1719">
                  <c:v>-1.4081674610294206</c:v>
                </c:pt>
                <c:pt idx="1720">
                  <c:v>-3.7224198748881583</c:v>
                </c:pt>
                <c:pt idx="1721">
                  <c:v>-1.3322633698963322</c:v>
                </c:pt>
                <c:pt idx="1722">
                  <c:v>3.2325440594901154</c:v>
                </c:pt>
                <c:pt idx="1723">
                  <c:v>4.6464219856299982</c:v>
                </c:pt>
                <c:pt idx="1724">
                  <c:v>0.99932956546143425</c:v>
                </c:pt>
                <c:pt idx="1725">
                  <c:v>-3.8197378024203688</c:v>
                </c:pt>
                <c:pt idx="1726">
                  <c:v>-4.5200904916431401</c:v>
                </c:pt>
                <c:pt idx="1727">
                  <c:v>-0.60719143914421037</c:v>
                </c:pt>
                <c:pt idx="1728">
                  <c:v>3.1693693040394066</c:v>
                </c:pt>
                <c:pt idx="1729">
                  <c:v>2.8210087706177531</c:v>
                </c:pt>
                <c:pt idx="1730">
                  <c:v>-0.12705097121473929</c:v>
                </c:pt>
                <c:pt idx="1731">
                  <c:v>-1.3784469465849878</c:v>
                </c:pt>
                <c:pt idx="1732">
                  <c:v>-6.704868250670637E-2</c:v>
                </c:pt>
                <c:pt idx="1733">
                  <c:v>0.55369034202211687</c:v>
                </c:pt>
                <c:pt idx="1734">
                  <c:v>-1.212992803699448</c:v>
                </c:pt>
                <c:pt idx="1735">
                  <c:v>-2.3611610917357027</c:v>
                </c:pt>
                <c:pt idx="1736">
                  <c:v>0.11693559361447237</c:v>
                </c:pt>
                <c:pt idx="1737">
                  <c:v>3.6832182426293487</c:v>
                </c:pt>
                <c:pt idx="1738">
                  <c:v>3.0699189647139677</c:v>
                </c:pt>
                <c:pt idx="1739">
                  <c:v>-1.786691304566288</c:v>
                </c:pt>
                <c:pt idx="1740">
                  <c:v>-4.6715432522734206</c:v>
                </c:pt>
                <c:pt idx="1741">
                  <c:v>-1.5384536403651741</c:v>
                </c:pt>
                <c:pt idx="1742">
                  <c:v>3.3838251116620235</c:v>
                </c:pt>
                <c:pt idx="1743">
                  <c:v>3.25430100590326</c:v>
                </c:pt>
                <c:pt idx="1744">
                  <c:v>-1.5675143042701312</c:v>
                </c:pt>
                <c:pt idx="1745">
                  <c:v>-3.8512299985973009</c:v>
                </c:pt>
                <c:pt idx="1746">
                  <c:v>9.0983261455940323E-2</c:v>
                </c:pt>
                <c:pt idx="1747">
                  <c:v>4.8013483834798842</c:v>
                </c:pt>
                <c:pt idx="1748">
                  <c:v>3.1663760825112126</c:v>
                </c:pt>
                <c:pt idx="1749">
                  <c:v>-3.4583277679604687</c:v>
                </c:pt>
                <c:pt idx="1750">
                  <c:v>-6.7331270317584035</c:v>
                </c:pt>
                <c:pt idx="1751">
                  <c:v>-2.3002847170698559</c:v>
                </c:pt>
                <c:pt idx="1752">
                  <c:v>4.7531211887770972</c:v>
                </c:pt>
                <c:pt idx="1753">
                  <c:v>6.6517304701783191</c:v>
                </c:pt>
                <c:pt idx="1754">
                  <c:v>2.1504256216458364</c:v>
                </c:pt>
                <c:pt idx="1755">
                  <c:v>-3.3115580381764556</c:v>
                </c:pt>
                <c:pt idx="1756">
                  <c:v>-4.8417832495747186</c:v>
                </c:pt>
                <c:pt idx="1757">
                  <c:v>-2.5913614789357067</c:v>
                </c:pt>
                <c:pt idx="1758">
                  <c:v>0.47742656961341345</c:v>
                </c:pt>
                <c:pt idx="1759">
                  <c:v>2.3756888716431201</c:v>
                </c:pt>
                <c:pt idx="1760">
                  <c:v>2.6866376397756042</c:v>
                </c:pt>
                <c:pt idx="1761">
                  <c:v>1.4845112884624996</c:v>
                </c:pt>
                <c:pt idx="1762">
                  <c:v>-0.56578041884639707</c:v>
                </c:pt>
                <c:pt idx="1763">
                  <c:v>-1.8679439318477264</c:v>
                </c:pt>
                <c:pt idx="1764">
                  <c:v>-1.2657453317826417</c:v>
                </c:pt>
                <c:pt idx="1765">
                  <c:v>0.32518031561720551</c:v>
                </c:pt>
                <c:pt idx="1766">
                  <c:v>0.79987995963812164</c:v>
                </c:pt>
                <c:pt idx="1767">
                  <c:v>-0.46891489207916709</c:v>
                </c:pt>
                <c:pt idx="1768">
                  <c:v>-1.716611867104918</c:v>
                </c:pt>
                <c:pt idx="1769">
                  <c:v>-0.89020944618058051</c:v>
                </c:pt>
                <c:pt idx="1770">
                  <c:v>1.8286940217504291</c:v>
                </c:pt>
                <c:pt idx="1771">
                  <c:v>3.9140576792891664</c:v>
                </c:pt>
                <c:pt idx="1772">
                  <c:v>2.8005401755666366</c:v>
                </c:pt>
                <c:pt idx="1773">
                  <c:v>-1.485677706195111</c:v>
                </c:pt>
                <c:pt idx="1774">
                  <c:v>-5.6269965863402014</c:v>
                </c:pt>
                <c:pt idx="1775">
                  <c:v>-5.4540339862822309</c:v>
                </c:pt>
                <c:pt idx="1776">
                  <c:v>-0.18517391291363108</c:v>
                </c:pt>
                <c:pt idx="1777">
                  <c:v>5.7847499885004021</c:v>
                </c:pt>
                <c:pt idx="1778">
                  <c:v>6.6965428971900156</c:v>
                </c:pt>
                <c:pt idx="1779">
                  <c:v>1.659417466495932</c:v>
                </c:pt>
                <c:pt idx="1780">
                  <c:v>-4.1041990959779397</c:v>
                </c:pt>
                <c:pt idx="1781">
                  <c:v>-5.1804415481417383</c:v>
                </c:pt>
                <c:pt idx="1782">
                  <c:v>-1.8968908508012459</c:v>
                </c:pt>
                <c:pt idx="1783">
                  <c:v>1.2177288272152085</c:v>
                </c:pt>
                <c:pt idx="1784">
                  <c:v>1.742313729984887</c:v>
                </c:pt>
                <c:pt idx="1785">
                  <c:v>1.3858014645501533</c:v>
                </c:pt>
                <c:pt idx="1786">
                  <c:v>1.6906904332692543</c:v>
                </c:pt>
                <c:pt idx="1787">
                  <c:v>1.1240348892805987</c:v>
                </c:pt>
                <c:pt idx="1788">
                  <c:v>-1.5255227038908581</c:v>
                </c:pt>
                <c:pt idx="1789">
                  <c:v>-3.4950480017321075</c:v>
                </c:pt>
                <c:pt idx="1790">
                  <c:v>-1.3590617941125966</c:v>
                </c:pt>
                <c:pt idx="1791">
                  <c:v>2.9635314980349103</c:v>
                </c:pt>
                <c:pt idx="1792">
                  <c:v>3.6243838275896856</c:v>
                </c:pt>
                <c:pt idx="1793">
                  <c:v>-0.86258627086687123</c:v>
                </c:pt>
                <c:pt idx="1794">
                  <c:v>-4.6095292691836161</c:v>
                </c:pt>
                <c:pt idx="1795">
                  <c:v>-2.218024810797806</c:v>
                </c:pt>
                <c:pt idx="1796">
                  <c:v>3.2889736814758739</c:v>
                </c:pt>
                <c:pt idx="1797">
                  <c:v>4.4429466371548862</c:v>
                </c:pt>
                <c:pt idx="1798">
                  <c:v>-5.634775757501724E-2</c:v>
                </c:pt>
                <c:pt idx="1799">
                  <c:v>-3.5960590905592902</c:v>
                </c:pt>
                <c:pt idx="1800">
                  <c:v>-1.4564646329948856</c:v>
                </c:pt>
                <c:pt idx="1801">
                  <c:v>2.3578731514922393</c:v>
                </c:pt>
                <c:pt idx="1802">
                  <c:v>1.4267765788642752</c:v>
                </c:pt>
                <c:pt idx="1803">
                  <c:v>-3.1272210827784392</c:v>
                </c:pt>
                <c:pt idx="1804">
                  <c:v>-4.0184430025375688</c:v>
                </c:pt>
                <c:pt idx="1805">
                  <c:v>1.3776218395279503</c:v>
                </c:pt>
                <c:pt idx="1806">
                  <c:v>6.6358668342155074</c:v>
                </c:pt>
                <c:pt idx="1807">
                  <c:v>4.754881312159025</c:v>
                </c:pt>
                <c:pt idx="1808">
                  <c:v>-2.5180355031829511</c:v>
                </c:pt>
                <c:pt idx="1809">
                  <c:v>-7.1190317014910862</c:v>
                </c:pt>
                <c:pt idx="1810">
                  <c:v>-4.680809670480766</c:v>
                </c:pt>
                <c:pt idx="1811">
                  <c:v>1.3135031446301659</c:v>
                </c:pt>
                <c:pt idx="1812">
                  <c:v>4.9409217543034334</c:v>
                </c:pt>
                <c:pt idx="1813">
                  <c:v>4.113791975777862</c:v>
                </c:pt>
                <c:pt idx="1814">
                  <c:v>0.77214600971259617</c:v>
                </c:pt>
                <c:pt idx="1815">
                  <c:v>-2.3206759144721509</c:v>
                </c:pt>
                <c:pt idx="1816">
                  <c:v>-3.2798293195732033</c:v>
                </c:pt>
                <c:pt idx="1817">
                  <c:v>-1.55130475465874</c:v>
                </c:pt>
                <c:pt idx="1818">
                  <c:v>1.2612336261321004</c:v>
                </c:pt>
                <c:pt idx="1819">
                  <c:v>2.1286912942955833</c:v>
                </c:pt>
                <c:pt idx="1820">
                  <c:v>9.8905777591662913E-2</c:v>
                </c:pt>
                <c:pt idx="1821">
                  <c:v>-1.8178795417857947</c:v>
                </c:pt>
                <c:pt idx="1822">
                  <c:v>-0.45648529399406479</c:v>
                </c:pt>
                <c:pt idx="1823">
                  <c:v>2.4997188923460216</c:v>
                </c:pt>
                <c:pt idx="1824">
                  <c:v>2.3094099342280079</c:v>
                </c:pt>
                <c:pt idx="1825">
                  <c:v>-1.6938915229750313</c:v>
                </c:pt>
                <c:pt idx="1826">
                  <c:v>-4.2007843615386253</c:v>
                </c:pt>
                <c:pt idx="1827">
                  <c:v>-1.2016648875840632</c:v>
                </c:pt>
                <c:pt idx="1828">
                  <c:v>3.687103164413513</c:v>
                </c:pt>
                <c:pt idx="1829">
                  <c:v>3.7676031122260096</c:v>
                </c:pt>
                <c:pt idx="1830">
                  <c:v>-1.2018476951863317</c:v>
                </c:pt>
                <c:pt idx="1831">
                  <c:v>-4.4228603070769665</c:v>
                </c:pt>
                <c:pt idx="1832">
                  <c:v>-1.6538088646894575</c:v>
                </c:pt>
                <c:pt idx="1833">
                  <c:v>2.9155646157880999</c:v>
                </c:pt>
                <c:pt idx="1834">
                  <c:v>3.0382036391832217</c:v>
                </c:pt>
                <c:pt idx="1835">
                  <c:v>-0.60904212829019255</c:v>
                </c:pt>
                <c:pt idx="1836">
                  <c:v>-2.1295688455626034</c:v>
                </c:pt>
                <c:pt idx="1837">
                  <c:v>0.25429390472235663</c:v>
                </c:pt>
                <c:pt idx="1838">
                  <c:v>1.7316866320379927</c:v>
                </c:pt>
                <c:pt idx="1839">
                  <c:v>-1.0133744949624188</c:v>
                </c:pt>
                <c:pt idx="1840">
                  <c:v>-3.9220211524368276</c:v>
                </c:pt>
                <c:pt idx="1841">
                  <c:v>-1.4409972309897532</c:v>
                </c:pt>
                <c:pt idx="1842">
                  <c:v>4.4154785152799088</c:v>
                </c:pt>
                <c:pt idx="1843">
                  <c:v>5.8691137402035736</c:v>
                </c:pt>
                <c:pt idx="1844">
                  <c:v>0.22502953603307924</c:v>
                </c:pt>
                <c:pt idx="1845">
                  <c:v>-5.7898625728216757</c:v>
                </c:pt>
                <c:pt idx="1846">
                  <c:v>-4.8134145089022322</c:v>
                </c:pt>
                <c:pt idx="1847">
                  <c:v>1.3604176299736443</c:v>
                </c:pt>
                <c:pt idx="1848">
                  <c:v>4.5336896316669071</c:v>
                </c:pt>
                <c:pt idx="1849">
                  <c:v>1.2780782691102623</c:v>
                </c:pt>
                <c:pt idx="1850">
                  <c:v>-2.9782172685018291</c:v>
                </c:pt>
                <c:pt idx="1851">
                  <c:v>-2.0106786396492184</c:v>
                </c:pt>
                <c:pt idx="1852">
                  <c:v>2.6612967744691316</c:v>
                </c:pt>
                <c:pt idx="1853">
                  <c:v>4.2468806486042663</c:v>
                </c:pt>
                <c:pt idx="1854">
                  <c:v>0.10512451229906619</c:v>
                </c:pt>
                <c:pt idx="1855">
                  <c:v>-4.8138791413664794</c:v>
                </c:pt>
                <c:pt idx="1856">
                  <c:v>-4.5449104414905888</c:v>
                </c:pt>
                <c:pt idx="1857">
                  <c:v>0.4790267612806795</c:v>
                </c:pt>
                <c:pt idx="1858">
                  <c:v>4.4447530582780921</c:v>
                </c:pt>
                <c:pt idx="1859">
                  <c:v>3.4122593989001038</c:v>
                </c:pt>
                <c:pt idx="1860">
                  <c:v>-0.57042113605565026</c:v>
                </c:pt>
                <c:pt idx="1861">
                  <c:v>-2.7279478592894191</c:v>
                </c:pt>
                <c:pt idx="1862">
                  <c:v>-1.247623635339385</c:v>
                </c:pt>
                <c:pt idx="1863">
                  <c:v>1.3295177403741416</c:v>
                </c:pt>
                <c:pt idx="1864">
                  <c:v>1.6733229018215696</c:v>
                </c:pt>
                <c:pt idx="1865">
                  <c:v>-0.5808646683934483</c:v>
                </c:pt>
                <c:pt idx="1866">
                  <c:v>-2.7990555235254351</c:v>
                </c:pt>
                <c:pt idx="1867">
                  <c:v>-2.3702729706693257</c:v>
                </c:pt>
                <c:pt idx="1868">
                  <c:v>0.65211485619366449</c:v>
                </c:pt>
                <c:pt idx="1869">
                  <c:v>3.6748516088729049</c:v>
                </c:pt>
                <c:pt idx="1870">
                  <c:v>4.0026768020346672</c:v>
                </c:pt>
                <c:pt idx="1871">
                  <c:v>1.2312630633561346</c:v>
                </c:pt>
                <c:pt idx="1872">
                  <c:v>-2.504342030371542</c:v>
                </c:pt>
                <c:pt idx="1873">
                  <c:v>-4.4988102194948585</c:v>
                </c:pt>
                <c:pt idx="1874">
                  <c:v>-3.6617106480101174</c:v>
                </c:pt>
                <c:pt idx="1875">
                  <c:v>-0.87198686648289803</c:v>
                </c:pt>
                <c:pt idx="1876">
                  <c:v>2.330731507133132</c:v>
                </c:pt>
                <c:pt idx="1877">
                  <c:v>4.7051328067978861</c:v>
                </c:pt>
                <c:pt idx="1878">
                  <c:v>5.0003490589116675</c:v>
                </c:pt>
                <c:pt idx="1879">
                  <c:v>2.0141026752754763</c:v>
                </c:pt>
                <c:pt idx="1880">
                  <c:v>-3.5878763422500723</c:v>
                </c:pt>
                <c:pt idx="1881">
                  <c:v>-7.8576925654404066</c:v>
                </c:pt>
                <c:pt idx="1882">
                  <c:v>-6.1482874118034303</c:v>
                </c:pt>
                <c:pt idx="1883">
                  <c:v>1.4141710590356393</c:v>
                </c:pt>
                <c:pt idx="1884">
                  <c:v>8.2525030134764865</c:v>
                </c:pt>
                <c:pt idx="1885">
                  <c:v>7.4696513492326702</c:v>
                </c:pt>
                <c:pt idx="1886">
                  <c:v>-0.14165725814327257</c:v>
                </c:pt>
                <c:pt idx="1887">
                  <c:v>-6.3922616625526434</c:v>
                </c:pt>
                <c:pt idx="1888">
                  <c:v>-5.1109292349553659</c:v>
                </c:pt>
                <c:pt idx="1889">
                  <c:v>0.70982068800223008</c:v>
                </c:pt>
                <c:pt idx="1890">
                  <c:v>3.3636051676520773</c:v>
                </c:pt>
                <c:pt idx="1891">
                  <c:v>0.6172064302097422</c:v>
                </c:pt>
                <c:pt idx="1892">
                  <c:v>-2.121130656263436</c:v>
                </c:pt>
                <c:pt idx="1893">
                  <c:v>-0.27786138965108143</c:v>
                </c:pt>
                <c:pt idx="1894">
                  <c:v>3.1714228761075178</c:v>
                </c:pt>
                <c:pt idx="1895">
                  <c:v>2.4384937077184001</c:v>
                </c:pt>
                <c:pt idx="1896">
                  <c:v>-2.0882688051853671</c:v>
                </c:pt>
                <c:pt idx="1897">
                  <c:v>-4.1369702655405582</c:v>
                </c:pt>
                <c:pt idx="1898">
                  <c:v>-0.80182693409201722</c:v>
                </c:pt>
                <c:pt idx="1899">
                  <c:v>3.1147293175474999</c:v>
                </c:pt>
                <c:pt idx="1900">
                  <c:v>2.2414276966916704</c:v>
                </c:pt>
                <c:pt idx="1901">
                  <c:v>-1.5169029191392558</c:v>
                </c:pt>
                <c:pt idx="1902">
                  <c:v>-2.2567747991361657</c:v>
                </c:pt>
                <c:pt idx="1903">
                  <c:v>0.73759361336891971</c:v>
                </c:pt>
                <c:pt idx="1904">
                  <c:v>2.1699594543786724</c:v>
                </c:pt>
                <c:pt idx="1905">
                  <c:v>-0.5196873855694415</c:v>
                </c:pt>
                <c:pt idx="1906">
                  <c:v>-2.7392611551124975</c:v>
                </c:pt>
                <c:pt idx="1907">
                  <c:v>-1.6451722280683034E-2</c:v>
                </c:pt>
                <c:pt idx="1908">
                  <c:v>4.1945882051824066</c:v>
                </c:pt>
                <c:pt idx="1909">
                  <c:v>2.9234201662259021</c:v>
                </c:pt>
                <c:pt idx="1910">
                  <c:v>-3.5414613941547923</c:v>
                </c:pt>
                <c:pt idx="1911">
                  <c:v>-6.8775722807903765</c:v>
                </c:pt>
                <c:pt idx="1912">
                  <c:v>-2.0081708734229875</c:v>
                </c:pt>
                <c:pt idx="1913">
                  <c:v>5.5665931256476062</c:v>
                </c:pt>
                <c:pt idx="1914">
                  <c:v>6.9661232492610798</c:v>
                </c:pt>
                <c:pt idx="1915">
                  <c:v>1.3473700923478944</c:v>
                </c:pt>
                <c:pt idx="1916">
                  <c:v>-4.1501457666227415</c:v>
                </c:pt>
                <c:pt idx="1917">
                  <c:v>-4.4444812250010717</c:v>
                </c:pt>
                <c:pt idx="1918">
                  <c:v>-1.665987319648444</c:v>
                </c:pt>
                <c:pt idx="1919">
                  <c:v>0.20509726002721002</c:v>
                </c:pt>
                <c:pt idx="1920">
                  <c:v>1.0877702158128593</c:v>
                </c:pt>
                <c:pt idx="1921">
                  <c:v>2.5343081616228424</c:v>
                </c:pt>
                <c:pt idx="1922">
                  <c:v>3.2127307116007122</c:v>
                </c:pt>
                <c:pt idx="1923">
                  <c:v>0.81671789563844643</c:v>
                </c:pt>
                <c:pt idx="1924">
                  <c:v>-2.9244448121137472</c:v>
                </c:pt>
                <c:pt idx="1925">
                  <c:v>-3.5030883087741227</c:v>
                </c:pt>
                <c:pt idx="1926">
                  <c:v>-0.23794977671152098</c:v>
                </c:pt>
                <c:pt idx="1927">
                  <c:v>2.2477206802448402</c:v>
                </c:pt>
                <c:pt idx="1928">
                  <c:v>0.70590520757967745</c:v>
                </c:pt>
                <c:pt idx="1929">
                  <c:v>-1.8868832851921518</c:v>
                </c:pt>
                <c:pt idx="1930">
                  <c:v>-0.92254420026733963</c:v>
                </c:pt>
                <c:pt idx="1931">
                  <c:v>2.6792258850432029</c:v>
                </c:pt>
                <c:pt idx="1932">
                  <c:v>3.6349899038773792</c:v>
                </c:pt>
                <c:pt idx="1933">
                  <c:v>6.8865327646004115E-3</c:v>
                </c:pt>
                <c:pt idx="1934">
                  <c:v>-3.9991748313757478</c:v>
                </c:pt>
                <c:pt idx="1935">
                  <c:v>-3.8480101915444433</c:v>
                </c:pt>
                <c:pt idx="1936">
                  <c:v>-0.26882928771363296</c:v>
                </c:pt>
                <c:pt idx="1937">
                  <c:v>2.7068876294158208</c:v>
                </c:pt>
                <c:pt idx="1938">
                  <c:v>3.0084766367892732</c:v>
                </c:pt>
                <c:pt idx="1939">
                  <c:v>1.5269990447049431</c:v>
                </c:pt>
                <c:pt idx="1940">
                  <c:v>-0.53516374482552576</c:v>
                </c:pt>
                <c:pt idx="1941">
                  <c:v>-2.4640610402457046</c:v>
                </c:pt>
                <c:pt idx="1942">
                  <c:v>-2.8131519596554884</c:v>
                </c:pt>
                <c:pt idx="1943">
                  <c:v>-0.42790579255283356</c:v>
                </c:pt>
                <c:pt idx="1944">
                  <c:v>2.8421484269754731</c:v>
                </c:pt>
                <c:pt idx="1945">
                  <c:v>3.1817853805126628</c:v>
                </c:pt>
                <c:pt idx="1946">
                  <c:v>-0.18605650656623474</c:v>
                </c:pt>
                <c:pt idx="1947">
                  <c:v>-3.2884080005592207</c:v>
                </c:pt>
                <c:pt idx="1948">
                  <c:v>-2.4594269818875749</c:v>
                </c:pt>
                <c:pt idx="1949">
                  <c:v>0.79228822355809525</c:v>
                </c:pt>
                <c:pt idx="1950">
                  <c:v>2.3311166022189109</c:v>
                </c:pt>
                <c:pt idx="1951">
                  <c:v>1.3202217528041971</c:v>
                </c:pt>
                <c:pt idx="1952">
                  <c:v>0.39653600263855443</c:v>
                </c:pt>
                <c:pt idx="1953">
                  <c:v>0.47207449255655781</c:v>
                </c:pt>
                <c:pt idx="1954">
                  <c:v>-0.67122501420098457</c:v>
                </c:pt>
                <c:pt idx="1955">
                  <c:v>-3.4103093955392971</c:v>
                </c:pt>
                <c:pt idx="1956">
                  <c:v>-3.7747404366407968</c:v>
                </c:pt>
                <c:pt idx="1957">
                  <c:v>0.89932012222390201</c:v>
                </c:pt>
                <c:pt idx="1958">
                  <c:v>6.2784526807734204</c:v>
                </c:pt>
                <c:pt idx="1959">
                  <c:v>5.4090855201640204</c:v>
                </c:pt>
                <c:pt idx="1960">
                  <c:v>-1.6058785481294924</c:v>
                </c:pt>
                <c:pt idx="1961">
                  <c:v>-6.7334843499214987</c:v>
                </c:pt>
                <c:pt idx="1962">
                  <c:v>-4.2326344694280742</c:v>
                </c:pt>
                <c:pt idx="1963">
                  <c:v>2.0129382255037198</c:v>
                </c:pt>
                <c:pt idx="1964">
                  <c:v>4.2335838433239559</c:v>
                </c:pt>
                <c:pt idx="1965">
                  <c:v>1.1229249110208233</c:v>
                </c:pt>
                <c:pt idx="1966">
                  <c:v>-1.667098887551314</c:v>
                </c:pt>
                <c:pt idx="1967">
                  <c:v>-0.43393232469831572</c:v>
                </c:pt>
                <c:pt idx="1968">
                  <c:v>1.8139416892417017</c:v>
                </c:pt>
                <c:pt idx="1969">
                  <c:v>0.8534716287938845</c:v>
                </c:pt>
                <c:pt idx="1970">
                  <c:v>-2.2371500893870406</c:v>
                </c:pt>
                <c:pt idx="1971">
                  <c:v>-3.0542782211251516</c:v>
                </c:pt>
                <c:pt idx="1972">
                  <c:v>-0.40112999101203145</c:v>
                </c:pt>
                <c:pt idx="1973">
                  <c:v>2.4900521378959959</c:v>
                </c:pt>
                <c:pt idx="1974">
                  <c:v>2.7806156244833917</c:v>
                </c:pt>
                <c:pt idx="1975">
                  <c:v>1.0547647677313974</c:v>
                </c:pt>
                <c:pt idx="1976">
                  <c:v>-0.8625535435558298</c:v>
                </c:pt>
                <c:pt idx="1977">
                  <c:v>-2.3363017562881057</c:v>
                </c:pt>
                <c:pt idx="1978">
                  <c:v>-2.8995987826479821</c:v>
                </c:pt>
                <c:pt idx="1979">
                  <c:v>-1.2051237660117042</c:v>
                </c:pt>
                <c:pt idx="1980">
                  <c:v>2.6756948855373057</c:v>
                </c:pt>
                <c:pt idx="1981">
                  <c:v>5.2447298072691719</c:v>
                </c:pt>
                <c:pt idx="1982">
                  <c:v>2.7586680893177387</c:v>
                </c:pt>
                <c:pt idx="1983">
                  <c:v>-3.4074211839995256</c:v>
                </c:pt>
                <c:pt idx="1984">
                  <c:v>-7.0108104461089349</c:v>
                </c:pt>
                <c:pt idx="1985">
                  <c:v>-3.7867805787394619</c:v>
                </c:pt>
                <c:pt idx="1986">
                  <c:v>3.3495758416488686</c:v>
                </c:pt>
                <c:pt idx="1987">
                  <c:v>7.3339458393102355</c:v>
                </c:pt>
                <c:pt idx="1988">
                  <c:v>4.5242626492144833</c:v>
                </c:pt>
                <c:pt idx="1989">
                  <c:v>-1.9467172025339146</c:v>
                </c:pt>
                <c:pt idx="1990">
                  <c:v>-6.0121114660875703</c:v>
                </c:pt>
                <c:pt idx="1991">
                  <c:v>-4.6492038584918758</c:v>
                </c:pt>
                <c:pt idx="1992">
                  <c:v>3.2337662848329285E-2</c:v>
                </c:pt>
                <c:pt idx="1993">
                  <c:v>3.5782887917917563</c:v>
                </c:pt>
                <c:pt idx="1994">
                  <c:v>3.4501254830110391</c:v>
                </c:pt>
                <c:pt idx="1995">
                  <c:v>0.8848544428999271</c:v>
                </c:pt>
                <c:pt idx="1996">
                  <c:v>-1.0181016967381455</c:v>
                </c:pt>
                <c:pt idx="1997">
                  <c:v>-0.84462975431231913</c:v>
                </c:pt>
                <c:pt idx="1998">
                  <c:v>-0.10470246216134171</c:v>
                </c:pt>
                <c:pt idx="1999">
                  <c:v>-0.69596778787444658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6-4073-B9AA-7A25C2A6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93568"/>
        <c:axId val="394689648"/>
      </c:scatterChart>
      <c:scatterChart>
        <c:scatterStyle val="lineMarker"/>
        <c:varyColors val="0"/>
        <c:ser>
          <c:idx val="1"/>
          <c:order val="1"/>
          <c:tx>
            <c:v>Reversed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Symmetry!$L$3:$L$17574</c:f>
              <c:numCache>
                <c:formatCode>General</c:formatCode>
                <c:ptCount val="17572"/>
                <c:pt idx="0">
                  <c:v>-62.426025995004544</c:v>
                </c:pt>
                <c:pt idx="1">
                  <c:v>55.437257699804434</c:v>
                </c:pt>
                <c:pt idx="2">
                  <c:v>102.58239048114694</c:v>
                </c:pt>
                <c:pt idx="3">
                  <c:v>45.823572116755884</c:v>
                </c:pt>
                <c:pt idx="4">
                  <c:v>-32.070404525298081</c:v>
                </c:pt>
                <c:pt idx="5">
                  <c:v>-48.06438836946036</c:v>
                </c:pt>
                <c:pt idx="6">
                  <c:v>-12.870752907648917</c:v>
                </c:pt>
                <c:pt idx="7">
                  <c:v>8.2619744095775047</c:v>
                </c:pt>
                <c:pt idx="8">
                  <c:v>-6.970194551593285</c:v>
                </c:pt>
                <c:pt idx="9">
                  <c:v>-19.263631657531906</c:v>
                </c:pt>
                <c:pt idx="10">
                  <c:v>2.7066832770084859</c:v>
                </c:pt>
                <c:pt idx="11">
                  <c:v>34.896650549910696</c:v>
                </c:pt>
                <c:pt idx="12">
                  <c:v>35.029942541597471</c:v>
                </c:pt>
                <c:pt idx="13">
                  <c:v>1.4058982873917854</c:v>
                </c:pt>
                <c:pt idx="14">
                  <c:v>-29.050517326560133</c:v>
                </c:pt>
                <c:pt idx="15">
                  <c:v>-30.460538562541707</c:v>
                </c:pt>
                <c:pt idx="16">
                  <c:v>-12.224920553348385</c:v>
                </c:pt>
                <c:pt idx="17">
                  <c:v>4.8415796514300631</c:v>
                </c:pt>
                <c:pt idx="18">
                  <c:v>14.367187643532597</c:v>
                </c:pt>
                <c:pt idx="19">
                  <c:v>18.690855943787852</c:v>
                </c:pt>
                <c:pt idx="20">
                  <c:v>14.545544188234146</c:v>
                </c:pt>
                <c:pt idx="21">
                  <c:v>-0.5537405336169674</c:v>
                </c:pt>
                <c:pt idx="22">
                  <c:v>-15.655090213848991</c:v>
                </c:pt>
                <c:pt idx="23">
                  <c:v>-15.671273127939706</c:v>
                </c:pt>
                <c:pt idx="24">
                  <c:v>-2.4065897727038221</c:v>
                </c:pt>
                <c:pt idx="25">
                  <c:v>6.5590236954150125</c:v>
                </c:pt>
                <c:pt idx="26">
                  <c:v>2.2667861938244838</c:v>
                </c:pt>
                <c:pt idx="27">
                  <c:v>-3.9436368728226427</c:v>
                </c:pt>
                <c:pt idx="28">
                  <c:v>1.0107545931832298</c:v>
                </c:pt>
                <c:pt idx="29">
                  <c:v>11.475605051199871</c:v>
                </c:pt>
                <c:pt idx="30">
                  <c:v>11.276738873135443</c:v>
                </c:pt>
                <c:pt idx="31">
                  <c:v>-2.3338424776932332</c:v>
                </c:pt>
                <c:pt idx="32">
                  <c:v>-14.366123896325817</c:v>
                </c:pt>
                <c:pt idx="33">
                  <c:v>-12.300434499507235</c:v>
                </c:pt>
                <c:pt idx="34">
                  <c:v>-0.93959317803316766</c:v>
                </c:pt>
                <c:pt idx="35">
                  <c:v>6.7867762977031223</c:v>
                </c:pt>
                <c:pt idx="36">
                  <c:v>6.4343918302876304</c:v>
                </c:pt>
                <c:pt idx="37">
                  <c:v>3.3011766069468269</c:v>
                </c:pt>
                <c:pt idx="38">
                  <c:v>1.7185616231192311</c:v>
                </c:pt>
                <c:pt idx="39">
                  <c:v>0.64047069802621515</c:v>
                </c:pt>
                <c:pt idx="40">
                  <c:v>-1.1247790650386587</c:v>
                </c:pt>
                <c:pt idx="41">
                  <c:v>-2.1311685210338376</c:v>
                </c:pt>
                <c:pt idx="42">
                  <c:v>-2.1913923268232756</c:v>
                </c:pt>
                <c:pt idx="43">
                  <c:v>-3.6955316859242524</c:v>
                </c:pt>
                <c:pt idx="44">
                  <c:v>-6.2686186834256716</c:v>
                </c:pt>
                <c:pt idx="45">
                  <c:v>-4.3580656881947499</c:v>
                </c:pt>
                <c:pt idx="46">
                  <c:v>5.4158378417716859</c:v>
                </c:pt>
                <c:pt idx="47">
                  <c:v>16.359737850126162</c:v>
                </c:pt>
                <c:pt idx="48">
                  <c:v>16.052787776082155</c:v>
                </c:pt>
                <c:pt idx="49">
                  <c:v>0.11944872910871948</c:v>
                </c:pt>
                <c:pt idx="50">
                  <c:v>-20.34810101668063</c:v>
                </c:pt>
                <c:pt idx="51">
                  <c:v>-27.011796393705442</c:v>
                </c:pt>
                <c:pt idx="52">
                  <c:v>-11.089017149611264</c:v>
                </c:pt>
                <c:pt idx="53">
                  <c:v>16.54837887857299</c:v>
                </c:pt>
                <c:pt idx="54">
                  <c:v>32.24404644025735</c:v>
                </c:pt>
                <c:pt idx="55">
                  <c:v>20.290729764647814</c:v>
                </c:pt>
                <c:pt idx="56">
                  <c:v>-9.9071397592577419</c:v>
                </c:pt>
                <c:pt idx="57">
                  <c:v>-29.884751922424677</c:v>
                </c:pt>
                <c:pt idx="58">
                  <c:v>-20.456762236993796</c:v>
                </c:pt>
                <c:pt idx="59">
                  <c:v>6.5914669060919024</c:v>
                </c:pt>
                <c:pt idx="60">
                  <c:v>21.147939518460653</c:v>
                </c:pt>
                <c:pt idx="61">
                  <c:v>10.054629073350448</c:v>
                </c:pt>
                <c:pt idx="62">
                  <c:v>-8.1770664533007977</c:v>
                </c:pt>
                <c:pt idx="63">
                  <c:v>-9.1057611944989834</c:v>
                </c:pt>
                <c:pt idx="64">
                  <c:v>5.1172199471542266</c:v>
                </c:pt>
                <c:pt idx="65">
                  <c:v>10.709548817033797</c:v>
                </c:pt>
                <c:pt idx="66">
                  <c:v>-2.4879191466768207</c:v>
                </c:pt>
                <c:pt idx="67">
                  <c:v>-15.849476333391898</c:v>
                </c:pt>
                <c:pt idx="68">
                  <c:v>-8.9818571371756892</c:v>
                </c:pt>
                <c:pt idx="69">
                  <c:v>10.108292028590208</c:v>
                </c:pt>
                <c:pt idx="70">
                  <c:v>15.874398267643238</c:v>
                </c:pt>
                <c:pt idx="71">
                  <c:v>1.6387206906018084</c:v>
                </c:pt>
                <c:pt idx="72">
                  <c:v>-11.459841462465931</c:v>
                </c:pt>
                <c:pt idx="73">
                  <c:v>-5.7659315757723135</c:v>
                </c:pt>
                <c:pt idx="74">
                  <c:v>7.5996595092319161</c:v>
                </c:pt>
                <c:pt idx="75">
                  <c:v>6.4728515572094851</c:v>
                </c:pt>
                <c:pt idx="76">
                  <c:v>-8.3134225061096636</c:v>
                </c:pt>
                <c:pt idx="77">
                  <c:v>-13.359221458841851</c:v>
                </c:pt>
                <c:pt idx="78">
                  <c:v>2.4442275830999041</c:v>
                </c:pt>
                <c:pt idx="79">
                  <c:v>19.49416452706906</c:v>
                </c:pt>
                <c:pt idx="80">
                  <c:v>13.209542916509674</c:v>
                </c:pt>
                <c:pt idx="81">
                  <c:v>-11.415923398643308</c:v>
                </c:pt>
                <c:pt idx="82">
                  <c:v>-24.508675737320115</c:v>
                </c:pt>
                <c:pt idx="83">
                  <c:v>-9.2866733642052886</c:v>
                </c:pt>
                <c:pt idx="84">
                  <c:v>16.870919905914466</c:v>
                </c:pt>
                <c:pt idx="85">
                  <c:v>24.255600040998381</c:v>
                </c:pt>
                <c:pt idx="86">
                  <c:v>5.9028660255375351</c:v>
                </c:pt>
                <c:pt idx="87">
                  <c:v>-16.889581909285738</c:v>
                </c:pt>
                <c:pt idx="88">
                  <c:v>-21.06442123188565</c:v>
                </c:pt>
                <c:pt idx="89">
                  <c:v>-5.7759167146751871</c:v>
                </c:pt>
                <c:pt idx="90">
                  <c:v>11.441361727626798</c:v>
                </c:pt>
                <c:pt idx="91">
                  <c:v>15.950246627189879</c:v>
                </c:pt>
                <c:pt idx="92">
                  <c:v>8.3383999687107249</c:v>
                </c:pt>
                <c:pt idx="93">
                  <c:v>-1.9613577134229048</c:v>
                </c:pt>
                <c:pt idx="94">
                  <c:v>-8.6663068736235473</c:v>
                </c:pt>
                <c:pt idx="95">
                  <c:v>-11.160568972111136</c:v>
                </c:pt>
                <c:pt idx="96">
                  <c:v>-8.8612866741712999</c:v>
                </c:pt>
                <c:pt idx="97">
                  <c:v>0.14179151114282973</c:v>
                </c:pt>
                <c:pt idx="98">
                  <c:v>12.506928532901503</c:v>
                </c:pt>
                <c:pt idx="99">
                  <c:v>17.04995845732309</c:v>
                </c:pt>
                <c:pt idx="100">
                  <c:v>5.8564321472294871</c:v>
                </c:pt>
                <c:pt idx="101">
                  <c:v>-12.372085621470461</c:v>
                </c:pt>
                <c:pt idx="102">
                  <c:v>-18.088180080905111</c:v>
                </c:pt>
                <c:pt idx="103">
                  <c:v>-4.4666500816844161</c:v>
                </c:pt>
                <c:pt idx="104">
                  <c:v>11.368385803981974</c:v>
                </c:pt>
                <c:pt idx="105">
                  <c:v>9.1984270775035046</c:v>
                </c:pt>
                <c:pt idx="106">
                  <c:v>-5.9670810533300775</c:v>
                </c:pt>
                <c:pt idx="107">
                  <c:v>-9.2339738647910821</c:v>
                </c:pt>
                <c:pt idx="108">
                  <c:v>7.8790738348165732</c:v>
                </c:pt>
                <c:pt idx="109">
                  <c:v>20.969212716913017</c:v>
                </c:pt>
                <c:pt idx="110">
                  <c:v>4.9792415155218039</c:v>
                </c:pt>
                <c:pt idx="111">
                  <c:v>-26.158220303293838</c:v>
                </c:pt>
                <c:pt idx="112">
                  <c:v>-31.781392651937413</c:v>
                </c:pt>
                <c:pt idx="113">
                  <c:v>1.3625080867865207</c:v>
                </c:pt>
                <c:pt idx="114">
                  <c:v>36.501378309777884</c:v>
                </c:pt>
                <c:pt idx="115">
                  <c:v>31.316034367872355</c:v>
                </c:pt>
                <c:pt idx="116">
                  <c:v>-7.491855435913882</c:v>
                </c:pt>
                <c:pt idx="117">
                  <c:v>-33.261463493173459</c:v>
                </c:pt>
                <c:pt idx="118">
                  <c:v>-19.540261364476745</c:v>
                </c:pt>
                <c:pt idx="119">
                  <c:v>10.005547596418387</c:v>
                </c:pt>
                <c:pt idx="120">
                  <c:v>18.443633139735205</c:v>
                </c:pt>
                <c:pt idx="121">
                  <c:v>3.5677088250322759</c:v>
                </c:pt>
                <c:pt idx="122">
                  <c:v>-7.4107419298070614</c:v>
                </c:pt>
                <c:pt idx="123">
                  <c:v>-0.75850955854094848</c:v>
                </c:pt>
                <c:pt idx="124">
                  <c:v>7.929436282761114</c:v>
                </c:pt>
                <c:pt idx="125">
                  <c:v>2.1886288612252263</c:v>
                </c:pt>
                <c:pt idx="126">
                  <c:v>-10.274239507283106</c:v>
                </c:pt>
                <c:pt idx="127">
                  <c:v>-11.377138249452578</c:v>
                </c:pt>
                <c:pt idx="128">
                  <c:v>0.51636896561669043</c:v>
                </c:pt>
                <c:pt idx="129">
                  <c:v>10.869392980440665</c:v>
                </c:pt>
                <c:pt idx="130">
                  <c:v>10.345898506283453</c:v>
                </c:pt>
                <c:pt idx="131">
                  <c:v>2.9440979830547254</c:v>
                </c:pt>
                <c:pt idx="132">
                  <c:v>-5.0850925152527626</c:v>
                </c:pt>
                <c:pt idx="133">
                  <c:v>-11.331617543001997</c:v>
                </c:pt>
                <c:pt idx="134">
                  <c:v>-11.119348928357301</c:v>
                </c:pt>
                <c:pt idx="135">
                  <c:v>0.91997149055327798</c:v>
                </c:pt>
                <c:pt idx="136">
                  <c:v>17.198718951365549</c:v>
                </c:pt>
                <c:pt idx="137">
                  <c:v>17.818934856621809</c:v>
                </c:pt>
                <c:pt idx="138">
                  <c:v>-3.6952227155054884</c:v>
                </c:pt>
                <c:pt idx="139">
                  <c:v>-24.271780663862405</c:v>
                </c:pt>
                <c:pt idx="140">
                  <c:v>-16.671656978885739</c:v>
                </c:pt>
                <c:pt idx="141">
                  <c:v>12.074508950618359</c:v>
                </c:pt>
                <c:pt idx="142">
                  <c:v>25.682500776821765</c:v>
                </c:pt>
                <c:pt idx="143">
                  <c:v>6.4211756244668514</c:v>
                </c:pt>
                <c:pt idx="144">
                  <c:v>-19.64533108540785</c:v>
                </c:pt>
                <c:pt idx="145">
                  <c:v>-17.862951766262423</c:v>
                </c:pt>
                <c:pt idx="146">
                  <c:v>7.4563509329664015</c:v>
                </c:pt>
                <c:pt idx="147">
                  <c:v>20.355100238138014</c:v>
                </c:pt>
                <c:pt idx="148">
                  <c:v>4.2784132271048954</c:v>
                </c:pt>
                <c:pt idx="149">
                  <c:v>-16.430876333890676</c:v>
                </c:pt>
                <c:pt idx="150">
                  <c:v>-13.268888787568002</c:v>
                </c:pt>
                <c:pt idx="151">
                  <c:v>6.8935676962908952</c:v>
                </c:pt>
                <c:pt idx="152">
                  <c:v>15.197670001802559</c:v>
                </c:pt>
                <c:pt idx="153">
                  <c:v>3.1683446716410248</c:v>
                </c:pt>
                <c:pt idx="154">
                  <c:v>-8.9697353504654007</c:v>
                </c:pt>
                <c:pt idx="155">
                  <c:v>-5.6194303510839569</c:v>
                </c:pt>
                <c:pt idx="156">
                  <c:v>2.9835665080732219</c:v>
                </c:pt>
                <c:pt idx="157">
                  <c:v>1.4729130165108877</c:v>
                </c:pt>
                <c:pt idx="158">
                  <c:v>-4.862222970281695</c:v>
                </c:pt>
                <c:pt idx="159">
                  <c:v>-0.87960692352462211</c:v>
                </c:pt>
                <c:pt idx="160">
                  <c:v>10.239876673798364</c:v>
                </c:pt>
                <c:pt idx="161">
                  <c:v>9.1682009075901316</c:v>
                </c:pt>
                <c:pt idx="162">
                  <c:v>-8.0988051758401998</c:v>
                </c:pt>
                <c:pt idx="163">
                  <c:v>-19.304691674112483</c:v>
                </c:pt>
                <c:pt idx="164">
                  <c:v>-6.2008515602945655</c:v>
                </c:pt>
                <c:pt idx="165">
                  <c:v>17.178010809545494</c:v>
                </c:pt>
                <c:pt idx="166">
                  <c:v>21.504084132186883</c:v>
                </c:pt>
                <c:pt idx="167">
                  <c:v>1.6405956592988482</c:v>
                </c:pt>
                <c:pt idx="168">
                  <c:v>-17.630917626348658</c:v>
                </c:pt>
                <c:pt idx="169">
                  <c:v>-16.367248192583723</c:v>
                </c:pt>
                <c:pt idx="170">
                  <c:v>-3.1631079605598234</c:v>
                </c:pt>
                <c:pt idx="171">
                  <c:v>4.0385193304826199</c:v>
                </c:pt>
                <c:pt idx="172">
                  <c:v>5.9194538531551526</c:v>
                </c:pt>
                <c:pt idx="173">
                  <c:v>13.74047954310169</c:v>
                </c:pt>
                <c:pt idx="174">
                  <c:v>20.962052521415718</c:v>
                </c:pt>
                <c:pt idx="175">
                  <c:v>6.3766411719266838</c:v>
                </c:pt>
                <c:pt idx="176">
                  <c:v>-28.365510548886242</c:v>
                </c:pt>
                <c:pt idx="177">
                  <c:v>-45.656410488690781</c:v>
                </c:pt>
                <c:pt idx="178">
                  <c:v>-15.607603255690162</c:v>
                </c:pt>
                <c:pt idx="179">
                  <c:v>37.102923573548786</c:v>
                </c:pt>
                <c:pt idx="180">
                  <c:v>54.442654795829746</c:v>
                </c:pt>
                <c:pt idx="181">
                  <c:v>16.175151381421848</c:v>
                </c:pt>
                <c:pt idx="182">
                  <c:v>-32.54424866106438</c:v>
                </c:pt>
                <c:pt idx="183">
                  <c:v>-38.062925084458676</c:v>
                </c:pt>
                <c:pt idx="184">
                  <c:v>-5.1607245593235413</c:v>
                </c:pt>
                <c:pt idx="185">
                  <c:v>16.106610768684924</c:v>
                </c:pt>
                <c:pt idx="186">
                  <c:v>2.6574525720052113</c:v>
                </c:pt>
                <c:pt idx="187">
                  <c:v>-13.361287578612515</c:v>
                </c:pt>
                <c:pt idx="188">
                  <c:v>1.9699762153020004</c:v>
                </c:pt>
                <c:pt idx="189">
                  <c:v>30.466512796463991</c:v>
                </c:pt>
                <c:pt idx="190">
                  <c:v>27.837806246823305</c:v>
                </c:pt>
                <c:pt idx="191">
                  <c:v>-9.6202138122053977</c:v>
                </c:pt>
                <c:pt idx="192">
                  <c:v>-37.464655559593922</c:v>
                </c:pt>
                <c:pt idx="193">
                  <c:v>-25.698679057564274</c:v>
                </c:pt>
                <c:pt idx="194">
                  <c:v>2.2248839888742702</c:v>
                </c:pt>
                <c:pt idx="195">
                  <c:v>10.143122350408987</c:v>
                </c:pt>
                <c:pt idx="196">
                  <c:v>3.5795008767582792</c:v>
                </c:pt>
                <c:pt idx="197">
                  <c:v>12.85393301943483</c:v>
                </c:pt>
                <c:pt idx="198">
                  <c:v>34.181640083158719</c:v>
                </c:pt>
                <c:pt idx="199">
                  <c:v>27.165609637410046</c:v>
                </c:pt>
                <c:pt idx="200">
                  <c:v>-20.556091995877797</c:v>
                </c:pt>
                <c:pt idx="201">
                  <c:v>-61.487588948323371</c:v>
                </c:pt>
                <c:pt idx="202">
                  <c:v>-46.268600482201947</c:v>
                </c:pt>
                <c:pt idx="203">
                  <c:v>8.9020005694408013</c:v>
                </c:pt>
                <c:pt idx="204">
                  <c:v>45.107674045329063</c:v>
                </c:pt>
                <c:pt idx="205">
                  <c:v>39.262117844458473</c:v>
                </c:pt>
                <c:pt idx="206">
                  <c:v>21.295097066999102</c:v>
                </c:pt>
                <c:pt idx="207">
                  <c:v>12.074447936097556</c:v>
                </c:pt>
                <c:pt idx="208">
                  <c:v>-9.9310794384061669</c:v>
                </c:pt>
                <c:pt idx="209">
                  <c:v>-55.212433408839509</c:v>
                </c:pt>
                <c:pt idx="210">
                  <c:v>-75.687201109533376</c:v>
                </c:pt>
                <c:pt idx="211">
                  <c:v>-20.601389459564736</c:v>
                </c:pt>
                <c:pt idx="212">
                  <c:v>72.868370264409251</c:v>
                </c:pt>
                <c:pt idx="213">
                  <c:v>102.20448886729812</c:v>
                </c:pt>
                <c:pt idx="214">
                  <c:v>28.976284221855536</c:v>
                </c:pt>
                <c:pt idx="215">
                  <c:v>-62.195141385350446</c:v>
                </c:pt>
                <c:pt idx="216">
                  <c:v>-70.036359780487757</c:v>
                </c:pt>
                <c:pt idx="217">
                  <c:v>-7.4401952581795419</c:v>
                </c:pt>
                <c:pt idx="218">
                  <c:v>27.206457461519321</c:v>
                </c:pt>
                <c:pt idx="219">
                  <c:v>-4.3710690978585642</c:v>
                </c:pt>
                <c:pt idx="220">
                  <c:v>-30.232496806580858</c:v>
                </c:pt>
                <c:pt idx="221">
                  <c:v>14.335527055182281</c:v>
                </c:pt>
                <c:pt idx="222">
                  <c:v>78.111690082923559</c:v>
                </c:pt>
                <c:pt idx="223">
                  <c:v>59.879483469273907</c:v>
                </c:pt>
                <c:pt idx="224">
                  <c:v>-41.703267879436382</c:v>
                </c:pt>
                <c:pt idx="225">
                  <c:v>-111.84745502979996</c:v>
                </c:pt>
                <c:pt idx="226">
                  <c:v>-65.861366181831315</c:v>
                </c:pt>
                <c:pt idx="227">
                  <c:v>42.646902863645103</c:v>
                </c:pt>
                <c:pt idx="228">
                  <c:v>94.719527167627845</c:v>
                </c:pt>
                <c:pt idx="229">
                  <c:v>51.861073368366675</c:v>
                </c:pt>
                <c:pt idx="230">
                  <c:v>-18.228626231496584</c:v>
                </c:pt>
                <c:pt idx="231">
                  <c:v>-46.056307355849306</c:v>
                </c:pt>
                <c:pt idx="232">
                  <c:v>-35.041011278997289</c:v>
                </c:pt>
                <c:pt idx="233">
                  <c:v>-20.418731168131217</c:v>
                </c:pt>
                <c:pt idx="234">
                  <c:v>-4.0388749927838878</c:v>
                </c:pt>
                <c:pt idx="235">
                  <c:v>29.818805817960072</c:v>
                </c:pt>
                <c:pt idx="236">
                  <c:v>59.106293448484081</c:v>
                </c:pt>
                <c:pt idx="237">
                  <c:v>36.41752509094605</c:v>
                </c:pt>
                <c:pt idx="238">
                  <c:v>-36.31584315110436</c:v>
                </c:pt>
                <c:pt idx="239">
                  <c:v>-86.084266116430214</c:v>
                </c:pt>
                <c:pt idx="240">
                  <c:v>-49.406673307110296</c:v>
                </c:pt>
                <c:pt idx="241">
                  <c:v>43.339676743793852</c:v>
                </c:pt>
                <c:pt idx="242">
                  <c:v>94.387666820735433</c:v>
                </c:pt>
                <c:pt idx="243">
                  <c:v>49.357288482658028</c:v>
                </c:pt>
                <c:pt idx="244">
                  <c:v>-41.620485306084454</c:v>
                </c:pt>
                <c:pt idx="245">
                  <c:v>-83.127734283697464</c:v>
                </c:pt>
                <c:pt idx="246">
                  <c:v>-39.715288203718671</c:v>
                </c:pt>
                <c:pt idx="247">
                  <c:v>33.407312200588812</c:v>
                </c:pt>
                <c:pt idx="248">
                  <c:v>59.410524842506071</c:v>
                </c:pt>
                <c:pt idx="249">
                  <c:v>21.926272543079797</c:v>
                </c:pt>
                <c:pt idx="250">
                  <c:v>-28.638183579981547</c:v>
                </c:pt>
                <c:pt idx="251">
                  <c:v>-38.750168221258825</c:v>
                </c:pt>
                <c:pt idx="252">
                  <c:v>-5.7300906909476961</c:v>
                </c:pt>
                <c:pt idx="253">
                  <c:v>31.768509107286842</c:v>
                </c:pt>
                <c:pt idx="254">
                  <c:v>39.77602521511421</c:v>
                </c:pt>
                <c:pt idx="255">
                  <c:v>13.114827634732322</c:v>
                </c:pt>
                <c:pt idx="256">
                  <c:v>-33.428214460945021</c:v>
                </c:pt>
                <c:pt idx="257">
                  <c:v>-72.747538726849328</c:v>
                </c:pt>
                <c:pt idx="258">
                  <c:v>-64.563495731395037</c:v>
                </c:pt>
                <c:pt idx="259">
                  <c:v>17.157802401595099</c:v>
                </c:pt>
                <c:pt idx="260">
                  <c:v>128.69943177593905</c:v>
                </c:pt>
                <c:pt idx="261">
                  <c:v>155.54404884237232</c:v>
                </c:pt>
                <c:pt idx="262">
                  <c:v>23.289927677482488</c:v>
                </c:pt>
                <c:pt idx="263">
                  <c:v>-179.49589209124213</c:v>
                </c:pt>
                <c:pt idx="264">
                  <c:v>-246.18042881430603</c:v>
                </c:pt>
                <c:pt idx="265">
                  <c:v>-72.223490244853934</c:v>
                </c:pt>
                <c:pt idx="266">
                  <c:v>193.05674807581894</c:v>
                </c:pt>
                <c:pt idx="267">
                  <c:v>280.34931571786075</c:v>
                </c:pt>
                <c:pt idx="268">
                  <c:v>98.803518403900554</c:v>
                </c:pt>
                <c:pt idx="269">
                  <c:v>-155.46988885938131</c:v>
                </c:pt>
                <c:pt idx="270">
                  <c:v>-224.96826906487308</c:v>
                </c:pt>
                <c:pt idx="271">
                  <c:v>-79.234321011045793</c:v>
                </c:pt>
                <c:pt idx="272">
                  <c:v>83.253836842033834</c:v>
                </c:pt>
                <c:pt idx="273">
                  <c:v>98.656943331631965</c:v>
                </c:pt>
                <c:pt idx="274">
                  <c:v>16.657504409189279</c:v>
                </c:pt>
                <c:pt idx="275">
                  <c:v>-13.941975795796182</c:v>
                </c:pt>
                <c:pt idx="276">
                  <c:v>36.734492563537415</c:v>
                </c:pt>
                <c:pt idx="277">
                  <c:v>58.422465032712637</c:v>
                </c:pt>
                <c:pt idx="278">
                  <c:v>-20.245233370124357</c:v>
                </c:pt>
                <c:pt idx="279">
                  <c:v>-118.60110994837262</c:v>
                </c:pt>
                <c:pt idx="280">
                  <c:v>-108.53561248750694</c:v>
                </c:pt>
                <c:pt idx="281">
                  <c:v>15.726011070659462</c:v>
                </c:pt>
                <c:pt idx="282">
                  <c:v>126.96575646790345</c:v>
                </c:pt>
                <c:pt idx="283">
                  <c:v>114.45708709532782</c:v>
                </c:pt>
                <c:pt idx="284">
                  <c:v>1.6908965437977526</c:v>
                </c:pt>
                <c:pt idx="285">
                  <c:v>-93.061439026252756</c:v>
                </c:pt>
                <c:pt idx="286">
                  <c:v>-85.549267734266621</c:v>
                </c:pt>
                <c:pt idx="287">
                  <c:v>-0.5323917978723619</c:v>
                </c:pt>
                <c:pt idx="288">
                  <c:v>66.482677709394139</c:v>
                </c:pt>
                <c:pt idx="289">
                  <c:v>48.520756412424241</c:v>
                </c:pt>
                <c:pt idx="290">
                  <c:v>-27.413571441614643</c:v>
                </c:pt>
                <c:pt idx="291">
                  <c:v>-70.28365997389858</c:v>
                </c:pt>
                <c:pt idx="292">
                  <c:v>-25.704955833203783</c:v>
                </c:pt>
                <c:pt idx="293">
                  <c:v>58.29066410613482</c:v>
                </c:pt>
                <c:pt idx="294">
                  <c:v>83.910138324357547</c:v>
                </c:pt>
                <c:pt idx="295">
                  <c:v>21.095337466266315</c:v>
                </c:pt>
                <c:pt idx="296">
                  <c:v>-56.789028113344514</c:v>
                </c:pt>
                <c:pt idx="297">
                  <c:v>-68.530372667027549</c:v>
                </c:pt>
                <c:pt idx="298">
                  <c:v>-23.571722171089299</c:v>
                </c:pt>
                <c:pt idx="299">
                  <c:v>9.8043809615917166</c:v>
                </c:pt>
                <c:pt idx="300">
                  <c:v>10.451082866011726</c:v>
                </c:pt>
                <c:pt idx="301">
                  <c:v>21.135485251315966</c:v>
                </c:pt>
                <c:pt idx="302">
                  <c:v>56.360171936609994</c:v>
                </c:pt>
                <c:pt idx="303">
                  <c:v>58.737745076111736</c:v>
                </c:pt>
                <c:pt idx="304">
                  <c:v>-11.870705683417421</c:v>
                </c:pt>
                <c:pt idx="305">
                  <c:v>-92.54333446176733</c:v>
                </c:pt>
                <c:pt idx="306">
                  <c:v>-85.70301909022352</c:v>
                </c:pt>
                <c:pt idx="307">
                  <c:v>2.951567569778319</c:v>
                </c:pt>
                <c:pt idx="308">
                  <c:v>65.743190746547342</c:v>
                </c:pt>
                <c:pt idx="309">
                  <c:v>42.630233075444025</c:v>
                </c:pt>
                <c:pt idx="310">
                  <c:v>-1.4376563491488072</c:v>
                </c:pt>
                <c:pt idx="311">
                  <c:v>11.40819394883118</c:v>
                </c:pt>
                <c:pt idx="312">
                  <c:v>44.676166116798036</c:v>
                </c:pt>
                <c:pt idx="313">
                  <c:v>7.4509063985884776</c:v>
                </c:pt>
                <c:pt idx="314">
                  <c:v>-86.798640422045352</c:v>
                </c:pt>
                <c:pt idx="315">
                  <c:v>-114.67979679214621</c:v>
                </c:pt>
                <c:pt idx="316">
                  <c:v>-15.889017926212134</c:v>
                </c:pt>
                <c:pt idx="317">
                  <c:v>107.7747781923705</c:v>
                </c:pt>
                <c:pt idx="318">
                  <c:v>119.76205591973502</c:v>
                </c:pt>
                <c:pt idx="319">
                  <c:v>22.928098175685403</c:v>
                </c:pt>
                <c:pt idx="320">
                  <c:v>-62.107405976425085</c:v>
                </c:pt>
                <c:pt idx="321">
                  <c:v>-64.497464052533417</c:v>
                </c:pt>
                <c:pt idx="322">
                  <c:v>-28.907160064849379</c:v>
                </c:pt>
                <c:pt idx="323">
                  <c:v>-12.55861819206177</c:v>
                </c:pt>
                <c:pt idx="324">
                  <c:v>-0.90732105829327736</c:v>
                </c:pt>
                <c:pt idx="325">
                  <c:v>34.272824477528069</c:v>
                </c:pt>
                <c:pt idx="326">
                  <c:v>58.845582094699871</c:v>
                </c:pt>
                <c:pt idx="327">
                  <c:v>25.734375096255118</c:v>
                </c:pt>
                <c:pt idx="328">
                  <c:v>-34.093183808085499</c:v>
                </c:pt>
                <c:pt idx="329">
                  <c:v>-44.871375846914709</c:v>
                </c:pt>
                <c:pt idx="330">
                  <c:v>-2.1769464418301303</c:v>
                </c:pt>
                <c:pt idx="331">
                  <c:v>19.277126795533874</c:v>
                </c:pt>
                <c:pt idx="332">
                  <c:v>-12.13876077537976</c:v>
                </c:pt>
                <c:pt idx="333">
                  <c:v>-30.943924027351816</c:v>
                </c:pt>
                <c:pt idx="334">
                  <c:v>14.297327059317364</c:v>
                </c:pt>
                <c:pt idx="335">
                  <c:v>62.184870621054174</c:v>
                </c:pt>
                <c:pt idx="336">
                  <c:v>26.169392494294147</c:v>
                </c:pt>
                <c:pt idx="337">
                  <c:v>-57.077896965050478</c:v>
                </c:pt>
                <c:pt idx="338">
                  <c:v>-63.971825612941885</c:v>
                </c:pt>
                <c:pt idx="339">
                  <c:v>27.870448597724771</c:v>
                </c:pt>
                <c:pt idx="340">
                  <c:v>87.710027115334782</c:v>
                </c:pt>
                <c:pt idx="341">
                  <c:v>16.89716872865969</c:v>
                </c:pt>
                <c:pt idx="342">
                  <c:v>-94.912801047314659</c:v>
                </c:pt>
                <c:pt idx="343">
                  <c:v>-86.757673571621837</c:v>
                </c:pt>
                <c:pt idx="344">
                  <c:v>41.567765537348293</c:v>
                </c:pt>
                <c:pt idx="345">
                  <c:v>122.07908139895783</c:v>
                </c:pt>
                <c:pt idx="346">
                  <c:v>51.890581374579163</c:v>
                </c:pt>
                <c:pt idx="347">
                  <c:v>-68.547654553692396</c:v>
                </c:pt>
                <c:pt idx="348">
                  <c:v>-85.12461426556888</c:v>
                </c:pt>
                <c:pt idx="349">
                  <c:v>-1.2027577750220138</c:v>
                </c:pt>
                <c:pt idx="350">
                  <c:v>49.846145501603225</c:v>
                </c:pt>
                <c:pt idx="351">
                  <c:v>8.3659755136976592</c:v>
                </c:pt>
                <c:pt idx="352">
                  <c:v>-39.221302500908429</c:v>
                </c:pt>
                <c:pt idx="353">
                  <c:v>-7.9597213941356477</c:v>
                </c:pt>
                <c:pt idx="354">
                  <c:v>56.390711322126812</c:v>
                </c:pt>
                <c:pt idx="355">
                  <c:v>53.676308186374882</c:v>
                </c:pt>
                <c:pt idx="356">
                  <c:v>-19.840088592100152</c:v>
                </c:pt>
                <c:pt idx="357">
                  <c:v>-71.553641746719137</c:v>
                </c:pt>
                <c:pt idx="358">
                  <c:v>-45.998013941327521</c:v>
                </c:pt>
                <c:pt idx="359">
                  <c:v>12.563588397175034</c:v>
                </c:pt>
                <c:pt idx="360">
                  <c:v>39.859764207078705</c:v>
                </c:pt>
                <c:pt idx="361">
                  <c:v>32.541496567874823</c:v>
                </c:pt>
                <c:pt idx="362">
                  <c:v>20.216887013802591</c:v>
                </c:pt>
                <c:pt idx="363">
                  <c:v>4.6575727071967892</c:v>
                </c:pt>
                <c:pt idx="364">
                  <c:v>-26.268324481257647</c:v>
                </c:pt>
                <c:pt idx="365">
                  <c:v>-50.066756148451482</c:v>
                </c:pt>
                <c:pt idx="366">
                  <c:v>-28.583076387826502</c:v>
                </c:pt>
                <c:pt idx="367">
                  <c:v>26.53690801815814</c:v>
                </c:pt>
                <c:pt idx="368">
                  <c:v>54.334179088579262</c:v>
                </c:pt>
                <c:pt idx="369">
                  <c:v>23.999742510199699</c:v>
                </c:pt>
                <c:pt idx="370">
                  <c:v>-23.038755226808192</c:v>
                </c:pt>
                <c:pt idx="371">
                  <c:v>-32.154795339683901</c:v>
                </c:pt>
                <c:pt idx="372">
                  <c:v>-6.9540576744247291</c:v>
                </c:pt>
                <c:pt idx="373">
                  <c:v>8.8052067517189094</c:v>
                </c:pt>
                <c:pt idx="374">
                  <c:v>0.72779518649897668</c:v>
                </c:pt>
                <c:pt idx="375">
                  <c:v>-3.7603320448378739</c:v>
                </c:pt>
                <c:pt idx="376">
                  <c:v>10.923240883414206</c:v>
                </c:pt>
                <c:pt idx="377">
                  <c:v>21.224352189920978</c:v>
                </c:pt>
                <c:pt idx="378">
                  <c:v>4.4346570092328568</c:v>
                </c:pt>
                <c:pt idx="379">
                  <c:v>-22.577887194102853</c:v>
                </c:pt>
                <c:pt idx="380">
                  <c:v>-26.811882991555471</c:v>
                </c:pt>
                <c:pt idx="381">
                  <c:v>-4.9679661693279913</c:v>
                </c:pt>
                <c:pt idx="382">
                  <c:v>16.975873111341532</c:v>
                </c:pt>
                <c:pt idx="383">
                  <c:v>21.30217215509127</c:v>
                </c:pt>
                <c:pt idx="384">
                  <c:v>13.240891718918352</c:v>
                </c:pt>
                <c:pt idx="385">
                  <c:v>1.4533502421581228</c:v>
                </c:pt>
                <c:pt idx="386">
                  <c:v>-12.955500240807218</c:v>
                </c:pt>
                <c:pt idx="387">
                  <c:v>-23.879897015940017</c:v>
                </c:pt>
                <c:pt idx="388">
                  <c:v>-17.762565244429769</c:v>
                </c:pt>
                <c:pt idx="389">
                  <c:v>5.3279004231607896</c:v>
                </c:pt>
                <c:pt idx="390">
                  <c:v>23.457884197339965</c:v>
                </c:pt>
                <c:pt idx="391">
                  <c:v>19.041137514420246</c:v>
                </c:pt>
                <c:pt idx="392">
                  <c:v>2.2563981896657732</c:v>
                </c:pt>
                <c:pt idx="393">
                  <c:v>-5.9853593019321858</c:v>
                </c:pt>
                <c:pt idx="394">
                  <c:v>-4.9132176980350222</c:v>
                </c:pt>
                <c:pt idx="395">
                  <c:v>-9.2035486870892367</c:v>
                </c:pt>
                <c:pt idx="396">
                  <c:v>-18.298541513836227</c:v>
                </c:pt>
                <c:pt idx="397">
                  <c:v>-13.207378654990467</c:v>
                </c:pt>
                <c:pt idx="398">
                  <c:v>11.134839974477162</c:v>
                </c:pt>
                <c:pt idx="399">
                  <c:v>30.758985580454656</c:v>
                </c:pt>
                <c:pt idx="400">
                  <c:v>22.658583838303898</c:v>
                </c:pt>
                <c:pt idx="401">
                  <c:v>-3.9714246799429578</c:v>
                </c:pt>
                <c:pt idx="402">
                  <c:v>-21.582045589549445</c:v>
                </c:pt>
                <c:pt idx="403">
                  <c:v>-19.771603300525353</c:v>
                </c:pt>
                <c:pt idx="404">
                  <c:v>-9.9181422318466783</c:v>
                </c:pt>
                <c:pt idx="405">
                  <c:v>-0.56283823556507873</c:v>
                </c:pt>
                <c:pt idx="406">
                  <c:v>10.911643980333865</c:v>
                </c:pt>
                <c:pt idx="407">
                  <c:v>20.985804063165059</c:v>
                </c:pt>
                <c:pt idx="408">
                  <c:v>16.043800771871705</c:v>
                </c:pt>
                <c:pt idx="409">
                  <c:v>-4.6431795983640081</c:v>
                </c:pt>
                <c:pt idx="410">
                  <c:v>-19.327811702727601</c:v>
                </c:pt>
                <c:pt idx="411">
                  <c:v>-11.872699888243011</c:v>
                </c:pt>
                <c:pt idx="412">
                  <c:v>3.4044922885333468</c:v>
                </c:pt>
                <c:pt idx="413">
                  <c:v>3.2444748972546202</c:v>
                </c:pt>
                <c:pt idx="414">
                  <c:v>-7.2223197282452691</c:v>
                </c:pt>
                <c:pt idx="415">
                  <c:v>-2.5353055926133892</c:v>
                </c:pt>
                <c:pt idx="416">
                  <c:v>18.577973749913983</c:v>
                </c:pt>
                <c:pt idx="417">
                  <c:v>24.154866284558654</c:v>
                </c:pt>
                <c:pt idx="418">
                  <c:v>-3.3867724897473224</c:v>
                </c:pt>
                <c:pt idx="419">
                  <c:v>-33.582469566334403</c:v>
                </c:pt>
                <c:pt idx="420">
                  <c:v>-25.301237853905469</c:v>
                </c:pt>
                <c:pt idx="421">
                  <c:v>14.032561646311811</c:v>
                </c:pt>
                <c:pt idx="422">
                  <c:v>34.751181126390421</c:v>
                </c:pt>
                <c:pt idx="423">
                  <c:v>11.47594651888838</c:v>
                </c:pt>
                <c:pt idx="424">
                  <c:v>-23.289978605302096</c:v>
                </c:pt>
                <c:pt idx="425">
                  <c:v>-24.656535346799863</c:v>
                </c:pt>
                <c:pt idx="426">
                  <c:v>5.4471116268423732</c:v>
                </c:pt>
                <c:pt idx="427">
                  <c:v>25.394354591243502</c:v>
                </c:pt>
                <c:pt idx="428">
                  <c:v>11.332847788789721</c:v>
                </c:pt>
                <c:pt idx="429">
                  <c:v>-15.33496768933364</c:v>
                </c:pt>
                <c:pt idx="430">
                  <c:v>-20.725705132984327</c:v>
                </c:pt>
                <c:pt idx="431">
                  <c:v>-0.8727965733172881</c:v>
                </c:pt>
                <c:pt idx="432">
                  <c:v>18.544376134263629</c:v>
                </c:pt>
                <c:pt idx="433">
                  <c:v>15.442479819063303</c:v>
                </c:pt>
                <c:pt idx="434">
                  <c:v>-5.9510339319059513</c:v>
                </c:pt>
                <c:pt idx="435">
                  <c:v>-22.468914039224714</c:v>
                </c:pt>
                <c:pt idx="436">
                  <c:v>-15.536469934362257</c:v>
                </c:pt>
                <c:pt idx="437">
                  <c:v>10.692200478119361</c:v>
                </c:pt>
                <c:pt idx="438">
                  <c:v>30.792099447704583</c:v>
                </c:pt>
                <c:pt idx="439">
                  <c:v>21.357140225748971</c:v>
                </c:pt>
                <c:pt idx="440">
                  <c:v>-12.416993539515865</c:v>
                </c:pt>
                <c:pt idx="441">
                  <c:v>-37.644999273834173</c:v>
                </c:pt>
                <c:pt idx="442">
                  <c:v>-27.812033507889932</c:v>
                </c:pt>
                <c:pt idx="443">
                  <c:v>7.2975087537637329</c:v>
                </c:pt>
                <c:pt idx="444">
                  <c:v>33.255737813605258</c:v>
                </c:pt>
                <c:pt idx="445">
                  <c:v>29.539978316195402</c:v>
                </c:pt>
                <c:pt idx="446">
                  <c:v>6.3566934682447531</c:v>
                </c:pt>
                <c:pt idx="447">
                  <c:v>-15.295349886787649</c:v>
                </c:pt>
                <c:pt idx="448">
                  <c:v>-25.593714370597201</c:v>
                </c:pt>
                <c:pt idx="449">
                  <c:v>-23.14672701746683</c:v>
                </c:pt>
                <c:pt idx="450">
                  <c:v>-6.1978399636044301</c:v>
                </c:pt>
                <c:pt idx="451">
                  <c:v>19.237441772471488</c:v>
                </c:pt>
                <c:pt idx="452">
                  <c:v>32.115854165876037</c:v>
                </c:pt>
                <c:pt idx="453">
                  <c:v>16.231966621321529</c:v>
                </c:pt>
                <c:pt idx="454">
                  <c:v>-13.854664295087389</c:v>
                </c:pt>
                <c:pt idx="455">
                  <c:v>-25.045055583761123</c:v>
                </c:pt>
                <c:pt idx="456">
                  <c:v>-8.0920985387129782</c:v>
                </c:pt>
                <c:pt idx="457">
                  <c:v>9.8291258002488053</c:v>
                </c:pt>
                <c:pt idx="458">
                  <c:v>4.5326752783161677</c:v>
                </c:pt>
                <c:pt idx="459">
                  <c:v>-10.273260326465094</c:v>
                </c:pt>
                <c:pt idx="460">
                  <c:v>-5.6516320479965856</c:v>
                </c:pt>
                <c:pt idx="461">
                  <c:v>16.13214098907039</c:v>
                </c:pt>
                <c:pt idx="462">
                  <c:v>23.03739294613943</c:v>
                </c:pt>
                <c:pt idx="463">
                  <c:v>1.4181436679609121</c:v>
                </c:pt>
                <c:pt idx="464">
                  <c:v>-22.48284497290474</c:v>
                </c:pt>
                <c:pt idx="465">
                  <c:v>-20.220977728047181</c:v>
                </c:pt>
                <c:pt idx="466">
                  <c:v>-2.1194743700877039E-2</c:v>
                </c:pt>
                <c:pt idx="467">
                  <c:v>10.350306085317774</c:v>
                </c:pt>
                <c:pt idx="468">
                  <c:v>5.64921717504083</c:v>
                </c:pt>
                <c:pt idx="469">
                  <c:v>3.9594927022665822</c:v>
                </c:pt>
                <c:pt idx="470">
                  <c:v>10.486939861103636</c:v>
                </c:pt>
                <c:pt idx="471">
                  <c:v>7.8033088281336838</c:v>
                </c:pt>
                <c:pt idx="472">
                  <c:v>-11.050812487419623</c:v>
                </c:pt>
                <c:pt idx="473">
                  <c:v>-23.914278581311248</c:v>
                </c:pt>
                <c:pt idx="474">
                  <c:v>-10.485906323339734</c:v>
                </c:pt>
                <c:pt idx="475">
                  <c:v>14.465367890250503</c:v>
                </c:pt>
                <c:pt idx="476">
                  <c:v>20.233120712692731</c:v>
                </c:pt>
                <c:pt idx="477">
                  <c:v>3.903579672346825</c:v>
                </c:pt>
                <c:pt idx="478">
                  <c:v>-8.5636790514826213</c:v>
                </c:pt>
                <c:pt idx="479">
                  <c:v>-3.593767100008264</c:v>
                </c:pt>
                <c:pt idx="480">
                  <c:v>2.6266772701850027</c:v>
                </c:pt>
                <c:pt idx="481">
                  <c:v>-4.3769080673384098</c:v>
                </c:pt>
                <c:pt idx="482">
                  <c:v>-11.760605256867013</c:v>
                </c:pt>
                <c:pt idx="483">
                  <c:v>-2.3300102597871142</c:v>
                </c:pt>
                <c:pt idx="484">
                  <c:v>13.641384919685276</c:v>
                </c:pt>
                <c:pt idx="485">
                  <c:v>12.976813036832642</c:v>
                </c:pt>
                <c:pt idx="486">
                  <c:v>-2.298943936695053</c:v>
                </c:pt>
                <c:pt idx="487">
                  <c:v>-7.8630273474863897</c:v>
                </c:pt>
                <c:pt idx="488">
                  <c:v>1.6622687862643168</c:v>
                </c:pt>
                <c:pt idx="489">
                  <c:v>2.7342498084935931</c:v>
                </c:pt>
                <c:pt idx="490">
                  <c:v>-14.748497947360606</c:v>
                </c:pt>
                <c:pt idx="491">
                  <c:v>-22.12507364533716</c:v>
                </c:pt>
                <c:pt idx="492">
                  <c:v>6.1893828338167278</c:v>
                </c:pt>
                <c:pt idx="493">
                  <c:v>42.882264704979278</c:v>
                </c:pt>
                <c:pt idx="494">
                  <c:v>34.799908606203111</c:v>
                </c:pt>
                <c:pt idx="495">
                  <c:v>-20.332506057758682</c:v>
                </c:pt>
                <c:pt idx="496">
                  <c:v>-59.353077256607314</c:v>
                </c:pt>
                <c:pt idx="497">
                  <c:v>-32.478054989679009</c:v>
                </c:pt>
                <c:pt idx="498">
                  <c:v>29.444286905911689</c:v>
                </c:pt>
                <c:pt idx="499">
                  <c:v>53.825153138927796</c:v>
                </c:pt>
                <c:pt idx="500">
                  <c:v>18.755651098601454</c:v>
                </c:pt>
                <c:pt idx="501">
                  <c:v>-26.028730125598152</c:v>
                </c:pt>
                <c:pt idx="502">
                  <c:v>-30.674062002978079</c:v>
                </c:pt>
                <c:pt idx="503">
                  <c:v>-4.5857562227575359</c:v>
                </c:pt>
                <c:pt idx="504">
                  <c:v>11.296883378362407</c:v>
                </c:pt>
                <c:pt idx="505">
                  <c:v>5.5222581368712174</c:v>
                </c:pt>
                <c:pt idx="506">
                  <c:v>0.52307924576330289</c:v>
                </c:pt>
                <c:pt idx="507">
                  <c:v>6.8224140268834832</c:v>
                </c:pt>
                <c:pt idx="508">
                  <c:v>6.5153974533212597</c:v>
                </c:pt>
                <c:pt idx="509">
                  <c:v>-10.308034623692272</c:v>
                </c:pt>
                <c:pt idx="510">
                  <c:v>-20.647267171199605</c:v>
                </c:pt>
                <c:pt idx="511">
                  <c:v>-1.1913034281675801</c:v>
                </c:pt>
                <c:pt idx="512">
                  <c:v>29.300424659791094</c:v>
                </c:pt>
                <c:pt idx="513">
                  <c:v>27.566525582826262</c:v>
                </c:pt>
                <c:pt idx="514">
                  <c:v>-13.704816185876268</c:v>
                </c:pt>
                <c:pt idx="515">
                  <c:v>-47.619658168321656</c:v>
                </c:pt>
                <c:pt idx="516">
                  <c:v>-28.996911934911545</c:v>
                </c:pt>
                <c:pt idx="517">
                  <c:v>25.924232723252217</c:v>
                </c:pt>
                <c:pt idx="518">
                  <c:v>55.52141621602464</c:v>
                </c:pt>
                <c:pt idx="519">
                  <c:v>26.376569494727271</c:v>
                </c:pt>
                <c:pt idx="520">
                  <c:v>-27.755180385149739</c:v>
                </c:pt>
                <c:pt idx="521">
                  <c:v>-48.25567271017006</c:v>
                </c:pt>
                <c:pt idx="522">
                  <c:v>-19.662046538719512</c:v>
                </c:pt>
                <c:pt idx="523">
                  <c:v>19.386669672769173</c:v>
                </c:pt>
                <c:pt idx="524">
                  <c:v>28.421364780403525</c:v>
                </c:pt>
                <c:pt idx="525">
                  <c:v>9.8643416339566254</c:v>
                </c:pt>
                <c:pt idx="526">
                  <c:v>-5.8029326210838095</c:v>
                </c:pt>
                <c:pt idx="527">
                  <c:v>-4.8021300318932809</c:v>
                </c:pt>
                <c:pt idx="528">
                  <c:v>-1.5750078147681668</c:v>
                </c:pt>
                <c:pt idx="529">
                  <c:v>-7.9977832196056724</c:v>
                </c:pt>
                <c:pt idx="530">
                  <c:v>-12.06060448521144</c:v>
                </c:pt>
                <c:pt idx="531">
                  <c:v>0.83281767888596925</c:v>
                </c:pt>
                <c:pt idx="532">
                  <c:v>18.742653778878875</c:v>
                </c:pt>
                <c:pt idx="533">
                  <c:v>15.571536694785847</c:v>
                </c:pt>
                <c:pt idx="534">
                  <c:v>-9.0944449571607375</c:v>
                </c:pt>
                <c:pt idx="535">
                  <c:v>-23.577113515866834</c:v>
                </c:pt>
                <c:pt idx="536">
                  <c:v>-6.7921765749705969</c:v>
                </c:pt>
                <c:pt idx="537">
                  <c:v>19.574655638365822</c:v>
                </c:pt>
                <c:pt idx="538">
                  <c:v>19.432785031199622</c:v>
                </c:pt>
                <c:pt idx="539">
                  <c:v>-6.4564209546418603</c:v>
                </c:pt>
                <c:pt idx="540">
                  <c:v>-21.227583179269384</c:v>
                </c:pt>
                <c:pt idx="541">
                  <c:v>-5.4764320915094356</c:v>
                </c:pt>
                <c:pt idx="542">
                  <c:v>14.817593900961853</c:v>
                </c:pt>
                <c:pt idx="543">
                  <c:v>8.2601734519013856</c:v>
                </c:pt>
                <c:pt idx="544">
                  <c:v>-13.594775844761136</c:v>
                </c:pt>
                <c:pt idx="545">
                  <c:v>-13.434031056452254</c:v>
                </c:pt>
                <c:pt idx="546">
                  <c:v>13.404891978426816</c:v>
                </c:pt>
                <c:pt idx="547">
                  <c:v>28.089677968289426</c:v>
                </c:pt>
                <c:pt idx="548">
                  <c:v>4.4924849346797071</c:v>
                </c:pt>
                <c:pt idx="549">
                  <c:v>-29.676960914963018</c:v>
                </c:pt>
                <c:pt idx="550">
                  <c:v>-29.308614640719313</c:v>
                </c:pt>
                <c:pt idx="551">
                  <c:v>5.3549112110201351</c:v>
                </c:pt>
                <c:pt idx="552">
                  <c:v>29.75511300989865</c:v>
                </c:pt>
                <c:pt idx="553">
                  <c:v>16.71717645461468</c:v>
                </c:pt>
                <c:pt idx="554">
                  <c:v>-10.283342424351581</c:v>
                </c:pt>
                <c:pt idx="555">
                  <c:v>-15.421352185658263</c:v>
                </c:pt>
                <c:pt idx="556">
                  <c:v>0.46404365075129045</c:v>
                </c:pt>
                <c:pt idx="557">
                  <c:v>8.9681102299722841</c:v>
                </c:pt>
                <c:pt idx="558">
                  <c:v>-0.61335274587818089</c:v>
                </c:pt>
                <c:pt idx="559">
                  <c:v>-9.8623132590630913</c:v>
                </c:pt>
                <c:pt idx="560">
                  <c:v>-4.1506255906215888</c:v>
                </c:pt>
                <c:pt idx="561">
                  <c:v>6.1235252029941005</c:v>
                </c:pt>
                <c:pt idx="562">
                  <c:v>5.8631461128845617</c:v>
                </c:pt>
                <c:pt idx="563">
                  <c:v>-0.60091253606956141</c:v>
                </c:pt>
                <c:pt idx="564">
                  <c:v>-3.6705083562173946E-2</c:v>
                </c:pt>
                <c:pt idx="565">
                  <c:v>5.7447387588716987</c:v>
                </c:pt>
                <c:pt idx="566">
                  <c:v>3.4954857030911084</c:v>
                </c:pt>
                <c:pt idx="567">
                  <c:v>-7.6494543058948334</c:v>
                </c:pt>
                <c:pt idx="568">
                  <c:v>-12.846085288279404</c:v>
                </c:pt>
                <c:pt idx="569">
                  <c:v>-4.4118410828478769</c:v>
                </c:pt>
                <c:pt idx="570">
                  <c:v>6.5126946080843799</c:v>
                </c:pt>
                <c:pt idx="571">
                  <c:v>7.6741410569006625</c:v>
                </c:pt>
                <c:pt idx="572">
                  <c:v>3.1973726584892832</c:v>
                </c:pt>
                <c:pt idx="573">
                  <c:v>3.4714711314598303</c:v>
                </c:pt>
                <c:pt idx="574">
                  <c:v>6.240539426399768</c:v>
                </c:pt>
                <c:pt idx="575">
                  <c:v>0.92762365765915522</c:v>
                </c:pt>
                <c:pt idx="576">
                  <c:v>-11.558302133296362</c:v>
                </c:pt>
                <c:pt idx="577">
                  <c:v>-17.018881256521638</c:v>
                </c:pt>
                <c:pt idx="578">
                  <c:v>-7.8232528383526683</c:v>
                </c:pt>
                <c:pt idx="579">
                  <c:v>6.8067238282446398</c:v>
                </c:pt>
                <c:pt idx="580">
                  <c:v>14.669996272238297</c:v>
                </c:pt>
                <c:pt idx="581">
                  <c:v>14.700768450219826</c:v>
                </c:pt>
                <c:pt idx="582">
                  <c:v>10.66146910167601</c:v>
                </c:pt>
                <c:pt idx="583">
                  <c:v>0.40095296930477808</c:v>
                </c:pt>
                <c:pt idx="584">
                  <c:v>-17.029040452623036</c:v>
                </c:pt>
                <c:pt idx="585">
                  <c:v>-28.808233422649508</c:v>
                </c:pt>
                <c:pt idx="586">
                  <c:v>-17.858736959988924</c:v>
                </c:pt>
                <c:pt idx="587">
                  <c:v>12.310388675815014</c:v>
                </c:pt>
                <c:pt idx="588">
                  <c:v>34.286541987595541</c:v>
                </c:pt>
                <c:pt idx="589">
                  <c:v>25.973037547722789</c:v>
                </c:pt>
                <c:pt idx="590">
                  <c:v>-3.4149147859379494</c:v>
                </c:pt>
                <c:pt idx="591">
                  <c:v>-24.371548764841823</c:v>
                </c:pt>
                <c:pt idx="592">
                  <c:v>-20.399632749711554</c:v>
                </c:pt>
                <c:pt idx="593">
                  <c:v>-2.4216789058315769</c:v>
                </c:pt>
                <c:pt idx="594">
                  <c:v>8.712490791100981</c:v>
                </c:pt>
                <c:pt idx="595">
                  <c:v>5.8902691989490288</c:v>
                </c:pt>
                <c:pt idx="596">
                  <c:v>-0.7882087116054296</c:v>
                </c:pt>
                <c:pt idx="597">
                  <c:v>0.68774635970447107</c:v>
                </c:pt>
                <c:pt idx="598">
                  <c:v>9.4007863530305986</c:v>
                </c:pt>
                <c:pt idx="599">
                  <c:v>11.999662879051302</c:v>
                </c:pt>
                <c:pt idx="600">
                  <c:v>-1.3032130411036671</c:v>
                </c:pt>
                <c:pt idx="601">
                  <c:v>-20.770161100964259</c:v>
                </c:pt>
                <c:pt idx="602">
                  <c:v>-22.699845851473871</c:v>
                </c:pt>
                <c:pt idx="603">
                  <c:v>1.9386313902310104</c:v>
                </c:pt>
                <c:pt idx="604">
                  <c:v>28.637996256949965</c:v>
                </c:pt>
                <c:pt idx="605">
                  <c:v>23.121984517947446</c:v>
                </c:pt>
                <c:pt idx="606">
                  <c:v>-12.663895889619418</c:v>
                </c:pt>
                <c:pt idx="607">
                  <c:v>-34.610127882162473</c:v>
                </c:pt>
                <c:pt idx="608">
                  <c:v>-10.336157877750336</c:v>
                </c:pt>
                <c:pt idx="609">
                  <c:v>32.855376655173039</c:v>
                </c:pt>
                <c:pt idx="610">
                  <c:v>37.20468564523771</c:v>
                </c:pt>
                <c:pt idx="611">
                  <c:v>-8.8304241529890533</c:v>
                </c:pt>
                <c:pt idx="612">
                  <c:v>-49.647065276188648</c:v>
                </c:pt>
                <c:pt idx="613">
                  <c:v>-32.372665906615097</c:v>
                </c:pt>
                <c:pt idx="614">
                  <c:v>23.033248287838326</c:v>
                </c:pt>
                <c:pt idx="615">
                  <c:v>49.173855644953917</c:v>
                </c:pt>
                <c:pt idx="616">
                  <c:v>18.400648744174031</c:v>
                </c:pt>
                <c:pt idx="617">
                  <c:v>-25.682001511387877</c:v>
                </c:pt>
                <c:pt idx="618">
                  <c:v>-30.302473724616146</c:v>
                </c:pt>
                <c:pt idx="619">
                  <c:v>0.26026547537814698</c:v>
                </c:pt>
                <c:pt idx="620">
                  <c:v>20.298719560262306</c:v>
                </c:pt>
                <c:pt idx="621">
                  <c:v>7.4616537830649818</c:v>
                </c:pt>
                <c:pt idx="622">
                  <c:v>-14.956322543898962</c:v>
                </c:pt>
                <c:pt idx="623">
                  <c:v>-17.157570905196263</c:v>
                </c:pt>
                <c:pt idx="624">
                  <c:v>0.98578560255498981</c:v>
                </c:pt>
                <c:pt idx="625">
                  <c:v>19.446416175531855</c:v>
                </c:pt>
                <c:pt idx="626">
                  <c:v>23.938683627208011</c:v>
                </c:pt>
                <c:pt idx="627">
                  <c:v>11.247999238441757</c:v>
                </c:pt>
                <c:pt idx="628">
                  <c:v>-15.009961065171941</c:v>
                </c:pt>
                <c:pt idx="629">
                  <c:v>-38.439064322200679</c:v>
                </c:pt>
                <c:pt idx="630">
                  <c:v>-32.55883858705954</c:v>
                </c:pt>
                <c:pt idx="631">
                  <c:v>8.9268965247139871</c:v>
                </c:pt>
                <c:pt idx="632">
                  <c:v>49.716223393373696</c:v>
                </c:pt>
                <c:pt idx="633">
                  <c:v>43.3341901972695</c:v>
                </c:pt>
                <c:pt idx="634">
                  <c:v>-7.5128950329728426</c:v>
                </c:pt>
                <c:pt idx="635">
                  <c:v>-46.817466465336317</c:v>
                </c:pt>
                <c:pt idx="636">
                  <c:v>-32.781898448547231</c:v>
                </c:pt>
                <c:pt idx="637">
                  <c:v>10.303058987496762</c:v>
                </c:pt>
                <c:pt idx="638">
                  <c:v>27.792064567950053</c:v>
                </c:pt>
                <c:pt idx="639">
                  <c:v>7.7370645678007932</c:v>
                </c:pt>
                <c:pt idx="640">
                  <c:v>-11.041752105907085</c:v>
                </c:pt>
                <c:pt idx="641">
                  <c:v>-1.5568439815305224</c:v>
                </c:pt>
                <c:pt idx="642">
                  <c:v>14.020674776093909</c:v>
                </c:pt>
                <c:pt idx="643">
                  <c:v>4.5753226801148319</c:v>
                </c:pt>
                <c:pt idx="644">
                  <c:v>-18.683881726210348</c:v>
                </c:pt>
                <c:pt idx="645">
                  <c:v>-19.338812046190487</c:v>
                </c:pt>
                <c:pt idx="646">
                  <c:v>7.1137400711140666</c:v>
                </c:pt>
                <c:pt idx="647">
                  <c:v>24.83024959359733</c:v>
                </c:pt>
                <c:pt idx="648">
                  <c:v>9.964111695778227</c:v>
                </c:pt>
                <c:pt idx="649">
                  <c:v>-15.847128572136105</c:v>
                </c:pt>
                <c:pt idx="650">
                  <c:v>-18.59021374051019</c:v>
                </c:pt>
                <c:pt idx="651">
                  <c:v>1.096770961432006</c:v>
                </c:pt>
                <c:pt idx="652">
                  <c:v>14.591138267841112</c:v>
                </c:pt>
                <c:pt idx="653">
                  <c:v>8.4001462116612746</c:v>
                </c:pt>
                <c:pt idx="654">
                  <c:v>-2.6809034358642383</c:v>
                </c:pt>
                <c:pt idx="655">
                  <c:v>-4.2901461586974472</c:v>
                </c:pt>
                <c:pt idx="656">
                  <c:v>-1.9753341054600453</c:v>
                </c:pt>
                <c:pt idx="657">
                  <c:v>-4.6286967021131584</c:v>
                </c:pt>
                <c:pt idx="658">
                  <c:v>-6.4906900632723072</c:v>
                </c:pt>
                <c:pt idx="659">
                  <c:v>0.9370386355080782</c:v>
                </c:pt>
                <c:pt idx="660">
                  <c:v>10.579082004139437</c:v>
                </c:pt>
                <c:pt idx="661">
                  <c:v>9.0743910461889854</c:v>
                </c:pt>
                <c:pt idx="662">
                  <c:v>-1.3992648231819764</c:v>
                </c:pt>
                <c:pt idx="663">
                  <c:v>-6.3784188629634038</c:v>
                </c:pt>
                <c:pt idx="664">
                  <c:v>-2.4354042108709555</c:v>
                </c:pt>
                <c:pt idx="665">
                  <c:v>-0.99282310456368061</c:v>
                </c:pt>
                <c:pt idx="666">
                  <c:v>-6.2617135902452725</c:v>
                </c:pt>
                <c:pt idx="667">
                  <c:v>-6.0674064235913479</c:v>
                </c:pt>
                <c:pt idx="668">
                  <c:v>6.5073850053519271</c:v>
                </c:pt>
                <c:pt idx="669">
                  <c:v>16.6434072847746</c:v>
                </c:pt>
                <c:pt idx="670">
                  <c:v>7.7141202855313509</c:v>
                </c:pt>
                <c:pt idx="671">
                  <c:v>-11.091040470546019</c:v>
                </c:pt>
                <c:pt idx="672">
                  <c:v>-15.219502124703926</c:v>
                </c:pt>
                <c:pt idx="673">
                  <c:v>-0.60883597998594019</c:v>
                </c:pt>
                <c:pt idx="674">
                  <c:v>10.188096226086044</c:v>
                </c:pt>
                <c:pt idx="675">
                  <c:v>2.4428364289061109</c:v>
                </c:pt>
                <c:pt idx="676">
                  <c:v>-8.6807258923942463</c:v>
                </c:pt>
                <c:pt idx="677">
                  <c:v>-3.0020652570735957</c:v>
                </c:pt>
                <c:pt idx="678">
                  <c:v>11.82943328690288</c:v>
                </c:pt>
                <c:pt idx="679">
                  <c:v>11.545551810284142</c:v>
                </c:pt>
                <c:pt idx="680">
                  <c:v>-6.4063769836867355</c:v>
                </c:pt>
                <c:pt idx="681">
                  <c:v>-17.314290798327352</c:v>
                </c:pt>
                <c:pt idx="682">
                  <c:v>-5.694328684057246</c:v>
                </c:pt>
                <c:pt idx="683">
                  <c:v>11.926054126704159</c:v>
                </c:pt>
                <c:pt idx="684">
                  <c:v>11.985603034745433</c:v>
                </c:pt>
                <c:pt idx="685">
                  <c:v>-2.5226554143998574</c:v>
                </c:pt>
                <c:pt idx="686">
                  <c:v>-9.7733162244441889</c:v>
                </c:pt>
                <c:pt idx="687">
                  <c:v>-2.7247328274560996</c:v>
                </c:pt>
                <c:pt idx="688">
                  <c:v>4.0903620258569875</c:v>
                </c:pt>
                <c:pt idx="689">
                  <c:v>1.162495504980162</c:v>
                </c:pt>
                <c:pt idx="690">
                  <c:v>-1.8219947566061505</c:v>
                </c:pt>
                <c:pt idx="691">
                  <c:v>3.9935216165956433</c:v>
                </c:pt>
                <c:pt idx="692">
                  <c:v>8.4996767272286817</c:v>
                </c:pt>
                <c:pt idx="693">
                  <c:v>-1.1027986601499153</c:v>
                </c:pt>
                <c:pt idx="694">
                  <c:v>-15.540428855980753</c:v>
                </c:pt>
                <c:pt idx="695">
                  <c:v>-13.158250324904126</c:v>
                </c:pt>
                <c:pt idx="696">
                  <c:v>7.1426020665498369</c:v>
                </c:pt>
                <c:pt idx="697">
                  <c:v>20.580344616949056</c:v>
                </c:pt>
                <c:pt idx="698">
                  <c:v>9.9504617757405445</c:v>
                </c:pt>
                <c:pt idx="699">
                  <c:v>-10.248880129493296</c:v>
                </c:pt>
                <c:pt idx="700">
                  <c:v>-14.429805868100264</c:v>
                </c:pt>
                <c:pt idx="701">
                  <c:v>-0.89555527442476179</c:v>
                </c:pt>
                <c:pt idx="702">
                  <c:v>8.7672121578526703</c:v>
                </c:pt>
                <c:pt idx="703">
                  <c:v>2.0620866167926319</c:v>
                </c:pt>
                <c:pt idx="704">
                  <c:v>-8.5609356191885375</c:v>
                </c:pt>
                <c:pt idx="705">
                  <c:v>-6.3101831827718762</c:v>
                </c:pt>
                <c:pt idx="706">
                  <c:v>6.2566492335755264</c:v>
                </c:pt>
                <c:pt idx="707">
                  <c:v>13.173765216682765</c:v>
                </c:pt>
                <c:pt idx="708">
                  <c:v>7.2227574191635631</c:v>
                </c:pt>
                <c:pt idx="709">
                  <c:v>-4.0933144744251004</c:v>
                </c:pt>
                <c:pt idx="710">
                  <c:v>-11.332190176234132</c:v>
                </c:pt>
                <c:pt idx="711">
                  <c:v>-11.728678619245034</c:v>
                </c:pt>
                <c:pt idx="712">
                  <c:v>-5.5330073585231458</c:v>
                </c:pt>
                <c:pt idx="713">
                  <c:v>5.9706030668541752</c:v>
                </c:pt>
                <c:pt idx="714">
                  <c:v>15.680551076336597</c:v>
                </c:pt>
                <c:pt idx="715">
                  <c:v>13.039196900618474</c:v>
                </c:pt>
                <c:pt idx="716">
                  <c:v>-2.2258127944727435</c:v>
                </c:pt>
                <c:pt idx="717">
                  <c:v>-14.878348882753759</c:v>
                </c:pt>
                <c:pt idx="718">
                  <c:v>-10.970133033745709</c:v>
                </c:pt>
                <c:pt idx="719">
                  <c:v>3.4196951271479872</c:v>
                </c:pt>
                <c:pt idx="720">
                  <c:v>9.4072505255525432</c:v>
                </c:pt>
                <c:pt idx="721">
                  <c:v>0.70141527976916529</c:v>
                </c:pt>
                <c:pt idx="722">
                  <c:v>-8.3592219988133643</c:v>
                </c:pt>
                <c:pt idx="723">
                  <c:v>-3.7268862235346689</c:v>
                </c:pt>
                <c:pt idx="724">
                  <c:v>8.6750928981589208</c:v>
                </c:pt>
                <c:pt idx="725">
                  <c:v>12.192023659231499</c:v>
                </c:pt>
                <c:pt idx="726">
                  <c:v>2.6380390247676684</c:v>
                </c:pt>
                <c:pt idx="727">
                  <c:v>-8.1323859076153671</c:v>
                </c:pt>
                <c:pt idx="728">
                  <c:v>-10.393788981214756</c:v>
                </c:pt>
                <c:pt idx="729">
                  <c:v>-7.1471229729538273</c:v>
                </c:pt>
                <c:pt idx="730">
                  <c:v>-3.6289564280892188</c:v>
                </c:pt>
                <c:pt idx="731">
                  <c:v>2.8368056796486449</c:v>
                </c:pt>
                <c:pt idx="732">
                  <c:v>13.946821781137174</c:v>
                </c:pt>
                <c:pt idx="733">
                  <c:v>18.946242705996887</c:v>
                </c:pt>
                <c:pt idx="734">
                  <c:v>5.4677175917634635</c:v>
                </c:pt>
                <c:pt idx="735">
                  <c:v>-18.47440884509648</c:v>
                </c:pt>
                <c:pt idx="736">
                  <c:v>-27.007977408846592</c:v>
                </c:pt>
                <c:pt idx="737">
                  <c:v>-7.8798929738554797</c:v>
                </c:pt>
                <c:pt idx="738">
                  <c:v>18.312631066679003</c:v>
                </c:pt>
                <c:pt idx="739">
                  <c:v>21.700467456870715</c:v>
                </c:pt>
                <c:pt idx="740">
                  <c:v>1.3489839601028297</c:v>
                </c:pt>
                <c:pt idx="741">
                  <c:v>-14.053828431058696</c:v>
                </c:pt>
                <c:pt idx="742">
                  <c:v>-5.5182536452203603</c:v>
                </c:pt>
                <c:pt idx="743">
                  <c:v>10.784274042334477</c:v>
                </c:pt>
                <c:pt idx="744">
                  <c:v>7.758038961037804</c:v>
                </c:pt>
                <c:pt idx="745">
                  <c:v>-12.627763263126839</c:v>
                </c:pt>
                <c:pt idx="746">
                  <c:v>-20.762469989255045</c:v>
                </c:pt>
                <c:pt idx="747">
                  <c:v>-1.3477903648025029</c:v>
                </c:pt>
                <c:pt idx="748">
                  <c:v>23.179953369278589</c:v>
                </c:pt>
                <c:pt idx="749">
                  <c:v>21.779717441873025</c:v>
                </c:pt>
                <c:pt idx="750">
                  <c:v>-3.4746856717091275</c:v>
                </c:pt>
                <c:pt idx="751">
                  <c:v>-21.016127160056264</c:v>
                </c:pt>
                <c:pt idx="752">
                  <c:v>-12.706447896538613</c:v>
                </c:pt>
                <c:pt idx="753">
                  <c:v>4.6408487887095253</c:v>
                </c:pt>
                <c:pt idx="754">
                  <c:v>7.304626917700527</c:v>
                </c:pt>
                <c:pt idx="755">
                  <c:v>-1.2758001116832365</c:v>
                </c:pt>
                <c:pt idx="756">
                  <c:v>-0.35750406430065534</c:v>
                </c:pt>
                <c:pt idx="757">
                  <c:v>11.700751742533679</c:v>
                </c:pt>
                <c:pt idx="758">
                  <c:v>12.350429292226986</c:v>
                </c:pt>
                <c:pt idx="759">
                  <c:v>-8.7967350069609171</c:v>
                </c:pt>
                <c:pt idx="760">
                  <c:v>-27.532903831673146</c:v>
                </c:pt>
                <c:pt idx="761">
                  <c:v>-15.148538882594135</c:v>
                </c:pt>
                <c:pt idx="762">
                  <c:v>18.531189645375537</c:v>
                </c:pt>
                <c:pt idx="763">
                  <c:v>33.018001785476919</c:v>
                </c:pt>
                <c:pt idx="764">
                  <c:v>9.7182051575687343</c:v>
                </c:pt>
                <c:pt idx="765">
                  <c:v>-22.611738766833398</c:v>
                </c:pt>
                <c:pt idx="766">
                  <c:v>-25.69358652522148</c:v>
                </c:pt>
                <c:pt idx="767">
                  <c:v>-0.85039943761808967</c:v>
                </c:pt>
                <c:pt idx="768">
                  <c:v>17.258164020711558</c:v>
                </c:pt>
                <c:pt idx="769">
                  <c:v>9.7588395731647886</c:v>
                </c:pt>
                <c:pt idx="770">
                  <c:v>-5.1496161834712018</c:v>
                </c:pt>
                <c:pt idx="771">
                  <c:v>-4.6042884632648331</c:v>
                </c:pt>
                <c:pt idx="772">
                  <c:v>5.3265738849516371</c:v>
                </c:pt>
                <c:pt idx="773">
                  <c:v>3.9496025480197017</c:v>
                </c:pt>
                <c:pt idx="774">
                  <c:v>-8.2597758494354956</c:v>
                </c:pt>
                <c:pt idx="775">
                  <c:v>-10.090098649573903</c:v>
                </c:pt>
                <c:pt idx="776">
                  <c:v>4.7767642240945953</c:v>
                </c:pt>
                <c:pt idx="777">
                  <c:v>14.448621630133891</c:v>
                </c:pt>
                <c:pt idx="778">
                  <c:v>1.5217264608726055</c:v>
                </c:pt>
                <c:pt idx="779">
                  <c:v>-17.265181839407241</c:v>
                </c:pt>
                <c:pt idx="780">
                  <c:v>-12.448585940752968</c:v>
                </c:pt>
                <c:pt idx="781">
                  <c:v>13.992282529152</c:v>
                </c:pt>
                <c:pt idx="782">
                  <c:v>27.297852981999746</c:v>
                </c:pt>
                <c:pt idx="783">
                  <c:v>6.7764849343329381</c:v>
                </c:pt>
                <c:pt idx="784">
                  <c:v>-24.449627950367152</c:v>
                </c:pt>
                <c:pt idx="785">
                  <c:v>-29.09773167653859</c:v>
                </c:pt>
                <c:pt idx="786">
                  <c:v>-3.550456463340935</c:v>
                </c:pt>
                <c:pt idx="787">
                  <c:v>20.874945873979645</c:v>
                </c:pt>
                <c:pt idx="788">
                  <c:v>20.547087805045003</c:v>
                </c:pt>
                <c:pt idx="789">
                  <c:v>5.0085547467312397</c:v>
                </c:pt>
                <c:pt idx="790">
                  <c:v>-4.4684839636371176</c:v>
                </c:pt>
                <c:pt idx="791">
                  <c:v>-5.0318922897033902</c:v>
                </c:pt>
                <c:pt idx="792">
                  <c:v>-7.9292277004534855</c:v>
                </c:pt>
                <c:pt idx="793">
                  <c:v>-13.758333557257803</c:v>
                </c:pt>
                <c:pt idx="794">
                  <c:v>-9.8198062446627574</c:v>
                </c:pt>
                <c:pt idx="795">
                  <c:v>7.2129486015379634</c:v>
                </c:pt>
                <c:pt idx="796">
                  <c:v>21.209185285261597</c:v>
                </c:pt>
                <c:pt idx="797">
                  <c:v>16.587737303251703</c:v>
                </c:pt>
                <c:pt idx="798">
                  <c:v>-1.0736587758460305</c:v>
                </c:pt>
                <c:pt idx="799">
                  <c:v>-13.546751716890567</c:v>
                </c:pt>
                <c:pt idx="800">
                  <c:v>-13.138867041529272</c:v>
                </c:pt>
                <c:pt idx="801">
                  <c:v>-7.0808630241027366</c:v>
                </c:pt>
                <c:pt idx="802">
                  <c:v>-1.8469473698931562</c:v>
                </c:pt>
                <c:pt idx="803">
                  <c:v>4.4497660584871701</c:v>
                </c:pt>
                <c:pt idx="804">
                  <c:v>11.710184421833354</c:v>
                </c:pt>
                <c:pt idx="805">
                  <c:v>11.803589592064659</c:v>
                </c:pt>
                <c:pt idx="806">
                  <c:v>0.88222755104622652</c:v>
                </c:pt>
                <c:pt idx="807">
                  <c:v>-10.075742806085447</c:v>
                </c:pt>
                <c:pt idx="808">
                  <c:v>-7.9413212635254942</c:v>
                </c:pt>
                <c:pt idx="809">
                  <c:v>2.6715206792705501</c:v>
                </c:pt>
                <c:pt idx="810">
                  <c:v>4.3798126541161482</c:v>
                </c:pt>
                <c:pt idx="811">
                  <c:v>-6.7931342559416317</c:v>
                </c:pt>
                <c:pt idx="812">
                  <c:v>-12.894287673202566</c:v>
                </c:pt>
                <c:pt idx="813">
                  <c:v>0.67215870200361438</c:v>
                </c:pt>
                <c:pt idx="814">
                  <c:v>20.901382878423419</c:v>
                </c:pt>
                <c:pt idx="815">
                  <c:v>21.309313913970481</c:v>
                </c:pt>
                <c:pt idx="816">
                  <c:v>-2.2579137858755463</c:v>
                </c:pt>
                <c:pt idx="817">
                  <c:v>-23.895016350607889</c:v>
                </c:pt>
                <c:pt idx="818">
                  <c:v>-20.064173929495354</c:v>
                </c:pt>
                <c:pt idx="819">
                  <c:v>1.5145322212626116</c:v>
                </c:pt>
                <c:pt idx="820">
                  <c:v>14.56322418394152</c:v>
                </c:pt>
                <c:pt idx="821">
                  <c:v>8.6844214116974445</c:v>
                </c:pt>
                <c:pt idx="822">
                  <c:v>-1.6016351204260992</c:v>
                </c:pt>
                <c:pt idx="823">
                  <c:v>-1.2762416614768595</c:v>
                </c:pt>
                <c:pt idx="824">
                  <c:v>5.1084720566639215</c:v>
                </c:pt>
                <c:pt idx="825">
                  <c:v>4.0637767350396592</c:v>
                </c:pt>
                <c:pt idx="826">
                  <c:v>-5.4111112061601254</c:v>
                </c:pt>
                <c:pt idx="827">
                  <c:v>-11.472477020108844</c:v>
                </c:pt>
                <c:pt idx="828">
                  <c:v>-7.2675419248078477</c:v>
                </c:pt>
                <c:pt idx="829">
                  <c:v>1.2621841202190152</c:v>
                </c:pt>
                <c:pt idx="830">
                  <c:v>6.4217403393375694</c:v>
                </c:pt>
                <c:pt idx="831">
                  <c:v>8.314798130648942</c:v>
                </c:pt>
                <c:pt idx="832">
                  <c:v>9.0205358911052453</c:v>
                </c:pt>
                <c:pt idx="833">
                  <c:v>5.0561265009909757</c:v>
                </c:pt>
                <c:pt idx="834">
                  <c:v>-6.2112850939341531</c:v>
                </c:pt>
                <c:pt idx="835">
                  <c:v>-16.569452529993203</c:v>
                </c:pt>
                <c:pt idx="836">
                  <c:v>-13.358670803418505</c:v>
                </c:pt>
                <c:pt idx="837">
                  <c:v>2.9123504680223884</c:v>
                </c:pt>
                <c:pt idx="838">
                  <c:v>15.791003979530094</c:v>
                </c:pt>
                <c:pt idx="839">
                  <c:v>12.239856267798404</c:v>
                </c:pt>
                <c:pt idx="840">
                  <c:v>-1.2350601665407783</c:v>
                </c:pt>
                <c:pt idx="841">
                  <c:v>-8.100915181482204</c:v>
                </c:pt>
                <c:pt idx="842">
                  <c:v>-3.4911551007340211</c:v>
                </c:pt>
                <c:pt idx="843">
                  <c:v>1.9474139346431685</c:v>
                </c:pt>
                <c:pt idx="844">
                  <c:v>-0.50589855433868769</c:v>
                </c:pt>
                <c:pt idx="845">
                  <c:v>-5.4550409325572753</c:v>
                </c:pt>
                <c:pt idx="846">
                  <c:v>-3.1519082984253814</c:v>
                </c:pt>
                <c:pt idx="847">
                  <c:v>5.0078631116601935</c:v>
                </c:pt>
                <c:pt idx="848">
                  <c:v>8.400100128494099</c:v>
                </c:pt>
                <c:pt idx="849">
                  <c:v>2.5866046446075437</c:v>
                </c:pt>
                <c:pt idx="850">
                  <c:v>-4.8310279363863184</c:v>
                </c:pt>
                <c:pt idx="851">
                  <c:v>-5.3250214819916515</c:v>
                </c:pt>
                <c:pt idx="852">
                  <c:v>-0.33333832559879678</c:v>
                </c:pt>
                <c:pt idx="853">
                  <c:v>2.7118752935272372</c:v>
                </c:pt>
                <c:pt idx="854">
                  <c:v>1.1779273156536496</c:v>
                </c:pt>
                <c:pt idx="855">
                  <c:v>-1.0391788297070041</c:v>
                </c:pt>
                <c:pt idx="856">
                  <c:v>-0.94434032912104504</c:v>
                </c:pt>
                <c:pt idx="857">
                  <c:v>-0.24458845121382955</c:v>
                </c:pt>
                <c:pt idx="858">
                  <c:v>-0.84967051244777814</c:v>
                </c:pt>
                <c:pt idx="859">
                  <c:v>-0.91046294098860625</c:v>
                </c:pt>
                <c:pt idx="860">
                  <c:v>1.915209898192497</c:v>
                </c:pt>
                <c:pt idx="861">
                  <c:v>5.5084415032404968</c:v>
                </c:pt>
                <c:pt idx="862">
                  <c:v>4.7588371001285665</c:v>
                </c:pt>
                <c:pt idx="863">
                  <c:v>-2.0221355397954408</c:v>
                </c:pt>
                <c:pt idx="864">
                  <c:v>-9.8387682899813012</c:v>
                </c:pt>
                <c:pt idx="865">
                  <c:v>-10.832234472946489</c:v>
                </c:pt>
                <c:pt idx="866">
                  <c:v>-1.7621230739933724</c:v>
                </c:pt>
                <c:pt idx="867">
                  <c:v>11.275256670487597</c:v>
                </c:pt>
                <c:pt idx="868">
                  <c:v>16.178981319364922</c:v>
                </c:pt>
                <c:pt idx="869">
                  <c:v>6.1724449261299332</c:v>
                </c:pt>
                <c:pt idx="870">
                  <c:v>-10.593162943825041</c:v>
                </c:pt>
                <c:pt idx="871">
                  <c:v>-16.59187293741752</c:v>
                </c:pt>
                <c:pt idx="872">
                  <c:v>-4.5318866988942768</c:v>
                </c:pt>
                <c:pt idx="873">
                  <c:v>11.264939912707026</c:v>
                </c:pt>
                <c:pt idx="874">
                  <c:v>10.353606385260333</c:v>
                </c:pt>
                <c:pt idx="875">
                  <c:v>-6.6303300478290348</c:v>
                </c:pt>
                <c:pt idx="876">
                  <c:v>-15.663925958540929</c:v>
                </c:pt>
                <c:pt idx="877">
                  <c:v>-0.35251359132321836</c:v>
                </c:pt>
                <c:pt idx="878">
                  <c:v>22.680250438660835</c:v>
                </c:pt>
                <c:pt idx="879">
                  <c:v>21.806058905369341</c:v>
                </c:pt>
                <c:pt idx="880">
                  <c:v>-7.4903322109280639</c:v>
                </c:pt>
                <c:pt idx="881">
                  <c:v>-32.83512171062678</c:v>
                </c:pt>
                <c:pt idx="882">
                  <c:v>-24.171298558759155</c:v>
                </c:pt>
                <c:pt idx="883">
                  <c:v>8.3314075616724423</c:v>
                </c:pt>
                <c:pt idx="884">
                  <c:v>28.113464181812827</c:v>
                </c:pt>
                <c:pt idx="885">
                  <c:v>18.361751054587138</c:v>
                </c:pt>
                <c:pt idx="886">
                  <c:v>-1.7878610853697261</c:v>
                </c:pt>
                <c:pt idx="887">
                  <c:v>-8.8461215559817958</c:v>
                </c:pt>
                <c:pt idx="888">
                  <c:v>-5.5081378209668124</c:v>
                </c:pt>
                <c:pt idx="889">
                  <c:v>-7.9621345829161347</c:v>
                </c:pt>
                <c:pt idx="890">
                  <c:v>-14.707840383880818</c:v>
                </c:pt>
                <c:pt idx="891">
                  <c:v>-7.7640358752098617</c:v>
                </c:pt>
                <c:pt idx="892">
                  <c:v>15.222632891511498</c:v>
                </c:pt>
                <c:pt idx="893">
                  <c:v>29.427428884190682</c:v>
                </c:pt>
                <c:pt idx="894">
                  <c:v>14.085802560309235</c:v>
                </c:pt>
                <c:pt idx="895">
                  <c:v>-16.523625109089259</c:v>
                </c:pt>
                <c:pt idx="896">
                  <c:v>-28.469606294986484</c:v>
                </c:pt>
                <c:pt idx="897">
                  <c:v>-10.796601108126344</c:v>
                </c:pt>
                <c:pt idx="898">
                  <c:v>12.435095667945349</c:v>
                </c:pt>
                <c:pt idx="899">
                  <c:v>15.307668584013081</c:v>
                </c:pt>
                <c:pt idx="900">
                  <c:v>1.4607448697819123</c:v>
                </c:pt>
                <c:pt idx="901">
                  <c:v>-6.5408826309379933</c:v>
                </c:pt>
                <c:pt idx="902">
                  <c:v>4.8606121536251767E-2</c:v>
                </c:pt>
                <c:pt idx="903">
                  <c:v>7.5667919402264188</c:v>
                </c:pt>
                <c:pt idx="904">
                  <c:v>2.6896288772825385</c:v>
                </c:pt>
                <c:pt idx="905">
                  <c:v>-8.9486229891940692</c:v>
                </c:pt>
                <c:pt idx="906">
                  <c:v>-12.144772293632606</c:v>
                </c:pt>
                <c:pt idx="907">
                  <c:v>-2.5280849374615602</c:v>
                </c:pt>
                <c:pt idx="908">
                  <c:v>9.5515119062273488</c:v>
                </c:pt>
                <c:pt idx="909">
                  <c:v>12.489352771490493</c:v>
                </c:pt>
                <c:pt idx="910">
                  <c:v>4.7850691251057347</c:v>
                </c:pt>
                <c:pt idx="911">
                  <c:v>-6.0652270558372194</c:v>
                </c:pt>
                <c:pt idx="912">
                  <c:v>-11.128184362106387</c:v>
                </c:pt>
                <c:pt idx="913">
                  <c:v>-6.5059940388012718</c:v>
                </c:pt>
                <c:pt idx="914">
                  <c:v>3.554404872885863</c:v>
                </c:pt>
                <c:pt idx="915">
                  <c:v>9.39806181731681</c:v>
                </c:pt>
                <c:pt idx="916">
                  <c:v>5.2958865824571246</c:v>
                </c:pt>
                <c:pt idx="917">
                  <c:v>-3.4252996509102891</c:v>
                </c:pt>
                <c:pt idx="918">
                  <c:v>-6.2687675923074337</c:v>
                </c:pt>
                <c:pt idx="919">
                  <c:v>-1.1102996486914167</c:v>
                </c:pt>
                <c:pt idx="920">
                  <c:v>3.2600271972172186</c:v>
                </c:pt>
                <c:pt idx="921">
                  <c:v>0.46852391986833825</c:v>
                </c:pt>
                <c:pt idx="922">
                  <c:v>-3.604251645843461</c:v>
                </c:pt>
                <c:pt idx="923">
                  <c:v>-0.31297322164097652</c:v>
                </c:pt>
                <c:pt idx="924">
                  <c:v>6.7573628851365886</c:v>
                </c:pt>
                <c:pt idx="925">
                  <c:v>5.6349300058043701</c:v>
                </c:pt>
                <c:pt idx="926">
                  <c:v>-5.1486333063749123</c:v>
                </c:pt>
                <c:pt idx="927">
                  <c:v>-11.630536336576434</c:v>
                </c:pt>
                <c:pt idx="928">
                  <c:v>-3.5029341928152435</c:v>
                </c:pt>
                <c:pt idx="929">
                  <c:v>9.8067752692234595</c:v>
                </c:pt>
                <c:pt idx="930">
                  <c:v>11.002949991493745</c:v>
                </c:pt>
                <c:pt idx="931">
                  <c:v>-1.1396313404870022</c:v>
                </c:pt>
                <c:pt idx="932">
                  <c:v>-10.309512145398825</c:v>
                </c:pt>
                <c:pt idx="933">
                  <c:v>-5.6032617035330432</c:v>
                </c:pt>
                <c:pt idx="934">
                  <c:v>4.5505054591998073</c:v>
                </c:pt>
                <c:pt idx="935">
                  <c:v>6.3230890548608905</c:v>
                </c:pt>
                <c:pt idx="936">
                  <c:v>-0.14467774746564538</c:v>
                </c:pt>
                <c:pt idx="937">
                  <c:v>-3.8809609230097872</c:v>
                </c:pt>
                <c:pt idx="938">
                  <c:v>-0.83809515685005775</c:v>
                </c:pt>
                <c:pt idx="939">
                  <c:v>1.9586852170488762</c:v>
                </c:pt>
                <c:pt idx="940">
                  <c:v>-0.2068034114643631</c:v>
                </c:pt>
                <c:pt idx="941">
                  <c:v>-2.3644711699382368</c:v>
                </c:pt>
                <c:pt idx="942">
                  <c:v>0.3476016069726886</c:v>
                </c:pt>
                <c:pt idx="943">
                  <c:v>3.6992396838344046</c:v>
                </c:pt>
                <c:pt idx="944">
                  <c:v>1.6933357021418749</c:v>
                </c:pt>
                <c:pt idx="945">
                  <c:v>-2.7347595842270591</c:v>
                </c:pt>
                <c:pt idx="946">
                  <c:v>-2.4685097467926891</c:v>
                </c:pt>
                <c:pt idx="947">
                  <c:v>1.3658276033042123</c:v>
                </c:pt>
                <c:pt idx="948">
                  <c:v>1.0168896987679379</c:v>
                </c:pt>
                <c:pt idx="949">
                  <c:v>-3.8972739319921459</c:v>
                </c:pt>
                <c:pt idx="950">
                  <c:v>-3.9595963785982633</c:v>
                </c:pt>
                <c:pt idx="951">
                  <c:v>4.6210305379868348</c:v>
                </c:pt>
                <c:pt idx="952">
                  <c:v>11.094333411983051</c:v>
                </c:pt>
                <c:pt idx="953">
                  <c:v>4.4664832258486422</c:v>
                </c:pt>
                <c:pt idx="954">
                  <c:v>-9.0997260732941108</c:v>
                </c:pt>
                <c:pt idx="955">
                  <c:v>-13.243644957346772</c:v>
                </c:pt>
                <c:pt idx="956">
                  <c:v>-3.7630557113048795</c:v>
                </c:pt>
                <c:pt idx="957">
                  <c:v>6.7142813081474468</c:v>
                </c:pt>
                <c:pt idx="958">
                  <c:v>7.8466317892848503</c:v>
                </c:pt>
                <c:pt idx="959">
                  <c:v>4.2808179540469098</c:v>
                </c:pt>
                <c:pt idx="960">
                  <c:v>3.5626527513609973</c:v>
                </c:pt>
                <c:pt idx="961">
                  <c:v>1.7031697262977969</c:v>
                </c:pt>
                <c:pt idx="962">
                  <c:v>-7.8230044859791938</c:v>
                </c:pt>
                <c:pt idx="963">
                  <c:v>-16.625035342397766</c:v>
                </c:pt>
                <c:pt idx="964">
                  <c:v>-8.5220115625849076</c:v>
                </c:pt>
                <c:pt idx="965">
                  <c:v>13.936248952932811</c:v>
                </c:pt>
                <c:pt idx="966">
                  <c:v>25.060309256876906</c:v>
                </c:pt>
                <c:pt idx="967">
                  <c:v>7.7837535230315202</c:v>
                </c:pt>
                <c:pt idx="968">
                  <c:v>-20.004072651878875</c:v>
                </c:pt>
                <c:pt idx="969">
                  <c:v>-24.881516452132015</c:v>
                </c:pt>
                <c:pt idx="970">
                  <c:v>-0.68448620910409841</c:v>
                </c:pt>
                <c:pt idx="971">
                  <c:v>22.878013456481803</c:v>
                </c:pt>
                <c:pt idx="972">
                  <c:v>18.117060035826995</c:v>
                </c:pt>
                <c:pt idx="973">
                  <c:v>-6.7355231210498401</c:v>
                </c:pt>
                <c:pt idx="974">
                  <c:v>-20.854022621360766</c:v>
                </c:pt>
                <c:pt idx="975">
                  <c:v>-10.20665326100211</c:v>
                </c:pt>
                <c:pt idx="976">
                  <c:v>8.9759134002480572</c:v>
                </c:pt>
                <c:pt idx="977">
                  <c:v>14.709529601648972</c:v>
                </c:pt>
                <c:pt idx="978">
                  <c:v>4.9337668667742109</c:v>
                </c:pt>
                <c:pt idx="979">
                  <c:v>-5.8863607659075514</c:v>
                </c:pt>
                <c:pt idx="980">
                  <c:v>-7.2128868504799986</c:v>
                </c:pt>
                <c:pt idx="981">
                  <c:v>-1.6917167079883173</c:v>
                </c:pt>
                <c:pt idx="982">
                  <c:v>2.5308106117740112</c:v>
                </c:pt>
                <c:pt idx="983">
                  <c:v>1.479772019394006</c:v>
                </c:pt>
                <c:pt idx="984">
                  <c:v>-2.6077025652937702</c:v>
                </c:pt>
                <c:pt idx="985">
                  <c:v>-4.1903771210591554</c:v>
                </c:pt>
                <c:pt idx="986">
                  <c:v>0.7666138373575232</c:v>
                </c:pt>
                <c:pt idx="987">
                  <c:v>9.2202307831648707</c:v>
                </c:pt>
                <c:pt idx="988">
                  <c:v>11.09289357175261</c:v>
                </c:pt>
                <c:pt idx="989">
                  <c:v>6.1745418211945277E-2</c:v>
                </c:pt>
                <c:pt idx="990">
                  <c:v>-15.326158234301541</c:v>
                </c:pt>
                <c:pt idx="991">
                  <c:v>-17.814900780947443</c:v>
                </c:pt>
                <c:pt idx="992">
                  <c:v>-2.1035167637042802</c:v>
                </c:pt>
                <c:pt idx="993">
                  <c:v>16.211024878610715</c:v>
                </c:pt>
                <c:pt idx="994">
                  <c:v>18.06868316992685</c:v>
                </c:pt>
                <c:pt idx="995">
                  <c:v>3.6003170281115491</c:v>
                </c:pt>
                <c:pt idx="996">
                  <c:v>-9.8669318254043201</c:v>
                </c:pt>
                <c:pt idx="997">
                  <c:v>-10.596551635840898</c:v>
                </c:pt>
                <c:pt idx="998">
                  <c:v>-4.1148994917779564</c:v>
                </c:pt>
                <c:pt idx="999">
                  <c:v>-0.39347715700154479</c:v>
                </c:pt>
                <c:pt idx="1000">
                  <c:v>0.76710837290949729</c:v>
                </c:pt>
                <c:pt idx="1001">
                  <c:v>4.4864317311267872</c:v>
                </c:pt>
                <c:pt idx="1002">
                  <c:v>7.9395189027681985</c:v>
                </c:pt>
                <c:pt idx="1003">
                  <c:v>3.7019858137813637</c:v>
                </c:pt>
                <c:pt idx="1004">
                  <c:v>-5.6575121326766746</c:v>
                </c:pt>
                <c:pt idx="1005">
                  <c:v>-7.8541453988008918</c:v>
                </c:pt>
                <c:pt idx="1006">
                  <c:v>0.82057587759187256</c:v>
                </c:pt>
                <c:pt idx="1007">
                  <c:v>7.5042341997203836</c:v>
                </c:pt>
                <c:pt idx="1008">
                  <c:v>0.69968139441960586</c:v>
                </c:pt>
                <c:pt idx="1009">
                  <c:v>-10.903515231035506</c:v>
                </c:pt>
                <c:pt idx="1010">
                  <c:v>-8.8021607279993788</c:v>
                </c:pt>
                <c:pt idx="1011">
                  <c:v>8.0813196130058138</c:v>
                </c:pt>
                <c:pt idx="1012">
                  <c:v>18.979415497982586</c:v>
                </c:pt>
                <c:pt idx="1013">
                  <c:v>8.3753887923270316</c:v>
                </c:pt>
                <c:pt idx="1014">
                  <c:v>-12.403386482071948</c:v>
                </c:pt>
                <c:pt idx="1015">
                  <c:v>-19.377005000473009</c:v>
                </c:pt>
                <c:pt idx="1016">
                  <c:v>-6.2769022434080668</c:v>
                </c:pt>
                <c:pt idx="1017">
                  <c:v>9.7781552837326355</c:v>
                </c:pt>
                <c:pt idx="1018">
                  <c:v>12.177732453280949</c:v>
                </c:pt>
                <c:pt idx="1019">
                  <c:v>3.7406938371988967</c:v>
                </c:pt>
                <c:pt idx="1020">
                  <c:v>-2.3594053391961674</c:v>
                </c:pt>
                <c:pt idx="1021">
                  <c:v>-1.9891161315234513</c:v>
                </c:pt>
                <c:pt idx="1022">
                  <c:v>-1.8534355334173558</c:v>
                </c:pt>
                <c:pt idx="1023">
                  <c:v>-5.3955068753290947</c:v>
                </c:pt>
                <c:pt idx="1024">
                  <c:v>-6.5192794267087466</c:v>
                </c:pt>
                <c:pt idx="1025">
                  <c:v>0.29315277282879582</c:v>
                </c:pt>
                <c:pt idx="1026">
                  <c:v>9.9916484995285373</c:v>
                </c:pt>
                <c:pt idx="1027">
                  <c:v>11.882652173938277</c:v>
                </c:pt>
                <c:pt idx="1028">
                  <c:v>2.3959164213721804</c:v>
                </c:pt>
                <c:pt idx="1029">
                  <c:v>-10.534212887406332</c:v>
                </c:pt>
                <c:pt idx="1030">
                  <c:v>-15.27264749886624</c:v>
                </c:pt>
                <c:pt idx="1031">
                  <c:v>-6.9925419686759271</c:v>
                </c:pt>
                <c:pt idx="1032">
                  <c:v>8.1848162742327215</c:v>
                </c:pt>
                <c:pt idx="1033">
                  <c:v>17.538582536168121</c:v>
                </c:pt>
                <c:pt idx="1034">
                  <c:v>11.977501577701396</c:v>
                </c:pt>
                <c:pt idx="1035">
                  <c:v>-4.7449672290519729</c:v>
                </c:pt>
                <c:pt idx="1036">
                  <c:v>-17.502531593737412</c:v>
                </c:pt>
                <c:pt idx="1037">
                  <c:v>-14.003610852356626</c:v>
                </c:pt>
                <c:pt idx="1038">
                  <c:v>1.7658976017506298</c:v>
                </c:pt>
                <c:pt idx="1039">
                  <c:v>13.41339939446174</c:v>
                </c:pt>
                <c:pt idx="1040">
                  <c:v>10.537608352316324</c:v>
                </c:pt>
                <c:pt idx="1041">
                  <c:v>-0.34997774652147595</c:v>
                </c:pt>
                <c:pt idx="1042">
                  <c:v>-5.79706261800336</c:v>
                </c:pt>
                <c:pt idx="1043">
                  <c:v>-2.5071579118116283</c:v>
                </c:pt>
                <c:pt idx="1044">
                  <c:v>0.94667064077364704</c:v>
                </c:pt>
                <c:pt idx="1045">
                  <c:v>-1.7402573782239614</c:v>
                </c:pt>
                <c:pt idx="1046">
                  <c:v>-5.6504915710741717</c:v>
                </c:pt>
                <c:pt idx="1047">
                  <c:v>-2.8879240995832327</c:v>
                </c:pt>
                <c:pt idx="1048">
                  <c:v>5.1046585453872328</c:v>
                </c:pt>
                <c:pt idx="1049">
                  <c:v>9.0589925602638424</c:v>
                </c:pt>
                <c:pt idx="1050">
                  <c:v>4.3610025447224592</c:v>
                </c:pt>
                <c:pt idx="1051">
                  <c:v>-3.3589496544953943</c:v>
                </c:pt>
                <c:pt idx="1052">
                  <c:v>-6.2335203803172572</c:v>
                </c:pt>
                <c:pt idx="1053">
                  <c:v>-3.5246034055805788</c:v>
                </c:pt>
                <c:pt idx="1054">
                  <c:v>-0.3175250177703528</c:v>
                </c:pt>
                <c:pt idx="1055">
                  <c:v>0.34193334301794281</c:v>
                </c:pt>
                <c:pt idx="1056">
                  <c:v>0.23683878424458391</c:v>
                </c:pt>
                <c:pt idx="1057">
                  <c:v>1.5825764084936036</c:v>
                </c:pt>
                <c:pt idx="1058">
                  <c:v>3.3754790109342103</c:v>
                </c:pt>
                <c:pt idx="1059">
                  <c:v>3.2676658595072272</c:v>
                </c:pt>
                <c:pt idx="1060">
                  <c:v>0.94468774738153627</c:v>
                </c:pt>
                <c:pt idx="1061">
                  <c:v>-1.9163211929449906</c:v>
                </c:pt>
                <c:pt idx="1062">
                  <c:v>-3.8945030568801373</c:v>
                </c:pt>
                <c:pt idx="1063">
                  <c:v>-4.4930976309580917</c:v>
                </c:pt>
                <c:pt idx="1064">
                  <c:v>-3.1727420811765117</c:v>
                </c:pt>
                <c:pt idx="1065">
                  <c:v>0.49417996981223189</c:v>
                </c:pt>
                <c:pt idx="1066">
                  <c:v>5.1789018757829819</c:v>
                </c:pt>
                <c:pt idx="1067">
                  <c:v>7.470958107597875</c:v>
                </c:pt>
                <c:pt idx="1068">
                  <c:v>4.5718782856760587</c:v>
                </c:pt>
                <c:pt idx="1069">
                  <c:v>-2.2781742695430354</c:v>
                </c:pt>
                <c:pt idx="1070">
                  <c:v>-7.7388588443917721</c:v>
                </c:pt>
                <c:pt idx="1071">
                  <c:v>-6.9342247096800103</c:v>
                </c:pt>
                <c:pt idx="1072">
                  <c:v>-0.69584052974537403</c:v>
                </c:pt>
                <c:pt idx="1073">
                  <c:v>4.6139071124532167</c:v>
                </c:pt>
                <c:pt idx="1074">
                  <c:v>3.8838379620702077</c:v>
                </c:pt>
                <c:pt idx="1075">
                  <c:v>-0.52830959409626166</c:v>
                </c:pt>
                <c:pt idx="1076">
                  <c:v>-1.5457726775455634</c:v>
                </c:pt>
                <c:pt idx="1077">
                  <c:v>2.9831715384236528</c:v>
                </c:pt>
                <c:pt idx="1078">
                  <c:v>6.2568971602649137</c:v>
                </c:pt>
                <c:pt idx="1079">
                  <c:v>1.147268066689797</c:v>
                </c:pt>
                <c:pt idx="1080">
                  <c:v>-8.7845843852292198</c:v>
                </c:pt>
                <c:pt idx="1081">
                  <c:v>-11.754738784762878</c:v>
                </c:pt>
                <c:pt idx="1082">
                  <c:v>-2.5706499883721676</c:v>
                </c:pt>
                <c:pt idx="1083">
                  <c:v>9.4703949624853259</c:v>
                </c:pt>
                <c:pt idx="1084">
                  <c:v>11.367936646321674</c:v>
                </c:pt>
                <c:pt idx="1085">
                  <c:v>2.4834663761992717</c:v>
                </c:pt>
                <c:pt idx="1086">
                  <c:v>-5.4686396397113635</c:v>
                </c:pt>
                <c:pt idx="1087">
                  <c:v>-4.1948058312338565</c:v>
                </c:pt>
                <c:pt idx="1088">
                  <c:v>1.3087226848257596</c:v>
                </c:pt>
                <c:pt idx="1089">
                  <c:v>1.4193608645043241</c:v>
                </c:pt>
                <c:pt idx="1090">
                  <c:v>-4.2807231275960866</c:v>
                </c:pt>
                <c:pt idx="1091">
                  <c:v>-7.1759583657790325</c:v>
                </c:pt>
                <c:pt idx="1092">
                  <c:v>-1.9716750651757218</c:v>
                </c:pt>
                <c:pt idx="1093">
                  <c:v>6.6672497979583616</c:v>
                </c:pt>
                <c:pt idx="1094">
                  <c:v>10.669773441324855</c:v>
                </c:pt>
                <c:pt idx="1095">
                  <c:v>7.3050331693224688</c:v>
                </c:pt>
                <c:pt idx="1096">
                  <c:v>-0.47902842205065221</c:v>
                </c:pt>
                <c:pt idx="1097">
                  <c:v>-8.4433291077313921</c:v>
                </c:pt>
                <c:pt idx="1098">
                  <c:v>-12.5267322008708</c:v>
                </c:pt>
                <c:pt idx="1099">
                  <c:v>-9.0787937253161246</c:v>
                </c:pt>
                <c:pt idx="1100">
                  <c:v>1.4477289332041616</c:v>
                </c:pt>
                <c:pt idx="1101">
                  <c:v>11.756414182929774</c:v>
                </c:pt>
                <c:pt idx="1102">
                  <c:v>13.314717879710546</c:v>
                </c:pt>
                <c:pt idx="1103">
                  <c:v>5.6457397277310717</c:v>
                </c:pt>
                <c:pt idx="1104">
                  <c:v>-3.4615232899994495</c:v>
                </c:pt>
                <c:pt idx="1105">
                  <c:v>-7.765085207320328</c:v>
                </c:pt>
                <c:pt idx="1106">
                  <c:v>-8.3321301628920352</c:v>
                </c:pt>
                <c:pt idx="1107">
                  <c:v>-7.6710566982985346</c:v>
                </c:pt>
                <c:pt idx="1108">
                  <c:v>-3.5398986567609327</c:v>
                </c:pt>
                <c:pt idx="1109">
                  <c:v>5.9032301286055384</c:v>
                </c:pt>
                <c:pt idx="1110">
                  <c:v>14.113411709875903</c:v>
                </c:pt>
                <c:pt idx="1111">
                  <c:v>11.316806410069885</c:v>
                </c:pt>
                <c:pt idx="1112">
                  <c:v>-1.5370547192737205</c:v>
                </c:pt>
                <c:pt idx="1113">
                  <c:v>-11.357250017907186</c:v>
                </c:pt>
                <c:pt idx="1114">
                  <c:v>-9.0699231595452723</c:v>
                </c:pt>
                <c:pt idx="1115">
                  <c:v>-1.0529249569121601</c:v>
                </c:pt>
                <c:pt idx="1116">
                  <c:v>1.3667476254796007</c:v>
                </c:pt>
                <c:pt idx="1117">
                  <c:v>-1.2025595474386563</c:v>
                </c:pt>
                <c:pt idx="1118">
                  <c:v>1.0748264649025221</c:v>
                </c:pt>
                <c:pt idx="1119">
                  <c:v>9.1240251428630224</c:v>
                </c:pt>
                <c:pt idx="1120">
                  <c:v>10.739565255190456</c:v>
                </c:pt>
                <c:pt idx="1121">
                  <c:v>-0.90836782631807145</c:v>
                </c:pt>
                <c:pt idx="1122">
                  <c:v>-13.815871278638005</c:v>
                </c:pt>
                <c:pt idx="1123">
                  <c:v>-11.620608206935964</c:v>
                </c:pt>
                <c:pt idx="1124">
                  <c:v>3.0597844029558376</c:v>
                </c:pt>
                <c:pt idx="1125">
                  <c:v>11.160543540031318</c:v>
                </c:pt>
                <c:pt idx="1126">
                  <c:v>3.4689538775492554</c:v>
                </c:pt>
                <c:pt idx="1127">
                  <c:v>-7.0094362279453017</c:v>
                </c:pt>
                <c:pt idx="1128">
                  <c:v>-4.5634992515367374</c:v>
                </c:pt>
                <c:pt idx="1129">
                  <c:v>6.5644405785079023</c:v>
                </c:pt>
                <c:pt idx="1130">
                  <c:v>9.2619504433074038</c:v>
                </c:pt>
                <c:pt idx="1131">
                  <c:v>-1.0252603395157367</c:v>
                </c:pt>
                <c:pt idx="1132">
                  <c:v>-10.239494016547695</c:v>
                </c:pt>
                <c:pt idx="1133">
                  <c:v>-6.7345580292302447</c:v>
                </c:pt>
                <c:pt idx="1134">
                  <c:v>2.8170544255857575</c:v>
                </c:pt>
                <c:pt idx="1135">
                  <c:v>5.1781217014514986</c:v>
                </c:pt>
                <c:pt idx="1136">
                  <c:v>0.2249633940145413</c:v>
                </c:pt>
                <c:pt idx="1137">
                  <c:v>-1.2791350192236877</c:v>
                </c:pt>
                <c:pt idx="1138">
                  <c:v>3.6828025881487845</c:v>
                </c:pt>
                <c:pt idx="1139">
                  <c:v>5.5814706557192411</c:v>
                </c:pt>
                <c:pt idx="1140">
                  <c:v>-1.4871902375718509</c:v>
                </c:pt>
                <c:pt idx="1141">
                  <c:v>-8.9300807824272255</c:v>
                </c:pt>
                <c:pt idx="1142">
                  <c:v>-5.914027816186592</c:v>
                </c:pt>
                <c:pt idx="1143">
                  <c:v>3.8681966376771384</c:v>
                </c:pt>
                <c:pt idx="1144">
                  <c:v>7.0523190059598484</c:v>
                </c:pt>
                <c:pt idx="1145">
                  <c:v>0.20771535612067454</c:v>
                </c:pt>
                <c:pt idx="1146">
                  <c:v>-5.336912968164059</c:v>
                </c:pt>
                <c:pt idx="1147">
                  <c:v>-0.71691426310020834</c:v>
                </c:pt>
                <c:pt idx="1148">
                  <c:v>7.0774784670402857</c:v>
                </c:pt>
                <c:pt idx="1149">
                  <c:v>5.5921697089708298</c:v>
                </c:pt>
                <c:pt idx="1150">
                  <c:v>-4.4966260068297608</c:v>
                </c:pt>
                <c:pt idx="1151">
                  <c:v>-10.006862660482817</c:v>
                </c:pt>
                <c:pt idx="1152">
                  <c:v>-3.8911165415995357</c:v>
                </c:pt>
                <c:pt idx="1153">
                  <c:v>5.287107333642834</c:v>
                </c:pt>
                <c:pt idx="1154">
                  <c:v>6.0394370928149996</c:v>
                </c:pt>
                <c:pt idx="1155">
                  <c:v>-0.27300659815284856</c:v>
                </c:pt>
                <c:pt idx="1156">
                  <c:v>-2.8684042277213475</c:v>
                </c:pt>
                <c:pt idx="1157">
                  <c:v>2.0192629010818819</c:v>
                </c:pt>
                <c:pt idx="1158">
                  <c:v>5.85168434920541</c:v>
                </c:pt>
                <c:pt idx="1159">
                  <c:v>0.69965929527156212</c:v>
                </c:pt>
                <c:pt idx="1160">
                  <c:v>-8.5651029079865069</c:v>
                </c:pt>
                <c:pt idx="1161">
                  <c:v>-10.038223027028756</c:v>
                </c:pt>
                <c:pt idx="1162">
                  <c:v>-0.53346747536508832</c:v>
                </c:pt>
                <c:pt idx="1163">
                  <c:v>9.8341653229391213</c:v>
                </c:pt>
                <c:pt idx="1164">
                  <c:v>9.9562165178679685</c:v>
                </c:pt>
                <c:pt idx="1165">
                  <c:v>0.84355072831012867</c:v>
                </c:pt>
                <c:pt idx="1166">
                  <c:v>-6.5400502488406289</c:v>
                </c:pt>
                <c:pt idx="1167">
                  <c:v>-4.9846139475159301</c:v>
                </c:pt>
                <c:pt idx="1168">
                  <c:v>1.0728972481867443</c:v>
                </c:pt>
                <c:pt idx="1169">
                  <c:v>2.4694297937841729</c:v>
                </c:pt>
                <c:pt idx="1170">
                  <c:v>-2.4479053837335294</c:v>
                </c:pt>
                <c:pt idx="1171">
                  <c:v>-5.7790224283084983</c:v>
                </c:pt>
                <c:pt idx="1172">
                  <c:v>-0.73107984033716089</c:v>
                </c:pt>
                <c:pt idx="1173">
                  <c:v>8.5014815376883437</c:v>
                </c:pt>
                <c:pt idx="1174">
                  <c:v>10.665358446646085</c:v>
                </c:pt>
                <c:pt idx="1175">
                  <c:v>1.2781379031557996</c:v>
                </c:pt>
                <c:pt idx="1176">
                  <c:v>-10.640783209734067</c:v>
                </c:pt>
                <c:pt idx="1177">
                  <c:v>-12.218349163039193</c:v>
                </c:pt>
                <c:pt idx="1178">
                  <c:v>-1.7928315936921824</c:v>
                </c:pt>
                <c:pt idx="1179">
                  <c:v>9.069839997183923</c:v>
                </c:pt>
                <c:pt idx="1180">
                  <c:v>9.2813148357839257</c:v>
                </c:pt>
                <c:pt idx="1181">
                  <c:v>0.67924494427691284</c:v>
                </c:pt>
                <c:pt idx="1182">
                  <c:v>-5.7983595062831004</c:v>
                </c:pt>
                <c:pt idx="1183">
                  <c:v>-4.1222133611737997</c:v>
                </c:pt>
                <c:pt idx="1184">
                  <c:v>1.0082372776063011</c:v>
                </c:pt>
                <c:pt idx="1185">
                  <c:v>2.5246659598463617</c:v>
                </c:pt>
                <c:pt idx="1186">
                  <c:v>0.38670890625892179</c:v>
                </c:pt>
                <c:pt idx="1187">
                  <c:v>-0.63476089110807143</c:v>
                </c:pt>
                <c:pt idx="1188">
                  <c:v>0.4833139546629569</c:v>
                </c:pt>
                <c:pt idx="1189">
                  <c:v>-1.7097696852885147E-2</c:v>
                </c:pt>
                <c:pt idx="1190">
                  <c:v>-3.0753645168219634</c:v>
                </c:pt>
                <c:pt idx="1191">
                  <c:v>-3.5740993546483431</c:v>
                </c:pt>
                <c:pt idx="1192">
                  <c:v>2.0157842212634201</c:v>
                </c:pt>
                <c:pt idx="1193">
                  <c:v>8.2367400767980552</c:v>
                </c:pt>
                <c:pt idx="1194">
                  <c:v>6.1816955353460292</c:v>
                </c:pt>
                <c:pt idx="1195">
                  <c:v>-3.9401194603557772</c:v>
                </c:pt>
                <c:pt idx="1196">
                  <c:v>-11.06403483302441</c:v>
                </c:pt>
                <c:pt idx="1197">
                  <c:v>-6.5759245283134398</c:v>
                </c:pt>
                <c:pt idx="1198">
                  <c:v>4.3883605878434242</c:v>
                </c:pt>
                <c:pt idx="1199">
                  <c:v>9.1647974818816937</c:v>
                </c:pt>
                <c:pt idx="1200">
                  <c:v>3.4530932260146758</c:v>
                </c:pt>
                <c:pt idx="1201">
                  <c:v>-4.0496821941832044</c:v>
                </c:pt>
                <c:pt idx="1202">
                  <c:v>-3.8370024495700705</c:v>
                </c:pt>
                <c:pt idx="1203">
                  <c:v>2.2426249956019189</c:v>
                </c:pt>
                <c:pt idx="1204">
                  <c:v>4.592532320777674</c:v>
                </c:pt>
                <c:pt idx="1205">
                  <c:v>-0.81512675672185475</c:v>
                </c:pt>
                <c:pt idx="1206">
                  <c:v>-7.4328437577677828</c:v>
                </c:pt>
                <c:pt idx="1207">
                  <c:v>-6.8303743568568738</c:v>
                </c:pt>
                <c:pt idx="1208">
                  <c:v>1.2611092940529007</c:v>
                </c:pt>
                <c:pt idx="1209">
                  <c:v>9.3097818076383412</c:v>
                </c:pt>
                <c:pt idx="1210">
                  <c:v>10.058444609742324</c:v>
                </c:pt>
                <c:pt idx="1211">
                  <c:v>2.5125427315950097</c:v>
                </c:pt>
                <c:pt idx="1212">
                  <c:v>-7.9359236079419473</c:v>
                </c:pt>
                <c:pt idx="1213">
                  <c:v>-12.967409557258259</c:v>
                </c:pt>
                <c:pt idx="1214">
                  <c:v>-7.0319484893751776</c:v>
                </c:pt>
                <c:pt idx="1215">
                  <c:v>6.3977256533783899</c:v>
                </c:pt>
                <c:pt idx="1216">
                  <c:v>14.865879283371463</c:v>
                </c:pt>
                <c:pt idx="1217">
                  <c:v>8.2589311533474508</c:v>
                </c:pt>
                <c:pt idx="1218">
                  <c:v>-8.0129521882943351</c:v>
                </c:pt>
                <c:pt idx="1219">
                  <c:v>-15.844200727000096</c:v>
                </c:pt>
                <c:pt idx="1220">
                  <c:v>-4.8688814711925694</c:v>
                </c:pt>
                <c:pt idx="1221">
                  <c:v>12.988152684984847</c:v>
                </c:pt>
                <c:pt idx="1222">
                  <c:v>15.918343039134392</c:v>
                </c:pt>
                <c:pt idx="1223">
                  <c:v>-0.83677328442574117</c:v>
                </c:pt>
                <c:pt idx="1224">
                  <c:v>-17.718602703791465</c:v>
                </c:pt>
                <c:pt idx="1225">
                  <c:v>-14.419971249965645</c:v>
                </c:pt>
                <c:pt idx="1226">
                  <c:v>4.9819330529845667</c:v>
                </c:pt>
                <c:pt idx="1227">
                  <c:v>17.652417753429404</c:v>
                </c:pt>
                <c:pt idx="1228">
                  <c:v>10.564721926028323</c:v>
                </c:pt>
                <c:pt idx="1229">
                  <c:v>-5.250908240811353</c:v>
                </c:pt>
                <c:pt idx="1230">
                  <c:v>-11.311227620845186</c:v>
                </c:pt>
                <c:pt idx="1231">
                  <c:v>-4.6597978748577509</c:v>
                </c:pt>
                <c:pt idx="1232">
                  <c:v>2.4889935819995817</c:v>
                </c:pt>
                <c:pt idx="1233">
                  <c:v>1.8323631270966136</c:v>
                </c:pt>
                <c:pt idx="1234">
                  <c:v>-1.4806909161008222</c:v>
                </c:pt>
                <c:pt idx="1235">
                  <c:v>0.38623604092079378</c:v>
                </c:pt>
                <c:pt idx="1236">
                  <c:v>5.4537096910994078</c:v>
                </c:pt>
                <c:pt idx="1237">
                  <c:v>5.5867125537388418</c:v>
                </c:pt>
                <c:pt idx="1238">
                  <c:v>-1.0516166221647514</c:v>
                </c:pt>
                <c:pt idx="1239">
                  <c:v>-7.2951119024834297</c:v>
                </c:pt>
                <c:pt idx="1240">
                  <c:v>-6.5088906344335378</c:v>
                </c:pt>
                <c:pt idx="1241">
                  <c:v>-0.25224218668394555</c:v>
                </c:pt>
                <c:pt idx="1242">
                  <c:v>4.8336172898500367</c:v>
                </c:pt>
                <c:pt idx="1243">
                  <c:v>4.723351596267463</c:v>
                </c:pt>
                <c:pt idx="1244">
                  <c:v>0.98109101936006493</c:v>
                </c:pt>
                <c:pt idx="1245">
                  <c:v>-1.9894142202155218</c:v>
                </c:pt>
                <c:pt idx="1246">
                  <c:v>-1.2914536590497421</c:v>
                </c:pt>
                <c:pt idx="1247">
                  <c:v>1.5488431681486408</c:v>
                </c:pt>
                <c:pt idx="1248">
                  <c:v>1.5853989034682867</c:v>
                </c:pt>
                <c:pt idx="1249">
                  <c:v>-3.4562749873481939</c:v>
                </c:pt>
                <c:pt idx="1250">
                  <c:v>-7.8455886720087129</c:v>
                </c:pt>
                <c:pt idx="1251">
                  <c:v>-2.9043030176235045</c:v>
                </c:pt>
                <c:pt idx="1252">
                  <c:v>9.8462758361145806</c:v>
                </c:pt>
                <c:pt idx="1253">
                  <c:v>15.519978648828914</c:v>
                </c:pt>
                <c:pt idx="1254">
                  <c:v>2.8878381588944797</c:v>
                </c:pt>
                <c:pt idx="1255">
                  <c:v>-17.288400064844939</c:v>
                </c:pt>
                <c:pt idx="1256">
                  <c:v>-20.647849413679872</c:v>
                </c:pt>
                <c:pt idx="1257">
                  <c:v>0.35042641083995252</c:v>
                </c:pt>
                <c:pt idx="1258">
                  <c:v>23.034009712476568</c:v>
                </c:pt>
                <c:pt idx="1259">
                  <c:v>20.235570318643923</c:v>
                </c:pt>
                <c:pt idx="1260">
                  <c:v>-5.2228795660776255</c:v>
                </c:pt>
                <c:pt idx="1261">
                  <c:v>-23.215563323857072</c:v>
                </c:pt>
                <c:pt idx="1262">
                  <c:v>-14.13266687200827</c:v>
                </c:pt>
                <c:pt idx="1263">
                  <c:v>7.876404816571136</c:v>
                </c:pt>
                <c:pt idx="1264">
                  <c:v>15.953954428905353</c:v>
                </c:pt>
                <c:pt idx="1265">
                  <c:v>5.1872753280186688</c:v>
                </c:pt>
                <c:pt idx="1266">
                  <c:v>-5.7817733364768831</c:v>
                </c:pt>
                <c:pt idx="1267">
                  <c:v>-3.8842132438872006</c:v>
                </c:pt>
                <c:pt idx="1268">
                  <c:v>2.3926914802056913</c:v>
                </c:pt>
                <c:pt idx="1269">
                  <c:v>0.25446604944933143</c:v>
                </c:pt>
                <c:pt idx="1270">
                  <c:v>-6.6521521673355544</c:v>
                </c:pt>
                <c:pt idx="1271">
                  <c:v>-5.4068224169113748</c:v>
                </c:pt>
                <c:pt idx="1272">
                  <c:v>4.5344897293911117</c:v>
                </c:pt>
                <c:pt idx="1273">
                  <c:v>9.7716129970684236</c:v>
                </c:pt>
                <c:pt idx="1274">
                  <c:v>3.3093021846400865</c:v>
                </c:pt>
                <c:pt idx="1275">
                  <c:v>-5.1597551236685426</c:v>
                </c:pt>
                <c:pt idx="1276">
                  <c:v>-4.4040374048157132</c:v>
                </c:pt>
                <c:pt idx="1277">
                  <c:v>1.7869318967455312</c:v>
                </c:pt>
                <c:pt idx="1278">
                  <c:v>1.8038423006725706</c:v>
                </c:pt>
                <c:pt idx="1279">
                  <c:v>-4.8765411283760143</c:v>
                </c:pt>
                <c:pt idx="1280">
                  <c:v>-6.6005194058185195</c:v>
                </c:pt>
                <c:pt idx="1281">
                  <c:v>2.2125710027566794</c:v>
                </c:pt>
                <c:pt idx="1282">
                  <c:v>11.397057276914577</c:v>
                </c:pt>
                <c:pt idx="1283">
                  <c:v>8.6055314830747971</c:v>
                </c:pt>
                <c:pt idx="1284">
                  <c:v>-3.6371939401912474</c:v>
                </c:pt>
                <c:pt idx="1285">
                  <c:v>-11.366773259444344</c:v>
                </c:pt>
                <c:pt idx="1286">
                  <c:v>-7.1765345988392468</c:v>
                </c:pt>
                <c:pt idx="1287">
                  <c:v>2.1066903297515109</c:v>
                </c:pt>
                <c:pt idx="1288">
                  <c:v>6.1387915979162369</c:v>
                </c:pt>
                <c:pt idx="1289">
                  <c:v>3.421072688520419</c:v>
                </c:pt>
                <c:pt idx="1290">
                  <c:v>1.7714748213943476E-2</c:v>
                </c:pt>
                <c:pt idx="1291">
                  <c:v>-0.1189898034814284</c:v>
                </c:pt>
                <c:pt idx="1292">
                  <c:v>0.8735979201474342</c:v>
                </c:pt>
                <c:pt idx="1293">
                  <c:v>-0.4122253636538557</c:v>
                </c:pt>
                <c:pt idx="1294">
                  <c:v>-3.3995782584359522</c:v>
                </c:pt>
                <c:pt idx="1295">
                  <c:v>-4.261844017325175</c:v>
                </c:pt>
                <c:pt idx="1296">
                  <c:v>-0.74094105277009059</c:v>
                </c:pt>
                <c:pt idx="1297">
                  <c:v>4.5582100065588111</c:v>
                </c:pt>
                <c:pt idx="1298">
                  <c:v>6.0196406527525363</c:v>
                </c:pt>
                <c:pt idx="1299">
                  <c:v>1.0747449705066066</c:v>
                </c:pt>
                <c:pt idx="1300">
                  <c:v>-5.5760077189285475</c:v>
                </c:pt>
                <c:pt idx="1301">
                  <c:v>-5.9978083561312436</c:v>
                </c:pt>
                <c:pt idx="1302">
                  <c:v>1.2075503010713917</c:v>
                </c:pt>
                <c:pt idx="1303">
                  <c:v>7.5569025164642261</c:v>
                </c:pt>
                <c:pt idx="1304">
                  <c:v>4.4690491348101311</c:v>
                </c:pt>
                <c:pt idx="1305">
                  <c:v>-4.9814982028969856</c:v>
                </c:pt>
                <c:pt idx="1306">
                  <c:v>-8.9555136584171091</c:v>
                </c:pt>
                <c:pt idx="1307">
                  <c:v>-2.2125287843878767</c:v>
                </c:pt>
                <c:pt idx="1308">
                  <c:v>6.7628577325129005</c:v>
                </c:pt>
                <c:pt idx="1309">
                  <c:v>7.2838512725741342</c:v>
                </c:pt>
                <c:pt idx="1310">
                  <c:v>0.50340089160253843</c:v>
                </c:pt>
                <c:pt idx="1311">
                  <c:v>-3.8551707210238266</c:v>
                </c:pt>
                <c:pt idx="1312">
                  <c:v>-2.1762283394157209</c:v>
                </c:pt>
                <c:pt idx="1313">
                  <c:v>-0.54187538520188294</c:v>
                </c:pt>
                <c:pt idx="1314">
                  <c:v>-2.836720556004007</c:v>
                </c:pt>
                <c:pt idx="1315">
                  <c:v>-3.5487254320756132</c:v>
                </c:pt>
                <c:pt idx="1316">
                  <c:v>2.4532745087774068</c:v>
                </c:pt>
                <c:pt idx="1317">
                  <c:v>9.0816048303949657</c:v>
                </c:pt>
                <c:pt idx="1318">
                  <c:v>6.1700717524372646</c:v>
                </c:pt>
                <c:pt idx="1319">
                  <c:v>-4.7411222961446624</c:v>
                </c:pt>
                <c:pt idx="1320">
                  <c:v>-10.635400968182847</c:v>
                </c:pt>
                <c:pt idx="1321">
                  <c:v>-4.5507507090153378</c:v>
                </c:pt>
                <c:pt idx="1322">
                  <c:v>5.0542421964103692</c:v>
                </c:pt>
                <c:pt idx="1323">
                  <c:v>6.7305495181294335</c:v>
                </c:pt>
                <c:pt idx="1324">
                  <c:v>1.3005841881995619</c:v>
                </c:pt>
                <c:pt idx="1325">
                  <c:v>-2.0662093983380467</c:v>
                </c:pt>
                <c:pt idx="1326">
                  <c:v>-0.68100509179248236</c:v>
                </c:pt>
                <c:pt idx="1327">
                  <c:v>-0.28570565382083157</c:v>
                </c:pt>
                <c:pt idx="1328">
                  <c:v>-2.9835670635034472</c:v>
                </c:pt>
                <c:pt idx="1329">
                  <c:v>-2.8845789374302311</c:v>
                </c:pt>
                <c:pt idx="1330">
                  <c:v>2.8132203310298456</c:v>
                </c:pt>
                <c:pt idx="1331">
                  <c:v>6.6712229982959963</c:v>
                </c:pt>
                <c:pt idx="1332">
                  <c:v>1.7053737924402319</c:v>
                </c:pt>
                <c:pt idx="1333">
                  <c:v>-6.2714360035620702</c:v>
                </c:pt>
                <c:pt idx="1334">
                  <c:v>-5.8469965873774239</c:v>
                </c:pt>
                <c:pt idx="1335">
                  <c:v>2.627553287111831</c:v>
                </c:pt>
                <c:pt idx="1336">
                  <c:v>6.6980164399586029</c:v>
                </c:pt>
                <c:pt idx="1337">
                  <c:v>0.39621462433253796</c:v>
                </c:pt>
                <c:pt idx="1338">
                  <c:v>-6.4079759414010056</c:v>
                </c:pt>
                <c:pt idx="1339">
                  <c:v>-2.8651695145046849</c:v>
                </c:pt>
                <c:pt idx="1340">
                  <c:v>6.1163664886572553</c:v>
                </c:pt>
                <c:pt idx="1341">
                  <c:v>6.9886677464586162</c:v>
                </c:pt>
                <c:pt idx="1342">
                  <c:v>-2.1550574923454899</c:v>
                </c:pt>
                <c:pt idx="1343">
                  <c:v>-8.8433260181118616</c:v>
                </c:pt>
                <c:pt idx="1344">
                  <c:v>-4.6162350327689259</c:v>
                </c:pt>
                <c:pt idx="1345">
                  <c:v>3.6522507955083712</c:v>
                </c:pt>
                <c:pt idx="1346">
                  <c:v>5.4446793186205369</c:v>
                </c:pt>
                <c:pt idx="1347">
                  <c:v>1.6563519820687107</c:v>
                </c:pt>
                <c:pt idx="1348">
                  <c:v>0.23501658196327213</c:v>
                </c:pt>
                <c:pt idx="1349">
                  <c:v>1.8019415304617259</c:v>
                </c:pt>
                <c:pt idx="1350">
                  <c:v>-0.32788057141249904</c:v>
                </c:pt>
                <c:pt idx="1351">
                  <c:v>-6.4988471406773742</c:v>
                </c:pt>
                <c:pt idx="1352">
                  <c:v>-7.4984787973411162</c:v>
                </c:pt>
                <c:pt idx="1353">
                  <c:v>1.1083510590483661</c:v>
                </c:pt>
                <c:pt idx="1354">
                  <c:v>9.7635175246801005</c:v>
                </c:pt>
                <c:pt idx="1355">
                  <c:v>7.2278065257963942</c:v>
                </c:pt>
                <c:pt idx="1356">
                  <c:v>-2.9416383652968934</c:v>
                </c:pt>
                <c:pt idx="1357">
                  <c:v>-7.0772697984561681</c:v>
                </c:pt>
                <c:pt idx="1358">
                  <c:v>-1.0030405728009828</c:v>
                </c:pt>
                <c:pt idx="1359">
                  <c:v>4.5429585172451192</c:v>
                </c:pt>
                <c:pt idx="1360">
                  <c:v>0.53738644831088522</c:v>
                </c:pt>
                <c:pt idx="1361">
                  <c:v>-6.7570486881203369</c:v>
                </c:pt>
                <c:pt idx="1362">
                  <c:v>-5.2990535983391878</c:v>
                </c:pt>
                <c:pt idx="1363">
                  <c:v>4.7055607510235307</c:v>
                </c:pt>
                <c:pt idx="1364">
                  <c:v>10.708206144287775</c:v>
                </c:pt>
                <c:pt idx="1365">
                  <c:v>5.0866510445642357</c:v>
                </c:pt>
                <c:pt idx="1366">
                  <c:v>-5.1752739652826296</c:v>
                </c:pt>
                <c:pt idx="1367">
                  <c:v>-8.6568966259676259</c:v>
                </c:pt>
                <c:pt idx="1368">
                  <c:v>-3.6811180881207517</c:v>
                </c:pt>
                <c:pt idx="1369">
                  <c:v>2.0954822573431251</c:v>
                </c:pt>
                <c:pt idx="1370">
                  <c:v>2.9634784089374628</c:v>
                </c:pt>
                <c:pt idx="1371">
                  <c:v>0.79677936665584559</c:v>
                </c:pt>
                <c:pt idx="1372">
                  <c:v>5.5792933978870279E-2</c:v>
                </c:pt>
                <c:pt idx="1373">
                  <c:v>1.6679655986913375</c:v>
                </c:pt>
                <c:pt idx="1374">
                  <c:v>3.1344788972008466</c:v>
                </c:pt>
                <c:pt idx="1375">
                  <c:v>2.0186151790026501</c:v>
                </c:pt>
                <c:pt idx="1376">
                  <c:v>-1.9596742997527656</c:v>
                </c:pt>
                <c:pt idx="1377">
                  <c:v>-6.4550498724815393</c:v>
                </c:pt>
                <c:pt idx="1378">
                  <c:v>-7.2664327309525083</c:v>
                </c:pt>
                <c:pt idx="1379">
                  <c:v>-1.7467593647555406</c:v>
                </c:pt>
                <c:pt idx="1380">
                  <c:v>7.025555282654242</c:v>
                </c:pt>
                <c:pt idx="1381">
                  <c:v>11.337782355984025</c:v>
                </c:pt>
                <c:pt idx="1382">
                  <c:v>6.3916028755031364</c:v>
                </c:pt>
                <c:pt idx="1383">
                  <c:v>-3.9431275264956578</c:v>
                </c:pt>
                <c:pt idx="1384">
                  <c:v>-10.754366253330435</c:v>
                </c:pt>
                <c:pt idx="1385">
                  <c:v>-8.9909899517170508</c:v>
                </c:pt>
                <c:pt idx="1386">
                  <c:v>-1.2614935035956174</c:v>
                </c:pt>
                <c:pt idx="1387">
                  <c:v>6.1849630788517391</c:v>
                </c:pt>
                <c:pt idx="1388">
                  <c:v>8.7447537238665589</c:v>
                </c:pt>
                <c:pt idx="1389">
                  <c:v>5.2789950966625376</c:v>
                </c:pt>
                <c:pt idx="1390">
                  <c:v>-1.7715102162317153</c:v>
                </c:pt>
                <c:pt idx="1391">
                  <c:v>-6.8900078944641283</c:v>
                </c:pt>
                <c:pt idx="1392">
                  <c:v>-5.3050351439088175</c:v>
                </c:pt>
                <c:pt idx="1393">
                  <c:v>1.2484251688810653</c:v>
                </c:pt>
                <c:pt idx="1394">
                  <c:v>4.955240862885538</c:v>
                </c:pt>
                <c:pt idx="1395">
                  <c:v>1.1886197666238925</c:v>
                </c:pt>
                <c:pt idx="1396">
                  <c:v>-4.5662878892146672</c:v>
                </c:pt>
                <c:pt idx="1397">
                  <c:v>-3.3586685328203294</c:v>
                </c:pt>
                <c:pt idx="1398">
                  <c:v>4.3622690607222996</c:v>
                </c:pt>
                <c:pt idx="1399">
                  <c:v>8.1132760051117181</c:v>
                </c:pt>
                <c:pt idx="1400">
                  <c:v>1.589985376584629</c:v>
                </c:pt>
                <c:pt idx="1401">
                  <c:v>-7.7531228988743788</c:v>
                </c:pt>
                <c:pt idx="1402">
                  <c:v>-8.1564389291609345</c:v>
                </c:pt>
                <c:pt idx="1403">
                  <c:v>0.56765967391043304</c:v>
                </c:pt>
                <c:pt idx="1404">
                  <c:v>7.0803616066338488</c:v>
                </c:pt>
                <c:pt idx="1405">
                  <c:v>4.1817790267313804</c:v>
                </c:pt>
                <c:pt idx="1406">
                  <c:v>-2.3269642588167883</c:v>
                </c:pt>
                <c:pt idx="1407">
                  <c:v>-3.2906970431193781</c:v>
                </c:pt>
                <c:pt idx="1408">
                  <c:v>0.88735436738341844</c:v>
                </c:pt>
                <c:pt idx="1409">
                  <c:v>2.5537586246382982</c:v>
                </c:pt>
                <c:pt idx="1410">
                  <c:v>-0.84658452283594099</c:v>
                </c:pt>
                <c:pt idx="1411">
                  <c:v>-3.5467582039429058</c:v>
                </c:pt>
                <c:pt idx="1412">
                  <c:v>-1.0855839809864114</c:v>
                </c:pt>
                <c:pt idx="1413">
                  <c:v>2.9314436151660077</c:v>
                </c:pt>
                <c:pt idx="1414">
                  <c:v>2.8002910239509933</c:v>
                </c:pt>
                <c:pt idx="1415">
                  <c:v>-0.76484689205645973</c:v>
                </c:pt>
                <c:pt idx="1416">
                  <c:v>-2.4868834160919575</c:v>
                </c:pt>
                <c:pt idx="1417">
                  <c:v>-0.69078574308322527</c:v>
                </c:pt>
                <c:pt idx="1418">
                  <c:v>1.1898390425745113</c:v>
                </c:pt>
                <c:pt idx="1419">
                  <c:v>0.84243717706751653</c:v>
                </c:pt>
                <c:pt idx="1420">
                  <c:v>9.6057995521272699E-2</c:v>
                </c:pt>
                <c:pt idx="1421">
                  <c:v>0.51428226146010292</c:v>
                </c:pt>
                <c:pt idx="1422">
                  <c:v>0.21482677405939665</c:v>
                </c:pt>
                <c:pt idx="1423">
                  <c:v>-2.1192258184625046</c:v>
                </c:pt>
                <c:pt idx="1424">
                  <c:v>-3.2726009819629196</c:v>
                </c:pt>
                <c:pt idx="1425">
                  <c:v>0.25873314810528997</c:v>
                </c:pt>
                <c:pt idx="1426">
                  <c:v>5.4683479081211699</c:v>
                </c:pt>
                <c:pt idx="1427">
                  <c:v>5.1534873471966449</c:v>
                </c:pt>
                <c:pt idx="1428">
                  <c:v>-2.0275281073427243</c:v>
                </c:pt>
                <c:pt idx="1429">
                  <c:v>-8.045509251730401</c:v>
                </c:pt>
                <c:pt idx="1430">
                  <c:v>-5.0157768807429965</c:v>
                </c:pt>
                <c:pt idx="1431">
                  <c:v>4.2167098474045996</c:v>
                </c:pt>
                <c:pt idx="1432">
                  <c:v>8.8717315239971501</c:v>
                </c:pt>
                <c:pt idx="1433">
                  <c:v>3.3377072817304057</c:v>
                </c:pt>
                <c:pt idx="1434">
                  <c:v>-5.9965656652789106</c:v>
                </c:pt>
                <c:pt idx="1435">
                  <c:v>-8.4697094230688617</c:v>
                </c:pt>
                <c:pt idx="1436">
                  <c:v>-1.531395608413797</c:v>
                </c:pt>
                <c:pt idx="1437">
                  <c:v>6.8626896015444929</c:v>
                </c:pt>
                <c:pt idx="1438">
                  <c:v>7.6695246829986141</c:v>
                </c:pt>
                <c:pt idx="1439">
                  <c:v>0.53504250663243291</c:v>
                </c:pt>
                <c:pt idx="1440">
                  <c:v>-6.5675596068296116</c:v>
                </c:pt>
                <c:pt idx="1441">
                  <c:v>-6.436406522926287</c:v>
                </c:pt>
                <c:pt idx="1442">
                  <c:v>-0.10931109440997994</c:v>
                </c:pt>
                <c:pt idx="1443">
                  <c:v>5.0774489482834166</c:v>
                </c:pt>
                <c:pt idx="1444">
                  <c:v>4.086327257353684</c:v>
                </c:pt>
                <c:pt idx="1445">
                  <c:v>-0.55327893166025355</c:v>
                </c:pt>
                <c:pt idx="1446">
                  <c:v>-2.7070201487334771</c:v>
                </c:pt>
                <c:pt idx="1447">
                  <c:v>-0.55495519759145218</c:v>
                </c:pt>
                <c:pt idx="1448">
                  <c:v>1.6842756359454476</c:v>
                </c:pt>
                <c:pt idx="1449">
                  <c:v>0.1987423573742646</c:v>
                </c:pt>
                <c:pt idx="1450">
                  <c:v>-2.8649531720298498</c:v>
                </c:pt>
                <c:pt idx="1451">
                  <c:v>-2.557466829503988</c:v>
                </c:pt>
                <c:pt idx="1452">
                  <c:v>1.5304556925362087</c:v>
                </c:pt>
                <c:pt idx="1453">
                  <c:v>4.3474538636066775</c:v>
                </c:pt>
                <c:pt idx="1454">
                  <c:v>2.2990318066939026</c:v>
                </c:pt>
                <c:pt idx="1455">
                  <c:v>-1.8988843987481296</c:v>
                </c:pt>
                <c:pt idx="1456">
                  <c:v>-3.2043097079800069</c:v>
                </c:pt>
                <c:pt idx="1457">
                  <c:v>-0.99297162238395353</c:v>
                </c:pt>
                <c:pt idx="1458">
                  <c:v>1.0148901339964242</c:v>
                </c:pt>
                <c:pt idx="1459">
                  <c:v>0.65276744475722071</c:v>
                </c:pt>
                <c:pt idx="1460">
                  <c:v>-0.1913073076323607</c:v>
                </c:pt>
                <c:pt idx="1461">
                  <c:v>0.45212741922189503</c:v>
                </c:pt>
                <c:pt idx="1462">
                  <c:v>1.2440220334507153</c:v>
                </c:pt>
                <c:pt idx="1463">
                  <c:v>0.11941163002439803</c:v>
                </c:pt>
                <c:pt idx="1464">
                  <c:v>-1.7813157612685933</c:v>
                </c:pt>
                <c:pt idx="1465">
                  <c:v>-1.5161322912223119</c:v>
                </c:pt>
                <c:pt idx="1466">
                  <c:v>1.0354256456002111</c:v>
                </c:pt>
                <c:pt idx="1467">
                  <c:v>2.6531700448408131</c:v>
                </c:pt>
                <c:pt idx="1468">
                  <c:v>1.1833056528249346</c:v>
                </c:pt>
                <c:pt idx="1469">
                  <c:v>-1.7522164112764487</c:v>
                </c:pt>
                <c:pt idx="1470">
                  <c:v>-3.2037015387912815</c:v>
                </c:pt>
                <c:pt idx="1471">
                  <c:v>-2.1604705770645078</c:v>
                </c:pt>
                <c:pt idx="1472">
                  <c:v>0.57316200293145436</c:v>
                </c:pt>
                <c:pt idx="1473">
                  <c:v>3.7334971609346703</c:v>
                </c:pt>
                <c:pt idx="1474">
                  <c:v>5.2004447541715857</c:v>
                </c:pt>
                <c:pt idx="1475">
                  <c:v>2.3175480951770977</c:v>
                </c:pt>
                <c:pt idx="1476">
                  <c:v>-4.3977044022043605</c:v>
                </c:pt>
                <c:pt idx="1477">
                  <c:v>-8.8906767566002429</c:v>
                </c:pt>
                <c:pt idx="1478">
                  <c:v>-4.9393340103057106</c:v>
                </c:pt>
                <c:pt idx="1479">
                  <c:v>5.1103464515376569</c:v>
                </c:pt>
                <c:pt idx="1480">
                  <c:v>10.715731112806505</c:v>
                </c:pt>
                <c:pt idx="1481">
                  <c:v>5.0994459755089965</c:v>
                </c:pt>
                <c:pt idx="1482">
                  <c:v>-5.6170089680803796</c:v>
                </c:pt>
                <c:pt idx="1483">
                  <c:v>-9.1982494647657909</c:v>
                </c:pt>
                <c:pt idx="1484">
                  <c:v>-2.3513267336486763</c:v>
                </c:pt>
                <c:pt idx="1485">
                  <c:v>5.5761967761631883</c:v>
                </c:pt>
                <c:pt idx="1486">
                  <c:v>5.1234128629737539</c:v>
                </c:pt>
                <c:pt idx="1487">
                  <c:v>-1.4796680099298405</c:v>
                </c:pt>
                <c:pt idx="1488">
                  <c:v>-4.6373715396878836</c:v>
                </c:pt>
                <c:pt idx="1489">
                  <c:v>-0.7968271665241734</c:v>
                </c:pt>
                <c:pt idx="1490">
                  <c:v>3.7395382760880702</c:v>
                </c:pt>
                <c:pt idx="1491">
                  <c:v>2.6473799141788716</c:v>
                </c:pt>
                <c:pt idx="1492">
                  <c:v>-1.8215542684368824</c:v>
                </c:pt>
                <c:pt idx="1493">
                  <c:v>-3.0918496462106204</c:v>
                </c:pt>
                <c:pt idx="1494">
                  <c:v>1.9908469447580346E-2</c:v>
                </c:pt>
                <c:pt idx="1495">
                  <c:v>2.3290454888703924</c:v>
                </c:pt>
                <c:pt idx="1496">
                  <c:v>0.47558228566071375</c:v>
                </c:pt>
                <c:pt idx="1497">
                  <c:v>-2.3279124444853476</c:v>
                </c:pt>
                <c:pt idx="1498">
                  <c:v>-1.5316665108417831</c:v>
                </c:pt>
                <c:pt idx="1499">
                  <c:v>1.8843152659305413</c:v>
                </c:pt>
                <c:pt idx="1500">
                  <c:v>3.010464093502887</c:v>
                </c:pt>
                <c:pt idx="1501">
                  <c:v>0.28511140631140852</c:v>
                </c:pt>
                <c:pt idx="1502">
                  <c:v>-2.3880308767685579</c:v>
                </c:pt>
                <c:pt idx="1503">
                  <c:v>-1.502577836965425</c:v>
                </c:pt>
                <c:pt idx="1504">
                  <c:v>1.0584606417635611</c:v>
                </c:pt>
                <c:pt idx="1505">
                  <c:v>1.133007482968841</c:v>
                </c:pt>
                <c:pt idx="1506">
                  <c:v>-1.3244478799377226</c:v>
                </c:pt>
                <c:pt idx="1507">
                  <c:v>-2.1387994381749378</c:v>
                </c:pt>
                <c:pt idx="1508">
                  <c:v>0.65922258515007237</c:v>
                </c:pt>
                <c:pt idx="1509">
                  <c:v>3.4331305410675417</c:v>
                </c:pt>
                <c:pt idx="1510">
                  <c:v>1.9792391206082802</c:v>
                </c:pt>
                <c:pt idx="1511">
                  <c:v>-2.0384245543497674</c:v>
                </c:pt>
                <c:pt idx="1512">
                  <c:v>-2.9887183807491375</c:v>
                </c:pt>
                <c:pt idx="1513">
                  <c:v>0.52895413092619836</c:v>
                </c:pt>
                <c:pt idx="1514">
                  <c:v>3.0403937564850914</c:v>
                </c:pt>
                <c:pt idx="1515">
                  <c:v>-0.12268730530627814</c:v>
                </c:pt>
                <c:pt idx="1516">
                  <c:v>-5.1891066142405755</c:v>
                </c:pt>
                <c:pt idx="1517">
                  <c:v>-4.099203899523852</c:v>
                </c:pt>
                <c:pt idx="1518">
                  <c:v>3.9559803075283657</c:v>
                </c:pt>
                <c:pt idx="1519">
                  <c:v>9.6843501562504244</c:v>
                </c:pt>
                <c:pt idx="1520">
                  <c:v>4.9955547986821456</c:v>
                </c:pt>
                <c:pt idx="1521">
                  <c:v>-5.8606636781838484</c:v>
                </c:pt>
                <c:pt idx="1522">
                  <c:v>-10.769186549392936</c:v>
                </c:pt>
                <c:pt idx="1523">
                  <c:v>-4.6766877934651943</c:v>
                </c:pt>
                <c:pt idx="1524">
                  <c:v>4.5871605488701421</c:v>
                </c:pt>
                <c:pt idx="1525">
                  <c:v>6.9321004882154185</c:v>
                </c:pt>
                <c:pt idx="1526">
                  <c:v>2.3005073778028269</c:v>
                </c:pt>
                <c:pt idx="1527">
                  <c:v>-1.4024588353080529</c:v>
                </c:pt>
                <c:pt idx="1528">
                  <c:v>-0.19223046085277984</c:v>
                </c:pt>
                <c:pt idx="1529">
                  <c:v>1.5642128002747702</c:v>
                </c:pt>
                <c:pt idx="1530">
                  <c:v>-0.84379110291937098</c:v>
                </c:pt>
                <c:pt idx="1531">
                  <c:v>-4.9820783622659874</c:v>
                </c:pt>
                <c:pt idx="1532">
                  <c:v>-4.9794239109689906</c:v>
                </c:pt>
                <c:pt idx="1533">
                  <c:v>5.1681608590808059E-2</c:v>
                </c:pt>
                <c:pt idx="1534">
                  <c:v>5.1605518476871577</c:v>
                </c:pt>
                <c:pt idx="1535">
                  <c:v>6.1327742365728737</c:v>
                </c:pt>
                <c:pt idx="1536">
                  <c:v>3.3198346141029438</c:v>
                </c:pt>
                <c:pt idx="1537">
                  <c:v>-0.94957310316809307</c:v>
                </c:pt>
                <c:pt idx="1538">
                  <c:v>-4.9580732828117293</c:v>
                </c:pt>
                <c:pt idx="1539">
                  <c:v>-6.5416673005508894</c:v>
                </c:pt>
                <c:pt idx="1540">
                  <c:v>-3.3112506746925927</c:v>
                </c:pt>
                <c:pt idx="1541">
                  <c:v>3.2640940386927157</c:v>
                </c:pt>
                <c:pt idx="1542">
                  <c:v>6.8290258027573891</c:v>
                </c:pt>
                <c:pt idx="1543">
                  <c:v>3.1746809122807318</c:v>
                </c:pt>
                <c:pt idx="1544">
                  <c:v>-3.112718219638551</c:v>
                </c:pt>
                <c:pt idx="1545">
                  <c:v>-3.65282421298329</c:v>
                </c:pt>
                <c:pt idx="1546">
                  <c:v>2.0135593528242595</c:v>
                </c:pt>
                <c:pt idx="1547">
                  <c:v>4.9123293047140537</c:v>
                </c:pt>
                <c:pt idx="1548">
                  <c:v>-0.79027463777161588</c:v>
                </c:pt>
                <c:pt idx="1549">
                  <c:v>-8.4274215265268477</c:v>
                </c:pt>
                <c:pt idx="1550">
                  <c:v>-7.0541543362432817</c:v>
                </c:pt>
                <c:pt idx="1551">
                  <c:v>3.3363830472662221</c:v>
                </c:pt>
                <c:pt idx="1552">
                  <c:v>11.009909681557724</c:v>
                </c:pt>
                <c:pt idx="1553">
                  <c:v>7.4796193890799358</c:v>
                </c:pt>
                <c:pt idx="1554">
                  <c:v>-2.3603268767053773</c:v>
                </c:pt>
                <c:pt idx="1555">
                  <c:v>-7.8401310306386227</c:v>
                </c:pt>
                <c:pt idx="1556">
                  <c:v>-5.6827900119447907</c:v>
                </c:pt>
                <c:pt idx="1557">
                  <c:v>-1.0318317522759408</c:v>
                </c:pt>
                <c:pt idx="1558">
                  <c:v>1.7383151957944176</c:v>
                </c:pt>
                <c:pt idx="1559">
                  <c:v>3.1860062188254812</c:v>
                </c:pt>
                <c:pt idx="1560">
                  <c:v>4.0214544853887517</c:v>
                </c:pt>
                <c:pt idx="1561">
                  <c:v>2.309614999065233</c:v>
                </c:pt>
                <c:pt idx="1562">
                  <c:v>-1.9964220922357074</c:v>
                </c:pt>
                <c:pt idx="1563">
                  <c:v>-4.3563837597963069</c:v>
                </c:pt>
                <c:pt idx="1564">
                  <c:v>-1.5565786582220977</c:v>
                </c:pt>
                <c:pt idx="1565">
                  <c:v>2.5583106154517474</c:v>
                </c:pt>
                <c:pt idx="1566">
                  <c:v>1.991507095452004</c:v>
                </c:pt>
                <c:pt idx="1567">
                  <c:v>-2.2494474158528961</c:v>
                </c:pt>
                <c:pt idx="1568">
                  <c:v>-3.2735497929545714</c:v>
                </c:pt>
                <c:pt idx="1569">
                  <c:v>1.1344691385369565</c:v>
                </c:pt>
                <c:pt idx="1570">
                  <c:v>4.7304052995370736</c:v>
                </c:pt>
                <c:pt idx="1571">
                  <c:v>2.1572543406950411</c:v>
                </c:pt>
                <c:pt idx="1572">
                  <c:v>-2.8115698014830888</c:v>
                </c:pt>
                <c:pt idx="1573">
                  <c:v>-3.0642939756513243</c:v>
                </c:pt>
                <c:pt idx="1574">
                  <c:v>0.95004778333875184</c:v>
                </c:pt>
                <c:pt idx="1575">
                  <c:v>2.2592147423083215</c:v>
                </c:pt>
                <c:pt idx="1576">
                  <c:v>-1.3767522459302546</c:v>
                </c:pt>
                <c:pt idx="1577">
                  <c:v>-3.859382145010783</c:v>
                </c:pt>
                <c:pt idx="1578">
                  <c:v>-0.51448795088107457</c:v>
                </c:pt>
                <c:pt idx="1579">
                  <c:v>4.3124340147549738</c:v>
                </c:pt>
                <c:pt idx="1580">
                  <c:v>3.8975139123839861</c:v>
                </c:pt>
                <c:pt idx="1581">
                  <c:v>-0.60206602770733708</c:v>
                </c:pt>
                <c:pt idx="1582">
                  <c:v>-2.524606520505273</c:v>
                </c:pt>
                <c:pt idx="1583">
                  <c:v>-0.5212326944644613</c:v>
                </c:pt>
                <c:pt idx="1584">
                  <c:v>-3.9459306271167671E-2</c:v>
                </c:pt>
                <c:pt idx="1585">
                  <c:v>-3.1234632858358267</c:v>
                </c:pt>
                <c:pt idx="1586">
                  <c:v>-3.8151548211953186</c:v>
                </c:pt>
                <c:pt idx="1587">
                  <c:v>2.1113481177670153</c:v>
                </c:pt>
                <c:pt idx="1588">
                  <c:v>8.3009684741184184</c:v>
                </c:pt>
                <c:pt idx="1589">
                  <c:v>5.5128512270763812</c:v>
                </c:pt>
                <c:pt idx="1590">
                  <c:v>-4.2033192919243989</c:v>
                </c:pt>
                <c:pt idx="1591">
                  <c:v>-8.8242614314138983</c:v>
                </c:pt>
                <c:pt idx="1592">
                  <c:v>-2.8473197334374847</c:v>
                </c:pt>
                <c:pt idx="1593">
                  <c:v>4.8982718653933119</c:v>
                </c:pt>
                <c:pt idx="1594">
                  <c:v>4.0427755870771893</c:v>
                </c:pt>
                <c:pt idx="1595">
                  <c:v>-2.5457691264200979</c:v>
                </c:pt>
                <c:pt idx="1596">
                  <c:v>-3.7277981821498112</c:v>
                </c:pt>
                <c:pt idx="1597">
                  <c:v>2.8416013825751856</c:v>
                </c:pt>
                <c:pt idx="1598">
                  <c:v>7.0562486314840873</c:v>
                </c:pt>
                <c:pt idx="1599">
                  <c:v>1.4237371279452953</c:v>
                </c:pt>
                <c:pt idx="1600">
                  <c:v>-7.5259275025515597</c:v>
                </c:pt>
                <c:pt idx="1601">
                  <c:v>-8.0829559370632325</c:v>
                </c:pt>
                <c:pt idx="1602">
                  <c:v>0.59785392053523245</c:v>
                </c:pt>
                <c:pt idx="1603">
                  <c:v>7.8482076252207422</c:v>
                </c:pt>
                <c:pt idx="1604">
                  <c:v>5.9255060604187362</c:v>
                </c:pt>
                <c:pt idx="1605">
                  <c:v>-1.1571593317225084</c:v>
                </c:pt>
                <c:pt idx="1606">
                  <c:v>-4.8510872593279517</c:v>
                </c:pt>
                <c:pt idx="1607">
                  <c:v>-2.9934922697204875</c:v>
                </c:pt>
                <c:pt idx="1608">
                  <c:v>9.5070016453571576E-2</c:v>
                </c:pt>
                <c:pt idx="1609">
                  <c:v>1.212965930918704</c:v>
                </c:pt>
                <c:pt idx="1610">
                  <c:v>1.2830891625702738</c:v>
                </c:pt>
                <c:pt idx="1611">
                  <c:v>1.5522952474300422</c:v>
                </c:pt>
                <c:pt idx="1612">
                  <c:v>1.1243745642704752</c:v>
                </c:pt>
                <c:pt idx="1613">
                  <c:v>-0.62632887759124334</c:v>
                </c:pt>
                <c:pt idx="1614">
                  <c:v>-2.1700117874822942</c:v>
                </c:pt>
                <c:pt idx="1615">
                  <c:v>-1.9887393299320364</c:v>
                </c:pt>
                <c:pt idx="1616">
                  <c:v>-0.66385946310856458</c:v>
                </c:pt>
                <c:pt idx="1617">
                  <c:v>0.6832912380119891</c:v>
                </c:pt>
                <c:pt idx="1618">
                  <c:v>2.1753131739572837</c:v>
                </c:pt>
                <c:pt idx="1619">
                  <c:v>3.5440164354038366</c:v>
                </c:pt>
                <c:pt idx="1620">
                  <c:v>2.533914653707793</c:v>
                </c:pt>
                <c:pt idx="1621">
                  <c:v>-2.1020456556026339</c:v>
                </c:pt>
                <c:pt idx="1622">
                  <c:v>-6.7574006499182202</c:v>
                </c:pt>
                <c:pt idx="1623">
                  <c:v>-5.6917855991341391</c:v>
                </c:pt>
                <c:pt idx="1624">
                  <c:v>1.4341056604046603</c:v>
                </c:pt>
                <c:pt idx="1625">
                  <c:v>7.708374899217497</c:v>
                </c:pt>
                <c:pt idx="1626">
                  <c:v>6.7172972586304018</c:v>
                </c:pt>
                <c:pt idx="1627">
                  <c:v>0.13826916883087154</c:v>
                </c:pt>
                <c:pt idx="1628">
                  <c:v>-4.9241537711750407</c:v>
                </c:pt>
                <c:pt idx="1629">
                  <c:v>-4.7855534078126283</c:v>
                </c:pt>
                <c:pt idx="1630">
                  <c:v>-2.1058735070980932</c:v>
                </c:pt>
                <c:pt idx="1631">
                  <c:v>-0.28750267623276071</c:v>
                </c:pt>
                <c:pt idx="1632">
                  <c:v>1.0902529679092419</c:v>
                </c:pt>
                <c:pt idx="1633">
                  <c:v>3.397981876610416</c:v>
                </c:pt>
                <c:pt idx="1634">
                  <c:v>4.6675118241696509</c:v>
                </c:pt>
                <c:pt idx="1635">
                  <c:v>1.8614169932919511</c:v>
                </c:pt>
                <c:pt idx="1636">
                  <c:v>-3.4731694633524639</c:v>
                </c:pt>
                <c:pt idx="1637">
                  <c:v>-5.6440066045438364</c:v>
                </c:pt>
                <c:pt idx="1638">
                  <c:v>-2.0220991351515756</c:v>
                </c:pt>
                <c:pt idx="1639">
                  <c:v>2.9871106611393152</c:v>
                </c:pt>
                <c:pt idx="1640">
                  <c:v>3.3725773950255387</c:v>
                </c:pt>
                <c:pt idx="1641">
                  <c:v>-0.67381161068197393</c:v>
                </c:pt>
                <c:pt idx="1642">
                  <c:v>-3.1536380849150079</c:v>
                </c:pt>
                <c:pt idx="1643">
                  <c:v>-0.33810372671725203</c:v>
                </c:pt>
                <c:pt idx="1644">
                  <c:v>4.2434291299647242</c:v>
                </c:pt>
                <c:pt idx="1645">
                  <c:v>4.3368108006645105</c:v>
                </c:pt>
                <c:pt idx="1646">
                  <c:v>-1.0160881534206772</c:v>
                </c:pt>
                <c:pt idx="1647">
                  <c:v>-6.1222356257434116</c:v>
                </c:pt>
                <c:pt idx="1648">
                  <c:v>-5.3703275653063605</c:v>
                </c:pt>
                <c:pt idx="1649">
                  <c:v>0.35028421712847241</c:v>
                </c:pt>
                <c:pt idx="1650">
                  <c:v>5.0214480640343258</c:v>
                </c:pt>
                <c:pt idx="1651">
                  <c:v>4.5106008342355963</c:v>
                </c:pt>
                <c:pt idx="1652">
                  <c:v>0.69738031945815027</c:v>
                </c:pt>
                <c:pt idx="1653">
                  <c:v>-1.749345663218886</c:v>
                </c:pt>
                <c:pt idx="1654">
                  <c:v>-1.287463161052155</c:v>
                </c:pt>
                <c:pt idx="1655">
                  <c:v>-0.52064048756200387</c:v>
                </c:pt>
                <c:pt idx="1656">
                  <c:v>-1.5455972101078606</c:v>
                </c:pt>
                <c:pt idx="1657">
                  <c:v>-2.5470593330917493</c:v>
                </c:pt>
                <c:pt idx="1658">
                  <c:v>-0.67682608955447332</c:v>
                </c:pt>
                <c:pt idx="1659">
                  <c:v>2.9843240824329627</c:v>
                </c:pt>
                <c:pt idx="1660">
                  <c:v>4.1087133681645218</c:v>
                </c:pt>
                <c:pt idx="1661">
                  <c:v>1.1368737746911377</c:v>
                </c:pt>
                <c:pt idx="1662">
                  <c:v>-2.1257977081077279</c:v>
                </c:pt>
                <c:pt idx="1663">
                  <c:v>-1.7755224550391284</c:v>
                </c:pt>
                <c:pt idx="1664">
                  <c:v>0.45497931801885466</c:v>
                </c:pt>
                <c:pt idx="1665">
                  <c:v>-6.1946854839184273E-2</c:v>
                </c:pt>
                <c:pt idx="1666">
                  <c:v>-3.1824512623773917</c:v>
                </c:pt>
                <c:pt idx="1667">
                  <c:v>-3.3043886672538108</c:v>
                </c:pt>
                <c:pt idx="1668">
                  <c:v>2.130025547552985</c:v>
                </c:pt>
                <c:pt idx="1669">
                  <c:v>7.2913941747529014</c:v>
                </c:pt>
                <c:pt idx="1670">
                  <c:v>4.9570731919367121</c:v>
                </c:pt>
                <c:pt idx="1671">
                  <c:v>-3.0750241366984565</c:v>
                </c:pt>
                <c:pt idx="1672">
                  <c:v>-7.4568685818784139</c:v>
                </c:pt>
                <c:pt idx="1673">
                  <c:v>-3.5498498432235013</c:v>
                </c:pt>
                <c:pt idx="1674">
                  <c:v>2.6423335335114331</c:v>
                </c:pt>
                <c:pt idx="1675">
                  <c:v>3.3452155586240084</c:v>
                </c:pt>
                <c:pt idx="1676">
                  <c:v>-0.28383728558544524</c:v>
                </c:pt>
                <c:pt idx="1677">
                  <c:v>-1.1079263498243266</c:v>
                </c:pt>
                <c:pt idx="1678">
                  <c:v>2.3938324350463929</c:v>
                </c:pt>
                <c:pt idx="1679">
                  <c:v>3.7612771851093449</c:v>
                </c:pt>
                <c:pt idx="1680">
                  <c:v>-0.97376704773365952</c:v>
                </c:pt>
                <c:pt idx="1681">
                  <c:v>-6.1962994917721641</c:v>
                </c:pt>
                <c:pt idx="1682">
                  <c:v>-4.3393583125363042</c:v>
                </c:pt>
                <c:pt idx="1683">
                  <c:v>2.8226230910933774</c:v>
                </c:pt>
                <c:pt idx="1684">
                  <c:v>6.1931679062275338</c:v>
                </c:pt>
                <c:pt idx="1685">
                  <c:v>1.9656537813544224</c:v>
                </c:pt>
                <c:pt idx="1686">
                  <c:v>-3.5227706251513924</c:v>
                </c:pt>
                <c:pt idx="1687">
                  <c:v>-3.2842156742668425</c:v>
                </c:pt>
                <c:pt idx="1688">
                  <c:v>0.90577151038484172</c:v>
                </c:pt>
                <c:pt idx="1689">
                  <c:v>2.446076012288211</c:v>
                </c:pt>
                <c:pt idx="1690">
                  <c:v>1.9708986903366144E-2</c:v>
                </c:pt>
                <c:pt idx="1691">
                  <c:v>-1.5631132396483485</c:v>
                </c:pt>
                <c:pt idx="1692">
                  <c:v>0.15127952606563638</c:v>
                </c:pt>
                <c:pt idx="1693">
                  <c:v>1.5413278686088543</c:v>
                </c:pt>
                <c:pt idx="1694">
                  <c:v>-0.51683322042642843</c:v>
                </c:pt>
                <c:pt idx="1695">
                  <c:v>-2.9521227728734312</c:v>
                </c:pt>
                <c:pt idx="1696">
                  <c:v>-1.1708732875635712</c:v>
                </c:pt>
                <c:pt idx="1697">
                  <c:v>3.2461765876236739</c:v>
                </c:pt>
                <c:pt idx="1698">
                  <c:v>4.2362256369426463</c:v>
                </c:pt>
                <c:pt idx="1699">
                  <c:v>0.11764688804937817</c:v>
                </c:pt>
                <c:pt idx="1700">
                  <c:v>-3.8503261216988736</c:v>
                </c:pt>
                <c:pt idx="1701">
                  <c:v>-3.0508820286635134</c:v>
                </c:pt>
                <c:pt idx="1702">
                  <c:v>0.29973458397152736</c:v>
                </c:pt>
                <c:pt idx="1703">
                  <c:v>1.3267463538302831</c:v>
                </c:pt>
                <c:pt idx="1704">
                  <c:v>-1.6796857922896924E-2</c:v>
                </c:pt>
                <c:pt idx="1705">
                  <c:v>0.23571968978697549</c:v>
                </c:pt>
                <c:pt idx="1706">
                  <c:v>2.7664447513903756</c:v>
                </c:pt>
                <c:pt idx="1707">
                  <c:v>3.1663561185578137</c:v>
                </c:pt>
                <c:pt idx="1708">
                  <c:v>-1.126207642170411</c:v>
                </c:pt>
                <c:pt idx="1709">
                  <c:v>-5.7651505688329179</c:v>
                </c:pt>
                <c:pt idx="1710">
                  <c:v>-4.6094987095624322</c:v>
                </c:pt>
                <c:pt idx="1711">
                  <c:v>1.7454942203563111</c:v>
                </c:pt>
                <c:pt idx="1712">
                  <c:v>6.1293525776567526</c:v>
                </c:pt>
                <c:pt idx="1713">
                  <c:v>3.7244148493173075</c:v>
                </c:pt>
                <c:pt idx="1714">
                  <c:v>-2.1097128175034032</c:v>
                </c:pt>
                <c:pt idx="1715">
                  <c:v>-4.4326359842799752</c:v>
                </c:pt>
                <c:pt idx="1716">
                  <c:v>-1.2621237564599246</c:v>
                </c:pt>
                <c:pt idx="1717">
                  <c:v>2.6993613605280911</c:v>
                </c:pt>
                <c:pt idx="1718">
                  <c:v>2.4290503267385812</c:v>
                </c:pt>
                <c:pt idx="1719">
                  <c:v>-1.4081674610294206</c:v>
                </c:pt>
                <c:pt idx="1720">
                  <c:v>-3.7224198748881583</c:v>
                </c:pt>
                <c:pt idx="1721">
                  <c:v>-1.3322633698963322</c:v>
                </c:pt>
                <c:pt idx="1722">
                  <c:v>3.2325440594901154</c:v>
                </c:pt>
                <c:pt idx="1723">
                  <c:v>4.6464219856299982</c:v>
                </c:pt>
                <c:pt idx="1724">
                  <c:v>0.99932956546143425</c:v>
                </c:pt>
                <c:pt idx="1725">
                  <c:v>-3.8197378024203688</c:v>
                </c:pt>
                <c:pt idx="1726">
                  <c:v>-4.5200904916431401</c:v>
                </c:pt>
                <c:pt idx="1727">
                  <c:v>-0.60719143914421037</c:v>
                </c:pt>
                <c:pt idx="1728">
                  <c:v>3.1693693040394066</c:v>
                </c:pt>
                <c:pt idx="1729">
                  <c:v>2.8210087706177531</c:v>
                </c:pt>
                <c:pt idx="1730">
                  <c:v>-0.12705097121473929</c:v>
                </c:pt>
                <c:pt idx="1731">
                  <c:v>-1.3784469465849878</c:v>
                </c:pt>
                <c:pt idx="1732">
                  <c:v>-6.704868250670637E-2</c:v>
                </c:pt>
                <c:pt idx="1733">
                  <c:v>0.55369034202211687</c:v>
                </c:pt>
                <c:pt idx="1734">
                  <c:v>-1.212992803699448</c:v>
                </c:pt>
                <c:pt idx="1735">
                  <c:v>-2.3611610917357027</c:v>
                </c:pt>
                <c:pt idx="1736">
                  <c:v>0.11693559361447237</c:v>
                </c:pt>
                <c:pt idx="1737">
                  <c:v>3.6832182426293487</c:v>
                </c:pt>
                <c:pt idx="1738">
                  <c:v>3.0699189647139677</c:v>
                </c:pt>
                <c:pt idx="1739">
                  <c:v>-1.786691304566288</c:v>
                </c:pt>
                <c:pt idx="1740">
                  <c:v>-4.6715432522734206</c:v>
                </c:pt>
                <c:pt idx="1741">
                  <c:v>-1.5384536403651741</c:v>
                </c:pt>
                <c:pt idx="1742">
                  <c:v>3.3838251116620235</c:v>
                </c:pt>
                <c:pt idx="1743">
                  <c:v>3.25430100590326</c:v>
                </c:pt>
                <c:pt idx="1744">
                  <c:v>-1.5675143042701312</c:v>
                </c:pt>
                <c:pt idx="1745">
                  <c:v>-3.8512299985973009</c:v>
                </c:pt>
                <c:pt idx="1746">
                  <c:v>9.0983261455940323E-2</c:v>
                </c:pt>
                <c:pt idx="1747">
                  <c:v>4.8013483834798842</c:v>
                </c:pt>
                <c:pt idx="1748">
                  <c:v>3.1663760825112126</c:v>
                </c:pt>
                <c:pt idx="1749">
                  <c:v>-3.4583277679604687</c:v>
                </c:pt>
                <c:pt idx="1750">
                  <c:v>-6.7331270317584035</c:v>
                </c:pt>
                <c:pt idx="1751">
                  <c:v>-2.3002847170698559</c:v>
                </c:pt>
                <c:pt idx="1752">
                  <c:v>4.7531211887770972</c:v>
                </c:pt>
                <c:pt idx="1753">
                  <c:v>6.6517304701783191</c:v>
                </c:pt>
                <c:pt idx="1754">
                  <c:v>2.1504256216458364</c:v>
                </c:pt>
                <c:pt idx="1755">
                  <c:v>-3.3115580381764556</c:v>
                </c:pt>
                <c:pt idx="1756">
                  <c:v>-4.8417832495747186</c:v>
                </c:pt>
                <c:pt idx="1757">
                  <c:v>-2.5913614789357067</c:v>
                </c:pt>
                <c:pt idx="1758">
                  <c:v>0.47742656961341345</c:v>
                </c:pt>
                <c:pt idx="1759">
                  <c:v>2.3756888716431201</c:v>
                </c:pt>
                <c:pt idx="1760">
                  <c:v>2.6866376397756042</c:v>
                </c:pt>
                <c:pt idx="1761">
                  <c:v>1.4845112884624996</c:v>
                </c:pt>
                <c:pt idx="1762">
                  <c:v>-0.56578041884639707</c:v>
                </c:pt>
                <c:pt idx="1763">
                  <c:v>-1.8679439318477264</c:v>
                </c:pt>
                <c:pt idx="1764">
                  <c:v>-1.2657453317826417</c:v>
                </c:pt>
                <c:pt idx="1765">
                  <c:v>0.32518031561720551</c:v>
                </c:pt>
                <c:pt idx="1766">
                  <c:v>0.79987995963812164</c:v>
                </c:pt>
                <c:pt idx="1767">
                  <c:v>-0.46891489207916709</c:v>
                </c:pt>
                <c:pt idx="1768">
                  <c:v>-1.716611867104918</c:v>
                </c:pt>
                <c:pt idx="1769">
                  <c:v>-0.89020944618058051</c:v>
                </c:pt>
                <c:pt idx="1770">
                  <c:v>1.8286940217504291</c:v>
                </c:pt>
                <c:pt idx="1771">
                  <c:v>3.9140576792891664</c:v>
                </c:pt>
                <c:pt idx="1772">
                  <c:v>2.8005401755666366</c:v>
                </c:pt>
                <c:pt idx="1773">
                  <c:v>-1.485677706195111</c:v>
                </c:pt>
                <c:pt idx="1774">
                  <c:v>-5.6269965863402014</c:v>
                </c:pt>
                <c:pt idx="1775">
                  <c:v>-5.4540339862822309</c:v>
                </c:pt>
                <c:pt idx="1776">
                  <c:v>-0.18517391291363108</c:v>
                </c:pt>
                <c:pt idx="1777">
                  <c:v>5.7847499885004021</c:v>
                </c:pt>
                <c:pt idx="1778">
                  <c:v>6.6965428971900156</c:v>
                </c:pt>
                <c:pt idx="1779">
                  <c:v>1.659417466495932</c:v>
                </c:pt>
                <c:pt idx="1780">
                  <c:v>-4.1041990959779397</c:v>
                </c:pt>
                <c:pt idx="1781">
                  <c:v>-5.1804415481417383</c:v>
                </c:pt>
                <c:pt idx="1782">
                  <c:v>-1.8968908508012459</c:v>
                </c:pt>
                <c:pt idx="1783">
                  <c:v>1.2177288272152085</c:v>
                </c:pt>
                <c:pt idx="1784">
                  <c:v>1.742313729984887</c:v>
                </c:pt>
                <c:pt idx="1785">
                  <c:v>1.3858014645501533</c:v>
                </c:pt>
                <c:pt idx="1786">
                  <c:v>1.6906904332692543</c:v>
                </c:pt>
                <c:pt idx="1787">
                  <c:v>1.1240348892805987</c:v>
                </c:pt>
                <c:pt idx="1788">
                  <c:v>-1.5255227038908581</c:v>
                </c:pt>
                <c:pt idx="1789">
                  <c:v>-3.4950480017321075</c:v>
                </c:pt>
                <c:pt idx="1790">
                  <c:v>-1.3590617941125966</c:v>
                </c:pt>
                <c:pt idx="1791">
                  <c:v>2.9635314980349103</c:v>
                </c:pt>
                <c:pt idx="1792">
                  <c:v>3.6243838275896856</c:v>
                </c:pt>
                <c:pt idx="1793">
                  <c:v>-0.86258627086687123</c:v>
                </c:pt>
                <c:pt idx="1794">
                  <c:v>-4.6095292691836161</c:v>
                </c:pt>
                <c:pt idx="1795">
                  <c:v>-2.218024810797806</c:v>
                </c:pt>
                <c:pt idx="1796">
                  <c:v>3.2889736814758739</c:v>
                </c:pt>
                <c:pt idx="1797">
                  <c:v>4.4429466371548862</c:v>
                </c:pt>
                <c:pt idx="1798">
                  <c:v>-5.634775757501724E-2</c:v>
                </c:pt>
                <c:pt idx="1799">
                  <c:v>-3.5960590905592902</c:v>
                </c:pt>
                <c:pt idx="1800">
                  <c:v>-1.4564646329948856</c:v>
                </c:pt>
                <c:pt idx="1801">
                  <c:v>2.3578731514922393</c:v>
                </c:pt>
                <c:pt idx="1802">
                  <c:v>1.4267765788642752</c:v>
                </c:pt>
                <c:pt idx="1803">
                  <c:v>-3.1272210827784392</c:v>
                </c:pt>
                <c:pt idx="1804">
                  <c:v>-4.0184430025375688</c:v>
                </c:pt>
                <c:pt idx="1805">
                  <c:v>1.3776218395279503</c:v>
                </c:pt>
                <c:pt idx="1806">
                  <c:v>6.6358668342155074</c:v>
                </c:pt>
                <c:pt idx="1807">
                  <c:v>4.754881312159025</c:v>
                </c:pt>
                <c:pt idx="1808">
                  <c:v>-2.5180355031829511</c:v>
                </c:pt>
                <c:pt idx="1809">
                  <c:v>-7.1190317014910862</c:v>
                </c:pt>
                <c:pt idx="1810">
                  <c:v>-4.680809670480766</c:v>
                </c:pt>
                <c:pt idx="1811">
                  <c:v>1.3135031446301659</c:v>
                </c:pt>
                <c:pt idx="1812">
                  <c:v>4.9409217543034334</c:v>
                </c:pt>
                <c:pt idx="1813">
                  <c:v>4.113791975777862</c:v>
                </c:pt>
                <c:pt idx="1814">
                  <c:v>0.77214600971259617</c:v>
                </c:pt>
                <c:pt idx="1815">
                  <c:v>-2.3206759144721509</c:v>
                </c:pt>
                <c:pt idx="1816">
                  <c:v>-3.2798293195732033</c:v>
                </c:pt>
                <c:pt idx="1817">
                  <c:v>-1.55130475465874</c:v>
                </c:pt>
                <c:pt idx="1818">
                  <c:v>1.2612336261321004</c:v>
                </c:pt>
                <c:pt idx="1819">
                  <c:v>2.1286912942955833</c:v>
                </c:pt>
                <c:pt idx="1820">
                  <c:v>9.8905777591662913E-2</c:v>
                </c:pt>
                <c:pt idx="1821">
                  <c:v>-1.8178795417857947</c:v>
                </c:pt>
                <c:pt idx="1822">
                  <c:v>-0.45648529399406479</c:v>
                </c:pt>
                <c:pt idx="1823">
                  <c:v>2.4997188923460216</c:v>
                </c:pt>
                <c:pt idx="1824">
                  <c:v>2.3094099342280079</c:v>
                </c:pt>
                <c:pt idx="1825">
                  <c:v>-1.6938915229750313</c:v>
                </c:pt>
                <c:pt idx="1826">
                  <c:v>-4.2007843615386253</c:v>
                </c:pt>
                <c:pt idx="1827">
                  <c:v>-1.2016648875840632</c:v>
                </c:pt>
                <c:pt idx="1828">
                  <c:v>3.687103164413513</c:v>
                </c:pt>
                <c:pt idx="1829">
                  <c:v>3.7676031122260096</c:v>
                </c:pt>
                <c:pt idx="1830">
                  <c:v>-1.2018476951863317</c:v>
                </c:pt>
                <c:pt idx="1831">
                  <c:v>-4.4228603070769665</c:v>
                </c:pt>
                <c:pt idx="1832">
                  <c:v>-1.6538088646894575</c:v>
                </c:pt>
                <c:pt idx="1833">
                  <c:v>2.9155646157880999</c:v>
                </c:pt>
                <c:pt idx="1834">
                  <c:v>3.0382036391832217</c:v>
                </c:pt>
                <c:pt idx="1835">
                  <c:v>-0.60904212829019255</c:v>
                </c:pt>
                <c:pt idx="1836">
                  <c:v>-2.1295688455626034</c:v>
                </c:pt>
                <c:pt idx="1837">
                  <c:v>0.25429390472235663</c:v>
                </c:pt>
                <c:pt idx="1838">
                  <c:v>1.7316866320379927</c:v>
                </c:pt>
                <c:pt idx="1839">
                  <c:v>-1.0133744949624188</c:v>
                </c:pt>
                <c:pt idx="1840">
                  <c:v>-3.9220211524368276</c:v>
                </c:pt>
                <c:pt idx="1841">
                  <c:v>-1.4409972309897532</c:v>
                </c:pt>
                <c:pt idx="1842">
                  <c:v>4.4154785152799088</c:v>
                </c:pt>
                <c:pt idx="1843">
                  <c:v>5.8691137402035736</c:v>
                </c:pt>
                <c:pt idx="1844">
                  <c:v>0.22502953603307924</c:v>
                </c:pt>
                <c:pt idx="1845">
                  <c:v>-5.7898625728216757</c:v>
                </c:pt>
                <c:pt idx="1846">
                  <c:v>-4.8134145089022322</c:v>
                </c:pt>
                <c:pt idx="1847">
                  <c:v>1.3604176299736443</c:v>
                </c:pt>
                <c:pt idx="1848">
                  <c:v>4.5336896316669071</c:v>
                </c:pt>
                <c:pt idx="1849">
                  <c:v>1.2780782691102623</c:v>
                </c:pt>
                <c:pt idx="1850">
                  <c:v>-2.9782172685018291</c:v>
                </c:pt>
                <c:pt idx="1851">
                  <c:v>-2.0106786396492184</c:v>
                </c:pt>
                <c:pt idx="1852">
                  <c:v>2.6612967744691316</c:v>
                </c:pt>
                <c:pt idx="1853">
                  <c:v>4.2468806486042663</c:v>
                </c:pt>
                <c:pt idx="1854">
                  <c:v>0.10512451229906619</c:v>
                </c:pt>
                <c:pt idx="1855">
                  <c:v>-4.8138791413664794</c:v>
                </c:pt>
                <c:pt idx="1856">
                  <c:v>-4.5449104414905888</c:v>
                </c:pt>
                <c:pt idx="1857">
                  <c:v>0.4790267612806795</c:v>
                </c:pt>
                <c:pt idx="1858">
                  <c:v>4.4447530582780921</c:v>
                </c:pt>
                <c:pt idx="1859">
                  <c:v>3.4122593989001038</c:v>
                </c:pt>
                <c:pt idx="1860">
                  <c:v>-0.57042113605565026</c:v>
                </c:pt>
                <c:pt idx="1861">
                  <c:v>-2.7279478592894191</c:v>
                </c:pt>
                <c:pt idx="1862">
                  <c:v>-1.247623635339385</c:v>
                </c:pt>
                <c:pt idx="1863">
                  <c:v>1.3295177403741416</c:v>
                </c:pt>
                <c:pt idx="1864">
                  <c:v>1.6733229018215696</c:v>
                </c:pt>
                <c:pt idx="1865">
                  <c:v>-0.5808646683934483</c:v>
                </c:pt>
                <c:pt idx="1866">
                  <c:v>-2.7990555235254351</c:v>
                </c:pt>
                <c:pt idx="1867">
                  <c:v>-2.3702729706693257</c:v>
                </c:pt>
                <c:pt idx="1868">
                  <c:v>0.65211485619366449</c:v>
                </c:pt>
                <c:pt idx="1869">
                  <c:v>3.6748516088729049</c:v>
                </c:pt>
                <c:pt idx="1870">
                  <c:v>4.0026768020346672</c:v>
                </c:pt>
                <c:pt idx="1871">
                  <c:v>1.2312630633561346</c:v>
                </c:pt>
                <c:pt idx="1872">
                  <c:v>-2.504342030371542</c:v>
                </c:pt>
                <c:pt idx="1873">
                  <c:v>-4.4988102194948585</c:v>
                </c:pt>
                <c:pt idx="1874">
                  <c:v>-3.6617106480101174</c:v>
                </c:pt>
                <c:pt idx="1875">
                  <c:v>-0.87198686648289803</c:v>
                </c:pt>
                <c:pt idx="1876">
                  <c:v>2.330731507133132</c:v>
                </c:pt>
                <c:pt idx="1877">
                  <c:v>4.7051328067978861</c:v>
                </c:pt>
                <c:pt idx="1878">
                  <c:v>5.0003490589116675</c:v>
                </c:pt>
                <c:pt idx="1879">
                  <c:v>2.0141026752754763</c:v>
                </c:pt>
                <c:pt idx="1880">
                  <c:v>-3.5878763422500723</c:v>
                </c:pt>
                <c:pt idx="1881">
                  <c:v>-7.8576925654404066</c:v>
                </c:pt>
                <c:pt idx="1882">
                  <c:v>-6.1482874118034303</c:v>
                </c:pt>
                <c:pt idx="1883">
                  <c:v>1.4141710590356393</c:v>
                </c:pt>
                <c:pt idx="1884">
                  <c:v>8.2525030134764865</c:v>
                </c:pt>
                <c:pt idx="1885">
                  <c:v>7.4696513492326702</c:v>
                </c:pt>
                <c:pt idx="1886">
                  <c:v>-0.14165725814327257</c:v>
                </c:pt>
                <c:pt idx="1887">
                  <c:v>-6.3922616625526434</c:v>
                </c:pt>
                <c:pt idx="1888">
                  <c:v>-5.1109292349553659</c:v>
                </c:pt>
                <c:pt idx="1889">
                  <c:v>0.70982068800223008</c:v>
                </c:pt>
                <c:pt idx="1890">
                  <c:v>3.3636051676520773</c:v>
                </c:pt>
                <c:pt idx="1891">
                  <c:v>0.6172064302097422</c:v>
                </c:pt>
                <c:pt idx="1892">
                  <c:v>-2.121130656263436</c:v>
                </c:pt>
                <c:pt idx="1893">
                  <c:v>-0.27786138965108143</c:v>
                </c:pt>
                <c:pt idx="1894">
                  <c:v>3.1714228761075178</c:v>
                </c:pt>
                <c:pt idx="1895">
                  <c:v>2.4384937077184001</c:v>
                </c:pt>
                <c:pt idx="1896">
                  <c:v>-2.0882688051853671</c:v>
                </c:pt>
                <c:pt idx="1897">
                  <c:v>-4.1369702655405582</c:v>
                </c:pt>
                <c:pt idx="1898">
                  <c:v>-0.80182693409201722</c:v>
                </c:pt>
                <c:pt idx="1899">
                  <c:v>3.1147293175474999</c:v>
                </c:pt>
                <c:pt idx="1900">
                  <c:v>2.2414276966916704</c:v>
                </c:pt>
                <c:pt idx="1901">
                  <c:v>-1.5169029191392558</c:v>
                </c:pt>
                <c:pt idx="1902">
                  <c:v>-2.2567747991361657</c:v>
                </c:pt>
                <c:pt idx="1903">
                  <c:v>0.73759361336891971</c:v>
                </c:pt>
                <c:pt idx="1904">
                  <c:v>2.1699594543786724</c:v>
                </c:pt>
                <c:pt idx="1905">
                  <c:v>-0.5196873855694415</c:v>
                </c:pt>
                <c:pt idx="1906">
                  <c:v>-2.7392611551124975</c:v>
                </c:pt>
                <c:pt idx="1907">
                  <c:v>-1.6451722280683034E-2</c:v>
                </c:pt>
                <c:pt idx="1908">
                  <c:v>4.1945882051824066</c:v>
                </c:pt>
                <c:pt idx="1909">
                  <c:v>2.9234201662259021</c:v>
                </c:pt>
                <c:pt idx="1910">
                  <c:v>-3.5414613941547923</c:v>
                </c:pt>
                <c:pt idx="1911">
                  <c:v>-6.8775722807903765</c:v>
                </c:pt>
                <c:pt idx="1912">
                  <c:v>-2.0081708734229875</c:v>
                </c:pt>
                <c:pt idx="1913">
                  <c:v>5.5665931256476062</c:v>
                </c:pt>
                <c:pt idx="1914">
                  <c:v>6.9661232492610798</c:v>
                </c:pt>
                <c:pt idx="1915">
                  <c:v>1.3473700923478944</c:v>
                </c:pt>
                <c:pt idx="1916">
                  <c:v>-4.1501457666227415</c:v>
                </c:pt>
                <c:pt idx="1917">
                  <c:v>-4.4444812250010717</c:v>
                </c:pt>
                <c:pt idx="1918">
                  <c:v>-1.665987319648444</c:v>
                </c:pt>
                <c:pt idx="1919">
                  <c:v>0.20509726002721002</c:v>
                </c:pt>
                <c:pt idx="1920">
                  <c:v>1.0877702158128593</c:v>
                </c:pt>
                <c:pt idx="1921">
                  <c:v>2.5343081616228424</c:v>
                </c:pt>
                <c:pt idx="1922">
                  <c:v>3.2127307116007122</c:v>
                </c:pt>
                <c:pt idx="1923">
                  <c:v>0.81671789563844643</c:v>
                </c:pt>
                <c:pt idx="1924">
                  <c:v>-2.9244448121137472</c:v>
                </c:pt>
                <c:pt idx="1925">
                  <c:v>-3.5030883087741227</c:v>
                </c:pt>
                <c:pt idx="1926">
                  <c:v>-0.23794977671152098</c:v>
                </c:pt>
                <c:pt idx="1927">
                  <c:v>2.2477206802448402</c:v>
                </c:pt>
                <c:pt idx="1928">
                  <c:v>0.70590520757967745</c:v>
                </c:pt>
                <c:pt idx="1929">
                  <c:v>-1.8868832851921518</c:v>
                </c:pt>
                <c:pt idx="1930">
                  <c:v>-0.92254420026733963</c:v>
                </c:pt>
                <c:pt idx="1931">
                  <c:v>2.6792258850432029</c:v>
                </c:pt>
                <c:pt idx="1932">
                  <c:v>3.6349899038773792</c:v>
                </c:pt>
                <c:pt idx="1933">
                  <c:v>6.8865327646004115E-3</c:v>
                </c:pt>
                <c:pt idx="1934">
                  <c:v>-3.9991748313757478</c:v>
                </c:pt>
                <c:pt idx="1935">
                  <c:v>-3.8480101915444433</c:v>
                </c:pt>
                <c:pt idx="1936">
                  <c:v>-0.26882928771363296</c:v>
                </c:pt>
                <c:pt idx="1937">
                  <c:v>2.7068876294158208</c:v>
                </c:pt>
                <c:pt idx="1938">
                  <c:v>3.0084766367892732</c:v>
                </c:pt>
                <c:pt idx="1939">
                  <c:v>1.5269990447049431</c:v>
                </c:pt>
                <c:pt idx="1940">
                  <c:v>-0.53516374482552576</c:v>
                </c:pt>
                <c:pt idx="1941">
                  <c:v>-2.4640610402457046</c:v>
                </c:pt>
                <c:pt idx="1942">
                  <c:v>-2.8131519596554884</c:v>
                </c:pt>
                <c:pt idx="1943">
                  <c:v>-0.42790579255283356</c:v>
                </c:pt>
                <c:pt idx="1944">
                  <c:v>2.8421484269754731</c:v>
                </c:pt>
                <c:pt idx="1945">
                  <c:v>3.1817853805126628</c:v>
                </c:pt>
                <c:pt idx="1946">
                  <c:v>-0.18605650656623474</c:v>
                </c:pt>
                <c:pt idx="1947">
                  <c:v>-3.2884080005592207</c:v>
                </c:pt>
                <c:pt idx="1948">
                  <c:v>-2.4594269818875749</c:v>
                </c:pt>
                <c:pt idx="1949">
                  <c:v>0.79228822355809525</c:v>
                </c:pt>
                <c:pt idx="1950">
                  <c:v>2.3311166022189109</c:v>
                </c:pt>
                <c:pt idx="1951">
                  <c:v>1.3202217528041971</c:v>
                </c:pt>
                <c:pt idx="1952">
                  <c:v>0.39653600263855443</c:v>
                </c:pt>
                <c:pt idx="1953">
                  <c:v>0.47207449255655781</c:v>
                </c:pt>
                <c:pt idx="1954">
                  <c:v>-0.67122501420098457</c:v>
                </c:pt>
                <c:pt idx="1955">
                  <c:v>-3.4103093955392971</c:v>
                </c:pt>
                <c:pt idx="1956">
                  <c:v>-3.7747404366407968</c:v>
                </c:pt>
                <c:pt idx="1957">
                  <c:v>0.89932012222390201</c:v>
                </c:pt>
                <c:pt idx="1958">
                  <c:v>6.2784526807734204</c:v>
                </c:pt>
                <c:pt idx="1959">
                  <c:v>5.4090855201640204</c:v>
                </c:pt>
                <c:pt idx="1960">
                  <c:v>-1.6058785481294924</c:v>
                </c:pt>
                <c:pt idx="1961">
                  <c:v>-6.7334843499214987</c:v>
                </c:pt>
                <c:pt idx="1962">
                  <c:v>-4.2326344694280742</c:v>
                </c:pt>
                <c:pt idx="1963">
                  <c:v>2.0129382255037198</c:v>
                </c:pt>
                <c:pt idx="1964">
                  <c:v>4.2335838433239559</c:v>
                </c:pt>
                <c:pt idx="1965">
                  <c:v>1.1229249110208233</c:v>
                </c:pt>
                <c:pt idx="1966">
                  <c:v>-1.667098887551314</c:v>
                </c:pt>
                <c:pt idx="1967">
                  <c:v>-0.43393232469831572</c:v>
                </c:pt>
                <c:pt idx="1968">
                  <c:v>1.8139416892417017</c:v>
                </c:pt>
                <c:pt idx="1969">
                  <c:v>0.8534716287938845</c:v>
                </c:pt>
                <c:pt idx="1970">
                  <c:v>-2.2371500893870406</c:v>
                </c:pt>
                <c:pt idx="1971">
                  <c:v>-3.0542782211251516</c:v>
                </c:pt>
                <c:pt idx="1972">
                  <c:v>-0.40112999101203145</c:v>
                </c:pt>
                <c:pt idx="1973">
                  <c:v>2.4900521378959959</c:v>
                </c:pt>
                <c:pt idx="1974">
                  <c:v>2.7806156244833917</c:v>
                </c:pt>
                <c:pt idx="1975">
                  <c:v>1.0547647677313974</c:v>
                </c:pt>
                <c:pt idx="1976">
                  <c:v>-0.8625535435558298</c:v>
                </c:pt>
                <c:pt idx="1977">
                  <c:v>-2.3363017562881057</c:v>
                </c:pt>
                <c:pt idx="1978">
                  <c:v>-2.8995987826479821</c:v>
                </c:pt>
                <c:pt idx="1979">
                  <c:v>-1.2051237660117042</c:v>
                </c:pt>
                <c:pt idx="1980">
                  <c:v>2.6756948855373057</c:v>
                </c:pt>
                <c:pt idx="1981">
                  <c:v>5.2447298072691719</c:v>
                </c:pt>
                <c:pt idx="1982">
                  <c:v>2.7586680893177387</c:v>
                </c:pt>
                <c:pt idx="1983">
                  <c:v>-3.4074211839995256</c:v>
                </c:pt>
                <c:pt idx="1984">
                  <c:v>-7.0108104461089349</c:v>
                </c:pt>
                <c:pt idx="1985">
                  <c:v>-3.7867805787394619</c:v>
                </c:pt>
                <c:pt idx="1986">
                  <c:v>3.3495758416488686</c:v>
                </c:pt>
                <c:pt idx="1987">
                  <c:v>7.3339458393102355</c:v>
                </c:pt>
                <c:pt idx="1988">
                  <c:v>4.5242626492144833</c:v>
                </c:pt>
                <c:pt idx="1989">
                  <c:v>-1.9467172025339146</c:v>
                </c:pt>
                <c:pt idx="1990">
                  <c:v>-6.0121114660875703</c:v>
                </c:pt>
                <c:pt idx="1991">
                  <c:v>-4.6492038584918758</c:v>
                </c:pt>
                <c:pt idx="1992">
                  <c:v>3.2337662848329285E-2</c:v>
                </c:pt>
                <c:pt idx="1993">
                  <c:v>3.5782887917917563</c:v>
                </c:pt>
                <c:pt idx="1994">
                  <c:v>3.4501254830110391</c:v>
                </c:pt>
                <c:pt idx="1995">
                  <c:v>0.8848544428999271</c:v>
                </c:pt>
                <c:pt idx="1996">
                  <c:v>-1.0181016967381455</c:v>
                </c:pt>
                <c:pt idx="1997">
                  <c:v>-0.84462975431231913</c:v>
                </c:pt>
                <c:pt idx="1998">
                  <c:v>-0.10470246216134171</c:v>
                </c:pt>
                <c:pt idx="1999">
                  <c:v>-0.69596778787444658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6-4073-B9AA-7A25C2A6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90824"/>
        <c:axId val="394690432"/>
      </c:scatterChart>
      <c:valAx>
        <c:axId val="394693568"/>
        <c:scaling>
          <c:orientation val="minMax"/>
          <c:max val="0.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9648"/>
        <c:crosses val="autoZero"/>
        <c:crossBetween val="midCat"/>
      </c:valAx>
      <c:valAx>
        <c:axId val="3946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93568"/>
        <c:crosses val="autoZero"/>
        <c:crossBetween val="midCat"/>
      </c:valAx>
      <c:valAx>
        <c:axId val="394690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90824"/>
        <c:crosses val="max"/>
        <c:crossBetween val="midCat"/>
      </c:valAx>
      <c:valAx>
        <c:axId val="394690824"/>
        <c:scaling>
          <c:orientation val="maxMin"/>
          <c:max val="0.5"/>
          <c:min val="0.25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90432"/>
        <c:crosses val="max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031968183855067"/>
          <c:y val="2.1981474254493698E-2"/>
          <c:w val="0.21449364284009953"/>
          <c:h val="6.4711738618879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Model </a:t>
            </a:r>
            <a:endParaRPr lang="en-US" sz="3600" b="1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of NINO34</a:t>
            </a:r>
            <a:endParaRPr lang="en-US"/>
          </a:p>
        </c:rich>
      </c:tx>
      <c:layout>
        <c:manualLayout>
          <c:xMode val="edge"/>
          <c:yMode val="edge"/>
          <c:x val="0.14117626112284745"/>
          <c:y val="0.14852965879265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9731004436628"/>
          <c:y val="0.14092535433070866"/>
          <c:w val="0.85365129473145129"/>
          <c:h val="0.63270960629921258"/>
        </c:manualLayout>
      </c:layout>
      <c:scatterChart>
        <c:scatterStyle val="lineMarker"/>
        <c:varyColors val="0"/>
        <c:ser>
          <c:idx val="0"/>
          <c:order val="0"/>
          <c:tx>
            <c:v>Forward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Symmetry!$K$3:$K$17574</c:f>
              <c:numCache>
                <c:formatCode>General</c:formatCode>
                <c:ptCount val="17572"/>
                <c:pt idx="0">
                  <c:v>-109.67811083918949</c:v>
                </c:pt>
                <c:pt idx="1">
                  <c:v>104.57242035346204</c:v>
                </c:pt>
                <c:pt idx="2">
                  <c:v>187.19644808005091</c:v>
                </c:pt>
                <c:pt idx="3">
                  <c:v>80.568435347507759</c:v>
                </c:pt>
                <c:pt idx="4">
                  <c:v>-63.283392185004438</c:v>
                </c:pt>
                <c:pt idx="5">
                  <c:v>-97.045166287490972</c:v>
                </c:pt>
                <c:pt idx="6">
                  <c:v>-38.654752214481491</c:v>
                </c:pt>
                <c:pt idx="7">
                  <c:v>6.8822173843270482</c:v>
                </c:pt>
                <c:pt idx="8">
                  <c:v>6.1550307767820414</c:v>
                </c:pt>
                <c:pt idx="9">
                  <c:v>8.2053965337206929</c:v>
                </c:pt>
                <c:pt idx="10">
                  <c:v>34.167445162684196</c:v>
                </c:pt>
                <c:pt idx="11">
                  <c:v>39.993726029395049</c:v>
                </c:pt>
                <c:pt idx="12">
                  <c:v>-0.37710126009276418</c:v>
                </c:pt>
                <c:pt idx="13">
                  <c:v>-41.167057134622368</c:v>
                </c:pt>
                <c:pt idx="14">
                  <c:v>-30.925876745969394</c:v>
                </c:pt>
                <c:pt idx="15">
                  <c:v>9.1566562312543383</c:v>
                </c:pt>
                <c:pt idx="16">
                  <c:v>19.446011504147979</c:v>
                </c:pt>
                <c:pt idx="17">
                  <c:v>-7.2662381457310037</c:v>
                </c:pt>
                <c:pt idx="18">
                  <c:v>-19.828903938184826</c:v>
                </c:pt>
                <c:pt idx="19">
                  <c:v>7.7778645535841253</c:v>
                </c:pt>
                <c:pt idx="20">
                  <c:v>35.936820295140542</c:v>
                </c:pt>
                <c:pt idx="21">
                  <c:v>21.25461519720427</c:v>
                </c:pt>
                <c:pt idx="22">
                  <c:v>-18.444514269619361</c:v>
                </c:pt>
                <c:pt idx="23">
                  <c:v>-33.043746111786383</c:v>
                </c:pt>
                <c:pt idx="24">
                  <c:v>-12.375639324704709</c:v>
                </c:pt>
                <c:pt idx="25">
                  <c:v>7.7910609191162354</c:v>
                </c:pt>
                <c:pt idx="26">
                  <c:v>5.4405075341991367</c:v>
                </c:pt>
                <c:pt idx="27">
                  <c:v>-4.6255837151814617E-2</c:v>
                </c:pt>
                <c:pt idx="28">
                  <c:v>11.018142490421056</c:v>
                </c:pt>
                <c:pt idx="29">
                  <c:v>22.220186245646051</c:v>
                </c:pt>
                <c:pt idx="30">
                  <c:v>8.2754634839713699</c:v>
                </c:pt>
                <c:pt idx="31">
                  <c:v>-20.685863116449458</c:v>
                </c:pt>
                <c:pt idx="32">
                  <c:v>-29.832922329253556</c:v>
                </c:pt>
                <c:pt idx="33">
                  <c:v>-8.8804470657794941</c:v>
                </c:pt>
                <c:pt idx="34">
                  <c:v>14.947475092722193</c:v>
                </c:pt>
                <c:pt idx="35">
                  <c:v>16.506876070057725</c:v>
                </c:pt>
                <c:pt idx="36">
                  <c:v>3.556726032109697</c:v>
                </c:pt>
                <c:pt idx="37">
                  <c:v>-2.1180448370341201</c:v>
                </c:pt>
                <c:pt idx="38">
                  <c:v>2.4207953393537553</c:v>
                </c:pt>
                <c:pt idx="39">
                  <c:v>3.2196089463063831</c:v>
                </c:pt>
                <c:pt idx="40">
                  <c:v>-4.6286606120676757</c:v>
                </c:pt>
                <c:pt idx="41">
                  <c:v>-10.542637079131293</c:v>
                </c:pt>
                <c:pt idx="42">
                  <c:v>-7.0368116421158327</c:v>
                </c:pt>
                <c:pt idx="43">
                  <c:v>4.9980865090957144E-2</c:v>
                </c:pt>
                <c:pt idx="44">
                  <c:v>3.5471763080714771</c:v>
                </c:pt>
                <c:pt idx="45">
                  <c:v>5.4946531430714201</c:v>
                </c:pt>
                <c:pt idx="46">
                  <c:v>9.2311897541301526</c:v>
                </c:pt>
                <c:pt idx="47">
                  <c:v>9.722122059824116</c:v>
                </c:pt>
                <c:pt idx="48">
                  <c:v>0.7981147175461738</c:v>
                </c:pt>
                <c:pt idx="49">
                  <c:v>-12.342051647689505</c:v>
                </c:pt>
                <c:pt idx="50">
                  <c:v>-16.930229660019492</c:v>
                </c:pt>
                <c:pt idx="51">
                  <c:v>-8.316852415076692</c:v>
                </c:pt>
                <c:pt idx="52">
                  <c:v>5.079990300713038</c:v>
                </c:pt>
                <c:pt idx="53">
                  <c:v>12.849857514550891</c:v>
                </c:pt>
                <c:pt idx="54">
                  <c:v>12.389250361755442</c:v>
                </c:pt>
                <c:pt idx="55">
                  <c:v>6.5055009386457607</c:v>
                </c:pt>
                <c:pt idx="56">
                  <c:v>-2.1429271862486994</c:v>
                </c:pt>
                <c:pt idx="57">
                  <c:v>-10.332693783926965</c:v>
                </c:pt>
                <c:pt idx="58">
                  <c:v>-12.702591996599256</c:v>
                </c:pt>
                <c:pt idx="59">
                  <c:v>-6.4323703369379395</c:v>
                </c:pt>
                <c:pt idx="60">
                  <c:v>3.8214226199442032</c:v>
                </c:pt>
                <c:pt idx="61">
                  <c:v>9.7621639318420552</c:v>
                </c:pt>
                <c:pt idx="62">
                  <c:v>7.9810422809847363</c:v>
                </c:pt>
                <c:pt idx="63">
                  <c:v>2.0391875635446293</c:v>
                </c:pt>
                <c:pt idx="64">
                  <c:v>-2.946553817134109</c:v>
                </c:pt>
                <c:pt idx="65">
                  <c:v>-4.6096525679945834</c:v>
                </c:pt>
                <c:pt idx="66">
                  <c:v>-2.9557037799767625</c:v>
                </c:pt>
                <c:pt idx="67">
                  <c:v>0.39476719869234311</c:v>
                </c:pt>
                <c:pt idx="68">
                  <c:v>2.0424924744907136</c:v>
                </c:pt>
                <c:pt idx="69">
                  <c:v>-0.468382619091605</c:v>
                </c:pt>
                <c:pt idx="70">
                  <c:v>-4.4221174817305053</c:v>
                </c:pt>
                <c:pt idx="71">
                  <c:v>-3.7359387312751426</c:v>
                </c:pt>
                <c:pt idx="72">
                  <c:v>2.9888130585564343</c:v>
                </c:pt>
                <c:pt idx="73">
                  <c:v>9.1909817337229764</c:v>
                </c:pt>
                <c:pt idx="74">
                  <c:v>7.8914530424456526</c:v>
                </c:pt>
                <c:pt idx="75">
                  <c:v>0.17024052004062334</c:v>
                </c:pt>
                <c:pt idx="76">
                  <c:v>-7.037851152324972</c:v>
                </c:pt>
                <c:pt idx="77">
                  <c:v>-9.4881735635166908</c:v>
                </c:pt>
                <c:pt idx="78">
                  <c:v>-7.8706282956135221</c:v>
                </c:pt>
                <c:pt idx="79">
                  <c:v>-3.0719414590897283</c:v>
                </c:pt>
                <c:pt idx="80">
                  <c:v>5.0268007540339301</c:v>
                </c:pt>
                <c:pt idx="81">
                  <c:v>12.995968052635019</c:v>
                </c:pt>
                <c:pt idx="82">
                  <c:v>13.669307266870446</c:v>
                </c:pt>
                <c:pt idx="83">
                  <c:v>4.1824812573122729</c:v>
                </c:pt>
                <c:pt idx="84">
                  <c:v>-8.8467368993701427</c:v>
                </c:pt>
                <c:pt idx="85">
                  <c:v>-15.628355011856129</c:v>
                </c:pt>
                <c:pt idx="86">
                  <c:v>-12.691741505581616</c:v>
                </c:pt>
                <c:pt idx="87">
                  <c:v>-3.5049420930541411</c:v>
                </c:pt>
                <c:pt idx="88">
                  <c:v>7.1234440800564442</c:v>
                </c:pt>
                <c:pt idx="89">
                  <c:v>14.772797368931787</c:v>
                </c:pt>
                <c:pt idx="90">
                  <c:v>14.33657809257026</c:v>
                </c:pt>
                <c:pt idx="91">
                  <c:v>4.1749736349566255</c:v>
                </c:pt>
                <c:pt idx="92">
                  <c:v>-8.455008172711187</c:v>
                </c:pt>
                <c:pt idx="93">
                  <c:v>-12.903649275477235</c:v>
                </c:pt>
                <c:pt idx="94">
                  <c:v>-8.0400848538121039</c:v>
                </c:pt>
                <c:pt idx="95">
                  <c:v>-3.1029548405142218</c:v>
                </c:pt>
                <c:pt idx="96">
                  <c:v>-2.62366281413723</c:v>
                </c:pt>
                <c:pt idx="97">
                  <c:v>1.2291685608723679</c:v>
                </c:pt>
                <c:pt idx="98">
                  <c:v>13.710529887910702</c:v>
                </c:pt>
                <c:pt idx="99">
                  <c:v>22.207906915187085</c:v>
                </c:pt>
                <c:pt idx="100">
                  <c:v>9.5222006807506734</c:v>
                </c:pt>
                <c:pt idx="101">
                  <c:v>-18.145966860575754</c:v>
                </c:pt>
                <c:pt idx="102">
                  <c:v>-31.557828799376342</c:v>
                </c:pt>
                <c:pt idx="103">
                  <c:v>-13.947466300024498</c:v>
                </c:pt>
                <c:pt idx="104">
                  <c:v>15.300041830558174</c:v>
                </c:pt>
                <c:pt idx="105">
                  <c:v>24.139261394232488</c:v>
                </c:pt>
                <c:pt idx="106">
                  <c:v>7.9698771526420877</c:v>
                </c:pt>
                <c:pt idx="107">
                  <c:v>-8.3745535870307233</c:v>
                </c:pt>
                <c:pt idx="108">
                  <c:v>-6.8150243156517343</c:v>
                </c:pt>
                <c:pt idx="109">
                  <c:v>2.5845662002310434</c:v>
                </c:pt>
                <c:pt idx="110">
                  <c:v>2.1538238170070443</c:v>
                </c:pt>
                <c:pt idx="111">
                  <c:v>-6.2696191268808263</c:v>
                </c:pt>
                <c:pt idx="112">
                  <c:v>-7.7498096771143574</c:v>
                </c:pt>
                <c:pt idx="113">
                  <c:v>0.4998218317138291</c:v>
                </c:pt>
                <c:pt idx="114">
                  <c:v>6.1752665073922888</c:v>
                </c:pt>
                <c:pt idx="115">
                  <c:v>3.0299424837478512</c:v>
                </c:pt>
                <c:pt idx="116">
                  <c:v>-0.22136667157711315</c:v>
                </c:pt>
                <c:pt idx="117">
                  <c:v>3.4006938899908477</c:v>
                </c:pt>
                <c:pt idx="118">
                  <c:v>6.390806557495015</c:v>
                </c:pt>
                <c:pt idx="119">
                  <c:v>-0.30767118068792915</c:v>
                </c:pt>
                <c:pt idx="120">
                  <c:v>-10.540118241379172</c:v>
                </c:pt>
                <c:pt idx="121">
                  <c:v>-10.8088490484219</c:v>
                </c:pt>
                <c:pt idx="122">
                  <c:v>-0.66117698946685521</c:v>
                </c:pt>
                <c:pt idx="123">
                  <c:v>6.9869292346792928</c:v>
                </c:pt>
                <c:pt idx="124">
                  <c:v>5.4777989042633992</c:v>
                </c:pt>
                <c:pt idx="125">
                  <c:v>2.2775958116425601</c:v>
                </c:pt>
                <c:pt idx="126">
                  <c:v>3.9615207713229039</c:v>
                </c:pt>
                <c:pt idx="127">
                  <c:v>4.744720802242103</c:v>
                </c:pt>
                <c:pt idx="128">
                  <c:v>-2.3189222435833146</c:v>
                </c:pt>
                <c:pt idx="129">
                  <c:v>-11.094420354933241</c:v>
                </c:pt>
                <c:pt idx="130">
                  <c:v>-10.021277355941907</c:v>
                </c:pt>
                <c:pt idx="131">
                  <c:v>1.6271920918314649E-2</c:v>
                </c:pt>
                <c:pt idx="132">
                  <c:v>6.7522371375945225</c:v>
                </c:pt>
                <c:pt idx="133">
                  <c:v>4.9657812616548407</c:v>
                </c:pt>
                <c:pt idx="134">
                  <c:v>2.5583545668977576</c:v>
                </c:pt>
                <c:pt idx="135">
                  <c:v>5.264964341069577</c:v>
                </c:pt>
                <c:pt idx="136">
                  <c:v>6.1426149349829728</c:v>
                </c:pt>
                <c:pt idx="137">
                  <c:v>-2.2924058455220631</c:v>
                </c:pt>
                <c:pt idx="138">
                  <c:v>-13.254182908481614</c:v>
                </c:pt>
                <c:pt idx="139">
                  <c:v>-13.308999134602862</c:v>
                </c:pt>
                <c:pt idx="140">
                  <c:v>-1.540538275741089</c:v>
                </c:pt>
                <c:pt idx="141">
                  <c:v>9.2052233882915839</c:v>
                </c:pt>
                <c:pt idx="142">
                  <c:v>10.148778601547676</c:v>
                </c:pt>
                <c:pt idx="143">
                  <c:v>5.8315443670371465</c:v>
                </c:pt>
                <c:pt idx="144">
                  <c:v>3.0686024730694066</c:v>
                </c:pt>
                <c:pt idx="145">
                  <c:v>0.24001120702930501</c:v>
                </c:pt>
                <c:pt idx="146">
                  <c:v>-6.167805003923184</c:v>
                </c:pt>
                <c:pt idx="147">
                  <c:v>-11.502191198974018</c:v>
                </c:pt>
                <c:pt idx="148">
                  <c:v>-8.324461421025994</c:v>
                </c:pt>
                <c:pt idx="149">
                  <c:v>1.3109061194474703</c:v>
                </c:pt>
                <c:pt idx="150">
                  <c:v>7.7218365859598421</c:v>
                </c:pt>
                <c:pt idx="151">
                  <c:v>7.1081545006827396</c:v>
                </c:pt>
                <c:pt idx="152">
                  <c:v>4.8799783962745416</c:v>
                </c:pt>
                <c:pt idx="153">
                  <c:v>4.4519736461976853</c:v>
                </c:pt>
                <c:pt idx="154">
                  <c:v>1.4727682535148199</c:v>
                </c:pt>
                <c:pt idx="155">
                  <c:v>-6.5802100447160141</c:v>
                </c:pt>
                <c:pt idx="156">
                  <c:v>-12.585642319884089</c:v>
                </c:pt>
                <c:pt idx="157">
                  <c:v>-8.6528109557475776</c:v>
                </c:pt>
                <c:pt idx="158">
                  <c:v>1.6940913853151354</c:v>
                </c:pt>
                <c:pt idx="159">
                  <c:v>8.0135490778967462</c:v>
                </c:pt>
                <c:pt idx="160">
                  <c:v>7.287033174949582</c:v>
                </c:pt>
                <c:pt idx="161">
                  <c:v>5.4725887512541114</c:v>
                </c:pt>
                <c:pt idx="162">
                  <c:v>5.2115438611711307</c:v>
                </c:pt>
                <c:pt idx="163">
                  <c:v>1.4041005708741336</c:v>
                </c:pt>
                <c:pt idx="164">
                  <c:v>-7.7751455809946037</c:v>
                </c:pt>
                <c:pt idx="165">
                  <c:v>-13.932414246227458</c:v>
                </c:pt>
                <c:pt idx="166">
                  <c:v>-9.0980480925872946</c:v>
                </c:pt>
                <c:pt idx="167">
                  <c:v>2.1556794430874238</c:v>
                </c:pt>
                <c:pt idx="168">
                  <c:v>8.8283345208294115</c:v>
                </c:pt>
                <c:pt idx="169">
                  <c:v>8.3440005559832962</c:v>
                </c:pt>
                <c:pt idx="170">
                  <c:v>6.8257541665009942</c:v>
                </c:pt>
                <c:pt idx="171">
                  <c:v>6.0417916295560881</c:v>
                </c:pt>
                <c:pt idx="172">
                  <c:v>0.29979903609407615</c:v>
                </c:pt>
                <c:pt idx="173">
                  <c:v>-10.92448255951245</c:v>
                </c:pt>
                <c:pt idx="174">
                  <c:v>-16.804791171026139</c:v>
                </c:pt>
                <c:pt idx="175">
                  <c:v>-8.635618157790125</c:v>
                </c:pt>
                <c:pt idx="176">
                  <c:v>6.3963650278721991</c:v>
                </c:pt>
                <c:pt idx="177">
                  <c:v>13.289577833965208</c:v>
                </c:pt>
                <c:pt idx="178">
                  <c:v>8.3347848960605422</c:v>
                </c:pt>
                <c:pt idx="179">
                  <c:v>1.6054274029962023</c:v>
                </c:pt>
                <c:pt idx="180">
                  <c:v>0.76089042067213308</c:v>
                </c:pt>
                <c:pt idx="181">
                  <c:v>1.3634724756477867</c:v>
                </c:pt>
                <c:pt idx="182">
                  <c:v>-3.4815958370836362</c:v>
                </c:pt>
                <c:pt idx="183">
                  <c:v>-11.133617392067208</c:v>
                </c:pt>
                <c:pt idx="184">
                  <c:v>-12.813091812408805</c:v>
                </c:pt>
                <c:pt idx="185">
                  <c:v>-5.086147897441931</c:v>
                </c:pt>
                <c:pt idx="186">
                  <c:v>7.2002674959597401</c:v>
                </c:pt>
                <c:pt idx="187">
                  <c:v>16.715272641860921</c:v>
                </c:pt>
                <c:pt idx="188">
                  <c:v>17.667600422385512</c:v>
                </c:pt>
                <c:pt idx="189">
                  <c:v>7.2241142159858516</c:v>
                </c:pt>
                <c:pt idx="190">
                  <c:v>-10.341408982017228</c:v>
                </c:pt>
                <c:pt idx="191">
                  <c:v>-22.166413550624139</c:v>
                </c:pt>
                <c:pt idx="192">
                  <c:v>-17.253411950813714</c:v>
                </c:pt>
                <c:pt idx="193">
                  <c:v>-0.12555200906997463</c:v>
                </c:pt>
                <c:pt idx="194">
                  <c:v>12.544210138343058</c:v>
                </c:pt>
                <c:pt idx="195">
                  <c:v>11.617000846327366</c:v>
                </c:pt>
                <c:pt idx="196">
                  <c:v>5.154462434253066</c:v>
                </c:pt>
                <c:pt idx="197">
                  <c:v>4.125244471747747</c:v>
                </c:pt>
                <c:pt idx="198">
                  <c:v>5.7239235507100981</c:v>
                </c:pt>
                <c:pt idx="199">
                  <c:v>-0.38488669846935303</c:v>
                </c:pt>
                <c:pt idx="200">
                  <c:v>-13.177712169394178</c:v>
                </c:pt>
                <c:pt idx="201">
                  <c:v>-18.795753084092073</c:v>
                </c:pt>
                <c:pt idx="202">
                  <c:v>-9.3383580256997529</c:v>
                </c:pt>
                <c:pt idx="203">
                  <c:v>6.3547692981659933</c:v>
                </c:pt>
                <c:pt idx="204">
                  <c:v>14.926793674160036</c:v>
                </c:pt>
                <c:pt idx="205">
                  <c:v>13.917434144303678</c:v>
                </c:pt>
                <c:pt idx="206">
                  <c:v>9.0901301628921889</c:v>
                </c:pt>
                <c:pt idx="207">
                  <c:v>2.7426098729982793</c:v>
                </c:pt>
                <c:pt idx="208">
                  <c:v>-6.706532260111925</c:v>
                </c:pt>
                <c:pt idx="209">
                  <c:v>-16.190003371293656</c:v>
                </c:pt>
                <c:pt idx="210">
                  <c:v>-17.956620610930297</c:v>
                </c:pt>
                <c:pt idx="211">
                  <c:v>-9.0857334070436568</c:v>
                </c:pt>
                <c:pt idx="212">
                  <c:v>4.9184646814121633</c:v>
                </c:pt>
                <c:pt idx="213">
                  <c:v>16.627858962744099</c:v>
                </c:pt>
                <c:pt idx="214">
                  <c:v>21.392626367914723</c:v>
                </c:pt>
                <c:pt idx="215">
                  <c:v>16.033200816577811</c:v>
                </c:pt>
                <c:pt idx="216">
                  <c:v>0.54719256896593749</c:v>
                </c:pt>
                <c:pt idx="217">
                  <c:v>-17.055194717875981</c:v>
                </c:pt>
                <c:pt idx="218">
                  <c:v>-25.173692015435957</c:v>
                </c:pt>
                <c:pt idx="219">
                  <c:v>-20.673413721104669</c:v>
                </c:pt>
                <c:pt idx="220">
                  <c:v>-9.0806063021556387</c:v>
                </c:pt>
                <c:pt idx="221">
                  <c:v>8.2961849887594443</c:v>
                </c:pt>
                <c:pt idx="222">
                  <c:v>33.226225317416556</c:v>
                </c:pt>
                <c:pt idx="223">
                  <c:v>49.746236230727959</c:v>
                </c:pt>
                <c:pt idx="224">
                  <c:v>25.665465985144348</c:v>
                </c:pt>
                <c:pt idx="225">
                  <c:v>-40.580960134132368</c:v>
                </c:pt>
                <c:pt idx="226">
                  <c:v>-88.142127264225266</c:v>
                </c:pt>
                <c:pt idx="227">
                  <c:v>-49.613647634329695</c:v>
                </c:pt>
                <c:pt idx="228">
                  <c:v>52.385506358850449</c:v>
                </c:pt>
                <c:pt idx="229">
                  <c:v>106.31761628086809</c:v>
                </c:pt>
                <c:pt idx="230">
                  <c:v>42.01575677058414</c:v>
                </c:pt>
                <c:pt idx="231">
                  <c:v>-69.295927663573039</c:v>
                </c:pt>
                <c:pt idx="232">
                  <c:v>-94.480141370622178</c:v>
                </c:pt>
                <c:pt idx="233">
                  <c:v>-8.339280186861977</c:v>
                </c:pt>
                <c:pt idx="234">
                  <c:v>75.012970723407363</c:v>
                </c:pt>
                <c:pt idx="235">
                  <c:v>56.560950482338804</c:v>
                </c:pt>
                <c:pt idx="236">
                  <c:v>-21.278153788882012</c:v>
                </c:pt>
                <c:pt idx="237">
                  <c:v>-49.394950926858819</c:v>
                </c:pt>
                <c:pt idx="238">
                  <c:v>-9.2039409415227436</c:v>
                </c:pt>
                <c:pt idx="239">
                  <c:v>18.845870604855541</c:v>
                </c:pt>
                <c:pt idx="240">
                  <c:v>-6.5567126010716752</c:v>
                </c:pt>
                <c:pt idx="241">
                  <c:v>-25.844482962068604</c:v>
                </c:pt>
                <c:pt idx="242">
                  <c:v>13.485887634341161</c:v>
                </c:pt>
                <c:pt idx="243">
                  <c:v>59.547138639745462</c:v>
                </c:pt>
                <c:pt idx="244">
                  <c:v>32.89710849403658</c:v>
                </c:pt>
                <c:pt idx="245">
                  <c:v>-41.772240849105032</c:v>
                </c:pt>
                <c:pt idx="246">
                  <c:v>-64.513580527466061</c:v>
                </c:pt>
                <c:pt idx="247">
                  <c:v>-11.598076040482857</c:v>
                </c:pt>
                <c:pt idx="248">
                  <c:v>30.442003324360655</c:v>
                </c:pt>
                <c:pt idx="249">
                  <c:v>5.8327633180683938</c:v>
                </c:pt>
                <c:pt idx="250">
                  <c:v>-21.332697266652609</c:v>
                </c:pt>
                <c:pt idx="251">
                  <c:v>20.340191961012557</c:v>
                </c:pt>
                <c:pt idx="252">
                  <c:v>76.099044743183157</c:v>
                </c:pt>
                <c:pt idx="253">
                  <c:v>40.317181773377996</c:v>
                </c:pt>
                <c:pt idx="254">
                  <c:v>-65.135644824963876</c:v>
                </c:pt>
                <c:pt idx="255">
                  <c:v>-102.79296013053347</c:v>
                </c:pt>
                <c:pt idx="256">
                  <c:v>-25.721705537130561</c:v>
                </c:pt>
                <c:pt idx="257">
                  <c:v>45.22604409169481</c:v>
                </c:pt>
                <c:pt idx="258">
                  <c:v>14.708328433759331</c:v>
                </c:pt>
                <c:pt idx="259">
                  <c:v>-23.196100223114662</c:v>
                </c:pt>
                <c:pt idx="260">
                  <c:v>60.661233171578203</c:v>
                </c:pt>
                <c:pt idx="261">
                  <c:v>174.6453342129679</c:v>
                </c:pt>
                <c:pt idx="262">
                  <c:v>85.906066287791717</c:v>
                </c:pt>
                <c:pt idx="263">
                  <c:v>-209.41736643922991</c:v>
                </c:pt>
                <c:pt idx="264">
                  <c:v>-374.07644921610159</c:v>
                </c:pt>
                <c:pt idx="265">
                  <c:v>-131.58587998058741</c:v>
                </c:pt>
                <c:pt idx="266">
                  <c:v>316.60545737096589</c:v>
                </c:pt>
                <c:pt idx="267">
                  <c:v>470.31529268711478</c:v>
                </c:pt>
                <c:pt idx="268">
                  <c:v>137.39138791373659</c:v>
                </c:pt>
                <c:pt idx="269">
                  <c:v>-315.16926760809696</c:v>
                </c:pt>
                <c:pt idx="270">
                  <c:v>-405.84745126199118</c:v>
                </c:pt>
                <c:pt idx="271">
                  <c:v>-102.33542874659076</c:v>
                </c:pt>
                <c:pt idx="272">
                  <c:v>204.70787404187257</c:v>
                </c:pt>
                <c:pt idx="273">
                  <c:v>220.12713894708429</c:v>
                </c:pt>
                <c:pt idx="274">
                  <c:v>47.373395159300657</c:v>
                </c:pt>
                <c:pt idx="275">
                  <c:v>-52.156472610433234</c:v>
                </c:pt>
                <c:pt idx="276">
                  <c:v>-21.733843840785777</c:v>
                </c:pt>
                <c:pt idx="277">
                  <c:v>-1.5208168163785996</c:v>
                </c:pt>
                <c:pt idx="278">
                  <c:v>-56.753931155005766</c:v>
                </c:pt>
                <c:pt idx="279">
                  <c:v>-87.500613328361354</c:v>
                </c:pt>
                <c:pt idx="280">
                  <c:v>-16.41400797119336</c:v>
                </c:pt>
                <c:pt idx="281">
                  <c:v>76.849297708047217</c:v>
                </c:pt>
                <c:pt idx="282">
                  <c:v>78.468454115590461</c:v>
                </c:pt>
                <c:pt idx="283">
                  <c:v>7.8973031146780572</c:v>
                </c:pt>
                <c:pt idx="284">
                  <c:v>-28.228836156801886</c:v>
                </c:pt>
                <c:pt idx="285">
                  <c:v>-2.746175806271729</c:v>
                </c:pt>
                <c:pt idx="286">
                  <c:v>9.8532368264378949</c:v>
                </c:pt>
                <c:pt idx="287">
                  <c:v>-29.202977728776062</c:v>
                </c:pt>
                <c:pt idx="288">
                  <c:v>-58.031342026605607</c:v>
                </c:pt>
                <c:pt idx="289">
                  <c:v>-18.567337195345274</c:v>
                </c:pt>
                <c:pt idx="290">
                  <c:v>46.373122145347892</c:v>
                </c:pt>
                <c:pt idx="291">
                  <c:v>56.70478574127457</c:v>
                </c:pt>
                <c:pt idx="292">
                  <c:v>12.207411135027934</c:v>
                </c:pt>
                <c:pt idx="293">
                  <c:v>-18.648071850639091</c:v>
                </c:pt>
                <c:pt idx="294">
                  <c:v>-8.0303248425726643</c:v>
                </c:pt>
                <c:pt idx="295">
                  <c:v>0.85180289389463126</c:v>
                </c:pt>
                <c:pt idx="296">
                  <c:v>-21.155428710731012</c:v>
                </c:pt>
                <c:pt idx="297">
                  <c:v>-36.87172401873503</c:v>
                </c:pt>
                <c:pt idx="298">
                  <c:v>-7.1928148950882509</c:v>
                </c:pt>
                <c:pt idx="299">
                  <c:v>38.071421754650501</c:v>
                </c:pt>
                <c:pt idx="300">
                  <c:v>40.511800861438608</c:v>
                </c:pt>
                <c:pt idx="301">
                  <c:v>0.64484287724952116</c:v>
                </c:pt>
                <c:pt idx="302">
                  <c:v>-24.889457995555993</c:v>
                </c:pt>
                <c:pt idx="303">
                  <c:v>-8.7248217746373538</c:v>
                </c:pt>
                <c:pt idx="304">
                  <c:v>12.801420326739217</c:v>
                </c:pt>
                <c:pt idx="305">
                  <c:v>2.5087906190198739</c:v>
                </c:pt>
                <c:pt idx="306">
                  <c:v>-21.797327164215503</c:v>
                </c:pt>
                <c:pt idx="307">
                  <c:v>-20.956024533274462</c:v>
                </c:pt>
                <c:pt idx="308">
                  <c:v>4.5248893140580231</c:v>
                </c:pt>
                <c:pt idx="309">
                  <c:v>21.274777169578513</c:v>
                </c:pt>
                <c:pt idx="310">
                  <c:v>16.443957202691621</c:v>
                </c:pt>
                <c:pt idx="311">
                  <c:v>8.4119122436899421</c:v>
                </c:pt>
                <c:pt idx="312">
                  <c:v>6.7534025931512236</c:v>
                </c:pt>
                <c:pt idx="313">
                  <c:v>-2.9649799409495583</c:v>
                </c:pt>
                <c:pt idx="314">
                  <c:v>-24.631959039949045</c:v>
                </c:pt>
                <c:pt idx="315">
                  <c:v>-32.674748843253298</c:v>
                </c:pt>
                <c:pt idx="316">
                  <c:v>-8.4483195850630342</c:v>
                </c:pt>
                <c:pt idx="317">
                  <c:v>25.231730182270887</c:v>
                </c:pt>
                <c:pt idx="318">
                  <c:v>31.406709920529483</c:v>
                </c:pt>
                <c:pt idx="319">
                  <c:v>9.4728295013899793</c:v>
                </c:pt>
                <c:pt idx="320">
                  <c:v>-8.2259575815662505</c:v>
                </c:pt>
                <c:pt idx="321">
                  <c:v>-5.8890700818264481</c:v>
                </c:pt>
                <c:pt idx="322">
                  <c:v>-1.6671237208803931</c:v>
                </c:pt>
                <c:pt idx="323">
                  <c:v>-10.550558087849346</c:v>
                </c:pt>
                <c:pt idx="324">
                  <c:v>-17.783771992407608</c:v>
                </c:pt>
                <c:pt idx="325">
                  <c:v>-5.6333401538378221</c:v>
                </c:pt>
                <c:pt idx="326">
                  <c:v>14.031865081672011</c:v>
                </c:pt>
                <c:pt idx="327">
                  <c:v>16.970900711659603</c:v>
                </c:pt>
                <c:pt idx="328">
                  <c:v>4.6235163646069566</c:v>
                </c:pt>
                <c:pt idx="329">
                  <c:v>-0.65707636952823523</c:v>
                </c:pt>
                <c:pt idx="330">
                  <c:v>5.5553920078644641</c:v>
                </c:pt>
                <c:pt idx="331">
                  <c:v>3.1443491951550793</c:v>
                </c:pt>
                <c:pt idx="332">
                  <c:v>-14.921888970880399</c:v>
                </c:pt>
                <c:pt idx="333">
                  <c:v>-24.862046432764426</c:v>
                </c:pt>
                <c:pt idx="334">
                  <c:v>-7.8587511826160341</c:v>
                </c:pt>
                <c:pt idx="335">
                  <c:v>16.906920808475025</c:v>
                </c:pt>
                <c:pt idx="336">
                  <c:v>18.408927799978446</c:v>
                </c:pt>
                <c:pt idx="337">
                  <c:v>0.82578058623599493</c:v>
                </c:pt>
                <c:pt idx="338">
                  <c:v>-3.8849685106264333</c:v>
                </c:pt>
                <c:pt idx="339">
                  <c:v>11.65562786543099</c:v>
                </c:pt>
                <c:pt idx="340">
                  <c:v>16.271851310577752</c:v>
                </c:pt>
                <c:pt idx="341">
                  <c:v>-10.048111273905954</c:v>
                </c:pt>
                <c:pt idx="342">
                  <c:v>-39.165903138154462</c:v>
                </c:pt>
                <c:pt idx="343">
                  <c:v>-30.983200913444463</c:v>
                </c:pt>
                <c:pt idx="344">
                  <c:v>8.9804106175563163</c:v>
                </c:pt>
                <c:pt idx="345">
                  <c:v>36.70362130758712</c:v>
                </c:pt>
                <c:pt idx="346">
                  <c:v>29.6988136038329</c:v>
                </c:pt>
                <c:pt idx="347">
                  <c:v>9.8290565648305677</c:v>
                </c:pt>
                <c:pt idx="348">
                  <c:v>0.26125225555400816</c:v>
                </c:pt>
                <c:pt idx="349">
                  <c:v>-9.4048445276404369</c:v>
                </c:pt>
                <c:pt idx="350">
                  <c:v>-33.567256474024099</c:v>
                </c:pt>
                <c:pt idx="351">
                  <c:v>-49.004542317722255</c:v>
                </c:pt>
                <c:pt idx="352">
                  <c:v>-18.622153187647086</c:v>
                </c:pt>
                <c:pt idx="353">
                  <c:v>45.435936517338945</c:v>
                </c:pt>
                <c:pt idx="354">
                  <c:v>77.90962562830228</c:v>
                </c:pt>
                <c:pt idx="355">
                  <c:v>36.790110414626483</c:v>
                </c:pt>
                <c:pt idx="356">
                  <c:v>-38.721670791151098</c:v>
                </c:pt>
                <c:pt idx="357">
                  <c:v>-70.930763043697496</c:v>
                </c:pt>
                <c:pt idx="358">
                  <c:v>-34.512474248704294</c:v>
                </c:pt>
                <c:pt idx="359">
                  <c:v>20.756989036997975</c:v>
                </c:pt>
                <c:pt idx="360">
                  <c:v>37.731624681058165</c:v>
                </c:pt>
                <c:pt idx="361">
                  <c:v>15.926624163486359</c:v>
                </c:pt>
                <c:pt idx="362">
                  <c:v>-4.6397335451834367</c:v>
                </c:pt>
                <c:pt idx="363">
                  <c:v>-2.9542260143106387</c:v>
                </c:pt>
                <c:pt idx="364">
                  <c:v>4.19093652446651</c:v>
                </c:pt>
                <c:pt idx="365">
                  <c:v>-2.1881948890936629</c:v>
                </c:pt>
                <c:pt idx="366">
                  <c:v>-14.040070937780669</c:v>
                </c:pt>
                <c:pt idx="367">
                  <c:v>-12.532044471996999</c:v>
                </c:pt>
                <c:pt idx="368">
                  <c:v>1.9379519499205282</c:v>
                </c:pt>
                <c:pt idx="369">
                  <c:v>11.459744206376991</c:v>
                </c:pt>
                <c:pt idx="370">
                  <c:v>7.0781788109973638</c:v>
                </c:pt>
                <c:pt idx="371">
                  <c:v>-1.0181213061856251</c:v>
                </c:pt>
                <c:pt idx="372">
                  <c:v>-1.2517654015909485</c:v>
                </c:pt>
                <c:pt idx="373">
                  <c:v>3.2047969680390853</c:v>
                </c:pt>
                <c:pt idx="374">
                  <c:v>2.3216639999514799</c:v>
                </c:pt>
                <c:pt idx="375">
                  <c:v>-4.2932727529451187</c:v>
                </c:pt>
                <c:pt idx="376">
                  <c:v>-7.6080781608190025</c:v>
                </c:pt>
                <c:pt idx="377">
                  <c:v>-3.3840053858830488</c:v>
                </c:pt>
                <c:pt idx="378">
                  <c:v>2.3171984798463203</c:v>
                </c:pt>
                <c:pt idx="379">
                  <c:v>3.1692012536128198</c:v>
                </c:pt>
                <c:pt idx="380">
                  <c:v>1.2445725237536889</c:v>
                </c:pt>
                <c:pt idx="381">
                  <c:v>1.7343312436559837</c:v>
                </c:pt>
                <c:pt idx="382">
                  <c:v>3.7940533288115486</c:v>
                </c:pt>
                <c:pt idx="383">
                  <c:v>2.449003704077489</c:v>
                </c:pt>
                <c:pt idx="384">
                  <c:v>-2.3077871293913077</c:v>
                </c:pt>
                <c:pt idx="385">
                  <c:v>-4.6941089937092624</c:v>
                </c:pt>
                <c:pt idx="386">
                  <c:v>-2.3265826093969055</c:v>
                </c:pt>
                <c:pt idx="387">
                  <c:v>-0.34190198565324892</c:v>
                </c:pt>
                <c:pt idx="388">
                  <c:v>-2.801165035323208</c:v>
                </c:pt>
                <c:pt idx="389">
                  <c:v>-4.6042481281693668</c:v>
                </c:pt>
                <c:pt idx="390">
                  <c:v>1.7167252659927992</c:v>
                </c:pt>
                <c:pt idx="391">
                  <c:v>12.606239857900773</c:v>
                </c:pt>
                <c:pt idx="392">
                  <c:v>14.455061884330737</c:v>
                </c:pt>
                <c:pt idx="393">
                  <c:v>0.97516434712108568</c:v>
                </c:pt>
                <c:pt idx="394">
                  <c:v>-16.01317692786478</c:v>
                </c:pt>
                <c:pt idx="395">
                  <c:v>-18.973126236324571</c:v>
                </c:pt>
                <c:pt idx="396">
                  <c:v>-5.4682694464650003</c:v>
                </c:pt>
                <c:pt idx="397">
                  <c:v>9.7040695853247776</c:v>
                </c:pt>
                <c:pt idx="398">
                  <c:v>13.162018104902101</c:v>
                </c:pt>
                <c:pt idx="399">
                  <c:v>7.0165938018291767</c:v>
                </c:pt>
                <c:pt idx="400">
                  <c:v>1.4405121019155587</c:v>
                </c:pt>
                <c:pt idx="401">
                  <c:v>-0.50391192411165753</c:v>
                </c:pt>
                <c:pt idx="402">
                  <c:v>-3.6577282586835373</c:v>
                </c:pt>
                <c:pt idx="403">
                  <c:v>-8.9864147950046895</c:v>
                </c:pt>
                <c:pt idx="404">
                  <c:v>-9.6734590610796793</c:v>
                </c:pt>
                <c:pt idx="405">
                  <c:v>-1.6293481232857798</c:v>
                </c:pt>
                <c:pt idx="406">
                  <c:v>8.3913675400341941</c:v>
                </c:pt>
                <c:pt idx="407">
                  <c:v>10.436586088462342</c:v>
                </c:pt>
                <c:pt idx="408">
                  <c:v>4.0162894899023112</c:v>
                </c:pt>
                <c:pt idx="409">
                  <c:v>-2.382403349863496</c:v>
                </c:pt>
                <c:pt idx="410">
                  <c:v>-3.2450700747062378</c:v>
                </c:pt>
                <c:pt idx="411">
                  <c:v>-1.7146269859266379</c:v>
                </c:pt>
                <c:pt idx="412">
                  <c:v>-2.3979606255344974</c:v>
                </c:pt>
                <c:pt idx="413">
                  <c:v>-3.9844116795421014</c:v>
                </c:pt>
                <c:pt idx="414">
                  <c:v>-2.4673438105313079</c:v>
                </c:pt>
                <c:pt idx="415">
                  <c:v>1.8045865603572764</c:v>
                </c:pt>
                <c:pt idx="416">
                  <c:v>4.6911552516462676</c:v>
                </c:pt>
                <c:pt idx="417">
                  <c:v>4.3311814936549622</c:v>
                </c:pt>
                <c:pt idx="418">
                  <c:v>2.4801585449415575</c:v>
                </c:pt>
                <c:pt idx="419">
                  <c:v>0.32708483046116638</c:v>
                </c:pt>
                <c:pt idx="420">
                  <c:v>-2.7152535023882711</c:v>
                </c:pt>
                <c:pt idx="421">
                  <c:v>-5.4282669881182475</c:v>
                </c:pt>
                <c:pt idx="422">
                  <c:v>-4.4047864337477582</c:v>
                </c:pt>
                <c:pt idx="423">
                  <c:v>0.50255702018113568</c:v>
                </c:pt>
                <c:pt idx="424">
                  <c:v>4.0095228374131047</c:v>
                </c:pt>
                <c:pt idx="425">
                  <c:v>2.1731224367989324</c:v>
                </c:pt>
                <c:pt idx="426">
                  <c:v>-1.2878198687767528</c:v>
                </c:pt>
                <c:pt idx="427">
                  <c:v>-8.609682245269222E-3</c:v>
                </c:pt>
                <c:pt idx="428">
                  <c:v>4.9038280560973568</c:v>
                </c:pt>
                <c:pt idx="429">
                  <c:v>5.3100779834008565</c:v>
                </c:pt>
                <c:pt idx="430">
                  <c:v>-2.1883339160539075</c:v>
                </c:pt>
                <c:pt idx="431">
                  <c:v>-10.051869553197106</c:v>
                </c:pt>
                <c:pt idx="432">
                  <c:v>-8.9384823726951463</c:v>
                </c:pt>
                <c:pt idx="433">
                  <c:v>0.26434481707348478</c:v>
                </c:pt>
                <c:pt idx="434">
                  <c:v>8.0402569044491052</c:v>
                </c:pt>
                <c:pt idx="435">
                  <c:v>8.2627113738157103</c:v>
                </c:pt>
                <c:pt idx="436">
                  <c:v>3.705610071170562</c:v>
                </c:pt>
                <c:pt idx="437">
                  <c:v>-0.41451937549076362</c:v>
                </c:pt>
                <c:pt idx="438">
                  <c:v>-3.1121303851559934</c:v>
                </c:pt>
                <c:pt idx="439">
                  <c:v>-5.4773878712475907</c:v>
                </c:pt>
                <c:pt idx="440">
                  <c:v>-6.0369364573985944</c:v>
                </c:pt>
                <c:pt idx="441">
                  <c:v>-2.5899225314411072</c:v>
                </c:pt>
                <c:pt idx="442">
                  <c:v>2.9785791201504641</c:v>
                </c:pt>
                <c:pt idx="443">
                  <c:v>5.8995255977300847</c:v>
                </c:pt>
                <c:pt idx="444">
                  <c:v>4.5050673149783398</c:v>
                </c:pt>
                <c:pt idx="445">
                  <c:v>1.6546415704516788</c:v>
                </c:pt>
                <c:pt idx="446">
                  <c:v>-0.20225015455326262</c:v>
                </c:pt>
                <c:pt idx="447">
                  <c:v>-1.9299220909144885</c:v>
                </c:pt>
                <c:pt idx="448">
                  <c:v>-4.2893789884755771</c:v>
                </c:pt>
                <c:pt idx="449">
                  <c:v>-4.9389111167662296</c:v>
                </c:pt>
                <c:pt idx="450">
                  <c:v>-1.7455852829073666</c:v>
                </c:pt>
                <c:pt idx="451">
                  <c:v>2.8987456439077728</c:v>
                </c:pt>
                <c:pt idx="452">
                  <c:v>4.4992328045205747</c:v>
                </c:pt>
                <c:pt idx="453">
                  <c:v>2.5059601721428493</c:v>
                </c:pt>
                <c:pt idx="454">
                  <c:v>0.58870326022783415</c:v>
                </c:pt>
                <c:pt idx="455">
                  <c:v>0.70615231635683318</c:v>
                </c:pt>
                <c:pt idx="456">
                  <c:v>0.41028833954605437</c:v>
                </c:pt>
                <c:pt idx="457">
                  <c:v>-2.4304366911406219</c:v>
                </c:pt>
                <c:pt idx="458">
                  <c:v>-5.2529500245371885</c:v>
                </c:pt>
                <c:pt idx="459">
                  <c:v>-3.9970491265927519</c:v>
                </c:pt>
                <c:pt idx="460">
                  <c:v>0.89309111823368181</c:v>
                </c:pt>
                <c:pt idx="461">
                  <c:v>4.761903732284364</c:v>
                </c:pt>
                <c:pt idx="462">
                  <c:v>4.660035095930251</c:v>
                </c:pt>
                <c:pt idx="463">
                  <c:v>2.1410688329400158</c:v>
                </c:pt>
                <c:pt idx="464">
                  <c:v>-0.14140478129532616</c:v>
                </c:pt>
                <c:pt idx="465">
                  <c:v>-1.7909427719733264</c:v>
                </c:pt>
                <c:pt idx="466">
                  <c:v>-3.3063677173766837</c:v>
                </c:pt>
                <c:pt idx="467">
                  <c:v>-3.7051363375644275</c:v>
                </c:pt>
                <c:pt idx="468">
                  <c:v>-1.7886715988366766</c:v>
                </c:pt>
                <c:pt idx="469">
                  <c:v>1.3164609209503209</c:v>
                </c:pt>
                <c:pt idx="470">
                  <c:v>3.09594414100741</c:v>
                </c:pt>
                <c:pt idx="471">
                  <c:v>2.7889644900209478</c:v>
                </c:pt>
                <c:pt idx="472">
                  <c:v>1.7326544082858053</c:v>
                </c:pt>
                <c:pt idx="473">
                  <c:v>0.75493263881459305</c:v>
                </c:pt>
                <c:pt idx="474">
                  <c:v>-0.72153718422412394</c:v>
                </c:pt>
                <c:pt idx="475">
                  <c:v>-2.6083720459033799</c:v>
                </c:pt>
                <c:pt idx="476">
                  <c:v>-3.2607390846652526</c:v>
                </c:pt>
                <c:pt idx="477">
                  <c:v>-1.7807686134568232</c:v>
                </c:pt>
                <c:pt idx="478">
                  <c:v>0.3589974027988842</c:v>
                </c:pt>
                <c:pt idx="479">
                  <c:v>1.4074683340850007</c:v>
                </c:pt>
                <c:pt idx="480">
                  <c:v>1.7801994223860982</c:v>
                </c:pt>
                <c:pt idx="481">
                  <c:v>2.6519681023906472</c:v>
                </c:pt>
                <c:pt idx="482">
                  <c:v>3.0812419544151166</c:v>
                </c:pt>
                <c:pt idx="483">
                  <c:v>0.95462942806264173</c:v>
                </c:pt>
                <c:pt idx="484">
                  <c:v>-3.1717502401371194</c:v>
                </c:pt>
                <c:pt idx="485">
                  <c:v>-5.5810508718555161</c:v>
                </c:pt>
                <c:pt idx="486">
                  <c:v>-3.7642970613141626</c:v>
                </c:pt>
                <c:pt idx="487">
                  <c:v>0.45161250667379282</c:v>
                </c:pt>
                <c:pt idx="488">
                  <c:v>3.4132719079187233</c:v>
                </c:pt>
                <c:pt idx="489">
                  <c:v>3.8369047164139731</c:v>
                </c:pt>
                <c:pt idx="490">
                  <c:v>2.8934342203223999</c:v>
                </c:pt>
                <c:pt idx="491">
                  <c:v>1.3430730064425296</c:v>
                </c:pt>
                <c:pt idx="492">
                  <c:v>-1.0496468381121222</c:v>
                </c:pt>
                <c:pt idx="493">
                  <c:v>-3.4824129384535301</c:v>
                </c:pt>
                <c:pt idx="494">
                  <c:v>-3.9504209565072812</c:v>
                </c:pt>
                <c:pt idx="495">
                  <c:v>-1.9224683849982551</c:v>
                </c:pt>
                <c:pt idx="496">
                  <c:v>0.61391306258435585</c:v>
                </c:pt>
                <c:pt idx="497">
                  <c:v>1.8379001839938591</c:v>
                </c:pt>
                <c:pt idx="498">
                  <c:v>2.2772082797543174</c:v>
                </c:pt>
                <c:pt idx="499">
                  <c:v>2.9441827680804287</c:v>
                </c:pt>
                <c:pt idx="500">
                  <c:v>2.7779134861668853</c:v>
                </c:pt>
                <c:pt idx="501">
                  <c:v>0.15399067640455033</c:v>
                </c:pt>
                <c:pt idx="502">
                  <c:v>-3.6640131163558638</c:v>
                </c:pt>
                <c:pt idx="503">
                  <c:v>-5.0948830706758095</c:v>
                </c:pt>
                <c:pt idx="504">
                  <c:v>-2.7383501322084132</c:v>
                </c:pt>
                <c:pt idx="505">
                  <c:v>0.7804877029375763</c:v>
                </c:pt>
                <c:pt idx="506">
                  <c:v>2.4540281897058271</c:v>
                </c:pt>
                <c:pt idx="507">
                  <c:v>2.5334930451043798</c:v>
                </c:pt>
                <c:pt idx="508">
                  <c:v>2.895264123863571</c:v>
                </c:pt>
                <c:pt idx="509">
                  <c:v>3.1771817943987499</c:v>
                </c:pt>
                <c:pt idx="510">
                  <c:v>1.0391540611601313</c:v>
                </c:pt>
                <c:pt idx="511">
                  <c:v>-3.7001225401503786</c:v>
                </c:pt>
                <c:pt idx="512">
                  <c:v>-7.3350972079910557</c:v>
                </c:pt>
                <c:pt idx="513">
                  <c:v>-5.8196996887468257</c:v>
                </c:pt>
                <c:pt idx="514">
                  <c:v>0.69572634760812668</c:v>
                </c:pt>
                <c:pt idx="515">
                  <c:v>7.4611672923489305</c:v>
                </c:pt>
                <c:pt idx="516">
                  <c:v>8.9441173582093008</c:v>
                </c:pt>
                <c:pt idx="517">
                  <c:v>3.4068874301064129</c:v>
                </c:pt>
                <c:pt idx="518">
                  <c:v>-5.0629112122955764</c:v>
                </c:pt>
                <c:pt idx="519">
                  <c:v>-9.1385597960092309</c:v>
                </c:pt>
                <c:pt idx="520">
                  <c:v>-4.8236088364440501</c:v>
                </c:pt>
                <c:pt idx="521">
                  <c:v>3.618949085170311</c:v>
                </c:pt>
                <c:pt idx="522">
                  <c:v>7.170277793526588</c:v>
                </c:pt>
                <c:pt idx="523">
                  <c:v>2.1917348299905286</c:v>
                </c:pt>
                <c:pt idx="524">
                  <c:v>-4.6655301362576553</c:v>
                </c:pt>
                <c:pt idx="525">
                  <c:v>-4.4394940436677555</c:v>
                </c:pt>
                <c:pt idx="526">
                  <c:v>2.3877001333009269</c:v>
                </c:pt>
                <c:pt idx="527">
                  <c:v>6.2674661685363633</c:v>
                </c:pt>
                <c:pt idx="528">
                  <c:v>1.5344640426026239</c:v>
                </c:pt>
                <c:pt idx="529">
                  <c:v>-5.5753382500585236</c:v>
                </c:pt>
                <c:pt idx="530">
                  <c:v>-5.400535565149414</c:v>
                </c:pt>
                <c:pt idx="531">
                  <c:v>1.6993434756823704</c:v>
                </c:pt>
                <c:pt idx="532">
                  <c:v>5.8706771662075159</c:v>
                </c:pt>
                <c:pt idx="533">
                  <c:v>1.5553174972385739</c:v>
                </c:pt>
                <c:pt idx="534">
                  <c:v>-4.9413275931491158</c:v>
                </c:pt>
                <c:pt idx="535">
                  <c:v>-4.4776046543846748</c:v>
                </c:pt>
                <c:pt idx="536">
                  <c:v>2.4178092716965018</c:v>
                </c:pt>
                <c:pt idx="537">
                  <c:v>6.7702877375884496</c:v>
                </c:pt>
                <c:pt idx="538">
                  <c:v>3.3703653130454865</c:v>
                </c:pt>
                <c:pt idx="539">
                  <c:v>-3.217758388339107</c:v>
                </c:pt>
                <c:pt idx="540">
                  <c:v>-5.6861631632304173</c:v>
                </c:pt>
                <c:pt idx="541">
                  <c:v>-2.9049000564272531</c:v>
                </c:pt>
                <c:pt idx="542">
                  <c:v>0.66725917516172895</c:v>
                </c:pt>
                <c:pt idx="543">
                  <c:v>1.8525906191136499</c:v>
                </c:pt>
                <c:pt idx="544">
                  <c:v>1.6500219265473246</c:v>
                </c:pt>
                <c:pt idx="545">
                  <c:v>1.9558035298348226</c:v>
                </c:pt>
                <c:pt idx="546">
                  <c:v>2.4231352110579949</c:v>
                </c:pt>
                <c:pt idx="547">
                  <c:v>1.4389922738225747</c:v>
                </c:pt>
                <c:pt idx="548">
                  <c:v>-1.3490213669447075</c:v>
                </c:pt>
                <c:pt idx="549">
                  <c:v>-4.3209313566966685</c:v>
                </c:pt>
                <c:pt idx="550">
                  <c:v>-5.0493556490272358</c:v>
                </c:pt>
                <c:pt idx="551">
                  <c:v>-2.1774568134045804</c:v>
                </c:pt>
                <c:pt idx="552">
                  <c:v>2.8701948051014896</c:v>
                </c:pt>
                <c:pt idx="553">
                  <c:v>6.179862117469046</c:v>
                </c:pt>
                <c:pt idx="554">
                  <c:v>4.8200715634783622</c:v>
                </c:pt>
                <c:pt idx="555">
                  <c:v>0.28561442363487743</c:v>
                </c:pt>
                <c:pt idx="556">
                  <c:v>-3.0529634321077621</c:v>
                </c:pt>
                <c:pt idx="557">
                  <c:v>-3.275379232387817</c:v>
                </c:pt>
                <c:pt idx="558">
                  <c:v>-2.5860844059607726</c:v>
                </c:pt>
                <c:pt idx="559">
                  <c:v>-2.7035439891206505</c:v>
                </c:pt>
                <c:pt idx="560">
                  <c:v>-1.4508821272678727</c:v>
                </c:pt>
                <c:pt idx="561">
                  <c:v>3.0845384509956011</c:v>
                </c:pt>
                <c:pt idx="562">
                  <c:v>7.0798015906557783</c:v>
                </c:pt>
                <c:pt idx="563">
                  <c:v>4.5526125141482945</c:v>
                </c:pt>
                <c:pt idx="564">
                  <c:v>-3.2381320977402339</c:v>
                </c:pt>
                <c:pt idx="565">
                  <c:v>-7.1746781899499368</c:v>
                </c:pt>
                <c:pt idx="566">
                  <c:v>-2.0657921025229209</c:v>
                </c:pt>
                <c:pt idx="567">
                  <c:v>5.0800162450375659</c:v>
                </c:pt>
                <c:pt idx="568">
                  <c:v>3.7698700295245735</c:v>
                </c:pt>
                <c:pt idx="569">
                  <c:v>-4.9218521704634872</c:v>
                </c:pt>
                <c:pt idx="570">
                  <c:v>-8.6158068727195296</c:v>
                </c:pt>
                <c:pt idx="571">
                  <c:v>-0.36179215037558116</c:v>
                </c:pt>
                <c:pt idx="572">
                  <c:v>10.90738227176274</c:v>
                </c:pt>
                <c:pt idx="573">
                  <c:v>11.238202685762531</c:v>
                </c:pt>
                <c:pt idx="574">
                  <c:v>-0.43174359640729604</c:v>
                </c:pt>
                <c:pt idx="575">
                  <c:v>-11.106102410970237</c:v>
                </c:pt>
                <c:pt idx="576">
                  <c:v>-10.025636763514404</c:v>
                </c:pt>
                <c:pt idx="577">
                  <c:v>-0.56823382905532793</c:v>
                </c:pt>
                <c:pt idx="578">
                  <c:v>6.0822078828038881</c:v>
                </c:pt>
                <c:pt idx="579">
                  <c:v>4.8036886666240859</c:v>
                </c:pt>
                <c:pt idx="580">
                  <c:v>0.25956293027362887</c:v>
                </c:pt>
                <c:pt idx="581">
                  <c:v>-1.1580489043614992</c:v>
                </c:pt>
                <c:pt idx="582">
                  <c:v>1.1645283585136006</c:v>
                </c:pt>
                <c:pt idx="583">
                  <c:v>3.0186095587329813</c:v>
                </c:pt>
                <c:pt idx="584">
                  <c:v>1.0269780003400932</c:v>
                </c:pt>
                <c:pt idx="585">
                  <c:v>-3.8440376976172672</c:v>
                </c:pt>
                <c:pt idx="586">
                  <c:v>-7.1511056692921713</c:v>
                </c:pt>
                <c:pt idx="587">
                  <c:v>-4.9129815169306825</c:v>
                </c:pt>
                <c:pt idx="588">
                  <c:v>2.1087904712180263</c:v>
                </c:pt>
                <c:pt idx="589">
                  <c:v>7.997580583855088</c:v>
                </c:pt>
                <c:pt idx="590">
                  <c:v>7.2476501275056995</c:v>
                </c:pt>
                <c:pt idx="591">
                  <c:v>1.1023974229753641</c:v>
                </c:pt>
                <c:pt idx="592">
                  <c:v>-3.7027493481078522</c:v>
                </c:pt>
                <c:pt idx="593">
                  <c:v>-3.3435940467192071</c:v>
                </c:pt>
                <c:pt idx="594">
                  <c:v>-1.4292624281073765</c:v>
                </c:pt>
                <c:pt idx="595">
                  <c:v>-2.8741560843000959</c:v>
                </c:pt>
                <c:pt idx="596">
                  <c:v>-5.6220036042004047</c:v>
                </c:pt>
                <c:pt idx="597">
                  <c:v>-2.8422816776044257</c:v>
                </c:pt>
                <c:pt idx="598">
                  <c:v>6.4691861221917764</c:v>
                </c:pt>
                <c:pt idx="599">
                  <c:v>13.502387345220102</c:v>
                </c:pt>
                <c:pt idx="600">
                  <c:v>9.1314960036261077</c:v>
                </c:pt>
                <c:pt idx="601">
                  <c:v>-4.553774914159245</c:v>
                </c:pt>
                <c:pt idx="602">
                  <c:v>-15.245565089770444</c:v>
                </c:pt>
                <c:pt idx="603">
                  <c:v>-12.922090445870349</c:v>
                </c:pt>
                <c:pt idx="604">
                  <c:v>0.18576813626541022</c:v>
                </c:pt>
                <c:pt idx="605">
                  <c:v>11.965422116792963</c:v>
                </c:pt>
                <c:pt idx="606">
                  <c:v>11.849090852909658</c:v>
                </c:pt>
                <c:pt idx="607">
                  <c:v>0.70903271272691692</c:v>
                </c:pt>
                <c:pt idx="608">
                  <c:v>-9.5347951278664294</c:v>
                </c:pt>
                <c:pt idx="609">
                  <c:v>-7.5372387180750646</c:v>
                </c:pt>
                <c:pt idx="610">
                  <c:v>4.5290358899136862</c:v>
                </c:pt>
                <c:pt idx="611">
                  <c:v>11.702373387991436</c:v>
                </c:pt>
                <c:pt idx="612">
                  <c:v>3.4399619920688607</c:v>
                </c:pt>
                <c:pt idx="613">
                  <c:v>-11.663609483043029</c:v>
                </c:pt>
                <c:pt idx="614">
                  <c:v>-14.698000443012567</c:v>
                </c:pt>
                <c:pt idx="615">
                  <c:v>-0.95916868664584221</c:v>
                </c:pt>
                <c:pt idx="616">
                  <c:v>12.474918394087924</c:v>
                </c:pt>
                <c:pt idx="617">
                  <c:v>9.5086622381374628</c:v>
                </c:pt>
                <c:pt idx="618">
                  <c:v>-2.0418351508470072</c:v>
                </c:pt>
                <c:pt idx="619">
                  <c:v>-2.1417596061847393</c:v>
                </c:pt>
                <c:pt idx="620">
                  <c:v>9.288260106719866</c:v>
                </c:pt>
                <c:pt idx="621">
                  <c:v>8.5441819664576233</c:v>
                </c:pt>
                <c:pt idx="622">
                  <c:v>-15.575696451036146</c:v>
                </c:pt>
                <c:pt idx="623">
                  <c:v>-36.197990367344815</c:v>
                </c:pt>
                <c:pt idx="624">
                  <c:v>-18.045037784764563</c:v>
                </c:pt>
                <c:pt idx="625">
                  <c:v>30.476592055065048</c:v>
                </c:pt>
                <c:pt idx="626">
                  <c:v>56.63441586406168</c:v>
                </c:pt>
                <c:pt idx="627">
                  <c:v>25.192047926839113</c:v>
                </c:pt>
                <c:pt idx="628">
                  <c:v>-33.944419032268563</c:v>
                </c:pt>
                <c:pt idx="629">
                  <c:v>-57.551878910795622</c:v>
                </c:pt>
                <c:pt idx="630">
                  <c:v>-23.480066699243054</c:v>
                </c:pt>
                <c:pt idx="631">
                  <c:v>25.880182976044669</c:v>
                </c:pt>
                <c:pt idx="632">
                  <c:v>38.161689658557442</c:v>
                </c:pt>
                <c:pt idx="633">
                  <c:v>11.201375783873978</c:v>
                </c:pt>
                <c:pt idx="634">
                  <c:v>-14.360283302008723</c:v>
                </c:pt>
                <c:pt idx="635">
                  <c:v>-11.238159155150752</c:v>
                </c:pt>
                <c:pt idx="636">
                  <c:v>5.8033795582471566</c:v>
                </c:pt>
                <c:pt idx="637">
                  <c:v>8.381651918354601</c:v>
                </c:pt>
                <c:pt idx="638">
                  <c:v>-6.5442280222879603</c:v>
                </c:pt>
                <c:pt idx="639">
                  <c:v>-17.654235201211833</c:v>
                </c:pt>
                <c:pt idx="640">
                  <c:v>-10.306620665637023</c:v>
                </c:pt>
                <c:pt idx="641">
                  <c:v>7.2016110368131274</c:v>
                </c:pt>
                <c:pt idx="642">
                  <c:v>17.756000966706694</c:v>
                </c:pt>
                <c:pt idx="643">
                  <c:v>14.735578128639899</c:v>
                </c:pt>
                <c:pt idx="644">
                  <c:v>3.5944325045822798</c:v>
                </c:pt>
                <c:pt idx="645">
                  <c:v>-7.8671568709266957</c:v>
                </c:pt>
                <c:pt idx="646">
                  <c:v>-14.446778624369475</c:v>
                </c:pt>
                <c:pt idx="647">
                  <c:v>-12.878959273554065</c:v>
                </c:pt>
                <c:pt idx="648">
                  <c:v>-3.4555690006637283</c:v>
                </c:pt>
                <c:pt idx="649">
                  <c:v>7.5251910924461747</c:v>
                </c:pt>
                <c:pt idx="650">
                  <c:v>11.882208299223583</c:v>
                </c:pt>
                <c:pt idx="651">
                  <c:v>7.7644551152956716</c:v>
                </c:pt>
                <c:pt idx="652">
                  <c:v>1.0318155488344791</c:v>
                </c:pt>
                <c:pt idx="653">
                  <c:v>-2.4760532574209178</c:v>
                </c:pt>
                <c:pt idx="654">
                  <c:v>-3.150028958040322</c:v>
                </c:pt>
                <c:pt idx="655">
                  <c:v>-4.4551754950331564</c:v>
                </c:pt>
                <c:pt idx="656">
                  <c:v>-6.3302527335812711</c:v>
                </c:pt>
                <c:pt idx="657">
                  <c:v>-5.0518753037105188</c:v>
                </c:pt>
                <c:pt idx="658">
                  <c:v>0.86708663437886946</c:v>
                </c:pt>
                <c:pt idx="659">
                  <c:v>7.5302067719160464</c:v>
                </c:pt>
                <c:pt idx="660">
                  <c:v>9.4147527584619208</c:v>
                </c:pt>
                <c:pt idx="661">
                  <c:v>5.0121017295272532</c:v>
                </c:pt>
                <c:pt idx="662">
                  <c:v>-2.0231758184555342</c:v>
                </c:pt>
                <c:pt idx="663">
                  <c:v>-6.621964080441324</c:v>
                </c:pt>
                <c:pt idx="664">
                  <c:v>-6.6075979331252954</c:v>
                </c:pt>
                <c:pt idx="665">
                  <c:v>-3.6528917253135389</c:v>
                </c:pt>
                <c:pt idx="666">
                  <c:v>-0.54833369578868696</c:v>
                </c:pt>
                <c:pt idx="667">
                  <c:v>1.9111758837130561</c:v>
                </c:pt>
                <c:pt idx="668">
                  <c:v>4.5565237507902046</c:v>
                </c:pt>
                <c:pt idx="669">
                  <c:v>6.552506238417247</c:v>
                </c:pt>
                <c:pt idx="670">
                  <c:v>4.6844792600277536</c:v>
                </c:pt>
                <c:pt idx="671">
                  <c:v>-1.9698630894325566</c:v>
                </c:pt>
                <c:pt idx="672">
                  <c:v>-8.1068730538388607</c:v>
                </c:pt>
                <c:pt idx="673">
                  <c:v>-6.8064224955680102</c:v>
                </c:pt>
                <c:pt idx="674">
                  <c:v>1.1119780909601238</c:v>
                </c:pt>
                <c:pt idx="675">
                  <c:v>6.2939146808398725</c:v>
                </c:pt>
                <c:pt idx="676">
                  <c:v>2.3570323140912017</c:v>
                </c:pt>
                <c:pt idx="677">
                  <c:v>-4.858046359456881</c:v>
                </c:pt>
                <c:pt idx="678">
                  <c:v>-4.40444927599472</c:v>
                </c:pt>
                <c:pt idx="679">
                  <c:v>4.4781334708255018</c:v>
                </c:pt>
                <c:pt idx="680">
                  <c:v>10.252501655885922</c:v>
                </c:pt>
                <c:pt idx="681">
                  <c:v>4.2730174213796461</c:v>
                </c:pt>
                <c:pt idx="682">
                  <c:v>-7.3005429897538168</c:v>
                </c:pt>
                <c:pt idx="683">
                  <c:v>-11.454517904969014</c:v>
                </c:pt>
                <c:pt idx="684">
                  <c:v>-4.8742799702942277</c:v>
                </c:pt>
                <c:pt idx="685">
                  <c:v>3.5787335660761568</c:v>
                </c:pt>
                <c:pt idx="686">
                  <c:v>6.0109421292454588</c:v>
                </c:pt>
                <c:pt idx="687">
                  <c:v>4.2107991892919072</c:v>
                </c:pt>
                <c:pt idx="688">
                  <c:v>3.1332904295692563</c:v>
                </c:pt>
                <c:pt idx="689">
                  <c:v>2.1013021429614693</c:v>
                </c:pt>
                <c:pt idx="690">
                  <c:v>-2.0544402699303914</c:v>
                </c:pt>
                <c:pt idx="691">
                  <c:v>-6.8065803842822721</c:v>
                </c:pt>
                <c:pt idx="692">
                  <c:v>-5.9584798892841349</c:v>
                </c:pt>
                <c:pt idx="693">
                  <c:v>0.4234690927357066</c:v>
                </c:pt>
                <c:pt idx="694">
                  <c:v>4.6906400977877034</c:v>
                </c:pt>
                <c:pt idx="695">
                  <c:v>2.3702221042833345</c:v>
                </c:pt>
                <c:pt idx="696">
                  <c:v>-1.3008561251841495</c:v>
                </c:pt>
                <c:pt idx="697">
                  <c:v>0.36151685918793569</c:v>
                </c:pt>
                <c:pt idx="698">
                  <c:v>4.8792376661656567</c:v>
                </c:pt>
                <c:pt idx="699">
                  <c:v>4.1599684862190367</c:v>
                </c:pt>
                <c:pt idx="700">
                  <c:v>-3.0146392751413376</c:v>
                </c:pt>
                <c:pt idx="701">
                  <c:v>-8.5403199081440331</c:v>
                </c:pt>
                <c:pt idx="702">
                  <c:v>-6.1323623848099809</c:v>
                </c:pt>
                <c:pt idx="703">
                  <c:v>0.71048638015588539</c:v>
                </c:pt>
                <c:pt idx="704">
                  <c:v>4.8188311843280403</c:v>
                </c:pt>
                <c:pt idx="705">
                  <c:v>4.8483244566503538</c:v>
                </c:pt>
                <c:pt idx="706">
                  <c:v>4.1055690402112281</c:v>
                </c:pt>
                <c:pt idx="707">
                  <c:v>3.0159497488667073</c:v>
                </c:pt>
                <c:pt idx="708">
                  <c:v>-1.038776378389545</c:v>
                </c:pt>
                <c:pt idx="709">
                  <c:v>-6.7186415464062756</c:v>
                </c:pt>
                <c:pt idx="710">
                  <c:v>-7.8421147986876845</c:v>
                </c:pt>
                <c:pt idx="711">
                  <c:v>-1.9653885549892762</c:v>
                </c:pt>
                <c:pt idx="712">
                  <c:v>4.8362755405405808</c:v>
                </c:pt>
                <c:pt idx="713">
                  <c:v>5.5792985632069332</c:v>
                </c:pt>
                <c:pt idx="714">
                  <c:v>1.5826165791364757</c:v>
                </c:pt>
                <c:pt idx="715">
                  <c:v>-0.53015964182139397</c:v>
                </c:pt>
                <c:pt idx="716">
                  <c:v>0.92189350067436071</c:v>
                </c:pt>
                <c:pt idx="717">
                  <c:v>1.1367920237213216</c:v>
                </c:pt>
                <c:pt idx="718">
                  <c:v>-2.2515731685342453</c:v>
                </c:pt>
                <c:pt idx="719">
                  <c:v>-4.7131237306027884</c:v>
                </c:pt>
                <c:pt idx="720">
                  <c:v>-2.2063311635532394</c:v>
                </c:pt>
                <c:pt idx="721">
                  <c:v>1.767810283510876</c:v>
                </c:pt>
                <c:pt idx="722">
                  <c:v>1.4913227375346332</c:v>
                </c:pt>
                <c:pt idx="723">
                  <c:v>-1.3744781639091836</c:v>
                </c:pt>
                <c:pt idx="724">
                  <c:v>8.2766228494641436E-2</c:v>
                </c:pt>
                <c:pt idx="725">
                  <c:v>6.2758056865673817</c:v>
                </c:pt>
                <c:pt idx="726">
                  <c:v>8.1925242318021567</c:v>
                </c:pt>
                <c:pt idx="727">
                  <c:v>-0.25985147765539207</c:v>
                </c:pt>
                <c:pt idx="728">
                  <c:v>-11.732382185933153</c:v>
                </c:pt>
                <c:pt idx="729">
                  <c:v>-13.046845943020637</c:v>
                </c:pt>
                <c:pt idx="730">
                  <c:v>-1.854472725936636</c:v>
                </c:pt>
                <c:pt idx="731">
                  <c:v>10.108318044065522</c:v>
                </c:pt>
                <c:pt idx="732">
                  <c:v>11.431543975795185</c:v>
                </c:pt>
                <c:pt idx="733">
                  <c:v>3.7153279659629637</c:v>
                </c:pt>
                <c:pt idx="734">
                  <c:v>-3.047273117701339</c:v>
                </c:pt>
                <c:pt idx="735">
                  <c:v>-3.8593821965699497</c:v>
                </c:pt>
                <c:pt idx="736">
                  <c:v>-2.5025313647936636</c:v>
                </c:pt>
                <c:pt idx="737">
                  <c:v>-3.1934228403885792</c:v>
                </c:pt>
                <c:pt idx="738">
                  <c:v>-4.1184502560795169</c:v>
                </c:pt>
                <c:pt idx="739">
                  <c:v>-1.4788412429068691</c:v>
                </c:pt>
                <c:pt idx="740">
                  <c:v>3.693722210580753</c:v>
                </c:pt>
                <c:pt idx="741">
                  <c:v>6.480424592565476</c:v>
                </c:pt>
                <c:pt idx="742">
                  <c:v>4.6365210161387971</c:v>
                </c:pt>
                <c:pt idx="743">
                  <c:v>0.81771586017607645</c:v>
                </c:pt>
                <c:pt idx="744">
                  <c:v>-1.8905709657586978</c:v>
                </c:pt>
                <c:pt idx="745">
                  <c:v>-3.5733746058617979</c:v>
                </c:pt>
                <c:pt idx="746">
                  <c:v>-5.1960162443875788</c:v>
                </c:pt>
                <c:pt idx="747">
                  <c:v>-5.1975202425228888</c:v>
                </c:pt>
                <c:pt idx="748">
                  <c:v>-1.2641871935956415</c:v>
                </c:pt>
                <c:pt idx="749">
                  <c:v>5.0651488719272848</c:v>
                </c:pt>
                <c:pt idx="750">
                  <c:v>8.462202042221131</c:v>
                </c:pt>
                <c:pt idx="751">
                  <c:v>5.6162784912754828</c:v>
                </c:pt>
                <c:pt idx="752">
                  <c:v>-0.73357853339279322</c:v>
                </c:pt>
                <c:pt idx="753">
                  <c:v>-5.0794073311226686</c:v>
                </c:pt>
                <c:pt idx="754">
                  <c:v>-5.3307220395406301</c:v>
                </c:pt>
                <c:pt idx="755">
                  <c:v>-3.7508817937616028</c:v>
                </c:pt>
                <c:pt idx="756">
                  <c:v>-2.2410483050398691</c:v>
                </c:pt>
                <c:pt idx="757">
                  <c:v>0.39920831724505024</c:v>
                </c:pt>
                <c:pt idx="758">
                  <c:v>5.0040969790448511</c:v>
                </c:pt>
                <c:pt idx="759">
                  <c:v>8.1091036462606851</c:v>
                </c:pt>
                <c:pt idx="760">
                  <c:v>4.9256509079406392</c:v>
                </c:pt>
                <c:pt idx="761">
                  <c:v>-3.4951224023731986</c:v>
                </c:pt>
                <c:pt idx="762">
                  <c:v>-9.2599255443015505</c:v>
                </c:pt>
                <c:pt idx="763">
                  <c:v>-6.1394070374096179</c:v>
                </c:pt>
                <c:pt idx="764">
                  <c:v>2.4340959535197357</c:v>
                </c:pt>
                <c:pt idx="765">
                  <c:v>6.8314900702046266</c:v>
                </c:pt>
                <c:pt idx="766">
                  <c:v>2.7170891149627874</c:v>
                </c:pt>
                <c:pt idx="767">
                  <c:v>-3.8581136584209679</c:v>
                </c:pt>
                <c:pt idx="768">
                  <c:v>-4.353834469083111</c:v>
                </c:pt>
                <c:pt idx="769">
                  <c:v>1.5825700848226185</c:v>
                </c:pt>
                <c:pt idx="770">
                  <c:v>6.2319842353882366</c:v>
                </c:pt>
                <c:pt idx="771">
                  <c:v>3.8734641344131688</c:v>
                </c:pt>
                <c:pt idx="772">
                  <c:v>-2.5800546753242806</c:v>
                </c:pt>
                <c:pt idx="773">
                  <c:v>-6.1258877789918653</c:v>
                </c:pt>
                <c:pt idx="774">
                  <c:v>-4.2016453137585401</c:v>
                </c:pt>
                <c:pt idx="775">
                  <c:v>-0.209417989065381</c:v>
                </c:pt>
                <c:pt idx="776">
                  <c:v>2.1460447078614497</c:v>
                </c:pt>
                <c:pt idx="777">
                  <c:v>2.8407189068393865</c:v>
                </c:pt>
                <c:pt idx="778">
                  <c:v>3.3318285481438497</c:v>
                </c:pt>
                <c:pt idx="779">
                  <c:v>3.1282335171123208</c:v>
                </c:pt>
                <c:pt idx="780">
                  <c:v>0.7079439104019104</c:v>
                </c:pt>
                <c:pt idx="781">
                  <c:v>-3.1830046600830402</c:v>
                </c:pt>
                <c:pt idx="782">
                  <c:v>-5.3988448102048867</c:v>
                </c:pt>
                <c:pt idx="783">
                  <c:v>-3.9156386318564529</c:v>
                </c:pt>
                <c:pt idx="784">
                  <c:v>-0.13749849028529149</c:v>
                </c:pt>
                <c:pt idx="785">
                  <c:v>2.8976760045530794</c:v>
                </c:pt>
                <c:pt idx="786">
                  <c:v>3.6932864388262971</c:v>
                </c:pt>
                <c:pt idx="787">
                  <c:v>2.9539666506086326</c:v>
                </c:pt>
                <c:pt idx="788">
                  <c:v>1.749364603244937</c:v>
                </c:pt>
                <c:pt idx="789">
                  <c:v>0.15313178309919795</c:v>
                </c:pt>
                <c:pt idx="790">
                  <c:v>-2.0641444320814428</c:v>
                </c:pt>
                <c:pt idx="791">
                  <c:v>-4.0836190318117724</c:v>
                </c:pt>
                <c:pt idx="792">
                  <c:v>-4.1648844427998126</c:v>
                </c:pt>
                <c:pt idx="793">
                  <c:v>-1.4914197213884501</c:v>
                </c:pt>
                <c:pt idx="794">
                  <c:v>2.3111463841783482</c:v>
                </c:pt>
                <c:pt idx="795">
                  <c:v>4.2346649141317236</c:v>
                </c:pt>
                <c:pt idx="796">
                  <c:v>3.0414132060333094</c:v>
                </c:pt>
                <c:pt idx="797">
                  <c:v>0.84304980234111415</c:v>
                </c:pt>
                <c:pt idx="798">
                  <c:v>0.39967720583969751</c:v>
                </c:pt>
                <c:pt idx="799">
                  <c:v>1.0110060102630456</c:v>
                </c:pt>
                <c:pt idx="800">
                  <c:v>-0.93487728359280853</c:v>
                </c:pt>
                <c:pt idx="801">
                  <c:v>-6.1255575174723829</c:v>
                </c:pt>
                <c:pt idx="802">
                  <c:v>-9.0032077087149371</c:v>
                </c:pt>
                <c:pt idx="803">
                  <c:v>-3.4572613221303157</c:v>
                </c:pt>
                <c:pt idx="804">
                  <c:v>8.0899701493434861</c:v>
                </c:pt>
                <c:pt idx="805">
                  <c:v>14.776187275854612</c:v>
                </c:pt>
                <c:pt idx="806">
                  <c:v>8.870401634553124</c:v>
                </c:pt>
                <c:pt idx="807">
                  <c:v>-4.6433855766910703</c:v>
                </c:pt>
                <c:pt idx="808">
                  <c:v>-13.087916297352761</c:v>
                </c:pt>
                <c:pt idx="809">
                  <c:v>-10.057273460237466</c:v>
                </c:pt>
                <c:pt idx="810">
                  <c:v>-1.1263384630914042</c:v>
                </c:pt>
                <c:pt idx="811">
                  <c:v>4.6763993796431338</c:v>
                </c:pt>
                <c:pt idx="812">
                  <c:v>5.1697767185491257</c:v>
                </c:pt>
                <c:pt idx="813">
                  <c:v>4.2638610270604991</c:v>
                </c:pt>
                <c:pt idx="814">
                  <c:v>3.9921981214122133</c:v>
                </c:pt>
                <c:pt idx="815">
                  <c:v>2.0958769449586057</c:v>
                </c:pt>
                <c:pt idx="816">
                  <c:v>-2.5036846675183639</c:v>
                </c:pt>
                <c:pt idx="817">
                  <c:v>-6.3235072998761321</c:v>
                </c:pt>
                <c:pt idx="818">
                  <c:v>-5.6956219076172792</c:v>
                </c:pt>
                <c:pt idx="819">
                  <c:v>-1.8063597232826571</c:v>
                </c:pt>
                <c:pt idx="820">
                  <c:v>1.4341305382026097</c:v>
                </c:pt>
                <c:pt idx="821">
                  <c:v>2.8655236516312166</c:v>
                </c:pt>
                <c:pt idx="822">
                  <c:v>4.1701695915347718</c:v>
                </c:pt>
                <c:pt idx="823">
                  <c:v>5.2190587197043712</c:v>
                </c:pt>
                <c:pt idx="824">
                  <c:v>3.2199980012539218</c:v>
                </c:pt>
                <c:pt idx="825">
                  <c:v>-2.3167112977750555</c:v>
                </c:pt>
                <c:pt idx="826">
                  <c:v>-6.9898821371541873</c:v>
                </c:pt>
                <c:pt idx="827">
                  <c:v>-6.403155429949158</c:v>
                </c:pt>
                <c:pt idx="828">
                  <c:v>-1.7776518950874722</c:v>
                </c:pt>
                <c:pt idx="829">
                  <c:v>2.1000549109270295</c:v>
                </c:pt>
                <c:pt idx="830">
                  <c:v>3.3588936216957439</c:v>
                </c:pt>
                <c:pt idx="831">
                  <c:v>4.095449865163272</c:v>
                </c:pt>
                <c:pt idx="832">
                  <c:v>5.0491717535992606</c:v>
                </c:pt>
                <c:pt idx="833">
                  <c:v>3.2680769400558565</c:v>
                </c:pt>
                <c:pt idx="834">
                  <c:v>-2.7223651971598186</c:v>
                </c:pt>
                <c:pt idx="835">
                  <c:v>-8.3507161930702249</c:v>
                </c:pt>
                <c:pt idx="836">
                  <c:v>-7.3815288601066209</c:v>
                </c:pt>
                <c:pt idx="837">
                  <c:v>-0.21490127746479498</c:v>
                </c:pt>
                <c:pt idx="838">
                  <c:v>5.7775882188046257</c:v>
                </c:pt>
                <c:pt idx="839">
                  <c:v>5.1416856378675408</c:v>
                </c:pt>
                <c:pt idx="840">
                  <c:v>0.71222782647110972</c:v>
                </c:pt>
                <c:pt idx="841">
                  <c:v>-0.91483326639058671</c:v>
                </c:pt>
                <c:pt idx="842">
                  <c:v>1.6263341998230902</c:v>
                </c:pt>
                <c:pt idx="843">
                  <c:v>3.0380721437601519</c:v>
                </c:pt>
                <c:pt idx="844">
                  <c:v>-1.0262687102813823</c:v>
                </c:pt>
                <c:pt idx="845">
                  <c:v>-7.485248832808379</c:v>
                </c:pt>
                <c:pt idx="846">
                  <c:v>-8.7230567131232792</c:v>
                </c:pt>
                <c:pt idx="847">
                  <c:v>-1.4416228368373538</c:v>
                </c:pt>
                <c:pt idx="848">
                  <c:v>8.6945444634009377</c:v>
                </c:pt>
                <c:pt idx="849">
                  <c:v>12.022657642230049</c:v>
                </c:pt>
                <c:pt idx="850">
                  <c:v>4.7426861312705713</c:v>
                </c:pt>
                <c:pt idx="851">
                  <c:v>-6.4549420355387257</c:v>
                </c:pt>
                <c:pt idx="852">
                  <c:v>-10.633848570849677</c:v>
                </c:pt>
                <c:pt idx="853">
                  <c:v>-4.1753243880840332</c:v>
                </c:pt>
                <c:pt idx="854">
                  <c:v>4.9623351678757679</c:v>
                </c:pt>
                <c:pt idx="855">
                  <c:v>6.2293231919505807</c:v>
                </c:pt>
                <c:pt idx="856">
                  <c:v>-0.93386084131750291</c:v>
                </c:pt>
                <c:pt idx="857">
                  <c:v>-6.4482823571784174</c:v>
                </c:pt>
                <c:pt idx="858">
                  <c:v>-2.5101899804152277</c:v>
                </c:pt>
                <c:pt idx="859">
                  <c:v>6.171954247244086</c:v>
                </c:pt>
                <c:pt idx="860">
                  <c:v>8.4848309881807698</c:v>
                </c:pt>
                <c:pt idx="861">
                  <c:v>1.4543782257202773</c:v>
                </c:pt>
                <c:pt idx="862">
                  <c:v>-6.3158091320511067</c:v>
                </c:pt>
                <c:pt idx="863">
                  <c:v>-6.5621204978115166</c:v>
                </c:pt>
                <c:pt idx="864">
                  <c:v>-1.6285600580023489</c:v>
                </c:pt>
                <c:pt idx="865">
                  <c:v>0.79138263483174387</c:v>
                </c:pt>
                <c:pt idx="866">
                  <c:v>-0.52046235663115326</c:v>
                </c:pt>
                <c:pt idx="867">
                  <c:v>0.24095412381616019</c:v>
                </c:pt>
                <c:pt idx="868">
                  <c:v>5.2030399618728893</c:v>
                </c:pt>
                <c:pt idx="869">
                  <c:v>8.1134733295359993</c:v>
                </c:pt>
                <c:pt idx="870">
                  <c:v>3.3050095997534159</c:v>
                </c:pt>
                <c:pt idx="871">
                  <c:v>-5.3496748444088009</c:v>
                </c:pt>
                <c:pt idx="872">
                  <c:v>-9.2420638324637654</c:v>
                </c:pt>
                <c:pt idx="873">
                  <c:v>-6.2272565033838347</c:v>
                </c:pt>
                <c:pt idx="874">
                  <c:v>-1.5535254461166219</c:v>
                </c:pt>
                <c:pt idx="875">
                  <c:v>1.4408218956227037</c:v>
                </c:pt>
                <c:pt idx="876">
                  <c:v>5.0309991411898354</c:v>
                </c:pt>
                <c:pt idx="877">
                  <c:v>9.7108525689149285</c:v>
                </c:pt>
                <c:pt idx="878">
                  <c:v>9.5902312066316924</c:v>
                </c:pt>
                <c:pt idx="879">
                  <c:v>0.5529968630789226</c:v>
                </c:pt>
                <c:pt idx="880">
                  <c:v>-10.849363846520035</c:v>
                </c:pt>
                <c:pt idx="881">
                  <c:v>-13.627675170446285</c:v>
                </c:pt>
                <c:pt idx="882">
                  <c:v>-6.5047997702851754</c:v>
                </c:pt>
                <c:pt idx="883">
                  <c:v>1.3068102676554829</c:v>
                </c:pt>
                <c:pt idx="884">
                  <c:v>4.3905095713563238</c:v>
                </c:pt>
                <c:pt idx="885">
                  <c:v>7.8019100060488373</c:v>
                </c:pt>
                <c:pt idx="886">
                  <c:v>14.531175422920095</c:v>
                </c:pt>
                <c:pt idx="887">
                  <c:v>14.414108659226983</c:v>
                </c:pt>
                <c:pt idx="888">
                  <c:v>-3.1396278544707332</c:v>
                </c:pt>
                <c:pt idx="889">
                  <c:v>-27.394120028744315</c:v>
                </c:pt>
                <c:pt idx="890">
                  <c:v>-31.060901671355708</c:v>
                </c:pt>
                <c:pt idx="891">
                  <c:v>-3.54129130206706</c:v>
                </c:pt>
                <c:pt idx="892">
                  <c:v>30.048300868885871</c:v>
                </c:pt>
                <c:pt idx="893">
                  <c:v>34.56277840096277</c:v>
                </c:pt>
                <c:pt idx="894">
                  <c:v>6.4773114021761264</c:v>
                </c:pt>
                <c:pt idx="895">
                  <c:v>-22.134774017510367</c:v>
                </c:pt>
                <c:pt idx="896">
                  <c:v>-23.035644341990913</c:v>
                </c:pt>
                <c:pt idx="897">
                  <c:v>-3.4013959362836674</c:v>
                </c:pt>
                <c:pt idx="898">
                  <c:v>9.3561984348820104</c:v>
                </c:pt>
                <c:pt idx="899">
                  <c:v>4.7715072443940807</c:v>
                </c:pt>
                <c:pt idx="900">
                  <c:v>-2.3299997596146844</c:v>
                </c:pt>
                <c:pt idx="901">
                  <c:v>1.4691666188432617</c:v>
                </c:pt>
                <c:pt idx="902">
                  <c:v>8.6237487458666049</c:v>
                </c:pt>
                <c:pt idx="903">
                  <c:v>4.9837746725723342</c:v>
                </c:pt>
                <c:pt idx="904">
                  <c:v>-6.8572714921727878</c:v>
                </c:pt>
                <c:pt idx="905">
                  <c:v>-11.02082783983918</c:v>
                </c:pt>
                <c:pt idx="906">
                  <c:v>-2.0578812015129571</c:v>
                </c:pt>
                <c:pt idx="907">
                  <c:v>7.347641044514222</c:v>
                </c:pt>
                <c:pt idx="908">
                  <c:v>5.2436319630516905</c:v>
                </c:pt>
                <c:pt idx="909">
                  <c:v>-3.2056775280659564</c:v>
                </c:pt>
                <c:pt idx="910">
                  <c:v>-5.1197621147220094</c:v>
                </c:pt>
                <c:pt idx="911">
                  <c:v>0.99969980295088068</c:v>
                </c:pt>
                <c:pt idx="912">
                  <c:v>5.0180400921374204</c:v>
                </c:pt>
                <c:pt idx="913">
                  <c:v>1.7147295922418659</c:v>
                </c:pt>
                <c:pt idx="914">
                  <c:v>-2.4151646200835288</c:v>
                </c:pt>
                <c:pt idx="915">
                  <c:v>-1.0171384640970895</c:v>
                </c:pt>
                <c:pt idx="916">
                  <c:v>2.0419345930036465</c:v>
                </c:pt>
                <c:pt idx="917">
                  <c:v>5.1876807020620211E-2</c:v>
                </c:pt>
                <c:pt idx="918">
                  <c:v>-4.8311074509750975</c:v>
                </c:pt>
                <c:pt idx="919">
                  <c:v>-4.8055905207358949</c:v>
                </c:pt>
                <c:pt idx="920">
                  <c:v>1.0800455479608442</c:v>
                </c:pt>
                <c:pt idx="921">
                  <c:v>5.5536873812026224</c:v>
                </c:pt>
                <c:pt idx="922">
                  <c:v>4.5400382182901851</c:v>
                </c:pt>
                <c:pt idx="923">
                  <c:v>2.2525479609513175</c:v>
                </c:pt>
                <c:pt idx="924">
                  <c:v>2.0708153153943152</c:v>
                </c:pt>
                <c:pt idx="925">
                  <c:v>-0.26517921114705767</c:v>
                </c:pt>
                <c:pt idx="926">
                  <c:v>-8.081949173507514</c:v>
                </c:pt>
                <c:pt idx="927">
                  <c:v>-13.649982188434265</c:v>
                </c:pt>
                <c:pt idx="928">
                  <c:v>-6.0786653313595522</c:v>
                </c:pt>
                <c:pt idx="929">
                  <c:v>11.163543006439706</c:v>
                </c:pt>
                <c:pt idx="930">
                  <c:v>20.178496177203076</c:v>
                </c:pt>
                <c:pt idx="931">
                  <c:v>10.157233516663082</c:v>
                </c:pt>
                <c:pt idx="932">
                  <c:v>-8.0992397761909238</c:v>
                </c:pt>
                <c:pt idx="933">
                  <c:v>-15.600713208752513</c:v>
                </c:pt>
                <c:pt idx="934">
                  <c:v>-8.4346979394297517</c:v>
                </c:pt>
                <c:pt idx="935">
                  <c:v>0.6770654692627055</c:v>
                </c:pt>
                <c:pt idx="936">
                  <c:v>2.2609774365441808</c:v>
                </c:pt>
                <c:pt idx="937">
                  <c:v>1.3763576497289913</c:v>
                </c:pt>
                <c:pt idx="938">
                  <c:v>5.6350989483948304</c:v>
                </c:pt>
                <c:pt idx="939">
                  <c:v>10.746260944324423</c:v>
                </c:pt>
                <c:pt idx="940">
                  <c:v>6.475326431274449</c:v>
                </c:pt>
                <c:pt idx="941">
                  <c:v>-6.5005093440821762</c:v>
                </c:pt>
                <c:pt idx="942">
                  <c:v>-15.002162612976658</c:v>
                </c:pt>
                <c:pt idx="943">
                  <c:v>-9.9746935236643992</c:v>
                </c:pt>
                <c:pt idx="944">
                  <c:v>2.3587854017566214</c:v>
                </c:pt>
                <c:pt idx="945">
                  <c:v>9.4615729837957243</c:v>
                </c:pt>
                <c:pt idx="946">
                  <c:v>7.452230061637195</c:v>
                </c:pt>
                <c:pt idx="947">
                  <c:v>2.2854872073019488</c:v>
                </c:pt>
                <c:pt idx="948">
                  <c:v>-0.62287859527324618</c:v>
                </c:pt>
                <c:pt idx="949">
                  <c:v>-1.7692469388719889</c:v>
                </c:pt>
                <c:pt idx="950">
                  <c:v>-3.0644957889957438</c:v>
                </c:pt>
                <c:pt idx="951">
                  <c:v>-3.7143926485409846</c:v>
                </c:pt>
                <c:pt idx="952">
                  <c:v>-2.5164388075127837</c:v>
                </c:pt>
                <c:pt idx="953">
                  <c:v>-0.45426466275914928</c:v>
                </c:pt>
                <c:pt idx="954">
                  <c:v>1.2977656768577148</c:v>
                </c:pt>
                <c:pt idx="955">
                  <c:v>3.1498225786425693</c:v>
                </c:pt>
                <c:pt idx="956">
                  <c:v>4.6670590314871019</c:v>
                </c:pt>
                <c:pt idx="957">
                  <c:v>3.2438388915996086</c:v>
                </c:pt>
                <c:pt idx="958">
                  <c:v>-1.6646424895757279</c:v>
                </c:pt>
                <c:pt idx="959">
                  <c:v>-5.4072407422995061</c:v>
                </c:pt>
                <c:pt idx="960">
                  <c:v>-3.4914708660972944</c:v>
                </c:pt>
                <c:pt idx="961">
                  <c:v>1.2315012959829839</c:v>
                </c:pt>
                <c:pt idx="962">
                  <c:v>1.8204439339404819</c:v>
                </c:pt>
                <c:pt idx="963">
                  <c:v>-2.1838254867660392</c:v>
                </c:pt>
                <c:pt idx="964">
                  <c:v>-3.2522139119856375</c:v>
                </c:pt>
                <c:pt idx="965">
                  <c:v>2.6535754022366693</c:v>
                </c:pt>
                <c:pt idx="966">
                  <c:v>8.6702272149327708</c:v>
                </c:pt>
                <c:pt idx="967">
                  <c:v>6.1174451216700882</c:v>
                </c:pt>
                <c:pt idx="968">
                  <c:v>-2.8812670526059696</c:v>
                </c:pt>
                <c:pt idx="969">
                  <c:v>-8.53084071429838</c:v>
                </c:pt>
                <c:pt idx="970">
                  <c:v>-7.1871955106689986</c:v>
                </c:pt>
                <c:pt idx="971">
                  <c:v>-3.9876263341943443</c:v>
                </c:pt>
                <c:pt idx="972">
                  <c:v>-1.257256742832666</c:v>
                </c:pt>
                <c:pt idx="973">
                  <c:v>5.7579768649401917</c:v>
                </c:pt>
                <c:pt idx="974">
                  <c:v>16.217766350045036</c:v>
                </c:pt>
                <c:pt idx="975">
                  <c:v>16.23414003814549</c:v>
                </c:pt>
                <c:pt idx="976">
                  <c:v>-3.8638303592190519</c:v>
                </c:pt>
                <c:pt idx="977">
                  <c:v>-28.373032700815092</c:v>
                </c:pt>
                <c:pt idx="978">
                  <c:v>-27.63786632103611</c:v>
                </c:pt>
                <c:pt idx="979">
                  <c:v>4.0801477596214122</c:v>
                </c:pt>
                <c:pt idx="980">
                  <c:v>34.536882532374364</c:v>
                </c:pt>
                <c:pt idx="981">
                  <c:v>28.958539919446864</c:v>
                </c:pt>
                <c:pt idx="982">
                  <c:v>-6.6432208906258596</c:v>
                </c:pt>
                <c:pt idx="983">
                  <c:v>-31.65828713186497</c:v>
                </c:pt>
                <c:pt idx="984">
                  <c:v>-20.382035935146106</c:v>
                </c:pt>
                <c:pt idx="985">
                  <c:v>8.9463193447348424</c:v>
                </c:pt>
                <c:pt idx="986">
                  <c:v>21.105308691812304</c:v>
                </c:pt>
                <c:pt idx="987">
                  <c:v>7.8776255623489737</c:v>
                </c:pt>
                <c:pt idx="988">
                  <c:v>-8.0584707032336578</c:v>
                </c:pt>
                <c:pt idx="989">
                  <c:v>-7.8013262665210998</c:v>
                </c:pt>
                <c:pt idx="990">
                  <c:v>1.644355481847148</c:v>
                </c:pt>
                <c:pt idx="991">
                  <c:v>3.784140588340088</c:v>
                </c:pt>
                <c:pt idx="992">
                  <c:v>-2.3985013498420726</c:v>
                </c:pt>
                <c:pt idx="993">
                  <c:v>-4.8237804601435474</c:v>
                </c:pt>
                <c:pt idx="994">
                  <c:v>0.87187710963711229</c:v>
                </c:pt>
                <c:pt idx="995">
                  <c:v>5.7097100967218877</c:v>
                </c:pt>
                <c:pt idx="996">
                  <c:v>2.8099832773121882</c:v>
                </c:pt>
                <c:pt idx="997">
                  <c:v>-2.4416479004700795</c:v>
                </c:pt>
                <c:pt idx="998">
                  <c:v>-2.3081736854257122</c:v>
                </c:pt>
                <c:pt idx="999">
                  <c:v>1.0302054571105168</c:v>
                </c:pt>
                <c:pt idx="1000">
                  <c:v>0.32852671273946726</c:v>
                </c:pt>
                <c:pt idx="1001">
                  <c:v>-3.9195234235235201</c:v>
                </c:pt>
                <c:pt idx="1002">
                  <c:v>-3.9374991044295324</c:v>
                </c:pt>
                <c:pt idx="1003">
                  <c:v>2.5453464103137207</c:v>
                </c:pt>
                <c:pt idx="1004">
                  <c:v>7.7613357008435457</c:v>
                </c:pt>
                <c:pt idx="1005">
                  <c:v>4.8597187302275833</c:v>
                </c:pt>
                <c:pt idx="1006">
                  <c:v>-2.4892898792213396</c:v>
                </c:pt>
                <c:pt idx="1007">
                  <c:v>-5.9157686175339821</c:v>
                </c:pt>
                <c:pt idx="1008">
                  <c:v>-3.8313075632042826</c:v>
                </c:pt>
                <c:pt idx="1009">
                  <c:v>-1.4142748837551482</c:v>
                </c:pt>
                <c:pt idx="1010">
                  <c:v>-0.94755146778730648</c:v>
                </c:pt>
                <c:pt idx="1011">
                  <c:v>1.1733651768180322</c:v>
                </c:pt>
                <c:pt idx="1012">
                  <c:v>6.3826114265521703</c:v>
                </c:pt>
                <c:pt idx="1013">
                  <c:v>8.7613195356659368</c:v>
                </c:pt>
                <c:pt idx="1014">
                  <c:v>2.4470238994081663</c:v>
                </c:pt>
                <c:pt idx="1015">
                  <c:v>-8.5145594552846422</c:v>
                </c:pt>
                <c:pt idx="1016">
                  <c:v>-12.953189945716991</c:v>
                </c:pt>
                <c:pt idx="1017">
                  <c:v>-5.5976313263382478</c:v>
                </c:pt>
                <c:pt idx="1018">
                  <c:v>6.4053560792626225</c:v>
                </c:pt>
                <c:pt idx="1019">
                  <c:v>11.589802491100253</c:v>
                </c:pt>
                <c:pt idx="1020">
                  <c:v>6.4405343339368475</c:v>
                </c:pt>
                <c:pt idx="1021">
                  <c:v>-2.3623748976206507</c:v>
                </c:pt>
                <c:pt idx="1022">
                  <c:v>-6.4483740056407406</c:v>
                </c:pt>
                <c:pt idx="1023">
                  <c:v>-4.0479280767814281</c:v>
                </c:pt>
                <c:pt idx="1024">
                  <c:v>0.14041372440669242</c:v>
                </c:pt>
                <c:pt idx="1025">
                  <c:v>1.3047606552323319</c:v>
                </c:pt>
                <c:pt idx="1026">
                  <c:v>-0.51499451508795391</c:v>
                </c:pt>
                <c:pt idx="1027">
                  <c:v>-1.4448590709981701</c:v>
                </c:pt>
                <c:pt idx="1028">
                  <c:v>1.0457224139149328</c:v>
                </c:pt>
                <c:pt idx="1029">
                  <c:v>4.6391912007719798</c:v>
                </c:pt>
                <c:pt idx="1030">
                  <c:v>4.5343521767337602</c:v>
                </c:pt>
                <c:pt idx="1031">
                  <c:v>-0.57274867672637964</c:v>
                </c:pt>
                <c:pt idx="1032">
                  <c:v>-6.0435712925509488</c:v>
                </c:pt>
                <c:pt idx="1033">
                  <c:v>-6.1197956002289455</c:v>
                </c:pt>
                <c:pt idx="1034">
                  <c:v>-0.69197624778957567</c:v>
                </c:pt>
                <c:pt idx="1035">
                  <c:v>4.4785517091555871</c:v>
                </c:pt>
                <c:pt idx="1036">
                  <c:v>4.5699200413418719</c:v>
                </c:pt>
                <c:pt idx="1037">
                  <c:v>0.90946147154439883</c:v>
                </c:pt>
                <c:pt idx="1038">
                  <c:v>-1.71561556471055</c:v>
                </c:pt>
                <c:pt idx="1039">
                  <c:v>-1.3033786253333244</c:v>
                </c:pt>
                <c:pt idx="1040">
                  <c:v>-4.0543597854995492E-2</c:v>
                </c:pt>
                <c:pt idx="1041">
                  <c:v>-0.12116881244286157</c:v>
                </c:pt>
                <c:pt idx="1042">
                  <c:v>-0.82761504960071886</c:v>
                </c:pt>
                <c:pt idx="1043">
                  <c:v>-0.5774079869493518</c:v>
                </c:pt>
                <c:pt idx="1044">
                  <c:v>0.26921125551366809</c:v>
                </c:pt>
                <c:pt idx="1045">
                  <c:v>0.38469771798674263</c:v>
                </c:pt>
                <c:pt idx="1046">
                  <c:v>1.5781629543247293E-2</c:v>
                </c:pt>
                <c:pt idx="1047">
                  <c:v>0.46489710777504584</c:v>
                </c:pt>
                <c:pt idx="1048">
                  <c:v>1.4328257466020549</c:v>
                </c:pt>
                <c:pt idx="1049">
                  <c:v>1.0541579200370408</c:v>
                </c:pt>
                <c:pt idx="1050">
                  <c:v>-0.9713710810920716</c:v>
                </c:pt>
                <c:pt idx="1051">
                  <c:v>-2.2651110712891511</c:v>
                </c:pt>
                <c:pt idx="1052">
                  <c:v>-1.021612666672951</c:v>
                </c:pt>
                <c:pt idx="1053">
                  <c:v>1.0893615414138214</c:v>
                </c:pt>
                <c:pt idx="1054">
                  <c:v>1.1054455696545169</c:v>
                </c:pt>
                <c:pt idx="1055">
                  <c:v>-0.8451435937181343</c:v>
                </c:pt>
                <c:pt idx="1056">
                  <c:v>-1.518883862393527</c:v>
                </c:pt>
                <c:pt idx="1057">
                  <c:v>0.7559536684350362</c:v>
                </c:pt>
                <c:pt idx="1058">
                  <c:v>3.3510111954881845</c:v>
                </c:pt>
                <c:pt idx="1059">
                  <c:v>2.6185408986970442</c:v>
                </c:pt>
                <c:pt idx="1060">
                  <c:v>-1.2430880450042963</c:v>
                </c:pt>
                <c:pt idx="1061">
                  <c:v>-4.2934521545651334</c:v>
                </c:pt>
                <c:pt idx="1062">
                  <c:v>-3.5742354726702872</c:v>
                </c:pt>
                <c:pt idx="1063">
                  <c:v>-0.20588018770646957</c:v>
                </c:pt>
                <c:pt idx="1064">
                  <c:v>2.5551678634107491</c:v>
                </c:pt>
                <c:pt idx="1065">
                  <c:v>3.0284764684968657</c:v>
                </c:pt>
                <c:pt idx="1066">
                  <c:v>1.9860047517895778</c:v>
                </c:pt>
                <c:pt idx="1067">
                  <c:v>0.68135108626574359</c:v>
                </c:pt>
                <c:pt idx="1068">
                  <c:v>-0.61724715496043192</c:v>
                </c:pt>
                <c:pt idx="1069">
                  <c:v>-2.0041034979411267</c:v>
                </c:pt>
                <c:pt idx="1070">
                  <c:v>-2.8770953007123055</c:v>
                </c:pt>
                <c:pt idx="1071">
                  <c:v>-2.2623322642983248</c:v>
                </c:pt>
                <c:pt idx="1072">
                  <c:v>-6.5950410412877303E-2</c:v>
                </c:pt>
                <c:pt idx="1073">
                  <c:v>2.425832366748601</c:v>
                </c:pt>
                <c:pt idx="1074">
                  <c:v>3.4687750378634106</c:v>
                </c:pt>
                <c:pt idx="1075">
                  <c:v>2.3212142826012756</c:v>
                </c:pt>
                <c:pt idx="1076">
                  <c:v>-0.11696358447861256</c:v>
                </c:pt>
                <c:pt idx="1077">
                  <c:v>-2.0901927292944089</c:v>
                </c:pt>
                <c:pt idx="1078">
                  <c:v>-2.4974232776200873</c:v>
                </c:pt>
                <c:pt idx="1079">
                  <c:v>-1.6551033966763515</c:v>
                </c:pt>
                <c:pt idx="1080">
                  <c:v>-0.57049342309540396</c:v>
                </c:pt>
                <c:pt idx="1081">
                  <c:v>0.29698257129295025</c:v>
                </c:pt>
                <c:pt idx="1082">
                  <c:v>1.1951595611034096</c:v>
                </c:pt>
                <c:pt idx="1083">
                  <c:v>2.0980928364117486</c:v>
                </c:pt>
                <c:pt idx="1084">
                  <c:v>2.2092557611897945</c:v>
                </c:pt>
                <c:pt idx="1085">
                  <c:v>0.89562644410139236</c:v>
                </c:pt>
                <c:pt idx="1086">
                  <c:v>-1.2013267553480469</c:v>
                </c:pt>
                <c:pt idx="1087">
                  <c:v>-2.5749174104607255</c:v>
                </c:pt>
                <c:pt idx="1088">
                  <c:v>-2.375356573130627</c:v>
                </c:pt>
                <c:pt idx="1089">
                  <c:v>-1.0731145819964287</c:v>
                </c:pt>
                <c:pt idx="1090">
                  <c:v>0.40734473238410246</c:v>
                </c:pt>
                <c:pt idx="1091">
                  <c:v>1.6197150713586228</c:v>
                </c:pt>
                <c:pt idx="1092">
                  <c:v>2.3779815448569623</c:v>
                </c:pt>
                <c:pt idx="1093">
                  <c:v>2.2050202288103442</c:v>
                </c:pt>
                <c:pt idx="1094">
                  <c:v>0.74090353425167033</c:v>
                </c:pt>
                <c:pt idx="1095">
                  <c:v>-1.3802993017073777</c:v>
                </c:pt>
                <c:pt idx="1096">
                  <c:v>-2.7306758312221673</c:v>
                </c:pt>
                <c:pt idx="1097">
                  <c:v>-2.4250384995096392</c:v>
                </c:pt>
                <c:pt idx="1098">
                  <c:v>-0.91694259432491199</c:v>
                </c:pt>
                <c:pt idx="1099">
                  <c:v>0.69568798587268721</c:v>
                </c:pt>
                <c:pt idx="1100">
                  <c:v>1.7585522362281083</c:v>
                </c:pt>
                <c:pt idx="1101">
                  <c:v>2.1725018414265542</c:v>
                </c:pt>
                <c:pt idx="1102">
                  <c:v>1.8419110106740662</c:v>
                </c:pt>
                <c:pt idx="1103">
                  <c:v>0.64116796141006682</c:v>
                </c:pt>
                <c:pt idx="1104">
                  <c:v>-1.0583226899993678</c:v>
                </c:pt>
                <c:pt idx="1105">
                  <c:v>-2.3340050156988412</c:v>
                </c:pt>
                <c:pt idx="1106">
                  <c:v>-2.4348145580902134</c:v>
                </c:pt>
                <c:pt idx="1107">
                  <c:v>-1.3689844512791216</c:v>
                </c:pt>
                <c:pt idx="1108">
                  <c:v>0.28547302623105469</c:v>
                </c:pt>
                <c:pt idx="1109">
                  <c:v>1.8458220944960495</c:v>
                </c:pt>
                <c:pt idx="1110">
                  <c:v>2.6663319883436665</c:v>
                </c:pt>
                <c:pt idx="1111">
                  <c:v>2.2320541415039954</c:v>
                </c:pt>
                <c:pt idx="1112">
                  <c:v>0.58473583481531943</c:v>
                </c:pt>
                <c:pt idx="1113">
                  <c:v>-1.4141898364875984</c:v>
                </c:pt>
                <c:pt idx="1114">
                  <c:v>-2.625285866969068</c:v>
                </c:pt>
                <c:pt idx="1115">
                  <c:v>-2.5150311228610396</c:v>
                </c:pt>
                <c:pt idx="1116">
                  <c:v>-1.341991910928567</c:v>
                </c:pt>
                <c:pt idx="1117">
                  <c:v>0.37021632215996647</c:v>
                </c:pt>
                <c:pt idx="1118">
                  <c:v>2.0972389631229853</c:v>
                </c:pt>
                <c:pt idx="1119">
                  <c:v>3.0651603967975283</c:v>
                </c:pt>
                <c:pt idx="1120">
                  <c:v>2.4252976528059849</c:v>
                </c:pt>
                <c:pt idx="1121">
                  <c:v>0.21144401503336593</c:v>
                </c:pt>
                <c:pt idx="1122">
                  <c:v>-2.1786381936970178</c:v>
                </c:pt>
                <c:pt idx="1123">
                  <c:v>-3.0722755014512115</c:v>
                </c:pt>
                <c:pt idx="1124">
                  <c:v>-2.1206983296815576</c:v>
                </c:pt>
                <c:pt idx="1125">
                  <c:v>-0.40833084534179154</c:v>
                </c:pt>
                <c:pt idx="1126">
                  <c:v>0.96434997380335641</c:v>
                </c:pt>
                <c:pt idx="1127">
                  <c:v>1.8026837355567122</c:v>
                </c:pt>
                <c:pt idx="1128">
                  <c:v>2.197045110917542</c:v>
                </c:pt>
                <c:pt idx="1129">
                  <c:v>1.7745538389919575</c:v>
                </c:pt>
                <c:pt idx="1130">
                  <c:v>0.27399987542254445</c:v>
                </c:pt>
                <c:pt idx="1131">
                  <c:v>-1.5244924322977009</c:v>
                </c:pt>
                <c:pt idx="1132">
                  <c:v>-2.3274579393409405</c:v>
                </c:pt>
                <c:pt idx="1133">
                  <c:v>-1.8215819094979144</c:v>
                </c:pt>
                <c:pt idx="1134">
                  <c:v>-0.87231950788456125</c:v>
                </c:pt>
                <c:pt idx="1135">
                  <c:v>-5.9029251531510077E-2</c:v>
                </c:pt>
                <c:pt idx="1136">
                  <c:v>1.0728671714119937</c:v>
                </c:pt>
                <c:pt idx="1137">
                  <c:v>2.6650815644833341</c:v>
                </c:pt>
                <c:pt idx="1138">
                  <c:v>3.2894768206292726</c:v>
                </c:pt>
                <c:pt idx="1139">
                  <c:v>1.3571478634385121</c:v>
                </c:pt>
                <c:pt idx="1140">
                  <c:v>-2.2641755784722815</c:v>
                </c:pt>
                <c:pt idx="1141">
                  <c:v>-4.3944766364939634</c:v>
                </c:pt>
                <c:pt idx="1142">
                  <c:v>-3.0048725130670562</c:v>
                </c:pt>
                <c:pt idx="1143">
                  <c:v>0.33046437903515441</c:v>
                </c:pt>
                <c:pt idx="1144">
                  <c:v>2.3738977201638902</c:v>
                </c:pt>
                <c:pt idx="1145">
                  <c:v>2.0321788912527241</c:v>
                </c:pt>
                <c:pt idx="1146">
                  <c:v>1.0086808650624302</c:v>
                </c:pt>
                <c:pt idx="1147">
                  <c:v>0.83382029357910281</c:v>
                </c:pt>
                <c:pt idx="1148">
                  <c:v>0.80401714788997725</c:v>
                </c:pt>
                <c:pt idx="1149">
                  <c:v>-0.39128066504259545</c:v>
                </c:pt>
                <c:pt idx="1150">
                  <c:v>-2.1949166734604861</c:v>
                </c:pt>
                <c:pt idx="1151">
                  <c:v>-2.7260512686167404</c:v>
                </c:pt>
                <c:pt idx="1152">
                  <c:v>-1.3896707224091933</c:v>
                </c:pt>
                <c:pt idx="1153">
                  <c:v>0.46824621037628184</c:v>
                </c:pt>
                <c:pt idx="1154">
                  <c:v>1.6150917062739358</c:v>
                </c:pt>
                <c:pt idx="1155">
                  <c:v>2.2443413113824091</c:v>
                </c:pt>
                <c:pt idx="1156">
                  <c:v>2.6237529050819997</c:v>
                </c:pt>
                <c:pt idx="1157">
                  <c:v>1.786135043964296</c:v>
                </c:pt>
                <c:pt idx="1158">
                  <c:v>-0.99355448000127833</c:v>
                </c:pt>
                <c:pt idx="1159">
                  <c:v>-4.0405879793858945</c:v>
                </c:pt>
                <c:pt idx="1160">
                  <c:v>-4.3829502880469811</c:v>
                </c:pt>
                <c:pt idx="1161">
                  <c:v>-1.3550574481813051</c:v>
                </c:pt>
                <c:pt idx="1162">
                  <c:v>2.2895389889065272</c:v>
                </c:pt>
                <c:pt idx="1163">
                  <c:v>3.5970818181930224</c:v>
                </c:pt>
                <c:pt idx="1164">
                  <c:v>2.5968778834365009</c:v>
                </c:pt>
                <c:pt idx="1165">
                  <c:v>1.218408832286507</c:v>
                </c:pt>
                <c:pt idx="1166">
                  <c:v>0.10875815491912466</c:v>
                </c:pt>
                <c:pt idx="1167">
                  <c:v>-1.5995908704539912</c:v>
                </c:pt>
                <c:pt idx="1168">
                  <c:v>-3.5651510509673132</c:v>
                </c:pt>
                <c:pt idx="1169">
                  <c:v>-3.5307353915459063</c:v>
                </c:pt>
                <c:pt idx="1170">
                  <c:v>-0.47245234379368306</c:v>
                </c:pt>
                <c:pt idx="1171">
                  <c:v>3.0771834011222388</c:v>
                </c:pt>
                <c:pt idx="1172">
                  <c:v>3.6635099274725911</c:v>
                </c:pt>
                <c:pt idx="1173">
                  <c:v>1.2775827753804914</c:v>
                </c:pt>
                <c:pt idx="1174">
                  <c:v>-0.78770016072770122</c:v>
                </c:pt>
                <c:pt idx="1175">
                  <c:v>-0.52083884870154684</c:v>
                </c:pt>
                <c:pt idx="1176">
                  <c:v>0.3208657498871833</c:v>
                </c:pt>
                <c:pt idx="1177">
                  <c:v>-0.72923924353188974</c:v>
                </c:pt>
                <c:pt idx="1178">
                  <c:v>-2.8827527929595145</c:v>
                </c:pt>
                <c:pt idx="1179">
                  <c:v>-3.0196506188037451</c:v>
                </c:pt>
                <c:pt idx="1180">
                  <c:v>-6.1035782668504658E-2</c:v>
                </c:pt>
                <c:pt idx="1181">
                  <c:v>3.421904752544791</c:v>
                </c:pt>
                <c:pt idx="1182">
                  <c:v>4.2989027371337682</c:v>
                </c:pt>
                <c:pt idx="1183">
                  <c:v>2.1955921526309754</c:v>
                </c:pt>
                <c:pt idx="1184">
                  <c:v>-0.87062635437597213</c:v>
                </c:pt>
                <c:pt idx="1185">
                  <c:v>-2.9455990580609206</c:v>
                </c:pt>
                <c:pt idx="1186">
                  <c:v>-3.2639146322956591</c:v>
                </c:pt>
                <c:pt idx="1187">
                  <c:v>-1.8887771705828897</c:v>
                </c:pt>
                <c:pt idx="1188">
                  <c:v>0.35212418628817815</c:v>
                </c:pt>
                <c:pt idx="1189">
                  <c:v>1.8844305397406147</c:v>
                </c:pt>
                <c:pt idx="1190">
                  <c:v>1.70893948353109</c:v>
                </c:pt>
                <c:pt idx="1191">
                  <c:v>0.78658118188168114</c:v>
                </c:pt>
                <c:pt idx="1192">
                  <c:v>0.85641219916267053</c:v>
                </c:pt>
                <c:pt idx="1193">
                  <c:v>1.6511555259420907</c:v>
                </c:pt>
                <c:pt idx="1194">
                  <c:v>0.8232876833179219</c:v>
                </c:pt>
                <c:pt idx="1195">
                  <c:v>-2.4386282223107307</c:v>
                </c:pt>
                <c:pt idx="1196">
                  <c:v>-5.1373211565648225</c:v>
                </c:pt>
                <c:pt idx="1197">
                  <c:v>-3.6291511494475195</c:v>
                </c:pt>
                <c:pt idx="1198">
                  <c:v>1.4255121161828421</c:v>
                </c:pt>
                <c:pt idx="1199">
                  <c:v>5.264076521803946</c:v>
                </c:pt>
                <c:pt idx="1200">
                  <c:v>4.5567504490498889</c:v>
                </c:pt>
                <c:pt idx="1201">
                  <c:v>1.0046681576249379</c:v>
                </c:pt>
                <c:pt idx="1202">
                  <c:v>-1.5314065047295866</c:v>
                </c:pt>
                <c:pt idx="1203">
                  <c:v>-1.9334458471020071</c:v>
                </c:pt>
                <c:pt idx="1204">
                  <c:v>-2.0744513453155435</c:v>
                </c:pt>
                <c:pt idx="1205">
                  <c:v>-2.9317329819347742</c:v>
                </c:pt>
                <c:pt idx="1206">
                  <c:v>-2.7690128935257157</c:v>
                </c:pt>
                <c:pt idx="1207">
                  <c:v>9.5589742708998088E-2</c:v>
                </c:pt>
                <c:pt idx="1208">
                  <c:v>4.2285780778363753</c:v>
                </c:pt>
                <c:pt idx="1209">
                  <c:v>6.089016835325106</c:v>
                </c:pt>
                <c:pt idx="1210">
                  <c:v>3.7006673616770058</c:v>
                </c:pt>
                <c:pt idx="1211">
                  <c:v>-1.4086927873799397</c:v>
                </c:pt>
                <c:pt idx="1212">
                  <c:v>-5.6068963138821619</c:v>
                </c:pt>
                <c:pt idx="1213">
                  <c:v>-6.0091499778620179</c:v>
                </c:pt>
                <c:pt idx="1214">
                  <c:v>-2.529817751354587</c:v>
                </c:pt>
                <c:pt idx="1215">
                  <c:v>2.0511579754229938</c:v>
                </c:pt>
                <c:pt idx="1216">
                  <c:v>4.3370959428295102</c:v>
                </c:pt>
                <c:pt idx="1217">
                  <c:v>3.4063107575367044</c:v>
                </c:pt>
                <c:pt idx="1218">
                  <c:v>1.4448412581089916</c:v>
                </c:pt>
                <c:pt idx="1219">
                  <c:v>0.63851357956616828</c:v>
                </c:pt>
                <c:pt idx="1220">
                  <c:v>0.15427892620078218</c:v>
                </c:pt>
                <c:pt idx="1221">
                  <c:v>-2.1806108370403243</c:v>
                </c:pt>
                <c:pt idx="1222">
                  <c:v>-5.4315477773352097</c:v>
                </c:pt>
                <c:pt idx="1223">
                  <c:v>-5.3118565337711328</c:v>
                </c:pt>
                <c:pt idx="1224">
                  <c:v>0.15803407006617728</c:v>
                </c:pt>
                <c:pt idx="1225">
                  <c:v>6.6270171934513415</c:v>
                </c:pt>
                <c:pt idx="1226">
                  <c:v>7.615296025675943</c:v>
                </c:pt>
                <c:pt idx="1227">
                  <c:v>2.2343152363029528</c:v>
                </c:pt>
                <c:pt idx="1228">
                  <c:v>-3.8152859503322571</c:v>
                </c:pt>
                <c:pt idx="1229">
                  <c:v>-5.238034844175119</c:v>
                </c:pt>
                <c:pt idx="1230">
                  <c:v>-2.640849453674353</c:v>
                </c:pt>
                <c:pt idx="1231">
                  <c:v>-1.0450195346737506E-2</c:v>
                </c:pt>
                <c:pt idx="1232">
                  <c:v>0.80731010390075286</c:v>
                </c:pt>
                <c:pt idx="1233">
                  <c:v>0.86966193323489827</c:v>
                </c:pt>
                <c:pt idx="1234">
                  <c:v>1.0382952875556106</c:v>
                </c:pt>
                <c:pt idx="1235">
                  <c:v>1.057727558551107</c:v>
                </c:pt>
                <c:pt idx="1236">
                  <c:v>1.2055382705250668</c:v>
                </c:pt>
                <c:pt idx="1237">
                  <c:v>1.9171697695125418</c:v>
                </c:pt>
                <c:pt idx="1238">
                  <c:v>1.6497273083755526</c:v>
                </c:pt>
                <c:pt idx="1239">
                  <c:v>-1.6583064445076441</c:v>
                </c:pt>
                <c:pt idx="1240">
                  <c:v>-6.0216143988506934</c:v>
                </c:pt>
                <c:pt idx="1241">
                  <c:v>-5.8840950474625702</c:v>
                </c:pt>
                <c:pt idx="1242">
                  <c:v>0.33187436375153145</c:v>
                </c:pt>
                <c:pt idx="1243">
                  <c:v>6.3525213365169408</c:v>
                </c:pt>
                <c:pt idx="1244">
                  <c:v>5.7727744337190927</c:v>
                </c:pt>
                <c:pt idx="1245">
                  <c:v>1.2678642831853171</c:v>
                </c:pt>
                <c:pt idx="1246">
                  <c:v>0.26512362196385547</c:v>
                </c:pt>
                <c:pt idx="1247">
                  <c:v>2.1995583563061842</c:v>
                </c:pt>
                <c:pt idx="1248">
                  <c:v>-1.7161442151347661</c:v>
                </c:pt>
                <c:pt idx="1249">
                  <c:v>-12.4851881828831</c:v>
                </c:pt>
                <c:pt idx="1250">
                  <c:v>-15.552173231256409</c:v>
                </c:pt>
                <c:pt idx="1251">
                  <c:v>1.154114119217829</c:v>
                </c:pt>
                <c:pt idx="1252">
                  <c:v>24.890963524196636</c:v>
                </c:pt>
                <c:pt idx="1253">
                  <c:v>27.03328862199124</c:v>
                </c:pt>
                <c:pt idx="1254">
                  <c:v>-1.0060396590924199</c:v>
                </c:pt>
                <c:pt idx="1255">
                  <c:v>-31.382006497730924</c:v>
                </c:pt>
                <c:pt idx="1256">
                  <c:v>-29.873477432361572</c:v>
                </c:pt>
                <c:pt idx="1257">
                  <c:v>2.3079724118792937</c:v>
                </c:pt>
                <c:pt idx="1258">
                  <c:v>29.052954956246001</c:v>
                </c:pt>
                <c:pt idx="1259">
                  <c:v>22.784508877139832</c:v>
                </c:pt>
                <c:pt idx="1260">
                  <c:v>-4.4477391597198608</c:v>
                </c:pt>
                <c:pt idx="1261">
                  <c:v>-19.855358305779479</c:v>
                </c:pt>
                <c:pt idx="1262">
                  <c:v>-10.681290060468656</c:v>
                </c:pt>
                <c:pt idx="1263">
                  <c:v>5.6492632969980558</c:v>
                </c:pt>
                <c:pt idx="1264">
                  <c:v>9.0360560970974859</c:v>
                </c:pt>
                <c:pt idx="1265">
                  <c:v>0.74997910944403834</c:v>
                </c:pt>
                <c:pt idx="1266">
                  <c:v>-4.7122723495307604</c:v>
                </c:pt>
                <c:pt idx="1267">
                  <c:v>-1.6424378987774573</c:v>
                </c:pt>
                <c:pt idx="1268">
                  <c:v>2.7375049469969217</c:v>
                </c:pt>
                <c:pt idx="1269">
                  <c:v>2.229586964703278</c:v>
                </c:pt>
                <c:pt idx="1270">
                  <c:v>-0.40849422855462653</c:v>
                </c:pt>
                <c:pt idx="1271">
                  <c:v>-0.7539959933851218</c:v>
                </c:pt>
                <c:pt idx="1272">
                  <c:v>-4.7996199250709311E-2</c:v>
                </c:pt>
                <c:pt idx="1273">
                  <c:v>-1.1636268719881198</c:v>
                </c:pt>
                <c:pt idx="1274">
                  <c:v>-2.3945538243042943</c:v>
                </c:pt>
                <c:pt idx="1275">
                  <c:v>-0.47332383741070139</c:v>
                </c:pt>
                <c:pt idx="1276">
                  <c:v>2.9250827561862831</c:v>
                </c:pt>
                <c:pt idx="1277">
                  <c:v>3.0558566478767761</c:v>
                </c:pt>
                <c:pt idx="1278">
                  <c:v>-0.34177623597542217</c:v>
                </c:pt>
                <c:pt idx="1279">
                  <c:v>-2.42461934390907</c:v>
                </c:pt>
                <c:pt idx="1280">
                  <c:v>-0.80438510367790561</c:v>
                </c:pt>
                <c:pt idx="1281">
                  <c:v>0.98950058432237142</c:v>
                </c:pt>
                <c:pt idx="1282">
                  <c:v>-0.31104613746694776</c:v>
                </c:pt>
                <c:pt idx="1283">
                  <c:v>-2.1447640958075698</c:v>
                </c:pt>
                <c:pt idx="1284">
                  <c:v>-0.39691395504459448</c:v>
                </c:pt>
                <c:pt idx="1285">
                  <c:v>3.3496481324846443</c:v>
                </c:pt>
                <c:pt idx="1286">
                  <c:v>3.511357336606765</c:v>
                </c:pt>
                <c:pt idx="1287">
                  <c:v>-1.0434910181940811</c:v>
                </c:pt>
                <c:pt idx="1288">
                  <c:v>-4.7551653756253378</c:v>
                </c:pt>
                <c:pt idx="1289">
                  <c:v>-2.9164646357154096</c:v>
                </c:pt>
                <c:pt idx="1290">
                  <c:v>2.0426145003203637</c:v>
                </c:pt>
                <c:pt idx="1291">
                  <c:v>4.1867509894292132</c:v>
                </c:pt>
                <c:pt idx="1292">
                  <c:v>1.6968030610642864</c:v>
                </c:pt>
                <c:pt idx="1293">
                  <c:v>-1.9159337299903412</c:v>
                </c:pt>
                <c:pt idx="1294">
                  <c:v>-2.9784094710683489</c:v>
                </c:pt>
                <c:pt idx="1295">
                  <c:v>-1.2296452475397042</c:v>
                </c:pt>
                <c:pt idx="1296">
                  <c:v>1.3759059568561582</c:v>
                </c:pt>
                <c:pt idx="1297">
                  <c:v>2.7938664803685116</c:v>
                </c:pt>
                <c:pt idx="1298">
                  <c:v>1.6298055889174552</c:v>
                </c:pt>
                <c:pt idx="1299">
                  <c:v>-1.736218090847242</c:v>
                </c:pt>
                <c:pt idx="1300">
                  <c:v>-4.0886933624011004</c:v>
                </c:pt>
                <c:pt idx="1301">
                  <c:v>-1.9580049468228098</c:v>
                </c:pt>
                <c:pt idx="1302">
                  <c:v>3.3494164675127847</c:v>
                </c:pt>
                <c:pt idx="1303">
                  <c:v>5.6929456602294763</c:v>
                </c:pt>
                <c:pt idx="1304">
                  <c:v>1.429222785732269</c:v>
                </c:pt>
                <c:pt idx="1305">
                  <c:v>-4.9659006979957567</c:v>
                </c:pt>
                <c:pt idx="1306">
                  <c:v>-5.8355125806556609</c:v>
                </c:pt>
                <c:pt idx="1307">
                  <c:v>-0.2384673699103691</c:v>
                </c:pt>
                <c:pt idx="1308">
                  <c:v>4.8057264427799824</c:v>
                </c:pt>
                <c:pt idx="1309">
                  <c:v>3.7104544304925433</c:v>
                </c:pt>
                <c:pt idx="1310">
                  <c:v>-0.75880219962260587</c:v>
                </c:pt>
                <c:pt idx="1311">
                  <c:v>-2.3604906585798084</c:v>
                </c:pt>
                <c:pt idx="1312">
                  <c:v>-0.24686770586039325</c:v>
                </c:pt>
                <c:pt idx="1313">
                  <c:v>0.99656787973481509</c:v>
                </c:pt>
                <c:pt idx="1314">
                  <c:v>-0.89383876466327272</c:v>
                </c:pt>
                <c:pt idx="1315">
                  <c:v>-2.5656237052652475</c:v>
                </c:pt>
                <c:pt idx="1316">
                  <c:v>-0.69463260250474079</c:v>
                </c:pt>
                <c:pt idx="1317">
                  <c:v>2.6926725910745088</c:v>
                </c:pt>
                <c:pt idx="1318">
                  <c:v>3.2232277019955924</c:v>
                </c:pt>
                <c:pt idx="1319">
                  <c:v>0.4421973445509278</c:v>
                </c:pt>
                <c:pt idx="1320">
                  <c:v>-2.02595720341909</c:v>
                </c:pt>
                <c:pt idx="1321">
                  <c:v>-1.8386226966277859</c:v>
                </c:pt>
                <c:pt idx="1322">
                  <c:v>-0.4418346263927419</c:v>
                </c:pt>
                <c:pt idx="1323">
                  <c:v>7.8853346150715903E-2</c:v>
                </c:pt>
                <c:pt idx="1324">
                  <c:v>-5.0722832204644824E-2</c:v>
                </c:pt>
                <c:pt idx="1325">
                  <c:v>0.30117582555931255</c:v>
                </c:pt>
                <c:pt idx="1326">
                  <c:v>0.86191862085905502</c:v>
                </c:pt>
                <c:pt idx="1327">
                  <c:v>0.7777505136550783</c:v>
                </c:pt>
                <c:pt idx="1328">
                  <c:v>0.41905051686209271</c:v>
                </c:pt>
                <c:pt idx="1329">
                  <c:v>0.4817636316602022</c:v>
                </c:pt>
                <c:pt idx="1330">
                  <c:v>0.16808426485147365</c:v>
                </c:pt>
                <c:pt idx="1331">
                  <c:v>-1.56422942993355</c:v>
                </c:pt>
                <c:pt idx="1332">
                  <c:v>-3.2430724010104091</c:v>
                </c:pt>
                <c:pt idx="1333">
                  <c:v>-1.8933114018256505</c:v>
                </c:pt>
                <c:pt idx="1334">
                  <c:v>2.4189243078293443</c:v>
                </c:pt>
                <c:pt idx="1335">
                  <c:v>5.28329879539349</c:v>
                </c:pt>
                <c:pt idx="1336">
                  <c:v>2.9840513344364661</c:v>
                </c:pt>
                <c:pt idx="1337">
                  <c:v>-2.4201184117726764</c:v>
                </c:pt>
                <c:pt idx="1338">
                  <c:v>-5.1759172391437547</c:v>
                </c:pt>
                <c:pt idx="1339">
                  <c:v>-2.6740393821225528</c:v>
                </c:pt>
                <c:pt idx="1340">
                  <c:v>1.7792957362033404</c:v>
                </c:pt>
                <c:pt idx="1341">
                  <c:v>3.3868264679278695</c:v>
                </c:pt>
                <c:pt idx="1342">
                  <c:v>1.3121776323839187</c:v>
                </c:pt>
                <c:pt idx="1343">
                  <c:v>-1.3045314213613475</c:v>
                </c:pt>
                <c:pt idx="1344">
                  <c:v>-1.6015804680653498</c:v>
                </c:pt>
                <c:pt idx="1345">
                  <c:v>0.14148872029139237</c:v>
                </c:pt>
                <c:pt idx="1346">
                  <c:v>1.5633147687467193</c:v>
                </c:pt>
                <c:pt idx="1347">
                  <c:v>0.99386083463106689</c:v>
                </c:pt>
                <c:pt idx="1348">
                  <c:v>-0.99837338441748347</c:v>
                </c:pt>
                <c:pt idx="1349">
                  <c:v>-2.2568259888744286</c:v>
                </c:pt>
                <c:pt idx="1350">
                  <c:v>-1.207985054538709</c:v>
                </c:pt>
                <c:pt idx="1351">
                  <c:v>1.2733333851643895</c:v>
                </c:pt>
                <c:pt idx="1352">
                  <c:v>2.4923278639225548</c:v>
                </c:pt>
                <c:pt idx="1353">
                  <c:v>1.0072752520656012</c:v>
                </c:pt>
                <c:pt idx="1354">
                  <c:v>-1.3749303404761744</c:v>
                </c:pt>
                <c:pt idx="1355">
                  <c:v>-1.7101747861379855</c:v>
                </c:pt>
                <c:pt idx="1356">
                  <c:v>0.19724618618224654</c:v>
                </c:pt>
                <c:pt idx="1357">
                  <c:v>1.5006534101282272</c:v>
                </c:pt>
                <c:pt idx="1358">
                  <c:v>0.31397614345547054</c:v>
                </c:pt>
                <c:pt idx="1359">
                  <c:v>-1.5984218304172659</c:v>
                </c:pt>
                <c:pt idx="1360">
                  <c:v>-1.4087140328106336</c:v>
                </c:pt>
                <c:pt idx="1361">
                  <c:v>0.67475170859127653</c:v>
                </c:pt>
                <c:pt idx="1362">
                  <c:v>1.8287275250113673</c:v>
                </c:pt>
                <c:pt idx="1363">
                  <c:v>0.77839151471101697</c:v>
                </c:pt>
                <c:pt idx="1364">
                  <c:v>-0.61868864162419912</c:v>
                </c:pt>
                <c:pt idx="1365">
                  <c:v>-0.49999887578313351</c:v>
                </c:pt>
                <c:pt idx="1366">
                  <c:v>0.27291970471670246</c:v>
                </c:pt>
                <c:pt idx="1367">
                  <c:v>-9.2589408795214198E-2</c:v>
                </c:pt>
                <c:pt idx="1368">
                  <c:v>-1.203145757184372</c:v>
                </c:pt>
                <c:pt idx="1369">
                  <c:v>-1.1205024290884402</c:v>
                </c:pt>
                <c:pt idx="1370">
                  <c:v>0.4348706208435173</c:v>
                </c:pt>
                <c:pt idx="1371">
                  <c:v>1.5799868797551262</c:v>
                </c:pt>
                <c:pt idx="1372">
                  <c:v>1.1519749334447387</c:v>
                </c:pt>
                <c:pt idx="1373">
                  <c:v>0.20095167230494576</c:v>
                </c:pt>
                <c:pt idx="1374">
                  <c:v>-0.11623773364714818</c:v>
                </c:pt>
                <c:pt idx="1375">
                  <c:v>-0.39054679811900728</c:v>
                </c:pt>
                <c:pt idx="1376">
                  <c:v>-1.3696224471994065</c:v>
                </c:pt>
                <c:pt idx="1377">
                  <c:v>-1.8950236171187995</c:v>
                </c:pt>
                <c:pt idx="1378">
                  <c:v>-0.41804382512734789</c:v>
                </c:pt>
                <c:pt idx="1379">
                  <c:v>2.0129866352342467</c:v>
                </c:pt>
                <c:pt idx="1380">
                  <c:v>2.5136664024294766</c:v>
                </c:pt>
                <c:pt idx="1381">
                  <c:v>0.40835227573509103</c:v>
                </c:pt>
                <c:pt idx="1382">
                  <c:v>-1.5501803903148561</c:v>
                </c:pt>
                <c:pt idx="1383">
                  <c:v>-1.0177742385290944</c:v>
                </c:pt>
                <c:pt idx="1384">
                  <c:v>0.62538756857886679</c:v>
                </c:pt>
                <c:pt idx="1385">
                  <c:v>0.50018054042929883</c:v>
                </c:pt>
                <c:pt idx="1386">
                  <c:v>-1.3481244959646075</c:v>
                </c:pt>
                <c:pt idx="1387">
                  <c:v>-1.9891856337598504</c:v>
                </c:pt>
                <c:pt idx="1388">
                  <c:v>2.6852422375194571E-2</c:v>
                </c:pt>
                <c:pt idx="1389">
                  <c:v>2.5083055693580891</c:v>
                </c:pt>
                <c:pt idx="1390">
                  <c:v>2.6363968121027082</c:v>
                </c:pt>
                <c:pt idx="1391">
                  <c:v>0.52127482616572585</c:v>
                </c:pt>
                <c:pt idx="1392">
                  <c:v>-1.5050346011196605</c:v>
                </c:pt>
                <c:pt idx="1393">
                  <c:v>-2.0393137418098481</c:v>
                </c:pt>
                <c:pt idx="1394">
                  <c:v>-1.5241458114827899</c:v>
                </c:pt>
                <c:pt idx="1395">
                  <c:v>-0.61504706041588308</c:v>
                </c:pt>
                <c:pt idx="1396">
                  <c:v>0.62587187425861068</c:v>
                </c:pt>
                <c:pt idx="1397">
                  <c:v>1.7764001269017591</c:v>
                </c:pt>
                <c:pt idx="1398">
                  <c:v>1.828913948060759</c:v>
                </c:pt>
                <c:pt idx="1399">
                  <c:v>0.59096435589712615</c:v>
                </c:pt>
                <c:pt idx="1400">
                  <c:v>-0.72872622197257042</c:v>
                </c:pt>
                <c:pt idx="1401">
                  <c:v>-1.0747913286477921</c:v>
                </c:pt>
                <c:pt idx="1402">
                  <c:v>-0.85225669171034291</c:v>
                </c:pt>
                <c:pt idx="1403">
                  <c:v>-0.86782529658661423</c:v>
                </c:pt>
                <c:pt idx="1404">
                  <c:v>-0.77531314138896057</c:v>
                </c:pt>
                <c:pt idx="1405">
                  <c:v>0.22971764464792424</c:v>
                </c:pt>
                <c:pt idx="1406">
                  <c:v>1.6125262175789323</c:v>
                </c:pt>
                <c:pt idx="1407">
                  <c:v>1.82449129287684</c:v>
                </c:pt>
                <c:pt idx="1408">
                  <c:v>0.52872662284668137</c:v>
                </c:pt>
                <c:pt idx="1409">
                  <c:v>-0.81179259231203815</c:v>
                </c:pt>
                <c:pt idx="1410">
                  <c:v>-1.0238054229978686</c:v>
                </c:pt>
                <c:pt idx="1411">
                  <c:v>-0.69852422500445321</c:v>
                </c:pt>
                <c:pt idx="1412">
                  <c:v>-0.78821994233778203</c:v>
                </c:pt>
                <c:pt idx="1413">
                  <c:v>-0.82115553787544127</c:v>
                </c:pt>
                <c:pt idx="1414">
                  <c:v>0.18515165421244709</c:v>
                </c:pt>
                <c:pt idx="1415">
                  <c:v>1.6519043983299879</c:v>
                </c:pt>
                <c:pt idx="1416">
                  <c:v>1.8616577164358827</c:v>
                </c:pt>
                <c:pt idx="1417">
                  <c:v>0.46974594670412184</c:v>
                </c:pt>
                <c:pt idx="1418">
                  <c:v>-0.89603578372777515</c:v>
                </c:pt>
                <c:pt idx="1419">
                  <c:v>-1.0069518722808251</c:v>
                </c:pt>
                <c:pt idx="1420">
                  <c:v>-0.63257748744614761</c:v>
                </c:pt>
                <c:pt idx="1421">
                  <c:v>-0.8662808430274751</c:v>
                </c:pt>
                <c:pt idx="1422">
                  <c:v>-1.0454639822918492</c:v>
                </c:pt>
                <c:pt idx="1423">
                  <c:v>0.15327002508180709</c:v>
                </c:pt>
                <c:pt idx="1424">
                  <c:v>2.1077076884849193</c:v>
                </c:pt>
                <c:pt idx="1425">
                  <c:v>2.5142352081582655</c:v>
                </c:pt>
                <c:pt idx="1426">
                  <c:v>0.52960566905879947</c:v>
                </c:pt>
                <c:pt idx="1427">
                  <c:v>-1.8360119991649737</c:v>
                </c:pt>
                <c:pt idx="1428">
                  <c:v>-2.2346343262279378</c:v>
                </c:pt>
                <c:pt idx="1429">
                  <c:v>-0.80775105260383062</c:v>
                </c:pt>
                <c:pt idx="1430">
                  <c:v>0.50282787411041319</c:v>
                </c:pt>
                <c:pt idx="1431">
                  <c:v>0.68879083202555536</c:v>
                </c:pt>
                <c:pt idx="1432">
                  <c:v>0.44338247182071377</c:v>
                </c:pt>
                <c:pt idx="1433">
                  <c:v>0.50213605195301692</c:v>
                </c:pt>
                <c:pt idx="1434">
                  <c:v>0.58148519431273893</c:v>
                </c:pt>
                <c:pt idx="1435">
                  <c:v>0.24516243694438442</c:v>
                </c:pt>
                <c:pt idx="1436">
                  <c:v>-0.25032094664973809</c:v>
                </c:pt>
                <c:pt idx="1437">
                  <c:v>-0.5217541915254067</c:v>
                </c:pt>
                <c:pt idx="1438">
                  <c:v>-0.6885896583867348</c:v>
                </c:pt>
                <c:pt idx="1439">
                  <c:v>-0.82965750049731979</c:v>
                </c:pt>
                <c:pt idx="1440">
                  <c:v>-0.47877426747499408</c:v>
                </c:pt>
                <c:pt idx="1441">
                  <c:v>0.56892006234313897</c:v>
                </c:pt>
                <c:pt idx="1442">
                  <c:v>1.4414753152671977</c:v>
                </c:pt>
                <c:pt idx="1443">
                  <c:v>1.1129760432134637</c:v>
                </c:pt>
                <c:pt idx="1444">
                  <c:v>-7.6257957597923379E-2</c:v>
                </c:pt>
                <c:pt idx="1445">
                  <c:v>-0.786051911152018</c:v>
                </c:pt>
                <c:pt idx="1446">
                  <c:v>-0.55511483628003877</c:v>
                </c:pt>
                <c:pt idx="1447">
                  <c:v>-0.28625343641020806</c:v>
                </c:pt>
                <c:pt idx="1448">
                  <c:v>-0.58727545701352857</c:v>
                </c:pt>
                <c:pt idx="1449">
                  <c:v>-0.70558349697861988</c:v>
                </c:pt>
                <c:pt idx="1450">
                  <c:v>0.159098334103881</c:v>
                </c:pt>
                <c:pt idx="1451">
                  <c:v>1.3154388173173819</c:v>
                </c:pt>
                <c:pt idx="1452">
                  <c:v>1.4071643118334469</c:v>
                </c:pt>
                <c:pt idx="1453">
                  <c:v>0.3597421634605702</c:v>
                </c:pt>
                <c:pt idx="1454">
                  <c:v>-0.6142821760053947</c:v>
                </c:pt>
                <c:pt idx="1455">
                  <c:v>-0.83488215503746233</c:v>
                </c:pt>
                <c:pt idx="1456">
                  <c:v>-0.80871947125927912</c:v>
                </c:pt>
                <c:pt idx="1457">
                  <c:v>-0.87563740068718532</c:v>
                </c:pt>
                <c:pt idx="1458">
                  <c:v>-0.43910406990760675</c:v>
                </c:pt>
                <c:pt idx="1459">
                  <c:v>0.7663425568600396</c:v>
                </c:pt>
                <c:pt idx="1460">
                  <c:v>1.657521241574095</c:v>
                </c:pt>
                <c:pt idx="1461">
                  <c:v>1.132207758660148</c:v>
                </c:pt>
                <c:pt idx="1462">
                  <c:v>-0.19387418458229844</c:v>
                </c:pt>
                <c:pt idx="1463">
                  <c:v>-0.80578462678617591</c:v>
                </c:pt>
                <c:pt idx="1464">
                  <c:v>-0.54069564705905293</c:v>
                </c:pt>
                <c:pt idx="1465">
                  <c:v>-0.59715153729453974</c:v>
                </c:pt>
                <c:pt idx="1466">
                  <c:v>-1.1771351991095946</c:v>
                </c:pt>
                <c:pt idx="1467">
                  <c:v>-0.76153658095672572</c:v>
                </c:pt>
                <c:pt idx="1468">
                  <c:v>1.3190338701062709</c:v>
                </c:pt>
                <c:pt idx="1469">
                  <c:v>2.9306378919983977</c:v>
                </c:pt>
                <c:pt idx="1470">
                  <c:v>1.5004128099020404</c:v>
                </c:pt>
                <c:pt idx="1471">
                  <c:v>-2.0475176394621757</c:v>
                </c:pt>
                <c:pt idx="1472">
                  <c:v>-3.6276189628121118</c:v>
                </c:pt>
                <c:pt idx="1473">
                  <c:v>-0.95862538754232884</c:v>
                </c:pt>
                <c:pt idx="1474">
                  <c:v>3.1364091289744778</c:v>
                </c:pt>
                <c:pt idx="1475">
                  <c:v>3.7203114677132114</c:v>
                </c:pt>
                <c:pt idx="1476">
                  <c:v>-0.33957918201233017</c:v>
                </c:pt>
                <c:pt idx="1477">
                  <c:v>-4.6963273041141482</c:v>
                </c:pt>
                <c:pt idx="1478">
                  <c:v>-4.2255856420132405</c:v>
                </c:pt>
                <c:pt idx="1479">
                  <c:v>1.1671641542306823</c:v>
                </c:pt>
                <c:pt idx="1480">
                  <c:v>6.1060063740036696</c:v>
                </c:pt>
                <c:pt idx="1481">
                  <c:v>5.2886465725597906</c:v>
                </c:pt>
                <c:pt idx="1482">
                  <c:v>-0.78949076374534533</c:v>
                </c:pt>
                <c:pt idx="1483">
                  <c:v>-6.1497843740322677</c:v>
                </c:pt>
                <c:pt idx="1484">
                  <c:v>-5.6328983751454125</c:v>
                </c:pt>
                <c:pt idx="1485">
                  <c:v>-0.36391541589914578</c:v>
                </c:pt>
                <c:pt idx="1486">
                  <c:v>3.9246391966050611</c:v>
                </c:pt>
                <c:pt idx="1487">
                  <c:v>3.7115187628552393</c:v>
                </c:pt>
                <c:pt idx="1488">
                  <c:v>1.1631956941576629</c:v>
                </c:pt>
                <c:pt idx="1489">
                  <c:v>8.6216877061556396E-2</c:v>
                </c:pt>
                <c:pt idx="1490">
                  <c:v>0.39926128264431554</c:v>
                </c:pt>
                <c:pt idx="1491">
                  <c:v>-0.85944558378879055</c:v>
                </c:pt>
                <c:pt idx="1492">
                  <c:v>-3.7749320396782422</c:v>
                </c:pt>
                <c:pt idx="1493">
                  <c:v>-4.3257291879645718</c:v>
                </c:pt>
                <c:pt idx="1494">
                  <c:v>-0.28472109019868319</c:v>
                </c:pt>
                <c:pt idx="1495">
                  <c:v>4.5682608870191528</c:v>
                </c:pt>
                <c:pt idx="1496">
                  <c:v>4.9918465695952792</c:v>
                </c:pt>
                <c:pt idx="1497">
                  <c:v>1.3493066256753425</c:v>
                </c:pt>
                <c:pt idx="1498">
                  <c:v>-1.4381640086597676</c:v>
                </c:pt>
                <c:pt idx="1499">
                  <c:v>-1.3991386856952182</c:v>
                </c:pt>
                <c:pt idx="1500">
                  <c:v>-1.6196880987179436</c:v>
                </c:pt>
                <c:pt idx="1501">
                  <c:v>-3.7214202966487222</c:v>
                </c:pt>
                <c:pt idx="1502">
                  <c:v>-3.8758860542333475</c:v>
                </c:pt>
                <c:pt idx="1503">
                  <c:v>1.0475785840102334</c:v>
                </c:pt>
                <c:pt idx="1504">
                  <c:v>6.7091782397030366</c:v>
                </c:pt>
                <c:pt idx="1505">
                  <c:v>6.1227996462335703</c:v>
                </c:pt>
                <c:pt idx="1506">
                  <c:v>5.7156310751431433E-2</c:v>
                </c:pt>
                <c:pt idx="1507">
                  <c:v>-3.63979876355774</c:v>
                </c:pt>
                <c:pt idx="1508">
                  <c:v>-2.0599114575907471</c:v>
                </c:pt>
                <c:pt idx="1509">
                  <c:v>-1.5864896006695781</c:v>
                </c:pt>
                <c:pt idx="1510">
                  <c:v>-6.0606696231174997</c:v>
                </c:pt>
                <c:pt idx="1511">
                  <c:v>-7.2925613914047975</c:v>
                </c:pt>
                <c:pt idx="1512">
                  <c:v>3.677829007482992</c:v>
                </c:pt>
                <c:pt idx="1513">
                  <c:v>18.543434903850923</c:v>
                </c:pt>
                <c:pt idx="1514">
                  <c:v>16.905529119194231</c:v>
                </c:pt>
                <c:pt idx="1515">
                  <c:v>-6.1298989472393606</c:v>
                </c:pt>
                <c:pt idx="1516">
                  <c:v>-27.453725492096172</c:v>
                </c:pt>
                <c:pt idx="1517">
                  <c:v>-21.169458484662727</c:v>
                </c:pt>
                <c:pt idx="1518">
                  <c:v>7.9201819267158076</c:v>
                </c:pt>
                <c:pt idx="1519">
                  <c:v>27.839092953884393</c:v>
                </c:pt>
                <c:pt idx="1520">
                  <c:v>17.843030014369912</c:v>
                </c:pt>
                <c:pt idx="1521">
                  <c:v>-7.6154905526351753</c:v>
                </c:pt>
                <c:pt idx="1522">
                  <c:v>-19.401157059725485</c:v>
                </c:pt>
                <c:pt idx="1523">
                  <c:v>-9.4602548412690286</c:v>
                </c:pt>
                <c:pt idx="1524">
                  <c:v>4.5843262351891072</c:v>
                </c:pt>
                <c:pt idx="1525">
                  <c:v>6.7435211668596766</c:v>
                </c:pt>
                <c:pt idx="1526">
                  <c:v>1.2086682945406282</c:v>
                </c:pt>
                <c:pt idx="1527">
                  <c:v>5.0210024532188237E-2</c:v>
                </c:pt>
                <c:pt idx="1528">
                  <c:v>3.620450005318296</c:v>
                </c:pt>
                <c:pt idx="1529">
                  <c:v>2.8884429900707076</c:v>
                </c:pt>
                <c:pt idx="1530">
                  <c:v>-3.7899215159333943</c:v>
                </c:pt>
                <c:pt idx="1531">
                  <c:v>-7.3832328460060506</c:v>
                </c:pt>
                <c:pt idx="1532">
                  <c:v>-2.4492028855223453</c:v>
                </c:pt>
                <c:pt idx="1533">
                  <c:v>4.4470616976688611</c:v>
                </c:pt>
                <c:pt idx="1534">
                  <c:v>4.7926261023849168</c:v>
                </c:pt>
                <c:pt idx="1535">
                  <c:v>0.1539704013849417</c:v>
                </c:pt>
                <c:pt idx="1536">
                  <c:v>-1.8638040442278057</c:v>
                </c:pt>
                <c:pt idx="1537">
                  <c:v>0.25027656637927753</c:v>
                </c:pt>
                <c:pt idx="1538">
                  <c:v>1.0161832290222019</c:v>
                </c:pt>
                <c:pt idx="1539">
                  <c:v>-1.8044483467199794</c:v>
                </c:pt>
                <c:pt idx="1540">
                  <c:v>-3.3804518879502847</c:v>
                </c:pt>
                <c:pt idx="1541">
                  <c:v>-0.22181442260947976</c:v>
                </c:pt>
                <c:pt idx="1542">
                  <c:v>3.5925790376864586</c:v>
                </c:pt>
                <c:pt idx="1543">
                  <c:v>2.7200259909889879</c:v>
                </c:pt>
                <c:pt idx="1544">
                  <c:v>-1.0267893951460316</c:v>
                </c:pt>
                <c:pt idx="1545">
                  <c:v>-1.8802403367814586</c:v>
                </c:pt>
                <c:pt idx="1546">
                  <c:v>0.45780481263358563</c:v>
                </c:pt>
                <c:pt idx="1547">
                  <c:v>0.72024908764090712</c:v>
                </c:pt>
                <c:pt idx="1548">
                  <c:v>-2.4832881310603545</c:v>
                </c:pt>
                <c:pt idx="1549">
                  <c:v>-3.4234742161951823</c:v>
                </c:pt>
                <c:pt idx="1550">
                  <c:v>1.6087908038691001</c:v>
                </c:pt>
                <c:pt idx="1551">
                  <c:v>6.900133315957782</c:v>
                </c:pt>
                <c:pt idx="1552">
                  <c:v>4.3350919199938538</c:v>
                </c:pt>
                <c:pt idx="1553">
                  <c:v>-4.4454128046404833</c:v>
                </c:pt>
                <c:pt idx="1554">
                  <c:v>-8.9150142259289051</c:v>
                </c:pt>
                <c:pt idx="1555">
                  <c:v>-3.3269279998161898</c:v>
                </c:pt>
                <c:pt idx="1556">
                  <c:v>5.6654943191451101</c:v>
                </c:pt>
                <c:pt idx="1557">
                  <c:v>7.7671162352861174</c:v>
                </c:pt>
                <c:pt idx="1558">
                  <c:v>1.7839370976602102</c:v>
                </c:pt>
                <c:pt idx="1559">
                  <c:v>-4.3608215842818936</c:v>
                </c:pt>
                <c:pt idx="1560">
                  <c:v>-4.5461758946537403</c:v>
                </c:pt>
                <c:pt idx="1561">
                  <c:v>-0.82132810048630156</c:v>
                </c:pt>
                <c:pt idx="1562">
                  <c:v>1.5165706813497941</c:v>
                </c:pt>
                <c:pt idx="1563">
                  <c:v>1.1126242220138614</c:v>
                </c:pt>
                <c:pt idx="1564">
                  <c:v>0.44654926169846038</c:v>
                </c:pt>
                <c:pt idx="1565">
                  <c:v>0.9175656297575906</c:v>
                </c:pt>
                <c:pt idx="1566">
                  <c:v>1.179688369915914</c:v>
                </c:pt>
                <c:pt idx="1567">
                  <c:v>9.3728455776239984E-3</c:v>
                </c:pt>
                <c:pt idx="1568">
                  <c:v>-1.6277184043965029</c:v>
                </c:pt>
                <c:pt idx="1569">
                  <c:v>-2.0308154125758828</c:v>
                </c:pt>
                <c:pt idx="1570">
                  <c:v>-0.87130506473238634</c:v>
                </c:pt>
                <c:pt idx="1571">
                  <c:v>0.82649793669147675</c:v>
                </c:pt>
                <c:pt idx="1572">
                  <c:v>1.8891020963125955</c:v>
                </c:pt>
                <c:pt idx="1573">
                  <c:v>1.6440969908032323</c:v>
                </c:pt>
                <c:pt idx="1574">
                  <c:v>0.19399952544723262</c:v>
                </c:pt>
                <c:pt idx="1575">
                  <c:v>-1.340836484620598</c:v>
                </c:pt>
                <c:pt idx="1576">
                  <c:v>-1.535981659685657</c:v>
                </c:pt>
                <c:pt idx="1577">
                  <c:v>-0.30328007139243141</c:v>
                </c:pt>
                <c:pt idx="1578">
                  <c:v>0.75607210800525504</c:v>
                </c:pt>
                <c:pt idx="1579">
                  <c:v>0.38188484250457755</c:v>
                </c:pt>
                <c:pt idx="1580">
                  <c:v>-0.54639781700437795</c:v>
                </c:pt>
                <c:pt idx="1581">
                  <c:v>-0.2935410886290527</c:v>
                </c:pt>
                <c:pt idx="1582">
                  <c:v>1.0216047177102694</c:v>
                </c:pt>
                <c:pt idx="1583">
                  <c:v>1.4228134255190037</c:v>
                </c:pt>
                <c:pt idx="1584">
                  <c:v>8.5907582769220586E-3</c:v>
                </c:pt>
                <c:pt idx="1585">
                  <c:v>-1.5505063813467048</c:v>
                </c:pt>
                <c:pt idx="1586">
                  <c:v>-1.3275741070317537</c:v>
                </c:pt>
                <c:pt idx="1587">
                  <c:v>0.13632118722213507</c:v>
                </c:pt>
                <c:pt idx="1588">
                  <c:v>0.77203330315446894</c:v>
                </c:pt>
                <c:pt idx="1589">
                  <c:v>8.9820747395450984E-2</c:v>
                </c:pt>
                <c:pt idx="1590">
                  <c:v>-0.28969167155228875</c:v>
                </c:pt>
                <c:pt idx="1591">
                  <c:v>0.61854819139563111</c:v>
                </c:pt>
                <c:pt idx="1592">
                  <c:v>1.4726180702764615</c:v>
                </c:pt>
                <c:pt idx="1593">
                  <c:v>0.60076560038584992</c:v>
                </c:pt>
                <c:pt idx="1594">
                  <c:v>-1.3631413033279078</c:v>
                </c:pt>
                <c:pt idx="1595">
                  <c:v>-2.1891027444543094</c:v>
                </c:pt>
                <c:pt idx="1596">
                  <c:v>-1.0219987820639969</c:v>
                </c:pt>
                <c:pt idx="1597">
                  <c:v>0.7026200962885466</c:v>
                </c:pt>
                <c:pt idx="1598">
                  <c:v>1.427085844787382</c:v>
                </c:pt>
                <c:pt idx="1599">
                  <c:v>1.2644243326178854</c:v>
                </c:pt>
                <c:pt idx="1600">
                  <c:v>1.0023661262759316</c:v>
                </c:pt>
                <c:pt idx="1601">
                  <c:v>0.43406725003549862</c:v>
                </c:pt>
                <c:pt idx="1602">
                  <c:v>-1.0440820824341808</c:v>
                </c:pt>
                <c:pt idx="1603">
                  <c:v>-2.598287909989963</c:v>
                </c:pt>
                <c:pt idx="1604">
                  <c:v>-2.25802732160796</c:v>
                </c:pt>
                <c:pt idx="1605">
                  <c:v>0.42193519282395298</c:v>
                </c:pt>
                <c:pt idx="1606">
                  <c:v>3.0705229683244299</c:v>
                </c:pt>
                <c:pt idx="1607">
                  <c:v>2.9183980111048999</c:v>
                </c:pt>
                <c:pt idx="1608">
                  <c:v>0.14156104930921146</c:v>
                </c:pt>
                <c:pt idx="1609">
                  <c:v>-2.2600173184579058</c:v>
                </c:pt>
                <c:pt idx="1610">
                  <c:v>-2.0346619650055366</c:v>
                </c:pt>
                <c:pt idx="1611">
                  <c:v>-0.1589299282103275</c:v>
                </c:pt>
                <c:pt idx="1612">
                  <c:v>0.82572973829577601</c:v>
                </c:pt>
                <c:pt idx="1613">
                  <c:v>0.19054669928260315</c:v>
                </c:pt>
                <c:pt idx="1614">
                  <c:v>-0.40016991788029382</c:v>
                </c:pt>
                <c:pt idx="1615">
                  <c:v>0.38163647647054783</c:v>
                </c:pt>
                <c:pt idx="1616">
                  <c:v>1.4873430967969878</c:v>
                </c:pt>
                <c:pt idx="1617">
                  <c:v>1.0151183093327605</c:v>
                </c:pt>
                <c:pt idx="1618">
                  <c:v>-0.91719646034586</c:v>
                </c:pt>
                <c:pt idx="1619">
                  <c:v>-2.0863375673982469</c:v>
                </c:pt>
                <c:pt idx="1620">
                  <c:v>-1.07377103694555</c:v>
                </c:pt>
                <c:pt idx="1621">
                  <c:v>0.85488123333015664</c:v>
                </c:pt>
                <c:pt idx="1622">
                  <c:v>1.4786914038060528</c:v>
                </c:pt>
                <c:pt idx="1623">
                  <c:v>0.48074274379462362</c:v>
                </c:pt>
                <c:pt idx="1624">
                  <c:v>-0.486023647720282</c:v>
                </c:pt>
                <c:pt idx="1625">
                  <c:v>-0.32246628258274823</c:v>
                </c:pt>
                <c:pt idx="1626">
                  <c:v>0.1996960424941894</c:v>
                </c:pt>
                <c:pt idx="1627">
                  <c:v>1.6010193282148595E-2</c:v>
                </c:pt>
                <c:pt idx="1628">
                  <c:v>-0.48336115978276178</c:v>
                </c:pt>
                <c:pt idx="1629">
                  <c:v>-0.26554297818098488</c:v>
                </c:pt>
                <c:pt idx="1630">
                  <c:v>0.45813616218228043</c:v>
                </c:pt>
                <c:pt idx="1631">
                  <c:v>0.46774735455321265</c:v>
                </c:pt>
                <c:pt idx="1632">
                  <c:v>-0.40545578177233782</c:v>
                </c:pt>
                <c:pt idx="1633">
                  <c:v>-0.79169505980959365</c:v>
                </c:pt>
                <c:pt idx="1634">
                  <c:v>0.12626940651021712</c:v>
                </c:pt>
                <c:pt idx="1635">
                  <c:v>1.1606565125205748</c:v>
                </c:pt>
                <c:pt idx="1636">
                  <c:v>0.75762619248586061</c:v>
                </c:pt>
                <c:pt idx="1637">
                  <c:v>-0.63480934191584115</c:v>
                </c:pt>
                <c:pt idx="1638">
                  <c:v>-1.1507182068900668</c:v>
                </c:pt>
                <c:pt idx="1639">
                  <c:v>-0.24845727871840056</c:v>
                </c:pt>
                <c:pt idx="1640">
                  <c:v>0.57288870955380733</c:v>
                </c:pt>
                <c:pt idx="1641">
                  <c:v>0.16947795605738097</c:v>
                </c:pt>
                <c:pt idx="1642">
                  <c:v>-0.50152455916111538</c:v>
                </c:pt>
                <c:pt idx="1643">
                  <c:v>-2.5229584984417873E-2</c:v>
                </c:pt>
                <c:pt idx="1644">
                  <c:v>1.0615680912159098</c:v>
                </c:pt>
                <c:pt idx="1645">
                  <c:v>0.97862845885849181</c:v>
                </c:pt>
                <c:pt idx="1646">
                  <c:v>-0.49037530677882718</c:v>
                </c:pt>
                <c:pt idx="1647">
                  <c:v>-1.4904941534976852</c:v>
                </c:pt>
                <c:pt idx="1648">
                  <c:v>-0.76966359677758689</c:v>
                </c:pt>
                <c:pt idx="1649">
                  <c:v>0.53482721898718644</c:v>
                </c:pt>
                <c:pt idx="1650">
                  <c:v>0.69549936672267454</c:v>
                </c:pt>
                <c:pt idx="1651">
                  <c:v>-6.0651929784565885E-2</c:v>
                </c:pt>
                <c:pt idx="1652">
                  <c:v>-0.15402618828634512</c:v>
                </c:pt>
                <c:pt idx="1653">
                  <c:v>0.69043876377508739</c:v>
                </c:pt>
                <c:pt idx="1654">
                  <c:v>0.96751913497034625</c:v>
                </c:pt>
                <c:pt idx="1655">
                  <c:v>-0.18954667168889594</c:v>
                </c:pt>
                <c:pt idx="1656">
                  <c:v>-1.5135010191366125</c:v>
                </c:pt>
                <c:pt idx="1657">
                  <c:v>-1.3429338742048886</c:v>
                </c:pt>
                <c:pt idx="1658">
                  <c:v>8.0728784060812256E-2</c:v>
                </c:pt>
                <c:pt idx="1659">
                  <c:v>1.1159827447568114</c:v>
                </c:pt>
                <c:pt idx="1660">
                  <c:v>0.99697948309928552</c:v>
                </c:pt>
                <c:pt idx="1661">
                  <c:v>0.43667111702867856</c:v>
                </c:pt>
                <c:pt idx="1662">
                  <c:v>0.10059422151279865</c:v>
                </c:pt>
                <c:pt idx="1663">
                  <c:v>-0.27587415184947889</c:v>
                </c:pt>
                <c:pt idx="1664">
                  <c:v>-0.89175155072669132</c:v>
                </c:pt>
                <c:pt idx="1665">
                  <c:v>-1.0782951218948109</c:v>
                </c:pt>
                <c:pt idx="1666">
                  <c:v>-0.2781397168836498</c:v>
                </c:pt>
                <c:pt idx="1667">
                  <c:v>0.82770001111969405</c:v>
                </c:pt>
                <c:pt idx="1668">
                  <c:v>1.0761870312887991</c:v>
                </c:pt>
                <c:pt idx="1669">
                  <c:v>0.39875213658586472</c:v>
                </c:pt>
                <c:pt idx="1670">
                  <c:v>-0.23038567611541905</c:v>
                </c:pt>
                <c:pt idx="1671">
                  <c:v>-0.2975114048533905</c:v>
                </c:pt>
                <c:pt idx="1672">
                  <c:v>-0.26627143323381447</c:v>
                </c:pt>
                <c:pt idx="1673">
                  <c:v>-0.45823210673318565</c:v>
                </c:pt>
                <c:pt idx="1674">
                  <c:v>-0.39048877365029322</c:v>
                </c:pt>
                <c:pt idx="1675">
                  <c:v>0.24644914296664436</c:v>
                </c:pt>
                <c:pt idx="1676">
                  <c:v>0.74248610878754895</c:v>
                </c:pt>
                <c:pt idx="1677">
                  <c:v>0.33005196384703278</c:v>
                </c:pt>
                <c:pt idx="1678">
                  <c:v>-0.47918317487718853</c:v>
                </c:pt>
                <c:pt idx="1679">
                  <c:v>-0.49968373364222041</c:v>
                </c:pt>
                <c:pt idx="1680">
                  <c:v>0.31942255825947463</c:v>
                </c:pt>
                <c:pt idx="1681">
                  <c:v>0.72552057792983249</c:v>
                </c:pt>
                <c:pt idx="1682">
                  <c:v>3.4357869714434455E-2</c:v>
                </c:pt>
                <c:pt idx="1683">
                  <c:v>-0.8027116620104785</c:v>
                </c:pt>
                <c:pt idx="1684">
                  <c:v>-0.61364858078495454</c:v>
                </c:pt>
                <c:pt idx="1685">
                  <c:v>0.26085297190520207</c:v>
                </c:pt>
                <c:pt idx="1686">
                  <c:v>0.55923195719765251</c:v>
                </c:pt>
                <c:pt idx="1687">
                  <c:v>3.3778812087583369E-2</c:v>
                </c:pt>
                <c:pt idx="1688">
                  <c:v>-0.27939036977232734</c:v>
                </c:pt>
                <c:pt idx="1689">
                  <c:v>0.21490005317999086</c:v>
                </c:pt>
                <c:pt idx="1690">
                  <c:v>0.70539710877575801</c:v>
                </c:pt>
                <c:pt idx="1691">
                  <c:v>0.2410681784972516</c:v>
                </c:pt>
                <c:pt idx="1692">
                  <c:v>-0.77403416718122897</c:v>
                </c:pt>
                <c:pt idx="1693">
                  <c:v>-1.1109844319141877</c:v>
                </c:pt>
                <c:pt idx="1694">
                  <c:v>-0.38594962650294323</c:v>
                </c:pt>
                <c:pt idx="1695">
                  <c:v>0.56864114153265166</c:v>
                </c:pt>
                <c:pt idx="1696">
                  <c:v>0.91448493378783735</c:v>
                </c:pt>
                <c:pt idx="1697">
                  <c:v>0.66511958740412391</c:v>
                </c:pt>
                <c:pt idx="1698">
                  <c:v>0.2180219782680432</c:v>
                </c:pt>
                <c:pt idx="1699">
                  <c:v>-0.28647659530747832</c:v>
                </c:pt>
                <c:pt idx="1700">
                  <c:v>-0.76625890411459574</c:v>
                </c:pt>
                <c:pt idx="1701">
                  <c:v>-0.85859257197111516</c:v>
                </c:pt>
                <c:pt idx="1702">
                  <c:v>-0.31921071510031213</c:v>
                </c:pt>
                <c:pt idx="1703">
                  <c:v>0.45507100972253878</c:v>
                </c:pt>
                <c:pt idx="1704">
                  <c:v>0.78739758347323241</c:v>
                </c:pt>
                <c:pt idx="1705">
                  <c:v>0.53283565512438846</c:v>
                </c:pt>
                <c:pt idx="1706">
                  <c:v>0.12643534644706458</c:v>
                </c:pt>
                <c:pt idx="1707">
                  <c:v>-0.1225091586726012</c:v>
                </c:pt>
                <c:pt idx="1708">
                  <c:v>-0.32371998650916589</c:v>
                </c:pt>
                <c:pt idx="1709">
                  <c:v>-0.53487377813389747</c:v>
                </c:pt>
                <c:pt idx="1710">
                  <c:v>-0.48789783294035788</c:v>
                </c:pt>
                <c:pt idx="1711">
                  <c:v>-4.6093949791987429E-2</c:v>
                </c:pt>
                <c:pt idx="1712">
                  <c:v>0.42856960603566108</c:v>
                </c:pt>
                <c:pt idx="1713">
                  <c:v>0.51108737042429331</c:v>
                </c:pt>
                <c:pt idx="1714">
                  <c:v>0.27943978235293343</c:v>
                </c:pt>
                <c:pt idx="1715">
                  <c:v>8.9835103293129936E-2</c:v>
                </c:pt>
                <c:pt idx="1716">
                  <c:v>-2.0059725040165434E-2</c:v>
                </c:pt>
                <c:pt idx="1717">
                  <c:v>-0.2650732212220151</c:v>
                </c:pt>
                <c:pt idx="1718">
                  <c:v>-0.53966962406690677</c:v>
                </c:pt>
                <c:pt idx="1719">
                  <c:v>-0.42995129819764705</c:v>
                </c:pt>
                <c:pt idx="1720">
                  <c:v>9.6571011558269762E-2</c:v>
                </c:pt>
                <c:pt idx="1721">
                  <c:v>0.49256812138918282</c:v>
                </c:pt>
                <c:pt idx="1722">
                  <c:v>0.37585214367835329</c:v>
                </c:pt>
                <c:pt idx="1723">
                  <c:v>6.9787639891484121E-2</c:v>
                </c:pt>
                <c:pt idx="1724">
                  <c:v>3.6841398564197388E-2</c:v>
                </c:pt>
                <c:pt idx="1725">
                  <c:v>0.11515264502609308</c:v>
                </c:pt>
                <c:pt idx="1726">
                  <c:v>-0.15301604155823709</c:v>
                </c:pt>
                <c:pt idx="1727">
                  <c:v>-0.61021742609073915</c:v>
                </c:pt>
                <c:pt idx="1728">
                  <c:v>-0.55585217859451519</c:v>
                </c:pt>
                <c:pt idx="1729">
                  <c:v>0.1674638450196155</c:v>
                </c:pt>
                <c:pt idx="1730">
                  <c:v>0.7701200857620607</c:v>
                </c:pt>
                <c:pt idx="1731">
                  <c:v>0.54544788688638279</c:v>
                </c:pt>
                <c:pt idx="1732">
                  <c:v>-0.1505554655325379</c:v>
                </c:pt>
                <c:pt idx="1733">
                  <c:v>-0.4383340059962324</c:v>
                </c:pt>
                <c:pt idx="1734">
                  <c:v>-0.14526063517190374</c:v>
                </c:pt>
                <c:pt idx="1735">
                  <c:v>0.10127649338961468</c:v>
                </c:pt>
                <c:pt idx="1736">
                  <c:v>-6.2971077833665512E-2</c:v>
                </c:pt>
                <c:pt idx="1737">
                  <c:v>-0.23174229399342156</c:v>
                </c:pt>
                <c:pt idx="1738">
                  <c:v>9.4419905707014209E-3</c:v>
                </c:pt>
                <c:pt idx="1739">
                  <c:v>0.35767588327444527</c:v>
                </c:pt>
                <c:pt idx="1740">
                  <c:v>0.26358415042770811</c:v>
                </c:pt>
                <c:pt idx="1741">
                  <c:v>-0.18517625870899712</c:v>
                </c:pt>
                <c:pt idx="1742">
                  <c:v>-0.36454984581543776</c:v>
                </c:pt>
                <c:pt idx="1743">
                  <c:v>-2.3360716870017388E-2</c:v>
                </c:pt>
                <c:pt idx="1744">
                  <c:v>0.37313516259528251</c:v>
                </c:pt>
                <c:pt idx="1745">
                  <c:v>0.30529337384216437</c:v>
                </c:pt>
                <c:pt idx="1746">
                  <c:v>-0.14631586441236952</c:v>
                </c:pt>
                <c:pt idx="1747">
                  <c:v>-0.48447523881047344</c:v>
                </c:pt>
                <c:pt idx="1748">
                  <c:v>-0.39567720731088485</c:v>
                </c:pt>
                <c:pt idx="1749">
                  <c:v>1.9411491559272635E-2</c:v>
                </c:pt>
                <c:pt idx="1750">
                  <c:v>0.44298866828157624</c:v>
                </c:pt>
                <c:pt idx="1751">
                  <c:v>0.57439421424385761</c:v>
                </c:pt>
                <c:pt idx="1752">
                  <c:v>0.28960066209157753</c:v>
                </c:pt>
                <c:pt idx="1753">
                  <c:v>-0.22982788000175103</c:v>
                </c:pt>
                <c:pt idx="1754">
                  <c:v>-0.57714146764935237</c:v>
                </c:pt>
                <c:pt idx="1755">
                  <c:v>-0.48607437192167596</c:v>
                </c:pt>
                <c:pt idx="1756">
                  <c:v>-8.7535197063676101E-2</c:v>
                </c:pt>
                <c:pt idx="1757">
                  <c:v>0.28579489040679729</c:v>
                </c:pt>
                <c:pt idx="1758">
                  <c:v>0.44074245850107824</c:v>
                </c:pt>
                <c:pt idx="1759">
                  <c:v>0.3506254644321759</c:v>
                </c:pt>
                <c:pt idx="1760">
                  <c:v>3.4378198008763704E-2</c:v>
                </c:pt>
                <c:pt idx="1761">
                  <c:v>-0.3317367280247529</c:v>
                </c:pt>
                <c:pt idx="1762">
                  <c:v>-0.35810530630736759</c:v>
                </c:pt>
                <c:pt idx="1763">
                  <c:v>8.6700790333686897E-2</c:v>
                </c:pt>
                <c:pt idx="1764">
                  <c:v>0.42829290604630482</c:v>
                </c:pt>
                <c:pt idx="1765">
                  <c:v>-1.2341393242581877E-2</c:v>
                </c:pt>
                <c:pt idx="1766">
                  <c:v>-0.84611745852719111</c:v>
                </c:pt>
                <c:pt idx="1767">
                  <c:v>-0.75888299300987638</c:v>
                </c:pt>
                <c:pt idx="1768">
                  <c:v>0.65760737097122479</c:v>
                </c:pt>
                <c:pt idx="1769">
                  <c:v>1.8497511752386258</c:v>
                </c:pt>
                <c:pt idx="1770">
                  <c:v>1.0389914442797252</c:v>
                </c:pt>
                <c:pt idx="1771">
                  <c:v>-1.2065269292639849</c:v>
                </c:pt>
                <c:pt idx="1772">
                  <c:v>-2.3167424999776807</c:v>
                </c:pt>
                <c:pt idx="1773">
                  <c:v>-0.9580885109739633</c:v>
                </c:pt>
                <c:pt idx="1774">
                  <c:v>1.1886844497782083</c:v>
                </c:pt>
                <c:pt idx="1775">
                  <c:v>1.6965435944781857</c:v>
                </c:pt>
                <c:pt idx="1776">
                  <c:v>0.53266978365921824</c:v>
                </c:pt>
                <c:pt idx="1777">
                  <c:v>-0.36417983034591206</c:v>
                </c:pt>
                <c:pt idx="1778">
                  <c:v>-0.17676433968268748</c:v>
                </c:pt>
                <c:pt idx="1779">
                  <c:v>-0.14077540125270793</c:v>
                </c:pt>
                <c:pt idx="1780">
                  <c:v>-1.0177946519087753</c:v>
                </c:pt>
                <c:pt idx="1781">
                  <c:v>-1.3881140975383202</c:v>
                </c:pt>
                <c:pt idx="1782">
                  <c:v>0.16969971127374228</c:v>
                </c:pt>
                <c:pt idx="1783">
                  <c:v>2.2811262229395153</c:v>
                </c:pt>
                <c:pt idx="1784">
                  <c:v>2.1060636054445858</c:v>
                </c:pt>
                <c:pt idx="1785">
                  <c:v>-0.61325495371224836</c:v>
                </c:pt>
                <c:pt idx="1786">
                  <c:v>-2.7356664452323733</c:v>
                </c:pt>
                <c:pt idx="1787">
                  <c:v>-1.7215531250548106</c:v>
                </c:pt>
                <c:pt idx="1788">
                  <c:v>1.029793968751453</c:v>
                </c:pt>
                <c:pt idx="1789">
                  <c:v>2.1672850133205888</c:v>
                </c:pt>
                <c:pt idx="1790">
                  <c:v>0.77432717532508555</c:v>
                </c:pt>
                <c:pt idx="1791">
                  <c:v>-0.93008616739748518</c:v>
                </c:pt>
                <c:pt idx="1792">
                  <c:v>-1.0168112857044669</c:v>
                </c:pt>
                <c:pt idx="1793">
                  <c:v>-0.12464902971972938</c:v>
                </c:pt>
                <c:pt idx="1794">
                  <c:v>0.24050697685431766</c:v>
                </c:pt>
                <c:pt idx="1795">
                  <c:v>7.3972948450851672E-2</c:v>
                </c:pt>
                <c:pt idx="1796">
                  <c:v>0.2611469756314776</c:v>
                </c:pt>
                <c:pt idx="1797">
                  <c:v>0.59783091354703011</c:v>
                </c:pt>
                <c:pt idx="1798">
                  <c:v>9.5782169312382426E-2</c:v>
                </c:pt>
                <c:pt idx="1799">
                  <c:v>-0.96730522031118971</c:v>
                </c:pt>
                <c:pt idx="1800">
                  <c:v>-0.99480211784257933</c:v>
                </c:pt>
                <c:pt idx="1801">
                  <c:v>0.45972865001890156</c:v>
                </c:pt>
                <c:pt idx="1802">
                  <c:v>1.5881256336038594</c:v>
                </c:pt>
                <c:pt idx="1803">
                  <c:v>0.71111882757651723</c:v>
                </c:pt>
                <c:pt idx="1804">
                  <c:v>-1.1812944019775331</c:v>
                </c:pt>
                <c:pt idx="1805">
                  <c:v>-1.624884792632999</c:v>
                </c:pt>
                <c:pt idx="1806">
                  <c:v>-4.9027960192389426E-2</c:v>
                </c:pt>
                <c:pt idx="1807">
                  <c:v>1.4868224853424967</c:v>
                </c:pt>
                <c:pt idx="1808">
                  <c:v>1.1404146384696692</c:v>
                </c:pt>
                <c:pt idx="1809">
                  <c:v>-0.41224864063979383</c:v>
                </c:pt>
                <c:pt idx="1810">
                  <c:v>-1.2232675824979138</c:v>
                </c:pt>
                <c:pt idx="1811">
                  <c:v>-0.66191804350881889</c:v>
                </c:pt>
                <c:pt idx="1812">
                  <c:v>0.27701558846455926</c:v>
                </c:pt>
                <c:pt idx="1813">
                  <c:v>0.71356312735762362</c:v>
                </c:pt>
                <c:pt idx="1814">
                  <c:v>0.70815581067923528</c:v>
                </c:pt>
                <c:pt idx="1815">
                  <c:v>0.40412311928712558</c:v>
                </c:pt>
                <c:pt idx="1816">
                  <c:v>-0.4028000073222443</c:v>
                </c:pt>
                <c:pt idx="1817">
                  <c:v>-1.3556036211163276</c:v>
                </c:pt>
                <c:pt idx="1818">
                  <c:v>-1.2370181760963455</c:v>
                </c:pt>
                <c:pt idx="1819">
                  <c:v>0.454735918124891</c:v>
                </c:pt>
                <c:pt idx="1820">
                  <c:v>2.1801727321863589</c:v>
                </c:pt>
                <c:pt idx="1821">
                  <c:v>1.7907391275467737</c:v>
                </c:pt>
                <c:pt idx="1822">
                  <c:v>-0.65961249224781371</c:v>
                </c:pt>
                <c:pt idx="1823">
                  <c:v>-2.5807962257116497</c:v>
                </c:pt>
                <c:pt idx="1824">
                  <c:v>-1.8299823512829732</c:v>
                </c:pt>
                <c:pt idx="1825">
                  <c:v>0.69678630482709281</c:v>
                </c:pt>
                <c:pt idx="1826">
                  <c:v>2.205711247301708</c:v>
                </c:pt>
                <c:pt idx="1827">
                  <c:v>1.3512606978027688</c:v>
                </c:pt>
                <c:pt idx="1828">
                  <c:v>-0.46336662175232052</c:v>
                </c:pt>
                <c:pt idx="1829">
                  <c:v>-1.1707165365772116</c:v>
                </c:pt>
                <c:pt idx="1830">
                  <c:v>-0.51389169452805494</c:v>
                </c:pt>
                <c:pt idx="1831">
                  <c:v>0.14453023683923444</c:v>
                </c:pt>
                <c:pt idx="1832">
                  <c:v>-4.5990661664519837E-2</c:v>
                </c:pt>
                <c:pt idx="1833">
                  <c:v>-0.405036750040625</c:v>
                </c:pt>
                <c:pt idx="1834">
                  <c:v>2.1851125355126236E-2</c:v>
                </c:pt>
                <c:pt idx="1835">
                  <c:v>0.91485653656635801</c:v>
                </c:pt>
                <c:pt idx="1836">
                  <c:v>1.03611795830102</c:v>
                </c:pt>
                <c:pt idx="1837">
                  <c:v>-2.7810461531185549E-2</c:v>
                </c:pt>
                <c:pt idx="1838">
                  <c:v>-1.1510735811705983</c:v>
                </c:pt>
                <c:pt idx="1839">
                  <c:v>-1.0276851186921159</c:v>
                </c:pt>
                <c:pt idx="1840">
                  <c:v>0.13037133439986298</c:v>
                </c:pt>
                <c:pt idx="1841">
                  <c:v>0.83110056450680747</c:v>
                </c:pt>
                <c:pt idx="1842">
                  <c:v>0.2606094587873693</c:v>
                </c:pt>
                <c:pt idx="1843">
                  <c:v>-0.6013412269867463</c:v>
                </c:pt>
                <c:pt idx="1844">
                  <c:v>-0.29863330054476489</c:v>
                </c:pt>
                <c:pt idx="1845">
                  <c:v>0.98993051507825847</c:v>
                </c:pt>
                <c:pt idx="1846">
                  <c:v>1.4404318287801661</c:v>
                </c:pt>
                <c:pt idx="1847">
                  <c:v>-5.6057180842066012E-2</c:v>
                </c:pt>
                <c:pt idx="1848">
                  <c:v>-2.1446778107582136</c:v>
                </c:pt>
                <c:pt idx="1849">
                  <c:v>-2.3333190294102231</c:v>
                </c:pt>
                <c:pt idx="1850">
                  <c:v>1.1159344949303329E-2</c:v>
                </c:pt>
                <c:pt idx="1851">
                  <c:v>2.6680088311250771</c:v>
                </c:pt>
                <c:pt idx="1852">
                  <c:v>2.8923075706727603</c:v>
                </c:pt>
                <c:pt idx="1853">
                  <c:v>0.38864072781573938</c:v>
                </c:pt>
                <c:pt idx="1854">
                  <c:v>-2.4216424402080206</c:v>
                </c:pt>
                <c:pt idx="1855">
                  <c:v>-2.9461394045597133</c:v>
                </c:pt>
                <c:pt idx="1856">
                  <c:v>-0.88999737624377417</c:v>
                </c:pt>
                <c:pt idx="1857">
                  <c:v>1.7269593231908722</c:v>
                </c:pt>
                <c:pt idx="1858">
                  <c:v>2.6138812326812748</c:v>
                </c:pt>
                <c:pt idx="1859">
                  <c:v>1.1931004275166799</c:v>
                </c:pt>
                <c:pt idx="1860">
                  <c:v>-1.0817859860832255</c:v>
                </c:pt>
                <c:pt idx="1861">
                  <c:v>-2.1247603287986987</c:v>
                </c:pt>
                <c:pt idx="1862">
                  <c:v>-1.1100143410024574</c:v>
                </c:pt>
                <c:pt idx="1863">
                  <c:v>0.78576344282485933</c:v>
                </c:pt>
                <c:pt idx="1864">
                  <c:v>1.5932098187412274</c:v>
                </c:pt>
                <c:pt idx="1865">
                  <c:v>0.63043713044134342</c:v>
                </c:pt>
                <c:pt idx="1866">
                  <c:v>-0.79447243533792278</c:v>
                </c:pt>
                <c:pt idx="1867">
                  <c:v>-0.97879585959879645</c:v>
                </c:pt>
                <c:pt idx="1868">
                  <c:v>0.11052161526942254</c:v>
                </c:pt>
                <c:pt idx="1869">
                  <c:v>0.87914629811930112</c:v>
                </c:pt>
                <c:pt idx="1870">
                  <c:v>0.24640542729132717</c:v>
                </c:pt>
                <c:pt idx="1871">
                  <c:v>-0.89473205445097237</c:v>
                </c:pt>
                <c:pt idx="1872">
                  <c:v>-0.86956824993001092</c:v>
                </c:pt>
                <c:pt idx="1873">
                  <c:v>0.4755620865519441</c:v>
                </c:pt>
                <c:pt idx="1874">
                  <c:v>1.454773204052187</c:v>
                </c:pt>
                <c:pt idx="1875">
                  <c:v>0.71530581024166795</c:v>
                </c:pt>
                <c:pt idx="1876">
                  <c:v>-0.93530269464764237</c:v>
                </c:pt>
                <c:pt idx="1877">
                  <c:v>-1.5004651177489847</c:v>
                </c:pt>
                <c:pt idx="1878">
                  <c:v>-0.35122844999003666</c:v>
                </c:pt>
                <c:pt idx="1879">
                  <c:v>0.97354845050996619</c:v>
                </c:pt>
                <c:pt idx="1880">
                  <c:v>0.81312950451043142</c:v>
                </c:pt>
                <c:pt idx="1881">
                  <c:v>-0.39000171940607592</c:v>
                </c:pt>
                <c:pt idx="1882">
                  <c:v>-0.69441785932036515</c:v>
                </c:pt>
                <c:pt idx="1883">
                  <c:v>0.57712774892119922</c:v>
                </c:pt>
                <c:pt idx="1884">
                  <c:v>1.6174248889541187</c:v>
                </c:pt>
                <c:pt idx="1885">
                  <c:v>0.40290899377907086</c:v>
                </c:pt>
                <c:pt idx="1886">
                  <c:v>-2.2527596304637196</c:v>
                </c:pt>
                <c:pt idx="1887">
                  <c:v>-3.0901818938025079</c:v>
                </c:pt>
                <c:pt idx="1888">
                  <c:v>-0.35349926930202591</c:v>
                </c:pt>
                <c:pt idx="1889">
                  <c:v>3.494553036922718</c:v>
                </c:pt>
                <c:pt idx="1890">
                  <c:v>4.1544771541239722</c:v>
                </c:pt>
                <c:pt idx="1891">
                  <c:v>0.54671291608683992</c:v>
                </c:pt>
                <c:pt idx="1892">
                  <c:v>-3.650656503564095</c:v>
                </c:pt>
                <c:pt idx="1893">
                  <c:v>-4.1224425987811371</c:v>
                </c:pt>
                <c:pt idx="1894">
                  <c:v>-0.76295112192235104</c:v>
                </c:pt>
                <c:pt idx="1895">
                  <c:v>2.5919961999034227</c:v>
                </c:pt>
                <c:pt idx="1896">
                  <c:v>2.858008441300087</c:v>
                </c:pt>
                <c:pt idx="1897">
                  <c:v>0.78463990366414504</c:v>
                </c:pt>
                <c:pt idx="1898">
                  <c:v>-0.89983885440327394</c:v>
                </c:pt>
                <c:pt idx="1899">
                  <c:v>-1.031607542855939</c:v>
                </c:pt>
                <c:pt idx="1900">
                  <c:v>-0.57629527802577141</c:v>
                </c:pt>
                <c:pt idx="1901">
                  <c:v>-0.43699245912931561</c:v>
                </c:pt>
                <c:pt idx="1902">
                  <c:v>-0.2884815830130239</c:v>
                </c:pt>
                <c:pt idx="1903">
                  <c:v>0.25463727970593009</c:v>
                </c:pt>
                <c:pt idx="1904">
                  <c:v>0.66945413451640479</c:v>
                </c:pt>
                <c:pt idx="1905">
                  <c:v>0.4498633739256403</c:v>
                </c:pt>
                <c:pt idx="1906">
                  <c:v>8.3178207085143036E-2</c:v>
                </c:pt>
                <c:pt idx="1907">
                  <c:v>0.17713412386555288</c:v>
                </c:pt>
                <c:pt idx="1908">
                  <c:v>0.25211344868985341</c:v>
                </c:pt>
                <c:pt idx="1909">
                  <c:v>-0.45203019729938099</c:v>
                </c:pt>
                <c:pt idx="1910">
                  <c:v>-1.3034776980084808</c:v>
                </c:pt>
                <c:pt idx="1911">
                  <c:v>-0.82735991439971335</c:v>
                </c:pt>
                <c:pt idx="1912">
                  <c:v>0.87107863378771655</c:v>
                </c:pt>
                <c:pt idx="1913">
                  <c:v>1.701236042823614</c:v>
                </c:pt>
                <c:pt idx="1914">
                  <c:v>0.45014806992549183</c:v>
                </c:pt>
                <c:pt idx="1915">
                  <c:v>-1.1851597604924304</c:v>
                </c:pt>
                <c:pt idx="1916">
                  <c:v>-0.86970544481532586</c:v>
                </c:pt>
                <c:pt idx="1917">
                  <c:v>0.81811533443374695</c:v>
                </c:pt>
                <c:pt idx="1918">
                  <c:v>1.0668317494446902</c:v>
                </c:pt>
                <c:pt idx="1919">
                  <c:v>-0.84947384965176231</c:v>
                </c:pt>
                <c:pt idx="1920">
                  <c:v>-2.0860519655066807</c:v>
                </c:pt>
                <c:pt idx="1921">
                  <c:v>-0.28551837118190238</c:v>
                </c:pt>
                <c:pt idx="1922">
                  <c:v>2.5476372378723267</c:v>
                </c:pt>
                <c:pt idx="1923">
                  <c:v>2.4163950649261245</c:v>
                </c:pt>
                <c:pt idx="1924">
                  <c:v>-0.9758976339570975</c:v>
                </c:pt>
                <c:pt idx="1925">
                  <c:v>-3.3888673173427732</c:v>
                </c:pt>
                <c:pt idx="1926">
                  <c:v>-1.6277077509209195</c:v>
                </c:pt>
                <c:pt idx="1927">
                  <c:v>2.1008306068699092</c:v>
                </c:pt>
                <c:pt idx="1928">
                  <c:v>3.1203670642319818</c:v>
                </c:pt>
                <c:pt idx="1929">
                  <c:v>0.40240357166847962</c:v>
                </c:pt>
                <c:pt idx="1930">
                  <c:v>-2.4311112909417369</c:v>
                </c:pt>
                <c:pt idx="1931">
                  <c:v>-2.1185374989259276</c:v>
                </c:pt>
                <c:pt idx="1932">
                  <c:v>0.35871903629265789</c:v>
                </c:pt>
                <c:pt idx="1933">
                  <c:v>1.7902318776945199</c:v>
                </c:pt>
                <c:pt idx="1934">
                  <c:v>1.0285149435963608</c:v>
                </c:pt>
                <c:pt idx="1935">
                  <c:v>-0.30920612971512346</c:v>
                </c:pt>
                <c:pt idx="1936">
                  <c:v>-0.67431810845577478</c:v>
                </c:pt>
                <c:pt idx="1937">
                  <c:v>-0.33341742529323537</c:v>
                </c:pt>
                <c:pt idx="1938">
                  <c:v>-0.1466772198229411</c:v>
                </c:pt>
                <c:pt idx="1939">
                  <c:v>-0.10659053368141859</c:v>
                </c:pt>
                <c:pt idx="1940">
                  <c:v>0.15248392408961281</c:v>
                </c:pt>
                <c:pt idx="1941">
                  <c:v>0.35601339745247718</c:v>
                </c:pt>
                <c:pt idx="1942">
                  <c:v>7.1345023396016671E-2</c:v>
                </c:pt>
                <c:pt idx="1943">
                  <c:v>-0.31450797201469871</c:v>
                </c:pt>
                <c:pt idx="1944">
                  <c:v>-7.8866450894220522E-2</c:v>
                </c:pt>
                <c:pt idx="1945">
                  <c:v>0.54973679873649695</c:v>
                </c:pt>
                <c:pt idx="1946">
                  <c:v>0.54712555229657278</c:v>
                </c:pt>
                <c:pt idx="1947">
                  <c:v>-0.33535543570170767</c:v>
                </c:pt>
                <c:pt idx="1948">
                  <c:v>-1.032512714380154</c:v>
                </c:pt>
                <c:pt idx="1949">
                  <c:v>-0.62062299300199919</c:v>
                </c:pt>
                <c:pt idx="1950">
                  <c:v>0.3800551397073676</c:v>
                </c:pt>
                <c:pt idx="1951">
                  <c:v>0.79307691829057281</c:v>
                </c:pt>
                <c:pt idx="1952">
                  <c:v>0.41376329967064729</c:v>
                </c:pt>
                <c:pt idx="1953">
                  <c:v>5.2210334686304788E-2</c:v>
                </c:pt>
                <c:pt idx="1954">
                  <c:v>0.11709935018952425</c:v>
                </c:pt>
                <c:pt idx="1955">
                  <c:v>5.1095247355399893E-2</c:v>
                </c:pt>
                <c:pt idx="1956">
                  <c:v>-0.56449574480176701</c:v>
                </c:pt>
                <c:pt idx="1957">
                  <c:v>-1.0849020885728453</c:v>
                </c:pt>
                <c:pt idx="1958">
                  <c:v>-0.59823395533909418</c:v>
                </c:pt>
                <c:pt idx="1959">
                  <c:v>0.68571568825230955</c:v>
                </c:pt>
                <c:pt idx="1960">
                  <c:v>1.4956687611022546</c:v>
                </c:pt>
                <c:pt idx="1961">
                  <c:v>0.97258321434202588</c:v>
                </c:pt>
                <c:pt idx="1962">
                  <c:v>-0.3671230182328839</c:v>
                </c:pt>
                <c:pt idx="1963">
                  <c:v>-1.2657879682444253</c:v>
                </c:pt>
                <c:pt idx="1964">
                  <c:v>-1.0128805044647347</c:v>
                </c:pt>
                <c:pt idx="1965">
                  <c:v>2.3687945919273055E-2</c:v>
                </c:pt>
                <c:pt idx="1966">
                  <c:v>0.87559228078450124</c:v>
                </c:pt>
                <c:pt idx="1967">
                  <c:v>0.80838360936675902</c:v>
                </c:pt>
                <c:pt idx="1968">
                  <c:v>-8.6108574790986991E-2</c:v>
                </c:pt>
                <c:pt idx="1969">
                  <c:v>-0.89674261575599201</c:v>
                </c:pt>
                <c:pt idx="1970">
                  <c:v>-0.66773747370795034</c:v>
                </c:pt>
                <c:pt idx="1971">
                  <c:v>0.54064967877685688</c:v>
                </c:pt>
                <c:pt idx="1972">
                  <c:v>1.462140170752916</c:v>
                </c:pt>
                <c:pt idx="1973">
                  <c:v>0.86411487467991499</c:v>
                </c:pt>
                <c:pt idx="1974">
                  <c:v>-0.9403493187747658</c:v>
                </c:pt>
                <c:pt idx="1975">
                  <c:v>-2.1551381366755642</c:v>
                </c:pt>
                <c:pt idx="1976">
                  <c:v>-1.3522447001647919</c:v>
                </c:pt>
                <c:pt idx="1977">
                  <c:v>0.87270976219909835</c:v>
                </c:pt>
                <c:pt idx="1978">
                  <c:v>2.3920266215260209</c:v>
                </c:pt>
                <c:pt idx="1979">
                  <c:v>1.7387869497911876</c:v>
                </c:pt>
                <c:pt idx="1980">
                  <c:v>-0.3897849645359926</c:v>
                </c:pt>
                <c:pt idx="1981">
                  <c:v>-1.9274706838018858</c:v>
                </c:pt>
                <c:pt idx="1982">
                  <c:v>-1.5926341205629795</c:v>
                </c:pt>
                <c:pt idx="1983">
                  <c:v>-5.2535565532093688E-2</c:v>
                </c:pt>
                <c:pt idx="1984">
                  <c:v>1.0333739498054964</c:v>
                </c:pt>
                <c:pt idx="1985">
                  <c:v>0.85396790976034831</c:v>
                </c:pt>
                <c:pt idx="1986">
                  <c:v>8.1375504263222112E-2</c:v>
                </c:pt>
                <c:pt idx="1987">
                  <c:v>-0.23208439754230381</c:v>
                </c:pt>
                <c:pt idx="1988">
                  <c:v>4.0096717041232896E-2</c:v>
                </c:pt>
                <c:pt idx="1989">
                  <c:v>0.19679615123957309</c:v>
                </c:pt>
                <c:pt idx="1990">
                  <c:v>-0.13165616472107314</c:v>
                </c:pt>
                <c:pt idx="1991">
                  <c:v>-0.47455098517334732</c:v>
                </c:pt>
                <c:pt idx="1992">
                  <c:v>-0.31561577361958648</c:v>
                </c:pt>
                <c:pt idx="1993">
                  <c:v>9.5297884832777194E-2</c:v>
                </c:pt>
                <c:pt idx="1994">
                  <c:v>0.17283687895784361</c:v>
                </c:pt>
                <c:pt idx="1995">
                  <c:v>-3.5991669200710022E-2</c:v>
                </c:pt>
                <c:pt idx="1996">
                  <c:v>6.4184597104617117E-2</c:v>
                </c:pt>
                <c:pt idx="1997">
                  <c:v>0.54793933355495927</c:v>
                </c:pt>
                <c:pt idx="1998">
                  <c:v>0.65178211849681222</c:v>
                </c:pt>
                <c:pt idx="1999">
                  <c:v>-0.11097893995575062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E-4F07-9DCB-EEE262BF8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92392"/>
        <c:axId val="452794152"/>
      </c:scatterChart>
      <c:scatterChart>
        <c:scatterStyle val="lineMarker"/>
        <c:varyColors val="0"/>
        <c:ser>
          <c:idx val="1"/>
          <c:order val="1"/>
          <c:tx>
            <c:v>Reversed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Symmetry!$J$3:$J$17574</c:f>
              <c:numCache>
                <c:formatCode>General</c:formatCode>
                <c:ptCount val="17572"/>
                <c:pt idx="0">
                  <c:v>1.5915494309189536E-3</c:v>
                </c:pt>
                <c:pt idx="1">
                  <c:v>3.1830988618379071E-3</c:v>
                </c:pt>
                <c:pt idx="2">
                  <c:v>4.7746482927568598E-3</c:v>
                </c:pt>
                <c:pt idx="3">
                  <c:v>6.3661977236758142E-3</c:v>
                </c:pt>
                <c:pt idx="4">
                  <c:v>7.9577471545947669E-3</c:v>
                </c:pt>
                <c:pt idx="5">
                  <c:v>9.5492965855137196E-3</c:v>
                </c:pt>
                <c:pt idx="6">
                  <c:v>1.1140846016432676E-2</c:v>
                </c:pt>
                <c:pt idx="7">
                  <c:v>1.2732395447351628E-2</c:v>
                </c:pt>
                <c:pt idx="8">
                  <c:v>1.4323944878270579E-2</c:v>
                </c:pt>
                <c:pt idx="9">
                  <c:v>1.5915494309189534E-2</c:v>
                </c:pt>
                <c:pt idx="10">
                  <c:v>1.7507043740108488E-2</c:v>
                </c:pt>
                <c:pt idx="11">
                  <c:v>1.9098593171027439E-2</c:v>
                </c:pt>
                <c:pt idx="12">
                  <c:v>2.0690142601946394E-2</c:v>
                </c:pt>
                <c:pt idx="13">
                  <c:v>2.2281692032865352E-2</c:v>
                </c:pt>
                <c:pt idx="14">
                  <c:v>2.3873241463784299E-2</c:v>
                </c:pt>
                <c:pt idx="15">
                  <c:v>2.5464790894703257E-2</c:v>
                </c:pt>
                <c:pt idx="16">
                  <c:v>2.7056340325622211E-2</c:v>
                </c:pt>
                <c:pt idx="17">
                  <c:v>2.8647889756541159E-2</c:v>
                </c:pt>
                <c:pt idx="18">
                  <c:v>3.0239439187460117E-2</c:v>
                </c:pt>
                <c:pt idx="19">
                  <c:v>3.1830988618379068E-2</c:v>
                </c:pt>
                <c:pt idx="20">
                  <c:v>3.3422538049298019E-2</c:v>
                </c:pt>
                <c:pt idx="21">
                  <c:v>3.5014087480216977E-2</c:v>
                </c:pt>
                <c:pt idx="22">
                  <c:v>3.6605636911135928E-2</c:v>
                </c:pt>
                <c:pt idx="23">
                  <c:v>3.8197186342054879E-2</c:v>
                </c:pt>
                <c:pt idx="24">
                  <c:v>3.9788735772973836E-2</c:v>
                </c:pt>
                <c:pt idx="25">
                  <c:v>4.1380285203892787E-2</c:v>
                </c:pt>
                <c:pt idx="26">
                  <c:v>4.2971834634811745E-2</c:v>
                </c:pt>
                <c:pt idx="27">
                  <c:v>4.4563384065730703E-2</c:v>
                </c:pt>
                <c:pt idx="28">
                  <c:v>4.6154933496649647E-2</c:v>
                </c:pt>
                <c:pt idx="29">
                  <c:v>4.7746482927568598E-2</c:v>
                </c:pt>
                <c:pt idx="30">
                  <c:v>4.9338032358487556E-2</c:v>
                </c:pt>
                <c:pt idx="31">
                  <c:v>5.0929581789406514E-2</c:v>
                </c:pt>
                <c:pt idx="32">
                  <c:v>5.2521131220325465E-2</c:v>
                </c:pt>
                <c:pt idx="33">
                  <c:v>5.4112680651244423E-2</c:v>
                </c:pt>
                <c:pt idx="34">
                  <c:v>5.5704230082163367E-2</c:v>
                </c:pt>
                <c:pt idx="35">
                  <c:v>5.7295779513082318E-2</c:v>
                </c:pt>
                <c:pt idx="36">
                  <c:v>5.8887328944001276E-2</c:v>
                </c:pt>
                <c:pt idx="37">
                  <c:v>6.0478878374920234E-2</c:v>
                </c:pt>
                <c:pt idx="38">
                  <c:v>6.2070427805839185E-2</c:v>
                </c:pt>
                <c:pt idx="39">
                  <c:v>6.3661977236758135E-2</c:v>
                </c:pt>
                <c:pt idx="40">
                  <c:v>6.5253526667677086E-2</c:v>
                </c:pt>
                <c:pt idx="41">
                  <c:v>6.6845076098596037E-2</c:v>
                </c:pt>
                <c:pt idx="42">
                  <c:v>6.8436625529515002E-2</c:v>
                </c:pt>
                <c:pt idx="43">
                  <c:v>7.0028174960433953E-2</c:v>
                </c:pt>
                <c:pt idx="44">
                  <c:v>7.1619724391352904E-2</c:v>
                </c:pt>
                <c:pt idx="45">
                  <c:v>7.3211273822271855E-2</c:v>
                </c:pt>
                <c:pt idx="46">
                  <c:v>7.4802823253190806E-2</c:v>
                </c:pt>
                <c:pt idx="47">
                  <c:v>7.6394372684109757E-2</c:v>
                </c:pt>
                <c:pt idx="48">
                  <c:v>7.7985922115028722E-2</c:v>
                </c:pt>
                <c:pt idx="49">
                  <c:v>7.9577471545947673E-2</c:v>
                </c:pt>
                <c:pt idx="50">
                  <c:v>8.1169020976866624E-2</c:v>
                </c:pt>
                <c:pt idx="51">
                  <c:v>8.2760570407785575E-2</c:v>
                </c:pt>
                <c:pt idx="52">
                  <c:v>8.435211983870454E-2</c:v>
                </c:pt>
                <c:pt idx="53">
                  <c:v>8.5943669269623491E-2</c:v>
                </c:pt>
                <c:pt idx="54">
                  <c:v>8.7535218700542441E-2</c:v>
                </c:pt>
                <c:pt idx="55">
                  <c:v>8.9126768131461406E-2</c:v>
                </c:pt>
                <c:pt idx="56">
                  <c:v>9.0718317562380343E-2</c:v>
                </c:pt>
                <c:pt idx="57">
                  <c:v>9.2309866993299294E-2</c:v>
                </c:pt>
                <c:pt idx="58">
                  <c:v>9.3901416424218245E-2</c:v>
                </c:pt>
                <c:pt idx="59">
                  <c:v>9.5492965855137196E-2</c:v>
                </c:pt>
                <c:pt idx="60">
                  <c:v>9.7084515286056161E-2</c:v>
                </c:pt>
                <c:pt idx="61">
                  <c:v>9.8676064716975112E-2</c:v>
                </c:pt>
                <c:pt idx="62">
                  <c:v>0.10026761414789406</c:v>
                </c:pt>
                <c:pt idx="63">
                  <c:v>0.10185916357881303</c:v>
                </c:pt>
                <c:pt idx="64">
                  <c:v>0.10345071300973198</c:v>
                </c:pt>
                <c:pt idx="65">
                  <c:v>0.10504226244065093</c:v>
                </c:pt>
                <c:pt idx="66">
                  <c:v>0.10663381187156988</c:v>
                </c:pt>
                <c:pt idx="67">
                  <c:v>0.10822536130248885</c:v>
                </c:pt>
                <c:pt idx="68">
                  <c:v>0.10981691073340778</c:v>
                </c:pt>
                <c:pt idx="69">
                  <c:v>0.11140846016432673</c:v>
                </c:pt>
                <c:pt idx="70">
                  <c:v>0.11300000959524568</c:v>
                </c:pt>
                <c:pt idx="71">
                  <c:v>0.11459155902616464</c:v>
                </c:pt>
                <c:pt idx="72">
                  <c:v>0.1161831084570836</c:v>
                </c:pt>
                <c:pt idx="73">
                  <c:v>0.11777465788800255</c:v>
                </c:pt>
                <c:pt idx="74">
                  <c:v>0.1193662073189215</c:v>
                </c:pt>
                <c:pt idx="75">
                  <c:v>0.12095775674984047</c:v>
                </c:pt>
                <c:pt idx="76">
                  <c:v>0.12254930618075942</c:v>
                </c:pt>
                <c:pt idx="77">
                  <c:v>0.12414085561167837</c:v>
                </c:pt>
                <c:pt idx="78">
                  <c:v>0.12573240504259733</c:v>
                </c:pt>
                <c:pt idx="79">
                  <c:v>0.12732395447351627</c:v>
                </c:pt>
                <c:pt idx="80">
                  <c:v>0.12891550390443524</c:v>
                </c:pt>
                <c:pt idx="81">
                  <c:v>0.13050705333535417</c:v>
                </c:pt>
                <c:pt idx="82">
                  <c:v>0.13209860276627314</c:v>
                </c:pt>
                <c:pt idx="83">
                  <c:v>0.13369015219719207</c:v>
                </c:pt>
                <c:pt idx="84">
                  <c:v>0.13528170162811104</c:v>
                </c:pt>
                <c:pt idx="85">
                  <c:v>0.13687325105903</c:v>
                </c:pt>
                <c:pt idx="86">
                  <c:v>0.13846480048994894</c:v>
                </c:pt>
                <c:pt idx="87">
                  <c:v>0.14005634992086791</c:v>
                </c:pt>
                <c:pt idx="88">
                  <c:v>0.14164789935178684</c:v>
                </c:pt>
                <c:pt idx="89">
                  <c:v>0.14323944878270581</c:v>
                </c:pt>
                <c:pt idx="90">
                  <c:v>0.14483099821362477</c:v>
                </c:pt>
                <c:pt idx="91">
                  <c:v>0.14642254764454371</c:v>
                </c:pt>
                <c:pt idx="92">
                  <c:v>0.14801409707546268</c:v>
                </c:pt>
                <c:pt idx="93">
                  <c:v>0.14960564650638161</c:v>
                </c:pt>
                <c:pt idx="94">
                  <c:v>0.15119719593730058</c:v>
                </c:pt>
                <c:pt idx="95">
                  <c:v>0.15278874536821951</c:v>
                </c:pt>
                <c:pt idx="96">
                  <c:v>0.15438029479913848</c:v>
                </c:pt>
                <c:pt idx="97">
                  <c:v>0.15597184423005744</c:v>
                </c:pt>
                <c:pt idx="98">
                  <c:v>0.15756339366097638</c:v>
                </c:pt>
                <c:pt idx="99">
                  <c:v>0.15915494309189535</c:v>
                </c:pt>
                <c:pt idx="100">
                  <c:v>0.16074649252281431</c:v>
                </c:pt>
                <c:pt idx="101">
                  <c:v>0.16233804195373325</c:v>
                </c:pt>
                <c:pt idx="102">
                  <c:v>0.16392959138465221</c:v>
                </c:pt>
                <c:pt idx="103">
                  <c:v>0.16552114081557115</c:v>
                </c:pt>
                <c:pt idx="104">
                  <c:v>0.16711269024649011</c:v>
                </c:pt>
                <c:pt idx="105">
                  <c:v>0.16870423967740908</c:v>
                </c:pt>
                <c:pt idx="106">
                  <c:v>0.17029578910832802</c:v>
                </c:pt>
                <c:pt idx="107">
                  <c:v>0.17188733853924698</c:v>
                </c:pt>
                <c:pt idx="108">
                  <c:v>0.17347888797016595</c:v>
                </c:pt>
                <c:pt idx="109">
                  <c:v>0.17507043740108488</c:v>
                </c:pt>
                <c:pt idx="110">
                  <c:v>0.17666198683200385</c:v>
                </c:pt>
                <c:pt idx="111">
                  <c:v>0.17825353626292281</c:v>
                </c:pt>
                <c:pt idx="112">
                  <c:v>0.17984508569384172</c:v>
                </c:pt>
                <c:pt idx="113">
                  <c:v>0.18143663512476069</c:v>
                </c:pt>
                <c:pt idx="114">
                  <c:v>0.18302818455567962</c:v>
                </c:pt>
                <c:pt idx="115">
                  <c:v>0.18461973398659859</c:v>
                </c:pt>
                <c:pt idx="116">
                  <c:v>0.18621128341751753</c:v>
                </c:pt>
                <c:pt idx="117">
                  <c:v>0.18780283284843649</c:v>
                </c:pt>
                <c:pt idx="118">
                  <c:v>0.18939438227935546</c:v>
                </c:pt>
                <c:pt idx="119">
                  <c:v>0.19098593171027439</c:v>
                </c:pt>
                <c:pt idx="120">
                  <c:v>0.19257748114119336</c:v>
                </c:pt>
                <c:pt idx="121">
                  <c:v>0.19416903057211232</c:v>
                </c:pt>
                <c:pt idx="122">
                  <c:v>0.19576058000303126</c:v>
                </c:pt>
                <c:pt idx="123">
                  <c:v>0.19735212943395022</c:v>
                </c:pt>
                <c:pt idx="124">
                  <c:v>0.19894367886486919</c:v>
                </c:pt>
                <c:pt idx="125">
                  <c:v>0.20053522829578813</c:v>
                </c:pt>
                <c:pt idx="126">
                  <c:v>0.20212677772670709</c:v>
                </c:pt>
                <c:pt idx="127">
                  <c:v>0.20371832715762606</c:v>
                </c:pt>
                <c:pt idx="128">
                  <c:v>0.20530987658854499</c:v>
                </c:pt>
                <c:pt idx="129">
                  <c:v>0.20690142601946396</c:v>
                </c:pt>
                <c:pt idx="130">
                  <c:v>0.20849297545038289</c:v>
                </c:pt>
                <c:pt idx="131">
                  <c:v>0.21008452488130186</c:v>
                </c:pt>
                <c:pt idx="132">
                  <c:v>0.21167607431222082</c:v>
                </c:pt>
                <c:pt idx="133">
                  <c:v>0.21326762374313976</c:v>
                </c:pt>
                <c:pt idx="134">
                  <c:v>0.21485917317405873</c:v>
                </c:pt>
                <c:pt idx="135">
                  <c:v>0.21645072260497769</c:v>
                </c:pt>
                <c:pt idx="136">
                  <c:v>0.21804227203589663</c:v>
                </c:pt>
                <c:pt idx="137">
                  <c:v>0.21963382146681557</c:v>
                </c:pt>
                <c:pt idx="138">
                  <c:v>0.2212253708977345</c:v>
                </c:pt>
                <c:pt idx="139">
                  <c:v>0.22281692032865347</c:v>
                </c:pt>
                <c:pt idx="140">
                  <c:v>0.22440846975957243</c:v>
                </c:pt>
                <c:pt idx="141">
                  <c:v>0.22600001919049137</c:v>
                </c:pt>
                <c:pt idx="142">
                  <c:v>0.22759156862141033</c:v>
                </c:pt>
                <c:pt idx="143">
                  <c:v>0.22918311805232927</c:v>
                </c:pt>
                <c:pt idx="144">
                  <c:v>0.23077466748324824</c:v>
                </c:pt>
                <c:pt idx="145">
                  <c:v>0.2323662169141672</c:v>
                </c:pt>
                <c:pt idx="146">
                  <c:v>0.23395776634508614</c:v>
                </c:pt>
                <c:pt idx="147">
                  <c:v>0.2355493157760051</c:v>
                </c:pt>
                <c:pt idx="148">
                  <c:v>0.23714086520692407</c:v>
                </c:pt>
                <c:pt idx="149">
                  <c:v>0.238732414637843</c:v>
                </c:pt>
                <c:pt idx="150">
                  <c:v>0.24032396406876197</c:v>
                </c:pt>
                <c:pt idx="151">
                  <c:v>0.24191551349968093</c:v>
                </c:pt>
                <c:pt idx="152">
                  <c:v>0.24350706293059987</c:v>
                </c:pt>
                <c:pt idx="153">
                  <c:v>0.24509861236151884</c:v>
                </c:pt>
                <c:pt idx="154">
                  <c:v>0.2466901617924378</c:v>
                </c:pt>
                <c:pt idx="155">
                  <c:v>0.24828171122335674</c:v>
                </c:pt>
                <c:pt idx="156">
                  <c:v>0.2498732606542757</c:v>
                </c:pt>
                <c:pt idx="157">
                  <c:v>0.25146481008519467</c:v>
                </c:pt>
                <c:pt idx="158">
                  <c:v>0.2530563595161136</c:v>
                </c:pt>
                <c:pt idx="159">
                  <c:v>0.25464790894703254</c:v>
                </c:pt>
                <c:pt idx="160">
                  <c:v>0.25623945837795153</c:v>
                </c:pt>
                <c:pt idx="161">
                  <c:v>0.25783100780887047</c:v>
                </c:pt>
                <c:pt idx="162">
                  <c:v>0.25942255723978941</c:v>
                </c:pt>
                <c:pt idx="163">
                  <c:v>0.26101410667070835</c:v>
                </c:pt>
                <c:pt idx="164">
                  <c:v>0.26260565610162728</c:v>
                </c:pt>
                <c:pt idx="165">
                  <c:v>0.26419720553254628</c:v>
                </c:pt>
                <c:pt idx="166">
                  <c:v>0.26578875496346521</c:v>
                </c:pt>
                <c:pt idx="167">
                  <c:v>0.26738030439438415</c:v>
                </c:pt>
                <c:pt idx="168">
                  <c:v>0.26897185382530314</c:v>
                </c:pt>
                <c:pt idx="169">
                  <c:v>0.27056340325622208</c:v>
                </c:pt>
                <c:pt idx="170">
                  <c:v>0.27215495268714102</c:v>
                </c:pt>
                <c:pt idx="171">
                  <c:v>0.27374650211806001</c:v>
                </c:pt>
                <c:pt idx="172">
                  <c:v>0.27533805154897895</c:v>
                </c:pt>
                <c:pt idx="173">
                  <c:v>0.27692960097989788</c:v>
                </c:pt>
                <c:pt idx="174">
                  <c:v>0.27852115041081688</c:v>
                </c:pt>
                <c:pt idx="175">
                  <c:v>0.28011269984173581</c:v>
                </c:pt>
                <c:pt idx="176">
                  <c:v>0.28170424927265475</c:v>
                </c:pt>
                <c:pt idx="177">
                  <c:v>0.28329579870357369</c:v>
                </c:pt>
                <c:pt idx="178">
                  <c:v>0.28488734813449268</c:v>
                </c:pt>
                <c:pt idx="179">
                  <c:v>0.28647889756541162</c:v>
                </c:pt>
                <c:pt idx="180">
                  <c:v>0.28807044699633055</c:v>
                </c:pt>
                <c:pt idx="181">
                  <c:v>0.28966199642724955</c:v>
                </c:pt>
                <c:pt idx="182">
                  <c:v>0.29125354585816848</c:v>
                </c:pt>
                <c:pt idx="183">
                  <c:v>0.29284509528908742</c:v>
                </c:pt>
                <c:pt idx="184">
                  <c:v>0.29443664472000641</c:v>
                </c:pt>
                <c:pt idx="185">
                  <c:v>0.29602819415092535</c:v>
                </c:pt>
                <c:pt idx="186">
                  <c:v>0.29761974358184429</c:v>
                </c:pt>
                <c:pt idx="187">
                  <c:v>0.29921129301276322</c:v>
                </c:pt>
                <c:pt idx="188">
                  <c:v>0.30080284244368216</c:v>
                </c:pt>
                <c:pt idx="189">
                  <c:v>0.30239439187460115</c:v>
                </c:pt>
                <c:pt idx="190">
                  <c:v>0.30398594130552009</c:v>
                </c:pt>
                <c:pt idx="191">
                  <c:v>0.30557749073643903</c:v>
                </c:pt>
                <c:pt idx="192">
                  <c:v>0.30716904016735802</c:v>
                </c:pt>
                <c:pt idx="193">
                  <c:v>0.30876058959827696</c:v>
                </c:pt>
                <c:pt idx="194">
                  <c:v>0.31035213902919589</c:v>
                </c:pt>
                <c:pt idx="195">
                  <c:v>0.31194368846011489</c:v>
                </c:pt>
                <c:pt idx="196">
                  <c:v>0.31353523789103382</c:v>
                </c:pt>
                <c:pt idx="197">
                  <c:v>0.31512678732195276</c:v>
                </c:pt>
                <c:pt idx="198">
                  <c:v>0.31671833675287175</c:v>
                </c:pt>
                <c:pt idx="199">
                  <c:v>0.31830988618379069</c:v>
                </c:pt>
                <c:pt idx="200">
                  <c:v>0.31990143561470963</c:v>
                </c:pt>
                <c:pt idx="201">
                  <c:v>0.32149298504562862</c:v>
                </c:pt>
                <c:pt idx="202">
                  <c:v>0.3230845344765475</c:v>
                </c:pt>
                <c:pt idx="203">
                  <c:v>0.3246760839074665</c:v>
                </c:pt>
                <c:pt idx="204">
                  <c:v>0.32626763333838543</c:v>
                </c:pt>
                <c:pt idx="205">
                  <c:v>0.32785918276930442</c:v>
                </c:pt>
                <c:pt idx="206">
                  <c:v>0.32945073220022331</c:v>
                </c:pt>
                <c:pt idx="207">
                  <c:v>0.3310422816311423</c:v>
                </c:pt>
                <c:pt idx="208">
                  <c:v>0.33263383106206124</c:v>
                </c:pt>
                <c:pt idx="209">
                  <c:v>0.33422538049298023</c:v>
                </c:pt>
                <c:pt idx="210">
                  <c:v>0.33581692992389917</c:v>
                </c:pt>
                <c:pt idx="211">
                  <c:v>0.33740847935481816</c:v>
                </c:pt>
                <c:pt idx="212">
                  <c:v>0.33900002878573704</c:v>
                </c:pt>
                <c:pt idx="213">
                  <c:v>0.34059157821665603</c:v>
                </c:pt>
                <c:pt idx="214">
                  <c:v>0.34218312764757497</c:v>
                </c:pt>
                <c:pt idx="215">
                  <c:v>0.34377467707849396</c:v>
                </c:pt>
                <c:pt idx="216">
                  <c:v>0.3453662265094129</c:v>
                </c:pt>
                <c:pt idx="217">
                  <c:v>0.34695777594033189</c:v>
                </c:pt>
                <c:pt idx="218">
                  <c:v>0.34854932537125077</c:v>
                </c:pt>
                <c:pt idx="219">
                  <c:v>0.35014087480216977</c:v>
                </c:pt>
                <c:pt idx="220">
                  <c:v>0.3517324242330887</c:v>
                </c:pt>
                <c:pt idx="221">
                  <c:v>0.3533239736640077</c:v>
                </c:pt>
                <c:pt idx="222">
                  <c:v>0.35491552309492663</c:v>
                </c:pt>
                <c:pt idx="223">
                  <c:v>0.35650707252584563</c:v>
                </c:pt>
                <c:pt idx="224">
                  <c:v>0.35809862195676451</c:v>
                </c:pt>
                <c:pt idx="225">
                  <c:v>0.35969017138768344</c:v>
                </c:pt>
                <c:pt idx="226">
                  <c:v>0.36128172081860244</c:v>
                </c:pt>
                <c:pt idx="227">
                  <c:v>0.36287327024952137</c:v>
                </c:pt>
                <c:pt idx="228">
                  <c:v>0.36446481968044037</c:v>
                </c:pt>
                <c:pt idx="229">
                  <c:v>0.36605636911135925</c:v>
                </c:pt>
                <c:pt idx="230">
                  <c:v>0.36764791854227824</c:v>
                </c:pt>
                <c:pt idx="231">
                  <c:v>0.36923946797319718</c:v>
                </c:pt>
                <c:pt idx="232">
                  <c:v>0.37083101740411617</c:v>
                </c:pt>
                <c:pt idx="233">
                  <c:v>0.37242256683503505</c:v>
                </c:pt>
                <c:pt idx="234">
                  <c:v>0.37401411626595404</c:v>
                </c:pt>
                <c:pt idx="235">
                  <c:v>0.37560566569687298</c:v>
                </c:pt>
                <c:pt idx="236">
                  <c:v>0.37719721512779197</c:v>
                </c:pt>
                <c:pt idx="237">
                  <c:v>0.37878876455871091</c:v>
                </c:pt>
                <c:pt idx="238">
                  <c:v>0.3803803139896299</c:v>
                </c:pt>
                <c:pt idx="239">
                  <c:v>0.38197186342054879</c:v>
                </c:pt>
                <c:pt idx="240">
                  <c:v>0.38356341285146778</c:v>
                </c:pt>
                <c:pt idx="241">
                  <c:v>0.38515496228238671</c:v>
                </c:pt>
                <c:pt idx="242">
                  <c:v>0.38674651171330571</c:v>
                </c:pt>
                <c:pt idx="243">
                  <c:v>0.38833806114422464</c:v>
                </c:pt>
                <c:pt idx="244">
                  <c:v>0.38992961057514364</c:v>
                </c:pt>
                <c:pt idx="245">
                  <c:v>0.39152116000606252</c:v>
                </c:pt>
                <c:pt idx="246">
                  <c:v>0.39311270943698151</c:v>
                </c:pt>
                <c:pt idx="247">
                  <c:v>0.39470425886790045</c:v>
                </c:pt>
                <c:pt idx="248">
                  <c:v>0.39629580829881944</c:v>
                </c:pt>
                <c:pt idx="249">
                  <c:v>0.39788735772973838</c:v>
                </c:pt>
                <c:pt idx="250">
                  <c:v>0.39947890716065726</c:v>
                </c:pt>
                <c:pt idx="251">
                  <c:v>0.40107045659157625</c:v>
                </c:pt>
                <c:pt idx="252">
                  <c:v>0.40266200602249519</c:v>
                </c:pt>
                <c:pt idx="253">
                  <c:v>0.40425355545341418</c:v>
                </c:pt>
                <c:pt idx="254">
                  <c:v>0.40584510488433312</c:v>
                </c:pt>
                <c:pt idx="255">
                  <c:v>0.40743665431525211</c:v>
                </c:pt>
                <c:pt idx="256">
                  <c:v>0.40902820374617099</c:v>
                </c:pt>
                <c:pt idx="257">
                  <c:v>0.41061975317708999</c:v>
                </c:pt>
                <c:pt idx="258">
                  <c:v>0.41221130260800892</c:v>
                </c:pt>
                <c:pt idx="259">
                  <c:v>0.41380285203892792</c:v>
                </c:pt>
                <c:pt idx="260">
                  <c:v>0.4153944014698468</c:v>
                </c:pt>
                <c:pt idx="261">
                  <c:v>0.41698595090076579</c:v>
                </c:pt>
                <c:pt idx="262">
                  <c:v>0.41857750033168473</c:v>
                </c:pt>
                <c:pt idx="263">
                  <c:v>0.42016904976260372</c:v>
                </c:pt>
                <c:pt idx="264">
                  <c:v>0.42176059919352266</c:v>
                </c:pt>
                <c:pt idx="265">
                  <c:v>0.42335214862444165</c:v>
                </c:pt>
                <c:pt idx="266">
                  <c:v>0.42494369805536053</c:v>
                </c:pt>
                <c:pt idx="267">
                  <c:v>0.42653524748627952</c:v>
                </c:pt>
                <c:pt idx="268">
                  <c:v>0.42812679691719846</c:v>
                </c:pt>
                <c:pt idx="269">
                  <c:v>0.42971834634811745</c:v>
                </c:pt>
                <c:pt idx="270">
                  <c:v>0.43130989577903639</c:v>
                </c:pt>
                <c:pt idx="271">
                  <c:v>0.43290144520995538</c:v>
                </c:pt>
                <c:pt idx="272">
                  <c:v>0.43449299464087426</c:v>
                </c:pt>
                <c:pt idx="273">
                  <c:v>0.43608454407179326</c:v>
                </c:pt>
                <c:pt idx="274">
                  <c:v>0.43767609350271219</c:v>
                </c:pt>
                <c:pt idx="275">
                  <c:v>0.43926764293363113</c:v>
                </c:pt>
                <c:pt idx="276">
                  <c:v>0.44085919236455012</c:v>
                </c:pt>
                <c:pt idx="277">
                  <c:v>0.442450741795469</c:v>
                </c:pt>
                <c:pt idx="278">
                  <c:v>0.444042291226388</c:v>
                </c:pt>
                <c:pt idx="279">
                  <c:v>0.44563384065730693</c:v>
                </c:pt>
                <c:pt idx="280">
                  <c:v>0.44722539008822593</c:v>
                </c:pt>
                <c:pt idx="281">
                  <c:v>0.44881693951914486</c:v>
                </c:pt>
                <c:pt idx="282">
                  <c:v>0.45040848895006386</c:v>
                </c:pt>
                <c:pt idx="283">
                  <c:v>0.45200003838098274</c:v>
                </c:pt>
                <c:pt idx="284">
                  <c:v>0.45359158781190173</c:v>
                </c:pt>
                <c:pt idx="285">
                  <c:v>0.45518313724282067</c:v>
                </c:pt>
                <c:pt idx="286">
                  <c:v>0.45677468667373966</c:v>
                </c:pt>
                <c:pt idx="287">
                  <c:v>0.45836623610465854</c:v>
                </c:pt>
                <c:pt idx="288">
                  <c:v>0.45995778553557753</c:v>
                </c:pt>
                <c:pt idx="289">
                  <c:v>0.46154933496649647</c:v>
                </c:pt>
                <c:pt idx="290">
                  <c:v>0.46314088439741546</c:v>
                </c:pt>
                <c:pt idx="291">
                  <c:v>0.4647324338283344</c:v>
                </c:pt>
                <c:pt idx="292">
                  <c:v>0.46632398325925339</c:v>
                </c:pt>
                <c:pt idx="293">
                  <c:v>0.46791553269017228</c:v>
                </c:pt>
                <c:pt idx="294">
                  <c:v>0.46950708212109127</c:v>
                </c:pt>
                <c:pt idx="295">
                  <c:v>0.47109863155201021</c:v>
                </c:pt>
                <c:pt idx="296">
                  <c:v>0.4726901809829292</c:v>
                </c:pt>
                <c:pt idx="297">
                  <c:v>0.47428173041384813</c:v>
                </c:pt>
                <c:pt idx="298">
                  <c:v>0.47587327984476713</c:v>
                </c:pt>
                <c:pt idx="299">
                  <c:v>0.47746482927568601</c:v>
                </c:pt>
                <c:pt idx="300">
                  <c:v>0.47905637870660495</c:v>
                </c:pt>
                <c:pt idx="301">
                  <c:v>0.48064792813752394</c:v>
                </c:pt>
                <c:pt idx="302">
                  <c:v>0.48223947756844288</c:v>
                </c:pt>
                <c:pt idx="303">
                  <c:v>0.48383102699936187</c:v>
                </c:pt>
                <c:pt idx="304">
                  <c:v>0.48542257643028075</c:v>
                </c:pt>
                <c:pt idx="305">
                  <c:v>0.48701412586119974</c:v>
                </c:pt>
                <c:pt idx="306">
                  <c:v>0.48860567529211868</c:v>
                </c:pt>
                <c:pt idx="307">
                  <c:v>0.49019722472303767</c:v>
                </c:pt>
                <c:pt idx="308">
                  <c:v>0.49178877415395661</c:v>
                </c:pt>
                <c:pt idx="309">
                  <c:v>0.4933803235848756</c:v>
                </c:pt>
                <c:pt idx="310">
                  <c:v>0.49497187301579448</c:v>
                </c:pt>
                <c:pt idx="311">
                  <c:v>0.49656342244671348</c:v>
                </c:pt>
                <c:pt idx="312">
                  <c:v>0.49815497187763241</c:v>
                </c:pt>
                <c:pt idx="313">
                  <c:v>0.49974652130855141</c:v>
                </c:pt>
                <c:pt idx="314">
                  <c:v>0.50133807073947034</c:v>
                </c:pt>
                <c:pt idx="315">
                  <c:v>0.50292962017038934</c:v>
                </c:pt>
                <c:pt idx="316">
                  <c:v>0.50452116960130822</c:v>
                </c:pt>
                <c:pt idx="317">
                  <c:v>0.50611271903222721</c:v>
                </c:pt>
                <c:pt idx="318">
                  <c:v>0.50770426846314609</c:v>
                </c:pt>
                <c:pt idx="319">
                  <c:v>0.50929581789406508</c:v>
                </c:pt>
                <c:pt idx="320">
                  <c:v>0.51088736732498408</c:v>
                </c:pt>
                <c:pt idx="321">
                  <c:v>0.51247891675590307</c:v>
                </c:pt>
                <c:pt idx="322">
                  <c:v>0.51407046618682195</c:v>
                </c:pt>
                <c:pt idx="323">
                  <c:v>0.51566201561774094</c:v>
                </c:pt>
                <c:pt idx="324">
                  <c:v>0.51725356504865982</c:v>
                </c:pt>
                <c:pt idx="325">
                  <c:v>0.51884511447957882</c:v>
                </c:pt>
                <c:pt idx="326">
                  <c:v>0.52043666391049781</c:v>
                </c:pt>
                <c:pt idx="327">
                  <c:v>0.52202821334141669</c:v>
                </c:pt>
                <c:pt idx="328">
                  <c:v>0.52361976277233568</c:v>
                </c:pt>
                <c:pt idx="329">
                  <c:v>0.52521131220325457</c:v>
                </c:pt>
                <c:pt idx="330">
                  <c:v>0.52680286163417356</c:v>
                </c:pt>
                <c:pt idx="331">
                  <c:v>0.52839441106509255</c:v>
                </c:pt>
                <c:pt idx="332">
                  <c:v>0.52998596049601154</c:v>
                </c:pt>
                <c:pt idx="333">
                  <c:v>0.53157750992693042</c:v>
                </c:pt>
                <c:pt idx="334">
                  <c:v>0.53316905935784942</c:v>
                </c:pt>
                <c:pt idx="335">
                  <c:v>0.5347606087887683</c:v>
                </c:pt>
                <c:pt idx="336">
                  <c:v>0.53635215821968729</c:v>
                </c:pt>
                <c:pt idx="337">
                  <c:v>0.53794370765060628</c:v>
                </c:pt>
                <c:pt idx="338">
                  <c:v>0.53953525708152528</c:v>
                </c:pt>
                <c:pt idx="339">
                  <c:v>0.54112680651244416</c:v>
                </c:pt>
                <c:pt idx="340">
                  <c:v>0.54271835594336315</c:v>
                </c:pt>
                <c:pt idx="341">
                  <c:v>0.54430990537428203</c:v>
                </c:pt>
                <c:pt idx="342">
                  <c:v>0.54590145480520103</c:v>
                </c:pt>
                <c:pt idx="343">
                  <c:v>0.54749300423612002</c:v>
                </c:pt>
                <c:pt idx="344">
                  <c:v>0.54908455366703901</c:v>
                </c:pt>
                <c:pt idx="345">
                  <c:v>0.55067610309795789</c:v>
                </c:pt>
                <c:pt idx="346">
                  <c:v>0.55226765252887688</c:v>
                </c:pt>
                <c:pt idx="347">
                  <c:v>0.55385920195979577</c:v>
                </c:pt>
                <c:pt idx="348">
                  <c:v>0.55545075139071476</c:v>
                </c:pt>
                <c:pt idx="349">
                  <c:v>0.55704230082163375</c:v>
                </c:pt>
                <c:pt idx="350">
                  <c:v>0.55863385025255263</c:v>
                </c:pt>
                <c:pt idx="351">
                  <c:v>0.56022539968347163</c:v>
                </c:pt>
                <c:pt idx="352">
                  <c:v>0.56181694911439051</c:v>
                </c:pt>
                <c:pt idx="353">
                  <c:v>0.5634084985453095</c:v>
                </c:pt>
                <c:pt idx="354">
                  <c:v>0.56500004797622838</c:v>
                </c:pt>
                <c:pt idx="355">
                  <c:v>0.56659159740714737</c:v>
                </c:pt>
                <c:pt idx="356">
                  <c:v>0.56818314683806637</c:v>
                </c:pt>
                <c:pt idx="357">
                  <c:v>0.56977469626898536</c:v>
                </c:pt>
                <c:pt idx="358">
                  <c:v>0.57136624569990424</c:v>
                </c:pt>
                <c:pt idx="359">
                  <c:v>0.57295779513082323</c:v>
                </c:pt>
                <c:pt idx="360">
                  <c:v>0.57454934456174211</c:v>
                </c:pt>
                <c:pt idx="361">
                  <c:v>0.57614089399266111</c:v>
                </c:pt>
                <c:pt idx="362">
                  <c:v>0.5777324434235801</c:v>
                </c:pt>
                <c:pt idx="363">
                  <c:v>0.57932399285449909</c:v>
                </c:pt>
                <c:pt idx="364">
                  <c:v>0.58091554228541797</c:v>
                </c:pt>
                <c:pt idx="365">
                  <c:v>0.58250709171633697</c:v>
                </c:pt>
                <c:pt idx="366">
                  <c:v>0.58409864114725585</c:v>
                </c:pt>
                <c:pt idx="367">
                  <c:v>0.58569019057817484</c:v>
                </c:pt>
                <c:pt idx="368">
                  <c:v>0.58728174000909383</c:v>
                </c:pt>
                <c:pt idx="369">
                  <c:v>0.58887328944001283</c:v>
                </c:pt>
                <c:pt idx="370">
                  <c:v>0.59046483887093171</c:v>
                </c:pt>
                <c:pt idx="371">
                  <c:v>0.5920563883018507</c:v>
                </c:pt>
                <c:pt idx="372">
                  <c:v>0.59364793773276958</c:v>
                </c:pt>
                <c:pt idx="373">
                  <c:v>0.59523948716368857</c:v>
                </c:pt>
                <c:pt idx="374">
                  <c:v>0.59683103659460757</c:v>
                </c:pt>
                <c:pt idx="375">
                  <c:v>0.59842258602552645</c:v>
                </c:pt>
                <c:pt idx="376">
                  <c:v>0.60001413545644544</c:v>
                </c:pt>
                <c:pt idx="377">
                  <c:v>0.60160568488736432</c:v>
                </c:pt>
                <c:pt idx="378">
                  <c:v>0.60319723431828332</c:v>
                </c:pt>
                <c:pt idx="379">
                  <c:v>0.60478878374920231</c:v>
                </c:pt>
                <c:pt idx="380">
                  <c:v>0.6063803331801213</c:v>
                </c:pt>
                <c:pt idx="381">
                  <c:v>0.60797188261104018</c:v>
                </c:pt>
                <c:pt idx="382">
                  <c:v>0.60956343204195917</c:v>
                </c:pt>
                <c:pt idx="383">
                  <c:v>0.61115498147287806</c:v>
                </c:pt>
                <c:pt idx="384">
                  <c:v>0.61274653090379705</c:v>
                </c:pt>
                <c:pt idx="385">
                  <c:v>0.61433808033471604</c:v>
                </c:pt>
                <c:pt idx="386">
                  <c:v>0.61592962976563503</c:v>
                </c:pt>
                <c:pt idx="387">
                  <c:v>0.61752117919655392</c:v>
                </c:pt>
                <c:pt idx="388">
                  <c:v>0.61911272862747291</c:v>
                </c:pt>
                <c:pt idx="389">
                  <c:v>0.62070427805839179</c:v>
                </c:pt>
                <c:pt idx="390">
                  <c:v>0.62229582748931078</c:v>
                </c:pt>
                <c:pt idx="391">
                  <c:v>0.62388737692022977</c:v>
                </c:pt>
                <c:pt idx="392">
                  <c:v>0.62547892635114877</c:v>
                </c:pt>
                <c:pt idx="393">
                  <c:v>0.62707047578206765</c:v>
                </c:pt>
                <c:pt idx="394">
                  <c:v>0.62866202521298664</c:v>
                </c:pt>
                <c:pt idx="395">
                  <c:v>0.63025357464390552</c:v>
                </c:pt>
                <c:pt idx="396">
                  <c:v>0.63184512407482452</c:v>
                </c:pt>
                <c:pt idx="397">
                  <c:v>0.63343667350574351</c:v>
                </c:pt>
                <c:pt idx="398">
                  <c:v>0.6350282229366625</c:v>
                </c:pt>
                <c:pt idx="399">
                  <c:v>0.63661977236758138</c:v>
                </c:pt>
                <c:pt idx="400">
                  <c:v>0.63821132179850026</c:v>
                </c:pt>
                <c:pt idx="401">
                  <c:v>0.63980287122941926</c:v>
                </c:pt>
                <c:pt idx="402">
                  <c:v>0.64139442066033825</c:v>
                </c:pt>
                <c:pt idx="403">
                  <c:v>0.64298597009125724</c:v>
                </c:pt>
                <c:pt idx="404">
                  <c:v>0.64457751952217612</c:v>
                </c:pt>
                <c:pt idx="405">
                  <c:v>0.646169068953095</c:v>
                </c:pt>
                <c:pt idx="406">
                  <c:v>0.64776061838401411</c:v>
                </c:pt>
                <c:pt idx="407">
                  <c:v>0.64935216781493299</c:v>
                </c:pt>
                <c:pt idx="408">
                  <c:v>0.65094371724585187</c:v>
                </c:pt>
                <c:pt idx="409">
                  <c:v>0.65253526667677086</c:v>
                </c:pt>
                <c:pt idx="410">
                  <c:v>0.65412681610768986</c:v>
                </c:pt>
                <c:pt idx="411">
                  <c:v>0.65571836553860885</c:v>
                </c:pt>
                <c:pt idx="412">
                  <c:v>0.65730991496952773</c:v>
                </c:pt>
                <c:pt idx="413">
                  <c:v>0.65890146440044661</c:v>
                </c:pt>
                <c:pt idx="414">
                  <c:v>0.66049301383136572</c:v>
                </c:pt>
                <c:pt idx="415">
                  <c:v>0.6620845632622846</c:v>
                </c:pt>
                <c:pt idx="416">
                  <c:v>0.66367611269320359</c:v>
                </c:pt>
                <c:pt idx="417">
                  <c:v>0.66526766212412247</c:v>
                </c:pt>
                <c:pt idx="418">
                  <c:v>0.66685921155504158</c:v>
                </c:pt>
                <c:pt idx="419">
                  <c:v>0.66845076098596046</c:v>
                </c:pt>
                <c:pt idx="420">
                  <c:v>0.67004231041687934</c:v>
                </c:pt>
                <c:pt idx="421">
                  <c:v>0.67163385984779833</c:v>
                </c:pt>
                <c:pt idx="422">
                  <c:v>0.67322540927871732</c:v>
                </c:pt>
                <c:pt idx="423">
                  <c:v>0.67481695870963632</c:v>
                </c:pt>
                <c:pt idx="424">
                  <c:v>0.6764085081405552</c:v>
                </c:pt>
                <c:pt idx="425">
                  <c:v>0.67800005757147408</c:v>
                </c:pt>
                <c:pt idx="426">
                  <c:v>0.67959160700239307</c:v>
                </c:pt>
                <c:pt idx="427">
                  <c:v>0.68118315643331206</c:v>
                </c:pt>
                <c:pt idx="428">
                  <c:v>0.68277470586423106</c:v>
                </c:pt>
                <c:pt idx="429">
                  <c:v>0.68436625529514994</c:v>
                </c:pt>
                <c:pt idx="430">
                  <c:v>0.68595780472606882</c:v>
                </c:pt>
                <c:pt idx="431">
                  <c:v>0.68754935415698792</c:v>
                </c:pt>
                <c:pt idx="432">
                  <c:v>0.68914090358790681</c:v>
                </c:pt>
                <c:pt idx="433">
                  <c:v>0.6907324530188258</c:v>
                </c:pt>
                <c:pt idx="434">
                  <c:v>0.69232400244974468</c:v>
                </c:pt>
                <c:pt idx="435">
                  <c:v>0.69391555188066378</c:v>
                </c:pt>
                <c:pt idx="436">
                  <c:v>0.69550710131158267</c:v>
                </c:pt>
                <c:pt idx="437">
                  <c:v>0.69709865074250155</c:v>
                </c:pt>
                <c:pt idx="438">
                  <c:v>0.69869020017342054</c:v>
                </c:pt>
                <c:pt idx="439">
                  <c:v>0.70028174960433953</c:v>
                </c:pt>
                <c:pt idx="440">
                  <c:v>0.70187329903525852</c:v>
                </c:pt>
                <c:pt idx="441">
                  <c:v>0.70346484846617741</c:v>
                </c:pt>
                <c:pt idx="442">
                  <c:v>0.70505639789709629</c:v>
                </c:pt>
                <c:pt idx="443">
                  <c:v>0.70664794732801539</c:v>
                </c:pt>
                <c:pt idx="444">
                  <c:v>0.70823949675893427</c:v>
                </c:pt>
                <c:pt idx="445">
                  <c:v>0.70983104618985327</c:v>
                </c:pt>
                <c:pt idx="446">
                  <c:v>0.71142259562077215</c:v>
                </c:pt>
                <c:pt idx="447">
                  <c:v>0.71301414505169125</c:v>
                </c:pt>
                <c:pt idx="448">
                  <c:v>0.71460569448261013</c:v>
                </c:pt>
                <c:pt idx="449">
                  <c:v>0.71619724391352901</c:v>
                </c:pt>
                <c:pt idx="450">
                  <c:v>0.71778879334444801</c:v>
                </c:pt>
                <c:pt idx="451">
                  <c:v>0.71938034277536689</c:v>
                </c:pt>
                <c:pt idx="452">
                  <c:v>0.72097189220628599</c:v>
                </c:pt>
                <c:pt idx="453">
                  <c:v>0.72256344163720487</c:v>
                </c:pt>
                <c:pt idx="454">
                  <c:v>0.72415499106812375</c:v>
                </c:pt>
                <c:pt idx="455">
                  <c:v>0.72574654049904275</c:v>
                </c:pt>
                <c:pt idx="456">
                  <c:v>0.72733808992996174</c:v>
                </c:pt>
                <c:pt idx="457">
                  <c:v>0.72892963936088073</c:v>
                </c:pt>
                <c:pt idx="458">
                  <c:v>0.73052118879179961</c:v>
                </c:pt>
                <c:pt idx="459">
                  <c:v>0.7321127382227185</c:v>
                </c:pt>
                <c:pt idx="460">
                  <c:v>0.7337042876536376</c:v>
                </c:pt>
                <c:pt idx="461">
                  <c:v>0.73529583708455648</c:v>
                </c:pt>
                <c:pt idx="462">
                  <c:v>0.73688738651547536</c:v>
                </c:pt>
                <c:pt idx="463">
                  <c:v>0.73847893594639435</c:v>
                </c:pt>
                <c:pt idx="464">
                  <c:v>0.74007048537731335</c:v>
                </c:pt>
                <c:pt idx="465">
                  <c:v>0.74166203480823234</c:v>
                </c:pt>
                <c:pt idx="466">
                  <c:v>0.74325358423915122</c:v>
                </c:pt>
                <c:pt idx="467">
                  <c:v>0.7448451336700701</c:v>
                </c:pt>
                <c:pt idx="468">
                  <c:v>0.74643668310098921</c:v>
                </c:pt>
                <c:pt idx="469">
                  <c:v>0.74802823253190809</c:v>
                </c:pt>
                <c:pt idx="470">
                  <c:v>0.74961978196282708</c:v>
                </c:pt>
                <c:pt idx="471">
                  <c:v>0.75121133139374596</c:v>
                </c:pt>
                <c:pt idx="472">
                  <c:v>0.75280288082466507</c:v>
                </c:pt>
                <c:pt idx="473">
                  <c:v>0.75439443025558395</c:v>
                </c:pt>
                <c:pt idx="474">
                  <c:v>0.75598597968650283</c:v>
                </c:pt>
                <c:pt idx="475">
                  <c:v>0.75757752911742182</c:v>
                </c:pt>
                <c:pt idx="476">
                  <c:v>0.7591690785483407</c:v>
                </c:pt>
                <c:pt idx="477">
                  <c:v>0.76076062797925981</c:v>
                </c:pt>
                <c:pt idx="478">
                  <c:v>0.76235217741017869</c:v>
                </c:pt>
                <c:pt idx="479">
                  <c:v>0.76394372684109757</c:v>
                </c:pt>
                <c:pt idx="480">
                  <c:v>0.76553527627201656</c:v>
                </c:pt>
                <c:pt idx="481">
                  <c:v>0.76712682570293556</c:v>
                </c:pt>
                <c:pt idx="482">
                  <c:v>0.76871837513385455</c:v>
                </c:pt>
                <c:pt idx="483">
                  <c:v>0.77030992456477343</c:v>
                </c:pt>
                <c:pt idx="484">
                  <c:v>0.77190147399569231</c:v>
                </c:pt>
                <c:pt idx="485">
                  <c:v>0.77349302342661141</c:v>
                </c:pt>
                <c:pt idx="486">
                  <c:v>0.7750845728575303</c:v>
                </c:pt>
                <c:pt idx="487">
                  <c:v>0.77667612228844929</c:v>
                </c:pt>
                <c:pt idx="488">
                  <c:v>0.77826767171936817</c:v>
                </c:pt>
                <c:pt idx="489">
                  <c:v>0.77985922115028727</c:v>
                </c:pt>
                <c:pt idx="490">
                  <c:v>0.78145077058120616</c:v>
                </c:pt>
                <c:pt idx="491">
                  <c:v>0.78304232001212504</c:v>
                </c:pt>
                <c:pt idx="492">
                  <c:v>0.78463386944304403</c:v>
                </c:pt>
                <c:pt idx="493">
                  <c:v>0.78622541887396302</c:v>
                </c:pt>
                <c:pt idx="494">
                  <c:v>0.78781696830488201</c:v>
                </c:pt>
                <c:pt idx="495">
                  <c:v>0.7894085177358009</c:v>
                </c:pt>
                <c:pt idx="496">
                  <c:v>0.79100006716671978</c:v>
                </c:pt>
                <c:pt idx="497">
                  <c:v>0.79259161659763888</c:v>
                </c:pt>
                <c:pt idx="498">
                  <c:v>0.79418316602855776</c:v>
                </c:pt>
                <c:pt idx="499">
                  <c:v>0.79577471545947676</c:v>
                </c:pt>
                <c:pt idx="500">
                  <c:v>0.79736626489039564</c:v>
                </c:pt>
                <c:pt idx="501">
                  <c:v>0.79895781432131452</c:v>
                </c:pt>
                <c:pt idx="502">
                  <c:v>0.80054936375223362</c:v>
                </c:pt>
                <c:pt idx="503">
                  <c:v>0.8021409131831525</c:v>
                </c:pt>
                <c:pt idx="504">
                  <c:v>0.8037324626140715</c:v>
                </c:pt>
                <c:pt idx="505">
                  <c:v>0.80532401204499038</c:v>
                </c:pt>
                <c:pt idx="506">
                  <c:v>0.80691556147590948</c:v>
                </c:pt>
                <c:pt idx="507">
                  <c:v>0.80850711090682836</c:v>
                </c:pt>
                <c:pt idx="508">
                  <c:v>0.81009866033774725</c:v>
                </c:pt>
                <c:pt idx="509">
                  <c:v>0.81169020976866624</c:v>
                </c:pt>
                <c:pt idx="510">
                  <c:v>0.81328175919958523</c:v>
                </c:pt>
                <c:pt idx="511">
                  <c:v>0.81487330863050422</c:v>
                </c:pt>
                <c:pt idx="512">
                  <c:v>0.8164648580614231</c:v>
                </c:pt>
                <c:pt idx="513">
                  <c:v>0.81805640749234199</c:v>
                </c:pt>
                <c:pt idx="514">
                  <c:v>0.81964795692326109</c:v>
                </c:pt>
                <c:pt idx="515">
                  <c:v>0.82123950635417997</c:v>
                </c:pt>
                <c:pt idx="516">
                  <c:v>0.82283105578509885</c:v>
                </c:pt>
                <c:pt idx="517">
                  <c:v>0.82442260521601785</c:v>
                </c:pt>
                <c:pt idx="518">
                  <c:v>0.82601415464693684</c:v>
                </c:pt>
                <c:pt idx="519">
                  <c:v>0.82760570407785583</c:v>
                </c:pt>
                <c:pt idx="520">
                  <c:v>0.82919725350877471</c:v>
                </c:pt>
                <c:pt idx="521">
                  <c:v>0.83078880293969359</c:v>
                </c:pt>
                <c:pt idx="522">
                  <c:v>0.8323803523706127</c:v>
                </c:pt>
                <c:pt idx="523">
                  <c:v>0.83397190180153158</c:v>
                </c:pt>
                <c:pt idx="524">
                  <c:v>0.83556345123245057</c:v>
                </c:pt>
                <c:pt idx="525">
                  <c:v>0.83715500066336945</c:v>
                </c:pt>
                <c:pt idx="526">
                  <c:v>0.83874655009428833</c:v>
                </c:pt>
                <c:pt idx="527">
                  <c:v>0.84033809952520744</c:v>
                </c:pt>
                <c:pt idx="528">
                  <c:v>0.84192964895612632</c:v>
                </c:pt>
                <c:pt idx="529">
                  <c:v>0.84352119838704531</c:v>
                </c:pt>
                <c:pt idx="530">
                  <c:v>0.84511274781796419</c:v>
                </c:pt>
                <c:pt idx="531">
                  <c:v>0.8467042972488833</c:v>
                </c:pt>
                <c:pt idx="532">
                  <c:v>0.84829584667980218</c:v>
                </c:pt>
                <c:pt idx="533">
                  <c:v>0.84988739611072106</c:v>
                </c:pt>
                <c:pt idx="534">
                  <c:v>0.85147894554164005</c:v>
                </c:pt>
                <c:pt idx="535">
                  <c:v>0.85307049497255905</c:v>
                </c:pt>
                <c:pt idx="536">
                  <c:v>0.85466204440347804</c:v>
                </c:pt>
                <c:pt idx="537">
                  <c:v>0.85625359383439692</c:v>
                </c:pt>
                <c:pt idx="538">
                  <c:v>0.8578451432653158</c:v>
                </c:pt>
                <c:pt idx="539">
                  <c:v>0.85943669269623491</c:v>
                </c:pt>
                <c:pt idx="540">
                  <c:v>0.86102824212715379</c:v>
                </c:pt>
                <c:pt idx="541">
                  <c:v>0.86261979155807278</c:v>
                </c:pt>
                <c:pt idx="542">
                  <c:v>0.86421134098899166</c:v>
                </c:pt>
                <c:pt idx="543">
                  <c:v>0.86580289041991076</c:v>
                </c:pt>
                <c:pt idx="544">
                  <c:v>0.86739443985082965</c:v>
                </c:pt>
                <c:pt idx="545">
                  <c:v>0.86898598928174853</c:v>
                </c:pt>
                <c:pt idx="546">
                  <c:v>0.87057753871266752</c:v>
                </c:pt>
                <c:pt idx="547">
                  <c:v>0.87216908814358651</c:v>
                </c:pt>
                <c:pt idx="548">
                  <c:v>0.87376063757450551</c:v>
                </c:pt>
                <c:pt idx="549">
                  <c:v>0.87535218700542439</c:v>
                </c:pt>
                <c:pt idx="550">
                  <c:v>0.87694373643634327</c:v>
                </c:pt>
                <c:pt idx="551">
                  <c:v>0.87853528586726226</c:v>
                </c:pt>
                <c:pt idx="552">
                  <c:v>0.88012683529818125</c:v>
                </c:pt>
                <c:pt idx="553">
                  <c:v>0.88171838472910025</c:v>
                </c:pt>
                <c:pt idx="554">
                  <c:v>0.88330993416001913</c:v>
                </c:pt>
                <c:pt idx="555">
                  <c:v>0.88490148359093801</c:v>
                </c:pt>
                <c:pt idx="556">
                  <c:v>0.88649303302185711</c:v>
                </c:pt>
                <c:pt idx="557">
                  <c:v>0.88808458245277599</c:v>
                </c:pt>
                <c:pt idx="558">
                  <c:v>0.88967613188369499</c:v>
                </c:pt>
                <c:pt idx="559">
                  <c:v>0.89126768131461387</c:v>
                </c:pt>
                <c:pt idx="560">
                  <c:v>0.89285923074553297</c:v>
                </c:pt>
                <c:pt idx="561">
                  <c:v>0.89445078017645185</c:v>
                </c:pt>
                <c:pt idx="562">
                  <c:v>0.89604232960737074</c:v>
                </c:pt>
                <c:pt idx="563">
                  <c:v>0.89763387903828973</c:v>
                </c:pt>
                <c:pt idx="564">
                  <c:v>0.89922542846920872</c:v>
                </c:pt>
                <c:pt idx="565">
                  <c:v>0.90081697790012771</c:v>
                </c:pt>
                <c:pt idx="566">
                  <c:v>0.90240852733104659</c:v>
                </c:pt>
                <c:pt idx="567">
                  <c:v>0.90400007676196548</c:v>
                </c:pt>
                <c:pt idx="568">
                  <c:v>0.90559162619288458</c:v>
                </c:pt>
                <c:pt idx="569">
                  <c:v>0.90718317562380346</c:v>
                </c:pt>
                <c:pt idx="570">
                  <c:v>0.90877472505472234</c:v>
                </c:pt>
                <c:pt idx="571">
                  <c:v>0.91036627448564134</c:v>
                </c:pt>
                <c:pt idx="572">
                  <c:v>0.91195782391656033</c:v>
                </c:pt>
                <c:pt idx="573">
                  <c:v>0.91354937334747932</c:v>
                </c:pt>
                <c:pt idx="574">
                  <c:v>0.9151409227783982</c:v>
                </c:pt>
                <c:pt idx="575">
                  <c:v>0.91673247220931708</c:v>
                </c:pt>
                <c:pt idx="576">
                  <c:v>0.91832402164023608</c:v>
                </c:pt>
                <c:pt idx="577">
                  <c:v>0.91991557107115507</c:v>
                </c:pt>
                <c:pt idx="578">
                  <c:v>0.92150712050207406</c:v>
                </c:pt>
                <c:pt idx="579">
                  <c:v>0.92309866993299294</c:v>
                </c:pt>
                <c:pt idx="580">
                  <c:v>0.92469021936391183</c:v>
                </c:pt>
                <c:pt idx="581">
                  <c:v>0.92628176879483093</c:v>
                </c:pt>
                <c:pt idx="582">
                  <c:v>0.92787331822574981</c:v>
                </c:pt>
                <c:pt idx="583">
                  <c:v>0.9294648676566688</c:v>
                </c:pt>
                <c:pt idx="584">
                  <c:v>0.93105641708758768</c:v>
                </c:pt>
                <c:pt idx="585">
                  <c:v>0.93264796651850679</c:v>
                </c:pt>
                <c:pt idx="586">
                  <c:v>0.93423951594942567</c:v>
                </c:pt>
                <c:pt idx="587">
                  <c:v>0.93583106538034455</c:v>
                </c:pt>
                <c:pt idx="588">
                  <c:v>0.93742261481126354</c:v>
                </c:pt>
                <c:pt idx="589">
                  <c:v>0.93901416424218254</c:v>
                </c:pt>
                <c:pt idx="590">
                  <c:v>0.94060571367310153</c:v>
                </c:pt>
                <c:pt idx="591">
                  <c:v>0.94219726310402041</c:v>
                </c:pt>
                <c:pt idx="592">
                  <c:v>0.94378881253493929</c:v>
                </c:pt>
                <c:pt idx="593">
                  <c:v>0.9453803619658584</c:v>
                </c:pt>
                <c:pt idx="594">
                  <c:v>0.94697191139677728</c:v>
                </c:pt>
                <c:pt idx="595">
                  <c:v>0.94856346082769627</c:v>
                </c:pt>
                <c:pt idx="596">
                  <c:v>0.95015501025861515</c:v>
                </c:pt>
                <c:pt idx="597">
                  <c:v>0.95174655968953425</c:v>
                </c:pt>
                <c:pt idx="598">
                  <c:v>0.95333810912045314</c:v>
                </c:pt>
                <c:pt idx="599">
                  <c:v>0.95492965855137202</c:v>
                </c:pt>
                <c:pt idx="600">
                  <c:v>0.95652120798229101</c:v>
                </c:pt>
                <c:pt idx="601">
                  <c:v>0.95811275741320989</c:v>
                </c:pt>
                <c:pt idx="602">
                  <c:v>0.959704306844129</c:v>
                </c:pt>
                <c:pt idx="603">
                  <c:v>0.96129585627504788</c:v>
                </c:pt>
                <c:pt idx="604">
                  <c:v>0.96288740570596676</c:v>
                </c:pt>
                <c:pt idx="605">
                  <c:v>0.96447895513688575</c:v>
                </c:pt>
                <c:pt idx="606">
                  <c:v>0.96607050456780474</c:v>
                </c:pt>
                <c:pt idx="607">
                  <c:v>0.96766205399872374</c:v>
                </c:pt>
                <c:pt idx="608">
                  <c:v>0.96925360342964262</c:v>
                </c:pt>
                <c:pt idx="609">
                  <c:v>0.9708451528605615</c:v>
                </c:pt>
                <c:pt idx="610">
                  <c:v>0.9724367022914806</c:v>
                </c:pt>
                <c:pt idx="611">
                  <c:v>0.97402825172239949</c:v>
                </c:pt>
                <c:pt idx="612">
                  <c:v>0.97561980115331848</c:v>
                </c:pt>
                <c:pt idx="613">
                  <c:v>0.97721135058423736</c:v>
                </c:pt>
                <c:pt idx="614">
                  <c:v>0.97880290001515646</c:v>
                </c:pt>
                <c:pt idx="615">
                  <c:v>0.98039444944607534</c:v>
                </c:pt>
                <c:pt idx="616">
                  <c:v>0.98198599887699423</c:v>
                </c:pt>
                <c:pt idx="617">
                  <c:v>0.98357754830791322</c:v>
                </c:pt>
                <c:pt idx="618">
                  <c:v>0.98516909773883221</c:v>
                </c:pt>
                <c:pt idx="619">
                  <c:v>0.9867606471697512</c:v>
                </c:pt>
                <c:pt idx="620">
                  <c:v>0.98835219660067009</c:v>
                </c:pt>
                <c:pt idx="621">
                  <c:v>0.98994374603158897</c:v>
                </c:pt>
                <c:pt idx="622">
                  <c:v>0.99153529546250807</c:v>
                </c:pt>
                <c:pt idx="623">
                  <c:v>0.99312684489342695</c:v>
                </c:pt>
                <c:pt idx="624">
                  <c:v>0.99471839432434583</c:v>
                </c:pt>
                <c:pt idx="625">
                  <c:v>0.99630994375526483</c:v>
                </c:pt>
                <c:pt idx="626">
                  <c:v>0.99790149318618371</c:v>
                </c:pt>
                <c:pt idx="627">
                  <c:v>0.99949304261710281</c:v>
                </c:pt>
                <c:pt idx="628">
                  <c:v>1.0010845920480218</c:v>
                </c:pt>
                <c:pt idx="629">
                  <c:v>1.0026761414789407</c:v>
                </c:pt>
                <c:pt idx="630">
                  <c:v>1.0042676909098596</c:v>
                </c:pt>
                <c:pt idx="631">
                  <c:v>1.0058592403407787</c:v>
                </c:pt>
                <c:pt idx="632">
                  <c:v>1.0074507897716976</c:v>
                </c:pt>
                <c:pt idx="633">
                  <c:v>1.0090423392026164</c:v>
                </c:pt>
                <c:pt idx="634">
                  <c:v>1.0106338886335353</c:v>
                </c:pt>
                <c:pt idx="635">
                  <c:v>1.0122254380644544</c:v>
                </c:pt>
                <c:pt idx="636">
                  <c:v>1.0138169874953733</c:v>
                </c:pt>
                <c:pt idx="637">
                  <c:v>1.0154085369262922</c:v>
                </c:pt>
                <c:pt idx="638">
                  <c:v>1.0170000863572113</c:v>
                </c:pt>
                <c:pt idx="639">
                  <c:v>1.0185916357881302</c:v>
                </c:pt>
                <c:pt idx="640">
                  <c:v>1.0201831852190493</c:v>
                </c:pt>
                <c:pt idx="641">
                  <c:v>1.0217747346499682</c:v>
                </c:pt>
                <c:pt idx="642">
                  <c:v>1.023366284080887</c:v>
                </c:pt>
                <c:pt idx="643">
                  <c:v>1.0249578335118061</c:v>
                </c:pt>
                <c:pt idx="644">
                  <c:v>1.026549382942725</c:v>
                </c:pt>
                <c:pt idx="645">
                  <c:v>1.0281409323736439</c:v>
                </c:pt>
                <c:pt idx="646">
                  <c:v>1.0297324818045628</c:v>
                </c:pt>
                <c:pt idx="647">
                  <c:v>1.0313240312354819</c:v>
                </c:pt>
                <c:pt idx="648">
                  <c:v>1.0329155806664008</c:v>
                </c:pt>
                <c:pt idx="649">
                  <c:v>1.0345071300973196</c:v>
                </c:pt>
                <c:pt idx="650">
                  <c:v>1.0360986795282388</c:v>
                </c:pt>
                <c:pt idx="651">
                  <c:v>1.0376902289591576</c:v>
                </c:pt>
                <c:pt idx="652">
                  <c:v>1.0392817783900765</c:v>
                </c:pt>
                <c:pt idx="653">
                  <c:v>1.0408733278209956</c:v>
                </c:pt>
                <c:pt idx="654">
                  <c:v>1.0424648772519145</c:v>
                </c:pt>
                <c:pt idx="655">
                  <c:v>1.0440564266828334</c:v>
                </c:pt>
                <c:pt idx="656">
                  <c:v>1.0456479761137525</c:v>
                </c:pt>
                <c:pt idx="657">
                  <c:v>1.0472395255446714</c:v>
                </c:pt>
                <c:pt idx="658">
                  <c:v>1.0488310749755902</c:v>
                </c:pt>
                <c:pt idx="659">
                  <c:v>1.0504226244065091</c:v>
                </c:pt>
                <c:pt idx="660">
                  <c:v>1.0520141738374282</c:v>
                </c:pt>
                <c:pt idx="661">
                  <c:v>1.0536057232683471</c:v>
                </c:pt>
                <c:pt idx="662">
                  <c:v>1.055197272699266</c:v>
                </c:pt>
                <c:pt idx="663">
                  <c:v>1.0567888221301851</c:v>
                </c:pt>
                <c:pt idx="664">
                  <c:v>1.058380371561104</c:v>
                </c:pt>
                <c:pt idx="665">
                  <c:v>1.0599719209920231</c:v>
                </c:pt>
                <c:pt idx="666">
                  <c:v>1.061563470422942</c:v>
                </c:pt>
                <c:pt idx="667">
                  <c:v>1.0631550198538608</c:v>
                </c:pt>
                <c:pt idx="668">
                  <c:v>1.06474656928478</c:v>
                </c:pt>
                <c:pt idx="669">
                  <c:v>1.0663381187156988</c:v>
                </c:pt>
                <c:pt idx="670">
                  <c:v>1.0679296681466177</c:v>
                </c:pt>
                <c:pt idx="671">
                  <c:v>1.0695212175775366</c:v>
                </c:pt>
                <c:pt idx="672">
                  <c:v>1.0711127670084557</c:v>
                </c:pt>
                <c:pt idx="673">
                  <c:v>1.0727043164393746</c:v>
                </c:pt>
                <c:pt idx="674">
                  <c:v>1.0742958658702935</c:v>
                </c:pt>
                <c:pt idx="675">
                  <c:v>1.0758874153012126</c:v>
                </c:pt>
                <c:pt idx="676">
                  <c:v>1.0774789647321315</c:v>
                </c:pt>
                <c:pt idx="677">
                  <c:v>1.0790705141630506</c:v>
                </c:pt>
                <c:pt idx="678">
                  <c:v>1.0806620635939694</c:v>
                </c:pt>
                <c:pt idx="679">
                  <c:v>1.0822536130248883</c:v>
                </c:pt>
                <c:pt idx="680">
                  <c:v>1.0838451624558072</c:v>
                </c:pt>
                <c:pt idx="681">
                  <c:v>1.0854367118867263</c:v>
                </c:pt>
                <c:pt idx="682">
                  <c:v>1.0870282613176452</c:v>
                </c:pt>
                <c:pt idx="683">
                  <c:v>1.0886198107485641</c:v>
                </c:pt>
                <c:pt idx="684">
                  <c:v>1.0902113601794829</c:v>
                </c:pt>
                <c:pt idx="685">
                  <c:v>1.0918029096104021</c:v>
                </c:pt>
                <c:pt idx="686">
                  <c:v>1.0933944590413209</c:v>
                </c:pt>
                <c:pt idx="687">
                  <c:v>1.09498600847224</c:v>
                </c:pt>
                <c:pt idx="688">
                  <c:v>1.0965775579031589</c:v>
                </c:pt>
                <c:pt idx="689">
                  <c:v>1.098169107334078</c:v>
                </c:pt>
                <c:pt idx="690">
                  <c:v>1.0997606567649969</c:v>
                </c:pt>
                <c:pt idx="691">
                  <c:v>1.1013522061959158</c:v>
                </c:pt>
                <c:pt idx="692">
                  <c:v>1.1029437556268347</c:v>
                </c:pt>
                <c:pt idx="693">
                  <c:v>1.1045353050577538</c:v>
                </c:pt>
                <c:pt idx="694">
                  <c:v>1.1061268544886727</c:v>
                </c:pt>
                <c:pt idx="695">
                  <c:v>1.1077184039195915</c:v>
                </c:pt>
                <c:pt idx="696">
                  <c:v>1.1093099533505104</c:v>
                </c:pt>
                <c:pt idx="697">
                  <c:v>1.1109015027814295</c:v>
                </c:pt>
                <c:pt idx="698">
                  <c:v>1.1124930522123484</c:v>
                </c:pt>
                <c:pt idx="699">
                  <c:v>1.1140846016432675</c:v>
                </c:pt>
                <c:pt idx="700">
                  <c:v>1.1156761510741864</c:v>
                </c:pt>
                <c:pt idx="701">
                  <c:v>1.1172677005051053</c:v>
                </c:pt>
                <c:pt idx="702">
                  <c:v>1.1188592499360244</c:v>
                </c:pt>
                <c:pt idx="703">
                  <c:v>1.1204507993669433</c:v>
                </c:pt>
                <c:pt idx="704">
                  <c:v>1.1220423487978621</c:v>
                </c:pt>
                <c:pt idx="705">
                  <c:v>1.123633898228781</c:v>
                </c:pt>
                <c:pt idx="706">
                  <c:v>1.1252254476597001</c:v>
                </c:pt>
                <c:pt idx="707">
                  <c:v>1.126816997090619</c:v>
                </c:pt>
                <c:pt idx="708">
                  <c:v>1.1284085465215379</c:v>
                </c:pt>
                <c:pt idx="709">
                  <c:v>1.1300000959524568</c:v>
                </c:pt>
                <c:pt idx="710">
                  <c:v>1.1315916453833759</c:v>
                </c:pt>
                <c:pt idx="711">
                  <c:v>1.1331831948142947</c:v>
                </c:pt>
                <c:pt idx="712">
                  <c:v>1.1347747442452139</c:v>
                </c:pt>
                <c:pt idx="713">
                  <c:v>1.1363662936761327</c:v>
                </c:pt>
                <c:pt idx="714">
                  <c:v>1.1379578431070518</c:v>
                </c:pt>
                <c:pt idx="715">
                  <c:v>1.1395493925379707</c:v>
                </c:pt>
                <c:pt idx="716">
                  <c:v>1.1411409419688896</c:v>
                </c:pt>
                <c:pt idx="717">
                  <c:v>1.1427324913998085</c:v>
                </c:pt>
                <c:pt idx="718">
                  <c:v>1.1443240408307276</c:v>
                </c:pt>
                <c:pt idx="719">
                  <c:v>1.1459155902616465</c:v>
                </c:pt>
                <c:pt idx="720">
                  <c:v>1.1475071396925653</c:v>
                </c:pt>
                <c:pt idx="721">
                  <c:v>1.1490986891234842</c:v>
                </c:pt>
                <c:pt idx="722">
                  <c:v>1.1506902385544033</c:v>
                </c:pt>
                <c:pt idx="723">
                  <c:v>1.1522817879853222</c:v>
                </c:pt>
                <c:pt idx="724">
                  <c:v>1.1538733374162413</c:v>
                </c:pt>
                <c:pt idx="725">
                  <c:v>1.1554648868471602</c:v>
                </c:pt>
                <c:pt idx="726">
                  <c:v>1.1570564362780791</c:v>
                </c:pt>
                <c:pt idx="727">
                  <c:v>1.1586479857089982</c:v>
                </c:pt>
                <c:pt idx="728">
                  <c:v>1.1602395351399171</c:v>
                </c:pt>
                <c:pt idx="729">
                  <c:v>1.1618310845708359</c:v>
                </c:pt>
                <c:pt idx="730">
                  <c:v>1.1634226340017548</c:v>
                </c:pt>
                <c:pt idx="731">
                  <c:v>1.1650141834326739</c:v>
                </c:pt>
                <c:pt idx="732">
                  <c:v>1.1666057328635928</c:v>
                </c:pt>
                <c:pt idx="733">
                  <c:v>1.1681972822945117</c:v>
                </c:pt>
                <c:pt idx="734">
                  <c:v>1.1697888317254308</c:v>
                </c:pt>
                <c:pt idx="735">
                  <c:v>1.1713803811563497</c:v>
                </c:pt>
                <c:pt idx="736">
                  <c:v>1.1729719305872688</c:v>
                </c:pt>
                <c:pt idx="737">
                  <c:v>1.1745634800181877</c:v>
                </c:pt>
                <c:pt idx="738">
                  <c:v>1.1761550294491065</c:v>
                </c:pt>
                <c:pt idx="739">
                  <c:v>1.1777465788800257</c:v>
                </c:pt>
                <c:pt idx="740">
                  <c:v>1.1793381283109445</c:v>
                </c:pt>
                <c:pt idx="741">
                  <c:v>1.1809296777418634</c:v>
                </c:pt>
                <c:pt idx="742">
                  <c:v>1.1825212271727823</c:v>
                </c:pt>
                <c:pt idx="743">
                  <c:v>1.1841127766037014</c:v>
                </c:pt>
                <c:pt idx="744">
                  <c:v>1.1857043260346203</c:v>
                </c:pt>
                <c:pt idx="745">
                  <c:v>1.1872958754655392</c:v>
                </c:pt>
                <c:pt idx="746">
                  <c:v>1.1888874248964583</c:v>
                </c:pt>
                <c:pt idx="747">
                  <c:v>1.1904789743273771</c:v>
                </c:pt>
                <c:pt idx="748">
                  <c:v>1.1920705237582963</c:v>
                </c:pt>
                <c:pt idx="749">
                  <c:v>1.1936620731892151</c:v>
                </c:pt>
                <c:pt idx="750">
                  <c:v>1.195253622620134</c:v>
                </c:pt>
                <c:pt idx="751">
                  <c:v>1.1968451720510529</c:v>
                </c:pt>
                <c:pt idx="752">
                  <c:v>1.198436721481972</c:v>
                </c:pt>
                <c:pt idx="753">
                  <c:v>1.2000282709128909</c:v>
                </c:pt>
                <c:pt idx="754">
                  <c:v>1.2016198203438098</c:v>
                </c:pt>
                <c:pt idx="755">
                  <c:v>1.2032113697747286</c:v>
                </c:pt>
                <c:pt idx="756">
                  <c:v>1.2048029192056477</c:v>
                </c:pt>
                <c:pt idx="757">
                  <c:v>1.2063944686365666</c:v>
                </c:pt>
                <c:pt idx="758">
                  <c:v>1.2079860180674857</c:v>
                </c:pt>
                <c:pt idx="759">
                  <c:v>1.2095775674984046</c:v>
                </c:pt>
                <c:pt idx="760">
                  <c:v>1.2111691169293235</c:v>
                </c:pt>
                <c:pt idx="761">
                  <c:v>1.2127606663602426</c:v>
                </c:pt>
                <c:pt idx="762">
                  <c:v>1.2143522157911615</c:v>
                </c:pt>
                <c:pt idx="763">
                  <c:v>1.2159437652220804</c:v>
                </c:pt>
                <c:pt idx="764">
                  <c:v>1.2175353146529995</c:v>
                </c:pt>
                <c:pt idx="765">
                  <c:v>1.2191268640839183</c:v>
                </c:pt>
                <c:pt idx="766">
                  <c:v>1.2207184135148372</c:v>
                </c:pt>
                <c:pt idx="767">
                  <c:v>1.2223099629457561</c:v>
                </c:pt>
                <c:pt idx="768">
                  <c:v>1.2239015123766752</c:v>
                </c:pt>
                <c:pt idx="769">
                  <c:v>1.2254930618075941</c:v>
                </c:pt>
                <c:pt idx="770">
                  <c:v>1.227084611238513</c:v>
                </c:pt>
                <c:pt idx="771">
                  <c:v>1.2286761606694321</c:v>
                </c:pt>
                <c:pt idx="772">
                  <c:v>1.230267710100351</c:v>
                </c:pt>
                <c:pt idx="773">
                  <c:v>1.2318592595312701</c:v>
                </c:pt>
                <c:pt idx="774">
                  <c:v>1.2334508089621889</c:v>
                </c:pt>
                <c:pt idx="775">
                  <c:v>1.2350423583931078</c:v>
                </c:pt>
                <c:pt idx="776">
                  <c:v>1.2366339078240267</c:v>
                </c:pt>
                <c:pt idx="777">
                  <c:v>1.2382254572549458</c:v>
                </c:pt>
                <c:pt idx="778">
                  <c:v>1.2398170066858647</c:v>
                </c:pt>
                <c:pt idx="779">
                  <c:v>1.2414085561167836</c:v>
                </c:pt>
                <c:pt idx="780">
                  <c:v>1.2430001055477025</c:v>
                </c:pt>
                <c:pt idx="781">
                  <c:v>1.2445916549786216</c:v>
                </c:pt>
                <c:pt idx="782">
                  <c:v>1.2461832044095404</c:v>
                </c:pt>
                <c:pt idx="783">
                  <c:v>1.2477747538404595</c:v>
                </c:pt>
                <c:pt idx="784">
                  <c:v>1.2493663032713784</c:v>
                </c:pt>
                <c:pt idx="785">
                  <c:v>1.2509578527022975</c:v>
                </c:pt>
                <c:pt idx="786">
                  <c:v>1.2525494021332164</c:v>
                </c:pt>
                <c:pt idx="787">
                  <c:v>1.2541409515641353</c:v>
                </c:pt>
                <c:pt idx="788">
                  <c:v>1.2557325009950542</c:v>
                </c:pt>
                <c:pt idx="789">
                  <c:v>1.2573240504259733</c:v>
                </c:pt>
                <c:pt idx="790">
                  <c:v>1.2589155998568922</c:v>
                </c:pt>
                <c:pt idx="791">
                  <c:v>1.260507149287811</c:v>
                </c:pt>
                <c:pt idx="792">
                  <c:v>1.2620986987187299</c:v>
                </c:pt>
                <c:pt idx="793">
                  <c:v>1.263690248149649</c:v>
                </c:pt>
                <c:pt idx="794">
                  <c:v>1.2652817975805679</c:v>
                </c:pt>
                <c:pt idx="795">
                  <c:v>1.266873347011487</c:v>
                </c:pt>
                <c:pt idx="796">
                  <c:v>1.2684648964424059</c:v>
                </c:pt>
                <c:pt idx="797">
                  <c:v>1.270056445873325</c:v>
                </c:pt>
                <c:pt idx="798">
                  <c:v>1.2716479953042439</c:v>
                </c:pt>
                <c:pt idx="799">
                  <c:v>1.2732395447351628</c:v>
                </c:pt>
                <c:pt idx="800">
                  <c:v>1.2748310941660816</c:v>
                </c:pt>
                <c:pt idx="801">
                  <c:v>1.2764226435970005</c:v>
                </c:pt>
                <c:pt idx="802">
                  <c:v>1.2780141930279194</c:v>
                </c:pt>
                <c:pt idx="803">
                  <c:v>1.2796057424588385</c:v>
                </c:pt>
                <c:pt idx="804">
                  <c:v>1.2811972918897576</c:v>
                </c:pt>
                <c:pt idx="805">
                  <c:v>1.2827888413206765</c:v>
                </c:pt>
                <c:pt idx="806">
                  <c:v>1.2843803907515954</c:v>
                </c:pt>
                <c:pt idx="807">
                  <c:v>1.2859719401825145</c:v>
                </c:pt>
                <c:pt idx="808">
                  <c:v>1.2875634896134334</c:v>
                </c:pt>
                <c:pt idx="809">
                  <c:v>1.2891550390443522</c:v>
                </c:pt>
                <c:pt idx="810">
                  <c:v>1.2907465884752711</c:v>
                </c:pt>
                <c:pt idx="811">
                  <c:v>1.29233813790619</c:v>
                </c:pt>
                <c:pt idx="812">
                  <c:v>1.2939296873371093</c:v>
                </c:pt>
                <c:pt idx="813">
                  <c:v>1.2955212367680282</c:v>
                </c:pt>
                <c:pt idx="814">
                  <c:v>1.2971127861989471</c:v>
                </c:pt>
                <c:pt idx="815">
                  <c:v>1.298704335629866</c:v>
                </c:pt>
                <c:pt idx="816">
                  <c:v>1.3002958850607849</c:v>
                </c:pt>
                <c:pt idx="817">
                  <c:v>1.3018874344917037</c:v>
                </c:pt>
                <c:pt idx="818">
                  <c:v>1.3034789839226228</c:v>
                </c:pt>
                <c:pt idx="819">
                  <c:v>1.3050705333535417</c:v>
                </c:pt>
                <c:pt idx="820">
                  <c:v>1.3066620827844608</c:v>
                </c:pt>
                <c:pt idx="821">
                  <c:v>1.3082536322153797</c:v>
                </c:pt>
                <c:pt idx="822">
                  <c:v>1.3098451816462988</c:v>
                </c:pt>
                <c:pt idx="823">
                  <c:v>1.3114367310772177</c:v>
                </c:pt>
                <c:pt idx="824">
                  <c:v>1.3130282805081366</c:v>
                </c:pt>
                <c:pt idx="825">
                  <c:v>1.3146198299390555</c:v>
                </c:pt>
                <c:pt idx="826">
                  <c:v>1.3162113793699743</c:v>
                </c:pt>
                <c:pt idx="827">
                  <c:v>1.3178029288008932</c:v>
                </c:pt>
                <c:pt idx="828">
                  <c:v>1.3193944782318123</c:v>
                </c:pt>
                <c:pt idx="829">
                  <c:v>1.3209860276627314</c:v>
                </c:pt>
                <c:pt idx="830">
                  <c:v>1.3225775770936503</c:v>
                </c:pt>
                <c:pt idx="831">
                  <c:v>1.3241691265245692</c:v>
                </c:pt>
                <c:pt idx="832">
                  <c:v>1.3257606759554883</c:v>
                </c:pt>
                <c:pt idx="833">
                  <c:v>1.3273522253864072</c:v>
                </c:pt>
                <c:pt idx="834">
                  <c:v>1.3289437748173261</c:v>
                </c:pt>
                <c:pt idx="835">
                  <c:v>1.3305353242482449</c:v>
                </c:pt>
                <c:pt idx="836">
                  <c:v>1.3321268736791638</c:v>
                </c:pt>
                <c:pt idx="837">
                  <c:v>1.3337184231100832</c:v>
                </c:pt>
                <c:pt idx="838">
                  <c:v>1.335309972541002</c:v>
                </c:pt>
                <c:pt idx="839">
                  <c:v>1.3369015219719209</c:v>
                </c:pt>
                <c:pt idx="840">
                  <c:v>1.3384930714028398</c:v>
                </c:pt>
                <c:pt idx="841">
                  <c:v>1.3400846208337587</c:v>
                </c:pt>
                <c:pt idx="842">
                  <c:v>1.3416761702646778</c:v>
                </c:pt>
                <c:pt idx="843">
                  <c:v>1.3432677196955967</c:v>
                </c:pt>
                <c:pt idx="844">
                  <c:v>1.3448592691265155</c:v>
                </c:pt>
                <c:pt idx="845">
                  <c:v>1.3464508185574346</c:v>
                </c:pt>
                <c:pt idx="846">
                  <c:v>1.3480423679883538</c:v>
                </c:pt>
                <c:pt idx="847">
                  <c:v>1.3496339174192726</c:v>
                </c:pt>
                <c:pt idx="848">
                  <c:v>1.3512254668501915</c:v>
                </c:pt>
                <c:pt idx="849">
                  <c:v>1.3528170162811104</c:v>
                </c:pt>
                <c:pt idx="850">
                  <c:v>1.3544085657120293</c:v>
                </c:pt>
                <c:pt idx="851">
                  <c:v>1.3560001151429482</c:v>
                </c:pt>
                <c:pt idx="852">
                  <c:v>1.3575916645738673</c:v>
                </c:pt>
                <c:pt idx="853">
                  <c:v>1.3591832140047861</c:v>
                </c:pt>
                <c:pt idx="854">
                  <c:v>1.3607747634357052</c:v>
                </c:pt>
                <c:pt idx="855">
                  <c:v>1.3623663128666241</c:v>
                </c:pt>
                <c:pt idx="856">
                  <c:v>1.3639578622975432</c:v>
                </c:pt>
                <c:pt idx="857">
                  <c:v>1.3655494117284621</c:v>
                </c:pt>
                <c:pt idx="858">
                  <c:v>1.367140961159381</c:v>
                </c:pt>
                <c:pt idx="859">
                  <c:v>1.3687325105902999</c:v>
                </c:pt>
                <c:pt idx="860">
                  <c:v>1.3703240600212188</c:v>
                </c:pt>
                <c:pt idx="861">
                  <c:v>1.3719156094521376</c:v>
                </c:pt>
                <c:pt idx="862">
                  <c:v>1.373507158883057</c:v>
                </c:pt>
                <c:pt idx="863">
                  <c:v>1.3750987083139758</c:v>
                </c:pt>
                <c:pt idx="864">
                  <c:v>1.3766902577448947</c:v>
                </c:pt>
                <c:pt idx="865">
                  <c:v>1.3782818071758136</c:v>
                </c:pt>
                <c:pt idx="866">
                  <c:v>1.3798733566067325</c:v>
                </c:pt>
                <c:pt idx="867">
                  <c:v>1.3814649060376516</c:v>
                </c:pt>
                <c:pt idx="868">
                  <c:v>1.3830564554685705</c:v>
                </c:pt>
                <c:pt idx="869">
                  <c:v>1.3846480048994894</c:v>
                </c:pt>
                <c:pt idx="870">
                  <c:v>1.3862395543304085</c:v>
                </c:pt>
                <c:pt idx="871">
                  <c:v>1.3878311037613276</c:v>
                </c:pt>
                <c:pt idx="872">
                  <c:v>1.3894226531922464</c:v>
                </c:pt>
                <c:pt idx="873">
                  <c:v>1.3910142026231653</c:v>
                </c:pt>
                <c:pt idx="874">
                  <c:v>1.3926057520540842</c:v>
                </c:pt>
                <c:pt idx="875">
                  <c:v>1.3941973014850031</c:v>
                </c:pt>
                <c:pt idx="876">
                  <c:v>1.395788850915922</c:v>
                </c:pt>
                <c:pt idx="877">
                  <c:v>1.3973804003468411</c:v>
                </c:pt>
                <c:pt idx="878">
                  <c:v>1.39897194977776</c:v>
                </c:pt>
                <c:pt idx="879">
                  <c:v>1.4005634992086791</c:v>
                </c:pt>
                <c:pt idx="880">
                  <c:v>1.4021550486395979</c:v>
                </c:pt>
                <c:pt idx="881">
                  <c:v>1.403746598070517</c:v>
                </c:pt>
                <c:pt idx="882">
                  <c:v>1.4053381475014359</c:v>
                </c:pt>
                <c:pt idx="883">
                  <c:v>1.4069296969323548</c:v>
                </c:pt>
                <c:pt idx="884">
                  <c:v>1.4085212463632737</c:v>
                </c:pt>
                <c:pt idx="885">
                  <c:v>1.4101127957941926</c:v>
                </c:pt>
                <c:pt idx="886">
                  <c:v>1.4117043452251115</c:v>
                </c:pt>
                <c:pt idx="887">
                  <c:v>1.4132958946560308</c:v>
                </c:pt>
                <c:pt idx="888">
                  <c:v>1.4148874440869497</c:v>
                </c:pt>
                <c:pt idx="889">
                  <c:v>1.4164789935178685</c:v>
                </c:pt>
                <c:pt idx="890">
                  <c:v>1.4180705429487874</c:v>
                </c:pt>
                <c:pt idx="891">
                  <c:v>1.4196620923797065</c:v>
                </c:pt>
                <c:pt idx="892">
                  <c:v>1.4212536418106254</c:v>
                </c:pt>
                <c:pt idx="893">
                  <c:v>1.4228451912415443</c:v>
                </c:pt>
                <c:pt idx="894">
                  <c:v>1.4244367406724632</c:v>
                </c:pt>
                <c:pt idx="895">
                  <c:v>1.4260282901033825</c:v>
                </c:pt>
                <c:pt idx="896">
                  <c:v>1.4276198395343014</c:v>
                </c:pt>
                <c:pt idx="897">
                  <c:v>1.4292113889652203</c:v>
                </c:pt>
                <c:pt idx="898">
                  <c:v>1.4308029383961391</c:v>
                </c:pt>
                <c:pt idx="899">
                  <c:v>1.432394487827058</c:v>
                </c:pt>
                <c:pt idx="900">
                  <c:v>1.4339860372579769</c:v>
                </c:pt>
                <c:pt idx="901">
                  <c:v>1.435577586688896</c:v>
                </c:pt>
                <c:pt idx="902">
                  <c:v>1.4371691361198149</c:v>
                </c:pt>
                <c:pt idx="903">
                  <c:v>1.4387606855507338</c:v>
                </c:pt>
                <c:pt idx="904">
                  <c:v>1.4403522349816529</c:v>
                </c:pt>
                <c:pt idx="905">
                  <c:v>1.441943784412572</c:v>
                </c:pt>
                <c:pt idx="906">
                  <c:v>1.4435353338434909</c:v>
                </c:pt>
                <c:pt idx="907">
                  <c:v>1.4451268832744097</c:v>
                </c:pt>
                <c:pt idx="908">
                  <c:v>1.4467184327053286</c:v>
                </c:pt>
                <c:pt idx="909">
                  <c:v>1.4483099821362475</c:v>
                </c:pt>
                <c:pt idx="910">
                  <c:v>1.4499015315671664</c:v>
                </c:pt>
                <c:pt idx="911">
                  <c:v>1.4514930809980855</c:v>
                </c:pt>
                <c:pt idx="912">
                  <c:v>1.4530846304290046</c:v>
                </c:pt>
                <c:pt idx="913">
                  <c:v>1.4546761798599235</c:v>
                </c:pt>
                <c:pt idx="914">
                  <c:v>1.4562677292908424</c:v>
                </c:pt>
                <c:pt idx="915">
                  <c:v>1.4578592787217615</c:v>
                </c:pt>
                <c:pt idx="916">
                  <c:v>1.4594508281526803</c:v>
                </c:pt>
                <c:pt idx="917">
                  <c:v>1.4610423775835992</c:v>
                </c:pt>
                <c:pt idx="918">
                  <c:v>1.4626339270145181</c:v>
                </c:pt>
                <c:pt idx="919">
                  <c:v>1.464225476445437</c:v>
                </c:pt>
                <c:pt idx="920">
                  <c:v>1.4658170258763563</c:v>
                </c:pt>
                <c:pt idx="921">
                  <c:v>1.4674085753072752</c:v>
                </c:pt>
                <c:pt idx="922">
                  <c:v>1.4690001247381941</c:v>
                </c:pt>
                <c:pt idx="923">
                  <c:v>1.470591674169113</c:v>
                </c:pt>
                <c:pt idx="924">
                  <c:v>1.4721832236000318</c:v>
                </c:pt>
                <c:pt idx="925">
                  <c:v>1.4737747730309507</c:v>
                </c:pt>
                <c:pt idx="926">
                  <c:v>1.4753663224618698</c:v>
                </c:pt>
                <c:pt idx="927">
                  <c:v>1.4769578718927887</c:v>
                </c:pt>
                <c:pt idx="928">
                  <c:v>1.4785494213237076</c:v>
                </c:pt>
                <c:pt idx="929">
                  <c:v>1.4801409707546267</c:v>
                </c:pt>
                <c:pt idx="930">
                  <c:v>1.4817325201855458</c:v>
                </c:pt>
                <c:pt idx="931">
                  <c:v>1.4833240696164647</c:v>
                </c:pt>
                <c:pt idx="932">
                  <c:v>1.4849156190473836</c:v>
                </c:pt>
                <c:pt idx="933">
                  <c:v>1.4865071684783024</c:v>
                </c:pt>
                <c:pt idx="934">
                  <c:v>1.4880987179092213</c:v>
                </c:pt>
                <c:pt idx="935">
                  <c:v>1.4896902673401402</c:v>
                </c:pt>
                <c:pt idx="936">
                  <c:v>1.4912818167710593</c:v>
                </c:pt>
                <c:pt idx="937">
                  <c:v>1.4928733662019784</c:v>
                </c:pt>
                <c:pt idx="938">
                  <c:v>1.4944649156328973</c:v>
                </c:pt>
                <c:pt idx="939">
                  <c:v>1.4960564650638162</c:v>
                </c:pt>
                <c:pt idx="940">
                  <c:v>1.4976480144947353</c:v>
                </c:pt>
                <c:pt idx="941">
                  <c:v>1.4992395639256542</c:v>
                </c:pt>
                <c:pt idx="942">
                  <c:v>1.500831113356573</c:v>
                </c:pt>
                <c:pt idx="943">
                  <c:v>1.5024226627874919</c:v>
                </c:pt>
                <c:pt idx="944">
                  <c:v>1.5040142122184108</c:v>
                </c:pt>
                <c:pt idx="945">
                  <c:v>1.5056057616493301</c:v>
                </c:pt>
                <c:pt idx="946">
                  <c:v>1.507197311080249</c:v>
                </c:pt>
                <c:pt idx="947">
                  <c:v>1.5087888605111679</c:v>
                </c:pt>
                <c:pt idx="948">
                  <c:v>1.5103804099420868</c:v>
                </c:pt>
                <c:pt idx="949">
                  <c:v>1.5119719593730057</c:v>
                </c:pt>
                <c:pt idx="950">
                  <c:v>1.5135635088039248</c:v>
                </c:pt>
                <c:pt idx="951">
                  <c:v>1.5151550582348436</c:v>
                </c:pt>
                <c:pt idx="952">
                  <c:v>1.5167466076657625</c:v>
                </c:pt>
                <c:pt idx="953">
                  <c:v>1.5183381570966814</c:v>
                </c:pt>
                <c:pt idx="954">
                  <c:v>1.5199297065276007</c:v>
                </c:pt>
                <c:pt idx="955">
                  <c:v>1.5215212559585196</c:v>
                </c:pt>
                <c:pt idx="956">
                  <c:v>1.5231128053894385</c:v>
                </c:pt>
                <c:pt idx="957">
                  <c:v>1.5247043548203574</c:v>
                </c:pt>
                <c:pt idx="958">
                  <c:v>1.5262959042512763</c:v>
                </c:pt>
                <c:pt idx="959">
                  <c:v>1.5278874536821951</c:v>
                </c:pt>
                <c:pt idx="960">
                  <c:v>1.5294790031131142</c:v>
                </c:pt>
                <c:pt idx="961">
                  <c:v>1.5310705525440331</c:v>
                </c:pt>
                <c:pt idx="962">
                  <c:v>1.5326621019749522</c:v>
                </c:pt>
                <c:pt idx="963">
                  <c:v>1.5342536514058711</c:v>
                </c:pt>
                <c:pt idx="964">
                  <c:v>1.5358452008367902</c:v>
                </c:pt>
                <c:pt idx="965">
                  <c:v>1.5374367502677091</c:v>
                </c:pt>
                <c:pt idx="966">
                  <c:v>1.539028299698628</c:v>
                </c:pt>
                <c:pt idx="967">
                  <c:v>1.5406198491295469</c:v>
                </c:pt>
                <c:pt idx="968">
                  <c:v>1.5422113985604657</c:v>
                </c:pt>
                <c:pt idx="969">
                  <c:v>1.5438029479913846</c:v>
                </c:pt>
                <c:pt idx="970">
                  <c:v>1.5453944974223039</c:v>
                </c:pt>
                <c:pt idx="971">
                  <c:v>1.5469860468532228</c:v>
                </c:pt>
                <c:pt idx="972">
                  <c:v>1.5485775962841417</c:v>
                </c:pt>
                <c:pt idx="973">
                  <c:v>1.5501691457150606</c:v>
                </c:pt>
                <c:pt idx="974">
                  <c:v>1.5517606951459795</c:v>
                </c:pt>
                <c:pt idx="975">
                  <c:v>1.5533522445768986</c:v>
                </c:pt>
                <c:pt idx="976">
                  <c:v>1.5549437940078175</c:v>
                </c:pt>
                <c:pt idx="977">
                  <c:v>1.5565353434387363</c:v>
                </c:pt>
                <c:pt idx="978">
                  <c:v>1.5581268928696552</c:v>
                </c:pt>
                <c:pt idx="979">
                  <c:v>1.5597184423005745</c:v>
                </c:pt>
                <c:pt idx="980">
                  <c:v>1.5613099917314934</c:v>
                </c:pt>
                <c:pt idx="981">
                  <c:v>1.5629015411624123</c:v>
                </c:pt>
                <c:pt idx="982">
                  <c:v>1.5644930905933312</c:v>
                </c:pt>
                <c:pt idx="983">
                  <c:v>1.5660846400242501</c:v>
                </c:pt>
                <c:pt idx="984">
                  <c:v>1.567676189455169</c:v>
                </c:pt>
                <c:pt idx="985">
                  <c:v>1.5692677388860881</c:v>
                </c:pt>
                <c:pt idx="986">
                  <c:v>1.5708592883170069</c:v>
                </c:pt>
                <c:pt idx="987">
                  <c:v>1.572450837747926</c:v>
                </c:pt>
                <c:pt idx="988">
                  <c:v>1.5740423871788449</c:v>
                </c:pt>
                <c:pt idx="989">
                  <c:v>1.575633936609764</c:v>
                </c:pt>
                <c:pt idx="990">
                  <c:v>1.5772254860406829</c:v>
                </c:pt>
                <c:pt idx="991">
                  <c:v>1.5788170354716018</c:v>
                </c:pt>
                <c:pt idx="992">
                  <c:v>1.5804085849025207</c:v>
                </c:pt>
                <c:pt idx="993">
                  <c:v>1.5820001343334396</c:v>
                </c:pt>
                <c:pt idx="994">
                  <c:v>1.5835916837643584</c:v>
                </c:pt>
                <c:pt idx="995">
                  <c:v>1.5851832331952778</c:v>
                </c:pt>
                <c:pt idx="996">
                  <c:v>1.5867747826261966</c:v>
                </c:pt>
                <c:pt idx="997">
                  <c:v>1.5883663320571155</c:v>
                </c:pt>
                <c:pt idx="998">
                  <c:v>1.5899578814880344</c:v>
                </c:pt>
                <c:pt idx="999">
                  <c:v>1.5915494309189535</c:v>
                </c:pt>
                <c:pt idx="1000">
                  <c:v>1.5931409803498724</c:v>
                </c:pt>
                <c:pt idx="1001">
                  <c:v>1.5947325297807913</c:v>
                </c:pt>
                <c:pt idx="1002">
                  <c:v>1.5963240792117102</c:v>
                </c:pt>
                <c:pt idx="1003">
                  <c:v>1.597915628642629</c:v>
                </c:pt>
                <c:pt idx="1004">
                  <c:v>1.5995071780735484</c:v>
                </c:pt>
                <c:pt idx="1005">
                  <c:v>1.6010987275044672</c:v>
                </c:pt>
                <c:pt idx="1006">
                  <c:v>1.6026902769353861</c:v>
                </c:pt>
                <c:pt idx="1007">
                  <c:v>1.604281826366305</c:v>
                </c:pt>
                <c:pt idx="1008">
                  <c:v>1.6058733757972239</c:v>
                </c:pt>
                <c:pt idx="1009">
                  <c:v>1.607464925228143</c:v>
                </c:pt>
                <c:pt idx="1010">
                  <c:v>1.6090564746590619</c:v>
                </c:pt>
                <c:pt idx="1011">
                  <c:v>1.6106480240899808</c:v>
                </c:pt>
                <c:pt idx="1012">
                  <c:v>1.6122395735208999</c:v>
                </c:pt>
                <c:pt idx="1013">
                  <c:v>1.613831122951819</c:v>
                </c:pt>
                <c:pt idx="1014">
                  <c:v>1.6154226723827378</c:v>
                </c:pt>
                <c:pt idx="1015">
                  <c:v>1.6170142218136567</c:v>
                </c:pt>
                <c:pt idx="1016">
                  <c:v>1.6186057712445756</c:v>
                </c:pt>
                <c:pt idx="1017">
                  <c:v>1.6201973206754945</c:v>
                </c:pt>
                <c:pt idx="1018">
                  <c:v>1.6217888701064134</c:v>
                </c:pt>
                <c:pt idx="1019">
                  <c:v>1.6233804195373325</c:v>
                </c:pt>
                <c:pt idx="1020">
                  <c:v>1.6249719689682516</c:v>
                </c:pt>
                <c:pt idx="1021">
                  <c:v>1.6265635183991705</c:v>
                </c:pt>
                <c:pt idx="1022">
                  <c:v>1.6281550678300893</c:v>
                </c:pt>
                <c:pt idx="1023">
                  <c:v>1.6297466172610084</c:v>
                </c:pt>
                <c:pt idx="1024">
                  <c:v>1.6313381666919273</c:v>
                </c:pt>
                <c:pt idx="1025">
                  <c:v>1.6329297161228462</c:v>
                </c:pt>
                <c:pt idx="1026">
                  <c:v>1.6345212655537651</c:v>
                </c:pt>
                <c:pt idx="1027">
                  <c:v>1.636112814984684</c:v>
                </c:pt>
                <c:pt idx="1028">
                  <c:v>1.6377043644156029</c:v>
                </c:pt>
                <c:pt idx="1029">
                  <c:v>1.6392959138465222</c:v>
                </c:pt>
                <c:pt idx="1030">
                  <c:v>1.6408874632774411</c:v>
                </c:pt>
                <c:pt idx="1031">
                  <c:v>1.6424790127083599</c:v>
                </c:pt>
                <c:pt idx="1032">
                  <c:v>1.6440705621392788</c:v>
                </c:pt>
                <c:pt idx="1033">
                  <c:v>1.6456621115701977</c:v>
                </c:pt>
                <c:pt idx="1034">
                  <c:v>1.6472536610011168</c:v>
                </c:pt>
                <c:pt idx="1035">
                  <c:v>1.6488452104320357</c:v>
                </c:pt>
                <c:pt idx="1036">
                  <c:v>1.6504367598629546</c:v>
                </c:pt>
                <c:pt idx="1037">
                  <c:v>1.6520283092938737</c:v>
                </c:pt>
                <c:pt idx="1038">
                  <c:v>1.6536198587247928</c:v>
                </c:pt>
                <c:pt idx="1039">
                  <c:v>1.6552114081557117</c:v>
                </c:pt>
                <c:pt idx="1040">
                  <c:v>1.6568029575866305</c:v>
                </c:pt>
                <c:pt idx="1041">
                  <c:v>1.6583945070175494</c:v>
                </c:pt>
                <c:pt idx="1042">
                  <c:v>1.6599860564484683</c:v>
                </c:pt>
                <c:pt idx="1043">
                  <c:v>1.6615776058793872</c:v>
                </c:pt>
                <c:pt idx="1044">
                  <c:v>1.6631691553103063</c:v>
                </c:pt>
                <c:pt idx="1045">
                  <c:v>1.6647607047412254</c:v>
                </c:pt>
                <c:pt idx="1046">
                  <c:v>1.6663522541721443</c:v>
                </c:pt>
                <c:pt idx="1047">
                  <c:v>1.6679438036030632</c:v>
                </c:pt>
                <c:pt idx="1048">
                  <c:v>1.6695353530339823</c:v>
                </c:pt>
                <c:pt idx="1049">
                  <c:v>1.6711269024649011</c:v>
                </c:pt>
                <c:pt idx="1050">
                  <c:v>1.67271845189582</c:v>
                </c:pt>
                <c:pt idx="1051">
                  <c:v>1.6743100013267389</c:v>
                </c:pt>
                <c:pt idx="1052">
                  <c:v>1.6759015507576578</c:v>
                </c:pt>
                <c:pt idx="1053">
                  <c:v>1.6774931001885767</c:v>
                </c:pt>
                <c:pt idx="1054">
                  <c:v>1.679084649619496</c:v>
                </c:pt>
                <c:pt idx="1055">
                  <c:v>1.6806761990504149</c:v>
                </c:pt>
                <c:pt idx="1056">
                  <c:v>1.6822677484813338</c:v>
                </c:pt>
                <c:pt idx="1057">
                  <c:v>1.6838592979122526</c:v>
                </c:pt>
                <c:pt idx="1058">
                  <c:v>1.6854508473431717</c:v>
                </c:pt>
                <c:pt idx="1059">
                  <c:v>1.6870423967740906</c:v>
                </c:pt>
                <c:pt idx="1060">
                  <c:v>1.6886339462050095</c:v>
                </c:pt>
                <c:pt idx="1061">
                  <c:v>1.6902254956359284</c:v>
                </c:pt>
                <c:pt idx="1062">
                  <c:v>1.6918170450668477</c:v>
                </c:pt>
                <c:pt idx="1063">
                  <c:v>1.6934085944977666</c:v>
                </c:pt>
                <c:pt idx="1064">
                  <c:v>1.6950001439286855</c:v>
                </c:pt>
                <c:pt idx="1065">
                  <c:v>1.6965916933596044</c:v>
                </c:pt>
                <c:pt idx="1066">
                  <c:v>1.6981832427905232</c:v>
                </c:pt>
                <c:pt idx="1067">
                  <c:v>1.6997747922214421</c:v>
                </c:pt>
                <c:pt idx="1068">
                  <c:v>1.7013663416523612</c:v>
                </c:pt>
                <c:pt idx="1069">
                  <c:v>1.7029578910832801</c:v>
                </c:pt>
                <c:pt idx="1070">
                  <c:v>1.7045494405141992</c:v>
                </c:pt>
                <c:pt idx="1071">
                  <c:v>1.7061409899451181</c:v>
                </c:pt>
                <c:pt idx="1072">
                  <c:v>1.7077325393760372</c:v>
                </c:pt>
                <c:pt idx="1073">
                  <c:v>1.7093240888069561</c:v>
                </c:pt>
                <c:pt idx="1074">
                  <c:v>1.710915638237875</c:v>
                </c:pt>
                <c:pt idx="1075">
                  <c:v>1.7125071876687938</c:v>
                </c:pt>
                <c:pt idx="1076">
                  <c:v>1.7140987370997127</c:v>
                </c:pt>
                <c:pt idx="1077">
                  <c:v>1.7156902865306316</c:v>
                </c:pt>
                <c:pt idx="1078">
                  <c:v>1.7172818359615507</c:v>
                </c:pt>
                <c:pt idx="1079">
                  <c:v>1.7188733853924698</c:v>
                </c:pt>
                <c:pt idx="1080">
                  <c:v>1.7204649348233887</c:v>
                </c:pt>
                <c:pt idx="1081">
                  <c:v>1.7220564842543076</c:v>
                </c:pt>
                <c:pt idx="1082">
                  <c:v>1.7236480336852265</c:v>
                </c:pt>
                <c:pt idx="1083">
                  <c:v>1.7252395831161456</c:v>
                </c:pt>
                <c:pt idx="1084">
                  <c:v>1.7268311325470644</c:v>
                </c:pt>
                <c:pt idx="1085">
                  <c:v>1.7284226819779833</c:v>
                </c:pt>
                <c:pt idx="1086">
                  <c:v>1.7300142314089022</c:v>
                </c:pt>
                <c:pt idx="1087">
                  <c:v>1.7316057808398215</c:v>
                </c:pt>
                <c:pt idx="1088">
                  <c:v>1.7331973302707404</c:v>
                </c:pt>
                <c:pt idx="1089">
                  <c:v>1.7347888797016593</c:v>
                </c:pt>
                <c:pt idx="1090">
                  <c:v>1.7363804291325782</c:v>
                </c:pt>
                <c:pt idx="1091">
                  <c:v>1.7379719785634971</c:v>
                </c:pt>
                <c:pt idx="1092">
                  <c:v>1.7395635279944159</c:v>
                </c:pt>
                <c:pt idx="1093">
                  <c:v>1.741155077425335</c:v>
                </c:pt>
                <c:pt idx="1094">
                  <c:v>1.7427466268562539</c:v>
                </c:pt>
                <c:pt idx="1095">
                  <c:v>1.744338176287173</c:v>
                </c:pt>
                <c:pt idx="1096">
                  <c:v>1.7459297257180919</c:v>
                </c:pt>
                <c:pt idx="1097">
                  <c:v>1.747521275149011</c:v>
                </c:pt>
                <c:pt idx="1098">
                  <c:v>1.7491128245799299</c:v>
                </c:pt>
                <c:pt idx="1099">
                  <c:v>1.7507043740108488</c:v>
                </c:pt>
                <c:pt idx="1100">
                  <c:v>1.7522959234417677</c:v>
                </c:pt>
                <c:pt idx="1101">
                  <c:v>1.7538874728726865</c:v>
                </c:pt>
                <c:pt idx="1102">
                  <c:v>1.7554790223036054</c:v>
                </c:pt>
                <c:pt idx="1103">
                  <c:v>1.7570705717345245</c:v>
                </c:pt>
                <c:pt idx="1104">
                  <c:v>1.7586621211654436</c:v>
                </c:pt>
                <c:pt idx="1105">
                  <c:v>1.7602536705963625</c:v>
                </c:pt>
                <c:pt idx="1106">
                  <c:v>1.7618452200272814</c:v>
                </c:pt>
                <c:pt idx="1107">
                  <c:v>1.7634367694582005</c:v>
                </c:pt>
                <c:pt idx="1108">
                  <c:v>1.7650283188891194</c:v>
                </c:pt>
                <c:pt idx="1109">
                  <c:v>1.7666198683200383</c:v>
                </c:pt>
                <c:pt idx="1110">
                  <c:v>1.7682114177509571</c:v>
                </c:pt>
                <c:pt idx="1111">
                  <c:v>1.769802967181876</c:v>
                </c:pt>
                <c:pt idx="1112">
                  <c:v>1.7713945166127953</c:v>
                </c:pt>
                <c:pt idx="1113">
                  <c:v>1.7729860660437142</c:v>
                </c:pt>
                <c:pt idx="1114">
                  <c:v>1.7745776154746331</c:v>
                </c:pt>
                <c:pt idx="1115">
                  <c:v>1.776169164905552</c:v>
                </c:pt>
                <c:pt idx="1116">
                  <c:v>1.7777607143364709</c:v>
                </c:pt>
                <c:pt idx="1117">
                  <c:v>1.77935226376739</c:v>
                </c:pt>
                <c:pt idx="1118">
                  <c:v>1.7809438131983089</c:v>
                </c:pt>
                <c:pt idx="1119">
                  <c:v>1.7825353626292277</c:v>
                </c:pt>
                <c:pt idx="1120">
                  <c:v>1.7841269120601468</c:v>
                </c:pt>
                <c:pt idx="1121">
                  <c:v>1.7857184614910659</c:v>
                </c:pt>
                <c:pt idx="1122">
                  <c:v>1.7873100109219848</c:v>
                </c:pt>
                <c:pt idx="1123">
                  <c:v>1.7889015603529037</c:v>
                </c:pt>
                <c:pt idx="1124">
                  <c:v>1.7904931097838226</c:v>
                </c:pt>
                <c:pt idx="1125">
                  <c:v>1.7920846592147415</c:v>
                </c:pt>
                <c:pt idx="1126">
                  <c:v>1.7936762086456604</c:v>
                </c:pt>
                <c:pt idx="1127">
                  <c:v>1.7952677580765795</c:v>
                </c:pt>
                <c:pt idx="1128">
                  <c:v>1.7968593075074983</c:v>
                </c:pt>
                <c:pt idx="1129">
                  <c:v>1.7984508569384174</c:v>
                </c:pt>
                <c:pt idx="1130">
                  <c:v>1.8000424063693363</c:v>
                </c:pt>
                <c:pt idx="1131">
                  <c:v>1.8016339558002554</c:v>
                </c:pt>
                <c:pt idx="1132">
                  <c:v>1.8032255052311743</c:v>
                </c:pt>
                <c:pt idx="1133">
                  <c:v>1.8048170546620932</c:v>
                </c:pt>
                <c:pt idx="1134">
                  <c:v>1.8064086040930121</c:v>
                </c:pt>
                <c:pt idx="1135">
                  <c:v>1.808000153523931</c:v>
                </c:pt>
                <c:pt idx="1136">
                  <c:v>1.8095917029548498</c:v>
                </c:pt>
                <c:pt idx="1137">
                  <c:v>1.8111832523857692</c:v>
                </c:pt>
                <c:pt idx="1138">
                  <c:v>1.812774801816688</c:v>
                </c:pt>
                <c:pt idx="1139">
                  <c:v>1.8143663512476069</c:v>
                </c:pt>
                <c:pt idx="1140">
                  <c:v>1.8159579006785258</c:v>
                </c:pt>
                <c:pt idx="1141">
                  <c:v>1.8175494501094447</c:v>
                </c:pt>
                <c:pt idx="1142">
                  <c:v>1.8191409995403638</c:v>
                </c:pt>
                <c:pt idx="1143">
                  <c:v>1.8207325489712827</c:v>
                </c:pt>
                <c:pt idx="1144">
                  <c:v>1.8223240984022016</c:v>
                </c:pt>
                <c:pt idx="1145">
                  <c:v>1.8239156478331207</c:v>
                </c:pt>
                <c:pt idx="1146">
                  <c:v>1.8255071972640398</c:v>
                </c:pt>
                <c:pt idx="1147">
                  <c:v>1.8270987466949586</c:v>
                </c:pt>
                <c:pt idx="1148">
                  <c:v>1.8286902961258775</c:v>
                </c:pt>
                <c:pt idx="1149">
                  <c:v>1.8302818455567964</c:v>
                </c:pt>
                <c:pt idx="1150">
                  <c:v>1.8318733949877153</c:v>
                </c:pt>
                <c:pt idx="1151">
                  <c:v>1.8334649444186342</c:v>
                </c:pt>
                <c:pt idx="1152">
                  <c:v>1.8350564938495533</c:v>
                </c:pt>
                <c:pt idx="1153">
                  <c:v>1.8366480432804722</c:v>
                </c:pt>
                <c:pt idx="1154">
                  <c:v>1.8382395927113913</c:v>
                </c:pt>
                <c:pt idx="1155">
                  <c:v>1.8398311421423101</c:v>
                </c:pt>
                <c:pt idx="1156">
                  <c:v>1.8414226915732292</c:v>
                </c:pt>
                <c:pt idx="1157">
                  <c:v>1.8430142410041481</c:v>
                </c:pt>
                <c:pt idx="1158">
                  <c:v>1.844605790435067</c:v>
                </c:pt>
                <c:pt idx="1159">
                  <c:v>1.8461973398659859</c:v>
                </c:pt>
                <c:pt idx="1160">
                  <c:v>1.8477888892969048</c:v>
                </c:pt>
                <c:pt idx="1161">
                  <c:v>1.8493804387278237</c:v>
                </c:pt>
                <c:pt idx="1162">
                  <c:v>1.850971988158743</c:v>
                </c:pt>
                <c:pt idx="1163">
                  <c:v>1.8525635375896619</c:v>
                </c:pt>
                <c:pt idx="1164">
                  <c:v>1.8541550870205807</c:v>
                </c:pt>
                <c:pt idx="1165">
                  <c:v>1.8557466364514996</c:v>
                </c:pt>
                <c:pt idx="1166">
                  <c:v>1.8573381858824187</c:v>
                </c:pt>
                <c:pt idx="1167">
                  <c:v>1.8589297353133376</c:v>
                </c:pt>
                <c:pt idx="1168">
                  <c:v>1.8605212847442565</c:v>
                </c:pt>
                <c:pt idx="1169">
                  <c:v>1.8621128341751754</c:v>
                </c:pt>
                <c:pt idx="1170">
                  <c:v>1.8637043836060947</c:v>
                </c:pt>
                <c:pt idx="1171">
                  <c:v>1.8652959330370136</c:v>
                </c:pt>
                <c:pt idx="1172">
                  <c:v>1.8668874824679325</c:v>
                </c:pt>
                <c:pt idx="1173">
                  <c:v>1.8684790318988513</c:v>
                </c:pt>
                <c:pt idx="1174">
                  <c:v>1.8700705813297702</c:v>
                </c:pt>
                <c:pt idx="1175">
                  <c:v>1.8716621307606891</c:v>
                </c:pt>
                <c:pt idx="1176">
                  <c:v>1.8732536801916082</c:v>
                </c:pt>
                <c:pt idx="1177">
                  <c:v>1.8748452296225271</c:v>
                </c:pt>
                <c:pt idx="1178">
                  <c:v>1.876436779053446</c:v>
                </c:pt>
                <c:pt idx="1179">
                  <c:v>1.8780283284843651</c:v>
                </c:pt>
                <c:pt idx="1180">
                  <c:v>1.8796198779152842</c:v>
                </c:pt>
                <c:pt idx="1181">
                  <c:v>1.8812114273462031</c:v>
                </c:pt>
                <c:pt idx="1182">
                  <c:v>1.8828029767771219</c:v>
                </c:pt>
                <c:pt idx="1183">
                  <c:v>1.8843945262080408</c:v>
                </c:pt>
                <c:pt idx="1184">
                  <c:v>1.8859860756389597</c:v>
                </c:pt>
                <c:pt idx="1185">
                  <c:v>1.8875776250698786</c:v>
                </c:pt>
                <c:pt idx="1186">
                  <c:v>1.8891691745007977</c:v>
                </c:pt>
                <c:pt idx="1187">
                  <c:v>1.8907607239317168</c:v>
                </c:pt>
                <c:pt idx="1188">
                  <c:v>1.8923522733626357</c:v>
                </c:pt>
                <c:pt idx="1189">
                  <c:v>1.8939438227935546</c:v>
                </c:pt>
                <c:pt idx="1190">
                  <c:v>1.8955353722244734</c:v>
                </c:pt>
                <c:pt idx="1191">
                  <c:v>1.8971269216553925</c:v>
                </c:pt>
                <c:pt idx="1192">
                  <c:v>1.8987184710863114</c:v>
                </c:pt>
                <c:pt idx="1193">
                  <c:v>1.9003100205172303</c:v>
                </c:pt>
                <c:pt idx="1194">
                  <c:v>1.9019015699481492</c:v>
                </c:pt>
                <c:pt idx="1195">
                  <c:v>1.9034931193790685</c:v>
                </c:pt>
                <c:pt idx="1196">
                  <c:v>1.9050846688099874</c:v>
                </c:pt>
                <c:pt idx="1197">
                  <c:v>1.9066762182409063</c:v>
                </c:pt>
                <c:pt idx="1198">
                  <c:v>1.9082677676718252</c:v>
                </c:pt>
                <c:pt idx="1199">
                  <c:v>1.909859317102744</c:v>
                </c:pt>
                <c:pt idx="1200">
                  <c:v>1.9114508665336629</c:v>
                </c:pt>
                <c:pt idx="1201">
                  <c:v>1.913042415964582</c:v>
                </c:pt>
                <c:pt idx="1202">
                  <c:v>1.9146339653955009</c:v>
                </c:pt>
                <c:pt idx="1203">
                  <c:v>1.9162255148264198</c:v>
                </c:pt>
                <c:pt idx="1204">
                  <c:v>1.9178170642573389</c:v>
                </c:pt>
                <c:pt idx="1205">
                  <c:v>1.919408613688258</c:v>
                </c:pt>
                <c:pt idx="1206">
                  <c:v>1.9210001631191769</c:v>
                </c:pt>
                <c:pt idx="1207">
                  <c:v>1.9225917125500958</c:v>
                </c:pt>
                <c:pt idx="1208">
                  <c:v>1.9241832619810146</c:v>
                </c:pt>
                <c:pt idx="1209">
                  <c:v>1.9257748114119335</c:v>
                </c:pt>
                <c:pt idx="1210">
                  <c:v>1.9273663608428524</c:v>
                </c:pt>
                <c:pt idx="1211">
                  <c:v>1.9289579102737715</c:v>
                </c:pt>
                <c:pt idx="1212">
                  <c:v>1.9305494597046906</c:v>
                </c:pt>
                <c:pt idx="1213">
                  <c:v>1.9321410091356095</c:v>
                </c:pt>
                <c:pt idx="1214">
                  <c:v>1.9337325585665284</c:v>
                </c:pt>
                <c:pt idx="1215">
                  <c:v>1.9353241079974475</c:v>
                </c:pt>
                <c:pt idx="1216">
                  <c:v>1.9369156574283664</c:v>
                </c:pt>
                <c:pt idx="1217">
                  <c:v>1.9385072068592852</c:v>
                </c:pt>
                <c:pt idx="1218">
                  <c:v>1.9400987562902041</c:v>
                </c:pt>
                <c:pt idx="1219">
                  <c:v>1.941690305721123</c:v>
                </c:pt>
                <c:pt idx="1220">
                  <c:v>1.9432818551520423</c:v>
                </c:pt>
                <c:pt idx="1221">
                  <c:v>1.9448734045829612</c:v>
                </c:pt>
                <c:pt idx="1222">
                  <c:v>1.9464649540138801</c:v>
                </c:pt>
                <c:pt idx="1223">
                  <c:v>1.948056503444799</c:v>
                </c:pt>
                <c:pt idx="1224">
                  <c:v>1.9496480528757179</c:v>
                </c:pt>
                <c:pt idx="1225">
                  <c:v>1.951239602306637</c:v>
                </c:pt>
                <c:pt idx="1226">
                  <c:v>1.9528311517375558</c:v>
                </c:pt>
                <c:pt idx="1227">
                  <c:v>1.9544227011684747</c:v>
                </c:pt>
                <c:pt idx="1228">
                  <c:v>1.9560142505993936</c:v>
                </c:pt>
                <c:pt idx="1229">
                  <c:v>1.9576058000303129</c:v>
                </c:pt>
                <c:pt idx="1230">
                  <c:v>1.9591973494612318</c:v>
                </c:pt>
                <c:pt idx="1231">
                  <c:v>1.9607888988921507</c:v>
                </c:pt>
                <c:pt idx="1232">
                  <c:v>1.9623804483230696</c:v>
                </c:pt>
                <c:pt idx="1233">
                  <c:v>1.9639719977539885</c:v>
                </c:pt>
                <c:pt idx="1234">
                  <c:v>1.9655635471849073</c:v>
                </c:pt>
                <c:pt idx="1235">
                  <c:v>1.9671550966158264</c:v>
                </c:pt>
                <c:pt idx="1236">
                  <c:v>1.9687466460467453</c:v>
                </c:pt>
                <c:pt idx="1237">
                  <c:v>1.9703381954776644</c:v>
                </c:pt>
                <c:pt idx="1238">
                  <c:v>1.9719297449085833</c:v>
                </c:pt>
                <c:pt idx="1239">
                  <c:v>1.9735212943395024</c:v>
                </c:pt>
                <c:pt idx="1240">
                  <c:v>1.9751128437704213</c:v>
                </c:pt>
                <c:pt idx="1241">
                  <c:v>1.9767043932013402</c:v>
                </c:pt>
                <c:pt idx="1242">
                  <c:v>1.9782959426322591</c:v>
                </c:pt>
                <c:pt idx="1243">
                  <c:v>1.9798874920631779</c:v>
                </c:pt>
                <c:pt idx="1244">
                  <c:v>1.9814790414940968</c:v>
                </c:pt>
                <c:pt idx="1245">
                  <c:v>1.9830705909250161</c:v>
                </c:pt>
                <c:pt idx="1246">
                  <c:v>1.984662140355935</c:v>
                </c:pt>
                <c:pt idx="1247">
                  <c:v>1.9862536897868539</c:v>
                </c:pt>
                <c:pt idx="1248">
                  <c:v>1.9878452392177728</c:v>
                </c:pt>
                <c:pt idx="1249">
                  <c:v>1.9894367886486917</c:v>
                </c:pt>
                <c:pt idx="1250">
                  <c:v>1.9910283380796108</c:v>
                </c:pt>
                <c:pt idx="1251">
                  <c:v>1.9926198875105297</c:v>
                </c:pt>
                <c:pt idx="1252">
                  <c:v>1.9942114369414485</c:v>
                </c:pt>
                <c:pt idx="1253">
                  <c:v>1.9958029863723674</c:v>
                </c:pt>
                <c:pt idx="1254">
                  <c:v>1.9973945358032867</c:v>
                </c:pt>
                <c:pt idx="1255">
                  <c:v>1.9989860852342056</c:v>
                </c:pt>
                <c:pt idx="1256">
                  <c:v>2.0005776346651243</c:v>
                </c:pt>
                <c:pt idx="1257">
                  <c:v>2.0021691840960436</c:v>
                </c:pt>
                <c:pt idx="1258">
                  <c:v>2.0037607335269625</c:v>
                </c:pt>
                <c:pt idx="1259">
                  <c:v>2.0053522829578814</c:v>
                </c:pt>
                <c:pt idx="1260">
                  <c:v>2.0069438323888003</c:v>
                </c:pt>
                <c:pt idx="1261">
                  <c:v>2.0085353818197191</c:v>
                </c:pt>
                <c:pt idx="1262">
                  <c:v>2.0101269312506385</c:v>
                </c:pt>
                <c:pt idx="1263">
                  <c:v>2.0117184806815573</c:v>
                </c:pt>
                <c:pt idx="1264">
                  <c:v>2.0133100301124762</c:v>
                </c:pt>
                <c:pt idx="1265">
                  <c:v>2.0149015795433951</c:v>
                </c:pt>
                <c:pt idx="1266">
                  <c:v>2.016493128974314</c:v>
                </c:pt>
                <c:pt idx="1267">
                  <c:v>2.0180846784052329</c:v>
                </c:pt>
                <c:pt idx="1268">
                  <c:v>2.0196762278361517</c:v>
                </c:pt>
                <c:pt idx="1269">
                  <c:v>2.0212677772670706</c:v>
                </c:pt>
                <c:pt idx="1270">
                  <c:v>2.02285932669799</c:v>
                </c:pt>
                <c:pt idx="1271">
                  <c:v>2.0244508761289088</c:v>
                </c:pt>
                <c:pt idx="1272">
                  <c:v>2.0260424255598277</c:v>
                </c:pt>
                <c:pt idx="1273">
                  <c:v>2.0276339749907466</c:v>
                </c:pt>
                <c:pt idx="1274">
                  <c:v>2.0292255244216655</c:v>
                </c:pt>
                <c:pt idx="1275">
                  <c:v>2.0308170738525844</c:v>
                </c:pt>
                <c:pt idx="1276">
                  <c:v>2.0324086232835032</c:v>
                </c:pt>
                <c:pt idx="1277">
                  <c:v>2.0340001727144226</c:v>
                </c:pt>
                <c:pt idx="1278">
                  <c:v>2.0355917221453415</c:v>
                </c:pt>
                <c:pt idx="1279">
                  <c:v>2.0371832715762603</c:v>
                </c:pt>
                <c:pt idx="1280">
                  <c:v>2.0387748210071792</c:v>
                </c:pt>
                <c:pt idx="1281">
                  <c:v>2.0403663704380985</c:v>
                </c:pt>
                <c:pt idx="1282">
                  <c:v>2.0419579198690174</c:v>
                </c:pt>
                <c:pt idx="1283">
                  <c:v>2.0435494692999363</c:v>
                </c:pt>
                <c:pt idx="1284">
                  <c:v>2.0451410187308552</c:v>
                </c:pt>
                <c:pt idx="1285">
                  <c:v>2.0467325681617741</c:v>
                </c:pt>
                <c:pt idx="1286">
                  <c:v>2.048324117592693</c:v>
                </c:pt>
                <c:pt idx="1287">
                  <c:v>2.0499156670236123</c:v>
                </c:pt>
                <c:pt idx="1288">
                  <c:v>2.0515072164545312</c:v>
                </c:pt>
                <c:pt idx="1289">
                  <c:v>2.05309876588545</c:v>
                </c:pt>
                <c:pt idx="1290">
                  <c:v>2.0546903153163689</c:v>
                </c:pt>
                <c:pt idx="1291">
                  <c:v>2.0562818647472878</c:v>
                </c:pt>
                <c:pt idx="1292">
                  <c:v>2.0578734141782067</c:v>
                </c:pt>
                <c:pt idx="1293">
                  <c:v>2.0594649636091256</c:v>
                </c:pt>
                <c:pt idx="1294">
                  <c:v>2.0610565130400444</c:v>
                </c:pt>
                <c:pt idx="1295">
                  <c:v>2.0626480624709638</c:v>
                </c:pt>
                <c:pt idx="1296">
                  <c:v>2.0642396119018827</c:v>
                </c:pt>
                <c:pt idx="1297">
                  <c:v>2.0658311613328015</c:v>
                </c:pt>
                <c:pt idx="1298">
                  <c:v>2.0674227107637204</c:v>
                </c:pt>
                <c:pt idx="1299">
                  <c:v>2.0690142601946393</c:v>
                </c:pt>
                <c:pt idx="1300">
                  <c:v>2.0706058096255582</c:v>
                </c:pt>
                <c:pt idx="1301">
                  <c:v>2.0721973590564775</c:v>
                </c:pt>
                <c:pt idx="1302">
                  <c:v>2.0737889084873964</c:v>
                </c:pt>
                <c:pt idx="1303">
                  <c:v>2.0753804579183153</c:v>
                </c:pt>
                <c:pt idx="1304">
                  <c:v>2.0769720073492342</c:v>
                </c:pt>
                <c:pt idx="1305">
                  <c:v>2.078563556780153</c:v>
                </c:pt>
                <c:pt idx="1306">
                  <c:v>2.0801551062110724</c:v>
                </c:pt>
                <c:pt idx="1307">
                  <c:v>2.0817466556419912</c:v>
                </c:pt>
                <c:pt idx="1308">
                  <c:v>2.0833382050729101</c:v>
                </c:pt>
                <c:pt idx="1309">
                  <c:v>2.084929754503829</c:v>
                </c:pt>
                <c:pt idx="1310">
                  <c:v>2.0865213039347479</c:v>
                </c:pt>
                <c:pt idx="1311">
                  <c:v>2.0881128533656668</c:v>
                </c:pt>
                <c:pt idx="1312">
                  <c:v>2.0897044027965861</c:v>
                </c:pt>
                <c:pt idx="1313">
                  <c:v>2.091295952227505</c:v>
                </c:pt>
                <c:pt idx="1314">
                  <c:v>2.0928875016584239</c:v>
                </c:pt>
                <c:pt idx="1315">
                  <c:v>2.0944790510893427</c:v>
                </c:pt>
                <c:pt idx="1316">
                  <c:v>2.0960706005202616</c:v>
                </c:pt>
                <c:pt idx="1317">
                  <c:v>2.0976621499511805</c:v>
                </c:pt>
                <c:pt idx="1318">
                  <c:v>2.0992536993820994</c:v>
                </c:pt>
                <c:pt idx="1319">
                  <c:v>2.1008452488130183</c:v>
                </c:pt>
                <c:pt idx="1320">
                  <c:v>2.1024367982439376</c:v>
                </c:pt>
                <c:pt idx="1321">
                  <c:v>2.1040283476748565</c:v>
                </c:pt>
                <c:pt idx="1322">
                  <c:v>2.1056198971057754</c:v>
                </c:pt>
                <c:pt idx="1323">
                  <c:v>2.1072114465366942</c:v>
                </c:pt>
                <c:pt idx="1324">
                  <c:v>2.1088029959676131</c:v>
                </c:pt>
                <c:pt idx="1325">
                  <c:v>2.110394545398532</c:v>
                </c:pt>
                <c:pt idx="1326">
                  <c:v>2.1119860948294513</c:v>
                </c:pt>
                <c:pt idx="1327">
                  <c:v>2.1135776442603702</c:v>
                </c:pt>
                <c:pt idx="1328">
                  <c:v>2.1151691936912891</c:v>
                </c:pt>
                <c:pt idx="1329">
                  <c:v>2.116760743122208</c:v>
                </c:pt>
                <c:pt idx="1330">
                  <c:v>2.1183522925531273</c:v>
                </c:pt>
                <c:pt idx="1331">
                  <c:v>2.1199438419840462</c:v>
                </c:pt>
                <c:pt idx="1332">
                  <c:v>2.1215353914149651</c:v>
                </c:pt>
                <c:pt idx="1333">
                  <c:v>2.1231269408458839</c:v>
                </c:pt>
                <c:pt idx="1334">
                  <c:v>2.1247184902768028</c:v>
                </c:pt>
                <c:pt idx="1335">
                  <c:v>2.1263100397077217</c:v>
                </c:pt>
                <c:pt idx="1336">
                  <c:v>2.1279015891386406</c:v>
                </c:pt>
                <c:pt idx="1337">
                  <c:v>2.1294931385695599</c:v>
                </c:pt>
                <c:pt idx="1338">
                  <c:v>2.1310846880004788</c:v>
                </c:pt>
                <c:pt idx="1339">
                  <c:v>2.1326762374313977</c:v>
                </c:pt>
                <c:pt idx="1340">
                  <c:v>2.1342677868623166</c:v>
                </c:pt>
                <c:pt idx="1341">
                  <c:v>2.1358593362932354</c:v>
                </c:pt>
                <c:pt idx="1342">
                  <c:v>2.1374508857241543</c:v>
                </c:pt>
                <c:pt idx="1343">
                  <c:v>2.1390424351550732</c:v>
                </c:pt>
                <c:pt idx="1344">
                  <c:v>2.1406339845859921</c:v>
                </c:pt>
                <c:pt idx="1345">
                  <c:v>2.1422255340169114</c:v>
                </c:pt>
                <c:pt idx="1346">
                  <c:v>2.1438170834478303</c:v>
                </c:pt>
                <c:pt idx="1347">
                  <c:v>2.1454086328787492</c:v>
                </c:pt>
                <c:pt idx="1348">
                  <c:v>2.147000182309668</c:v>
                </c:pt>
                <c:pt idx="1349">
                  <c:v>2.1485917317405869</c:v>
                </c:pt>
                <c:pt idx="1350">
                  <c:v>2.1501832811715063</c:v>
                </c:pt>
                <c:pt idx="1351">
                  <c:v>2.1517748306024251</c:v>
                </c:pt>
                <c:pt idx="1352">
                  <c:v>2.153366380033344</c:v>
                </c:pt>
                <c:pt idx="1353">
                  <c:v>2.1549579294642629</c:v>
                </c:pt>
                <c:pt idx="1354">
                  <c:v>2.1565494788951818</c:v>
                </c:pt>
                <c:pt idx="1355">
                  <c:v>2.1581410283261011</c:v>
                </c:pt>
                <c:pt idx="1356">
                  <c:v>2.15973257775702</c:v>
                </c:pt>
                <c:pt idx="1357">
                  <c:v>2.1613241271879389</c:v>
                </c:pt>
                <c:pt idx="1358">
                  <c:v>2.1629156766188578</c:v>
                </c:pt>
                <c:pt idx="1359">
                  <c:v>2.1645072260497766</c:v>
                </c:pt>
                <c:pt idx="1360">
                  <c:v>2.1660987754806955</c:v>
                </c:pt>
                <c:pt idx="1361">
                  <c:v>2.1676903249116144</c:v>
                </c:pt>
                <c:pt idx="1362">
                  <c:v>2.1692818743425337</c:v>
                </c:pt>
                <c:pt idx="1363">
                  <c:v>2.1708734237734526</c:v>
                </c:pt>
                <c:pt idx="1364">
                  <c:v>2.1724649732043715</c:v>
                </c:pt>
                <c:pt idx="1365">
                  <c:v>2.1740565226352904</c:v>
                </c:pt>
                <c:pt idx="1366">
                  <c:v>2.1756480720662092</c:v>
                </c:pt>
                <c:pt idx="1367">
                  <c:v>2.1772396214971281</c:v>
                </c:pt>
                <c:pt idx="1368">
                  <c:v>2.178831170928047</c:v>
                </c:pt>
                <c:pt idx="1369">
                  <c:v>2.1804227203589659</c:v>
                </c:pt>
                <c:pt idx="1370">
                  <c:v>2.1820142697898852</c:v>
                </c:pt>
                <c:pt idx="1371">
                  <c:v>2.1836058192208041</c:v>
                </c:pt>
                <c:pt idx="1372">
                  <c:v>2.185197368651723</c:v>
                </c:pt>
                <c:pt idx="1373">
                  <c:v>2.1867889180826419</c:v>
                </c:pt>
                <c:pt idx="1374">
                  <c:v>2.1883804675135607</c:v>
                </c:pt>
                <c:pt idx="1375">
                  <c:v>2.1899720169444801</c:v>
                </c:pt>
                <c:pt idx="1376">
                  <c:v>2.191563566375399</c:v>
                </c:pt>
                <c:pt idx="1377">
                  <c:v>2.1931551158063178</c:v>
                </c:pt>
                <c:pt idx="1378">
                  <c:v>2.1947466652372367</c:v>
                </c:pt>
                <c:pt idx="1379">
                  <c:v>2.196338214668156</c:v>
                </c:pt>
                <c:pt idx="1380">
                  <c:v>2.1979297640990749</c:v>
                </c:pt>
                <c:pt idx="1381">
                  <c:v>2.1995213135299938</c:v>
                </c:pt>
                <c:pt idx="1382">
                  <c:v>2.2011128629609127</c:v>
                </c:pt>
                <c:pt idx="1383">
                  <c:v>2.2027044123918316</c:v>
                </c:pt>
                <c:pt idx="1384">
                  <c:v>2.2042959618227504</c:v>
                </c:pt>
                <c:pt idx="1385">
                  <c:v>2.2058875112536693</c:v>
                </c:pt>
                <c:pt idx="1386">
                  <c:v>2.2074790606845882</c:v>
                </c:pt>
                <c:pt idx="1387">
                  <c:v>2.2090706101155075</c:v>
                </c:pt>
                <c:pt idx="1388">
                  <c:v>2.2106621595464264</c:v>
                </c:pt>
                <c:pt idx="1389">
                  <c:v>2.2122537089773453</c:v>
                </c:pt>
                <c:pt idx="1390">
                  <c:v>2.2138452584082642</c:v>
                </c:pt>
                <c:pt idx="1391">
                  <c:v>2.2154368078391831</c:v>
                </c:pt>
                <c:pt idx="1392">
                  <c:v>2.2170283572701019</c:v>
                </c:pt>
                <c:pt idx="1393">
                  <c:v>2.2186199067010208</c:v>
                </c:pt>
                <c:pt idx="1394">
                  <c:v>2.2202114561319397</c:v>
                </c:pt>
                <c:pt idx="1395">
                  <c:v>2.221803005562859</c:v>
                </c:pt>
                <c:pt idx="1396">
                  <c:v>2.2233945549937779</c:v>
                </c:pt>
                <c:pt idx="1397">
                  <c:v>2.2249861044246968</c:v>
                </c:pt>
                <c:pt idx="1398">
                  <c:v>2.2265776538556157</c:v>
                </c:pt>
                <c:pt idx="1399">
                  <c:v>2.228169203286535</c:v>
                </c:pt>
                <c:pt idx="1400">
                  <c:v>2.2297607527174539</c:v>
                </c:pt>
                <c:pt idx="1401">
                  <c:v>2.2313523021483728</c:v>
                </c:pt>
                <c:pt idx="1402">
                  <c:v>2.2329438515792916</c:v>
                </c:pt>
                <c:pt idx="1403">
                  <c:v>2.2345354010102105</c:v>
                </c:pt>
                <c:pt idx="1404">
                  <c:v>2.2361269504411299</c:v>
                </c:pt>
                <c:pt idx="1405">
                  <c:v>2.2377184998720487</c:v>
                </c:pt>
                <c:pt idx="1406">
                  <c:v>2.2393100493029676</c:v>
                </c:pt>
                <c:pt idx="1407">
                  <c:v>2.2409015987338865</c:v>
                </c:pt>
                <c:pt idx="1408">
                  <c:v>2.2424931481648054</c:v>
                </c:pt>
                <c:pt idx="1409">
                  <c:v>2.2440846975957243</c:v>
                </c:pt>
                <c:pt idx="1410">
                  <c:v>2.2456762470266431</c:v>
                </c:pt>
                <c:pt idx="1411">
                  <c:v>2.247267796457562</c:v>
                </c:pt>
                <c:pt idx="1412">
                  <c:v>2.2488593458884814</c:v>
                </c:pt>
                <c:pt idx="1413">
                  <c:v>2.2504508953194002</c:v>
                </c:pt>
                <c:pt idx="1414">
                  <c:v>2.2520424447503191</c:v>
                </c:pt>
                <c:pt idx="1415">
                  <c:v>2.253633994181238</c:v>
                </c:pt>
                <c:pt idx="1416">
                  <c:v>2.2552255436121569</c:v>
                </c:pt>
                <c:pt idx="1417">
                  <c:v>2.2568170930430758</c:v>
                </c:pt>
                <c:pt idx="1418">
                  <c:v>2.2584086424739946</c:v>
                </c:pt>
                <c:pt idx="1419">
                  <c:v>2.2600001919049135</c:v>
                </c:pt>
                <c:pt idx="1420">
                  <c:v>2.2615917413358329</c:v>
                </c:pt>
                <c:pt idx="1421">
                  <c:v>2.2631832907667517</c:v>
                </c:pt>
                <c:pt idx="1422">
                  <c:v>2.2647748401976706</c:v>
                </c:pt>
                <c:pt idx="1423">
                  <c:v>2.2663663896285895</c:v>
                </c:pt>
                <c:pt idx="1424">
                  <c:v>2.2679579390595088</c:v>
                </c:pt>
                <c:pt idx="1425">
                  <c:v>2.2695494884904277</c:v>
                </c:pt>
                <c:pt idx="1426">
                  <c:v>2.2711410379213466</c:v>
                </c:pt>
                <c:pt idx="1427">
                  <c:v>2.2727325873522655</c:v>
                </c:pt>
                <c:pt idx="1428">
                  <c:v>2.2743241367831843</c:v>
                </c:pt>
                <c:pt idx="1429">
                  <c:v>2.2759156862141037</c:v>
                </c:pt>
                <c:pt idx="1430">
                  <c:v>2.2775072356450226</c:v>
                </c:pt>
                <c:pt idx="1431">
                  <c:v>2.2790987850759414</c:v>
                </c:pt>
                <c:pt idx="1432">
                  <c:v>2.2806903345068603</c:v>
                </c:pt>
                <c:pt idx="1433">
                  <c:v>2.2822818839377792</c:v>
                </c:pt>
                <c:pt idx="1434">
                  <c:v>2.2838734333686981</c:v>
                </c:pt>
                <c:pt idx="1435">
                  <c:v>2.285464982799617</c:v>
                </c:pt>
                <c:pt idx="1436">
                  <c:v>2.2870565322305358</c:v>
                </c:pt>
                <c:pt idx="1437">
                  <c:v>2.2886480816614552</c:v>
                </c:pt>
                <c:pt idx="1438">
                  <c:v>2.2902396310923741</c:v>
                </c:pt>
                <c:pt idx="1439">
                  <c:v>2.2918311805232929</c:v>
                </c:pt>
                <c:pt idx="1440">
                  <c:v>2.2934227299542118</c:v>
                </c:pt>
                <c:pt idx="1441">
                  <c:v>2.2950142793851307</c:v>
                </c:pt>
                <c:pt idx="1442">
                  <c:v>2.2966058288160496</c:v>
                </c:pt>
                <c:pt idx="1443">
                  <c:v>2.2981973782469685</c:v>
                </c:pt>
                <c:pt idx="1444">
                  <c:v>2.2997889276778878</c:v>
                </c:pt>
                <c:pt idx="1445">
                  <c:v>2.3013804771088067</c:v>
                </c:pt>
                <c:pt idx="1446">
                  <c:v>2.3029720265397255</c:v>
                </c:pt>
                <c:pt idx="1447">
                  <c:v>2.3045635759706444</c:v>
                </c:pt>
                <c:pt idx="1448">
                  <c:v>2.3061551254015638</c:v>
                </c:pt>
                <c:pt idx="1449">
                  <c:v>2.3077466748324826</c:v>
                </c:pt>
                <c:pt idx="1450">
                  <c:v>2.3093382242634015</c:v>
                </c:pt>
                <c:pt idx="1451">
                  <c:v>2.3109297736943204</c:v>
                </c:pt>
                <c:pt idx="1452">
                  <c:v>2.3125213231252393</c:v>
                </c:pt>
                <c:pt idx="1453">
                  <c:v>2.3141128725561582</c:v>
                </c:pt>
                <c:pt idx="1454">
                  <c:v>2.3157044219870775</c:v>
                </c:pt>
                <c:pt idx="1455">
                  <c:v>2.3172959714179964</c:v>
                </c:pt>
                <c:pt idx="1456">
                  <c:v>2.3188875208489153</c:v>
                </c:pt>
                <c:pt idx="1457">
                  <c:v>2.3204790702798341</c:v>
                </c:pt>
                <c:pt idx="1458">
                  <c:v>2.322070619710753</c:v>
                </c:pt>
                <c:pt idx="1459">
                  <c:v>2.3236621691416719</c:v>
                </c:pt>
                <c:pt idx="1460">
                  <c:v>2.3252537185725908</c:v>
                </c:pt>
                <c:pt idx="1461">
                  <c:v>2.3268452680035097</c:v>
                </c:pt>
                <c:pt idx="1462">
                  <c:v>2.328436817434429</c:v>
                </c:pt>
                <c:pt idx="1463">
                  <c:v>2.3300283668653479</c:v>
                </c:pt>
                <c:pt idx="1464">
                  <c:v>2.3316199162962667</c:v>
                </c:pt>
                <c:pt idx="1465">
                  <c:v>2.3332114657271856</c:v>
                </c:pt>
                <c:pt idx="1466">
                  <c:v>2.3348030151581045</c:v>
                </c:pt>
                <c:pt idx="1467">
                  <c:v>2.3363945645890234</c:v>
                </c:pt>
                <c:pt idx="1468">
                  <c:v>2.3379861140199423</c:v>
                </c:pt>
                <c:pt idx="1469">
                  <c:v>2.3395776634508616</c:v>
                </c:pt>
                <c:pt idx="1470">
                  <c:v>2.3411692128817805</c:v>
                </c:pt>
                <c:pt idx="1471">
                  <c:v>2.3427607623126994</c:v>
                </c:pt>
                <c:pt idx="1472">
                  <c:v>2.3443523117436182</c:v>
                </c:pt>
                <c:pt idx="1473">
                  <c:v>2.3459438611745376</c:v>
                </c:pt>
                <c:pt idx="1474">
                  <c:v>2.3475354106054565</c:v>
                </c:pt>
                <c:pt idx="1475">
                  <c:v>2.3491269600363753</c:v>
                </c:pt>
                <c:pt idx="1476">
                  <c:v>2.3507185094672942</c:v>
                </c:pt>
                <c:pt idx="1477">
                  <c:v>2.3523100588982131</c:v>
                </c:pt>
                <c:pt idx="1478">
                  <c:v>2.353901608329132</c:v>
                </c:pt>
                <c:pt idx="1479">
                  <c:v>2.3554931577600513</c:v>
                </c:pt>
                <c:pt idx="1480">
                  <c:v>2.3570847071909702</c:v>
                </c:pt>
                <c:pt idx="1481">
                  <c:v>2.3586762566218891</c:v>
                </c:pt>
                <c:pt idx="1482">
                  <c:v>2.3602678060528079</c:v>
                </c:pt>
                <c:pt idx="1483">
                  <c:v>2.3618593554837268</c:v>
                </c:pt>
                <c:pt idx="1484">
                  <c:v>2.3634509049146457</c:v>
                </c:pt>
                <c:pt idx="1485">
                  <c:v>2.3650424543455646</c:v>
                </c:pt>
                <c:pt idx="1486">
                  <c:v>2.3666340037764835</c:v>
                </c:pt>
                <c:pt idx="1487">
                  <c:v>2.3682255532074028</c:v>
                </c:pt>
                <c:pt idx="1488">
                  <c:v>2.3698171026383217</c:v>
                </c:pt>
                <c:pt idx="1489">
                  <c:v>2.3714086520692406</c:v>
                </c:pt>
                <c:pt idx="1490">
                  <c:v>2.3730002015001594</c:v>
                </c:pt>
                <c:pt idx="1491">
                  <c:v>2.3745917509310783</c:v>
                </c:pt>
                <c:pt idx="1492">
                  <c:v>2.3761833003619972</c:v>
                </c:pt>
                <c:pt idx="1493">
                  <c:v>2.3777748497929165</c:v>
                </c:pt>
                <c:pt idx="1494">
                  <c:v>2.3793663992238354</c:v>
                </c:pt>
                <c:pt idx="1495">
                  <c:v>2.3809579486547543</c:v>
                </c:pt>
                <c:pt idx="1496">
                  <c:v>2.3825494980856732</c:v>
                </c:pt>
                <c:pt idx="1497">
                  <c:v>2.3841410475165925</c:v>
                </c:pt>
                <c:pt idx="1498">
                  <c:v>2.3857325969475114</c:v>
                </c:pt>
                <c:pt idx="1499">
                  <c:v>2.3873241463784303</c:v>
                </c:pt>
                <c:pt idx="1500">
                  <c:v>2.3889156958093491</c:v>
                </c:pt>
                <c:pt idx="1501">
                  <c:v>2.390507245240268</c:v>
                </c:pt>
                <c:pt idx="1502">
                  <c:v>2.3920987946711869</c:v>
                </c:pt>
                <c:pt idx="1503">
                  <c:v>2.3936903441021058</c:v>
                </c:pt>
                <c:pt idx="1504">
                  <c:v>2.3952818935330251</c:v>
                </c:pt>
                <c:pt idx="1505">
                  <c:v>2.396873442963944</c:v>
                </c:pt>
                <c:pt idx="1506">
                  <c:v>2.3984649923948629</c:v>
                </c:pt>
                <c:pt idx="1507">
                  <c:v>2.4000565418257818</c:v>
                </c:pt>
                <c:pt idx="1508">
                  <c:v>2.4016480912567006</c:v>
                </c:pt>
                <c:pt idx="1509">
                  <c:v>2.4032396406876195</c:v>
                </c:pt>
                <c:pt idx="1510">
                  <c:v>2.4048311901185384</c:v>
                </c:pt>
                <c:pt idx="1511">
                  <c:v>2.4064227395494573</c:v>
                </c:pt>
                <c:pt idx="1512">
                  <c:v>2.4080142889803766</c:v>
                </c:pt>
                <c:pt idx="1513">
                  <c:v>2.4096058384112955</c:v>
                </c:pt>
                <c:pt idx="1514">
                  <c:v>2.4111973878422144</c:v>
                </c:pt>
                <c:pt idx="1515">
                  <c:v>2.4127889372731333</c:v>
                </c:pt>
                <c:pt idx="1516">
                  <c:v>2.4143804867040521</c:v>
                </c:pt>
                <c:pt idx="1517">
                  <c:v>2.4159720361349715</c:v>
                </c:pt>
                <c:pt idx="1518">
                  <c:v>2.4175635855658903</c:v>
                </c:pt>
                <c:pt idx="1519">
                  <c:v>2.4191551349968092</c:v>
                </c:pt>
                <c:pt idx="1520">
                  <c:v>2.4207466844277281</c:v>
                </c:pt>
                <c:pt idx="1521">
                  <c:v>2.422338233858647</c:v>
                </c:pt>
                <c:pt idx="1522">
                  <c:v>2.4239297832895663</c:v>
                </c:pt>
                <c:pt idx="1523">
                  <c:v>2.4255213327204852</c:v>
                </c:pt>
                <c:pt idx="1524">
                  <c:v>2.4271128821514041</c:v>
                </c:pt>
                <c:pt idx="1525">
                  <c:v>2.428704431582323</c:v>
                </c:pt>
                <c:pt idx="1526">
                  <c:v>2.4302959810132418</c:v>
                </c:pt>
                <c:pt idx="1527">
                  <c:v>2.4318875304441607</c:v>
                </c:pt>
                <c:pt idx="1528">
                  <c:v>2.4334790798750796</c:v>
                </c:pt>
                <c:pt idx="1529">
                  <c:v>2.4350706293059989</c:v>
                </c:pt>
                <c:pt idx="1530">
                  <c:v>2.4366621787369178</c:v>
                </c:pt>
                <c:pt idx="1531">
                  <c:v>2.4382537281678367</c:v>
                </c:pt>
                <c:pt idx="1532">
                  <c:v>2.4398452775987556</c:v>
                </c:pt>
                <c:pt idx="1533">
                  <c:v>2.4414368270296745</c:v>
                </c:pt>
                <c:pt idx="1534">
                  <c:v>2.4430283764605933</c:v>
                </c:pt>
                <c:pt idx="1535">
                  <c:v>2.4446199258915122</c:v>
                </c:pt>
                <c:pt idx="1536">
                  <c:v>2.4462114753224311</c:v>
                </c:pt>
                <c:pt idx="1537">
                  <c:v>2.4478030247533504</c:v>
                </c:pt>
                <c:pt idx="1538">
                  <c:v>2.4493945741842693</c:v>
                </c:pt>
                <c:pt idx="1539">
                  <c:v>2.4509861236151882</c:v>
                </c:pt>
                <c:pt idx="1540">
                  <c:v>2.4525776730461071</c:v>
                </c:pt>
                <c:pt idx="1541">
                  <c:v>2.454169222477026</c:v>
                </c:pt>
                <c:pt idx="1542">
                  <c:v>2.4557607719079453</c:v>
                </c:pt>
                <c:pt idx="1543">
                  <c:v>2.4573523213388642</c:v>
                </c:pt>
                <c:pt idx="1544">
                  <c:v>2.458943870769783</c:v>
                </c:pt>
                <c:pt idx="1545">
                  <c:v>2.4605354202007019</c:v>
                </c:pt>
                <c:pt idx="1546">
                  <c:v>2.4621269696316213</c:v>
                </c:pt>
                <c:pt idx="1547">
                  <c:v>2.4637185190625401</c:v>
                </c:pt>
                <c:pt idx="1548">
                  <c:v>2.465310068493459</c:v>
                </c:pt>
                <c:pt idx="1549">
                  <c:v>2.4669016179243779</c:v>
                </c:pt>
                <c:pt idx="1550">
                  <c:v>2.4684931673552968</c:v>
                </c:pt>
                <c:pt idx="1551">
                  <c:v>2.4700847167862157</c:v>
                </c:pt>
                <c:pt idx="1552">
                  <c:v>2.4716762662171345</c:v>
                </c:pt>
                <c:pt idx="1553">
                  <c:v>2.4732678156480534</c:v>
                </c:pt>
                <c:pt idx="1554">
                  <c:v>2.4748593650789728</c:v>
                </c:pt>
                <c:pt idx="1555">
                  <c:v>2.4764509145098916</c:v>
                </c:pt>
                <c:pt idx="1556">
                  <c:v>2.4780424639408105</c:v>
                </c:pt>
                <c:pt idx="1557">
                  <c:v>2.4796340133717294</c:v>
                </c:pt>
                <c:pt idx="1558">
                  <c:v>2.4812255628026483</c:v>
                </c:pt>
                <c:pt idx="1559">
                  <c:v>2.4828171122335672</c:v>
                </c:pt>
                <c:pt idx="1560">
                  <c:v>2.484408661664486</c:v>
                </c:pt>
                <c:pt idx="1561">
                  <c:v>2.4860002110954049</c:v>
                </c:pt>
                <c:pt idx="1562">
                  <c:v>2.4875917605263242</c:v>
                </c:pt>
                <c:pt idx="1563">
                  <c:v>2.4891833099572431</c:v>
                </c:pt>
                <c:pt idx="1564">
                  <c:v>2.490774859388162</c:v>
                </c:pt>
                <c:pt idx="1565">
                  <c:v>2.4923664088190809</c:v>
                </c:pt>
                <c:pt idx="1566">
                  <c:v>2.4939579582500002</c:v>
                </c:pt>
                <c:pt idx="1567">
                  <c:v>2.4955495076809191</c:v>
                </c:pt>
                <c:pt idx="1568">
                  <c:v>2.497141057111838</c:v>
                </c:pt>
                <c:pt idx="1569">
                  <c:v>2.4987326065427569</c:v>
                </c:pt>
                <c:pt idx="1570">
                  <c:v>2.5003241559736757</c:v>
                </c:pt>
                <c:pt idx="1571">
                  <c:v>2.5019157054045951</c:v>
                </c:pt>
                <c:pt idx="1572">
                  <c:v>2.503507254835514</c:v>
                </c:pt>
                <c:pt idx="1573">
                  <c:v>2.5050988042664328</c:v>
                </c:pt>
                <c:pt idx="1574">
                  <c:v>2.5066903536973517</c:v>
                </c:pt>
                <c:pt idx="1575">
                  <c:v>2.5082819031282706</c:v>
                </c:pt>
                <c:pt idx="1576">
                  <c:v>2.5098734525591895</c:v>
                </c:pt>
                <c:pt idx="1577">
                  <c:v>2.5114650019901084</c:v>
                </c:pt>
                <c:pt idx="1578">
                  <c:v>2.5130565514210272</c:v>
                </c:pt>
                <c:pt idx="1579">
                  <c:v>2.5146481008519466</c:v>
                </c:pt>
                <c:pt idx="1580">
                  <c:v>2.5162396502828654</c:v>
                </c:pt>
                <c:pt idx="1581">
                  <c:v>2.5178311997137843</c:v>
                </c:pt>
                <c:pt idx="1582">
                  <c:v>2.5194227491447032</c:v>
                </c:pt>
                <c:pt idx="1583">
                  <c:v>2.5210142985756221</c:v>
                </c:pt>
                <c:pt idx="1584">
                  <c:v>2.522605848006541</c:v>
                </c:pt>
                <c:pt idx="1585">
                  <c:v>2.5241973974374599</c:v>
                </c:pt>
                <c:pt idx="1586">
                  <c:v>2.5257889468683787</c:v>
                </c:pt>
                <c:pt idx="1587">
                  <c:v>2.5273804962992981</c:v>
                </c:pt>
                <c:pt idx="1588">
                  <c:v>2.5289720457302169</c:v>
                </c:pt>
                <c:pt idx="1589">
                  <c:v>2.5305635951611358</c:v>
                </c:pt>
                <c:pt idx="1590">
                  <c:v>2.5321551445920547</c:v>
                </c:pt>
                <c:pt idx="1591">
                  <c:v>2.533746694022974</c:v>
                </c:pt>
                <c:pt idx="1592">
                  <c:v>2.5353382434538929</c:v>
                </c:pt>
                <c:pt idx="1593">
                  <c:v>2.5369297928848118</c:v>
                </c:pt>
                <c:pt idx="1594">
                  <c:v>2.5385213423157307</c:v>
                </c:pt>
                <c:pt idx="1595">
                  <c:v>2.54011289174665</c:v>
                </c:pt>
                <c:pt idx="1596">
                  <c:v>2.5417044411775689</c:v>
                </c:pt>
                <c:pt idx="1597">
                  <c:v>2.5432959906084878</c:v>
                </c:pt>
                <c:pt idx="1598">
                  <c:v>2.5448875400394066</c:v>
                </c:pt>
                <c:pt idx="1599">
                  <c:v>2.5464790894703255</c:v>
                </c:pt>
                <c:pt idx="1600">
                  <c:v>2.5480706389012449</c:v>
                </c:pt>
                <c:pt idx="1601">
                  <c:v>2.5496621883321633</c:v>
                </c:pt>
                <c:pt idx="1602">
                  <c:v>2.5512537377630826</c:v>
                </c:pt>
                <c:pt idx="1603">
                  <c:v>2.5528452871940011</c:v>
                </c:pt>
                <c:pt idx="1604">
                  <c:v>2.5544368366249204</c:v>
                </c:pt>
                <c:pt idx="1605">
                  <c:v>2.5560283860558388</c:v>
                </c:pt>
                <c:pt idx="1606">
                  <c:v>2.5576199354867581</c:v>
                </c:pt>
                <c:pt idx="1607">
                  <c:v>2.559211484917677</c:v>
                </c:pt>
                <c:pt idx="1608">
                  <c:v>2.5608030343485959</c:v>
                </c:pt>
                <c:pt idx="1609">
                  <c:v>2.5623945837795152</c:v>
                </c:pt>
                <c:pt idx="1610">
                  <c:v>2.5639861332104337</c:v>
                </c:pt>
                <c:pt idx="1611">
                  <c:v>2.565577682641353</c:v>
                </c:pt>
                <c:pt idx="1612">
                  <c:v>2.5671692320722719</c:v>
                </c:pt>
                <c:pt idx="1613">
                  <c:v>2.5687607815031908</c:v>
                </c:pt>
                <c:pt idx="1614">
                  <c:v>2.5703523309341096</c:v>
                </c:pt>
                <c:pt idx="1615">
                  <c:v>2.571943880365029</c:v>
                </c:pt>
                <c:pt idx="1616">
                  <c:v>2.5735354297959478</c:v>
                </c:pt>
                <c:pt idx="1617">
                  <c:v>2.5751269792268667</c:v>
                </c:pt>
                <c:pt idx="1618">
                  <c:v>2.5767185286577856</c:v>
                </c:pt>
                <c:pt idx="1619">
                  <c:v>2.5783100780887045</c:v>
                </c:pt>
                <c:pt idx="1620">
                  <c:v>2.5799016275196238</c:v>
                </c:pt>
                <c:pt idx="1621">
                  <c:v>2.5814931769505423</c:v>
                </c:pt>
                <c:pt idx="1622">
                  <c:v>2.5830847263814616</c:v>
                </c:pt>
                <c:pt idx="1623">
                  <c:v>2.58467627581238</c:v>
                </c:pt>
                <c:pt idx="1624">
                  <c:v>2.5862678252432993</c:v>
                </c:pt>
                <c:pt idx="1625">
                  <c:v>2.5878593746742187</c:v>
                </c:pt>
                <c:pt idx="1626">
                  <c:v>2.5894509241051371</c:v>
                </c:pt>
                <c:pt idx="1627">
                  <c:v>2.5910424735360564</c:v>
                </c:pt>
                <c:pt idx="1628">
                  <c:v>2.5926340229669749</c:v>
                </c:pt>
                <c:pt idx="1629">
                  <c:v>2.5942255723978942</c:v>
                </c:pt>
                <c:pt idx="1630">
                  <c:v>2.5958171218288126</c:v>
                </c:pt>
                <c:pt idx="1631">
                  <c:v>2.597408671259732</c:v>
                </c:pt>
                <c:pt idx="1632">
                  <c:v>2.5990002206906508</c:v>
                </c:pt>
                <c:pt idx="1633">
                  <c:v>2.6005917701215697</c:v>
                </c:pt>
                <c:pt idx="1634">
                  <c:v>2.602183319552489</c:v>
                </c:pt>
                <c:pt idx="1635">
                  <c:v>2.6037748689834075</c:v>
                </c:pt>
                <c:pt idx="1636">
                  <c:v>2.6053664184143268</c:v>
                </c:pt>
                <c:pt idx="1637">
                  <c:v>2.6069579678452457</c:v>
                </c:pt>
                <c:pt idx="1638">
                  <c:v>2.6085495172761646</c:v>
                </c:pt>
                <c:pt idx="1639">
                  <c:v>2.6101410667070835</c:v>
                </c:pt>
                <c:pt idx="1640">
                  <c:v>2.6117326161380028</c:v>
                </c:pt>
                <c:pt idx="1641">
                  <c:v>2.6133241655689217</c:v>
                </c:pt>
                <c:pt idx="1642">
                  <c:v>2.6149157149998405</c:v>
                </c:pt>
                <c:pt idx="1643">
                  <c:v>2.6165072644307594</c:v>
                </c:pt>
                <c:pt idx="1644">
                  <c:v>2.6180988138616783</c:v>
                </c:pt>
                <c:pt idx="1645">
                  <c:v>2.6196903632925976</c:v>
                </c:pt>
                <c:pt idx="1646">
                  <c:v>2.6212819127235161</c:v>
                </c:pt>
                <c:pt idx="1647">
                  <c:v>2.6228734621544354</c:v>
                </c:pt>
                <c:pt idx="1648">
                  <c:v>2.6244650115853538</c:v>
                </c:pt>
                <c:pt idx="1649">
                  <c:v>2.6260565610162732</c:v>
                </c:pt>
                <c:pt idx="1650">
                  <c:v>2.6276481104471925</c:v>
                </c:pt>
                <c:pt idx="1651">
                  <c:v>2.6292396598781109</c:v>
                </c:pt>
                <c:pt idx="1652">
                  <c:v>2.6308312093090302</c:v>
                </c:pt>
                <c:pt idx="1653">
                  <c:v>2.6324227587399487</c:v>
                </c:pt>
                <c:pt idx="1654">
                  <c:v>2.634014308170868</c:v>
                </c:pt>
                <c:pt idx="1655">
                  <c:v>2.6356058576017865</c:v>
                </c:pt>
                <c:pt idx="1656">
                  <c:v>2.6371974070327058</c:v>
                </c:pt>
                <c:pt idx="1657">
                  <c:v>2.6387889564636247</c:v>
                </c:pt>
                <c:pt idx="1658">
                  <c:v>2.6403805058945435</c:v>
                </c:pt>
                <c:pt idx="1659">
                  <c:v>2.6419720553254629</c:v>
                </c:pt>
                <c:pt idx="1660">
                  <c:v>2.6435636047563817</c:v>
                </c:pt>
                <c:pt idx="1661">
                  <c:v>2.6451551541873006</c:v>
                </c:pt>
                <c:pt idx="1662">
                  <c:v>2.6467467036182195</c:v>
                </c:pt>
                <c:pt idx="1663">
                  <c:v>2.6483382530491384</c:v>
                </c:pt>
                <c:pt idx="1664">
                  <c:v>2.6499298024800573</c:v>
                </c:pt>
                <c:pt idx="1665">
                  <c:v>2.6515213519109766</c:v>
                </c:pt>
                <c:pt idx="1666">
                  <c:v>2.6531129013418955</c:v>
                </c:pt>
                <c:pt idx="1667">
                  <c:v>2.6547044507728144</c:v>
                </c:pt>
                <c:pt idx="1668">
                  <c:v>2.6562960002037332</c:v>
                </c:pt>
                <c:pt idx="1669">
                  <c:v>2.6578875496346521</c:v>
                </c:pt>
                <c:pt idx="1670">
                  <c:v>2.6594790990655715</c:v>
                </c:pt>
                <c:pt idx="1671">
                  <c:v>2.6610706484964899</c:v>
                </c:pt>
                <c:pt idx="1672">
                  <c:v>2.6626621979274092</c:v>
                </c:pt>
                <c:pt idx="1673">
                  <c:v>2.6642537473583277</c:v>
                </c:pt>
                <c:pt idx="1674">
                  <c:v>2.665845296789247</c:v>
                </c:pt>
                <c:pt idx="1675">
                  <c:v>2.6674368462201663</c:v>
                </c:pt>
                <c:pt idx="1676">
                  <c:v>2.6690283956510847</c:v>
                </c:pt>
                <c:pt idx="1677">
                  <c:v>2.6706199450820041</c:v>
                </c:pt>
                <c:pt idx="1678">
                  <c:v>2.6722114945129225</c:v>
                </c:pt>
                <c:pt idx="1679">
                  <c:v>2.6738030439438418</c:v>
                </c:pt>
                <c:pt idx="1680">
                  <c:v>2.6753945933747607</c:v>
                </c:pt>
                <c:pt idx="1681">
                  <c:v>2.6769861428056796</c:v>
                </c:pt>
                <c:pt idx="1682">
                  <c:v>2.6785776922365985</c:v>
                </c:pt>
                <c:pt idx="1683">
                  <c:v>2.6801692416675174</c:v>
                </c:pt>
                <c:pt idx="1684">
                  <c:v>2.6817607910984367</c:v>
                </c:pt>
                <c:pt idx="1685">
                  <c:v>2.6833523405293556</c:v>
                </c:pt>
                <c:pt idx="1686">
                  <c:v>2.6849438899602744</c:v>
                </c:pt>
                <c:pt idx="1687">
                  <c:v>2.6865354393911933</c:v>
                </c:pt>
                <c:pt idx="1688">
                  <c:v>2.6881269888221122</c:v>
                </c:pt>
                <c:pt idx="1689">
                  <c:v>2.6897185382530311</c:v>
                </c:pt>
                <c:pt idx="1690">
                  <c:v>2.6913100876839504</c:v>
                </c:pt>
                <c:pt idx="1691">
                  <c:v>2.6929016371148693</c:v>
                </c:pt>
                <c:pt idx="1692">
                  <c:v>2.6944931865457882</c:v>
                </c:pt>
                <c:pt idx="1693">
                  <c:v>2.6960847359767075</c:v>
                </c:pt>
                <c:pt idx="1694">
                  <c:v>2.6976762854076259</c:v>
                </c:pt>
                <c:pt idx="1695">
                  <c:v>2.6992678348385453</c:v>
                </c:pt>
                <c:pt idx="1696">
                  <c:v>2.7008593842694637</c:v>
                </c:pt>
                <c:pt idx="1697">
                  <c:v>2.702450933700383</c:v>
                </c:pt>
                <c:pt idx="1698">
                  <c:v>2.7040424831313015</c:v>
                </c:pt>
                <c:pt idx="1699">
                  <c:v>2.7056340325622208</c:v>
                </c:pt>
                <c:pt idx="1700">
                  <c:v>2.7072255819931401</c:v>
                </c:pt>
                <c:pt idx="1701">
                  <c:v>2.7088171314240586</c:v>
                </c:pt>
                <c:pt idx="1702">
                  <c:v>2.7104086808549779</c:v>
                </c:pt>
                <c:pt idx="1703">
                  <c:v>2.7120002302858963</c:v>
                </c:pt>
                <c:pt idx="1704">
                  <c:v>2.7135917797168156</c:v>
                </c:pt>
                <c:pt idx="1705">
                  <c:v>2.7151833291477345</c:v>
                </c:pt>
                <c:pt idx="1706">
                  <c:v>2.7167748785786534</c:v>
                </c:pt>
                <c:pt idx="1707">
                  <c:v>2.7183664280095723</c:v>
                </c:pt>
                <c:pt idx="1708">
                  <c:v>2.7199579774404912</c:v>
                </c:pt>
                <c:pt idx="1709">
                  <c:v>2.7215495268714105</c:v>
                </c:pt>
                <c:pt idx="1710">
                  <c:v>2.7231410763023294</c:v>
                </c:pt>
                <c:pt idx="1711">
                  <c:v>2.7247326257332483</c:v>
                </c:pt>
                <c:pt idx="1712">
                  <c:v>2.7263241751641671</c:v>
                </c:pt>
                <c:pt idx="1713">
                  <c:v>2.7279157245950865</c:v>
                </c:pt>
                <c:pt idx="1714">
                  <c:v>2.7295072740260049</c:v>
                </c:pt>
                <c:pt idx="1715">
                  <c:v>2.7310988234569242</c:v>
                </c:pt>
                <c:pt idx="1716">
                  <c:v>2.7326903728878431</c:v>
                </c:pt>
                <c:pt idx="1717">
                  <c:v>2.734281922318762</c:v>
                </c:pt>
                <c:pt idx="1718">
                  <c:v>2.7358734717496813</c:v>
                </c:pt>
                <c:pt idx="1719">
                  <c:v>2.7374650211805998</c:v>
                </c:pt>
                <c:pt idx="1720">
                  <c:v>2.7390565706115191</c:v>
                </c:pt>
                <c:pt idx="1721">
                  <c:v>2.7406481200424375</c:v>
                </c:pt>
                <c:pt idx="1722">
                  <c:v>2.7422396694733568</c:v>
                </c:pt>
                <c:pt idx="1723">
                  <c:v>2.7438312189042753</c:v>
                </c:pt>
                <c:pt idx="1724">
                  <c:v>2.7454227683351946</c:v>
                </c:pt>
                <c:pt idx="1725">
                  <c:v>2.7470143177661139</c:v>
                </c:pt>
                <c:pt idx="1726">
                  <c:v>2.7486058671970324</c:v>
                </c:pt>
                <c:pt idx="1727">
                  <c:v>2.7501974166279517</c:v>
                </c:pt>
                <c:pt idx="1728">
                  <c:v>2.7517889660588701</c:v>
                </c:pt>
                <c:pt idx="1729">
                  <c:v>2.7533805154897895</c:v>
                </c:pt>
                <c:pt idx="1730">
                  <c:v>2.7549720649207083</c:v>
                </c:pt>
                <c:pt idx="1731">
                  <c:v>2.7565636143516272</c:v>
                </c:pt>
                <c:pt idx="1732">
                  <c:v>2.7581551637825461</c:v>
                </c:pt>
                <c:pt idx="1733">
                  <c:v>2.759746713213465</c:v>
                </c:pt>
                <c:pt idx="1734">
                  <c:v>2.7613382626443843</c:v>
                </c:pt>
                <c:pt idx="1735">
                  <c:v>2.7629298120753032</c:v>
                </c:pt>
                <c:pt idx="1736">
                  <c:v>2.7645213615062221</c:v>
                </c:pt>
                <c:pt idx="1737">
                  <c:v>2.766112910937141</c:v>
                </c:pt>
                <c:pt idx="1738">
                  <c:v>2.7677044603680603</c:v>
                </c:pt>
                <c:pt idx="1739">
                  <c:v>2.7692960097989787</c:v>
                </c:pt>
                <c:pt idx="1740">
                  <c:v>2.770887559229898</c:v>
                </c:pt>
                <c:pt idx="1741">
                  <c:v>2.7724791086608169</c:v>
                </c:pt>
                <c:pt idx="1742">
                  <c:v>2.7740706580917358</c:v>
                </c:pt>
                <c:pt idx="1743">
                  <c:v>2.7756622075226551</c:v>
                </c:pt>
                <c:pt idx="1744">
                  <c:v>2.7772537569535736</c:v>
                </c:pt>
                <c:pt idx="1745">
                  <c:v>2.7788453063844929</c:v>
                </c:pt>
                <c:pt idx="1746">
                  <c:v>2.7804368558154113</c:v>
                </c:pt>
                <c:pt idx="1747">
                  <c:v>2.7820284052463307</c:v>
                </c:pt>
                <c:pt idx="1748">
                  <c:v>2.7836199546772491</c:v>
                </c:pt>
                <c:pt idx="1749">
                  <c:v>2.7852115041081684</c:v>
                </c:pt>
                <c:pt idx="1750">
                  <c:v>2.7868030535390877</c:v>
                </c:pt>
                <c:pt idx="1751">
                  <c:v>2.7883946029700062</c:v>
                </c:pt>
                <c:pt idx="1752">
                  <c:v>2.7899861524009255</c:v>
                </c:pt>
                <c:pt idx="1753">
                  <c:v>2.7915777018318439</c:v>
                </c:pt>
                <c:pt idx="1754">
                  <c:v>2.7931692512627633</c:v>
                </c:pt>
                <c:pt idx="1755">
                  <c:v>2.7947608006936822</c:v>
                </c:pt>
                <c:pt idx="1756">
                  <c:v>2.796352350124601</c:v>
                </c:pt>
                <c:pt idx="1757">
                  <c:v>2.7979438995555199</c:v>
                </c:pt>
                <c:pt idx="1758">
                  <c:v>2.7995354489864392</c:v>
                </c:pt>
                <c:pt idx="1759">
                  <c:v>2.8011269984173581</c:v>
                </c:pt>
                <c:pt idx="1760">
                  <c:v>2.802718547848277</c:v>
                </c:pt>
                <c:pt idx="1761">
                  <c:v>2.8043100972791959</c:v>
                </c:pt>
                <c:pt idx="1762">
                  <c:v>2.8059016467101148</c:v>
                </c:pt>
                <c:pt idx="1763">
                  <c:v>2.8074931961410341</c:v>
                </c:pt>
                <c:pt idx="1764">
                  <c:v>2.8090847455719525</c:v>
                </c:pt>
                <c:pt idx="1765">
                  <c:v>2.8106762950028719</c:v>
                </c:pt>
                <c:pt idx="1766">
                  <c:v>2.8122678444337907</c:v>
                </c:pt>
                <c:pt idx="1767">
                  <c:v>2.8138593938647096</c:v>
                </c:pt>
                <c:pt idx="1768">
                  <c:v>2.8154509432956289</c:v>
                </c:pt>
                <c:pt idx="1769">
                  <c:v>2.8170424927265474</c:v>
                </c:pt>
                <c:pt idx="1770">
                  <c:v>2.8186340421574667</c:v>
                </c:pt>
                <c:pt idx="1771">
                  <c:v>2.8202255915883852</c:v>
                </c:pt>
                <c:pt idx="1772">
                  <c:v>2.8218171410193045</c:v>
                </c:pt>
                <c:pt idx="1773">
                  <c:v>2.8234086904502229</c:v>
                </c:pt>
                <c:pt idx="1774">
                  <c:v>2.8250002398811422</c:v>
                </c:pt>
                <c:pt idx="1775">
                  <c:v>2.8265917893120616</c:v>
                </c:pt>
                <c:pt idx="1776">
                  <c:v>2.82818333874298</c:v>
                </c:pt>
                <c:pt idx="1777">
                  <c:v>2.8297748881738993</c:v>
                </c:pt>
                <c:pt idx="1778">
                  <c:v>2.8313664376048182</c:v>
                </c:pt>
                <c:pt idx="1779">
                  <c:v>2.8329579870357371</c:v>
                </c:pt>
                <c:pt idx="1780">
                  <c:v>2.834549536466656</c:v>
                </c:pt>
                <c:pt idx="1781">
                  <c:v>2.8361410858975749</c:v>
                </c:pt>
                <c:pt idx="1782">
                  <c:v>2.8377326353284937</c:v>
                </c:pt>
                <c:pt idx="1783">
                  <c:v>2.8393241847594131</c:v>
                </c:pt>
                <c:pt idx="1784">
                  <c:v>2.8409157341903319</c:v>
                </c:pt>
                <c:pt idx="1785">
                  <c:v>2.8425072836212508</c:v>
                </c:pt>
                <c:pt idx="1786">
                  <c:v>2.8440988330521697</c:v>
                </c:pt>
                <c:pt idx="1787">
                  <c:v>2.8456903824830886</c:v>
                </c:pt>
                <c:pt idx="1788">
                  <c:v>2.8472819319140079</c:v>
                </c:pt>
                <c:pt idx="1789">
                  <c:v>2.8488734813449264</c:v>
                </c:pt>
                <c:pt idx="1790">
                  <c:v>2.8504650307758457</c:v>
                </c:pt>
                <c:pt idx="1791">
                  <c:v>2.852056580206765</c:v>
                </c:pt>
                <c:pt idx="1792">
                  <c:v>2.8536481296376834</c:v>
                </c:pt>
                <c:pt idx="1793">
                  <c:v>2.8552396790686028</c:v>
                </c:pt>
                <c:pt idx="1794">
                  <c:v>2.8568312284995212</c:v>
                </c:pt>
                <c:pt idx="1795">
                  <c:v>2.8584227779304405</c:v>
                </c:pt>
                <c:pt idx="1796">
                  <c:v>2.860014327361359</c:v>
                </c:pt>
                <c:pt idx="1797">
                  <c:v>2.8616058767922783</c:v>
                </c:pt>
                <c:pt idx="1798">
                  <c:v>2.8631974262231972</c:v>
                </c:pt>
                <c:pt idx="1799">
                  <c:v>2.8647889756541161</c:v>
                </c:pt>
                <c:pt idx="1800">
                  <c:v>2.8663805250850354</c:v>
                </c:pt>
                <c:pt idx="1801">
                  <c:v>2.8679720745159538</c:v>
                </c:pt>
                <c:pt idx="1802">
                  <c:v>2.8695636239468731</c:v>
                </c:pt>
                <c:pt idx="1803">
                  <c:v>2.871155173377792</c:v>
                </c:pt>
                <c:pt idx="1804">
                  <c:v>2.8727467228087109</c:v>
                </c:pt>
                <c:pt idx="1805">
                  <c:v>2.8743382722396298</c:v>
                </c:pt>
                <c:pt idx="1806">
                  <c:v>2.8759298216705487</c:v>
                </c:pt>
                <c:pt idx="1807">
                  <c:v>2.8775213711014676</c:v>
                </c:pt>
                <c:pt idx="1808">
                  <c:v>2.8791129205323869</c:v>
                </c:pt>
                <c:pt idx="1809">
                  <c:v>2.8807044699633058</c:v>
                </c:pt>
                <c:pt idx="1810">
                  <c:v>2.8822960193942246</c:v>
                </c:pt>
                <c:pt idx="1811">
                  <c:v>2.883887568825144</c:v>
                </c:pt>
                <c:pt idx="1812">
                  <c:v>2.8854791182560624</c:v>
                </c:pt>
                <c:pt idx="1813">
                  <c:v>2.8870706676869817</c:v>
                </c:pt>
                <c:pt idx="1814">
                  <c:v>2.8886622171179002</c:v>
                </c:pt>
                <c:pt idx="1815">
                  <c:v>2.8902537665488195</c:v>
                </c:pt>
                <c:pt idx="1816">
                  <c:v>2.8918453159797388</c:v>
                </c:pt>
                <c:pt idx="1817">
                  <c:v>2.8934368654106573</c:v>
                </c:pt>
                <c:pt idx="1818">
                  <c:v>2.8950284148415766</c:v>
                </c:pt>
                <c:pt idx="1819">
                  <c:v>2.896619964272495</c:v>
                </c:pt>
                <c:pt idx="1820">
                  <c:v>2.8982115137034143</c:v>
                </c:pt>
                <c:pt idx="1821">
                  <c:v>2.8998030631343328</c:v>
                </c:pt>
                <c:pt idx="1822">
                  <c:v>2.9013946125652521</c:v>
                </c:pt>
                <c:pt idx="1823">
                  <c:v>2.902986161996171</c:v>
                </c:pt>
                <c:pt idx="1824">
                  <c:v>2.9045777114270899</c:v>
                </c:pt>
                <c:pt idx="1825">
                  <c:v>2.9061692608580092</c:v>
                </c:pt>
                <c:pt idx="1826">
                  <c:v>2.9077608102889276</c:v>
                </c:pt>
                <c:pt idx="1827">
                  <c:v>2.909352359719847</c:v>
                </c:pt>
                <c:pt idx="1828">
                  <c:v>2.9109439091507658</c:v>
                </c:pt>
                <c:pt idx="1829">
                  <c:v>2.9125354585816847</c:v>
                </c:pt>
                <c:pt idx="1830">
                  <c:v>2.9141270080126036</c:v>
                </c:pt>
                <c:pt idx="1831">
                  <c:v>2.9157185574435229</c:v>
                </c:pt>
                <c:pt idx="1832">
                  <c:v>2.9173101068744414</c:v>
                </c:pt>
                <c:pt idx="1833">
                  <c:v>2.9189016563053607</c:v>
                </c:pt>
                <c:pt idx="1834">
                  <c:v>2.9204932057362796</c:v>
                </c:pt>
                <c:pt idx="1835">
                  <c:v>2.9220847551671985</c:v>
                </c:pt>
                <c:pt idx="1836">
                  <c:v>2.9236763045981178</c:v>
                </c:pt>
                <c:pt idx="1837">
                  <c:v>2.9252678540290362</c:v>
                </c:pt>
                <c:pt idx="1838">
                  <c:v>2.9268594034599555</c:v>
                </c:pt>
                <c:pt idx="1839">
                  <c:v>2.928450952890874</c:v>
                </c:pt>
                <c:pt idx="1840">
                  <c:v>2.9300425023217933</c:v>
                </c:pt>
                <c:pt idx="1841">
                  <c:v>2.9316340517527126</c:v>
                </c:pt>
                <c:pt idx="1842">
                  <c:v>2.9332256011836311</c:v>
                </c:pt>
                <c:pt idx="1843">
                  <c:v>2.9348171506145504</c:v>
                </c:pt>
                <c:pt idx="1844">
                  <c:v>2.9364087000454688</c:v>
                </c:pt>
                <c:pt idx="1845">
                  <c:v>2.9380002494763882</c:v>
                </c:pt>
                <c:pt idx="1846">
                  <c:v>2.9395917989073066</c:v>
                </c:pt>
                <c:pt idx="1847">
                  <c:v>2.9411833483382259</c:v>
                </c:pt>
                <c:pt idx="1848">
                  <c:v>2.9427748977691448</c:v>
                </c:pt>
                <c:pt idx="1849">
                  <c:v>2.9443664472000637</c:v>
                </c:pt>
                <c:pt idx="1850">
                  <c:v>2.945957996630983</c:v>
                </c:pt>
                <c:pt idx="1851">
                  <c:v>2.9475495460619014</c:v>
                </c:pt>
                <c:pt idx="1852">
                  <c:v>2.9491410954928208</c:v>
                </c:pt>
                <c:pt idx="1853">
                  <c:v>2.9507326449237397</c:v>
                </c:pt>
                <c:pt idx="1854">
                  <c:v>2.9523241943546585</c:v>
                </c:pt>
                <c:pt idx="1855">
                  <c:v>2.9539157437855774</c:v>
                </c:pt>
                <c:pt idx="1856">
                  <c:v>2.9555072932164967</c:v>
                </c:pt>
                <c:pt idx="1857">
                  <c:v>2.9570988426474152</c:v>
                </c:pt>
                <c:pt idx="1858">
                  <c:v>2.9586903920783345</c:v>
                </c:pt>
                <c:pt idx="1859">
                  <c:v>2.9602819415092534</c:v>
                </c:pt>
                <c:pt idx="1860">
                  <c:v>2.9618734909401723</c:v>
                </c:pt>
                <c:pt idx="1861">
                  <c:v>2.9634650403710916</c:v>
                </c:pt>
                <c:pt idx="1862">
                  <c:v>2.96505658980201</c:v>
                </c:pt>
                <c:pt idx="1863">
                  <c:v>2.9666481392329294</c:v>
                </c:pt>
                <c:pt idx="1864">
                  <c:v>2.9682396886638478</c:v>
                </c:pt>
                <c:pt idx="1865">
                  <c:v>2.9698312380947671</c:v>
                </c:pt>
                <c:pt idx="1866">
                  <c:v>2.9714227875256864</c:v>
                </c:pt>
                <c:pt idx="1867">
                  <c:v>2.9730143369566049</c:v>
                </c:pt>
                <c:pt idx="1868">
                  <c:v>2.9746058863875242</c:v>
                </c:pt>
                <c:pt idx="1869">
                  <c:v>2.9761974358184426</c:v>
                </c:pt>
                <c:pt idx="1870">
                  <c:v>2.977788985249362</c:v>
                </c:pt>
                <c:pt idx="1871">
                  <c:v>2.9793805346802804</c:v>
                </c:pt>
                <c:pt idx="1872">
                  <c:v>2.9809720841111997</c:v>
                </c:pt>
                <c:pt idx="1873">
                  <c:v>2.9825636335421186</c:v>
                </c:pt>
                <c:pt idx="1874">
                  <c:v>2.9841551829730375</c:v>
                </c:pt>
                <c:pt idx="1875">
                  <c:v>2.9857467324039568</c:v>
                </c:pt>
                <c:pt idx="1876">
                  <c:v>2.9873382818348757</c:v>
                </c:pt>
                <c:pt idx="1877">
                  <c:v>2.9889298312657946</c:v>
                </c:pt>
                <c:pt idx="1878">
                  <c:v>2.9905213806967135</c:v>
                </c:pt>
                <c:pt idx="1879">
                  <c:v>2.9921129301276324</c:v>
                </c:pt>
                <c:pt idx="1880">
                  <c:v>2.9937044795585512</c:v>
                </c:pt>
                <c:pt idx="1881">
                  <c:v>2.9952960289894706</c:v>
                </c:pt>
                <c:pt idx="1882">
                  <c:v>2.996887578420389</c:v>
                </c:pt>
                <c:pt idx="1883">
                  <c:v>2.9984791278513083</c:v>
                </c:pt>
                <c:pt idx="1884">
                  <c:v>3.0000706772822272</c:v>
                </c:pt>
                <c:pt idx="1885">
                  <c:v>3.0016622267131461</c:v>
                </c:pt>
                <c:pt idx="1886">
                  <c:v>3.0032537761440654</c:v>
                </c:pt>
                <c:pt idx="1887">
                  <c:v>3.0048453255749838</c:v>
                </c:pt>
                <c:pt idx="1888">
                  <c:v>3.0064368750059032</c:v>
                </c:pt>
                <c:pt idx="1889">
                  <c:v>3.0080284244368216</c:v>
                </c:pt>
                <c:pt idx="1890">
                  <c:v>3.0096199738677409</c:v>
                </c:pt>
                <c:pt idx="1891">
                  <c:v>3.0112115232986603</c:v>
                </c:pt>
                <c:pt idx="1892">
                  <c:v>3.0128030727295787</c:v>
                </c:pt>
                <c:pt idx="1893">
                  <c:v>3.014394622160498</c:v>
                </c:pt>
                <c:pt idx="1894">
                  <c:v>3.0159861715914165</c:v>
                </c:pt>
                <c:pt idx="1895">
                  <c:v>3.0175777210223358</c:v>
                </c:pt>
                <c:pt idx="1896">
                  <c:v>3.0191692704532547</c:v>
                </c:pt>
                <c:pt idx="1897">
                  <c:v>3.0207608198841736</c:v>
                </c:pt>
                <c:pt idx="1898">
                  <c:v>3.0223523693150924</c:v>
                </c:pt>
                <c:pt idx="1899">
                  <c:v>3.0239439187460113</c:v>
                </c:pt>
                <c:pt idx="1900">
                  <c:v>3.0255354681769306</c:v>
                </c:pt>
                <c:pt idx="1901">
                  <c:v>3.0271270176078495</c:v>
                </c:pt>
                <c:pt idx="1902">
                  <c:v>3.0287185670387684</c:v>
                </c:pt>
                <c:pt idx="1903">
                  <c:v>3.0303101164696873</c:v>
                </c:pt>
                <c:pt idx="1904">
                  <c:v>3.0319016659006062</c:v>
                </c:pt>
                <c:pt idx="1905">
                  <c:v>3.0334932153315251</c:v>
                </c:pt>
                <c:pt idx="1906">
                  <c:v>3.0350847647624444</c:v>
                </c:pt>
                <c:pt idx="1907">
                  <c:v>3.0366763141933628</c:v>
                </c:pt>
                <c:pt idx="1908">
                  <c:v>3.0382678636242821</c:v>
                </c:pt>
                <c:pt idx="1909">
                  <c:v>3.0398594130552015</c:v>
                </c:pt>
                <c:pt idx="1910">
                  <c:v>3.0414509624861199</c:v>
                </c:pt>
                <c:pt idx="1911">
                  <c:v>3.0430425119170392</c:v>
                </c:pt>
                <c:pt idx="1912">
                  <c:v>3.0446340613479577</c:v>
                </c:pt>
                <c:pt idx="1913">
                  <c:v>3.046225610778877</c:v>
                </c:pt>
                <c:pt idx="1914">
                  <c:v>3.0478171602097954</c:v>
                </c:pt>
                <c:pt idx="1915">
                  <c:v>3.0494087096407148</c:v>
                </c:pt>
                <c:pt idx="1916">
                  <c:v>3.0510002590716341</c:v>
                </c:pt>
                <c:pt idx="1917">
                  <c:v>3.0525918085025525</c:v>
                </c:pt>
                <c:pt idx="1918">
                  <c:v>3.0541833579334718</c:v>
                </c:pt>
                <c:pt idx="1919">
                  <c:v>3.0557749073643903</c:v>
                </c:pt>
                <c:pt idx="1920">
                  <c:v>3.0573664567953096</c:v>
                </c:pt>
                <c:pt idx="1921">
                  <c:v>3.0589580062262285</c:v>
                </c:pt>
                <c:pt idx="1922">
                  <c:v>3.0605495556571474</c:v>
                </c:pt>
                <c:pt idx="1923">
                  <c:v>3.0621411050880663</c:v>
                </c:pt>
                <c:pt idx="1924">
                  <c:v>3.0637326545189851</c:v>
                </c:pt>
                <c:pt idx="1925">
                  <c:v>3.0653242039499045</c:v>
                </c:pt>
                <c:pt idx="1926">
                  <c:v>3.0669157533808233</c:v>
                </c:pt>
                <c:pt idx="1927">
                  <c:v>3.0685073028117422</c:v>
                </c:pt>
                <c:pt idx="1928">
                  <c:v>3.0700988522426611</c:v>
                </c:pt>
                <c:pt idx="1929">
                  <c:v>3.0716904016735804</c:v>
                </c:pt>
                <c:pt idx="1930">
                  <c:v>3.0732819511044989</c:v>
                </c:pt>
                <c:pt idx="1931">
                  <c:v>3.0748735005354182</c:v>
                </c:pt>
                <c:pt idx="1932">
                  <c:v>3.0764650499663366</c:v>
                </c:pt>
                <c:pt idx="1933">
                  <c:v>3.078056599397256</c:v>
                </c:pt>
                <c:pt idx="1934">
                  <c:v>3.0796481488281753</c:v>
                </c:pt>
                <c:pt idx="1935">
                  <c:v>3.0812396982590937</c:v>
                </c:pt>
                <c:pt idx="1936">
                  <c:v>3.082831247690013</c:v>
                </c:pt>
                <c:pt idx="1937">
                  <c:v>3.0844227971209315</c:v>
                </c:pt>
                <c:pt idx="1938">
                  <c:v>3.0860143465518508</c:v>
                </c:pt>
                <c:pt idx="1939">
                  <c:v>3.0876058959827692</c:v>
                </c:pt>
                <c:pt idx="1940">
                  <c:v>3.0891974454136886</c:v>
                </c:pt>
                <c:pt idx="1941">
                  <c:v>3.0907889948446079</c:v>
                </c:pt>
                <c:pt idx="1942">
                  <c:v>3.0923805442755263</c:v>
                </c:pt>
                <c:pt idx="1943">
                  <c:v>3.0939720937064457</c:v>
                </c:pt>
                <c:pt idx="1944">
                  <c:v>3.0955636431373641</c:v>
                </c:pt>
                <c:pt idx="1945">
                  <c:v>3.0971551925682834</c:v>
                </c:pt>
                <c:pt idx="1946">
                  <c:v>3.0987467419992023</c:v>
                </c:pt>
                <c:pt idx="1947">
                  <c:v>3.1003382914301212</c:v>
                </c:pt>
                <c:pt idx="1948">
                  <c:v>3.1019298408610401</c:v>
                </c:pt>
                <c:pt idx="1949">
                  <c:v>3.1035213902919589</c:v>
                </c:pt>
                <c:pt idx="1950">
                  <c:v>3.1051129397228783</c:v>
                </c:pt>
                <c:pt idx="1951">
                  <c:v>3.1067044891537972</c:v>
                </c:pt>
                <c:pt idx="1952">
                  <c:v>3.108296038584716</c:v>
                </c:pt>
                <c:pt idx="1953">
                  <c:v>3.1098875880156349</c:v>
                </c:pt>
                <c:pt idx="1954">
                  <c:v>3.1114791374465542</c:v>
                </c:pt>
                <c:pt idx="1955">
                  <c:v>3.1130706868774727</c:v>
                </c:pt>
                <c:pt idx="1956">
                  <c:v>3.114662236308392</c:v>
                </c:pt>
                <c:pt idx="1957">
                  <c:v>3.1162537857393104</c:v>
                </c:pt>
                <c:pt idx="1958">
                  <c:v>3.1178453351702298</c:v>
                </c:pt>
                <c:pt idx="1959">
                  <c:v>3.1194368846011491</c:v>
                </c:pt>
                <c:pt idx="1960">
                  <c:v>3.1210284340320675</c:v>
                </c:pt>
                <c:pt idx="1961">
                  <c:v>3.1226199834629869</c:v>
                </c:pt>
                <c:pt idx="1962">
                  <c:v>3.1242115328939053</c:v>
                </c:pt>
                <c:pt idx="1963">
                  <c:v>3.1258030823248246</c:v>
                </c:pt>
                <c:pt idx="1964">
                  <c:v>3.1273946317557431</c:v>
                </c:pt>
                <c:pt idx="1965">
                  <c:v>3.1289861811866624</c:v>
                </c:pt>
                <c:pt idx="1966">
                  <c:v>3.1305777306175817</c:v>
                </c:pt>
                <c:pt idx="1967">
                  <c:v>3.1321692800485001</c:v>
                </c:pt>
                <c:pt idx="1968">
                  <c:v>3.1337608294794195</c:v>
                </c:pt>
                <c:pt idx="1969">
                  <c:v>3.1353523789103379</c:v>
                </c:pt>
                <c:pt idx="1970">
                  <c:v>3.1369439283412572</c:v>
                </c:pt>
                <c:pt idx="1971">
                  <c:v>3.1385354777721761</c:v>
                </c:pt>
                <c:pt idx="1972">
                  <c:v>3.140127027203095</c:v>
                </c:pt>
                <c:pt idx="1973">
                  <c:v>3.1417185766340139</c:v>
                </c:pt>
                <c:pt idx="1974">
                  <c:v>3.1433101260649332</c:v>
                </c:pt>
                <c:pt idx="1975">
                  <c:v>3.1449016754958521</c:v>
                </c:pt>
                <c:pt idx="1976">
                  <c:v>3.146493224926771</c:v>
                </c:pt>
                <c:pt idx="1977">
                  <c:v>3.1480847743576899</c:v>
                </c:pt>
                <c:pt idx="1978">
                  <c:v>3.1496763237886087</c:v>
                </c:pt>
                <c:pt idx="1979">
                  <c:v>3.1512678732195281</c:v>
                </c:pt>
                <c:pt idx="1980">
                  <c:v>3.1528594226504465</c:v>
                </c:pt>
                <c:pt idx="1981">
                  <c:v>3.1544509720813658</c:v>
                </c:pt>
                <c:pt idx="1982">
                  <c:v>3.1560425215122843</c:v>
                </c:pt>
                <c:pt idx="1983">
                  <c:v>3.1576340709432036</c:v>
                </c:pt>
                <c:pt idx="1984">
                  <c:v>3.1592256203741229</c:v>
                </c:pt>
                <c:pt idx="1985">
                  <c:v>3.1608171698050413</c:v>
                </c:pt>
                <c:pt idx="1986">
                  <c:v>3.1624087192359607</c:v>
                </c:pt>
                <c:pt idx="1987">
                  <c:v>3.1640002686668791</c:v>
                </c:pt>
                <c:pt idx="1988">
                  <c:v>3.1655918180977984</c:v>
                </c:pt>
                <c:pt idx="1989">
                  <c:v>3.1671833675287169</c:v>
                </c:pt>
                <c:pt idx="1990">
                  <c:v>3.1687749169596362</c:v>
                </c:pt>
                <c:pt idx="1991">
                  <c:v>3.1703664663905555</c:v>
                </c:pt>
                <c:pt idx="1992">
                  <c:v>3.171958015821474</c:v>
                </c:pt>
                <c:pt idx="1993">
                  <c:v>3.1735495652523933</c:v>
                </c:pt>
                <c:pt idx="1994">
                  <c:v>3.1751411146833122</c:v>
                </c:pt>
                <c:pt idx="1995">
                  <c:v>3.1767326641142311</c:v>
                </c:pt>
                <c:pt idx="1996">
                  <c:v>3.1783242135451499</c:v>
                </c:pt>
                <c:pt idx="1997">
                  <c:v>3.1799157629760688</c:v>
                </c:pt>
                <c:pt idx="1998">
                  <c:v>3.1815073124069877</c:v>
                </c:pt>
                <c:pt idx="1999">
                  <c:v>3.183098861837907</c:v>
                </c:pt>
              </c:numCache>
            </c:numRef>
          </c:xVal>
          <c:yVal>
            <c:numRef>
              <c:f>Symmetry!$K$3:$K$17574</c:f>
              <c:numCache>
                <c:formatCode>General</c:formatCode>
                <c:ptCount val="17572"/>
                <c:pt idx="0">
                  <c:v>-109.67811083918949</c:v>
                </c:pt>
                <c:pt idx="1">
                  <c:v>104.57242035346204</c:v>
                </c:pt>
                <c:pt idx="2">
                  <c:v>187.19644808005091</c:v>
                </c:pt>
                <c:pt idx="3">
                  <c:v>80.568435347507759</c:v>
                </c:pt>
                <c:pt idx="4">
                  <c:v>-63.283392185004438</c:v>
                </c:pt>
                <c:pt idx="5">
                  <c:v>-97.045166287490972</c:v>
                </c:pt>
                <c:pt idx="6">
                  <c:v>-38.654752214481491</c:v>
                </c:pt>
                <c:pt idx="7">
                  <c:v>6.8822173843270482</c:v>
                </c:pt>
                <c:pt idx="8">
                  <c:v>6.1550307767820414</c:v>
                </c:pt>
                <c:pt idx="9">
                  <c:v>8.2053965337206929</c:v>
                </c:pt>
                <c:pt idx="10">
                  <c:v>34.167445162684196</c:v>
                </c:pt>
                <c:pt idx="11">
                  <c:v>39.993726029395049</c:v>
                </c:pt>
                <c:pt idx="12">
                  <c:v>-0.37710126009276418</c:v>
                </c:pt>
                <c:pt idx="13">
                  <c:v>-41.167057134622368</c:v>
                </c:pt>
                <c:pt idx="14">
                  <c:v>-30.925876745969394</c:v>
                </c:pt>
                <c:pt idx="15">
                  <c:v>9.1566562312543383</c:v>
                </c:pt>
                <c:pt idx="16">
                  <c:v>19.446011504147979</c:v>
                </c:pt>
                <c:pt idx="17">
                  <c:v>-7.2662381457310037</c:v>
                </c:pt>
                <c:pt idx="18">
                  <c:v>-19.828903938184826</c:v>
                </c:pt>
                <c:pt idx="19">
                  <c:v>7.7778645535841253</c:v>
                </c:pt>
                <c:pt idx="20">
                  <c:v>35.936820295140542</c:v>
                </c:pt>
                <c:pt idx="21">
                  <c:v>21.25461519720427</c:v>
                </c:pt>
                <c:pt idx="22">
                  <c:v>-18.444514269619361</c:v>
                </c:pt>
                <c:pt idx="23">
                  <c:v>-33.043746111786383</c:v>
                </c:pt>
                <c:pt idx="24">
                  <c:v>-12.375639324704709</c:v>
                </c:pt>
                <c:pt idx="25">
                  <c:v>7.7910609191162354</c:v>
                </c:pt>
                <c:pt idx="26">
                  <c:v>5.4405075341991367</c:v>
                </c:pt>
                <c:pt idx="27">
                  <c:v>-4.6255837151814617E-2</c:v>
                </c:pt>
                <c:pt idx="28">
                  <c:v>11.018142490421056</c:v>
                </c:pt>
                <c:pt idx="29">
                  <c:v>22.220186245646051</c:v>
                </c:pt>
                <c:pt idx="30">
                  <c:v>8.2754634839713699</c:v>
                </c:pt>
                <c:pt idx="31">
                  <c:v>-20.685863116449458</c:v>
                </c:pt>
                <c:pt idx="32">
                  <c:v>-29.832922329253556</c:v>
                </c:pt>
                <c:pt idx="33">
                  <c:v>-8.8804470657794941</c:v>
                </c:pt>
                <c:pt idx="34">
                  <c:v>14.947475092722193</c:v>
                </c:pt>
                <c:pt idx="35">
                  <c:v>16.506876070057725</c:v>
                </c:pt>
                <c:pt idx="36">
                  <c:v>3.556726032109697</c:v>
                </c:pt>
                <c:pt idx="37">
                  <c:v>-2.1180448370341201</c:v>
                </c:pt>
                <c:pt idx="38">
                  <c:v>2.4207953393537553</c:v>
                </c:pt>
                <c:pt idx="39">
                  <c:v>3.2196089463063831</c:v>
                </c:pt>
                <c:pt idx="40">
                  <c:v>-4.6286606120676757</c:v>
                </c:pt>
                <c:pt idx="41">
                  <c:v>-10.542637079131293</c:v>
                </c:pt>
                <c:pt idx="42">
                  <c:v>-7.0368116421158327</c:v>
                </c:pt>
                <c:pt idx="43">
                  <c:v>4.9980865090957144E-2</c:v>
                </c:pt>
                <c:pt idx="44">
                  <c:v>3.5471763080714771</c:v>
                </c:pt>
                <c:pt idx="45">
                  <c:v>5.4946531430714201</c:v>
                </c:pt>
                <c:pt idx="46">
                  <c:v>9.2311897541301526</c:v>
                </c:pt>
                <c:pt idx="47">
                  <c:v>9.722122059824116</c:v>
                </c:pt>
                <c:pt idx="48">
                  <c:v>0.7981147175461738</c:v>
                </c:pt>
                <c:pt idx="49">
                  <c:v>-12.342051647689505</c:v>
                </c:pt>
                <c:pt idx="50">
                  <c:v>-16.930229660019492</c:v>
                </c:pt>
                <c:pt idx="51">
                  <c:v>-8.316852415076692</c:v>
                </c:pt>
                <c:pt idx="52">
                  <c:v>5.079990300713038</c:v>
                </c:pt>
                <c:pt idx="53">
                  <c:v>12.849857514550891</c:v>
                </c:pt>
                <c:pt idx="54">
                  <c:v>12.389250361755442</c:v>
                </c:pt>
                <c:pt idx="55">
                  <c:v>6.5055009386457607</c:v>
                </c:pt>
                <c:pt idx="56">
                  <c:v>-2.1429271862486994</c:v>
                </c:pt>
                <c:pt idx="57">
                  <c:v>-10.332693783926965</c:v>
                </c:pt>
                <c:pt idx="58">
                  <c:v>-12.702591996599256</c:v>
                </c:pt>
                <c:pt idx="59">
                  <c:v>-6.4323703369379395</c:v>
                </c:pt>
                <c:pt idx="60">
                  <c:v>3.8214226199442032</c:v>
                </c:pt>
                <c:pt idx="61">
                  <c:v>9.7621639318420552</c:v>
                </c:pt>
                <c:pt idx="62">
                  <c:v>7.9810422809847363</c:v>
                </c:pt>
                <c:pt idx="63">
                  <c:v>2.0391875635446293</c:v>
                </c:pt>
                <c:pt idx="64">
                  <c:v>-2.946553817134109</c:v>
                </c:pt>
                <c:pt idx="65">
                  <c:v>-4.6096525679945834</c:v>
                </c:pt>
                <c:pt idx="66">
                  <c:v>-2.9557037799767625</c:v>
                </c:pt>
                <c:pt idx="67">
                  <c:v>0.39476719869234311</c:v>
                </c:pt>
                <c:pt idx="68">
                  <c:v>2.0424924744907136</c:v>
                </c:pt>
                <c:pt idx="69">
                  <c:v>-0.468382619091605</c:v>
                </c:pt>
                <c:pt idx="70">
                  <c:v>-4.4221174817305053</c:v>
                </c:pt>
                <c:pt idx="71">
                  <c:v>-3.7359387312751426</c:v>
                </c:pt>
                <c:pt idx="72">
                  <c:v>2.9888130585564343</c:v>
                </c:pt>
                <c:pt idx="73">
                  <c:v>9.1909817337229764</c:v>
                </c:pt>
                <c:pt idx="74">
                  <c:v>7.8914530424456526</c:v>
                </c:pt>
                <c:pt idx="75">
                  <c:v>0.17024052004062334</c:v>
                </c:pt>
                <c:pt idx="76">
                  <c:v>-7.037851152324972</c:v>
                </c:pt>
                <c:pt idx="77">
                  <c:v>-9.4881735635166908</c:v>
                </c:pt>
                <c:pt idx="78">
                  <c:v>-7.8706282956135221</c:v>
                </c:pt>
                <c:pt idx="79">
                  <c:v>-3.0719414590897283</c:v>
                </c:pt>
                <c:pt idx="80">
                  <c:v>5.0268007540339301</c:v>
                </c:pt>
                <c:pt idx="81">
                  <c:v>12.995968052635019</c:v>
                </c:pt>
                <c:pt idx="82">
                  <c:v>13.669307266870446</c:v>
                </c:pt>
                <c:pt idx="83">
                  <c:v>4.1824812573122729</c:v>
                </c:pt>
                <c:pt idx="84">
                  <c:v>-8.8467368993701427</c:v>
                </c:pt>
                <c:pt idx="85">
                  <c:v>-15.628355011856129</c:v>
                </c:pt>
                <c:pt idx="86">
                  <c:v>-12.691741505581616</c:v>
                </c:pt>
                <c:pt idx="87">
                  <c:v>-3.5049420930541411</c:v>
                </c:pt>
                <c:pt idx="88">
                  <c:v>7.1234440800564442</c:v>
                </c:pt>
                <c:pt idx="89">
                  <c:v>14.772797368931787</c:v>
                </c:pt>
                <c:pt idx="90">
                  <c:v>14.33657809257026</c:v>
                </c:pt>
                <c:pt idx="91">
                  <c:v>4.1749736349566255</c:v>
                </c:pt>
                <c:pt idx="92">
                  <c:v>-8.455008172711187</c:v>
                </c:pt>
                <c:pt idx="93">
                  <c:v>-12.903649275477235</c:v>
                </c:pt>
                <c:pt idx="94">
                  <c:v>-8.0400848538121039</c:v>
                </c:pt>
                <c:pt idx="95">
                  <c:v>-3.1029548405142218</c:v>
                </c:pt>
                <c:pt idx="96">
                  <c:v>-2.62366281413723</c:v>
                </c:pt>
                <c:pt idx="97">
                  <c:v>1.2291685608723679</c:v>
                </c:pt>
                <c:pt idx="98">
                  <c:v>13.710529887910702</c:v>
                </c:pt>
                <c:pt idx="99">
                  <c:v>22.207906915187085</c:v>
                </c:pt>
                <c:pt idx="100">
                  <c:v>9.5222006807506734</c:v>
                </c:pt>
                <c:pt idx="101">
                  <c:v>-18.145966860575754</c:v>
                </c:pt>
                <c:pt idx="102">
                  <c:v>-31.557828799376342</c:v>
                </c:pt>
                <c:pt idx="103">
                  <c:v>-13.947466300024498</c:v>
                </c:pt>
                <c:pt idx="104">
                  <c:v>15.300041830558174</c:v>
                </c:pt>
                <c:pt idx="105">
                  <c:v>24.139261394232488</c:v>
                </c:pt>
                <c:pt idx="106">
                  <c:v>7.9698771526420877</c:v>
                </c:pt>
                <c:pt idx="107">
                  <c:v>-8.3745535870307233</c:v>
                </c:pt>
                <c:pt idx="108">
                  <c:v>-6.8150243156517343</c:v>
                </c:pt>
                <c:pt idx="109">
                  <c:v>2.5845662002310434</c:v>
                </c:pt>
                <c:pt idx="110">
                  <c:v>2.1538238170070443</c:v>
                </c:pt>
                <c:pt idx="111">
                  <c:v>-6.2696191268808263</c:v>
                </c:pt>
                <c:pt idx="112">
                  <c:v>-7.7498096771143574</c:v>
                </c:pt>
                <c:pt idx="113">
                  <c:v>0.4998218317138291</c:v>
                </c:pt>
                <c:pt idx="114">
                  <c:v>6.1752665073922888</c:v>
                </c:pt>
                <c:pt idx="115">
                  <c:v>3.0299424837478512</c:v>
                </c:pt>
                <c:pt idx="116">
                  <c:v>-0.22136667157711315</c:v>
                </c:pt>
                <c:pt idx="117">
                  <c:v>3.4006938899908477</c:v>
                </c:pt>
                <c:pt idx="118">
                  <c:v>6.390806557495015</c:v>
                </c:pt>
                <c:pt idx="119">
                  <c:v>-0.30767118068792915</c:v>
                </c:pt>
                <c:pt idx="120">
                  <c:v>-10.540118241379172</c:v>
                </c:pt>
                <c:pt idx="121">
                  <c:v>-10.8088490484219</c:v>
                </c:pt>
                <c:pt idx="122">
                  <c:v>-0.66117698946685521</c:v>
                </c:pt>
                <c:pt idx="123">
                  <c:v>6.9869292346792928</c:v>
                </c:pt>
                <c:pt idx="124">
                  <c:v>5.4777989042633992</c:v>
                </c:pt>
                <c:pt idx="125">
                  <c:v>2.2775958116425601</c:v>
                </c:pt>
                <c:pt idx="126">
                  <c:v>3.9615207713229039</c:v>
                </c:pt>
                <c:pt idx="127">
                  <c:v>4.744720802242103</c:v>
                </c:pt>
                <c:pt idx="128">
                  <c:v>-2.3189222435833146</c:v>
                </c:pt>
                <c:pt idx="129">
                  <c:v>-11.094420354933241</c:v>
                </c:pt>
                <c:pt idx="130">
                  <c:v>-10.021277355941907</c:v>
                </c:pt>
                <c:pt idx="131">
                  <c:v>1.6271920918314649E-2</c:v>
                </c:pt>
                <c:pt idx="132">
                  <c:v>6.7522371375945225</c:v>
                </c:pt>
                <c:pt idx="133">
                  <c:v>4.9657812616548407</c:v>
                </c:pt>
                <c:pt idx="134">
                  <c:v>2.5583545668977576</c:v>
                </c:pt>
                <c:pt idx="135">
                  <c:v>5.264964341069577</c:v>
                </c:pt>
                <c:pt idx="136">
                  <c:v>6.1426149349829728</c:v>
                </c:pt>
                <c:pt idx="137">
                  <c:v>-2.2924058455220631</c:v>
                </c:pt>
                <c:pt idx="138">
                  <c:v>-13.254182908481614</c:v>
                </c:pt>
                <c:pt idx="139">
                  <c:v>-13.308999134602862</c:v>
                </c:pt>
                <c:pt idx="140">
                  <c:v>-1.540538275741089</c:v>
                </c:pt>
                <c:pt idx="141">
                  <c:v>9.2052233882915839</c:v>
                </c:pt>
                <c:pt idx="142">
                  <c:v>10.148778601547676</c:v>
                </c:pt>
                <c:pt idx="143">
                  <c:v>5.8315443670371465</c:v>
                </c:pt>
                <c:pt idx="144">
                  <c:v>3.0686024730694066</c:v>
                </c:pt>
                <c:pt idx="145">
                  <c:v>0.24001120702930501</c:v>
                </c:pt>
                <c:pt idx="146">
                  <c:v>-6.167805003923184</c:v>
                </c:pt>
                <c:pt idx="147">
                  <c:v>-11.502191198974018</c:v>
                </c:pt>
                <c:pt idx="148">
                  <c:v>-8.324461421025994</c:v>
                </c:pt>
                <c:pt idx="149">
                  <c:v>1.3109061194474703</c:v>
                </c:pt>
                <c:pt idx="150">
                  <c:v>7.7218365859598421</c:v>
                </c:pt>
                <c:pt idx="151">
                  <c:v>7.1081545006827396</c:v>
                </c:pt>
                <c:pt idx="152">
                  <c:v>4.8799783962745416</c:v>
                </c:pt>
                <c:pt idx="153">
                  <c:v>4.4519736461976853</c:v>
                </c:pt>
                <c:pt idx="154">
                  <c:v>1.4727682535148199</c:v>
                </c:pt>
                <c:pt idx="155">
                  <c:v>-6.5802100447160141</c:v>
                </c:pt>
                <c:pt idx="156">
                  <c:v>-12.585642319884089</c:v>
                </c:pt>
                <c:pt idx="157">
                  <c:v>-8.6528109557475776</c:v>
                </c:pt>
                <c:pt idx="158">
                  <c:v>1.6940913853151354</c:v>
                </c:pt>
                <c:pt idx="159">
                  <c:v>8.0135490778967462</c:v>
                </c:pt>
                <c:pt idx="160">
                  <c:v>7.287033174949582</c:v>
                </c:pt>
                <c:pt idx="161">
                  <c:v>5.4725887512541114</c:v>
                </c:pt>
                <c:pt idx="162">
                  <c:v>5.2115438611711307</c:v>
                </c:pt>
                <c:pt idx="163">
                  <c:v>1.4041005708741336</c:v>
                </c:pt>
                <c:pt idx="164">
                  <c:v>-7.7751455809946037</c:v>
                </c:pt>
                <c:pt idx="165">
                  <c:v>-13.932414246227458</c:v>
                </c:pt>
                <c:pt idx="166">
                  <c:v>-9.0980480925872946</c:v>
                </c:pt>
                <c:pt idx="167">
                  <c:v>2.1556794430874238</c:v>
                </c:pt>
                <c:pt idx="168">
                  <c:v>8.8283345208294115</c:v>
                </c:pt>
                <c:pt idx="169">
                  <c:v>8.3440005559832962</c:v>
                </c:pt>
                <c:pt idx="170">
                  <c:v>6.8257541665009942</c:v>
                </c:pt>
                <c:pt idx="171">
                  <c:v>6.0417916295560881</c:v>
                </c:pt>
                <c:pt idx="172">
                  <c:v>0.29979903609407615</c:v>
                </c:pt>
                <c:pt idx="173">
                  <c:v>-10.92448255951245</c:v>
                </c:pt>
                <c:pt idx="174">
                  <c:v>-16.804791171026139</c:v>
                </c:pt>
                <c:pt idx="175">
                  <c:v>-8.635618157790125</c:v>
                </c:pt>
                <c:pt idx="176">
                  <c:v>6.3963650278721991</c:v>
                </c:pt>
                <c:pt idx="177">
                  <c:v>13.289577833965208</c:v>
                </c:pt>
                <c:pt idx="178">
                  <c:v>8.3347848960605422</c:v>
                </c:pt>
                <c:pt idx="179">
                  <c:v>1.6054274029962023</c:v>
                </c:pt>
                <c:pt idx="180">
                  <c:v>0.76089042067213308</c:v>
                </c:pt>
                <c:pt idx="181">
                  <c:v>1.3634724756477867</c:v>
                </c:pt>
                <c:pt idx="182">
                  <c:v>-3.4815958370836362</c:v>
                </c:pt>
                <c:pt idx="183">
                  <c:v>-11.133617392067208</c:v>
                </c:pt>
                <c:pt idx="184">
                  <c:v>-12.813091812408805</c:v>
                </c:pt>
                <c:pt idx="185">
                  <c:v>-5.086147897441931</c:v>
                </c:pt>
                <c:pt idx="186">
                  <c:v>7.2002674959597401</c:v>
                </c:pt>
                <c:pt idx="187">
                  <c:v>16.715272641860921</c:v>
                </c:pt>
                <c:pt idx="188">
                  <c:v>17.667600422385512</c:v>
                </c:pt>
                <c:pt idx="189">
                  <c:v>7.2241142159858516</c:v>
                </c:pt>
                <c:pt idx="190">
                  <c:v>-10.341408982017228</c:v>
                </c:pt>
                <c:pt idx="191">
                  <c:v>-22.166413550624139</c:v>
                </c:pt>
                <c:pt idx="192">
                  <c:v>-17.253411950813714</c:v>
                </c:pt>
                <c:pt idx="193">
                  <c:v>-0.12555200906997463</c:v>
                </c:pt>
                <c:pt idx="194">
                  <c:v>12.544210138343058</c:v>
                </c:pt>
                <c:pt idx="195">
                  <c:v>11.617000846327366</c:v>
                </c:pt>
                <c:pt idx="196">
                  <c:v>5.154462434253066</c:v>
                </c:pt>
                <c:pt idx="197">
                  <c:v>4.125244471747747</c:v>
                </c:pt>
                <c:pt idx="198">
                  <c:v>5.7239235507100981</c:v>
                </c:pt>
                <c:pt idx="199">
                  <c:v>-0.38488669846935303</c:v>
                </c:pt>
                <c:pt idx="200">
                  <c:v>-13.177712169394178</c:v>
                </c:pt>
                <c:pt idx="201">
                  <c:v>-18.795753084092073</c:v>
                </c:pt>
                <c:pt idx="202">
                  <c:v>-9.3383580256997529</c:v>
                </c:pt>
                <c:pt idx="203">
                  <c:v>6.3547692981659933</c:v>
                </c:pt>
                <c:pt idx="204">
                  <c:v>14.926793674160036</c:v>
                </c:pt>
                <c:pt idx="205">
                  <c:v>13.917434144303678</c:v>
                </c:pt>
                <c:pt idx="206">
                  <c:v>9.0901301628921889</c:v>
                </c:pt>
                <c:pt idx="207">
                  <c:v>2.7426098729982793</c:v>
                </c:pt>
                <c:pt idx="208">
                  <c:v>-6.706532260111925</c:v>
                </c:pt>
                <c:pt idx="209">
                  <c:v>-16.190003371293656</c:v>
                </c:pt>
                <c:pt idx="210">
                  <c:v>-17.956620610930297</c:v>
                </c:pt>
                <c:pt idx="211">
                  <c:v>-9.0857334070436568</c:v>
                </c:pt>
                <c:pt idx="212">
                  <c:v>4.9184646814121633</c:v>
                </c:pt>
                <c:pt idx="213">
                  <c:v>16.627858962744099</c:v>
                </c:pt>
                <c:pt idx="214">
                  <c:v>21.392626367914723</c:v>
                </c:pt>
                <c:pt idx="215">
                  <c:v>16.033200816577811</c:v>
                </c:pt>
                <c:pt idx="216">
                  <c:v>0.54719256896593749</c:v>
                </c:pt>
                <c:pt idx="217">
                  <c:v>-17.055194717875981</c:v>
                </c:pt>
                <c:pt idx="218">
                  <c:v>-25.173692015435957</c:v>
                </c:pt>
                <c:pt idx="219">
                  <c:v>-20.673413721104669</c:v>
                </c:pt>
                <c:pt idx="220">
                  <c:v>-9.0806063021556387</c:v>
                </c:pt>
                <c:pt idx="221">
                  <c:v>8.2961849887594443</c:v>
                </c:pt>
                <c:pt idx="222">
                  <c:v>33.226225317416556</c:v>
                </c:pt>
                <c:pt idx="223">
                  <c:v>49.746236230727959</c:v>
                </c:pt>
                <c:pt idx="224">
                  <c:v>25.665465985144348</c:v>
                </c:pt>
                <c:pt idx="225">
                  <c:v>-40.580960134132368</c:v>
                </c:pt>
                <c:pt idx="226">
                  <c:v>-88.142127264225266</c:v>
                </c:pt>
                <c:pt idx="227">
                  <c:v>-49.613647634329695</c:v>
                </c:pt>
                <c:pt idx="228">
                  <c:v>52.385506358850449</c:v>
                </c:pt>
                <c:pt idx="229">
                  <c:v>106.31761628086809</c:v>
                </c:pt>
                <c:pt idx="230">
                  <c:v>42.01575677058414</c:v>
                </c:pt>
                <c:pt idx="231">
                  <c:v>-69.295927663573039</c:v>
                </c:pt>
                <c:pt idx="232">
                  <c:v>-94.480141370622178</c:v>
                </c:pt>
                <c:pt idx="233">
                  <c:v>-8.339280186861977</c:v>
                </c:pt>
                <c:pt idx="234">
                  <c:v>75.012970723407363</c:v>
                </c:pt>
                <c:pt idx="235">
                  <c:v>56.560950482338804</c:v>
                </c:pt>
                <c:pt idx="236">
                  <c:v>-21.278153788882012</c:v>
                </c:pt>
                <c:pt idx="237">
                  <c:v>-49.394950926858819</c:v>
                </c:pt>
                <c:pt idx="238">
                  <c:v>-9.2039409415227436</c:v>
                </c:pt>
                <c:pt idx="239">
                  <c:v>18.845870604855541</c:v>
                </c:pt>
                <c:pt idx="240">
                  <c:v>-6.5567126010716752</c:v>
                </c:pt>
                <c:pt idx="241">
                  <c:v>-25.844482962068604</c:v>
                </c:pt>
                <c:pt idx="242">
                  <c:v>13.485887634341161</c:v>
                </c:pt>
                <c:pt idx="243">
                  <c:v>59.547138639745462</c:v>
                </c:pt>
                <c:pt idx="244">
                  <c:v>32.89710849403658</c:v>
                </c:pt>
                <c:pt idx="245">
                  <c:v>-41.772240849105032</c:v>
                </c:pt>
                <c:pt idx="246">
                  <c:v>-64.513580527466061</c:v>
                </c:pt>
                <c:pt idx="247">
                  <c:v>-11.598076040482857</c:v>
                </c:pt>
                <c:pt idx="248">
                  <c:v>30.442003324360655</c:v>
                </c:pt>
                <c:pt idx="249">
                  <c:v>5.8327633180683938</c:v>
                </c:pt>
                <c:pt idx="250">
                  <c:v>-21.332697266652609</c:v>
                </c:pt>
                <c:pt idx="251">
                  <c:v>20.340191961012557</c:v>
                </c:pt>
                <c:pt idx="252">
                  <c:v>76.099044743183157</c:v>
                </c:pt>
                <c:pt idx="253">
                  <c:v>40.317181773377996</c:v>
                </c:pt>
                <c:pt idx="254">
                  <c:v>-65.135644824963876</c:v>
                </c:pt>
                <c:pt idx="255">
                  <c:v>-102.79296013053347</c:v>
                </c:pt>
                <c:pt idx="256">
                  <c:v>-25.721705537130561</c:v>
                </c:pt>
                <c:pt idx="257">
                  <c:v>45.22604409169481</c:v>
                </c:pt>
                <c:pt idx="258">
                  <c:v>14.708328433759331</c:v>
                </c:pt>
                <c:pt idx="259">
                  <c:v>-23.196100223114662</c:v>
                </c:pt>
                <c:pt idx="260">
                  <c:v>60.661233171578203</c:v>
                </c:pt>
                <c:pt idx="261">
                  <c:v>174.6453342129679</c:v>
                </c:pt>
                <c:pt idx="262">
                  <c:v>85.906066287791717</c:v>
                </c:pt>
                <c:pt idx="263">
                  <c:v>-209.41736643922991</c:v>
                </c:pt>
                <c:pt idx="264">
                  <c:v>-374.07644921610159</c:v>
                </c:pt>
                <c:pt idx="265">
                  <c:v>-131.58587998058741</c:v>
                </c:pt>
                <c:pt idx="266">
                  <c:v>316.60545737096589</c:v>
                </c:pt>
                <c:pt idx="267">
                  <c:v>470.31529268711478</c:v>
                </c:pt>
                <c:pt idx="268">
                  <c:v>137.39138791373659</c:v>
                </c:pt>
                <c:pt idx="269">
                  <c:v>-315.16926760809696</c:v>
                </c:pt>
                <c:pt idx="270">
                  <c:v>-405.84745126199118</c:v>
                </c:pt>
                <c:pt idx="271">
                  <c:v>-102.33542874659076</c:v>
                </c:pt>
                <c:pt idx="272">
                  <c:v>204.70787404187257</c:v>
                </c:pt>
                <c:pt idx="273">
                  <c:v>220.12713894708429</c:v>
                </c:pt>
                <c:pt idx="274">
                  <c:v>47.373395159300657</c:v>
                </c:pt>
                <c:pt idx="275">
                  <c:v>-52.156472610433234</c:v>
                </c:pt>
                <c:pt idx="276">
                  <c:v>-21.733843840785777</c:v>
                </c:pt>
                <c:pt idx="277">
                  <c:v>-1.5208168163785996</c:v>
                </c:pt>
                <c:pt idx="278">
                  <c:v>-56.753931155005766</c:v>
                </c:pt>
                <c:pt idx="279">
                  <c:v>-87.500613328361354</c:v>
                </c:pt>
                <c:pt idx="280">
                  <c:v>-16.41400797119336</c:v>
                </c:pt>
                <c:pt idx="281">
                  <c:v>76.849297708047217</c:v>
                </c:pt>
                <c:pt idx="282">
                  <c:v>78.468454115590461</c:v>
                </c:pt>
                <c:pt idx="283">
                  <c:v>7.8973031146780572</c:v>
                </c:pt>
                <c:pt idx="284">
                  <c:v>-28.228836156801886</c:v>
                </c:pt>
                <c:pt idx="285">
                  <c:v>-2.746175806271729</c:v>
                </c:pt>
                <c:pt idx="286">
                  <c:v>9.8532368264378949</c:v>
                </c:pt>
                <c:pt idx="287">
                  <c:v>-29.202977728776062</c:v>
                </c:pt>
                <c:pt idx="288">
                  <c:v>-58.031342026605607</c:v>
                </c:pt>
                <c:pt idx="289">
                  <c:v>-18.567337195345274</c:v>
                </c:pt>
                <c:pt idx="290">
                  <c:v>46.373122145347892</c:v>
                </c:pt>
                <c:pt idx="291">
                  <c:v>56.70478574127457</c:v>
                </c:pt>
                <c:pt idx="292">
                  <c:v>12.207411135027934</c:v>
                </c:pt>
                <c:pt idx="293">
                  <c:v>-18.648071850639091</c:v>
                </c:pt>
                <c:pt idx="294">
                  <c:v>-8.0303248425726643</c:v>
                </c:pt>
                <c:pt idx="295">
                  <c:v>0.85180289389463126</c:v>
                </c:pt>
                <c:pt idx="296">
                  <c:v>-21.155428710731012</c:v>
                </c:pt>
                <c:pt idx="297">
                  <c:v>-36.87172401873503</c:v>
                </c:pt>
                <c:pt idx="298">
                  <c:v>-7.1928148950882509</c:v>
                </c:pt>
                <c:pt idx="299">
                  <c:v>38.071421754650501</c:v>
                </c:pt>
                <c:pt idx="300">
                  <c:v>40.511800861438608</c:v>
                </c:pt>
                <c:pt idx="301">
                  <c:v>0.64484287724952116</c:v>
                </c:pt>
                <c:pt idx="302">
                  <c:v>-24.889457995555993</c:v>
                </c:pt>
                <c:pt idx="303">
                  <c:v>-8.7248217746373538</c:v>
                </c:pt>
                <c:pt idx="304">
                  <c:v>12.801420326739217</c:v>
                </c:pt>
                <c:pt idx="305">
                  <c:v>2.5087906190198739</c:v>
                </c:pt>
                <c:pt idx="306">
                  <c:v>-21.797327164215503</c:v>
                </c:pt>
                <c:pt idx="307">
                  <c:v>-20.956024533274462</c:v>
                </c:pt>
                <c:pt idx="308">
                  <c:v>4.5248893140580231</c:v>
                </c:pt>
                <c:pt idx="309">
                  <c:v>21.274777169578513</c:v>
                </c:pt>
                <c:pt idx="310">
                  <c:v>16.443957202691621</c:v>
                </c:pt>
                <c:pt idx="311">
                  <c:v>8.4119122436899421</c:v>
                </c:pt>
                <c:pt idx="312">
                  <c:v>6.7534025931512236</c:v>
                </c:pt>
                <c:pt idx="313">
                  <c:v>-2.9649799409495583</c:v>
                </c:pt>
                <c:pt idx="314">
                  <c:v>-24.631959039949045</c:v>
                </c:pt>
                <c:pt idx="315">
                  <c:v>-32.674748843253298</c:v>
                </c:pt>
                <c:pt idx="316">
                  <c:v>-8.4483195850630342</c:v>
                </c:pt>
                <c:pt idx="317">
                  <c:v>25.231730182270887</c:v>
                </c:pt>
                <c:pt idx="318">
                  <c:v>31.406709920529483</c:v>
                </c:pt>
                <c:pt idx="319">
                  <c:v>9.4728295013899793</c:v>
                </c:pt>
                <c:pt idx="320">
                  <c:v>-8.2259575815662505</c:v>
                </c:pt>
                <c:pt idx="321">
                  <c:v>-5.8890700818264481</c:v>
                </c:pt>
                <c:pt idx="322">
                  <c:v>-1.6671237208803931</c:v>
                </c:pt>
                <c:pt idx="323">
                  <c:v>-10.550558087849346</c:v>
                </c:pt>
                <c:pt idx="324">
                  <c:v>-17.783771992407608</c:v>
                </c:pt>
                <c:pt idx="325">
                  <c:v>-5.6333401538378221</c:v>
                </c:pt>
                <c:pt idx="326">
                  <c:v>14.031865081672011</c:v>
                </c:pt>
                <c:pt idx="327">
                  <c:v>16.970900711659603</c:v>
                </c:pt>
                <c:pt idx="328">
                  <c:v>4.6235163646069566</c:v>
                </c:pt>
                <c:pt idx="329">
                  <c:v>-0.65707636952823523</c:v>
                </c:pt>
                <c:pt idx="330">
                  <c:v>5.5553920078644641</c:v>
                </c:pt>
                <c:pt idx="331">
                  <c:v>3.1443491951550793</c:v>
                </c:pt>
                <c:pt idx="332">
                  <c:v>-14.921888970880399</c:v>
                </c:pt>
                <c:pt idx="333">
                  <c:v>-24.862046432764426</c:v>
                </c:pt>
                <c:pt idx="334">
                  <c:v>-7.8587511826160341</c:v>
                </c:pt>
                <c:pt idx="335">
                  <c:v>16.906920808475025</c:v>
                </c:pt>
                <c:pt idx="336">
                  <c:v>18.408927799978446</c:v>
                </c:pt>
                <c:pt idx="337">
                  <c:v>0.82578058623599493</c:v>
                </c:pt>
                <c:pt idx="338">
                  <c:v>-3.8849685106264333</c:v>
                </c:pt>
                <c:pt idx="339">
                  <c:v>11.65562786543099</c:v>
                </c:pt>
                <c:pt idx="340">
                  <c:v>16.271851310577752</c:v>
                </c:pt>
                <c:pt idx="341">
                  <c:v>-10.048111273905954</c:v>
                </c:pt>
                <c:pt idx="342">
                  <c:v>-39.165903138154462</c:v>
                </c:pt>
                <c:pt idx="343">
                  <c:v>-30.983200913444463</c:v>
                </c:pt>
                <c:pt idx="344">
                  <c:v>8.9804106175563163</c:v>
                </c:pt>
                <c:pt idx="345">
                  <c:v>36.70362130758712</c:v>
                </c:pt>
                <c:pt idx="346">
                  <c:v>29.6988136038329</c:v>
                </c:pt>
                <c:pt idx="347">
                  <c:v>9.8290565648305677</c:v>
                </c:pt>
                <c:pt idx="348">
                  <c:v>0.26125225555400816</c:v>
                </c:pt>
                <c:pt idx="349">
                  <c:v>-9.4048445276404369</c:v>
                </c:pt>
                <c:pt idx="350">
                  <c:v>-33.567256474024099</c:v>
                </c:pt>
                <c:pt idx="351">
                  <c:v>-49.004542317722255</c:v>
                </c:pt>
                <c:pt idx="352">
                  <c:v>-18.622153187647086</c:v>
                </c:pt>
                <c:pt idx="353">
                  <c:v>45.435936517338945</c:v>
                </c:pt>
                <c:pt idx="354">
                  <c:v>77.90962562830228</c:v>
                </c:pt>
                <c:pt idx="355">
                  <c:v>36.790110414626483</c:v>
                </c:pt>
                <c:pt idx="356">
                  <c:v>-38.721670791151098</c:v>
                </c:pt>
                <c:pt idx="357">
                  <c:v>-70.930763043697496</c:v>
                </c:pt>
                <c:pt idx="358">
                  <c:v>-34.512474248704294</c:v>
                </c:pt>
                <c:pt idx="359">
                  <c:v>20.756989036997975</c:v>
                </c:pt>
                <c:pt idx="360">
                  <c:v>37.731624681058165</c:v>
                </c:pt>
                <c:pt idx="361">
                  <c:v>15.926624163486359</c:v>
                </c:pt>
                <c:pt idx="362">
                  <c:v>-4.6397335451834367</c:v>
                </c:pt>
                <c:pt idx="363">
                  <c:v>-2.9542260143106387</c:v>
                </c:pt>
                <c:pt idx="364">
                  <c:v>4.19093652446651</c:v>
                </c:pt>
                <c:pt idx="365">
                  <c:v>-2.1881948890936629</c:v>
                </c:pt>
                <c:pt idx="366">
                  <c:v>-14.040070937780669</c:v>
                </c:pt>
                <c:pt idx="367">
                  <c:v>-12.532044471996999</c:v>
                </c:pt>
                <c:pt idx="368">
                  <c:v>1.9379519499205282</c:v>
                </c:pt>
                <c:pt idx="369">
                  <c:v>11.459744206376991</c:v>
                </c:pt>
                <c:pt idx="370">
                  <c:v>7.0781788109973638</c:v>
                </c:pt>
                <c:pt idx="371">
                  <c:v>-1.0181213061856251</c:v>
                </c:pt>
                <c:pt idx="372">
                  <c:v>-1.2517654015909485</c:v>
                </c:pt>
                <c:pt idx="373">
                  <c:v>3.2047969680390853</c:v>
                </c:pt>
                <c:pt idx="374">
                  <c:v>2.3216639999514799</c:v>
                </c:pt>
                <c:pt idx="375">
                  <c:v>-4.2932727529451187</c:v>
                </c:pt>
                <c:pt idx="376">
                  <c:v>-7.6080781608190025</c:v>
                </c:pt>
                <c:pt idx="377">
                  <c:v>-3.3840053858830488</c:v>
                </c:pt>
                <c:pt idx="378">
                  <c:v>2.3171984798463203</c:v>
                </c:pt>
                <c:pt idx="379">
                  <c:v>3.1692012536128198</c:v>
                </c:pt>
                <c:pt idx="380">
                  <c:v>1.2445725237536889</c:v>
                </c:pt>
                <c:pt idx="381">
                  <c:v>1.7343312436559837</c:v>
                </c:pt>
                <c:pt idx="382">
                  <c:v>3.7940533288115486</c:v>
                </c:pt>
                <c:pt idx="383">
                  <c:v>2.449003704077489</c:v>
                </c:pt>
                <c:pt idx="384">
                  <c:v>-2.3077871293913077</c:v>
                </c:pt>
                <c:pt idx="385">
                  <c:v>-4.6941089937092624</c:v>
                </c:pt>
                <c:pt idx="386">
                  <c:v>-2.3265826093969055</c:v>
                </c:pt>
                <c:pt idx="387">
                  <c:v>-0.34190198565324892</c:v>
                </c:pt>
                <c:pt idx="388">
                  <c:v>-2.801165035323208</c:v>
                </c:pt>
                <c:pt idx="389">
                  <c:v>-4.6042481281693668</c:v>
                </c:pt>
                <c:pt idx="390">
                  <c:v>1.7167252659927992</c:v>
                </c:pt>
                <c:pt idx="391">
                  <c:v>12.606239857900773</c:v>
                </c:pt>
                <c:pt idx="392">
                  <c:v>14.455061884330737</c:v>
                </c:pt>
                <c:pt idx="393">
                  <c:v>0.97516434712108568</c:v>
                </c:pt>
                <c:pt idx="394">
                  <c:v>-16.01317692786478</c:v>
                </c:pt>
                <c:pt idx="395">
                  <c:v>-18.973126236324571</c:v>
                </c:pt>
                <c:pt idx="396">
                  <c:v>-5.4682694464650003</c:v>
                </c:pt>
                <c:pt idx="397">
                  <c:v>9.7040695853247776</c:v>
                </c:pt>
                <c:pt idx="398">
                  <c:v>13.162018104902101</c:v>
                </c:pt>
                <c:pt idx="399">
                  <c:v>7.0165938018291767</c:v>
                </c:pt>
                <c:pt idx="400">
                  <c:v>1.4405121019155587</c:v>
                </c:pt>
                <c:pt idx="401">
                  <c:v>-0.50391192411165753</c:v>
                </c:pt>
                <c:pt idx="402">
                  <c:v>-3.6577282586835373</c:v>
                </c:pt>
                <c:pt idx="403">
                  <c:v>-8.9864147950046895</c:v>
                </c:pt>
                <c:pt idx="404">
                  <c:v>-9.6734590610796793</c:v>
                </c:pt>
                <c:pt idx="405">
                  <c:v>-1.6293481232857798</c:v>
                </c:pt>
                <c:pt idx="406">
                  <c:v>8.3913675400341941</c:v>
                </c:pt>
                <c:pt idx="407">
                  <c:v>10.436586088462342</c:v>
                </c:pt>
                <c:pt idx="408">
                  <c:v>4.0162894899023112</c:v>
                </c:pt>
                <c:pt idx="409">
                  <c:v>-2.382403349863496</c:v>
                </c:pt>
                <c:pt idx="410">
                  <c:v>-3.2450700747062378</c:v>
                </c:pt>
                <c:pt idx="411">
                  <c:v>-1.7146269859266379</c:v>
                </c:pt>
                <c:pt idx="412">
                  <c:v>-2.3979606255344974</c:v>
                </c:pt>
                <c:pt idx="413">
                  <c:v>-3.9844116795421014</c:v>
                </c:pt>
                <c:pt idx="414">
                  <c:v>-2.4673438105313079</c:v>
                </c:pt>
                <c:pt idx="415">
                  <c:v>1.8045865603572764</c:v>
                </c:pt>
                <c:pt idx="416">
                  <c:v>4.6911552516462676</c:v>
                </c:pt>
                <c:pt idx="417">
                  <c:v>4.3311814936549622</c:v>
                </c:pt>
                <c:pt idx="418">
                  <c:v>2.4801585449415575</c:v>
                </c:pt>
                <c:pt idx="419">
                  <c:v>0.32708483046116638</c:v>
                </c:pt>
                <c:pt idx="420">
                  <c:v>-2.7152535023882711</c:v>
                </c:pt>
                <c:pt idx="421">
                  <c:v>-5.4282669881182475</c:v>
                </c:pt>
                <c:pt idx="422">
                  <c:v>-4.4047864337477582</c:v>
                </c:pt>
                <c:pt idx="423">
                  <c:v>0.50255702018113568</c:v>
                </c:pt>
                <c:pt idx="424">
                  <c:v>4.0095228374131047</c:v>
                </c:pt>
                <c:pt idx="425">
                  <c:v>2.1731224367989324</c:v>
                </c:pt>
                <c:pt idx="426">
                  <c:v>-1.2878198687767528</c:v>
                </c:pt>
                <c:pt idx="427">
                  <c:v>-8.609682245269222E-3</c:v>
                </c:pt>
                <c:pt idx="428">
                  <c:v>4.9038280560973568</c:v>
                </c:pt>
                <c:pt idx="429">
                  <c:v>5.3100779834008565</c:v>
                </c:pt>
                <c:pt idx="430">
                  <c:v>-2.1883339160539075</c:v>
                </c:pt>
                <c:pt idx="431">
                  <c:v>-10.051869553197106</c:v>
                </c:pt>
                <c:pt idx="432">
                  <c:v>-8.9384823726951463</c:v>
                </c:pt>
                <c:pt idx="433">
                  <c:v>0.26434481707348478</c:v>
                </c:pt>
                <c:pt idx="434">
                  <c:v>8.0402569044491052</c:v>
                </c:pt>
                <c:pt idx="435">
                  <c:v>8.2627113738157103</c:v>
                </c:pt>
                <c:pt idx="436">
                  <c:v>3.705610071170562</c:v>
                </c:pt>
                <c:pt idx="437">
                  <c:v>-0.41451937549076362</c:v>
                </c:pt>
                <c:pt idx="438">
                  <c:v>-3.1121303851559934</c:v>
                </c:pt>
                <c:pt idx="439">
                  <c:v>-5.4773878712475907</c:v>
                </c:pt>
                <c:pt idx="440">
                  <c:v>-6.0369364573985944</c:v>
                </c:pt>
                <c:pt idx="441">
                  <c:v>-2.5899225314411072</c:v>
                </c:pt>
                <c:pt idx="442">
                  <c:v>2.9785791201504641</c:v>
                </c:pt>
                <c:pt idx="443">
                  <c:v>5.8995255977300847</c:v>
                </c:pt>
                <c:pt idx="444">
                  <c:v>4.5050673149783398</c:v>
                </c:pt>
                <c:pt idx="445">
                  <c:v>1.6546415704516788</c:v>
                </c:pt>
                <c:pt idx="446">
                  <c:v>-0.20225015455326262</c:v>
                </c:pt>
                <c:pt idx="447">
                  <c:v>-1.9299220909144885</c:v>
                </c:pt>
                <c:pt idx="448">
                  <c:v>-4.2893789884755771</c:v>
                </c:pt>
                <c:pt idx="449">
                  <c:v>-4.9389111167662296</c:v>
                </c:pt>
                <c:pt idx="450">
                  <c:v>-1.7455852829073666</c:v>
                </c:pt>
                <c:pt idx="451">
                  <c:v>2.8987456439077728</c:v>
                </c:pt>
                <c:pt idx="452">
                  <c:v>4.4992328045205747</c:v>
                </c:pt>
                <c:pt idx="453">
                  <c:v>2.5059601721428493</c:v>
                </c:pt>
                <c:pt idx="454">
                  <c:v>0.58870326022783415</c:v>
                </c:pt>
                <c:pt idx="455">
                  <c:v>0.70615231635683318</c:v>
                </c:pt>
                <c:pt idx="456">
                  <c:v>0.41028833954605437</c:v>
                </c:pt>
                <c:pt idx="457">
                  <c:v>-2.4304366911406219</c:v>
                </c:pt>
                <c:pt idx="458">
                  <c:v>-5.2529500245371885</c:v>
                </c:pt>
                <c:pt idx="459">
                  <c:v>-3.9970491265927519</c:v>
                </c:pt>
                <c:pt idx="460">
                  <c:v>0.89309111823368181</c:v>
                </c:pt>
                <c:pt idx="461">
                  <c:v>4.761903732284364</c:v>
                </c:pt>
                <c:pt idx="462">
                  <c:v>4.660035095930251</c:v>
                </c:pt>
                <c:pt idx="463">
                  <c:v>2.1410688329400158</c:v>
                </c:pt>
                <c:pt idx="464">
                  <c:v>-0.14140478129532616</c:v>
                </c:pt>
                <c:pt idx="465">
                  <c:v>-1.7909427719733264</c:v>
                </c:pt>
                <c:pt idx="466">
                  <c:v>-3.3063677173766837</c:v>
                </c:pt>
                <c:pt idx="467">
                  <c:v>-3.7051363375644275</c:v>
                </c:pt>
                <c:pt idx="468">
                  <c:v>-1.7886715988366766</c:v>
                </c:pt>
                <c:pt idx="469">
                  <c:v>1.3164609209503209</c:v>
                </c:pt>
                <c:pt idx="470">
                  <c:v>3.09594414100741</c:v>
                </c:pt>
                <c:pt idx="471">
                  <c:v>2.7889644900209478</c:v>
                </c:pt>
                <c:pt idx="472">
                  <c:v>1.7326544082858053</c:v>
                </c:pt>
                <c:pt idx="473">
                  <c:v>0.75493263881459305</c:v>
                </c:pt>
                <c:pt idx="474">
                  <c:v>-0.72153718422412394</c:v>
                </c:pt>
                <c:pt idx="475">
                  <c:v>-2.6083720459033799</c:v>
                </c:pt>
                <c:pt idx="476">
                  <c:v>-3.2607390846652526</c:v>
                </c:pt>
                <c:pt idx="477">
                  <c:v>-1.7807686134568232</c:v>
                </c:pt>
                <c:pt idx="478">
                  <c:v>0.3589974027988842</c:v>
                </c:pt>
                <c:pt idx="479">
                  <c:v>1.4074683340850007</c:v>
                </c:pt>
                <c:pt idx="480">
                  <c:v>1.7801994223860982</c:v>
                </c:pt>
                <c:pt idx="481">
                  <c:v>2.6519681023906472</c:v>
                </c:pt>
                <c:pt idx="482">
                  <c:v>3.0812419544151166</c:v>
                </c:pt>
                <c:pt idx="483">
                  <c:v>0.95462942806264173</c:v>
                </c:pt>
                <c:pt idx="484">
                  <c:v>-3.1717502401371194</c:v>
                </c:pt>
                <c:pt idx="485">
                  <c:v>-5.5810508718555161</c:v>
                </c:pt>
                <c:pt idx="486">
                  <c:v>-3.7642970613141626</c:v>
                </c:pt>
                <c:pt idx="487">
                  <c:v>0.45161250667379282</c:v>
                </c:pt>
                <c:pt idx="488">
                  <c:v>3.4132719079187233</c:v>
                </c:pt>
                <c:pt idx="489">
                  <c:v>3.8369047164139731</c:v>
                </c:pt>
                <c:pt idx="490">
                  <c:v>2.8934342203223999</c:v>
                </c:pt>
                <c:pt idx="491">
                  <c:v>1.3430730064425296</c:v>
                </c:pt>
                <c:pt idx="492">
                  <c:v>-1.0496468381121222</c:v>
                </c:pt>
                <c:pt idx="493">
                  <c:v>-3.4824129384535301</c:v>
                </c:pt>
                <c:pt idx="494">
                  <c:v>-3.9504209565072812</c:v>
                </c:pt>
                <c:pt idx="495">
                  <c:v>-1.9224683849982551</c:v>
                </c:pt>
                <c:pt idx="496">
                  <c:v>0.61391306258435585</c:v>
                </c:pt>
                <c:pt idx="497">
                  <c:v>1.8379001839938591</c:v>
                </c:pt>
                <c:pt idx="498">
                  <c:v>2.2772082797543174</c:v>
                </c:pt>
                <c:pt idx="499">
                  <c:v>2.9441827680804287</c:v>
                </c:pt>
                <c:pt idx="500">
                  <c:v>2.7779134861668853</c:v>
                </c:pt>
                <c:pt idx="501">
                  <c:v>0.15399067640455033</c:v>
                </c:pt>
                <c:pt idx="502">
                  <c:v>-3.6640131163558638</c:v>
                </c:pt>
                <c:pt idx="503">
                  <c:v>-5.0948830706758095</c:v>
                </c:pt>
                <c:pt idx="504">
                  <c:v>-2.7383501322084132</c:v>
                </c:pt>
                <c:pt idx="505">
                  <c:v>0.7804877029375763</c:v>
                </c:pt>
                <c:pt idx="506">
                  <c:v>2.4540281897058271</c:v>
                </c:pt>
                <c:pt idx="507">
                  <c:v>2.5334930451043798</c:v>
                </c:pt>
                <c:pt idx="508">
                  <c:v>2.895264123863571</c:v>
                </c:pt>
                <c:pt idx="509">
                  <c:v>3.1771817943987499</c:v>
                </c:pt>
                <c:pt idx="510">
                  <c:v>1.0391540611601313</c:v>
                </c:pt>
                <c:pt idx="511">
                  <c:v>-3.7001225401503786</c:v>
                </c:pt>
                <c:pt idx="512">
                  <c:v>-7.3350972079910557</c:v>
                </c:pt>
                <c:pt idx="513">
                  <c:v>-5.8196996887468257</c:v>
                </c:pt>
                <c:pt idx="514">
                  <c:v>0.69572634760812668</c:v>
                </c:pt>
                <c:pt idx="515">
                  <c:v>7.4611672923489305</c:v>
                </c:pt>
                <c:pt idx="516">
                  <c:v>8.9441173582093008</c:v>
                </c:pt>
                <c:pt idx="517">
                  <c:v>3.4068874301064129</c:v>
                </c:pt>
                <c:pt idx="518">
                  <c:v>-5.0629112122955764</c:v>
                </c:pt>
                <c:pt idx="519">
                  <c:v>-9.1385597960092309</c:v>
                </c:pt>
                <c:pt idx="520">
                  <c:v>-4.8236088364440501</c:v>
                </c:pt>
                <c:pt idx="521">
                  <c:v>3.618949085170311</c:v>
                </c:pt>
                <c:pt idx="522">
                  <c:v>7.170277793526588</c:v>
                </c:pt>
                <c:pt idx="523">
                  <c:v>2.1917348299905286</c:v>
                </c:pt>
                <c:pt idx="524">
                  <c:v>-4.6655301362576553</c:v>
                </c:pt>
                <c:pt idx="525">
                  <c:v>-4.4394940436677555</c:v>
                </c:pt>
                <c:pt idx="526">
                  <c:v>2.3877001333009269</c:v>
                </c:pt>
                <c:pt idx="527">
                  <c:v>6.2674661685363633</c:v>
                </c:pt>
                <c:pt idx="528">
                  <c:v>1.5344640426026239</c:v>
                </c:pt>
                <c:pt idx="529">
                  <c:v>-5.5753382500585236</c:v>
                </c:pt>
                <c:pt idx="530">
                  <c:v>-5.400535565149414</c:v>
                </c:pt>
                <c:pt idx="531">
                  <c:v>1.6993434756823704</c:v>
                </c:pt>
                <c:pt idx="532">
                  <c:v>5.8706771662075159</c:v>
                </c:pt>
                <c:pt idx="533">
                  <c:v>1.5553174972385739</c:v>
                </c:pt>
                <c:pt idx="534">
                  <c:v>-4.9413275931491158</c:v>
                </c:pt>
                <c:pt idx="535">
                  <c:v>-4.4776046543846748</c:v>
                </c:pt>
                <c:pt idx="536">
                  <c:v>2.4178092716965018</c:v>
                </c:pt>
                <c:pt idx="537">
                  <c:v>6.7702877375884496</c:v>
                </c:pt>
                <c:pt idx="538">
                  <c:v>3.3703653130454865</c:v>
                </c:pt>
                <c:pt idx="539">
                  <c:v>-3.217758388339107</c:v>
                </c:pt>
                <c:pt idx="540">
                  <c:v>-5.6861631632304173</c:v>
                </c:pt>
                <c:pt idx="541">
                  <c:v>-2.9049000564272531</c:v>
                </c:pt>
                <c:pt idx="542">
                  <c:v>0.66725917516172895</c:v>
                </c:pt>
                <c:pt idx="543">
                  <c:v>1.8525906191136499</c:v>
                </c:pt>
                <c:pt idx="544">
                  <c:v>1.6500219265473246</c:v>
                </c:pt>
                <c:pt idx="545">
                  <c:v>1.9558035298348226</c:v>
                </c:pt>
                <c:pt idx="546">
                  <c:v>2.4231352110579949</c:v>
                </c:pt>
                <c:pt idx="547">
                  <c:v>1.4389922738225747</c:v>
                </c:pt>
                <c:pt idx="548">
                  <c:v>-1.3490213669447075</c:v>
                </c:pt>
                <c:pt idx="549">
                  <c:v>-4.3209313566966685</c:v>
                </c:pt>
                <c:pt idx="550">
                  <c:v>-5.0493556490272358</c:v>
                </c:pt>
                <c:pt idx="551">
                  <c:v>-2.1774568134045804</c:v>
                </c:pt>
                <c:pt idx="552">
                  <c:v>2.8701948051014896</c:v>
                </c:pt>
                <c:pt idx="553">
                  <c:v>6.179862117469046</c:v>
                </c:pt>
                <c:pt idx="554">
                  <c:v>4.8200715634783622</c:v>
                </c:pt>
                <c:pt idx="555">
                  <c:v>0.28561442363487743</c:v>
                </c:pt>
                <c:pt idx="556">
                  <c:v>-3.0529634321077621</c:v>
                </c:pt>
                <c:pt idx="557">
                  <c:v>-3.275379232387817</c:v>
                </c:pt>
                <c:pt idx="558">
                  <c:v>-2.5860844059607726</c:v>
                </c:pt>
                <c:pt idx="559">
                  <c:v>-2.7035439891206505</c:v>
                </c:pt>
                <c:pt idx="560">
                  <c:v>-1.4508821272678727</c:v>
                </c:pt>
                <c:pt idx="561">
                  <c:v>3.0845384509956011</c:v>
                </c:pt>
                <c:pt idx="562">
                  <c:v>7.0798015906557783</c:v>
                </c:pt>
                <c:pt idx="563">
                  <c:v>4.5526125141482945</c:v>
                </c:pt>
                <c:pt idx="564">
                  <c:v>-3.2381320977402339</c:v>
                </c:pt>
                <c:pt idx="565">
                  <c:v>-7.1746781899499368</c:v>
                </c:pt>
                <c:pt idx="566">
                  <c:v>-2.0657921025229209</c:v>
                </c:pt>
                <c:pt idx="567">
                  <c:v>5.0800162450375659</c:v>
                </c:pt>
                <c:pt idx="568">
                  <c:v>3.7698700295245735</c:v>
                </c:pt>
                <c:pt idx="569">
                  <c:v>-4.9218521704634872</c:v>
                </c:pt>
                <c:pt idx="570">
                  <c:v>-8.6158068727195296</c:v>
                </c:pt>
                <c:pt idx="571">
                  <c:v>-0.36179215037558116</c:v>
                </c:pt>
                <c:pt idx="572">
                  <c:v>10.90738227176274</c:v>
                </c:pt>
                <c:pt idx="573">
                  <c:v>11.238202685762531</c:v>
                </c:pt>
                <c:pt idx="574">
                  <c:v>-0.43174359640729604</c:v>
                </c:pt>
                <c:pt idx="575">
                  <c:v>-11.106102410970237</c:v>
                </c:pt>
                <c:pt idx="576">
                  <c:v>-10.025636763514404</c:v>
                </c:pt>
                <c:pt idx="577">
                  <c:v>-0.56823382905532793</c:v>
                </c:pt>
                <c:pt idx="578">
                  <c:v>6.0822078828038881</c:v>
                </c:pt>
                <c:pt idx="579">
                  <c:v>4.8036886666240859</c:v>
                </c:pt>
                <c:pt idx="580">
                  <c:v>0.25956293027362887</c:v>
                </c:pt>
                <c:pt idx="581">
                  <c:v>-1.1580489043614992</c:v>
                </c:pt>
                <c:pt idx="582">
                  <c:v>1.1645283585136006</c:v>
                </c:pt>
                <c:pt idx="583">
                  <c:v>3.0186095587329813</c:v>
                </c:pt>
                <c:pt idx="584">
                  <c:v>1.0269780003400932</c:v>
                </c:pt>
                <c:pt idx="585">
                  <c:v>-3.8440376976172672</c:v>
                </c:pt>
                <c:pt idx="586">
                  <c:v>-7.1511056692921713</c:v>
                </c:pt>
                <c:pt idx="587">
                  <c:v>-4.9129815169306825</c:v>
                </c:pt>
                <c:pt idx="588">
                  <c:v>2.1087904712180263</c:v>
                </c:pt>
                <c:pt idx="589">
                  <c:v>7.997580583855088</c:v>
                </c:pt>
                <c:pt idx="590">
                  <c:v>7.2476501275056995</c:v>
                </c:pt>
                <c:pt idx="591">
                  <c:v>1.1023974229753641</c:v>
                </c:pt>
                <c:pt idx="592">
                  <c:v>-3.7027493481078522</c:v>
                </c:pt>
                <c:pt idx="593">
                  <c:v>-3.3435940467192071</c:v>
                </c:pt>
                <c:pt idx="594">
                  <c:v>-1.4292624281073765</c:v>
                </c:pt>
                <c:pt idx="595">
                  <c:v>-2.8741560843000959</c:v>
                </c:pt>
                <c:pt idx="596">
                  <c:v>-5.6220036042004047</c:v>
                </c:pt>
                <c:pt idx="597">
                  <c:v>-2.8422816776044257</c:v>
                </c:pt>
                <c:pt idx="598">
                  <c:v>6.4691861221917764</c:v>
                </c:pt>
                <c:pt idx="599">
                  <c:v>13.502387345220102</c:v>
                </c:pt>
                <c:pt idx="600">
                  <c:v>9.1314960036261077</c:v>
                </c:pt>
                <c:pt idx="601">
                  <c:v>-4.553774914159245</c:v>
                </c:pt>
                <c:pt idx="602">
                  <c:v>-15.245565089770444</c:v>
                </c:pt>
                <c:pt idx="603">
                  <c:v>-12.922090445870349</c:v>
                </c:pt>
                <c:pt idx="604">
                  <c:v>0.18576813626541022</c:v>
                </c:pt>
                <c:pt idx="605">
                  <c:v>11.965422116792963</c:v>
                </c:pt>
                <c:pt idx="606">
                  <c:v>11.849090852909658</c:v>
                </c:pt>
                <c:pt idx="607">
                  <c:v>0.70903271272691692</c:v>
                </c:pt>
                <c:pt idx="608">
                  <c:v>-9.5347951278664294</c:v>
                </c:pt>
                <c:pt idx="609">
                  <c:v>-7.5372387180750646</c:v>
                </c:pt>
                <c:pt idx="610">
                  <c:v>4.5290358899136862</c:v>
                </c:pt>
                <c:pt idx="611">
                  <c:v>11.702373387991436</c:v>
                </c:pt>
                <c:pt idx="612">
                  <c:v>3.4399619920688607</c:v>
                </c:pt>
                <c:pt idx="613">
                  <c:v>-11.663609483043029</c:v>
                </c:pt>
                <c:pt idx="614">
                  <c:v>-14.698000443012567</c:v>
                </c:pt>
                <c:pt idx="615">
                  <c:v>-0.95916868664584221</c:v>
                </c:pt>
                <c:pt idx="616">
                  <c:v>12.474918394087924</c:v>
                </c:pt>
                <c:pt idx="617">
                  <c:v>9.5086622381374628</c:v>
                </c:pt>
                <c:pt idx="618">
                  <c:v>-2.0418351508470072</c:v>
                </c:pt>
                <c:pt idx="619">
                  <c:v>-2.1417596061847393</c:v>
                </c:pt>
                <c:pt idx="620">
                  <c:v>9.288260106719866</c:v>
                </c:pt>
                <c:pt idx="621">
                  <c:v>8.5441819664576233</c:v>
                </c:pt>
                <c:pt idx="622">
                  <c:v>-15.575696451036146</c:v>
                </c:pt>
                <c:pt idx="623">
                  <c:v>-36.197990367344815</c:v>
                </c:pt>
                <c:pt idx="624">
                  <c:v>-18.045037784764563</c:v>
                </c:pt>
                <c:pt idx="625">
                  <c:v>30.476592055065048</c:v>
                </c:pt>
                <c:pt idx="626">
                  <c:v>56.63441586406168</c:v>
                </c:pt>
                <c:pt idx="627">
                  <c:v>25.192047926839113</c:v>
                </c:pt>
                <c:pt idx="628">
                  <c:v>-33.944419032268563</c:v>
                </c:pt>
                <c:pt idx="629">
                  <c:v>-57.551878910795622</c:v>
                </c:pt>
                <c:pt idx="630">
                  <c:v>-23.480066699243054</c:v>
                </c:pt>
                <c:pt idx="631">
                  <c:v>25.880182976044669</c:v>
                </c:pt>
                <c:pt idx="632">
                  <c:v>38.161689658557442</c:v>
                </c:pt>
                <c:pt idx="633">
                  <c:v>11.201375783873978</c:v>
                </c:pt>
                <c:pt idx="634">
                  <c:v>-14.360283302008723</c:v>
                </c:pt>
                <c:pt idx="635">
                  <c:v>-11.238159155150752</c:v>
                </c:pt>
                <c:pt idx="636">
                  <c:v>5.8033795582471566</c:v>
                </c:pt>
                <c:pt idx="637">
                  <c:v>8.381651918354601</c:v>
                </c:pt>
                <c:pt idx="638">
                  <c:v>-6.5442280222879603</c:v>
                </c:pt>
                <c:pt idx="639">
                  <c:v>-17.654235201211833</c:v>
                </c:pt>
                <c:pt idx="640">
                  <c:v>-10.306620665637023</c:v>
                </c:pt>
                <c:pt idx="641">
                  <c:v>7.2016110368131274</c:v>
                </c:pt>
                <c:pt idx="642">
                  <c:v>17.756000966706694</c:v>
                </c:pt>
                <c:pt idx="643">
                  <c:v>14.735578128639899</c:v>
                </c:pt>
                <c:pt idx="644">
                  <c:v>3.5944325045822798</c:v>
                </c:pt>
                <c:pt idx="645">
                  <c:v>-7.8671568709266957</c:v>
                </c:pt>
                <c:pt idx="646">
                  <c:v>-14.446778624369475</c:v>
                </c:pt>
                <c:pt idx="647">
                  <c:v>-12.878959273554065</c:v>
                </c:pt>
                <c:pt idx="648">
                  <c:v>-3.4555690006637283</c:v>
                </c:pt>
                <c:pt idx="649">
                  <c:v>7.5251910924461747</c:v>
                </c:pt>
                <c:pt idx="650">
                  <c:v>11.882208299223583</c:v>
                </c:pt>
                <c:pt idx="651">
                  <c:v>7.7644551152956716</c:v>
                </c:pt>
                <c:pt idx="652">
                  <c:v>1.0318155488344791</c:v>
                </c:pt>
                <c:pt idx="653">
                  <c:v>-2.4760532574209178</c:v>
                </c:pt>
                <c:pt idx="654">
                  <c:v>-3.150028958040322</c:v>
                </c:pt>
                <c:pt idx="655">
                  <c:v>-4.4551754950331564</c:v>
                </c:pt>
                <c:pt idx="656">
                  <c:v>-6.3302527335812711</c:v>
                </c:pt>
                <c:pt idx="657">
                  <c:v>-5.0518753037105188</c:v>
                </c:pt>
                <c:pt idx="658">
                  <c:v>0.86708663437886946</c:v>
                </c:pt>
                <c:pt idx="659">
                  <c:v>7.5302067719160464</c:v>
                </c:pt>
                <c:pt idx="660">
                  <c:v>9.4147527584619208</c:v>
                </c:pt>
                <c:pt idx="661">
                  <c:v>5.0121017295272532</c:v>
                </c:pt>
                <c:pt idx="662">
                  <c:v>-2.0231758184555342</c:v>
                </c:pt>
                <c:pt idx="663">
                  <c:v>-6.621964080441324</c:v>
                </c:pt>
                <c:pt idx="664">
                  <c:v>-6.6075979331252954</c:v>
                </c:pt>
                <c:pt idx="665">
                  <c:v>-3.6528917253135389</c:v>
                </c:pt>
                <c:pt idx="666">
                  <c:v>-0.54833369578868696</c:v>
                </c:pt>
                <c:pt idx="667">
                  <c:v>1.9111758837130561</c:v>
                </c:pt>
                <c:pt idx="668">
                  <c:v>4.5565237507902046</c:v>
                </c:pt>
                <c:pt idx="669">
                  <c:v>6.552506238417247</c:v>
                </c:pt>
                <c:pt idx="670">
                  <c:v>4.6844792600277536</c:v>
                </c:pt>
                <c:pt idx="671">
                  <c:v>-1.9698630894325566</c:v>
                </c:pt>
                <c:pt idx="672">
                  <c:v>-8.1068730538388607</c:v>
                </c:pt>
                <c:pt idx="673">
                  <c:v>-6.8064224955680102</c:v>
                </c:pt>
                <c:pt idx="674">
                  <c:v>1.1119780909601238</c:v>
                </c:pt>
                <c:pt idx="675">
                  <c:v>6.2939146808398725</c:v>
                </c:pt>
                <c:pt idx="676">
                  <c:v>2.3570323140912017</c:v>
                </c:pt>
                <c:pt idx="677">
                  <c:v>-4.858046359456881</c:v>
                </c:pt>
                <c:pt idx="678">
                  <c:v>-4.40444927599472</c:v>
                </c:pt>
                <c:pt idx="679">
                  <c:v>4.4781334708255018</c:v>
                </c:pt>
                <c:pt idx="680">
                  <c:v>10.252501655885922</c:v>
                </c:pt>
                <c:pt idx="681">
                  <c:v>4.2730174213796461</c:v>
                </c:pt>
                <c:pt idx="682">
                  <c:v>-7.3005429897538168</c:v>
                </c:pt>
                <c:pt idx="683">
                  <c:v>-11.454517904969014</c:v>
                </c:pt>
                <c:pt idx="684">
                  <c:v>-4.8742799702942277</c:v>
                </c:pt>
                <c:pt idx="685">
                  <c:v>3.5787335660761568</c:v>
                </c:pt>
                <c:pt idx="686">
                  <c:v>6.0109421292454588</c:v>
                </c:pt>
                <c:pt idx="687">
                  <c:v>4.2107991892919072</c:v>
                </c:pt>
                <c:pt idx="688">
                  <c:v>3.1332904295692563</c:v>
                </c:pt>
                <c:pt idx="689">
                  <c:v>2.1013021429614693</c:v>
                </c:pt>
                <c:pt idx="690">
                  <c:v>-2.0544402699303914</c:v>
                </c:pt>
                <c:pt idx="691">
                  <c:v>-6.8065803842822721</c:v>
                </c:pt>
                <c:pt idx="692">
                  <c:v>-5.9584798892841349</c:v>
                </c:pt>
                <c:pt idx="693">
                  <c:v>0.4234690927357066</c:v>
                </c:pt>
                <c:pt idx="694">
                  <c:v>4.6906400977877034</c:v>
                </c:pt>
                <c:pt idx="695">
                  <c:v>2.3702221042833345</c:v>
                </c:pt>
                <c:pt idx="696">
                  <c:v>-1.3008561251841495</c:v>
                </c:pt>
                <c:pt idx="697">
                  <c:v>0.36151685918793569</c:v>
                </c:pt>
                <c:pt idx="698">
                  <c:v>4.8792376661656567</c:v>
                </c:pt>
                <c:pt idx="699">
                  <c:v>4.1599684862190367</c:v>
                </c:pt>
                <c:pt idx="700">
                  <c:v>-3.0146392751413376</c:v>
                </c:pt>
                <c:pt idx="701">
                  <c:v>-8.5403199081440331</c:v>
                </c:pt>
                <c:pt idx="702">
                  <c:v>-6.1323623848099809</c:v>
                </c:pt>
                <c:pt idx="703">
                  <c:v>0.71048638015588539</c:v>
                </c:pt>
                <c:pt idx="704">
                  <c:v>4.8188311843280403</c:v>
                </c:pt>
                <c:pt idx="705">
                  <c:v>4.8483244566503538</c:v>
                </c:pt>
                <c:pt idx="706">
                  <c:v>4.1055690402112281</c:v>
                </c:pt>
                <c:pt idx="707">
                  <c:v>3.0159497488667073</c:v>
                </c:pt>
                <c:pt idx="708">
                  <c:v>-1.038776378389545</c:v>
                </c:pt>
                <c:pt idx="709">
                  <c:v>-6.7186415464062756</c:v>
                </c:pt>
                <c:pt idx="710">
                  <c:v>-7.8421147986876845</c:v>
                </c:pt>
                <c:pt idx="711">
                  <c:v>-1.9653885549892762</c:v>
                </c:pt>
                <c:pt idx="712">
                  <c:v>4.8362755405405808</c:v>
                </c:pt>
                <c:pt idx="713">
                  <c:v>5.5792985632069332</c:v>
                </c:pt>
                <c:pt idx="714">
                  <c:v>1.5826165791364757</c:v>
                </c:pt>
                <c:pt idx="715">
                  <c:v>-0.53015964182139397</c:v>
                </c:pt>
                <c:pt idx="716">
                  <c:v>0.92189350067436071</c:v>
                </c:pt>
                <c:pt idx="717">
                  <c:v>1.1367920237213216</c:v>
                </c:pt>
                <c:pt idx="718">
                  <c:v>-2.2515731685342453</c:v>
                </c:pt>
                <c:pt idx="719">
                  <c:v>-4.7131237306027884</c:v>
                </c:pt>
                <c:pt idx="720">
                  <c:v>-2.2063311635532394</c:v>
                </c:pt>
                <c:pt idx="721">
                  <c:v>1.767810283510876</c:v>
                </c:pt>
                <c:pt idx="722">
                  <c:v>1.4913227375346332</c:v>
                </c:pt>
                <c:pt idx="723">
                  <c:v>-1.3744781639091836</c:v>
                </c:pt>
                <c:pt idx="724">
                  <c:v>8.2766228494641436E-2</c:v>
                </c:pt>
                <c:pt idx="725">
                  <c:v>6.2758056865673817</c:v>
                </c:pt>
                <c:pt idx="726">
                  <c:v>8.1925242318021567</c:v>
                </c:pt>
                <c:pt idx="727">
                  <c:v>-0.25985147765539207</c:v>
                </c:pt>
                <c:pt idx="728">
                  <c:v>-11.732382185933153</c:v>
                </c:pt>
                <c:pt idx="729">
                  <c:v>-13.046845943020637</c:v>
                </c:pt>
                <c:pt idx="730">
                  <c:v>-1.854472725936636</c:v>
                </c:pt>
                <c:pt idx="731">
                  <c:v>10.108318044065522</c:v>
                </c:pt>
                <c:pt idx="732">
                  <c:v>11.431543975795185</c:v>
                </c:pt>
                <c:pt idx="733">
                  <c:v>3.7153279659629637</c:v>
                </c:pt>
                <c:pt idx="734">
                  <c:v>-3.047273117701339</c:v>
                </c:pt>
                <c:pt idx="735">
                  <c:v>-3.8593821965699497</c:v>
                </c:pt>
                <c:pt idx="736">
                  <c:v>-2.5025313647936636</c:v>
                </c:pt>
                <c:pt idx="737">
                  <c:v>-3.1934228403885792</c:v>
                </c:pt>
                <c:pt idx="738">
                  <c:v>-4.1184502560795169</c:v>
                </c:pt>
                <c:pt idx="739">
                  <c:v>-1.4788412429068691</c:v>
                </c:pt>
                <c:pt idx="740">
                  <c:v>3.693722210580753</c:v>
                </c:pt>
                <c:pt idx="741">
                  <c:v>6.480424592565476</c:v>
                </c:pt>
                <c:pt idx="742">
                  <c:v>4.6365210161387971</c:v>
                </c:pt>
                <c:pt idx="743">
                  <c:v>0.81771586017607645</c:v>
                </c:pt>
                <c:pt idx="744">
                  <c:v>-1.8905709657586978</c:v>
                </c:pt>
                <c:pt idx="745">
                  <c:v>-3.5733746058617979</c:v>
                </c:pt>
                <c:pt idx="746">
                  <c:v>-5.1960162443875788</c:v>
                </c:pt>
                <c:pt idx="747">
                  <c:v>-5.1975202425228888</c:v>
                </c:pt>
                <c:pt idx="748">
                  <c:v>-1.2641871935956415</c:v>
                </c:pt>
                <c:pt idx="749">
                  <c:v>5.0651488719272848</c:v>
                </c:pt>
                <c:pt idx="750">
                  <c:v>8.462202042221131</c:v>
                </c:pt>
                <c:pt idx="751">
                  <c:v>5.6162784912754828</c:v>
                </c:pt>
                <c:pt idx="752">
                  <c:v>-0.73357853339279322</c:v>
                </c:pt>
                <c:pt idx="753">
                  <c:v>-5.0794073311226686</c:v>
                </c:pt>
                <c:pt idx="754">
                  <c:v>-5.3307220395406301</c:v>
                </c:pt>
                <c:pt idx="755">
                  <c:v>-3.7508817937616028</c:v>
                </c:pt>
                <c:pt idx="756">
                  <c:v>-2.2410483050398691</c:v>
                </c:pt>
                <c:pt idx="757">
                  <c:v>0.39920831724505024</c:v>
                </c:pt>
                <c:pt idx="758">
                  <c:v>5.0040969790448511</c:v>
                </c:pt>
                <c:pt idx="759">
                  <c:v>8.1091036462606851</c:v>
                </c:pt>
                <c:pt idx="760">
                  <c:v>4.9256509079406392</c:v>
                </c:pt>
                <c:pt idx="761">
                  <c:v>-3.4951224023731986</c:v>
                </c:pt>
                <c:pt idx="762">
                  <c:v>-9.2599255443015505</c:v>
                </c:pt>
                <c:pt idx="763">
                  <c:v>-6.1394070374096179</c:v>
                </c:pt>
                <c:pt idx="764">
                  <c:v>2.4340959535197357</c:v>
                </c:pt>
                <c:pt idx="765">
                  <c:v>6.8314900702046266</c:v>
                </c:pt>
                <c:pt idx="766">
                  <c:v>2.7170891149627874</c:v>
                </c:pt>
                <c:pt idx="767">
                  <c:v>-3.8581136584209679</c:v>
                </c:pt>
                <c:pt idx="768">
                  <c:v>-4.353834469083111</c:v>
                </c:pt>
                <c:pt idx="769">
                  <c:v>1.5825700848226185</c:v>
                </c:pt>
                <c:pt idx="770">
                  <c:v>6.2319842353882366</c:v>
                </c:pt>
                <c:pt idx="771">
                  <c:v>3.8734641344131688</c:v>
                </c:pt>
                <c:pt idx="772">
                  <c:v>-2.5800546753242806</c:v>
                </c:pt>
                <c:pt idx="773">
                  <c:v>-6.1258877789918653</c:v>
                </c:pt>
                <c:pt idx="774">
                  <c:v>-4.2016453137585401</c:v>
                </c:pt>
                <c:pt idx="775">
                  <c:v>-0.209417989065381</c:v>
                </c:pt>
                <c:pt idx="776">
                  <c:v>2.1460447078614497</c:v>
                </c:pt>
                <c:pt idx="777">
                  <c:v>2.8407189068393865</c:v>
                </c:pt>
                <c:pt idx="778">
                  <c:v>3.3318285481438497</c:v>
                </c:pt>
                <c:pt idx="779">
                  <c:v>3.1282335171123208</c:v>
                </c:pt>
                <c:pt idx="780">
                  <c:v>0.7079439104019104</c:v>
                </c:pt>
                <c:pt idx="781">
                  <c:v>-3.1830046600830402</c:v>
                </c:pt>
                <c:pt idx="782">
                  <c:v>-5.3988448102048867</c:v>
                </c:pt>
                <c:pt idx="783">
                  <c:v>-3.9156386318564529</c:v>
                </c:pt>
                <c:pt idx="784">
                  <c:v>-0.13749849028529149</c:v>
                </c:pt>
                <c:pt idx="785">
                  <c:v>2.8976760045530794</c:v>
                </c:pt>
                <c:pt idx="786">
                  <c:v>3.6932864388262971</c:v>
                </c:pt>
                <c:pt idx="787">
                  <c:v>2.9539666506086326</c:v>
                </c:pt>
                <c:pt idx="788">
                  <c:v>1.749364603244937</c:v>
                </c:pt>
                <c:pt idx="789">
                  <c:v>0.15313178309919795</c:v>
                </c:pt>
                <c:pt idx="790">
                  <c:v>-2.0641444320814428</c:v>
                </c:pt>
                <c:pt idx="791">
                  <c:v>-4.0836190318117724</c:v>
                </c:pt>
                <c:pt idx="792">
                  <c:v>-4.1648844427998126</c:v>
                </c:pt>
                <c:pt idx="793">
                  <c:v>-1.4914197213884501</c:v>
                </c:pt>
                <c:pt idx="794">
                  <c:v>2.3111463841783482</c:v>
                </c:pt>
                <c:pt idx="795">
                  <c:v>4.2346649141317236</c:v>
                </c:pt>
                <c:pt idx="796">
                  <c:v>3.0414132060333094</c:v>
                </c:pt>
                <c:pt idx="797">
                  <c:v>0.84304980234111415</c:v>
                </c:pt>
                <c:pt idx="798">
                  <c:v>0.39967720583969751</c:v>
                </c:pt>
                <c:pt idx="799">
                  <c:v>1.0110060102630456</c:v>
                </c:pt>
                <c:pt idx="800">
                  <c:v>-0.93487728359280853</c:v>
                </c:pt>
                <c:pt idx="801">
                  <c:v>-6.1255575174723829</c:v>
                </c:pt>
                <c:pt idx="802">
                  <c:v>-9.0032077087149371</c:v>
                </c:pt>
                <c:pt idx="803">
                  <c:v>-3.4572613221303157</c:v>
                </c:pt>
                <c:pt idx="804">
                  <c:v>8.0899701493434861</c:v>
                </c:pt>
                <c:pt idx="805">
                  <c:v>14.776187275854612</c:v>
                </c:pt>
                <c:pt idx="806">
                  <c:v>8.870401634553124</c:v>
                </c:pt>
                <c:pt idx="807">
                  <c:v>-4.6433855766910703</c:v>
                </c:pt>
                <c:pt idx="808">
                  <c:v>-13.087916297352761</c:v>
                </c:pt>
                <c:pt idx="809">
                  <c:v>-10.057273460237466</c:v>
                </c:pt>
                <c:pt idx="810">
                  <c:v>-1.1263384630914042</c:v>
                </c:pt>
                <c:pt idx="811">
                  <c:v>4.6763993796431338</c:v>
                </c:pt>
                <c:pt idx="812">
                  <c:v>5.1697767185491257</c:v>
                </c:pt>
                <c:pt idx="813">
                  <c:v>4.2638610270604991</c:v>
                </c:pt>
                <c:pt idx="814">
                  <c:v>3.9921981214122133</c:v>
                </c:pt>
                <c:pt idx="815">
                  <c:v>2.0958769449586057</c:v>
                </c:pt>
                <c:pt idx="816">
                  <c:v>-2.5036846675183639</c:v>
                </c:pt>
                <c:pt idx="817">
                  <c:v>-6.3235072998761321</c:v>
                </c:pt>
                <c:pt idx="818">
                  <c:v>-5.6956219076172792</c:v>
                </c:pt>
                <c:pt idx="819">
                  <c:v>-1.8063597232826571</c:v>
                </c:pt>
                <c:pt idx="820">
                  <c:v>1.4341305382026097</c:v>
                </c:pt>
                <c:pt idx="821">
                  <c:v>2.8655236516312166</c:v>
                </c:pt>
                <c:pt idx="822">
                  <c:v>4.1701695915347718</c:v>
                </c:pt>
                <c:pt idx="823">
                  <c:v>5.2190587197043712</c:v>
                </c:pt>
                <c:pt idx="824">
                  <c:v>3.2199980012539218</c:v>
                </c:pt>
                <c:pt idx="825">
                  <c:v>-2.3167112977750555</c:v>
                </c:pt>
                <c:pt idx="826">
                  <c:v>-6.9898821371541873</c:v>
                </c:pt>
                <c:pt idx="827">
                  <c:v>-6.403155429949158</c:v>
                </c:pt>
                <c:pt idx="828">
                  <c:v>-1.7776518950874722</c:v>
                </c:pt>
                <c:pt idx="829">
                  <c:v>2.1000549109270295</c:v>
                </c:pt>
                <c:pt idx="830">
                  <c:v>3.3588936216957439</c:v>
                </c:pt>
                <c:pt idx="831">
                  <c:v>4.095449865163272</c:v>
                </c:pt>
                <c:pt idx="832">
                  <c:v>5.0491717535992606</c:v>
                </c:pt>
                <c:pt idx="833">
                  <c:v>3.2680769400558565</c:v>
                </c:pt>
                <c:pt idx="834">
                  <c:v>-2.7223651971598186</c:v>
                </c:pt>
                <c:pt idx="835">
                  <c:v>-8.3507161930702249</c:v>
                </c:pt>
                <c:pt idx="836">
                  <c:v>-7.3815288601066209</c:v>
                </c:pt>
                <c:pt idx="837">
                  <c:v>-0.21490127746479498</c:v>
                </c:pt>
                <c:pt idx="838">
                  <c:v>5.7775882188046257</c:v>
                </c:pt>
                <c:pt idx="839">
                  <c:v>5.1416856378675408</c:v>
                </c:pt>
                <c:pt idx="840">
                  <c:v>0.71222782647110972</c:v>
                </c:pt>
                <c:pt idx="841">
                  <c:v>-0.91483326639058671</c:v>
                </c:pt>
                <c:pt idx="842">
                  <c:v>1.6263341998230902</c:v>
                </c:pt>
                <c:pt idx="843">
                  <c:v>3.0380721437601519</c:v>
                </c:pt>
                <c:pt idx="844">
                  <c:v>-1.0262687102813823</c:v>
                </c:pt>
                <c:pt idx="845">
                  <c:v>-7.485248832808379</c:v>
                </c:pt>
                <c:pt idx="846">
                  <c:v>-8.7230567131232792</c:v>
                </c:pt>
                <c:pt idx="847">
                  <c:v>-1.4416228368373538</c:v>
                </c:pt>
                <c:pt idx="848">
                  <c:v>8.6945444634009377</c:v>
                </c:pt>
                <c:pt idx="849">
                  <c:v>12.022657642230049</c:v>
                </c:pt>
                <c:pt idx="850">
                  <c:v>4.7426861312705713</c:v>
                </c:pt>
                <c:pt idx="851">
                  <c:v>-6.4549420355387257</c:v>
                </c:pt>
                <c:pt idx="852">
                  <c:v>-10.633848570849677</c:v>
                </c:pt>
                <c:pt idx="853">
                  <c:v>-4.1753243880840332</c:v>
                </c:pt>
                <c:pt idx="854">
                  <c:v>4.9623351678757679</c:v>
                </c:pt>
                <c:pt idx="855">
                  <c:v>6.2293231919505807</c:v>
                </c:pt>
                <c:pt idx="856">
                  <c:v>-0.93386084131750291</c:v>
                </c:pt>
                <c:pt idx="857">
                  <c:v>-6.4482823571784174</c:v>
                </c:pt>
                <c:pt idx="858">
                  <c:v>-2.5101899804152277</c:v>
                </c:pt>
                <c:pt idx="859">
                  <c:v>6.171954247244086</c:v>
                </c:pt>
                <c:pt idx="860">
                  <c:v>8.4848309881807698</c:v>
                </c:pt>
                <c:pt idx="861">
                  <c:v>1.4543782257202773</c:v>
                </c:pt>
                <c:pt idx="862">
                  <c:v>-6.3158091320511067</c:v>
                </c:pt>
                <c:pt idx="863">
                  <c:v>-6.5621204978115166</c:v>
                </c:pt>
                <c:pt idx="864">
                  <c:v>-1.6285600580023489</c:v>
                </c:pt>
                <c:pt idx="865">
                  <c:v>0.79138263483174387</c:v>
                </c:pt>
                <c:pt idx="866">
                  <c:v>-0.52046235663115326</c:v>
                </c:pt>
                <c:pt idx="867">
                  <c:v>0.24095412381616019</c:v>
                </c:pt>
                <c:pt idx="868">
                  <c:v>5.2030399618728893</c:v>
                </c:pt>
                <c:pt idx="869">
                  <c:v>8.1134733295359993</c:v>
                </c:pt>
                <c:pt idx="870">
                  <c:v>3.3050095997534159</c:v>
                </c:pt>
                <c:pt idx="871">
                  <c:v>-5.3496748444088009</c:v>
                </c:pt>
                <c:pt idx="872">
                  <c:v>-9.2420638324637654</c:v>
                </c:pt>
                <c:pt idx="873">
                  <c:v>-6.2272565033838347</c:v>
                </c:pt>
                <c:pt idx="874">
                  <c:v>-1.5535254461166219</c:v>
                </c:pt>
                <c:pt idx="875">
                  <c:v>1.4408218956227037</c:v>
                </c:pt>
                <c:pt idx="876">
                  <c:v>5.0309991411898354</c:v>
                </c:pt>
                <c:pt idx="877">
                  <c:v>9.7108525689149285</c:v>
                </c:pt>
                <c:pt idx="878">
                  <c:v>9.5902312066316924</c:v>
                </c:pt>
                <c:pt idx="879">
                  <c:v>0.5529968630789226</c:v>
                </c:pt>
                <c:pt idx="880">
                  <c:v>-10.849363846520035</c:v>
                </c:pt>
                <c:pt idx="881">
                  <c:v>-13.627675170446285</c:v>
                </c:pt>
                <c:pt idx="882">
                  <c:v>-6.5047997702851754</c:v>
                </c:pt>
                <c:pt idx="883">
                  <c:v>1.3068102676554829</c:v>
                </c:pt>
                <c:pt idx="884">
                  <c:v>4.3905095713563238</c:v>
                </c:pt>
                <c:pt idx="885">
                  <c:v>7.8019100060488373</c:v>
                </c:pt>
                <c:pt idx="886">
                  <c:v>14.531175422920095</c:v>
                </c:pt>
                <c:pt idx="887">
                  <c:v>14.414108659226983</c:v>
                </c:pt>
                <c:pt idx="888">
                  <c:v>-3.1396278544707332</c:v>
                </c:pt>
                <c:pt idx="889">
                  <c:v>-27.394120028744315</c:v>
                </c:pt>
                <c:pt idx="890">
                  <c:v>-31.060901671355708</c:v>
                </c:pt>
                <c:pt idx="891">
                  <c:v>-3.54129130206706</c:v>
                </c:pt>
                <c:pt idx="892">
                  <c:v>30.048300868885871</c:v>
                </c:pt>
                <c:pt idx="893">
                  <c:v>34.56277840096277</c:v>
                </c:pt>
                <c:pt idx="894">
                  <c:v>6.4773114021761264</c:v>
                </c:pt>
                <c:pt idx="895">
                  <c:v>-22.134774017510367</c:v>
                </c:pt>
                <c:pt idx="896">
                  <c:v>-23.035644341990913</c:v>
                </c:pt>
                <c:pt idx="897">
                  <c:v>-3.4013959362836674</c:v>
                </c:pt>
                <c:pt idx="898">
                  <c:v>9.3561984348820104</c:v>
                </c:pt>
                <c:pt idx="899">
                  <c:v>4.7715072443940807</c:v>
                </c:pt>
                <c:pt idx="900">
                  <c:v>-2.3299997596146844</c:v>
                </c:pt>
                <c:pt idx="901">
                  <c:v>1.4691666188432617</c:v>
                </c:pt>
                <c:pt idx="902">
                  <c:v>8.6237487458666049</c:v>
                </c:pt>
                <c:pt idx="903">
                  <c:v>4.9837746725723342</c:v>
                </c:pt>
                <c:pt idx="904">
                  <c:v>-6.8572714921727878</c:v>
                </c:pt>
                <c:pt idx="905">
                  <c:v>-11.02082783983918</c:v>
                </c:pt>
                <c:pt idx="906">
                  <c:v>-2.0578812015129571</c:v>
                </c:pt>
                <c:pt idx="907">
                  <c:v>7.347641044514222</c:v>
                </c:pt>
                <c:pt idx="908">
                  <c:v>5.2436319630516905</c:v>
                </c:pt>
                <c:pt idx="909">
                  <c:v>-3.2056775280659564</c:v>
                </c:pt>
                <c:pt idx="910">
                  <c:v>-5.1197621147220094</c:v>
                </c:pt>
                <c:pt idx="911">
                  <c:v>0.99969980295088068</c:v>
                </c:pt>
                <c:pt idx="912">
                  <c:v>5.0180400921374204</c:v>
                </c:pt>
                <c:pt idx="913">
                  <c:v>1.7147295922418659</c:v>
                </c:pt>
                <c:pt idx="914">
                  <c:v>-2.4151646200835288</c:v>
                </c:pt>
                <c:pt idx="915">
                  <c:v>-1.0171384640970895</c:v>
                </c:pt>
                <c:pt idx="916">
                  <c:v>2.0419345930036465</c:v>
                </c:pt>
                <c:pt idx="917">
                  <c:v>5.1876807020620211E-2</c:v>
                </c:pt>
                <c:pt idx="918">
                  <c:v>-4.8311074509750975</c:v>
                </c:pt>
                <c:pt idx="919">
                  <c:v>-4.8055905207358949</c:v>
                </c:pt>
                <c:pt idx="920">
                  <c:v>1.0800455479608442</c:v>
                </c:pt>
                <c:pt idx="921">
                  <c:v>5.5536873812026224</c:v>
                </c:pt>
                <c:pt idx="922">
                  <c:v>4.5400382182901851</c:v>
                </c:pt>
                <c:pt idx="923">
                  <c:v>2.2525479609513175</c:v>
                </c:pt>
                <c:pt idx="924">
                  <c:v>2.0708153153943152</c:v>
                </c:pt>
                <c:pt idx="925">
                  <c:v>-0.26517921114705767</c:v>
                </c:pt>
                <c:pt idx="926">
                  <c:v>-8.081949173507514</c:v>
                </c:pt>
                <c:pt idx="927">
                  <c:v>-13.649982188434265</c:v>
                </c:pt>
                <c:pt idx="928">
                  <c:v>-6.0786653313595522</c:v>
                </c:pt>
                <c:pt idx="929">
                  <c:v>11.163543006439706</c:v>
                </c:pt>
                <c:pt idx="930">
                  <c:v>20.178496177203076</c:v>
                </c:pt>
                <c:pt idx="931">
                  <c:v>10.157233516663082</c:v>
                </c:pt>
                <c:pt idx="932">
                  <c:v>-8.0992397761909238</c:v>
                </c:pt>
                <c:pt idx="933">
                  <c:v>-15.600713208752513</c:v>
                </c:pt>
                <c:pt idx="934">
                  <c:v>-8.4346979394297517</c:v>
                </c:pt>
                <c:pt idx="935">
                  <c:v>0.6770654692627055</c:v>
                </c:pt>
                <c:pt idx="936">
                  <c:v>2.2609774365441808</c:v>
                </c:pt>
                <c:pt idx="937">
                  <c:v>1.3763576497289913</c:v>
                </c:pt>
                <c:pt idx="938">
                  <c:v>5.6350989483948304</c:v>
                </c:pt>
                <c:pt idx="939">
                  <c:v>10.746260944324423</c:v>
                </c:pt>
                <c:pt idx="940">
                  <c:v>6.475326431274449</c:v>
                </c:pt>
                <c:pt idx="941">
                  <c:v>-6.5005093440821762</c:v>
                </c:pt>
                <c:pt idx="942">
                  <c:v>-15.002162612976658</c:v>
                </c:pt>
                <c:pt idx="943">
                  <c:v>-9.9746935236643992</c:v>
                </c:pt>
                <c:pt idx="944">
                  <c:v>2.3587854017566214</c:v>
                </c:pt>
                <c:pt idx="945">
                  <c:v>9.4615729837957243</c:v>
                </c:pt>
                <c:pt idx="946">
                  <c:v>7.452230061637195</c:v>
                </c:pt>
                <c:pt idx="947">
                  <c:v>2.2854872073019488</c:v>
                </c:pt>
                <c:pt idx="948">
                  <c:v>-0.62287859527324618</c:v>
                </c:pt>
                <c:pt idx="949">
                  <c:v>-1.7692469388719889</c:v>
                </c:pt>
                <c:pt idx="950">
                  <c:v>-3.0644957889957438</c:v>
                </c:pt>
                <c:pt idx="951">
                  <c:v>-3.7143926485409846</c:v>
                </c:pt>
                <c:pt idx="952">
                  <c:v>-2.5164388075127837</c:v>
                </c:pt>
                <c:pt idx="953">
                  <c:v>-0.45426466275914928</c:v>
                </c:pt>
                <c:pt idx="954">
                  <c:v>1.2977656768577148</c:v>
                </c:pt>
                <c:pt idx="955">
                  <c:v>3.1498225786425693</c:v>
                </c:pt>
                <c:pt idx="956">
                  <c:v>4.6670590314871019</c:v>
                </c:pt>
                <c:pt idx="957">
                  <c:v>3.2438388915996086</c:v>
                </c:pt>
                <c:pt idx="958">
                  <c:v>-1.6646424895757279</c:v>
                </c:pt>
                <c:pt idx="959">
                  <c:v>-5.4072407422995061</c:v>
                </c:pt>
                <c:pt idx="960">
                  <c:v>-3.4914708660972944</c:v>
                </c:pt>
                <c:pt idx="961">
                  <c:v>1.2315012959829839</c:v>
                </c:pt>
                <c:pt idx="962">
                  <c:v>1.8204439339404819</c:v>
                </c:pt>
                <c:pt idx="963">
                  <c:v>-2.1838254867660392</c:v>
                </c:pt>
                <c:pt idx="964">
                  <c:v>-3.2522139119856375</c:v>
                </c:pt>
                <c:pt idx="965">
                  <c:v>2.6535754022366693</c:v>
                </c:pt>
                <c:pt idx="966">
                  <c:v>8.6702272149327708</c:v>
                </c:pt>
                <c:pt idx="967">
                  <c:v>6.1174451216700882</c:v>
                </c:pt>
                <c:pt idx="968">
                  <c:v>-2.8812670526059696</c:v>
                </c:pt>
                <c:pt idx="969">
                  <c:v>-8.53084071429838</c:v>
                </c:pt>
                <c:pt idx="970">
                  <c:v>-7.1871955106689986</c:v>
                </c:pt>
                <c:pt idx="971">
                  <c:v>-3.9876263341943443</c:v>
                </c:pt>
                <c:pt idx="972">
                  <c:v>-1.257256742832666</c:v>
                </c:pt>
                <c:pt idx="973">
                  <c:v>5.7579768649401917</c:v>
                </c:pt>
                <c:pt idx="974">
                  <c:v>16.217766350045036</c:v>
                </c:pt>
                <c:pt idx="975">
                  <c:v>16.23414003814549</c:v>
                </c:pt>
                <c:pt idx="976">
                  <c:v>-3.8638303592190519</c:v>
                </c:pt>
                <c:pt idx="977">
                  <c:v>-28.373032700815092</c:v>
                </c:pt>
                <c:pt idx="978">
                  <c:v>-27.63786632103611</c:v>
                </c:pt>
                <c:pt idx="979">
                  <c:v>4.0801477596214122</c:v>
                </c:pt>
                <c:pt idx="980">
                  <c:v>34.536882532374364</c:v>
                </c:pt>
                <c:pt idx="981">
                  <c:v>28.958539919446864</c:v>
                </c:pt>
                <c:pt idx="982">
                  <c:v>-6.6432208906258596</c:v>
                </c:pt>
                <c:pt idx="983">
                  <c:v>-31.65828713186497</c:v>
                </c:pt>
                <c:pt idx="984">
                  <c:v>-20.382035935146106</c:v>
                </c:pt>
                <c:pt idx="985">
                  <c:v>8.9463193447348424</c:v>
                </c:pt>
                <c:pt idx="986">
                  <c:v>21.105308691812304</c:v>
                </c:pt>
                <c:pt idx="987">
                  <c:v>7.8776255623489737</c:v>
                </c:pt>
                <c:pt idx="988">
                  <c:v>-8.0584707032336578</c:v>
                </c:pt>
                <c:pt idx="989">
                  <c:v>-7.8013262665210998</c:v>
                </c:pt>
                <c:pt idx="990">
                  <c:v>1.644355481847148</c:v>
                </c:pt>
                <c:pt idx="991">
                  <c:v>3.784140588340088</c:v>
                </c:pt>
                <c:pt idx="992">
                  <c:v>-2.3985013498420726</c:v>
                </c:pt>
                <c:pt idx="993">
                  <c:v>-4.8237804601435474</c:v>
                </c:pt>
                <c:pt idx="994">
                  <c:v>0.87187710963711229</c:v>
                </c:pt>
                <c:pt idx="995">
                  <c:v>5.7097100967218877</c:v>
                </c:pt>
                <c:pt idx="996">
                  <c:v>2.8099832773121882</c:v>
                </c:pt>
                <c:pt idx="997">
                  <c:v>-2.4416479004700795</c:v>
                </c:pt>
                <c:pt idx="998">
                  <c:v>-2.3081736854257122</c:v>
                </c:pt>
                <c:pt idx="999">
                  <c:v>1.0302054571105168</c:v>
                </c:pt>
                <c:pt idx="1000">
                  <c:v>0.32852671273946726</c:v>
                </c:pt>
                <c:pt idx="1001">
                  <c:v>-3.9195234235235201</c:v>
                </c:pt>
                <c:pt idx="1002">
                  <c:v>-3.9374991044295324</c:v>
                </c:pt>
                <c:pt idx="1003">
                  <c:v>2.5453464103137207</c:v>
                </c:pt>
                <c:pt idx="1004">
                  <c:v>7.7613357008435457</c:v>
                </c:pt>
                <c:pt idx="1005">
                  <c:v>4.8597187302275833</c:v>
                </c:pt>
                <c:pt idx="1006">
                  <c:v>-2.4892898792213396</c:v>
                </c:pt>
                <c:pt idx="1007">
                  <c:v>-5.9157686175339821</c:v>
                </c:pt>
                <c:pt idx="1008">
                  <c:v>-3.8313075632042826</c:v>
                </c:pt>
                <c:pt idx="1009">
                  <c:v>-1.4142748837551482</c:v>
                </c:pt>
                <c:pt idx="1010">
                  <c:v>-0.94755146778730648</c:v>
                </c:pt>
                <c:pt idx="1011">
                  <c:v>1.1733651768180322</c:v>
                </c:pt>
                <c:pt idx="1012">
                  <c:v>6.3826114265521703</c:v>
                </c:pt>
                <c:pt idx="1013">
                  <c:v>8.7613195356659368</c:v>
                </c:pt>
                <c:pt idx="1014">
                  <c:v>2.4470238994081663</c:v>
                </c:pt>
                <c:pt idx="1015">
                  <c:v>-8.5145594552846422</c:v>
                </c:pt>
                <c:pt idx="1016">
                  <c:v>-12.953189945716991</c:v>
                </c:pt>
                <c:pt idx="1017">
                  <c:v>-5.5976313263382478</c:v>
                </c:pt>
                <c:pt idx="1018">
                  <c:v>6.4053560792626225</c:v>
                </c:pt>
                <c:pt idx="1019">
                  <c:v>11.589802491100253</c:v>
                </c:pt>
                <c:pt idx="1020">
                  <c:v>6.4405343339368475</c:v>
                </c:pt>
                <c:pt idx="1021">
                  <c:v>-2.3623748976206507</c:v>
                </c:pt>
                <c:pt idx="1022">
                  <c:v>-6.4483740056407406</c:v>
                </c:pt>
                <c:pt idx="1023">
                  <c:v>-4.0479280767814281</c:v>
                </c:pt>
                <c:pt idx="1024">
                  <c:v>0.14041372440669242</c:v>
                </c:pt>
                <c:pt idx="1025">
                  <c:v>1.3047606552323319</c:v>
                </c:pt>
                <c:pt idx="1026">
                  <c:v>-0.51499451508795391</c:v>
                </c:pt>
                <c:pt idx="1027">
                  <c:v>-1.4448590709981701</c:v>
                </c:pt>
                <c:pt idx="1028">
                  <c:v>1.0457224139149328</c:v>
                </c:pt>
                <c:pt idx="1029">
                  <c:v>4.6391912007719798</c:v>
                </c:pt>
                <c:pt idx="1030">
                  <c:v>4.5343521767337602</c:v>
                </c:pt>
                <c:pt idx="1031">
                  <c:v>-0.57274867672637964</c:v>
                </c:pt>
                <c:pt idx="1032">
                  <c:v>-6.0435712925509488</c:v>
                </c:pt>
                <c:pt idx="1033">
                  <c:v>-6.1197956002289455</c:v>
                </c:pt>
                <c:pt idx="1034">
                  <c:v>-0.69197624778957567</c:v>
                </c:pt>
                <c:pt idx="1035">
                  <c:v>4.4785517091555871</c:v>
                </c:pt>
                <c:pt idx="1036">
                  <c:v>4.5699200413418719</c:v>
                </c:pt>
                <c:pt idx="1037">
                  <c:v>0.90946147154439883</c:v>
                </c:pt>
                <c:pt idx="1038">
                  <c:v>-1.71561556471055</c:v>
                </c:pt>
                <c:pt idx="1039">
                  <c:v>-1.3033786253333244</c:v>
                </c:pt>
                <c:pt idx="1040">
                  <c:v>-4.0543597854995492E-2</c:v>
                </c:pt>
                <c:pt idx="1041">
                  <c:v>-0.12116881244286157</c:v>
                </c:pt>
                <c:pt idx="1042">
                  <c:v>-0.82761504960071886</c:v>
                </c:pt>
                <c:pt idx="1043">
                  <c:v>-0.5774079869493518</c:v>
                </c:pt>
                <c:pt idx="1044">
                  <c:v>0.26921125551366809</c:v>
                </c:pt>
                <c:pt idx="1045">
                  <c:v>0.38469771798674263</c:v>
                </c:pt>
                <c:pt idx="1046">
                  <c:v>1.5781629543247293E-2</c:v>
                </c:pt>
                <c:pt idx="1047">
                  <c:v>0.46489710777504584</c:v>
                </c:pt>
                <c:pt idx="1048">
                  <c:v>1.4328257466020549</c:v>
                </c:pt>
                <c:pt idx="1049">
                  <c:v>1.0541579200370408</c:v>
                </c:pt>
                <c:pt idx="1050">
                  <c:v>-0.9713710810920716</c:v>
                </c:pt>
                <c:pt idx="1051">
                  <c:v>-2.2651110712891511</c:v>
                </c:pt>
                <c:pt idx="1052">
                  <c:v>-1.021612666672951</c:v>
                </c:pt>
                <c:pt idx="1053">
                  <c:v>1.0893615414138214</c:v>
                </c:pt>
                <c:pt idx="1054">
                  <c:v>1.1054455696545169</c:v>
                </c:pt>
                <c:pt idx="1055">
                  <c:v>-0.8451435937181343</c:v>
                </c:pt>
                <c:pt idx="1056">
                  <c:v>-1.518883862393527</c:v>
                </c:pt>
                <c:pt idx="1057">
                  <c:v>0.7559536684350362</c:v>
                </c:pt>
                <c:pt idx="1058">
                  <c:v>3.3510111954881845</c:v>
                </c:pt>
                <c:pt idx="1059">
                  <c:v>2.6185408986970442</c:v>
                </c:pt>
                <c:pt idx="1060">
                  <c:v>-1.2430880450042963</c:v>
                </c:pt>
                <c:pt idx="1061">
                  <c:v>-4.2934521545651334</c:v>
                </c:pt>
                <c:pt idx="1062">
                  <c:v>-3.5742354726702872</c:v>
                </c:pt>
                <c:pt idx="1063">
                  <c:v>-0.20588018770646957</c:v>
                </c:pt>
                <c:pt idx="1064">
                  <c:v>2.5551678634107491</c:v>
                </c:pt>
                <c:pt idx="1065">
                  <c:v>3.0284764684968657</c:v>
                </c:pt>
                <c:pt idx="1066">
                  <c:v>1.9860047517895778</c:v>
                </c:pt>
                <c:pt idx="1067">
                  <c:v>0.68135108626574359</c:v>
                </c:pt>
                <c:pt idx="1068">
                  <c:v>-0.61724715496043192</c:v>
                </c:pt>
                <c:pt idx="1069">
                  <c:v>-2.0041034979411267</c:v>
                </c:pt>
                <c:pt idx="1070">
                  <c:v>-2.8770953007123055</c:v>
                </c:pt>
                <c:pt idx="1071">
                  <c:v>-2.2623322642983248</c:v>
                </c:pt>
                <c:pt idx="1072">
                  <c:v>-6.5950410412877303E-2</c:v>
                </c:pt>
                <c:pt idx="1073">
                  <c:v>2.425832366748601</c:v>
                </c:pt>
                <c:pt idx="1074">
                  <c:v>3.4687750378634106</c:v>
                </c:pt>
                <c:pt idx="1075">
                  <c:v>2.3212142826012756</c:v>
                </c:pt>
                <c:pt idx="1076">
                  <c:v>-0.11696358447861256</c:v>
                </c:pt>
                <c:pt idx="1077">
                  <c:v>-2.0901927292944089</c:v>
                </c:pt>
                <c:pt idx="1078">
                  <c:v>-2.4974232776200873</c:v>
                </c:pt>
                <c:pt idx="1079">
                  <c:v>-1.6551033966763515</c:v>
                </c:pt>
                <c:pt idx="1080">
                  <c:v>-0.57049342309540396</c:v>
                </c:pt>
                <c:pt idx="1081">
                  <c:v>0.29698257129295025</c:v>
                </c:pt>
                <c:pt idx="1082">
                  <c:v>1.1951595611034096</c:v>
                </c:pt>
                <c:pt idx="1083">
                  <c:v>2.0980928364117486</c:v>
                </c:pt>
                <c:pt idx="1084">
                  <c:v>2.2092557611897945</c:v>
                </c:pt>
                <c:pt idx="1085">
                  <c:v>0.89562644410139236</c:v>
                </c:pt>
                <c:pt idx="1086">
                  <c:v>-1.2013267553480469</c:v>
                </c:pt>
                <c:pt idx="1087">
                  <c:v>-2.5749174104607255</c:v>
                </c:pt>
                <c:pt idx="1088">
                  <c:v>-2.375356573130627</c:v>
                </c:pt>
                <c:pt idx="1089">
                  <c:v>-1.0731145819964287</c:v>
                </c:pt>
                <c:pt idx="1090">
                  <c:v>0.40734473238410246</c:v>
                </c:pt>
                <c:pt idx="1091">
                  <c:v>1.6197150713586228</c:v>
                </c:pt>
                <c:pt idx="1092">
                  <c:v>2.3779815448569623</c:v>
                </c:pt>
                <c:pt idx="1093">
                  <c:v>2.2050202288103442</c:v>
                </c:pt>
                <c:pt idx="1094">
                  <c:v>0.74090353425167033</c:v>
                </c:pt>
                <c:pt idx="1095">
                  <c:v>-1.3802993017073777</c:v>
                </c:pt>
                <c:pt idx="1096">
                  <c:v>-2.7306758312221673</c:v>
                </c:pt>
                <c:pt idx="1097">
                  <c:v>-2.4250384995096392</c:v>
                </c:pt>
                <c:pt idx="1098">
                  <c:v>-0.91694259432491199</c:v>
                </c:pt>
                <c:pt idx="1099">
                  <c:v>0.69568798587268721</c:v>
                </c:pt>
                <c:pt idx="1100">
                  <c:v>1.7585522362281083</c:v>
                </c:pt>
                <c:pt idx="1101">
                  <c:v>2.1725018414265542</c:v>
                </c:pt>
                <c:pt idx="1102">
                  <c:v>1.8419110106740662</c:v>
                </c:pt>
                <c:pt idx="1103">
                  <c:v>0.64116796141006682</c:v>
                </c:pt>
                <c:pt idx="1104">
                  <c:v>-1.0583226899993678</c:v>
                </c:pt>
                <c:pt idx="1105">
                  <c:v>-2.3340050156988412</c:v>
                </c:pt>
                <c:pt idx="1106">
                  <c:v>-2.4348145580902134</c:v>
                </c:pt>
                <c:pt idx="1107">
                  <c:v>-1.3689844512791216</c:v>
                </c:pt>
                <c:pt idx="1108">
                  <c:v>0.28547302623105469</c:v>
                </c:pt>
                <c:pt idx="1109">
                  <c:v>1.8458220944960495</c:v>
                </c:pt>
                <c:pt idx="1110">
                  <c:v>2.6663319883436665</c:v>
                </c:pt>
                <c:pt idx="1111">
                  <c:v>2.2320541415039954</c:v>
                </c:pt>
                <c:pt idx="1112">
                  <c:v>0.58473583481531943</c:v>
                </c:pt>
                <c:pt idx="1113">
                  <c:v>-1.4141898364875984</c:v>
                </c:pt>
                <c:pt idx="1114">
                  <c:v>-2.625285866969068</c:v>
                </c:pt>
                <c:pt idx="1115">
                  <c:v>-2.5150311228610396</c:v>
                </c:pt>
                <c:pt idx="1116">
                  <c:v>-1.341991910928567</c:v>
                </c:pt>
                <c:pt idx="1117">
                  <c:v>0.37021632215996647</c:v>
                </c:pt>
                <c:pt idx="1118">
                  <c:v>2.0972389631229853</c:v>
                </c:pt>
                <c:pt idx="1119">
                  <c:v>3.0651603967975283</c:v>
                </c:pt>
                <c:pt idx="1120">
                  <c:v>2.4252976528059849</c:v>
                </c:pt>
                <c:pt idx="1121">
                  <c:v>0.21144401503336593</c:v>
                </c:pt>
                <c:pt idx="1122">
                  <c:v>-2.1786381936970178</c:v>
                </c:pt>
                <c:pt idx="1123">
                  <c:v>-3.0722755014512115</c:v>
                </c:pt>
                <c:pt idx="1124">
                  <c:v>-2.1206983296815576</c:v>
                </c:pt>
                <c:pt idx="1125">
                  <c:v>-0.40833084534179154</c:v>
                </c:pt>
                <c:pt idx="1126">
                  <c:v>0.96434997380335641</c:v>
                </c:pt>
                <c:pt idx="1127">
                  <c:v>1.8026837355567122</c:v>
                </c:pt>
                <c:pt idx="1128">
                  <c:v>2.197045110917542</c:v>
                </c:pt>
                <c:pt idx="1129">
                  <c:v>1.7745538389919575</c:v>
                </c:pt>
                <c:pt idx="1130">
                  <c:v>0.27399987542254445</c:v>
                </c:pt>
                <c:pt idx="1131">
                  <c:v>-1.5244924322977009</c:v>
                </c:pt>
                <c:pt idx="1132">
                  <c:v>-2.3274579393409405</c:v>
                </c:pt>
                <c:pt idx="1133">
                  <c:v>-1.8215819094979144</c:v>
                </c:pt>
                <c:pt idx="1134">
                  <c:v>-0.87231950788456125</c:v>
                </c:pt>
                <c:pt idx="1135">
                  <c:v>-5.9029251531510077E-2</c:v>
                </c:pt>
                <c:pt idx="1136">
                  <c:v>1.0728671714119937</c:v>
                </c:pt>
                <c:pt idx="1137">
                  <c:v>2.6650815644833341</c:v>
                </c:pt>
                <c:pt idx="1138">
                  <c:v>3.2894768206292726</c:v>
                </c:pt>
                <c:pt idx="1139">
                  <c:v>1.3571478634385121</c:v>
                </c:pt>
                <c:pt idx="1140">
                  <c:v>-2.2641755784722815</c:v>
                </c:pt>
                <c:pt idx="1141">
                  <c:v>-4.3944766364939634</c:v>
                </c:pt>
                <c:pt idx="1142">
                  <c:v>-3.0048725130670562</c:v>
                </c:pt>
                <c:pt idx="1143">
                  <c:v>0.33046437903515441</c:v>
                </c:pt>
                <c:pt idx="1144">
                  <c:v>2.3738977201638902</c:v>
                </c:pt>
                <c:pt idx="1145">
                  <c:v>2.0321788912527241</c:v>
                </c:pt>
                <c:pt idx="1146">
                  <c:v>1.0086808650624302</c:v>
                </c:pt>
                <c:pt idx="1147">
                  <c:v>0.83382029357910281</c:v>
                </c:pt>
                <c:pt idx="1148">
                  <c:v>0.80401714788997725</c:v>
                </c:pt>
                <c:pt idx="1149">
                  <c:v>-0.39128066504259545</c:v>
                </c:pt>
                <c:pt idx="1150">
                  <c:v>-2.1949166734604861</c:v>
                </c:pt>
                <c:pt idx="1151">
                  <c:v>-2.7260512686167404</c:v>
                </c:pt>
                <c:pt idx="1152">
                  <c:v>-1.3896707224091933</c:v>
                </c:pt>
                <c:pt idx="1153">
                  <c:v>0.46824621037628184</c:v>
                </c:pt>
                <c:pt idx="1154">
                  <c:v>1.6150917062739358</c:v>
                </c:pt>
                <c:pt idx="1155">
                  <c:v>2.2443413113824091</c:v>
                </c:pt>
                <c:pt idx="1156">
                  <c:v>2.6237529050819997</c:v>
                </c:pt>
                <c:pt idx="1157">
                  <c:v>1.786135043964296</c:v>
                </c:pt>
                <c:pt idx="1158">
                  <c:v>-0.99355448000127833</c:v>
                </c:pt>
                <c:pt idx="1159">
                  <c:v>-4.0405879793858945</c:v>
                </c:pt>
                <c:pt idx="1160">
                  <c:v>-4.3829502880469811</c:v>
                </c:pt>
                <c:pt idx="1161">
                  <c:v>-1.3550574481813051</c:v>
                </c:pt>
                <c:pt idx="1162">
                  <c:v>2.2895389889065272</c:v>
                </c:pt>
                <c:pt idx="1163">
                  <c:v>3.5970818181930224</c:v>
                </c:pt>
                <c:pt idx="1164">
                  <c:v>2.5968778834365009</c:v>
                </c:pt>
                <c:pt idx="1165">
                  <c:v>1.218408832286507</c:v>
                </c:pt>
                <c:pt idx="1166">
                  <c:v>0.10875815491912466</c:v>
                </c:pt>
                <c:pt idx="1167">
                  <c:v>-1.5995908704539912</c:v>
                </c:pt>
                <c:pt idx="1168">
                  <c:v>-3.5651510509673132</c:v>
                </c:pt>
                <c:pt idx="1169">
                  <c:v>-3.5307353915459063</c:v>
                </c:pt>
                <c:pt idx="1170">
                  <c:v>-0.47245234379368306</c:v>
                </c:pt>
                <c:pt idx="1171">
                  <c:v>3.0771834011222388</c:v>
                </c:pt>
                <c:pt idx="1172">
                  <c:v>3.6635099274725911</c:v>
                </c:pt>
                <c:pt idx="1173">
                  <c:v>1.2775827753804914</c:v>
                </c:pt>
                <c:pt idx="1174">
                  <c:v>-0.78770016072770122</c:v>
                </c:pt>
                <c:pt idx="1175">
                  <c:v>-0.52083884870154684</c:v>
                </c:pt>
                <c:pt idx="1176">
                  <c:v>0.3208657498871833</c:v>
                </c:pt>
                <c:pt idx="1177">
                  <c:v>-0.72923924353188974</c:v>
                </c:pt>
                <c:pt idx="1178">
                  <c:v>-2.8827527929595145</c:v>
                </c:pt>
                <c:pt idx="1179">
                  <c:v>-3.0196506188037451</c:v>
                </c:pt>
                <c:pt idx="1180">
                  <c:v>-6.1035782668504658E-2</c:v>
                </c:pt>
                <c:pt idx="1181">
                  <c:v>3.421904752544791</c:v>
                </c:pt>
                <c:pt idx="1182">
                  <c:v>4.2989027371337682</c:v>
                </c:pt>
                <c:pt idx="1183">
                  <c:v>2.1955921526309754</c:v>
                </c:pt>
                <c:pt idx="1184">
                  <c:v>-0.87062635437597213</c:v>
                </c:pt>
                <c:pt idx="1185">
                  <c:v>-2.9455990580609206</c:v>
                </c:pt>
                <c:pt idx="1186">
                  <c:v>-3.2639146322956591</c:v>
                </c:pt>
                <c:pt idx="1187">
                  <c:v>-1.8887771705828897</c:v>
                </c:pt>
                <c:pt idx="1188">
                  <c:v>0.35212418628817815</c:v>
                </c:pt>
                <c:pt idx="1189">
                  <c:v>1.8844305397406147</c:v>
                </c:pt>
                <c:pt idx="1190">
                  <c:v>1.70893948353109</c:v>
                </c:pt>
                <c:pt idx="1191">
                  <c:v>0.78658118188168114</c:v>
                </c:pt>
                <c:pt idx="1192">
                  <c:v>0.85641219916267053</c:v>
                </c:pt>
                <c:pt idx="1193">
                  <c:v>1.6511555259420907</c:v>
                </c:pt>
                <c:pt idx="1194">
                  <c:v>0.8232876833179219</c:v>
                </c:pt>
                <c:pt idx="1195">
                  <c:v>-2.4386282223107307</c:v>
                </c:pt>
                <c:pt idx="1196">
                  <c:v>-5.1373211565648225</c:v>
                </c:pt>
                <c:pt idx="1197">
                  <c:v>-3.6291511494475195</c:v>
                </c:pt>
                <c:pt idx="1198">
                  <c:v>1.4255121161828421</c:v>
                </c:pt>
                <c:pt idx="1199">
                  <c:v>5.264076521803946</c:v>
                </c:pt>
                <c:pt idx="1200">
                  <c:v>4.5567504490498889</c:v>
                </c:pt>
                <c:pt idx="1201">
                  <c:v>1.0046681576249379</c:v>
                </c:pt>
                <c:pt idx="1202">
                  <c:v>-1.5314065047295866</c:v>
                </c:pt>
                <c:pt idx="1203">
                  <c:v>-1.9334458471020071</c:v>
                </c:pt>
                <c:pt idx="1204">
                  <c:v>-2.0744513453155435</c:v>
                </c:pt>
                <c:pt idx="1205">
                  <c:v>-2.9317329819347742</c:v>
                </c:pt>
                <c:pt idx="1206">
                  <c:v>-2.7690128935257157</c:v>
                </c:pt>
                <c:pt idx="1207">
                  <c:v>9.5589742708998088E-2</c:v>
                </c:pt>
                <c:pt idx="1208">
                  <c:v>4.2285780778363753</c:v>
                </c:pt>
                <c:pt idx="1209">
                  <c:v>6.089016835325106</c:v>
                </c:pt>
                <c:pt idx="1210">
                  <c:v>3.7006673616770058</c:v>
                </c:pt>
                <c:pt idx="1211">
                  <c:v>-1.4086927873799397</c:v>
                </c:pt>
                <c:pt idx="1212">
                  <c:v>-5.6068963138821619</c:v>
                </c:pt>
                <c:pt idx="1213">
                  <c:v>-6.0091499778620179</c:v>
                </c:pt>
                <c:pt idx="1214">
                  <c:v>-2.529817751354587</c:v>
                </c:pt>
                <c:pt idx="1215">
                  <c:v>2.0511579754229938</c:v>
                </c:pt>
                <c:pt idx="1216">
                  <c:v>4.3370959428295102</c:v>
                </c:pt>
                <c:pt idx="1217">
                  <c:v>3.4063107575367044</c:v>
                </c:pt>
                <c:pt idx="1218">
                  <c:v>1.4448412581089916</c:v>
                </c:pt>
                <c:pt idx="1219">
                  <c:v>0.63851357956616828</c:v>
                </c:pt>
                <c:pt idx="1220">
                  <c:v>0.15427892620078218</c:v>
                </c:pt>
                <c:pt idx="1221">
                  <c:v>-2.1806108370403243</c:v>
                </c:pt>
                <c:pt idx="1222">
                  <c:v>-5.4315477773352097</c:v>
                </c:pt>
                <c:pt idx="1223">
                  <c:v>-5.3118565337711328</c:v>
                </c:pt>
                <c:pt idx="1224">
                  <c:v>0.15803407006617728</c:v>
                </c:pt>
                <c:pt idx="1225">
                  <c:v>6.6270171934513415</c:v>
                </c:pt>
                <c:pt idx="1226">
                  <c:v>7.615296025675943</c:v>
                </c:pt>
                <c:pt idx="1227">
                  <c:v>2.2343152363029528</c:v>
                </c:pt>
                <c:pt idx="1228">
                  <c:v>-3.8152859503322571</c:v>
                </c:pt>
                <c:pt idx="1229">
                  <c:v>-5.238034844175119</c:v>
                </c:pt>
                <c:pt idx="1230">
                  <c:v>-2.640849453674353</c:v>
                </c:pt>
                <c:pt idx="1231">
                  <c:v>-1.0450195346737506E-2</c:v>
                </c:pt>
                <c:pt idx="1232">
                  <c:v>0.80731010390075286</c:v>
                </c:pt>
                <c:pt idx="1233">
                  <c:v>0.86966193323489827</c:v>
                </c:pt>
                <c:pt idx="1234">
                  <c:v>1.0382952875556106</c:v>
                </c:pt>
                <c:pt idx="1235">
                  <c:v>1.057727558551107</c:v>
                </c:pt>
                <c:pt idx="1236">
                  <c:v>1.2055382705250668</c:v>
                </c:pt>
                <c:pt idx="1237">
                  <c:v>1.9171697695125418</c:v>
                </c:pt>
                <c:pt idx="1238">
                  <c:v>1.6497273083755526</c:v>
                </c:pt>
                <c:pt idx="1239">
                  <c:v>-1.6583064445076441</c:v>
                </c:pt>
                <c:pt idx="1240">
                  <c:v>-6.0216143988506934</c:v>
                </c:pt>
                <c:pt idx="1241">
                  <c:v>-5.8840950474625702</c:v>
                </c:pt>
                <c:pt idx="1242">
                  <c:v>0.33187436375153145</c:v>
                </c:pt>
                <c:pt idx="1243">
                  <c:v>6.3525213365169408</c:v>
                </c:pt>
                <c:pt idx="1244">
                  <c:v>5.7727744337190927</c:v>
                </c:pt>
                <c:pt idx="1245">
                  <c:v>1.2678642831853171</c:v>
                </c:pt>
                <c:pt idx="1246">
                  <c:v>0.26512362196385547</c:v>
                </c:pt>
                <c:pt idx="1247">
                  <c:v>2.1995583563061842</c:v>
                </c:pt>
                <c:pt idx="1248">
                  <c:v>-1.7161442151347661</c:v>
                </c:pt>
                <c:pt idx="1249">
                  <c:v>-12.4851881828831</c:v>
                </c:pt>
                <c:pt idx="1250">
                  <c:v>-15.552173231256409</c:v>
                </c:pt>
                <c:pt idx="1251">
                  <c:v>1.154114119217829</c:v>
                </c:pt>
                <c:pt idx="1252">
                  <c:v>24.890963524196636</c:v>
                </c:pt>
                <c:pt idx="1253">
                  <c:v>27.03328862199124</c:v>
                </c:pt>
                <c:pt idx="1254">
                  <c:v>-1.0060396590924199</c:v>
                </c:pt>
                <c:pt idx="1255">
                  <c:v>-31.382006497730924</c:v>
                </c:pt>
                <c:pt idx="1256">
                  <c:v>-29.873477432361572</c:v>
                </c:pt>
                <c:pt idx="1257">
                  <c:v>2.3079724118792937</c:v>
                </c:pt>
                <c:pt idx="1258">
                  <c:v>29.052954956246001</c:v>
                </c:pt>
                <c:pt idx="1259">
                  <c:v>22.784508877139832</c:v>
                </c:pt>
                <c:pt idx="1260">
                  <c:v>-4.4477391597198608</c:v>
                </c:pt>
                <c:pt idx="1261">
                  <c:v>-19.855358305779479</c:v>
                </c:pt>
                <c:pt idx="1262">
                  <c:v>-10.681290060468656</c:v>
                </c:pt>
                <c:pt idx="1263">
                  <c:v>5.6492632969980558</c:v>
                </c:pt>
                <c:pt idx="1264">
                  <c:v>9.0360560970974859</c:v>
                </c:pt>
                <c:pt idx="1265">
                  <c:v>0.74997910944403834</c:v>
                </c:pt>
                <c:pt idx="1266">
                  <c:v>-4.7122723495307604</c:v>
                </c:pt>
                <c:pt idx="1267">
                  <c:v>-1.6424378987774573</c:v>
                </c:pt>
                <c:pt idx="1268">
                  <c:v>2.7375049469969217</c:v>
                </c:pt>
                <c:pt idx="1269">
                  <c:v>2.229586964703278</c:v>
                </c:pt>
                <c:pt idx="1270">
                  <c:v>-0.40849422855462653</c:v>
                </c:pt>
                <c:pt idx="1271">
                  <c:v>-0.7539959933851218</c:v>
                </c:pt>
                <c:pt idx="1272">
                  <c:v>-4.7996199250709311E-2</c:v>
                </c:pt>
                <c:pt idx="1273">
                  <c:v>-1.1636268719881198</c:v>
                </c:pt>
                <c:pt idx="1274">
                  <c:v>-2.3945538243042943</c:v>
                </c:pt>
                <c:pt idx="1275">
                  <c:v>-0.47332383741070139</c:v>
                </c:pt>
                <c:pt idx="1276">
                  <c:v>2.9250827561862831</c:v>
                </c:pt>
                <c:pt idx="1277">
                  <c:v>3.0558566478767761</c:v>
                </c:pt>
                <c:pt idx="1278">
                  <c:v>-0.34177623597542217</c:v>
                </c:pt>
                <c:pt idx="1279">
                  <c:v>-2.42461934390907</c:v>
                </c:pt>
                <c:pt idx="1280">
                  <c:v>-0.80438510367790561</c:v>
                </c:pt>
                <c:pt idx="1281">
                  <c:v>0.98950058432237142</c:v>
                </c:pt>
                <c:pt idx="1282">
                  <c:v>-0.31104613746694776</c:v>
                </c:pt>
                <c:pt idx="1283">
                  <c:v>-2.1447640958075698</c:v>
                </c:pt>
                <c:pt idx="1284">
                  <c:v>-0.39691395504459448</c:v>
                </c:pt>
                <c:pt idx="1285">
                  <c:v>3.3496481324846443</c:v>
                </c:pt>
                <c:pt idx="1286">
                  <c:v>3.511357336606765</c:v>
                </c:pt>
                <c:pt idx="1287">
                  <c:v>-1.0434910181940811</c:v>
                </c:pt>
                <c:pt idx="1288">
                  <c:v>-4.7551653756253378</c:v>
                </c:pt>
                <c:pt idx="1289">
                  <c:v>-2.9164646357154096</c:v>
                </c:pt>
                <c:pt idx="1290">
                  <c:v>2.0426145003203637</c:v>
                </c:pt>
                <c:pt idx="1291">
                  <c:v>4.1867509894292132</c:v>
                </c:pt>
                <c:pt idx="1292">
                  <c:v>1.6968030610642864</c:v>
                </c:pt>
                <c:pt idx="1293">
                  <c:v>-1.9159337299903412</c:v>
                </c:pt>
                <c:pt idx="1294">
                  <c:v>-2.9784094710683489</c:v>
                </c:pt>
                <c:pt idx="1295">
                  <c:v>-1.2296452475397042</c:v>
                </c:pt>
                <c:pt idx="1296">
                  <c:v>1.3759059568561582</c:v>
                </c:pt>
                <c:pt idx="1297">
                  <c:v>2.7938664803685116</c:v>
                </c:pt>
                <c:pt idx="1298">
                  <c:v>1.6298055889174552</c:v>
                </c:pt>
                <c:pt idx="1299">
                  <c:v>-1.736218090847242</c:v>
                </c:pt>
                <c:pt idx="1300">
                  <c:v>-4.0886933624011004</c:v>
                </c:pt>
                <c:pt idx="1301">
                  <c:v>-1.9580049468228098</c:v>
                </c:pt>
                <c:pt idx="1302">
                  <c:v>3.3494164675127847</c:v>
                </c:pt>
                <c:pt idx="1303">
                  <c:v>5.6929456602294763</c:v>
                </c:pt>
                <c:pt idx="1304">
                  <c:v>1.429222785732269</c:v>
                </c:pt>
                <c:pt idx="1305">
                  <c:v>-4.9659006979957567</c:v>
                </c:pt>
                <c:pt idx="1306">
                  <c:v>-5.8355125806556609</c:v>
                </c:pt>
                <c:pt idx="1307">
                  <c:v>-0.2384673699103691</c:v>
                </c:pt>
                <c:pt idx="1308">
                  <c:v>4.8057264427799824</c:v>
                </c:pt>
                <c:pt idx="1309">
                  <c:v>3.7104544304925433</c:v>
                </c:pt>
                <c:pt idx="1310">
                  <c:v>-0.75880219962260587</c:v>
                </c:pt>
                <c:pt idx="1311">
                  <c:v>-2.3604906585798084</c:v>
                </c:pt>
                <c:pt idx="1312">
                  <c:v>-0.24686770586039325</c:v>
                </c:pt>
                <c:pt idx="1313">
                  <c:v>0.99656787973481509</c:v>
                </c:pt>
                <c:pt idx="1314">
                  <c:v>-0.89383876466327272</c:v>
                </c:pt>
                <c:pt idx="1315">
                  <c:v>-2.5656237052652475</c:v>
                </c:pt>
                <c:pt idx="1316">
                  <c:v>-0.69463260250474079</c:v>
                </c:pt>
                <c:pt idx="1317">
                  <c:v>2.6926725910745088</c:v>
                </c:pt>
                <c:pt idx="1318">
                  <c:v>3.2232277019955924</c:v>
                </c:pt>
                <c:pt idx="1319">
                  <c:v>0.4421973445509278</c:v>
                </c:pt>
                <c:pt idx="1320">
                  <c:v>-2.02595720341909</c:v>
                </c:pt>
                <c:pt idx="1321">
                  <c:v>-1.8386226966277859</c:v>
                </c:pt>
                <c:pt idx="1322">
                  <c:v>-0.4418346263927419</c:v>
                </c:pt>
                <c:pt idx="1323">
                  <c:v>7.8853346150715903E-2</c:v>
                </c:pt>
                <c:pt idx="1324">
                  <c:v>-5.0722832204644824E-2</c:v>
                </c:pt>
                <c:pt idx="1325">
                  <c:v>0.30117582555931255</c:v>
                </c:pt>
                <c:pt idx="1326">
                  <c:v>0.86191862085905502</c:v>
                </c:pt>
                <c:pt idx="1327">
                  <c:v>0.7777505136550783</c:v>
                </c:pt>
                <c:pt idx="1328">
                  <c:v>0.41905051686209271</c:v>
                </c:pt>
                <c:pt idx="1329">
                  <c:v>0.4817636316602022</c:v>
                </c:pt>
                <c:pt idx="1330">
                  <c:v>0.16808426485147365</c:v>
                </c:pt>
                <c:pt idx="1331">
                  <c:v>-1.56422942993355</c:v>
                </c:pt>
                <c:pt idx="1332">
                  <c:v>-3.2430724010104091</c:v>
                </c:pt>
                <c:pt idx="1333">
                  <c:v>-1.8933114018256505</c:v>
                </c:pt>
                <c:pt idx="1334">
                  <c:v>2.4189243078293443</c:v>
                </c:pt>
                <c:pt idx="1335">
                  <c:v>5.28329879539349</c:v>
                </c:pt>
                <c:pt idx="1336">
                  <c:v>2.9840513344364661</c:v>
                </c:pt>
                <c:pt idx="1337">
                  <c:v>-2.4201184117726764</c:v>
                </c:pt>
                <c:pt idx="1338">
                  <c:v>-5.1759172391437547</c:v>
                </c:pt>
                <c:pt idx="1339">
                  <c:v>-2.6740393821225528</c:v>
                </c:pt>
                <c:pt idx="1340">
                  <c:v>1.7792957362033404</c:v>
                </c:pt>
                <c:pt idx="1341">
                  <c:v>3.3868264679278695</c:v>
                </c:pt>
                <c:pt idx="1342">
                  <c:v>1.3121776323839187</c:v>
                </c:pt>
                <c:pt idx="1343">
                  <c:v>-1.3045314213613475</c:v>
                </c:pt>
                <c:pt idx="1344">
                  <c:v>-1.6015804680653498</c:v>
                </c:pt>
                <c:pt idx="1345">
                  <c:v>0.14148872029139237</c:v>
                </c:pt>
                <c:pt idx="1346">
                  <c:v>1.5633147687467193</c:v>
                </c:pt>
                <c:pt idx="1347">
                  <c:v>0.99386083463106689</c:v>
                </c:pt>
                <c:pt idx="1348">
                  <c:v>-0.99837338441748347</c:v>
                </c:pt>
                <c:pt idx="1349">
                  <c:v>-2.2568259888744286</c:v>
                </c:pt>
                <c:pt idx="1350">
                  <c:v>-1.207985054538709</c:v>
                </c:pt>
                <c:pt idx="1351">
                  <c:v>1.2733333851643895</c:v>
                </c:pt>
                <c:pt idx="1352">
                  <c:v>2.4923278639225548</c:v>
                </c:pt>
                <c:pt idx="1353">
                  <c:v>1.0072752520656012</c:v>
                </c:pt>
                <c:pt idx="1354">
                  <c:v>-1.3749303404761744</c:v>
                </c:pt>
                <c:pt idx="1355">
                  <c:v>-1.7101747861379855</c:v>
                </c:pt>
                <c:pt idx="1356">
                  <c:v>0.19724618618224654</c:v>
                </c:pt>
                <c:pt idx="1357">
                  <c:v>1.5006534101282272</c:v>
                </c:pt>
                <c:pt idx="1358">
                  <c:v>0.31397614345547054</c:v>
                </c:pt>
                <c:pt idx="1359">
                  <c:v>-1.5984218304172659</c:v>
                </c:pt>
                <c:pt idx="1360">
                  <c:v>-1.4087140328106336</c:v>
                </c:pt>
                <c:pt idx="1361">
                  <c:v>0.67475170859127653</c:v>
                </c:pt>
                <c:pt idx="1362">
                  <c:v>1.8287275250113673</c:v>
                </c:pt>
                <c:pt idx="1363">
                  <c:v>0.77839151471101697</c:v>
                </c:pt>
                <c:pt idx="1364">
                  <c:v>-0.61868864162419912</c:v>
                </c:pt>
                <c:pt idx="1365">
                  <c:v>-0.49999887578313351</c:v>
                </c:pt>
                <c:pt idx="1366">
                  <c:v>0.27291970471670246</c:v>
                </c:pt>
                <c:pt idx="1367">
                  <c:v>-9.2589408795214198E-2</c:v>
                </c:pt>
                <c:pt idx="1368">
                  <c:v>-1.203145757184372</c:v>
                </c:pt>
                <c:pt idx="1369">
                  <c:v>-1.1205024290884402</c:v>
                </c:pt>
                <c:pt idx="1370">
                  <c:v>0.4348706208435173</c:v>
                </c:pt>
                <c:pt idx="1371">
                  <c:v>1.5799868797551262</c:v>
                </c:pt>
                <c:pt idx="1372">
                  <c:v>1.1519749334447387</c:v>
                </c:pt>
                <c:pt idx="1373">
                  <c:v>0.20095167230494576</c:v>
                </c:pt>
                <c:pt idx="1374">
                  <c:v>-0.11623773364714818</c:v>
                </c:pt>
                <c:pt idx="1375">
                  <c:v>-0.39054679811900728</c:v>
                </c:pt>
                <c:pt idx="1376">
                  <c:v>-1.3696224471994065</c:v>
                </c:pt>
                <c:pt idx="1377">
                  <c:v>-1.8950236171187995</c:v>
                </c:pt>
                <c:pt idx="1378">
                  <c:v>-0.41804382512734789</c:v>
                </c:pt>
                <c:pt idx="1379">
                  <c:v>2.0129866352342467</c:v>
                </c:pt>
                <c:pt idx="1380">
                  <c:v>2.5136664024294766</c:v>
                </c:pt>
                <c:pt idx="1381">
                  <c:v>0.40835227573509103</c:v>
                </c:pt>
                <c:pt idx="1382">
                  <c:v>-1.5501803903148561</c:v>
                </c:pt>
                <c:pt idx="1383">
                  <c:v>-1.0177742385290944</c:v>
                </c:pt>
                <c:pt idx="1384">
                  <c:v>0.62538756857886679</c:v>
                </c:pt>
                <c:pt idx="1385">
                  <c:v>0.50018054042929883</c:v>
                </c:pt>
                <c:pt idx="1386">
                  <c:v>-1.3481244959646075</c:v>
                </c:pt>
                <c:pt idx="1387">
                  <c:v>-1.9891856337598504</c:v>
                </c:pt>
                <c:pt idx="1388">
                  <c:v>2.6852422375194571E-2</c:v>
                </c:pt>
                <c:pt idx="1389">
                  <c:v>2.5083055693580891</c:v>
                </c:pt>
                <c:pt idx="1390">
                  <c:v>2.6363968121027082</c:v>
                </c:pt>
                <c:pt idx="1391">
                  <c:v>0.52127482616572585</c:v>
                </c:pt>
                <c:pt idx="1392">
                  <c:v>-1.5050346011196605</c:v>
                </c:pt>
                <c:pt idx="1393">
                  <c:v>-2.0393137418098481</c:v>
                </c:pt>
                <c:pt idx="1394">
                  <c:v>-1.5241458114827899</c:v>
                </c:pt>
                <c:pt idx="1395">
                  <c:v>-0.61504706041588308</c:v>
                </c:pt>
                <c:pt idx="1396">
                  <c:v>0.62587187425861068</c:v>
                </c:pt>
                <c:pt idx="1397">
                  <c:v>1.7764001269017591</c:v>
                </c:pt>
                <c:pt idx="1398">
                  <c:v>1.828913948060759</c:v>
                </c:pt>
                <c:pt idx="1399">
                  <c:v>0.59096435589712615</c:v>
                </c:pt>
                <c:pt idx="1400">
                  <c:v>-0.72872622197257042</c:v>
                </c:pt>
                <c:pt idx="1401">
                  <c:v>-1.0747913286477921</c:v>
                </c:pt>
                <c:pt idx="1402">
                  <c:v>-0.85225669171034291</c:v>
                </c:pt>
                <c:pt idx="1403">
                  <c:v>-0.86782529658661423</c:v>
                </c:pt>
                <c:pt idx="1404">
                  <c:v>-0.77531314138896057</c:v>
                </c:pt>
                <c:pt idx="1405">
                  <c:v>0.22971764464792424</c:v>
                </c:pt>
                <c:pt idx="1406">
                  <c:v>1.6125262175789323</c:v>
                </c:pt>
                <c:pt idx="1407">
                  <c:v>1.82449129287684</c:v>
                </c:pt>
                <c:pt idx="1408">
                  <c:v>0.52872662284668137</c:v>
                </c:pt>
                <c:pt idx="1409">
                  <c:v>-0.81179259231203815</c:v>
                </c:pt>
                <c:pt idx="1410">
                  <c:v>-1.0238054229978686</c:v>
                </c:pt>
                <c:pt idx="1411">
                  <c:v>-0.69852422500445321</c:v>
                </c:pt>
                <c:pt idx="1412">
                  <c:v>-0.78821994233778203</c:v>
                </c:pt>
                <c:pt idx="1413">
                  <c:v>-0.82115553787544127</c:v>
                </c:pt>
                <c:pt idx="1414">
                  <c:v>0.18515165421244709</c:v>
                </c:pt>
                <c:pt idx="1415">
                  <c:v>1.6519043983299879</c:v>
                </c:pt>
                <c:pt idx="1416">
                  <c:v>1.8616577164358827</c:v>
                </c:pt>
                <c:pt idx="1417">
                  <c:v>0.46974594670412184</c:v>
                </c:pt>
                <c:pt idx="1418">
                  <c:v>-0.89603578372777515</c:v>
                </c:pt>
                <c:pt idx="1419">
                  <c:v>-1.0069518722808251</c:v>
                </c:pt>
                <c:pt idx="1420">
                  <c:v>-0.63257748744614761</c:v>
                </c:pt>
                <c:pt idx="1421">
                  <c:v>-0.8662808430274751</c:v>
                </c:pt>
                <c:pt idx="1422">
                  <c:v>-1.0454639822918492</c:v>
                </c:pt>
                <c:pt idx="1423">
                  <c:v>0.15327002508180709</c:v>
                </c:pt>
                <c:pt idx="1424">
                  <c:v>2.1077076884849193</c:v>
                </c:pt>
                <c:pt idx="1425">
                  <c:v>2.5142352081582655</c:v>
                </c:pt>
                <c:pt idx="1426">
                  <c:v>0.52960566905879947</c:v>
                </c:pt>
                <c:pt idx="1427">
                  <c:v>-1.8360119991649737</c:v>
                </c:pt>
                <c:pt idx="1428">
                  <c:v>-2.2346343262279378</c:v>
                </c:pt>
                <c:pt idx="1429">
                  <c:v>-0.80775105260383062</c:v>
                </c:pt>
                <c:pt idx="1430">
                  <c:v>0.50282787411041319</c:v>
                </c:pt>
                <c:pt idx="1431">
                  <c:v>0.68879083202555536</c:v>
                </c:pt>
                <c:pt idx="1432">
                  <c:v>0.44338247182071377</c:v>
                </c:pt>
                <c:pt idx="1433">
                  <c:v>0.50213605195301692</c:v>
                </c:pt>
                <c:pt idx="1434">
                  <c:v>0.58148519431273893</c:v>
                </c:pt>
                <c:pt idx="1435">
                  <c:v>0.24516243694438442</c:v>
                </c:pt>
                <c:pt idx="1436">
                  <c:v>-0.25032094664973809</c:v>
                </c:pt>
                <c:pt idx="1437">
                  <c:v>-0.5217541915254067</c:v>
                </c:pt>
                <c:pt idx="1438">
                  <c:v>-0.6885896583867348</c:v>
                </c:pt>
                <c:pt idx="1439">
                  <c:v>-0.82965750049731979</c:v>
                </c:pt>
                <c:pt idx="1440">
                  <c:v>-0.47877426747499408</c:v>
                </c:pt>
                <c:pt idx="1441">
                  <c:v>0.56892006234313897</c:v>
                </c:pt>
                <c:pt idx="1442">
                  <c:v>1.4414753152671977</c:v>
                </c:pt>
                <c:pt idx="1443">
                  <c:v>1.1129760432134637</c:v>
                </c:pt>
                <c:pt idx="1444">
                  <c:v>-7.6257957597923379E-2</c:v>
                </c:pt>
                <c:pt idx="1445">
                  <c:v>-0.786051911152018</c:v>
                </c:pt>
                <c:pt idx="1446">
                  <c:v>-0.55511483628003877</c:v>
                </c:pt>
                <c:pt idx="1447">
                  <c:v>-0.28625343641020806</c:v>
                </c:pt>
                <c:pt idx="1448">
                  <c:v>-0.58727545701352857</c:v>
                </c:pt>
                <c:pt idx="1449">
                  <c:v>-0.70558349697861988</c:v>
                </c:pt>
                <c:pt idx="1450">
                  <c:v>0.159098334103881</c:v>
                </c:pt>
                <c:pt idx="1451">
                  <c:v>1.3154388173173819</c:v>
                </c:pt>
                <c:pt idx="1452">
                  <c:v>1.4071643118334469</c:v>
                </c:pt>
                <c:pt idx="1453">
                  <c:v>0.3597421634605702</c:v>
                </c:pt>
                <c:pt idx="1454">
                  <c:v>-0.6142821760053947</c:v>
                </c:pt>
                <c:pt idx="1455">
                  <c:v>-0.83488215503746233</c:v>
                </c:pt>
                <c:pt idx="1456">
                  <c:v>-0.80871947125927912</c:v>
                </c:pt>
                <c:pt idx="1457">
                  <c:v>-0.87563740068718532</c:v>
                </c:pt>
                <c:pt idx="1458">
                  <c:v>-0.43910406990760675</c:v>
                </c:pt>
                <c:pt idx="1459">
                  <c:v>0.7663425568600396</c:v>
                </c:pt>
                <c:pt idx="1460">
                  <c:v>1.657521241574095</c:v>
                </c:pt>
                <c:pt idx="1461">
                  <c:v>1.132207758660148</c:v>
                </c:pt>
                <c:pt idx="1462">
                  <c:v>-0.19387418458229844</c:v>
                </c:pt>
                <c:pt idx="1463">
                  <c:v>-0.80578462678617591</c:v>
                </c:pt>
                <c:pt idx="1464">
                  <c:v>-0.54069564705905293</c:v>
                </c:pt>
                <c:pt idx="1465">
                  <c:v>-0.59715153729453974</c:v>
                </c:pt>
                <c:pt idx="1466">
                  <c:v>-1.1771351991095946</c:v>
                </c:pt>
                <c:pt idx="1467">
                  <c:v>-0.76153658095672572</c:v>
                </c:pt>
                <c:pt idx="1468">
                  <c:v>1.3190338701062709</c:v>
                </c:pt>
                <c:pt idx="1469">
                  <c:v>2.9306378919983977</c:v>
                </c:pt>
                <c:pt idx="1470">
                  <c:v>1.5004128099020404</c:v>
                </c:pt>
                <c:pt idx="1471">
                  <c:v>-2.0475176394621757</c:v>
                </c:pt>
                <c:pt idx="1472">
                  <c:v>-3.6276189628121118</c:v>
                </c:pt>
                <c:pt idx="1473">
                  <c:v>-0.95862538754232884</c:v>
                </c:pt>
                <c:pt idx="1474">
                  <c:v>3.1364091289744778</c:v>
                </c:pt>
                <c:pt idx="1475">
                  <c:v>3.7203114677132114</c:v>
                </c:pt>
                <c:pt idx="1476">
                  <c:v>-0.33957918201233017</c:v>
                </c:pt>
                <c:pt idx="1477">
                  <c:v>-4.6963273041141482</c:v>
                </c:pt>
                <c:pt idx="1478">
                  <c:v>-4.2255856420132405</c:v>
                </c:pt>
                <c:pt idx="1479">
                  <c:v>1.1671641542306823</c:v>
                </c:pt>
                <c:pt idx="1480">
                  <c:v>6.1060063740036696</c:v>
                </c:pt>
                <c:pt idx="1481">
                  <c:v>5.2886465725597906</c:v>
                </c:pt>
                <c:pt idx="1482">
                  <c:v>-0.78949076374534533</c:v>
                </c:pt>
                <c:pt idx="1483">
                  <c:v>-6.1497843740322677</c:v>
                </c:pt>
                <c:pt idx="1484">
                  <c:v>-5.6328983751454125</c:v>
                </c:pt>
                <c:pt idx="1485">
                  <c:v>-0.36391541589914578</c:v>
                </c:pt>
                <c:pt idx="1486">
                  <c:v>3.9246391966050611</c:v>
                </c:pt>
                <c:pt idx="1487">
                  <c:v>3.7115187628552393</c:v>
                </c:pt>
                <c:pt idx="1488">
                  <c:v>1.1631956941576629</c:v>
                </c:pt>
                <c:pt idx="1489">
                  <c:v>8.6216877061556396E-2</c:v>
                </c:pt>
                <c:pt idx="1490">
                  <c:v>0.39926128264431554</c:v>
                </c:pt>
                <c:pt idx="1491">
                  <c:v>-0.85944558378879055</c:v>
                </c:pt>
                <c:pt idx="1492">
                  <c:v>-3.7749320396782422</c:v>
                </c:pt>
                <c:pt idx="1493">
                  <c:v>-4.3257291879645718</c:v>
                </c:pt>
                <c:pt idx="1494">
                  <c:v>-0.28472109019868319</c:v>
                </c:pt>
                <c:pt idx="1495">
                  <c:v>4.5682608870191528</c:v>
                </c:pt>
                <c:pt idx="1496">
                  <c:v>4.9918465695952792</c:v>
                </c:pt>
                <c:pt idx="1497">
                  <c:v>1.3493066256753425</c:v>
                </c:pt>
                <c:pt idx="1498">
                  <c:v>-1.4381640086597676</c:v>
                </c:pt>
                <c:pt idx="1499">
                  <c:v>-1.3991386856952182</c:v>
                </c:pt>
                <c:pt idx="1500">
                  <c:v>-1.6196880987179436</c:v>
                </c:pt>
                <c:pt idx="1501">
                  <c:v>-3.7214202966487222</c:v>
                </c:pt>
                <c:pt idx="1502">
                  <c:v>-3.8758860542333475</c:v>
                </c:pt>
                <c:pt idx="1503">
                  <c:v>1.0475785840102334</c:v>
                </c:pt>
                <c:pt idx="1504">
                  <c:v>6.7091782397030366</c:v>
                </c:pt>
                <c:pt idx="1505">
                  <c:v>6.1227996462335703</c:v>
                </c:pt>
                <c:pt idx="1506">
                  <c:v>5.7156310751431433E-2</c:v>
                </c:pt>
                <c:pt idx="1507">
                  <c:v>-3.63979876355774</c:v>
                </c:pt>
                <c:pt idx="1508">
                  <c:v>-2.0599114575907471</c:v>
                </c:pt>
                <c:pt idx="1509">
                  <c:v>-1.5864896006695781</c:v>
                </c:pt>
                <c:pt idx="1510">
                  <c:v>-6.0606696231174997</c:v>
                </c:pt>
                <c:pt idx="1511">
                  <c:v>-7.2925613914047975</c:v>
                </c:pt>
                <c:pt idx="1512">
                  <c:v>3.677829007482992</c:v>
                </c:pt>
                <c:pt idx="1513">
                  <c:v>18.543434903850923</c:v>
                </c:pt>
                <c:pt idx="1514">
                  <c:v>16.905529119194231</c:v>
                </c:pt>
                <c:pt idx="1515">
                  <c:v>-6.1298989472393606</c:v>
                </c:pt>
                <c:pt idx="1516">
                  <c:v>-27.453725492096172</c:v>
                </c:pt>
                <c:pt idx="1517">
                  <c:v>-21.169458484662727</c:v>
                </c:pt>
                <c:pt idx="1518">
                  <c:v>7.9201819267158076</c:v>
                </c:pt>
                <c:pt idx="1519">
                  <c:v>27.839092953884393</c:v>
                </c:pt>
                <c:pt idx="1520">
                  <c:v>17.843030014369912</c:v>
                </c:pt>
                <c:pt idx="1521">
                  <c:v>-7.6154905526351753</c:v>
                </c:pt>
                <c:pt idx="1522">
                  <c:v>-19.401157059725485</c:v>
                </c:pt>
                <c:pt idx="1523">
                  <c:v>-9.4602548412690286</c:v>
                </c:pt>
                <c:pt idx="1524">
                  <c:v>4.5843262351891072</c:v>
                </c:pt>
                <c:pt idx="1525">
                  <c:v>6.7435211668596766</c:v>
                </c:pt>
                <c:pt idx="1526">
                  <c:v>1.2086682945406282</c:v>
                </c:pt>
                <c:pt idx="1527">
                  <c:v>5.0210024532188237E-2</c:v>
                </c:pt>
                <c:pt idx="1528">
                  <c:v>3.620450005318296</c:v>
                </c:pt>
                <c:pt idx="1529">
                  <c:v>2.8884429900707076</c:v>
                </c:pt>
                <c:pt idx="1530">
                  <c:v>-3.7899215159333943</c:v>
                </c:pt>
                <c:pt idx="1531">
                  <c:v>-7.3832328460060506</c:v>
                </c:pt>
                <c:pt idx="1532">
                  <c:v>-2.4492028855223453</c:v>
                </c:pt>
                <c:pt idx="1533">
                  <c:v>4.4470616976688611</c:v>
                </c:pt>
                <c:pt idx="1534">
                  <c:v>4.7926261023849168</c:v>
                </c:pt>
                <c:pt idx="1535">
                  <c:v>0.1539704013849417</c:v>
                </c:pt>
                <c:pt idx="1536">
                  <c:v>-1.8638040442278057</c:v>
                </c:pt>
                <c:pt idx="1537">
                  <c:v>0.25027656637927753</c:v>
                </c:pt>
                <c:pt idx="1538">
                  <c:v>1.0161832290222019</c:v>
                </c:pt>
                <c:pt idx="1539">
                  <c:v>-1.8044483467199794</c:v>
                </c:pt>
                <c:pt idx="1540">
                  <c:v>-3.3804518879502847</c:v>
                </c:pt>
                <c:pt idx="1541">
                  <c:v>-0.22181442260947976</c:v>
                </c:pt>
                <c:pt idx="1542">
                  <c:v>3.5925790376864586</c:v>
                </c:pt>
                <c:pt idx="1543">
                  <c:v>2.7200259909889879</c:v>
                </c:pt>
                <c:pt idx="1544">
                  <c:v>-1.0267893951460316</c:v>
                </c:pt>
                <c:pt idx="1545">
                  <c:v>-1.8802403367814586</c:v>
                </c:pt>
                <c:pt idx="1546">
                  <c:v>0.45780481263358563</c:v>
                </c:pt>
                <c:pt idx="1547">
                  <c:v>0.72024908764090712</c:v>
                </c:pt>
                <c:pt idx="1548">
                  <c:v>-2.4832881310603545</c:v>
                </c:pt>
                <c:pt idx="1549">
                  <c:v>-3.4234742161951823</c:v>
                </c:pt>
                <c:pt idx="1550">
                  <c:v>1.6087908038691001</c:v>
                </c:pt>
                <c:pt idx="1551">
                  <c:v>6.900133315957782</c:v>
                </c:pt>
                <c:pt idx="1552">
                  <c:v>4.3350919199938538</c:v>
                </c:pt>
                <c:pt idx="1553">
                  <c:v>-4.4454128046404833</c:v>
                </c:pt>
                <c:pt idx="1554">
                  <c:v>-8.9150142259289051</c:v>
                </c:pt>
                <c:pt idx="1555">
                  <c:v>-3.3269279998161898</c:v>
                </c:pt>
                <c:pt idx="1556">
                  <c:v>5.6654943191451101</c:v>
                </c:pt>
                <c:pt idx="1557">
                  <c:v>7.7671162352861174</c:v>
                </c:pt>
                <c:pt idx="1558">
                  <c:v>1.7839370976602102</c:v>
                </c:pt>
                <c:pt idx="1559">
                  <c:v>-4.3608215842818936</c:v>
                </c:pt>
                <c:pt idx="1560">
                  <c:v>-4.5461758946537403</c:v>
                </c:pt>
                <c:pt idx="1561">
                  <c:v>-0.82132810048630156</c:v>
                </c:pt>
                <c:pt idx="1562">
                  <c:v>1.5165706813497941</c:v>
                </c:pt>
                <c:pt idx="1563">
                  <c:v>1.1126242220138614</c:v>
                </c:pt>
                <c:pt idx="1564">
                  <c:v>0.44654926169846038</c:v>
                </c:pt>
                <c:pt idx="1565">
                  <c:v>0.9175656297575906</c:v>
                </c:pt>
                <c:pt idx="1566">
                  <c:v>1.179688369915914</c:v>
                </c:pt>
                <c:pt idx="1567">
                  <c:v>9.3728455776239984E-3</c:v>
                </c:pt>
                <c:pt idx="1568">
                  <c:v>-1.6277184043965029</c:v>
                </c:pt>
                <c:pt idx="1569">
                  <c:v>-2.0308154125758828</c:v>
                </c:pt>
                <c:pt idx="1570">
                  <c:v>-0.87130506473238634</c:v>
                </c:pt>
                <c:pt idx="1571">
                  <c:v>0.82649793669147675</c:v>
                </c:pt>
                <c:pt idx="1572">
                  <c:v>1.8891020963125955</c:v>
                </c:pt>
                <c:pt idx="1573">
                  <c:v>1.6440969908032323</c:v>
                </c:pt>
                <c:pt idx="1574">
                  <c:v>0.19399952544723262</c:v>
                </c:pt>
                <c:pt idx="1575">
                  <c:v>-1.340836484620598</c:v>
                </c:pt>
                <c:pt idx="1576">
                  <c:v>-1.535981659685657</c:v>
                </c:pt>
                <c:pt idx="1577">
                  <c:v>-0.30328007139243141</c:v>
                </c:pt>
                <c:pt idx="1578">
                  <c:v>0.75607210800525504</c:v>
                </c:pt>
                <c:pt idx="1579">
                  <c:v>0.38188484250457755</c:v>
                </c:pt>
                <c:pt idx="1580">
                  <c:v>-0.54639781700437795</c:v>
                </c:pt>
                <c:pt idx="1581">
                  <c:v>-0.2935410886290527</c:v>
                </c:pt>
                <c:pt idx="1582">
                  <c:v>1.0216047177102694</c:v>
                </c:pt>
                <c:pt idx="1583">
                  <c:v>1.4228134255190037</c:v>
                </c:pt>
                <c:pt idx="1584">
                  <c:v>8.5907582769220586E-3</c:v>
                </c:pt>
                <c:pt idx="1585">
                  <c:v>-1.5505063813467048</c:v>
                </c:pt>
                <c:pt idx="1586">
                  <c:v>-1.3275741070317537</c:v>
                </c:pt>
                <c:pt idx="1587">
                  <c:v>0.13632118722213507</c:v>
                </c:pt>
                <c:pt idx="1588">
                  <c:v>0.77203330315446894</c:v>
                </c:pt>
                <c:pt idx="1589">
                  <c:v>8.9820747395450984E-2</c:v>
                </c:pt>
                <c:pt idx="1590">
                  <c:v>-0.28969167155228875</c:v>
                </c:pt>
                <c:pt idx="1591">
                  <c:v>0.61854819139563111</c:v>
                </c:pt>
                <c:pt idx="1592">
                  <c:v>1.4726180702764615</c:v>
                </c:pt>
                <c:pt idx="1593">
                  <c:v>0.60076560038584992</c:v>
                </c:pt>
                <c:pt idx="1594">
                  <c:v>-1.3631413033279078</c:v>
                </c:pt>
                <c:pt idx="1595">
                  <c:v>-2.1891027444543094</c:v>
                </c:pt>
                <c:pt idx="1596">
                  <c:v>-1.0219987820639969</c:v>
                </c:pt>
                <c:pt idx="1597">
                  <c:v>0.7026200962885466</c:v>
                </c:pt>
                <c:pt idx="1598">
                  <c:v>1.427085844787382</c:v>
                </c:pt>
                <c:pt idx="1599">
                  <c:v>1.2644243326178854</c:v>
                </c:pt>
                <c:pt idx="1600">
                  <c:v>1.0023661262759316</c:v>
                </c:pt>
                <c:pt idx="1601">
                  <c:v>0.43406725003549862</c:v>
                </c:pt>
                <c:pt idx="1602">
                  <c:v>-1.0440820824341808</c:v>
                </c:pt>
                <c:pt idx="1603">
                  <c:v>-2.598287909989963</c:v>
                </c:pt>
                <c:pt idx="1604">
                  <c:v>-2.25802732160796</c:v>
                </c:pt>
                <c:pt idx="1605">
                  <c:v>0.42193519282395298</c:v>
                </c:pt>
                <c:pt idx="1606">
                  <c:v>3.0705229683244299</c:v>
                </c:pt>
                <c:pt idx="1607">
                  <c:v>2.9183980111048999</c:v>
                </c:pt>
                <c:pt idx="1608">
                  <c:v>0.14156104930921146</c:v>
                </c:pt>
                <c:pt idx="1609">
                  <c:v>-2.2600173184579058</c:v>
                </c:pt>
                <c:pt idx="1610">
                  <c:v>-2.0346619650055366</c:v>
                </c:pt>
                <c:pt idx="1611">
                  <c:v>-0.1589299282103275</c:v>
                </c:pt>
                <c:pt idx="1612">
                  <c:v>0.82572973829577601</c:v>
                </c:pt>
                <c:pt idx="1613">
                  <c:v>0.19054669928260315</c:v>
                </c:pt>
                <c:pt idx="1614">
                  <c:v>-0.40016991788029382</c:v>
                </c:pt>
                <c:pt idx="1615">
                  <c:v>0.38163647647054783</c:v>
                </c:pt>
                <c:pt idx="1616">
                  <c:v>1.4873430967969878</c:v>
                </c:pt>
                <c:pt idx="1617">
                  <c:v>1.0151183093327605</c:v>
                </c:pt>
                <c:pt idx="1618">
                  <c:v>-0.91719646034586</c:v>
                </c:pt>
                <c:pt idx="1619">
                  <c:v>-2.0863375673982469</c:v>
                </c:pt>
                <c:pt idx="1620">
                  <c:v>-1.07377103694555</c:v>
                </c:pt>
                <c:pt idx="1621">
                  <c:v>0.85488123333015664</c:v>
                </c:pt>
                <c:pt idx="1622">
                  <c:v>1.4786914038060528</c:v>
                </c:pt>
                <c:pt idx="1623">
                  <c:v>0.48074274379462362</c:v>
                </c:pt>
                <c:pt idx="1624">
                  <c:v>-0.486023647720282</c:v>
                </c:pt>
                <c:pt idx="1625">
                  <c:v>-0.32246628258274823</c:v>
                </c:pt>
                <c:pt idx="1626">
                  <c:v>0.1996960424941894</c:v>
                </c:pt>
                <c:pt idx="1627">
                  <c:v>1.6010193282148595E-2</c:v>
                </c:pt>
                <c:pt idx="1628">
                  <c:v>-0.48336115978276178</c:v>
                </c:pt>
                <c:pt idx="1629">
                  <c:v>-0.26554297818098488</c:v>
                </c:pt>
                <c:pt idx="1630">
                  <c:v>0.45813616218228043</c:v>
                </c:pt>
                <c:pt idx="1631">
                  <c:v>0.46774735455321265</c:v>
                </c:pt>
                <c:pt idx="1632">
                  <c:v>-0.40545578177233782</c:v>
                </c:pt>
                <c:pt idx="1633">
                  <c:v>-0.79169505980959365</c:v>
                </c:pt>
                <c:pt idx="1634">
                  <c:v>0.12626940651021712</c:v>
                </c:pt>
                <c:pt idx="1635">
                  <c:v>1.1606565125205748</c:v>
                </c:pt>
                <c:pt idx="1636">
                  <c:v>0.75762619248586061</c:v>
                </c:pt>
                <c:pt idx="1637">
                  <c:v>-0.63480934191584115</c:v>
                </c:pt>
                <c:pt idx="1638">
                  <c:v>-1.1507182068900668</c:v>
                </c:pt>
                <c:pt idx="1639">
                  <c:v>-0.24845727871840056</c:v>
                </c:pt>
                <c:pt idx="1640">
                  <c:v>0.57288870955380733</c:v>
                </c:pt>
                <c:pt idx="1641">
                  <c:v>0.16947795605738097</c:v>
                </c:pt>
                <c:pt idx="1642">
                  <c:v>-0.50152455916111538</c:v>
                </c:pt>
                <c:pt idx="1643">
                  <c:v>-2.5229584984417873E-2</c:v>
                </c:pt>
                <c:pt idx="1644">
                  <c:v>1.0615680912159098</c:v>
                </c:pt>
                <c:pt idx="1645">
                  <c:v>0.97862845885849181</c:v>
                </c:pt>
                <c:pt idx="1646">
                  <c:v>-0.49037530677882718</c:v>
                </c:pt>
                <c:pt idx="1647">
                  <c:v>-1.4904941534976852</c:v>
                </c:pt>
                <c:pt idx="1648">
                  <c:v>-0.76966359677758689</c:v>
                </c:pt>
                <c:pt idx="1649">
                  <c:v>0.53482721898718644</c:v>
                </c:pt>
                <c:pt idx="1650">
                  <c:v>0.69549936672267454</c:v>
                </c:pt>
                <c:pt idx="1651">
                  <c:v>-6.0651929784565885E-2</c:v>
                </c:pt>
                <c:pt idx="1652">
                  <c:v>-0.15402618828634512</c:v>
                </c:pt>
                <c:pt idx="1653">
                  <c:v>0.69043876377508739</c:v>
                </c:pt>
                <c:pt idx="1654">
                  <c:v>0.96751913497034625</c:v>
                </c:pt>
                <c:pt idx="1655">
                  <c:v>-0.18954667168889594</c:v>
                </c:pt>
                <c:pt idx="1656">
                  <c:v>-1.5135010191366125</c:v>
                </c:pt>
                <c:pt idx="1657">
                  <c:v>-1.3429338742048886</c:v>
                </c:pt>
                <c:pt idx="1658">
                  <c:v>8.0728784060812256E-2</c:v>
                </c:pt>
                <c:pt idx="1659">
                  <c:v>1.1159827447568114</c:v>
                </c:pt>
                <c:pt idx="1660">
                  <c:v>0.99697948309928552</c:v>
                </c:pt>
                <c:pt idx="1661">
                  <c:v>0.43667111702867856</c:v>
                </c:pt>
                <c:pt idx="1662">
                  <c:v>0.10059422151279865</c:v>
                </c:pt>
                <c:pt idx="1663">
                  <c:v>-0.27587415184947889</c:v>
                </c:pt>
                <c:pt idx="1664">
                  <c:v>-0.89175155072669132</c:v>
                </c:pt>
                <c:pt idx="1665">
                  <c:v>-1.0782951218948109</c:v>
                </c:pt>
                <c:pt idx="1666">
                  <c:v>-0.2781397168836498</c:v>
                </c:pt>
                <c:pt idx="1667">
                  <c:v>0.82770001111969405</c:v>
                </c:pt>
                <c:pt idx="1668">
                  <c:v>1.0761870312887991</c:v>
                </c:pt>
                <c:pt idx="1669">
                  <c:v>0.39875213658586472</c:v>
                </c:pt>
                <c:pt idx="1670">
                  <c:v>-0.23038567611541905</c:v>
                </c:pt>
                <c:pt idx="1671">
                  <c:v>-0.2975114048533905</c:v>
                </c:pt>
                <c:pt idx="1672">
                  <c:v>-0.26627143323381447</c:v>
                </c:pt>
                <c:pt idx="1673">
                  <c:v>-0.45823210673318565</c:v>
                </c:pt>
                <c:pt idx="1674">
                  <c:v>-0.39048877365029322</c:v>
                </c:pt>
                <c:pt idx="1675">
                  <c:v>0.24644914296664436</c:v>
                </c:pt>
                <c:pt idx="1676">
                  <c:v>0.74248610878754895</c:v>
                </c:pt>
                <c:pt idx="1677">
                  <c:v>0.33005196384703278</c:v>
                </c:pt>
                <c:pt idx="1678">
                  <c:v>-0.47918317487718853</c:v>
                </c:pt>
                <c:pt idx="1679">
                  <c:v>-0.49968373364222041</c:v>
                </c:pt>
                <c:pt idx="1680">
                  <c:v>0.31942255825947463</c:v>
                </c:pt>
                <c:pt idx="1681">
                  <c:v>0.72552057792983249</c:v>
                </c:pt>
                <c:pt idx="1682">
                  <c:v>3.4357869714434455E-2</c:v>
                </c:pt>
                <c:pt idx="1683">
                  <c:v>-0.8027116620104785</c:v>
                </c:pt>
                <c:pt idx="1684">
                  <c:v>-0.61364858078495454</c:v>
                </c:pt>
                <c:pt idx="1685">
                  <c:v>0.26085297190520207</c:v>
                </c:pt>
                <c:pt idx="1686">
                  <c:v>0.55923195719765251</c:v>
                </c:pt>
                <c:pt idx="1687">
                  <c:v>3.3778812087583369E-2</c:v>
                </c:pt>
                <c:pt idx="1688">
                  <c:v>-0.27939036977232734</c:v>
                </c:pt>
                <c:pt idx="1689">
                  <c:v>0.21490005317999086</c:v>
                </c:pt>
                <c:pt idx="1690">
                  <c:v>0.70539710877575801</c:v>
                </c:pt>
                <c:pt idx="1691">
                  <c:v>0.2410681784972516</c:v>
                </c:pt>
                <c:pt idx="1692">
                  <c:v>-0.77403416718122897</c:v>
                </c:pt>
                <c:pt idx="1693">
                  <c:v>-1.1109844319141877</c:v>
                </c:pt>
                <c:pt idx="1694">
                  <c:v>-0.38594962650294323</c:v>
                </c:pt>
                <c:pt idx="1695">
                  <c:v>0.56864114153265166</c:v>
                </c:pt>
                <c:pt idx="1696">
                  <c:v>0.91448493378783735</c:v>
                </c:pt>
                <c:pt idx="1697">
                  <c:v>0.66511958740412391</c:v>
                </c:pt>
                <c:pt idx="1698">
                  <c:v>0.2180219782680432</c:v>
                </c:pt>
                <c:pt idx="1699">
                  <c:v>-0.28647659530747832</c:v>
                </c:pt>
                <c:pt idx="1700">
                  <c:v>-0.76625890411459574</c:v>
                </c:pt>
                <c:pt idx="1701">
                  <c:v>-0.85859257197111516</c:v>
                </c:pt>
                <c:pt idx="1702">
                  <c:v>-0.31921071510031213</c:v>
                </c:pt>
                <c:pt idx="1703">
                  <c:v>0.45507100972253878</c:v>
                </c:pt>
                <c:pt idx="1704">
                  <c:v>0.78739758347323241</c:v>
                </c:pt>
                <c:pt idx="1705">
                  <c:v>0.53283565512438846</c:v>
                </c:pt>
                <c:pt idx="1706">
                  <c:v>0.12643534644706458</c:v>
                </c:pt>
                <c:pt idx="1707">
                  <c:v>-0.1225091586726012</c:v>
                </c:pt>
                <c:pt idx="1708">
                  <c:v>-0.32371998650916589</c:v>
                </c:pt>
                <c:pt idx="1709">
                  <c:v>-0.53487377813389747</c:v>
                </c:pt>
                <c:pt idx="1710">
                  <c:v>-0.48789783294035788</c:v>
                </c:pt>
                <c:pt idx="1711">
                  <c:v>-4.6093949791987429E-2</c:v>
                </c:pt>
                <c:pt idx="1712">
                  <c:v>0.42856960603566108</c:v>
                </c:pt>
                <c:pt idx="1713">
                  <c:v>0.51108737042429331</c:v>
                </c:pt>
                <c:pt idx="1714">
                  <c:v>0.27943978235293343</c:v>
                </c:pt>
                <c:pt idx="1715">
                  <c:v>8.9835103293129936E-2</c:v>
                </c:pt>
                <c:pt idx="1716">
                  <c:v>-2.0059725040165434E-2</c:v>
                </c:pt>
                <c:pt idx="1717">
                  <c:v>-0.2650732212220151</c:v>
                </c:pt>
                <c:pt idx="1718">
                  <c:v>-0.53966962406690677</c:v>
                </c:pt>
                <c:pt idx="1719">
                  <c:v>-0.42995129819764705</c:v>
                </c:pt>
                <c:pt idx="1720">
                  <c:v>9.6571011558269762E-2</c:v>
                </c:pt>
                <c:pt idx="1721">
                  <c:v>0.49256812138918282</c:v>
                </c:pt>
                <c:pt idx="1722">
                  <c:v>0.37585214367835329</c:v>
                </c:pt>
                <c:pt idx="1723">
                  <c:v>6.9787639891484121E-2</c:v>
                </c:pt>
                <c:pt idx="1724">
                  <c:v>3.6841398564197388E-2</c:v>
                </c:pt>
                <c:pt idx="1725">
                  <c:v>0.11515264502609308</c:v>
                </c:pt>
                <c:pt idx="1726">
                  <c:v>-0.15301604155823709</c:v>
                </c:pt>
                <c:pt idx="1727">
                  <c:v>-0.61021742609073915</c:v>
                </c:pt>
                <c:pt idx="1728">
                  <c:v>-0.55585217859451519</c:v>
                </c:pt>
                <c:pt idx="1729">
                  <c:v>0.1674638450196155</c:v>
                </c:pt>
                <c:pt idx="1730">
                  <c:v>0.7701200857620607</c:v>
                </c:pt>
                <c:pt idx="1731">
                  <c:v>0.54544788688638279</c:v>
                </c:pt>
                <c:pt idx="1732">
                  <c:v>-0.1505554655325379</c:v>
                </c:pt>
                <c:pt idx="1733">
                  <c:v>-0.4383340059962324</c:v>
                </c:pt>
                <c:pt idx="1734">
                  <c:v>-0.14526063517190374</c:v>
                </c:pt>
                <c:pt idx="1735">
                  <c:v>0.10127649338961468</c:v>
                </c:pt>
                <c:pt idx="1736">
                  <c:v>-6.2971077833665512E-2</c:v>
                </c:pt>
                <c:pt idx="1737">
                  <c:v>-0.23174229399342156</c:v>
                </c:pt>
                <c:pt idx="1738">
                  <c:v>9.4419905707014209E-3</c:v>
                </c:pt>
                <c:pt idx="1739">
                  <c:v>0.35767588327444527</c:v>
                </c:pt>
                <c:pt idx="1740">
                  <c:v>0.26358415042770811</c:v>
                </c:pt>
                <c:pt idx="1741">
                  <c:v>-0.18517625870899712</c:v>
                </c:pt>
                <c:pt idx="1742">
                  <c:v>-0.36454984581543776</c:v>
                </c:pt>
                <c:pt idx="1743">
                  <c:v>-2.3360716870017388E-2</c:v>
                </c:pt>
                <c:pt idx="1744">
                  <c:v>0.37313516259528251</c:v>
                </c:pt>
                <c:pt idx="1745">
                  <c:v>0.30529337384216437</c:v>
                </c:pt>
                <c:pt idx="1746">
                  <c:v>-0.14631586441236952</c:v>
                </c:pt>
                <c:pt idx="1747">
                  <c:v>-0.48447523881047344</c:v>
                </c:pt>
                <c:pt idx="1748">
                  <c:v>-0.39567720731088485</c:v>
                </c:pt>
                <c:pt idx="1749">
                  <c:v>1.9411491559272635E-2</c:v>
                </c:pt>
                <c:pt idx="1750">
                  <c:v>0.44298866828157624</c:v>
                </c:pt>
                <c:pt idx="1751">
                  <c:v>0.57439421424385761</c:v>
                </c:pt>
                <c:pt idx="1752">
                  <c:v>0.28960066209157753</c:v>
                </c:pt>
                <c:pt idx="1753">
                  <c:v>-0.22982788000175103</c:v>
                </c:pt>
                <c:pt idx="1754">
                  <c:v>-0.57714146764935237</c:v>
                </c:pt>
                <c:pt idx="1755">
                  <c:v>-0.48607437192167596</c:v>
                </c:pt>
                <c:pt idx="1756">
                  <c:v>-8.7535197063676101E-2</c:v>
                </c:pt>
                <c:pt idx="1757">
                  <c:v>0.28579489040679729</c:v>
                </c:pt>
                <c:pt idx="1758">
                  <c:v>0.44074245850107824</c:v>
                </c:pt>
                <c:pt idx="1759">
                  <c:v>0.3506254644321759</c:v>
                </c:pt>
                <c:pt idx="1760">
                  <c:v>3.4378198008763704E-2</c:v>
                </c:pt>
                <c:pt idx="1761">
                  <c:v>-0.3317367280247529</c:v>
                </c:pt>
                <c:pt idx="1762">
                  <c:v>-0.35810530630736759</c:v>
                </c:pt>
                <c:pt idx="1763">
                  <c:v>8.6700790333686897E-2</c:v>
                </c:pt>
                <c:pt idx="1764">
                  <c:v>0.42829290604630482</c:v>
                </c:pt>
                <c:pt idx="1765">
                  <c:v>-1.2341393242581877E-2</c:v>
                </c:pt>
                <c:pt idx="1766">
                  <c:v>-0.84611745852719111</c:v>
                </c:pt>
                <c:pt idx="1767">
                  <c:v>-0.75888299300987638</c:v>
                </c:pt>
                <c:pt idx="1768">
                  <c:v>0.65760737097122479</c:v>
                </c:pt>
                <c:pt idx="1769">
                  <c:v>1.8497511752386258</c:v>
                </c:pt>
                <c:pt idx="1770">
                  <c:v>1.0389914442797252</c:v>
                </c:pt>
                <c:pt idx="1771">
                  <c:v>-1.2065269292639849</c:v>
                </c:pt>
                <c:pt idx="1772">
                  <c:v>-2.3167424999776807</c:v>
                </c:pt>
                <c:pt idx="1773">
                  <c:v>-0.9580885109739633</c:v>
                </c:pt>
                <c:pt idx="1774">
                  <c:v>1.1886844497782083</c:v>
                </c:pt>
                <c:pt idx="1775">
                  <c:v>1.6965435944781857</c:v>
                </c:pt>
                <c:pt idx="1776">
                  <c:v>0.53266978365921824</c:v>
                </c:pt>
                <c:pt idx="1777">
                  <c:v>-0.36417983034591206</c:v>
                </c:pt>
                <c:pt idx="1778">
                  <c:v>-0.17676433968268748</c:v>
                </c:pt>
                <c:pt idx="1779">
                  <c:v>-0.14077540125270793</c:v>
                </c:pt>
                <c:pt idx="1780">
                  <c:v>-1.0177946519087753</c:v>
                </c:pt>
                <c:pt idx="1781">
                  <c:v>-1.3881140975383202</c:v>
                </c:pt>
                <c:pt idx="1782">
                  <c:v>0.16969971127374228</c:v>
                </c:pt>
                <c:pt idx="1783">
                  <c:v>2.2811262229395153</c:v>
                </c:pt>
                <c:pt idx="1784">
                  <c:v>2.1060636054445858</c:v>
                </c:pt>
                <c:pt idx="1785">
                  <c:v>-0.61325495371224836</c:v>
                </c:pt>
                <c:pt idx="1786">
                  <c:v>-2.7356664452323733</c:v>
                </c:pt>
                <c:pt idx="1787">
                  <c:v>-1.7215531250548106</c:v>
                </c:pt>
                <c:pt idx="1788">
                  <c:v>1.029793968751453</c:v>
                </c:pt>
                <c:pt idx="1789">
                  <c:v>2.1672850133205888</c:v>
                </c:pt>
                <c:pt idx="1790">
                  <c:v>0.77432717532508555</c:v>
                </c:pt>
                <c:pt idx="1791">
                  <c:v>-0.93008616739748518</c:v>
                </c:pt>
                <c:pt idx="1792">
                  <c:v>-1.0168112857044669</c:v>
                </c:pt>
                <c:pt idx="1793">
                  <c:v>-0.12464902971972938</c:v>
                </c:pt>
                <c:pt idx="1794">
                  <c:v>0.24050697685431766</c:v>
                </c:pt>
                <c:pt idx="1795">
                  <c:v>7.3972948450851672E-2</c:v>
                </c:pt>
                <c:pt idx="1796">
                  <c:v>0.2611469756314776</c:v>
                </c:pt>
                <c:pt idx="1797">
                  <c:v>0.59783091354703011</c:v>
                </c:pt>
                <c:pt idx="1798">
                  <c:v>9.5782169312382426E-2</c:v>
                </c:pt>
                <c:pt idx="1799">
                  <c:v>-0.96730522031118971</c:v>
                </c:pt>
                <c:pt idx="1800">
                  <c:v>-0.99480211784257933</c:v>
                </c:pt>
                <c:pt idx="1801">
                  <c:v>0.45972865001890156</c:v>
                </c:pt>
                <c:pt idx="1802">
                  <c:v>1.5881256336038594</c:v>
                </c:pt>
                <c:pt idx="1803">
                  <c:v>0.71111882757651723</c:v>
                </c:pt>
                <c:pt idx="1804">
                  <c:v>-1.1812944019775331</c:v>
                </c:pt>
                <c:pt idx="1805">
                  <c:v>-1.624884792632999</c:v>
                </c:pt>
                <c:pt idx="1806">
                  <c:v>-4.9027960192389426E-2</c:v>
                </c:pt>
                <c:pt idx="1807">
                  <c:v>1.4868224853424967</c:v>
                </c:pt>
                <c:pt idx="1808">
                  <c:v>1.1404146384696692</c:v>
                </c:pt>
                <c:pt idx="1809">
                  <c:v>-0.41224864063979383</c:v>
                </c:pt>
                <c:pt idx="1810">
                  <c:v>-1.2232675824979138</c:v>
                </c:pt>
                <c:pt idx="1811">
                  <c:v>-0.66191804350881889</c:v>
                </c:pt>
                <c:pt idx="1812">
                  <c:v>0.27701558846455926</c:v>
                </c:pt>
                <c:pt idx="1813">
                  <c:v>0.71356312735762362</c:v>
                </c:pt>
                <c:pt idx="1814">
                  <c:v>0.70815581067923528</c:v>
                </c:pt>
                <c:pt idx="1815">
                  <c:v>0.40412311928712558</c:v>
                </c:pt>
                <c:pt idx="1816">
                  <c:v>-0.4028000073222443</c:v>
                </c:pt>
                <c:pt idx="1817">
                  <c:v>-1.3556036211163276</c:v>
                </c:pt>
                <c:pt idx="1818">
                  <c:v>-1.2370181760963455</c:v>
                </c:pt>
                <c:pt idx="1819">
                  <c:v>0.454735918124891</c:v>
                </c:pt>
                <c:pt idx="1820">
                  <c:v>2.1801727321863589</c:v>
                </c:pt>
                <c:pt idx="1821">
                  <c:v>1.7907391275467737</c:v>
                </c:pt>
                <c:pt idx="1822">
                  <c:v>-0.65961249224781371</c:v>
                </c:pt>
                <c:pt idx="1823">
                  <c:v>-2.5807962257116497</c:v>
                </c:pt>
                <c:pt idx="1824">
                  <c:v>-1.8299823512829732</c:v>
                </c:pt>
                <c:pt idx="1825">
                  <c:v>0.69678630482709281</c:v>
                </c:pt>
                <c:pt idx="1826">
                  <c:v>2.205711247301708</c:v>
                </c:pt>
                <c:pt idx="1827">
                  <c:v>1.3512606978027688</c:v>
                </c:pt>
                <c:pt idx="1828">
                  <c:v>-0.46336662175232052</c:v>
                </c:pt>
                <c:pt idx="1829">
                  <c:v>-1.1707165365772116</c:v>
                </c:pt>
                <c:pt idx="1830">
                  <c:v>-0.51389169452805494</c:v>
                </c:pt>
                <c:pt idx="1831">
                  <c:v>0.14453023683923444</c:v>
                </c:pt>
                <c:pt idx="1832">
                  <c:v>-4.5990661664519837E-2</c:v>
                </c:pt>
                <c:pt idx="1833">
                  <c:v>-0.405036750040625</c:v>
                </c:pt>
                <c:pt idx="1834">
                  <c:v>2.1851125355126236E-2</c:v>
                </c:pt>
                <c:pt idx="1835">
                  <c:v>0.91485653656635801</c:v>
                </c:pt>
                <c:pt idx="1836">
                  <c:v>1.03611795830102</c:v>
                </c:pt>
                <c:pt idx="1837">
                  <c:v>-2.7810461531185549E-2</c:v>
                </c:pt>
                <c:pt idx="1838">
                  <c:v>-1.1510735811705983</c:v>
                </c:pt>
                <c:pt idx="1839">
                  <c:v>-1.0276851186921159</c:v>
                </c:pt>
                <c:pt idx="1840">
                  <c:v>0.13037133439986298</c:v>
                </c:pt>
                <c:pt idx="1841">
                  <c:v>0.83110056450680747</c:v>
                </c:pt>
                <c:pt idx="1842">
                  <c:v>0.2606094587873693</c:v>
                </c:pt>
                <c:pt idx="1843">
                  <c:v>-0.6013412269867463</c:v>
                </c:pt>
                <c:pt idx="1844">
                  <c:v>-0.29863330054476489</c:v>
                </c:pt>
                <c:pt idx="1845">
                  <c:v>0.98993051507825847</c:v>
                </c:pt>
                <c:pt idx="1846">
                  <c:v>1.4404318287801661</c:v>
                </c:pt>
                <c:pt idx="1847">
                  <c:v>-5.6057180842066012E-2</c:v>
                </c:pt>
                <c:pt idx="1848">
                  <c:v>-2.1446778107582136</c:v>
                </c:pt>
                <c:pt idx="1849">
                  <c:v>-2.3333190294102231</c:v>
                </c:pt>
                <c:pt idx="1850">
                  <c:v>1.1159344949303329E-2</c:v>
                </c:pt>
                <c:pt idx="1851">
                  <c:v>2.6680088311250771</c:v>
                </c:pt>
                <c:pt idx="1852">
                  <c:v>2.8923075706727603</c:v>
                </c:pt>
                <c:pt idx="1853">
                  <c:v>0.38864072781573938</c:v>
                </c:pt>
                <c:pt idx="1854">
                  <c:v>-2.4216424402080206</c:v>
                </c:pt>
                <c:pt idx="1855">
                  <c:v>-2.9461394045597133</c:v>
                </c:pt>
                <c:pt idx="1856">
                  <c:v>-0.88999737624377417</c:v>
                </c:pt>
                <c:pt idx="1857">
                  <c:v>1.7269593231908722</c:v>
                </c:pt>
                <c:pt idx="1858">
                  <c:v>2.6138812326812748</c:v>
                </c:pt>
                <c:pt idx="1859">
                  <c:v>1.1931004275166799</c:v>
                </c:pt>
                <c:pt idx="1860">
                  <c:v>-1.0817859860832255</c:v>
                </c:pt>
                <c:pt idx="1861">
                  <c:v>-2.1247603287986987</c:v>
                </c:pt>
                <c:pt idx="1862">
                  <c:v>-1.1100143410024574</c:v>
                </c:pt>
                <c:pt idx="1863">
                  <c:v>0.78576344282485933</c:v>
                </c:pt>
                <c:pt idx="1864">
                  <c:v>1.5932098187412274</c:v>
                </c:pt>
                <c:pt idx="1865">
                  <c:v>0.63043713044134342</c:v>
                </c:pt>
                <c:pt idx="1866">
                  <c:v>-0.79447243533792278</c:v>
                </c:pt>
                <c:pt idx="1867">
                  <c:v>-0.97879585959879645</c:v>
                </c:pt>
                <c:pt idx="1868">
                  <c:v>0.11052161526942254</c:v>
                </c:pt>
                <c:pt idx="1869">
                  <c:v>0.87914629811930112</c:v>
                </c:pt>
                <c:pt idx="1870">
                  <c:v>0.24640542729132717</c:v>
                </c:pt>
                <c:pt idx="1871">
                  <c:v>-0.89473205445097237</c:v>
                </c:pt>
                <c:pt idx="1872">
                  <c:v>-0.86956824993001092</c:v>
                </c:pt>
                <c:pt idx="1873">
                  <c:v>0.4755620865519441</c:v>
                </c:pt>
                <c:pt idx="1874">
                  <c:v>1.454773204052187</c:v>
                </c:pt>
                <c:pt idx="1875">
                  <c:v>0.71530581024166795</c:v>
                </c:pt>
                <c:pt idx="1876">
                  <c:v>-0.93530269464764237</c:v>
                </c:pt>
                <c:pt idx="1877">
                  <c:v>-1.5004651177489847</c:v>
                </c:pt>
                <c:pt idx="1878">
                  <c:v>-0.35122844999003666</c:v>
                </c:pt>
                <c:pt idx="1879">
                  <c:v>0.97354845050996619</c:v>
                </c:pt>
                <c:pt idx="1880">
                  <c:v>0.81312950451043142</c:v>
                </c:pt>
                <c:pt idx="1881">
                  <c:v>-0.39000171940607592</c:v>
                </c:pt>
                <c:pt idx="1882">
                  <c:v>-0.69441785932036515</c:v>
                </c:pt>
                <c:pt idx="1883">
                  <c:v>0.57712774892119922</c:v>
                </c:pt>
                <c:pt idx="1884">
                  <c:v>1.6174248889541187</c:v>
                </c:pt>
                <c:pt idx="1885">
                  <c:v>0.40290899377907086</c:v>
                </c:pt>
                <c:pt idx="1886">
                  <c:v>-2.2527596304637196</c:v>
                </c:pt>
                <c:pt idx="1887">
                  <c:v>-3.0901818938025079</c:v>
                </c:pt>
                <c:pt idx="1888">
                  <c:v>-0.35349926930202591</c:v>
                </c:pt>
                <c:pt idx="1889">
                  <c:v>3.494553036922718</c:v>
                </c:pt>
                <c:pt idx="1890">
                  <c:v>4.1544771541239722</c:v>
                </c:pt>
                <c:pt idx="1891">
                  <c:v>0.54671291608683992</c:v>
                </c:pt>
                <c:pt idx="1892">
                  <c:v>-3.650656503564095</c:v>
                </c:pt>
                <c:pt idx="1893">
                  <c:v>-4.1224425987811371</c:v>
                </c:pt>
                <c:pt idx="1894">
                  <c:v>-0.76295112192235104</c:v>
                </c:pt>
                <c:pt idx="1895">
                  <c:v>2.5919961999034227</c:v>
                </c:pt>
                <c:pt idx="1896">
                  <c:v>2.858008441300087</c:v>
                </c:pt>
                <c:pt idx="1897">
                  <c:v>0.78463990366414504</c:v>
                </c:pt>
                <c:pt idx="1898">
                  <c:v>-0.89983885440327394</c:v>
                </c:pt>
                <c:pt idx="1899">
                  <c:v>-1.031607542855939</c:v>
                </c:pt>
                <c:pt idx="1900">
                  <c:v>-0.57629527802577141</c:v>
                </c:pt>
                <c:pt idx="1901">
                  <c:v>-0.43699245912931561</c:v>
                </c:pt>
                <c:pt idx="1902">
                  <c:v>-0.2884815830130239</c:v>
                </c:pt>
                <c:pt idx="1903">
                  <c:v>0.25463727970593009</c:v>
                </c:pt>
                <c:pt idx="1904">
                  <c:v>0.66945413451640479</c:v>
                </c:pt>
                <c:pt idx="1905">
                  <c:v>0.4498633739256403</c:v>
                </c:pt>
                <c:pt idx="1906">
                  <c:v>8.3178207085143036E-2</c:v>
                </c:pt>
                <c:pt idx="1907">
                  <c:v>0.17713412386555288</c:v>
                </c:pt>
                <c:pt idx="1908">
                  <c:v>0.25211344868985341</c:v>
                </c:pt>
                <c:pt idx="1909">
                  <c:v>-0.45203019729938099</c:v>
                </c:pt>
                <c:pt idx="1910">
                  <c:v>-1.3034776980084808</c:v>
                </c:pt>
                <c:pt idx="1911">
                  <c:v>-0.82735991439971335</c:v>
                </c:pt>
                <c:pt idx="1912">
                  <c:v>0.87107863378771655</c:v>
                </c:pt>
                <c:pt idx="1913">
                  <c:v>1.701236042823614</c:v>
                </c:pt>
                <c:pt idx="1914">
                  <c:v>0.45014806992549183</c:v>
                </c:pt>
                <c:pt idx="1915">
                  <c:v>-1.1851597604924304</c:v>
                </c:pt>
                <c:pt idx="1916">
                  <c:v>-0.86970544481532586</c:v>
                </c:pt>
                <c:pt idx="1917">
                  <c:v>0.81811533443374695</c:v>
                </c:pt>
                <c:pt idx="1918">
                  <c:v>1.0668317494446902</c:v>
                </c:pt>
                <c:pt idx="1919">
                  <c:v>-0.84947384965176231</c:v>
                </c:pt>
                <c:pt idx="1920">
                  <c:v>-2.0860519655066807</c:v>
                </c:pt>
                <c:pt idx="1921">
                  <c:v>-0.28551837118190238</c:v>
                </c:pt>
                <c:pt idx="1922">
                  <c:v>2.5476372378723267</c:v>
                </c:pt>
                <c:pt idx="1923">
                  <c:v>2.4163950649261245</c:v>
                </c:pt>
                <c:pt idx="1924">
                  <c:v>-0.9758976339570975</c:v>
                </c:pt>
                <c:pt idx="1925">
                  <c:v>-3.3888673173427732</c:v>
                </c:pt>
                <c:pt idx="1926">
                  <c:v>-1.6277077509209195</c:v>
                </c:pt>
                <c:pt idx="1927">
                  <c:v>2.1008306068699092</c:v>
                </c:pt>
                <c:pt idx="1928">
                  <c:v>3.1203670642319818</c:v>
                </c:pt>
                <c:pt idx="1929">
                  <c:v>0.40240357166847962</c:v>
                </c:pt>
                <c:pt idx="1930">
                  <c:v>-2.4311112909417369</c:v>
                </c:pt>
                <c:pt idx="1931">
                  <c:v>-2.1185374989259276</c:v>
                </c:pt>
                <c:pt idx="1932">
                  <c:v>0.35871903629265789</c:v>
                </c:pt>
                <c:pt idx="1933">
                  <c:v>1.7902318776945199</c:v>
                </c:pt>
                <c:pt idx="1934">
                  <c:v>1.0285149435963608</c:v>
                </c:pt>
                <c:pt idx="1935">
                  <c:v>-0.30920612971512346</c:v>
                </c:pt>
                <c:pt idx="1936">
                  <c:v>-0.67431810845577478</c:v>
                </c:pt>
                <c:pt idx="1937">
                  <c:v>-0.33341742529323537</c:v>
                </c:pt>
                <c:pt idx="1938">
                  <c:v>-0.1466772198229411</c:v>
                </c:pt>
                <c:pt idx="1939">
                  <c:v>-0.10659053368141859</c:v>
                </c:pt>
                <c:pt idx="1940">
                  <c:v>0.15248392408961281</c:v>
                </c:pt>
                <c:pt idx="1941">
                  <c:v>0.35601339745247718</c:v>
                </c:pt>
                <c:pt idx="1942">
                  <c:v>7.1345023396016671E-2</c:v>
                </c:pt>
                <c:pt idx="1943">
                  <c:v>-0.31450797201469871</c:v>
                </c:pt>
                <c:pt idx="1944">
                  <c:v>-7.8866450894220522E-2</c:v>
                </c:pt>
                <c:pt idx="1945">
                  <c:v>0.54973679873649695</c:v>
                </c:pt>
                <c:pt idx="1946">
                  <c:v>0.54712555229657278</c:v>
                </c:pt>
                <c:pt idx="1947">
                  <c:v>-0.33535543570170767</c:v>
                </c:pt>
                <c:pt idx="1948">
                  <c:v>-1.032512714380154</c:v>
                </c:pt>
                <c:pt idx="1949">
                  <c:v>-0.62062299300199919</c:v>
                </c:pt>
                <c:pt idx="1950">
                  <c:v>0.3800551397073676</c:v>
                </c:pt>
                <c:pt idx="1951">
                  <c:v>0.79307691829057281</c:v>
                </c:pt>
                <c:pt idx="1952">
                  <c:v>0.41376329967064729</c:v>
                </c:pt>
                <c:pt idx="1953">
                  <c:v>5.2210334686304788E-2</c:v>
                </c:pt>
                <c:pt idx="1954">
                  <c:v>0.11709935018952425</c:v>
                </c:pt>
                <c:pt idx="1955">
                  <c:v>5.1095247355399893E-2</c:v>
                </c:pt>
                <c:pt idx="1956">
                  <c:v>-0.56449574480176701</c:v>
                </c:pt>
                <c:pt idx="1957">
                  <c:v>-1.0849020885728453</c:v>
                </c:pt>
                <c:pt idx="1958">
                  <c:v>-0.59823395533909418</c:v>
                </c:pt>
                <c:pt idx="1959">
                  <c:v>0.68571568825230955</c:v>
                </c:pt>
                <c:pt idx="1960">
                  <c:v>1.4956687611022546</c:v>
                </c:pt>
                <c:pt idx="1961">
                  <c:v>0.97258321434202588</c:v>
                </c:pt>
                <c:pt idx="1962">
                  <c:v>-0.3671230182328839</c:v>
                </c:pt>
                <c:pt idx="1963">
                  <c:v>-1.2657879682444253</c:v>
                </c:pt>
                <c:pt idx="1964">
                  <c:v>-1.0128805044647347</c:v>
                </c:pt>
                <c:pt idx="1965">
                  <c:v>2.3687945919273055E-2</c:v>
                </c:pt>
                <c:pt idx="1966">
                  <c:v>0.87559228078450124</c:v>
                </c:pt>
                <c:pt idx="1967">
                  <c:v>0.80838360936675902</c:v>
                </c:pt>
                <c:pt idx="1968">
                  <c:v>-8.6108574790986991E-2</c:v>
                </c:pt>
                <c:pt idx="1969">
                  <c:v>-0.89674261575599201</c:v>
                </c:pt>
                <c:pt idx="1970">
                  <c:v>-0.66773747370795034</c:v>
                </c:pt>
                <c:pt idx="1971">
                  <c:v>0.54064967877685688</c:v>
                </c:pt>
                <c:pt idx="1972">
                  <c:v>1.462140170752916</c:v>
                </c:pt>
                <c:pt idx="1973">
                  <c:v>0.86411487467991499</c:v>
                </c:pt>
                <c:pt idx="1974">
                  <c:v>-0.9403493187747658</c:v>
                </c:pt>
                <c:pt idx="1975">
                  <c:v>-2.1551381366755642</c:v>
                </c:pt>
                <c:pt idx="1976">
                  <c:v>-1.3522447001647919</c:v>
                </c:pt>
                <c:pt idx="1977">
                  <c:v>0.87270976219909835</c:v>
                </c:pt>
                <c:pt idx="1978">
                  <c:v>2.3920266215260209</c:v>
                </c:pt>
                <c:pt idx="1979">
                  <c:v>1.7387869497911876</c:v>
                </c:pt>
                <c:pt idx="1980">
                  <c:v>-0.3897849645359926</c:v>
                </c:pt>
                <c:pt idx="1981">
                  <c:v>-1.9274706838018858</c:v>
                </c:pt>
                <c:pt idx="1982">
                  <c:v>-1.5926341205629795</c:v>
                </c:pt>
                <c:pt idx="1983">
                  <c:v>-5.2535565532093688E-2</c:v>
                </c:pt>
                <c:pt idx="1984">
                  <c:v>1.0333739498054964</c:v>
                </c:pt>
                <c:pt idx="1985">
                  <c:v>0.85396790976034831</c:v>
                </c:pt>
                <c:pt idx="1986">
                  <c:v>8.1375504263222112E-2</c:v>
                </c:pt>
                <c:pt idx="1987">
                  <c:v>-0.23208439754230381</c:v>
                </c:pt>
                <c:pt idx="1988">
                  <c:v>4.0096717041232896E-2</c:v>
                </c:pt>
                <c:pt idx="1989">
                  <c:v>0.19679615123957309</c:v>
                </c:pt>
                <c:pt idx="1990">
                  <c:v>-0.13165616472107314</c:v>
                </c:pt>
                <c:pt idx="1991">
                  <c:v>-0.47455098517334732</c:v>
                </c:pt>
                <c:pt idx="1992">
                  <c:v>-0.31561577361958648</c:v>
                </c:pt>
                <c:pt idx="1993">
                  <c:v>9.5297884832777194E-2</c:v>
                </c:pt>
                <c:pt idx="1994">
                  <c:v>0.17283687895784361</c:v>
                </c:pt>
                <c:pt idx="1995">
                  <c:v>-3.5991669200710022E-2</c:v>
                </c:pt>
                <c:pt idx="1996">
                  <c:v>6.4184597104617117E-2</c:v>
                </c:pt>
                <c:pt idx="1997">
                  <c:v>0.54793933355495927</c:v>
                </c:pt>
                <c:pt idx="1998">
                  <c:v>0.65178211849681222</c:v>
                </c:pt>
                <c:pt idx="1999">
                  <c:v>-0.11097893995575062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5E-4F07-9DCB-EEE262BF8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87488"/>
        <c:axId val="452787096"/>
      </c:scatterChart>
      <c:valAx>
        <c:axId val="394692392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4152"/>
        <c:crosses val="autoZero"/>
        <c:crossBetween val="midCat"/>
      </c:valAx>
      <c:valAx>
        <c:axId val="45279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92392"/>
        <c:crosses val="autoZero"/>
        <c:crossBetween val="midCat"/>
      </c:valAx>
      <c:valAx>
        <c:axId val="452787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87488"/>
        <c:crosses val="max"/>
        <c:crossBetween val="midCat"/>
      </c:valAx>
      <c:valAx>
        <c:axId val="452787488"/>
        <c:scaling>
          <c:orientation val="maxMin"/>
          <c:max val="1"/>
          <c:min val="0.5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87096"/>
        <c:crosses val="max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04431631959714"/>
          <c:y val="0.14064818897637799"/>
          <c:w val="0.21449364284009953"/>
          <c:h val="6.4711738618879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NINO4 power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949572387409967E-2"/>
          <c:y val="0.10372059320805757"/>
          <c:w val="0.90318116261292303"/>
          <c:h val="0.74598157190868508"/>
        </c:manualLayout>
      </c:layout>
      <c:scatterChart>
        <c:scatterStyle val="lineMarker"/>
        <c:varyColors val="0"/>
        <c:ser>
          <c:idx val="0"/>
          <c:order val="0"/>
          <c:tx>
            <c:v>NINO4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'5to1'!$A$1:$A$315</c:f>
              <c:numCache>
                <c:formatCode>General</c:formatCode>
                <c:ptCount val="315"/>
                <c:pt idx="0">
                  <c:v>0.50292962017038934</c:v>
                </c:pt>
                <c:pt idx="1">
                  <c:v>0.50452116960130822</c:v>
                </c:pt>
                <c:pt idx="2">
                  <c:v>0.50611271903222721</c:v>
                </c:pt>
                <c:pt idx="3">
                  <c:v>0.50770426846314609</c:v>
                </c:pt>
                <c:pt idx="4">
                  <c:v>0.50929581789406508</c:v>
                </c:pt>
                <c:pt idx="5">
                  <c:v>0.51088736732498408</c:v>
                </c:pt>
                <c:pt idx="6">
                  <c:v>0.51247891675590307</c:v>
                </c:pt>
                <c:pt idx="7">
                  <c:v>0.51407046618682195</c:v>
                </c:pt>
                <c:pt idx="8">
                  <c:v>0.51566201561774094</c:v>
                </c:pt>
                <c:pt idx="9">
                  <c:v>0.51725356504865982</c:v>
                </c:pt>
                <c:pt idx="10">
                  <c:v>0.51884511447957882</c:v>
                </c:pt>
                <c:pt idx="11">
                  <c:v>0.52043666391049781</c:v>
                </c:pt>
                <c:pt idx="12">
                  <c:v>0.52202821334141669</c:v>
                </c:pt>
                <c:pt idx="13">
                  <c:v>0.52361976277233568</c:v>
                </c:pt>
                <c:pt idx="14">
                  <c:v>0.52521131220325457</c:v>
                </c:pt>
                <c:pt idx="15">
                  <c:v>0.52680286163417356</c:v>
                </c:pt>
                <c:pt idx="16">
                  <c:v>0.52839441106509255</c:v>
                </c:pt>
                <c:pt idx="17">
                  <c:v>0.52998596049601154</c:v>
                </c:pt>
                <c:pt idx="18">
                  <c:v>0.53157750992693042</c:v>
                </c:pt>
                <c:pt idx="19">
                  <c:v>0.53316905935784942</c:v>
                </c:pt>
                <c:pt idx="20">
                  <c:v>0.5347606087887683</c:v>
                </c:pt>
                <c:pt idx="21">
                  <c:v>0.53635215821968729</c:v>
                </c:pt>
                <c:pt idx="22">
                  <c:v>0.53794370765060628</c:v>
                </c:pt>
                <c:pt idx="23">
                  <c:v>0.53953525708152528</c:v>
                </c:pt>
                <c:pt idx="24">
                  <c:v>0.54112680651244416</c:v>
                </c:pt>
                <c:pt idx="25">
                  <c:v>0.54271835594336315</c:v>
                </c:pt>
                <c:pt idx="26">
                  <c:v>0.54430990537428203</c:v>
                </c:pt>
                <c:pt idx="27">
                  <c:v>0.54590145480520103</c:v>
                </c:pt>
                <c:pt idx="28">
                  <c:v>0.54749300423612002</c:v>
                </c:pt>
                <c:pt idx="29">
                  <c:v>0.54908455366703901</c:v>
                </c:pt>
                <c:pt idx="30">
                  <c:v>0.55067610309795789</c:v>
                </c:pt>
                <c:pt idx="31">
                  <c:v>0.55226765252887688</c:v>
                </c:pt>
                <c:pt idx="32">
                  <c:v>0.55385920195979577</c:v>
                </c:pt>
                <c:pt idx="33">
                  <c:v>0.55545075139071476</c:v>
                </c:pt>
                <c:pt idx="34">
                  <c:v>0.55704230082163375</c:v>
                </c:pt>
                <c:pt idx="35">
                  <c:v>0.55863385025255263</c:v>
                </c:pt>
                <c:pt idx="36">
                  <c:v>0.56022539968347163</c:v>
                </c:pt>
                <c:pt idx="37">
                  <c:v>0.56181694911439051</c:v>
                </c:pt>
                <c:pt idx="38">
                  <c:v>0.5634084985453095</c:v>
                </c:pt>
                <c:pt idx="39">
                  <c:v>0.56500004797622838</c:v>
                </c:pt>
                <c:pt idx="40">
                  <c:v>0.56659159740714737</c:v>
                </c:pt>
                <c:pt idx="41">
                  <c:v>0.56818314683806637</c:v>
                </c:pt>
                <c:pt idx="42">
                  <c:v>0.56977469626898536</c:v>
                </c:pt>
                <c:pt idx="43">
                  <c:v>0.57136624569990424</c:v>
                </c:pt>
                <c:pt idx="44">
                  <c:v>0.57295779513082323</c:v>
                </c:pt>
                <c:pt idx="45">
                  <c:v>0.57454934456174211</c:v>
                </c:pt>
                <c:pt idx="46">
                  <c:v>0.57614089399266111</c:v>
                </c:pt>
                <c:pt idx="47">
                  <c:v>0.5777324434235801</c:v>
                </c:pt>
                <c:pt idx="48">
                  <c:v>0.57932399285449909</c:v>
                </c:pt>
                <c:pt idx="49">
                  <c:v>0.58091554228541797</c:v>
                </c:pt>
                <c:pt idx="50">
                  <c:v>0.58250709171633697</c:v>
                </c:pt>
                <c:pt idx="51">
                  <c:v>0.58409864114725585</c:v>
                </c:pt>
                <c:pt idx="52">
                  <c:v>0.58569019057817484</c:v>
                </c:pt>
                <c:pt idx="53">
                  <c:v>0.58728174000909383</c:v>
                </c:pt>
                <c:pt idx="54">
                  <c:v>0.58887328944001283</c:v>
                </c:pt>
                <c:pt idx="55">
                  <c:v>0.59046483887093171</c:v>
                </c:pt>
                <c:pt idx="56">
                  <c:v>0.5920563883018507</c:v>
                </c:pt>
                <c:pt idx="57">
                  <c:v>0.59364793773276958</c:v>
                </c:pt>
                <c:pt idx="58">
                  <c:v>0.59523948716368857</c:v>
                </c:pt>
                <c:pt idx="59">
                  <c:v>0.59683103659460757</c:v>
                </c:pt>
                <c:pt idx="60">
                  <c:v>0.59842258602552645</c:v>
                </c:pt>
                <c:pt idx="61">
                  <c:v>0.60001413545644544</c:v>
                </c:pt>
                <c:pt idx="62">
                  <c:v>0.60160568488736432</c:v>
                </c:pt>
                <c:pt idx="63">
                  <c:v>0.60319723431828332</c:v>
                </c:pt>
                <c:pt idx="64">
                  <c:v>0.60478878374920231</c:v>
                </c:pt>
                <c:pt idx="65">
                  <c:v>0.6063803331801213</c:v>
                </c:pt>
                <c:pt idx="66">
                  <c:v>0.60797188261104018</c:v>
                </c:pt>
                <c:pt idx="67">
                  <c:v>0.60956343204195917</c:v>
                </c:pt>
                <c:pt idx="68">
                  <c:v>0.61115498147287806</c:v>
                </c:pt>
                <c:pt idx="69">
                  <c:v>0.61274653090379705</c:v>
                </c:pt>
                <c:pt idx="70">
                  <c:v>0.61433808033471604</c:v>
                </c:pt>
                <c:pt idx="71">
                  <c:v>0.61592962976563503</c:v>
                </c:pt>
                <c:pt idx="72">
                  <c:v>0.61752117919655392</c:v>
                </c:pt>
                <c:pt idx="73">
                  <c:v>0.61911272862747291</c:v>
                </c:pt>
                <c:pt idx="74">
                  <c:v>0.62070427805839179</c:v>
                </c:pt>
                <c:pt idx="75">
                  <c:v>0.62229582748931078</c:v>
                </c:pt>
                <c:pt idx="76">
                  <c:v>0.62388737692022977</c:v>
                </c:pt>
                <c:pt idx="77">
                  <c:v>0.62547892635114877</c:v>
                </c:pt>
                <c:pt idx="78">
                  <c:v>0.62707047578206765</c:v>
                </c:pt>
                <c:pt idx="79">
                  <c:v>0.62866202521298664</c:v>
                </c:pt>
                <c:pt idx="80">
                  <c:v>0.63025357464390552</c:v>
                </c:pt>
                <c:pt idx="81">
                  <c:v>0.63184512407482452</c:v>
                </c:pt>
                <c:pt idx="82">
                  <c:v>0.63343667350574351</c:v>
                </c:pt>
                <c:pt idx="83">
                  <c:v>0.6350282229366625</c:v>
                </c:pt>
                <c:pt idx="84">
                  <c:v>0.63661977236758138</c:v>
                </c:pt>
                <c:pt idx="85">
                  <c:v>0.63821132179850026</c:v>
                </c:pt>
                <c:pt idx="86">
                  <c:v>0.63980287122941926</c:v>
                </c:pt>
                <c:pt idx="87">
                  <c:v>0.64139442066033825</c:v>
                </c:pt>
                <c:pt idx="88">
                  <c:v>0.64298597009125724</c:v>
                </c:pt>
                <c:pt idx="89">
                  <c:v>0.64457751952217612</c:v>
                </c:pt>
                <c:pt idx="90">
                  <c:v>0.646169068953095</c:v>
                </c:pt>
                <c:pt idx="91">
                  <c:v>0.64776061838401411</c:v>
                </c:pt>
                <c:pt idx="92">
                  <c:v>0.64935216781493299</c:v>
                </c:pt>
                <c:pt idx="93">
                  <c:v>0.65094371724585187</c:v>
                </c:pt>
                <c:pt idx="94">
                  <c:v>0.65253526667677086</c:v>
                </c:pt>
                <c:pt idx="95">
                  <c:v>0.65412681610768986</c:v>
                </c:pt>
                <c:pt idx="96">
                  <c:v>0.65571836553860885</c:v>
                </c:pt>
                <c:pt idx="97">
                  <c:v>0.65730991496952773</c:v>
                </c:pt>
                <c:pt idx="98">
                  <c:v>0.65890146440044661</c:v>
                </c:pt>
                <c:pt idx="99">
                  <c:v>0.66049301383136572</c:v>
                </c:pt>
                <c:pt idx="100">
                  <c:v>0.6620845632622846</c:v>
                </c:pt>
                <c:pt idx="101">
                  <c:v>0.66367611269320359</c:v>
                </c:pt>
                <c:pt idx="102">
                  <c:v>0.66526766212412247</c:v>
                </c:pt>
                <c:pt idx="103">
                  <c:v>0.66685921155504158</c:v>
                </c:pt>
                <c:pt idx="104">
                  <c:v>0.66845076098596046</c:v>
                </c:pt>
                <c:pt idx="105">
                  <c:v>0.67004231041687934</c:v>
                </c:pt>
                <c:pt idx="106">
                  <c:v>0.67163385984779833</c:v>
                </c:pt>
                <c:pt idx="107">
                  <c:v>0.67322540927871732</c:v>
                </c:pt>
                <c:pt idx="108">
                  <c:v>0.67481695870963632</c:v>
                </c:pt>
                <c:pt idx="109">
                  <c:v>0.6764085081405552</c:v>
                </c:pt>
                <c:pt idx="110">
                  <c:v>0.67800005757147408</c:v>
                </c:pt>
                <c:pt idx="111">
                  <c:v>0.67959160700239307</c:v>
                </c:pt>
                <c:pt idx="112">
                  <c:v>0.68118315643331206</c:v>
                </c:pt>
                <c:pt idx="113">
                  <c:v>0.68277470586423106</c:v>
                </c:pt>
                <c:pt idx="114">
                  <c:v>0.68436625529514994</c:v>
                </c:pt>
                <c:pt idx="115">
                  <c:v>0.68595780472606882</c:v>
                </c:pt>
                <c:pt idx="116">
                  <c:v>0.68754935415698792</c:v>
                </c:pt>
                <c:pt idx="117">
                  <c:v>0.68914090358790681</c:v>
                </c:pt>
                <c:pt idx="118">
                  <c:v>0.6907324530188258</c:v>
                </c:pt>
                <c:pt idx="119">
                  <c:v>0.69232400244974468</c:v>
                </c:pt>
                <c:pt idx="120">
                  <c:v>0.69391555188066378</c:v>
                </c:pt>
                <c:pt idx="121">
                  <c:v>0.69550710131158267</c:v>
                </c:pt>
                <c:pt idx="122">
                  <c:v>0.69709865074250155</c:v>
                </c:pt>
                <c:pt idx="123">
                  <c:v>0.69869020017342054</c:v>
                </c:pt>
                <c:pt idx="124">
                  <c:v>0.70028174960433953</c:v>
                </c:pt>
                <c:pt idx="125">
                  <c:v>0.70187329903525852</c:v>
                </c:pt>
                <c:pt idx="126">
                  <c:v>0.70346484846617741</c:v>
                </c:pt>
                <c:pt idx="127">
                  <c:v>0.70505639789709629</c:v>
                </c:pt>
                <c:pt idx="128">
                  <c:v>0.70664794732801539</c:v>
                </c:pt>
                <c:pt idx="129">
                  <c:v>0.70823949675893427</c:v>
                </c:pt>
                <c:pt idx="130">
                  <c:v>0.70983104618985327</c:v>
                </c:pt>
                <c:pt idx="131">
                  <c:v>0.71142259562077215</c:v>
                </c:pt>
                <c:pt idx="132">
                  <c:v>0.71301414505169125</c:v>
                </c:pt>
                <c:pt idx="133">
                  <c:v>0.71460569448261013</c:v>
                </c:pt>
                <c:pt idx="134">
                  <c:v>0.71619724391352901</c:v>
                </c:pt>
                <c:pt idx="135">
                  <c:v>0.71778879334444801</c:v>
                </c:pt>
                <c:pt idx="136">
                  <c:v>0.71938034277536689</c:v>
                </c:pt>
                <c:pt idx="137">
                  <c:v>0.72097189220628599</c:v>
                </c:pt>
                <c:pt idx="138">
                  <c:v>0.72256344163720487</c:v>
                </c:pt>
                <c:pt idx="139">
                  <c:v>0.72415499106812375</c:v>
                </c:pt>
                <c:pt idx="140">
                  <c:v>0.72574654049904275</c:v>
                </c:pt>
                <c:pt idx="141">
                  <c:v>0.72733808992996174</c:v>
                </c:pt>
                <c:pt idx="142">
                  <c:v>0.72892963936088073</c:v>
                </c:pt>
                <c:pt idx="143">
                  <c:v>0.73052118879179961</c:v>
                </c:pt>
                <c:pt idx="144">
                  <c:v>0.7321127382227185</c:v>
                </c:pt>
                <c:pt idx="145">
                  <c:v>0.7337042876536376</c:v>
                </c:pt>
                <c:pt idx="146">
                  <c:v>0.73529583708455648</c:v>
                </c:pt>
                <c:pt idx="147">
                  <c:v>0.73688738651547536</c:v>
                </c:pt>
                <c:pt idx="148">
                  <c:v>0.73847893594639435</c:v>
                </c:pt>
                <c:pt idx="149">
                  <c:v>0.74007048537731335</c:v>
                </c:pt>
                <c:pt idx="150">
                  <c:v>0.74166203480823234</c:v>
                </c:pt>
                <c:pt idx="151">
                  <c:v>0.74325358423915122</c:v>
                </c:pt>
                <c:pt idx="152">
                  <c:v>0.7448451336700701</c:v>
                </c:pt>
                <c:pt idx="153">
                  <c:v>0.74643668310098921</c:v>
                </c:pt>
                <c:pt idx="154">
                  <c:v>0.74802823253190809</c:v>
                </c:pt>
                <c:pt idx="155">
                  <c:v>0.74961978196282708</c:v>
                </c:pt>
                <c:pt idx="156">
                  <c:v>0.75121133139374596</c:v>
                </c:pt>
                <c:pt idx="157">
                  <c:v>0.75280288082466507</c:v>
                </c:pt>
                <c:pt idx="158">
                  <c:v>0.75439443025558395</c:v>
                </c:pt>
                <c:pt idx="159">
                  <c:v>0.75598597968650283</c:v>
                </c:pt>
                <c:pt idx="160">
                  <c:v>0.75757752911742182</c:v>
                </c:pt>
                <c:pt idx="161">
                  <c:v>0.7591690785483407</c:v>
                </c:pt>
                <c:pt idx="162">
                  <c:v>0.76076062797925981</c:v>
                </c:pt>
                <c:pt idx="163">
                  <c:v>0.76235217741017869</c:v>
                </c:pt>
                <c:pt idx="164">
                  <c:v>0.76394372684109757</c:v>
                </c:pt>
                <c:pt idx="165">
                  <c:v>0.76553527627201656</c:v>
                </c:pt>
                <c:pt idx="166">
                  <c:v>0.76712682570293556</c:v>
                </c:pt>
                <c:pt idx="167">
                  <c:v>0.76871837513385455</c:v>
                </c:pt>
                <c:pt idx="168">
                  <c:v>0.77030992456477343</c:v>
                </c:pt>
                <c:pt idx="169">
                  <c:v>0.77190147399569231</c:v>
                </c:pt>
                <c:pt idx="170">
                  <c:v>0.77349302342661141</c:v>
                </c:pt>
                <c:pt idx="171">
                  <c:v>0.7750845728575303</c:v>
                </c:pt>
                <c:pt idx="172">
                  <c:v>0.77667612228844929</c:v>
                </c:pt>
                <c:pt idx="173">
                  <c:v>0.77826767171936817</c:v>
                </c:pt>
                <c:pt idx="174">
                  <c:v>0.77985922115028727</c:v>
                </c:pt>
                <c:pt idx="175">
                  <c:v>0.78145077058120616</c:v>
                </c:pt>
                <c:pt idx="176">
                  <c:v>0.78304232001212504</c:v>
                </c:pt>
                <c:pt idx="177">
                  <c:v>0.78463386944304403</c:v>
                </c:pt>
                <c:pt idx="178">
                  <c:v>0.78622541887396302</c:v>
                </c:pt>
                <c:pt idx="179">
                  <c:v>0.78781696830488201</c:v>
                </c:pt>
                <c:pt idx="180">
                  <c:v>0.7894085177358009</c:v>
                </c:pt>
                <c:pt idx="181">
                  <c:v>0.79100006716671978</c:v>
                </c:pt>
                <c:pt idx="182">
                  <c:v>0.79259161659763888</c:v>
                </c:pt>
                <c:pt idx="183">
                  <c:v>0.79418316602855776</c:v>
                </c:pt>
                <c:pt idx="184">
                  <c:v>0.79577471545947676</c:v>
                </c:pt>
                <c:pt idx="185">
                  <c:v>0.79736626489039564</c:v>
                </c:pt>
                <c:pt idx="186">
                  <c:v>0.79895781432131452</c:v>
                </c:pt>
                <c:pt idx="187">
                  <c:v>0.80054936375223362</c:v>
                </c:pt>
                <c:pt idx="188">
                  <c:v>0.8021409131831525</c:v>
                </c:pt>
                <c:pt idx="189">
                  <c:v>0.8037324626140715</c:v>
                </c:pt>
                <c:pt idx="190">
                  <c:v>0.80532401204499038</c:v>
                </c:pt>
                <c:pt idx="191">
                  <c:v>0.80691556147590948</c:v>
                </c:pt>
                <c:pt idx="192">
                  <c:v>0.80850711090682836</c:v>
                </c:pt>
                <c:pt idx="193">
                  <c:v>0.81009866033774725</c:v>
                </c:pt>
                <c:pt idx="194">
                  <c:v>0.81169020976866624</c:v>
                </c:pt>
                <c:pt idx="195">
                  <c:v>0.81328175919958523</c:v>
                </c:pt>
                <c:pt idx="196">
                  <c:v>0.81487330863050422</c:v>
                </c:pt>
                <c:pt idx="197">
                  <c:v>0.8164648580614231</c:v>
                </c:pt>
                <c:pt idx="198">
                  <c:v>0.81805640749234199</c:v>
                </c:pt>
                <c:pt idx="199">
                  <c:v>0.81964795692326109</c:v>
                </c:pt>
                <c:pt idx="200">
                  <c:v>0.82123950635417997</c:v>
                </c:pt>
                <c:pt idx="201">
                  <c:v>0.82283105578509885</c:v>
                </c:pt>
                <c:pt idx="202">
                  <c:v>0.82442260521601785</c:v>
                </c:pt>
                <c:pt idx="203">
                  <c:v>0.82601415464693684</c:v>
                </c:pt>
                <c:pt idx="204">
                  <c:v>0.82760570407785583</c:v>
                </c:pt>
                <c:pt idx="205">
                  <c:v>0.82919725350877471</c:v>
                </c:pt>
                <c:pt idx="206">
                  <c:v>0.83078880293969359</c:v>
                </c:pt>
                <c:pt idx="207">
                  <c:v>0.8323803523706127</c:v>
                </c:pt>
                <c:pt idx="208">
                  <c:v>0.83397190180153158</c:v>
                </c:pt>
                <c:pt idx="209">
                  <c:v>0.83556345123245057</c:v>
                </c:pt>
                <c:pt idx="210">
                  <c:v>0.83715500066336945</c:v>
                </c:pt>
                <c:pt idx="211">
                  <c:v>0.83874655009428833</c:v>
                </c:pt>
                <c:pt idx="212">
                  <c:v>0.84033809952520744</c:v>
                </c:pt>
                <c:pt idx="213">
                  <c:v>0.84192964895612632</c:v>
                </c:pt>
                <c:pt idx="214">
                  <c:v>0.84352119838704531</c:v>
                </c:pt>
                <c:pt idx="215">
                  <c:v>0.84511274781796419</c:v>
                </c:pt>
                <c:pt idx="216">
                  <c:v>0.8467042972488833</c:v>
                </c:pt>
                <c:pt idx="217">
                  <c:v>0.84829584667980218</c:v>
                </c:pt>
                <c:pt idx="218">
                  <c:v>0.84988739611072106</c:v>
                </c:pt>
                <c:pt idx="219">
                  <c:v>0.85147894554164005</c:v>
                </c:pt>
                <c:pt idx="220">
                  <c:v>0.85307049497255905</c:v>
                </c:pt>
                <c:pt idx="221">
                  <c:v>0.85466204440347804</c:v>
                </c:pt>
                <c:pt idx="222">
                  <c:v>0.85625359383439692</c:v>
                </c:pt>
                <c:pt idx="223">
                  <c:v>0.8578451432653158</c:v>
                </c:pt>
                <c:pt idx="224">
                  <c:v>0.85943669269623491</c:v>
                </c:pt>
                <c:pt idx="225">
                  <c:v>0.86102824212715379</c:v>
                </c:pt>
                <c:pt idx="226">
                  <c:v>0.86261979155807278</c:v>
                </c:pt>
                <c:pt idx="227">
                  <c:v>0.86421134098899166</c:v>
                </c:pt>
                <c:pt idx="228">
                  <c:v>0.86580289041991076</c:v>
                </c:pt>
                <c:pt idx="229">
                  <c:v>0.86739443985082965</c:v>
                </c:pt>
                <c:pt idx="230">
                  <c:v>0.86898598928174853</c:v>
                </c:pt>
                <c:pt idx="231">
                  <c:v>0.87057753871266752</c:v>
                </c:pt>
                <c:pt idx="232">
                  <c:v>0.87216908814358651</c:v>
                </c:pt>
                <c:pt idx="233">
                  <c:v>0.87376063757450551</c:v>
                </c:pt>
                <c:pt idx="234">
                  <c:v>0.87535218700542439</c:v>
                </c:pt>
                <c:pt idx="235">
                  <c:v>0.87694373643634327</c:v>
                </c:pt>
                <c:pt idx="236">
                  <c:v>0.87853528586726226</c:v>
                </c:pt>
                <c:pt idx="237">
                  <c:v>0.88012683529818125</c:v>
                </c:pt>
                <c:pt idx="238">
                  <c:v>0.88171838472910025</c:v>
                </c:pt>
                <c:pt idx="239">
                  <c:v>0.88330993416001913</c:v>
                </c:pt>
                <c:pt idx="240">
                  <c:v>0.88490148359093801</c:v>
                </c:pt>
                <c:pt idx="241">
                  <c:v>0.88649303302185711</c:v>
                </c:pt>
                <c:pt idx="242">
                  <c:v>0.88808458245277599</c:v>
                </c:pt>
                <c:pt idx="243">
                  <c:v>0.88967613188369499</c:v>
                </c:pt>
                <c:pt idx="244">
                  <c:v>0.89126768131461387</c:v>
                </c:pt>
                <c:pt idx="245">
                  <c:v>0.89285923074553297</c:v>
                </c:pt>
                <c:pt idx="246">
                  <c:v>0.89445078017645185</c:v>
                </c:pt>
                <c:pt idx="247">
                  <c:v>0.89604232960737074</c:v>
                </c:pt>
                <c:pt idx="248">
                  <c:v>0.89763387903828973</c:v>
                </c:pt>
                <c:pt idx="249">
                  <c:v>0.89922542846920872</c:v>
                </c:pt>
                <c:pt idx="250">
                  <c:v>0.90081697790012771</c:v>
                </c:pt>
                <c:pt idx="251">
                  <c:v>0.90240852733104659</c:v>
                </c:pt>
                <c:pt idx="252">
                  <c:v>0.90400007676196548</c:v>
                </c:pt>
                <c:pt idx="253">
                  <c:v>0.90559162619288458</c:v>
                </c:pt>
                <c:pt idx="254">
                  <c:v>0.90718317562380346</c:v>
                </c:pt>
                <c:pt idx="255">
                  <c:v>0.90877472505472234</c:v>
                </c:pt>
                <c:pt idx="256">
                  <c:v>0.91036627448564134</c:v>
                </c:pt>
                <c:pt idx="257">
                  <c:v>0.91195782391656033</c:v>
                </c:pt>
                <c:pt idx="258">
                  <c:v>0.91354937334747932</c:v>
                </c:pt>
                <c:pt idx="259">
                  <c:v>0.9151409227783982</c:v>
                </c:pt>
                <c:pt idx="260">
                  <c:v>0.91673247220931708</c:v>
                </c:pt>
                <c:pt idx="261">
                  <c:v>0.91832402164023608</c:v>
                </c:pt>
                <c:pt idx="262">
                  <c:v>0.91991557107115507</c:v>
                </c:pt>
                <c:pt idx="263">
                  <c:v>0.92150712050207406</c:v>
                </c:pt>
                <c:pt idx="264">
                  <c:v>0.92309866993299294</c:v>
                </c:pt>
                <c:pt idx="265">
                  <c:v>0.92469021936391183</c:v>
                </c:pt>
                <c:pt idx="266">
                  <c:v>0.92628176879483093</c:v>
                </c:pt>
                <c:pt idx="267">
                  <c:v>0.92787331822574981</c:v>
                </c:pt>
                <c:pt idx="268">
                  <c:v>0.9294648676566688</c:v>
                </c:pt>
                <c:pt idx="269">
                  <c:v>0.93105641708758768</c:v>
                </c:pt>
                <c:pt idx="270">
                  <c:v>0.93264796651850679</c:v>
                </c:pt>
                <c:pt idx="271">
                  <c:v>0.93423951594942567</c:v>
                </c:pt>
                <c:pt idx="272">
                  <c:v>0.93583106538034455</c:v>
                </c:pt>
                <c:pt idx="273">
                  <c:v>0.93742261481126354</c:v>
                </c:pt>
                <c:pt idx="274">
                  <c:v>0.93901416424218254</c:v>
                </c:pt>
                <c:pt idx="275">
                  <c:v>0.94060571367310153</c:v>
                </c:pt>
                <c:pt idx="276">
                  <c:v>0.94219726310402041</c:v>
                </c:pt>
                <c:pt idx="277">
                  <c:v>0.94378881253493929</c:v>
                </c:pt>
                <c:pt idx="278">
                  <c:v>0.9453803619658584</c:v>
                </c:pt>
                <c:pt idx="279">
                  <c:v>0.94697191139677728</c:v>
                </c:pt>
                <c:pt idx="280">
                  <c:v>0.94856346082769627</c:v>
                </c:pt>
                <c:pt idx="281">
                  <c:v>0.95015501025861515</c:v>
                </c:pt>
                <c:pt idx="282">
                  <c:v>0.95174655968953425</c:v>
                </c:pt>
                <c:pt idx="283">
                  <c:v>0.95333810912045314</c:v>
                </c:pt>
                <c:pt idx="284">
                  <c:v>0.95492965855137202</c:v>
                </c:pt>
                <c:pt idx="285">
                  <c:v>0.95652120798229101</c:v>
                </c:pt>
                <c:pt idx="286">
                  <c:v>0.95811275741320989</c:v>
                </c:pt>
                <c:pt idx="287">
                  <c:v>0.959704306844129</c:v>
                </c:pt>
                <c:pt idx="288">
                  <c:v>0.96129585627504788</c:v>
                </c:pt>
                <c:pt idx="289">
                  <c:v>0.96288740570596676</c:v>
                </c:pt>
                <c:pt idx="290">
                  <c:v>0.96447895513688575</c:v>
                </c:pt>
                <c:pt idx="291">
                  <c:v>0.96607050456780474</c:v>
                </c:pt>
                <c:pt idx="292">
                  <c:v>0.96766205399872374</c:v>
                </c:pt>
                <c:pt idx="293">
                  <c:v>0.96925360342964262</c:v>
                </c:pt>
                <c:pt idx="294">
                  <c:v>0.9708451528605615</c:v>
                </c:pt>
                <c:pt idx="295">
                  <c:v>0.9724367022914806</c:v>
                </c:pt>
                <c:pt idx="296">
                  <c:v>0.97402825172239949</c:v>
                </c:pt>
                <c:pt idx="297">
                  <c:v>0.97561980115331848</c:v>
                </c:pt>
                <c:pt idx="298">
                  <c:v>0.97721135058423736</c:v>
                </c:pt>
                <c:pt idx="299">
                  <c:v>0.97880290001515646</c:v>
                </c:pt>
                <c:pt idx="300">
                  <c:v>0.98039444944607534</c:v>
                </c:pt>
                <c:pt idx="301">
                  <c:v>0.98198599887699423</c:v>
                </c:pt>
                <c:pt idx="302">
                  <c:v>0.98357754830791322</c:v>
                </c:pt>
                <c:pt idx="303">
                  <c:v>0.98516909773883221</c:v>
                </c:pt>
                <c:pt idx="304">
                  <c:v>0.9867606471697512</c:v>
                </c:pt>
                <c:pt idx="305">
                  <c:v>0.98835219660067009</c:v>
                </c:pt>
                <c:pt idx="306">
                  <c:v>0.98994374603158897</c:v>
                </c:pt>
                <c:pt idx="307">
                  <c:v>0.99153529546250807</c:v>
                </c:pt>
                <c:pt idx="308">
                  <c:v>0.99312684489342695</c:v>
                </c:pt>
                <c:pt idx="309">
                  <c:v>0.99471839432434583</c:v>
                </c:pt>
                <c:pt idx="310">
                  <c:v>0.99630994375526483</c:v>
                </c:pt>
                <c:pt idx="311">
                  <c:v>0.99790149318618371</c:v>
                </c:pt>
                <c:pt idx="312">
                  <c:v>0.99949304261710281</c:v>
                </c:pt>
                <c:pt idx="313">
                  <c:v>1.0010845920480218</c:v>
                </c:pt>
              </c:numCache>
            </c:numRef>
          </c:xVal>
          <c:yVal>
            <c:numRef>
              <c:f>'5to1'!$B$1:$B$315</c:f>
              <c:numCache>
                <c:formatCode>General</c:formatCode>
                <c:ptCount val="315"/>
                <c:pt idx="0">
                  <c:v>11.29416321949596</c:v>
                </c:pt>
                <c:pt idx="1">
                  <c:v>10.91705036975487</c:v>
                </c:pt>
                <c:pt idx="2">
                  <c:v>12.017611047857638</c:v>
                </c:pt>
                <c:pt idx="3">
                  <c:v>14.328339848347797</c:v>
                </c:pt>
                <c:pt idx="4">
                  <c:v>16.94483655773767</c:v>
                </c:pt>
                <c:pt idx="5">
                  <c:v>18.761878908940886</c:v>
                </c:pt>
                <c:pt idx="6">
                  <c:v>19.139504599919427</c:v>
                </c:pt>
                <c:pt idx="7">
                  <c:v>18.442954847089499</c:v>
                </c:pt>
                <c:pt idx="8">
                  <c:v>17.904579791765403</c:v>
                </c:pt>
                <c:pt idx="9">
                  <c:v>18.269862737265061</c:v>
                </c:pt>
                <c:pt idx="10">
                  <c:v>18.730061064729831</c:v>
                </c:pt>
                <c:pt idx="11">
                  <c:v>18.212241468755821</c:v>
                </c:pt>
                <c:pt idx="12">
                  <c:v>17.05848006938885</c:v>
                </c:pt>
                <c:pt idx="13">
                  <c:v>16.923094706780876</c:v>
                </c:pt>
                <c:pt idx="14">
                  <c:v>18.353995524341421</c:v>
                </c:pt>
                <c:pt idx="15">
                  <c:v>19.623945329208723</c:v>
                </c:pt>
                <c:pt idx="16">
                  <c:v>19.052622821701927</c:v>
                </c:pt>
                <c:pt idx="17">
                  <c:v>16.521768629788706</c:v>
                </c:pt>
                <c:pt idx="18">
                  <c:v>13.220855331952151</c:v>
                </c:pt>
                <c:pt idx="19">
                  <c:v>10.286659473381205</c:v>
                </c:pt>
                <c:pt idx="20">
                  <c:v>7.3187036678707944</c:v>
                </c:pt>
                <c:pt idx="21">
                  <c:v>3.1746756564543355</c:v>
                </c:pt>
                <c:pt idx="22">
                  <c:v>2.9730963415761678</c:v>
                </c:pt>
                <c:pt idx="23">
                  <c:v>8.8622487046241805</c:v>
                </c:pt>
                <c:pt idx="24">
                  <c:v>13.686544265256185</c:v>
                </c:pt>
                <c:pt idx="25">
                  <c:v>16.500371917713846</c:v>
                </c:pt>
                <c:pt idx="26">
                  <c:v>17.762330672995642</c:v>
                </c:pt>
                <c:pt idx="27">
                  <c:v>18.755401096830674</c:v>
                </c:pt>
                <c:pt idx="28">
                  <c:v>19.924134607398734</c:v>
                </c:pt>
                <c:pt idx="29">
                  <c:v>20.274722041998661</c:v>
                </c:pt>
                <c:pt idx="30">
                  <c:v>18.847273181293289</c:v>
                </c:pt>
                <c:pt idx="31">
                  <c:v>15.997663684473418</c:v>
                </c:pt>
                <c:pt idx="32">
                  <c:v>13.311465011872176</c:v>
                </c:pt>
                <c:pt idx="33">
                  <c:v>11.949159675840416</c:v>
                </c:pt>
                <c:pt idx="34">
                  <c:v>11.044731224592205</c:v>
                </c:pt>
                <c:pt idx="35">
                  <c:v>9.4664297105829505</c:v>
                </c:pt>
                <c:pt idx="36">
                  <c:v>7.9387450247177815</c:v>
                </c:pt>
                <c:pt idx="37">
                  <c:v>8.5067354947438343</c:v>
                </c:pt>
                <c:pt idx="38">
                  <c:v>11.510257502878011</c:v>
                </c:pt>
                <c:pt idx="39">
                  <c:v>16.31613484981262</c:v>
                </c:pt>
                <c:pt idx="40">
                  <c:v>22.771377388114775</c:v>
                </c:pt>
                <c:pt idx="41">
                  <c:v>30.01271707635053</c:v>
                </c:pt>
                <c:pt idx="42">
                  <c:v>36.473726309460005</c:v>
                </c:pt>
                <c:pt idx="43">
                  <c:v>40.904918813218615</c:v>
                </c:pt>
                <c:pt idx="44">
                  <c:v>43.109508192963787</c:v>
                </c:pt>
                <c:pt idx="45">
                  <c:v>43.790731619536302</c:v>
                </c:pt>
                <c:pt idx="46">
                  <c:v>43.575359562277214</c:v>
                </c:pt>
                <c:pt idx="47">
                  <c:v>42.213853805254566</c:v>
                </c:pt>
                <c:pt idx="48">
                  <c:v>38.972073324788454</c:v>
                </c:pt>
                <c:pt idx="49">
                  <c:v>33.684213159007356</c:v>
                </c:pt>
                <c:pt idx="50">
                  <c:v>27.281431222244169</c:v>
                </c:pt>
                <c:pt idx="51">
                  <c:v>21.486541796502493</c:v>
                </c:pt>
                <c:pt idx="52">
                  <c:v>18.047662937613612</c:v>
                </c:pt>
                <c:pt idx="53">
                  <c:v>17.790794793577852</c:v>
                </c:pt>
                <c:pt idx="54">
                  <c:v>19.943419085558332</c:v>
                </c:pt>
                <c:pt idx="55">
                  <c:v>22.691139702029705</c:v>
                </c:pt>
                <c:pt idx="56">
                  <c:v>24.251910187949601</c:v>
                </c:pt>
                <c:pt idx="57">
                  <c:v>23.678683919549336</c:v>
                </c:pt>
                <c:pt idx="58">
                  <c:v>21.357100133769709</c:v>
                </c:pt>
                <c:pt idx="59">
                  <c:v>18.801442548690364</c:v>
                </c:pt>
                <c:pt idx="60">
                  <c:v>17.259574772378429</c:v>
                </c:pt>
                <c:pt idx="61">
                  <c:v>16.304674161698046</c:v>
                </c:pt>
                <c:pt idx="62">
                  <c:v>15.072032173391708</c:v>
                </c:pt>
                <c:pt idx="63">
                  <c:v>14.263819432206247</c:v>
                </c:pt>
                <c:pt idx="64">
                  <c:v>15.292074421433242</c:v>
                </c:pt>
                <c:pt idx="65">
                  <c:v>17.430091046665371</c:v>
                </c:pt>
                <c:pt idx="66">
                  <c:v>18.645154129757465</c:v>
                </c:pt>
                <c:pt idx="67">
                  <c:v>17.956785886939727</c:v>
                </c:pt>
                <c:pt idx="68">
                  <c:v>15.822081536966163</c:v>
                </c:pt>
                <c:pt idx="69">
                  <c:v>13.514183617066267</c:v>
                </c:pt>
                <c:pt idx="70">
                  <c:v>12.223462328583663</c:v>
                </c:pt>
                <c:pt idx="71">
                  <c:v>12.405920680228151</c:v>
                </c:pt>
                <c:pt idx="72">
                  <c:v>13.696515455156126</c:v>
                </c:pt>
                <c:pt idx="73">
                  <c:v>15.107600268906957</c:v>
                </c:pt>
                <c:pt idx="74">
                  <c:v>15.587739889178909</c:v>
                </c:pt>
                <c:pt idx="75">
                  <c:v>14.917486273802687</c:v>
                </c:pt>
                <c:pt idx="76">
                  <c:v>14.271664569634952</c:v>
                </c:pt>
                <c:pt idx="77">
                  <c:v>15.161405838971911</c:v>
                </c:pt>
                <c:pt idx="78">
                  <c:v>17.170733443798934</c:v>
                </c:pt>
                <c:pt idx="79">
                  <c:v>18.941563778634727</c:v>
                </c:pt>
                <c:pt idx="80">
                  <c:v>20.563535311845751</c:v>
                </c:pt>
                <c:pt idx="81">
                  <c:v>23.321102879570269</c:v>
                </c:pt>
                <c:pt idx="82">
                  <c:v>27.323991788290314</c:v>
                </c:pt>
                <c:pt idx="83">
                  <c:v>30.859908196718418</c:v>
                </c:pt>
                <c:pt idx="84">
                  <c:v>32.249528863048397</c:v>
                </c:pt>
                <c:pt idx="85">
                  <c:v>31.19021360001652</c:v>
                </c:pt>
                <c:pt idx="86">
                  <c:v>28.698726378010605</c:v>
                </c:pt>
                <c:pt idx="87">
                  <c:v>25.921403884656115</c:v>
                </c:pt>
                <c:pt idx="88">
                  <c:v>22.820862244363369</c:v>
                </c:pt>
                <c:pt idx="89">
                  <c:v>18.442974592596748</c:v>
                </c:pt>
                <c:pt idx="90">
                  <c:v>12.372873284637885</c:v>
                </c:pt>
                <c:pt idx="91">
                  <c:v>5.428278280436416</c:v>
                </c:pt>
                <c:pt idx="92">
                  <c:v>1.2195595568959403</c:v>
                </c:pt>
                <c:pt idx="93">
                  <c:v>5.616141519548524</c:v>
                </c:pt>
                <c:pt idx="94">
                  <c:v>8.5827492808004955</c:v>
                </c:pt>
                <c:pt idx="95">
                  <c:v>11.301105977731904</c:v>
                </c:pt>
                <c:pt idx="96">
                  <c:v>14.424278879840843</c:v>
                </c:pt>
                <c:pt idx="97">
                  <c:v>16.982284632800845</c:v>
                </c:pt>
                <c:pt idx="98">
                  <c:v>17.846254925055465</c:v>
                </c:pt>
                <c:pt idx="99">
                  <c:v>17.054182419673378</c:v>
                </c:pt>
                <c:pt idx="100">
                  <c:v>15.970012353052017</c:v>
                </c:pt>
                <c:pt idx="101">
                  <c:v>15.974592176971919</c:v>
                </c:pt>
                <c:pt idx="102">
                  <c:v>16.665696318413868</c:v>
                </c:pt>
                <c:pt idx="103">
                  <c:v>16.645511650254374</c:v>
                </c:pt>
                <c:pt idx="104">
                  <c:v>15.355217497799801</c:v>
                </c:pt>
                <c:pt idx="105">
                  <c:v>13.424607695002843</c:v>
                </c:pt>
                <c:pt idx="106">
                  <c:v>12.013660771876177</c:v>
                </c:pt>
                <c:pt idx="107">
                  <c:v>11.723269733485331</c:v>
                </c:pt>
                <c:pt idx="108">
                  <c:v>12.09703489755568</c:v>
                </c:pt>
                <c:pt idx="109">
                  <c:v>12.330670987979719</c:v>
                </c:pt>
                <c:pt idx="110">
                  <c:v>11.865009879471875</c:v>
                </c:pt>
                <c:pt idx="111">
                  <c:v>10.581289133585178</c:v>
                </c:pt>
                <c:pt idx="112">
                  <c:v>9.0286703951618321</c:v>
                </c:pt>
                <c:pt idx="113">
                  <c:v>8.2138003332654108</c:v>
                </c:pt>
                <c:pt idx="114">
                  <c:v>8.2104116237140836</c:v>
                </c:pt>
                <c:pt idx="115">
                  <c:v>7.8425889288664914</c:v>
                </c:pt>
                <c:pt idx="116">
                  <c:v>6.7336463160369942</c:v>
                </c:pt>
                <c:pt idx="117">
                  <c:v>6.8178529660667184</c:v>
                </c:pt>
                <c:pt idx="118">
                  <c:v>9.5869305343050133</c:v>
                </c:pt>
                <c:pt idx="119">
                  <c:v>12.867108951402102</c:v>
                </c:pt>
                <c:pt idx="120">
                  <c:v>14.784438875982556</c:v>
                </c:pt>
                <c:pt idx="121">
                  <c:v>14.965453419973272</c:v>
                </c:pt>
                <c:pt idx="122">
                  <c:v>14.211866144525734</c:v>
                </c:pt>
                <c:pt idx="123">
                  <c:v>13.525705598406052</c:v>
                </c:pt>
                <c:pt idx="124">
                  <c:v>12.812474423898765</c:v>
                </c:pt>
                <c:pt idx="125">
                  <c:v>11.095085775077681</c:v>
                </c:pt>
                <c:pt idx="126">
                  <c:v>7.9161996875084881</c:v>
                </c:pt>
                <c:pt idx="127">
                  <c:v>4.1400602597941862</c:v>
                </c:pt>
                <c:pt idx="128">
                  <c:v>3.2033280956638297</c:v>
                </c:pt>
                <c:pt idx="129">
                  <c:v>5.4976377690665066</c:v>
                </c:pt>
                <c:pt idx="130">
                  <c:v>7.5585899826506679</c:v>
                </c:pt>
                <c:pt idx="131">
                  <c:v>9.7116864877183939</c:v>
                </c:pt>
                <c:pt idx="132">
                  <c:v>12.263214846551232</c:v>
                </c:pt>
                <c:pt idx="133">
                  <c:v>14.24247672469293</c:v>
                </c:pt>
                <c:pt idx="134">
                  <c:v>14.567006712400035</c:v>
                </c:pt>
                <c:pt idx="135">
                  <c:v>13.39133906903046</c:v>
                </c:pt>
                <c:pt idx="136">
                  <c:v>12.709366450357921</c:v>
                </c:pt>
                <c:pt idx="137">
                  <c:v>14.512909533683159</c:v>
                </c:pt>
                <c:pt idx="138">
                  <c:v>17.643389897490049</c:v>
                </c:pt>
                <c:pt idx="139">
                  <c:v>20.184517352496936</c:v>
                </c:pt>
                <c:pt idx="140">
                  <c:v>21.972374240345172</c:v>
                </c:pt>
                <c:pt idx="141">
                  <c:v>24.081875300814023</c:v>
                </c:pt>
                <c:pt idx="142">
                  <c:v>26.912557828874458</c:v>
                </c:pt>
                <c:pt idx="143">
                  <c:v>29.304701702031004</c:v>
                </c:pt>
                <c:pt idx="144">
                  <c:v>29.811289497989915</c:v>
                </c:pt>
                <c:pt idx="145">
                  <c:v>28.056211798831558</c:v>
                </c:pt>
                <c:pt idx="146">
                  <c:v>24.979428900195519</c:v>
                </c:pt>
                <c:pt idx="147">
                  <c:v>21.964007062973252</c:v>
                </c:pt>
                <c:pt idx="148">
                  <c:v>19.366693618503817</c:v>
                </c:pt>
                <c:pt idx="149">
                  <c:v>16.245564727692745</c:v>
                </c:pt>
                <c:pt idx="150">
                  <c:v>11.89759700924307</c:v>
                </c:pt>
                <c:pt idx="151">
                  <c:v>7.2893868830779658</c:v>
                </c:pt>
                <c:pt idx="152">
                  <c:v>5.8127930302972715</c:v>
                </c:pt>
                <c:pt idx="153">
                  <c:v>7.6262415959901109</c:v>
                </c:pt>
                <c:pt idx="154">
                  <c:v>8.6120339851770531</c:v>
                </c:pt>
                <c:pt idx="155">
                  <c:v>8.2086880670650437</c:v>
                </c:pt>
                <c:pt idx="156">
                  <c:v>7.9827283521399037</c:v>
                </c:pt>
                <c:pt idx="157">
                  <c:v>8.7142451189607684</c:v>
                </c:pt>
                <c:pt idx="158">
                  <c:v>9.0051219270002978</c:v>
                </c:pt>
                <c:pt idx="159">
                  <c:v>7.8796311759877637</c:v>
                </c:pt>
                <c:pt idx="160">
                  <c:v>6.6729349559835534</c:v>
                </c:pt>
                <c:pt idx="161">
                  <c:v>8.1892679023952937</c:v>
                </c:pt>
                <c:pt idx="162">
                  <c:v>11.231667010625454</c:v>
                </c:pt>
                <c:pt idx="163">
                  <c:v>13.323795695213711</c:v>
                </c:pt>
                <c:pt idx="164">
                  <c:v>13.938672371846121</c:v>
                </c:pt>
                <c:pt idx="165">
                  <c:v>14.092048897734999</c:v>
                </c:pt>
                <c:pt idx="166">
                  <c:v>14.923487251362346</c:v>
                </c:pt>
                <c:pt idx="167">
                  <c:v>16.03609209576101</c:v>
                </c:pt>
                <c:pt idx="168">
                  <c:v>16.122235874912839</c:v>
                </c:pt>
                <c:pt idx="169">
                  <c:v>14.593404844185169</c:v>
                </c:pt>
                <c:pt idx="170">
                  <c:v>12.14002845013635</c:v>
                </c:pt>
                <c:pt idx="171">
                  <c:v>10.281651947961109</c:v>
                </c:pt>
                <c:pt idx="172">
                  <c:v>9.7241682632681599</c:v>
                </c:pt>
                <c:pt idx="173">
                  <c:v>9.3199735663978203</c:v>
                </c:pt>
                <c:pt idx="174">
                  <c:v>7.9062448380973178</c:v>
                </c:pt>
                <c:pt idx="175">
                  <c:v>5.5453571668402866</c:v>
                </c:pt>
                <c:pt idx="176">
                  <c:v>3.402303422732543</c:v>
                </c:pt>
                <c:pt idx="177">
                  <c:v>2.9123825218104473</c:v>
                </c:pt>
                <c:pt idx="178">
                  <c:v>2.9162006839820664</c:v>
                </c:pt>
                <c:pt idx="179">
                  <c:v>1.8769858812223457</c:v>
                </c:pt>
                <c:pt idx="180">
                  <c:v>1.1385192941079609</c:v>
                </c:pt>
                <c:pt idx="181">
                  <c:v>3.6447809212931248</c:v>
                </c:pt>
                <c:pt idx="182">
                  <c:v>6.1370443813815063</c:v>
                </c:pt>
                <c:pt idx="183">
                  <c:v>7.7422514459975762</c:v>
                </c:pt>
                <c:pt idx="184">
                  <c:v>8.3651901155131831</c:v>
                </c:pt>
                <c:pt idx="185">
                  <c:v>8.6049392310065844</c:v>
                </c:pt>
                <c:pt idx="186">
                  <c:v>9.3305985385712074</c:v>
                </c:pt>
                <c:pt idx="187">
                  <c:v>10.672053904304345</c:v>
                </c:pt>
                <c:pt idx="188">
                  <c:v>11.907586662472442</c:v>
                </c:pt>
                <c:pt idx="189">
                  <c:v>12.353329909769625</c:v>
                </c:pt>
                <c:pt idx="190">
                  <c:v>11.849823402980789</c:v>
                </c:pt>
                <c:pt idx="191">
                  <c:v>10.750999929607767</c:v>
                </c:pt>
                <c:pt idx="192">
                  <c:v>9.7035337955395615</c:v>
                </c:pt>
                <c:pt idx="193">
                  <c:v>9.3339167685294644</c:v>
                </c:pt>
                <c:pt idx="194">
                  <c:v>9.9034177850155096</c:v>
                </c:pt>
                <c:pt idx="195">
                  <c:v>11.156224631843967</c:v>
                </c:pt>
                <c:pt idx="196">
                  <c:v>12.535149255910762</c:v>
                </c:pt>
                <c:pt idx="197">
                  <c:v>13.51257607036065</c:v>
                </c:pt>
                <c:pt idx="198">
                  <c:v>13.840182863942138</c:v>
                </c:pt>
                <c:pt idx="199">
                  <c:v>13.672147291453131</c:v>
                </c:pt>
                <c:pt idx="200">
                  <c:v>13.516229885442504</c:v>
                </c:pt>
                <c:pt idx="201">
                  <c:v>13.983821918782871</c:v>
                </c:pt>
                <c:pt idx="202">
                  <c:v>15.379087698009723</c:v>
                </c:pt>
                <c:pt idx="203">
                  <c:v>17.413536159136044</c:v>
                </c:pt>
                <c:pt idx="204">
                  <c:v>19.336690439269208</c:v>
                </c:pt>
                <c:pt idx="205">
                  <c:v>20.337216407576449</c:v>
                </c:pt>
                <c:pt idx="206">
                  <c:v>19.969185723765733</c:v>
                </c:pt>
                <c:pt idx="207">
                  <c:v>18.426344801168543</c:v>
                </c:pt>
                <c:pt idx="208">
                  <c:v>16.413865567531978</c:v>
                </c:pt>
                <c:pt idx="209">
                  <c:v>14.446546571406474</c:v>
                </c:pt>
                <c:pt idx="210">
                  <c:v>12.156512655202532</c:v>
                </c:pt>
                <c:pt idx="211">
                  <c:v>8.7046485018606017</c:v>
                </c:pt>
                <c:pt idx="212">
                  <c:v>3.9069262049648374</c:v>
                </c:pt>
                <c:pt idx="213">
                  <c:v>2.9628322593218068</c:v>
                </c:pt>
                <c:pt idx="214">
                  <c:v>8.257735971138656</c:v>
                </c:pt>
                <c:pt idx="215">
                  <c:v>12.45076681947805</c:v>
                </c:pt>
                <c:pt idx="216">
                  <c:v>14.861660477889414</c:v>
                </c:pt>
                <c:pt idx="217">
                  <c:v>15.952520866999437</c:v>
                </c:pt>
                <c:pt idx="218">
                  <c:v>16.576107343165486</c:v>
                </c:pt>
                <c:pt idx="219">
                  <c:v>16.957712981091507</c:v>
                </c:pt>
                <c:pt idx="220">
                  <c:v>16.507871655948502</c:v>
                </c:pt>
                <c:pt idx="221">
                  <c:v>14.706841144693154</c:v>
                </c:pt>
                <c:pt idx="222">
                  <c:v>11.816552696953192</c:v>
                </c:pt>
                <c:pt idx="223">
                  <c:v>8.8853121566518567</c:v>
                </c:pt>
                <c:pt idx="224">
                  <c:v>7.1787059146700054</c:v>
                </c:pt>
                <c:pt idx="225">
                  <c:v>7.1025608445842439</c:v>
                </c:pt>
                <c:pt idx="226">
                  <c:v>8.0640317017611505</c:v>
                </c:pt>
                <c:pt idx="227">
                  <c:v>9.5024996748277388</c:v>
                </c:pt>
                <c:pt idx="228">
                  <c:v>10.870177815162506</c:v>
                </c:pt>
                <c:pt idx="229">
                  <c:v>11.666939691084425</c:v>
                </c:pt>
                <c:pt idx="230">
                  <c:v>11.864385541991721</c:v>
                </c:pt>
                <c:pt idx="231">
                  <c:v>11.956630286828251</c:v>
                </c:pt>
                <c:pt idx="232">
                  <c:v>12.452262203723325</c:v>
                </c:pt>
                <c:pt idx="233">
                  <c:v>13.483653095290141</c:v>
                </c:pt>
                <c:pt idx="234">
                  <c:v>15.065785983093232</c:v>
                </c:pt>
                <c:pt idx="235">
                  <c:v>17.155403536883512</c:v>
                </c:pt>
                <c:pt idx="236">
                  <c:v>19.218287530146942</c:v>
                </c:pt>
                <c:pt idx="237">
                  <c:v>20.271684653840907</c:v>
                </c:pt>
                <c:pt idx="238">
                  <c:v>19.52587132294768</c:v>
                </c:pt>
                <c:pt idx="239">
                  <c:v>16.927830133431357</c:v>
                </c:pt>
                <c:pt idx="240">
                  <c:v>13.224117607877897</c:v>
                </c:pt>
                <c:pt idx="241">
                  <c:v>9.5442554447797452</c:v>
                </c:pt>
                <c:pt idx="242">
                  <c:v>6.860612491371759</c:v>
                </c:pt>
                <c:pt idx="243">
                  <c:v>6.1102787801413729</c:v>
                </c:pt>
                <c:pt idx="244">
                  <c:v>7.833234279605148</c:v>
                </c:pt>
                <c:pt idx="245">
                  <c:v>10.618994834741757</c:v>
                </c:pt>
                <c:pt idx="246">
                  <c:v>12.679681032449031</c:v>
                </c:pt>
                <c:pt idx="247">
                  <c:v>12.99100506480732</c:v>
                </c:pt>
                <c:pt idx="248">
                  <c:v>11.533731239959218</c:v>
                </c:pt>
                <c:pt idx="249">
                  <c:v>9.1753514050070013</c:v>
                </c:pt>
                <c:pt idx="250">
                  <c:v>6.8613266421255839</c:v>
                </c:pt>
                <c:pt idx="251">
                  <c:v>4.445126172128111</c:v>
                </c:pt>
                <c:pt idx="252">
                  <c:v>0.98978961315083491</c:v>
                </c:pt>
                <c:pt idx="253">
                  <c:v>3.7977882984345186</c:v>
                </c:pt>
                <c:pt idx="254">
                  <c:v>8.9861436435715589</c:v>
                </c:pt>
                <c:pt idx="255">
                  <c:v>13.280585068999166</c:v>
                </c:pt>
                <c:pt idx="256">
                  <c:v>15.800146523989369</c:v>
                </c:pt>
                <c:pt idx="257">
                  <c:v>16.766240244005548</c:v>
                </c:pt>
                <c:pt idx="258">
                  <c:v>17.359373736259723</c:v>
                </c:pt>
                <c:pt idx="259">
                  <c:v>18.366861383568683</c:v>
                </c:pt>
                <c:pt idx="260">
                  <c:v>19.114339874892249</c:v>
                </c:pt>
                <c:pt idx="261">
                  <c:v>18.490692350531315</c:v>
                </c:pt>
                <c:pt idx="262">
                  <c:v>16.415885366864885</c:v>
                </c:pt>
                <c:pt idx="263">
                  <c:v>14.193092313150515</c:v>
                </c:pt>
                <c:pt idx="264">
                  <c:v>13.333429419132012</c:v>
                </c:pt>
                <c:pt idx="265">
                  <c:v>13.441178054668704</c:v>
                </c:pt>
                <c:pt idx="266">
                  <c:v>12.8896475223741</c:v>
                </c:pt>
                <c:pt idx="267">
                  <c:v>11.015038461565059</c:v>
                </c:pt>
                <c:pt idx="268">
                  <c:v>8.446935784819372</c:v>
                </c:pt>
                <c:pt idx="269">
                  <c:v>6.3476570298858599</c:v>
                </c:pt>
                <c:pt idx="270">
                  <c:v>5.3420201850091988</c:v>
                </c:pt>
                <c:pt idx="271">
                  <c:v>5.3565061984737348</c:v>
                </c:pt>
                <c:pt idx="272">
                  <c:v>6.4484702740831219</c:v>
                </c:pt>
                <c:pt idx="273">
                  <c:v>8.1080130161772033</c:v>
                </c:pt>
                <c:pt idx="274">
                  <c:v>9.2835578731155497</c:v>
                </c:pt>
                <c:pt idx="275">
                  <c:v>9.4686910077850612</c:v>
                </c:pt>
                <c:pt idx="276">
                  <c:v>9.19388182393131</c:v>
                </c:pt>
                <c:pt idx="277">
                  <c:v>9.4648075983559963</c:v>
                </c:pt>
                <c:pt idx="278">
                  <c:v>10.193012721411598</c:v>
                </c:pt>
                <c:pt idx="279">
                  <c:v>10.228642185893728</c:v>
                </c:pt>
                <c:pt idx="280">
                  <c:v>9.0483267858826437</c:v>
                </c:pt>
                <c:pt idx="281">
                  <c:v>7.902828015749586</c:v>
                </c:pt>
                <c:pt idx="282">
                  <c:v>9.1662539806905254</c:v>
                </c:pt>
                <c:pt idx="283">
                  <c:v>12.205589229541967</c:v>
                </c:pt>
                <c:pt idx="284">
                  <c:v>14.801139658296213</c:v>
                </c:pt>
                <c:pt idx="285">
                  <c:v>16.124816720691694</c:v>
                </c:pt>
                <c:pt idx="286">
                  <c:v>16.70781816459364</c:v>
                </c:pt>
                <c:pt idx="287">
                  <c:v>17.545759416949284</c:v>
                </c:pt>
                <c:pt idx="288">
                  <c:v>18.770282826776828</c:v>
                </c:pt>
                <c:pt idx="289">
                  <c:v>19.435983621589909</c:v>
                </c:pt>
                <c:pt idx="290">
                  <c:v>18.618744048272845</c:v>
                </c:pt>
                <c:pt idx="291">
                  <c:v>16.207658208757802</c:v>
                </c:pt>
                <c:pt idx="292">
                  <c:v>12.921294845422103</c:v>
                </c:pt>
                <c:pt idx="293">
                  <c:v>9.8145391917919831</c:v>
                </c:pt>
                <c:pt idx="294">
                  <c:v>7.5689848050916808</c:v>
                </c:pt>
                <c:pt idx="295">
                  <c:v>6.2913519858144129</c:v>
                </c:pt>
                <c:pt idx="296">
                  <c:v>6.21289342853715</c:v>
                </c:pt>
                <c:pt idx="297">
                  <c:v>7.3137834037550196</c:v>
                </c:pt>
                <c:pt idx="298">
                  <c:v>8.5266605969784752</c:v>
                </c:pt>
                <c:pt idx="299">
                  <c:v>8.8351953177198315</c:v>
                </c:pt>
                <c:pt idx="300">
                  <c:v>8.0323468783009275</c:v>
                </c:pt>
                <c:pt idx="301">
                  <c:v>6.6713705580391585</c:v>
                </c:pt>
                <c:pt idx="302">
                  <c:v>5.5017342351100984</c:v>
                </c:pt>
                <c:pt idx="303">
                  <c:v>4.8358082968533029</c:v>
                </c:pt>
                <c:pt idx="304">
                  <c:v>5.1353920556224608</c:v>
                </c:pt>
                <c:pt idx="305">
                  <c:v>7.1083873754073226</c:v>
                </c:pt>
                <c:pt idx="306">
                  <c:v>9.9585239423486414</c:v>
                </c:pt>
                <c:pt idx="307">
                  <c:v>12.342514839152246</c:v>
                </c:pt>
                <c:pt idx="308">
                  <c:v>13.640229161752883</c:v>
                </c:pt>
                <c:pt idx="309">
                  <c:v>14.281209577332589</c:v>
                </c:pt>
                <c:pt idx="310">
                  <c:v>15.141743053277468</c:v>
                </c:pt>
                <c:pt idx="311">
                  <c:v>16.174679628214832</c:v>
                </c:pt>
                <c:pt idx="312">
                  <c:v>16.271715367857087</c:v>
                </c:pt>
                <c:pt idx="313">
                  <c:v>14.62404491042788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9-41DA-9223-65E569CDC515}"/>
            </c:ext>
          </c:extLst>
        </c:ser>
        <c:ser>
          <c:idx val="1"/>
          <c:order val="1"/>
          <c:tx>
            <c:v>Locations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1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2"/>
              <c:layout>
                <c:manualLayout>
                  <c:x val="-2.8694404591104736E-3"/>
                  <c:y val="-4.628999319264805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49-41DA-9223-65E569CDC515}"/>
                </c:ext>
              </c:extLst>
            </c:dLbl>
            <c:dLbl>
              <c:idx val="89"/>
              <c:layout>
                <c:manualLayout>
                  <c:x val="-2.9034599564481006E-3"/>
                  <c:y val="-2.999318336741659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49-41DA-9223-65E569CDC515}"/>
                </c:ext>
              </c:extLst>
            </c:dLbl>
            <c:dLbl>
              <c:idx val="93"/>
              <c:layout>
                <c:manualLayout>
                  <c:x val="-3.8712799419307935E-2"/>
                  <c:y val="-5.725971370143149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49-41DA-9223-65E569CDC515}"/>
                </c:ext>
              </c:extLst>
            </c:dLbl>
            <c:dLbl>
              <c:idx val="125"/>
              <c:layout>
                <c:manualLayout>
                  <c:x val="-5.8069199128962011E-3"/>
                  <c:y val="-4.90797546012270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49-41DA-9223-65E569CDC515}"/>
                </c:ext>
              </c:extLst>
            </c:dLbl>
            <c:dLbl>
              <c:idx val="135"/>
              <c:layout>
                <c:manualLayout>
                  <c:x val="-7.0141067613768679E-17"/>
                  <c:y val="-2.995234853641938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49-41DA-9223-65E569CDC515}"/>
                </c:ext>
              </c:extLst>
            </c:dLbl>
            <c:dLbl>
              <c:idx val="189"/>
              <c:layout>
                <c:manualLayout>
                  <c:x val="-2.9034599564481006E-3"/>
                  <c:y val="-2.999318336741649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49-41DA-9223-65E569CDC515}"/>
                </c:ext>
              </c:extLst>
            </c:dLbl>
            <c:dLbl>
              <c:idx val="239"/>
              <c:layout>
                <c:manualLayout>
                  <c:x val="-1.5303682448589193E-2"/>
                  <c:y val="-4.90129339686862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49-41DA-9223-65E569CDC515}"/>
                </c:ext>
              </c:extLst>
            </c:dLbl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'5to1'!$D$10:$D$350</c:f>
              <c:numCache>
                <c:formatCode>0.00</c:formatCode>
                <c:ptCount val="341"/>
                <c:pt idx="0">
                  <c:v>0.51725356504865982</c:v>
                </c:pt>
                <c:pt idx="20">
                  <c:v>0.54908455366703901</c:v>
                </c:pt>
                <c:pt idx="36">
                  <c:v>0.57454934456174211</c:v>
                </c:pt>
                <c:pt idx="47">
                  <c:v>0.5920563883018507</c:v>
                </c:pt>
                <c:pt idx="75">
                  <c:v>0.63661977236758138</c:v>
                </c:pt>
                <c:pt idx="89">
                  <c:v>0.65890146440044661</c:v>
                </c:pt>
                <c:pt idx="93">
                  <c:v>0.66526766212412247</c:v>
                </c:pt>
                <c:pt idx="112">
                  <c:v>0.69550710131158267</c:v>
                </c:pt>
                <c:pt idx="125">
                  <c:v>0.71619724391352901</c:v>
                </c:pt>
                <c:pt idx="135">
                  <c:v>0.7321127382227185</c:v>
                </c:pt>
                <c:pt idx="159">
                  <c:v>0.77030992456477343</c:v>
                </c:pt>
                <c:pt idx="180">
                  <c:v>0.8037324626140715</c:v>
                </c:pt>
                <c:pt idx="189">
                  <c:v>0.81805640749234199</c:v>
                </c:pt>
                <c:pt idx="196">
                  <c:v>0.82919725350877471</c:v>
                </c:pt>
                <c:pt idx="210">
                  <c:v>0.85147894554164005</c:v>
                </c:pt>
                <c:pt idx="220">
                  <c:v>0.86739443985082965</c:v>
                </c:pt>
                <c:pt idx="228">
                  <c:v>0.88012683529818125</c:v>
                </c:pt>
                <c:pt idx="238">
                  <c:v>0.89604232960737074</c:v>
                </c:pt>
                <c:pt idx="251">
                  <c:v>0.91673247220931708</c:v>
                </c:pt>
                <c:pt idx="256">
                  <c:v>0.92469021936391183</c:v>
                </c:pt>
                <c:pt idx="270">
                  <c:v>0.94697191139677728</c:v>
                </c:pt>
                <c:pt idx="280">
                  <c:v>0.96288740570596676</c:v>
                </c:pt>
                <c:pt idx="303">
                  <c:v>0.99949304261710281</c:v>
                </c:pt>
              </c:numCache>
            </c:numRef>
          </c:xVal>
          <c:yVal>
            <c:numRef>
              <c:f>'5to1'!$C$10:$C$350</c:f>
              <c:numCache>
                <c:formatCode>General</c:formatCode>
                <c:ptCount val="341"/>
                <c:pt idx="0">
                  <c:v>18.269862737265061</c:v>
                </c:pt>
                <c:pt idx="20">
                  <c:v>20.274722041998661</c:v>
                </c:pt>
                <c:pt idx="36">
                  <c:v>43.790731619536302</c:v>
                </c:pt>
                <c:pt idx="47">
                  <c:v>24.251910187949601</c:v>
                </c:pt>
                <c:pt idx="75">
                  <c:v>32.249528863048397</c:v>
                </c:pt>
                <c:pt idx="89">
                  <c:v>17.846254925055465</c:v>
                </c:pt>
                <c:pt idx="93">
                  <c:v>16.665696318413868</c:v>
                </c:pt>
                <c:pt idx="112">
                  <c:v>14.965453419973272</c:v>
                </c:pt>
                <c:pt idx="125">
                  <c:v>14.567006712400035</c:v>
                </c:pt>
                <c:pt idx="135">
                  <c:v>29.811289497989915</c:v>
                </c:pt>
                <c:pt idx="159">
                  <c:v>16.122235874912839</c:v>
                </c:pt>
                <c:pt idx="180">
                  <c:v>12.353329909769625</c:v>
                </c:pt>
                <c:pt idx="189">
                  <c:v>13.840182863942138</c:v>
                </c:pt>
                <c:pt idx="196">
                  <c:v>20.337216407576449</c:v>
                </c:pt>
                <c:pt idx="210">
                  <c:v>16.957712981091507</c:v>
                </c:pt>
                <c:pt idx="220">
                  <c:v>11.666939691084425</c:v>
                </c:pt>
                <c:pt idx="228">
                  <c:v>20.271684653840907</c:v>
                </c:pt>
                <c:pt idx="238">
                  <c:v>12.99100506480732</c:v>
                </c:pt>
                <c:pt idx="251">
                  <c:v>19.114339874892249</c:v>
                </c:pt>
                <c:pt idx="256">
                  <c:v>13.441178054668704</c:v>
                </c:pt>
                <c:pt idx="270">
                  <c:v>10.228642185893728</c:v>
                </c:pt>
                <c:pt idx="280">
                  <c:v>19.435983621589909</c:v>
                </c:pt>
                <c:pt idx="303">
                  <c:v>16.271715367857087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9-41DA-9223-65E569CD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8959"/>
        <c:axId val="1948609439"/>
      </c:scatterChart>
      <c:valAx>
        <c:axId val="1948608959"/>
        <c:scaling>
          <c:orientation val="maxMin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9439"/>
        <c:crosses val="autoZero"/>
        <c:crossBetween val="midCat"/>
      </c:valAx>
      <c:valAx>
        <c:axId val="1948609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8959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NINO4 power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949572387409967E-2"/>
          <c:y val="0.10372059320805757"/>
          <c:w val="0.90318116261292303"/>
          <c:h val="0.74598157190868508"/>
        </c:manualLayout>
      </c:layout>
      <c:scatterChart>
        <c:scatterStyle val="lineMarker"/>
        <c:varyColors val="0"/>
        <c:ser>
          <c:idx val="0"/>
          <c:order val="0"/>
          <c:tx>
            <c:v>NINO4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'1to15'!$A$1:$A$315</c:f>
              <c:numCache>
                <c:formatCode>General</c:formatCode>
                <c:ptCount val="315"/>
                <c:pt idx="0">
                  <c:v>1.0010845920480218</c:v>
                </c:pt>
                <c:pt idx="1">
                  <c:v>1.0026761414789407</c:v>
                </c:pt>
                <c:pt idx="2">
                  <c:v>1.0042676909098596</c:v>
                </c:pt>
                <c:pt idx="3">
                  <c:v>1.0058592403407787</c:v>
                </c:pt>
                <c:pt idx="4">
                  <c:v>1.0074507897716976</c:v>
                </c:pt>
                <c:pt idx="5">
                  <c:v>1.0090423392026164</c:v>
                </c:pt>
                <c:pt idx="6">
                  <c:v>1.0106338886335353</c:v>
                </c:pt>
                <c:pt idx="7">
                  <c:v>1.0122254380644544</c:v>
                </c:pt>
                <c:pt idx="8">
                  <c:v>1.0138169874953733</c:v>
                </c:pt>
                <c:pt idx="9">
                  <c:v>1.0154085369262922</c:v>
                </c:pt>
                <c:pt idx="10">
                  <c:v>1.0170000863572113</c:v>
                </c:pt>
                <c:pt idx="11">
                  <c:v>1.0185916357881302</c:v>
                </c:pt>
                <c:pt idx="12">
                  <c:v>1.0201831852190493</c:v>
                </c:pt>
                <c:pt idx="13">
                  <c:v>1.0217747346499682</c:v>
                </c:pt>
                <c:pt idx="14">
                  <c:v>1.023366284080887</c:v>
                </c:pt>
                <c:pt idx="15">
                  <c:v>1.0249578335118061</c:v>
                </c:pt>
                <c:pt idx="16">
                  <c:v>1.026549382942725</c:v>
                </c:pt>
                <c:pt idx="17">
                  <c:v>1.0281409323736439</c:v>
                </c:pt>
                <c:pt idx="18">
                  <c:v>1.0297324818045628</c:v>
                </c:pt>
                <c:pt idx="19">
                  <c:v>1.0313240312354819</c:v>
                </c:pt>
                <c:pt idx="20">
                  <c:v>1.0329155806664008</c:v>
                </c:pt>
                <c:pt idx="21">
                  <c:v>1.0345071300973196</c:v>
                </c:pt>
                <c:pt idx="22">
                  <c:v>1.0360986795282388</c:v>
                </c:pt>
                <c:pt idx="23">
                  <c:v>1.0376902289591576</c:v>
                </c:pt>
                <c:pt idx="24">
                  <c:v>1.0392817783900765</c:v>
                </c:pt>
                <c:pt idx="25">
                  <c:v>1.0408733278209956</c:v>
                </c:pt>
                <c:pt idx="26">
                  <c:v>1.0424648772519145</c:v>
                </c:pt>
                <c:pt idx="27">
                  <c:v>1.0440564266828334</c:v>
                </c:pt>
                <c:pt idx="28">
                  <c:v>1.0456479761137525</c:v>
                </c:pt>
                <c:pt idx="29">
                  <c:v>1.0472395255446714</c:v>
                </c:pt>
                <c:pt idx="30">
                  <c:v>1.0488310749755902</c:v>
                </c:pt>
                <c:pt idx="31">
                  <c:v>1.0504226244065091</c:v>
                </c:pt>
                <c:pt idx="32">
                  <c:v>1.0520141738374282</c:v>
                </c:pt>
                <c:pt idx="33">
                  <c:v>1.0536057232683471</c:v>
                </c:pt>
                <c:pt idx="34">
                  <c:v>1.055197272699266</c:v>
                </c:pt>
                <c:pt idx="35">
                  <c:v>1.0567888221301851</c:v>
                </c:pt>
                <c:pt idx="36">
                  <c:v>1.058380371561104</c:v>
                </c:pt>
                <c:pt idx="37">
                  <c:v>1.0599719209920231</c:v>
                </c:pt>
                <c:pt idx="38">
                  <c:v>1.061563470422942</c:v>
                </c:pt>
                <c:pt idx="39">
                  <c:v>1.0631550198538608</c:v>
                </c:pt>
                <c:pt idx="40">
                  <c:v>1.06474656928478</c:v>
                </c:pt>
                <c:pt idx="41">
                  <c:v>1.0663381187156988</c:v>
                </c:pt>
                <c:pt idx="42">
                  <c:v>1.0679296681466177</c:v>
                </c:pt>
                <c:pt idx="43">
                  <c:v>1.0695212175775366</c:v>
                </c:pt>
                <c:pt idx="44">
                  <c:v>1.0711127670084557</c:v>
                </c:pt>
                <c:pt idx="45">
                  <c:v>1.0727043164393746</c:v>
                </c:pt>
                <c:pt idx="46">
                  <c:v>1.0742958658702935</c:v>
                </c:pt>
                <c:pt idx="47">
                  <c:v>1.0758874153012126</c:v>
                </c:pt>
                <c:pt idx="48">
                  <c:v>1.0774789647321315</c:v>
                </c:pt>
                <c:pt idx="49">
                  <c:v>1.0790705141630506</c:v>
                </c:pt>
                <c:pt idx="50">
                  <c:v>1.0806620635939694</c:v>
                </c:pt>
                <c:pt idx="51">
                  <c:v>1.0822536130248883</c:v>
                </c:pt>
                <c:pt idx="52">
                  <c:v>1.0838451624558072</c:v>
                </c:pt>
                <c:pt idx="53">
                  <c:v>1.0854367118867263</c:v>
                </c:pt>
                <c:pt idx="54">
                  <c:v>1.0870282613176452</c:v>
                </c:pt>
                <c:pt idx="55">
                  <c:v>1.0886198107485641</c:v>
                </c:pt>
                <c:pt idx="56">
                  <c:v>1.0902113601794829</c:v>
                </c:pt>
                <c:pt idx="57">
                  <c:v>1.0918029096104021</c:v>
                </c:pt>
                <c:pt idx="58">
                  <c:v>1.0933944590413209</c:v>
                </c:pt>
                <c:pt idx="59">
                  <c:v>1.09498600847224</c:v>
                </c:pt>
                <c:pt idx="60">
                  <c:v>1.0965775579031589</c:v>
                </c:pt>
                <c:pt idx="61">
                  <c:v>1.098169107334078</c:v>
                </c:pt>
                <c:pt idx="62">
                  <c:v>1.0997606567649969</c:v>
                </c:pt>
                <c:pt idx="63">
                  <c:v>1.1013522061959158</c:v>
                </c:pt>
                <c:pt idx="64">
                  <c:v>1.1029437556268347</c:v>
                </c:pt>
                <c:pt idx="65">
                  <c:v>1.1045353050577538</c:v>
                </c:pt>
                <c:pt idx="66">
                  <c:v>1.1061268544886727</c:v>
                </c:pt>
                <c:pt idx="67">
                  <c:v>1.1077184039195915</c:v>
                </c:pt>
                <c:pt idx="68">
                  <c:v>1.1093099533505104</c:v>
                </c:pt>
                <c:pt idx="69">
                  <c:v>1.1109015027814295</c:v>
                </c:pt>
                <c:pt idx="70">
                  <c:v>1.1124930522123484</c:v>
                </c:pt>
                <c:pt idx="71">
                  <c:v>1.1140846016432675</c:v>
                </c:pt>
                <c:pt idx="72">
                  <c:v>1.1156761510741864</c:v>
                </c:pt>
                <c:pt idx="73">
                  <c:v>1.1172677005051053</c:v>
                </c:pt>
                <c:pt idx="74">
                  <c:v>1.1188592499360244</c:v>
                </c:pt>
                <c:pt idx="75">
                  <c:v>1.1204507993669433</c:v>
                </c:pt>
                <c:pt idx="76">
                  <c:v>1.1220423487978621</c:v>
                </c:pt>
                <c:pt idx="77">
                  <c:v>1.123633898228781</c:v>
                </c:pt>
                <c:pt idx="78">
                  <c:v>1.1252254476597001</c:v>
                </c:pt>
                <c:pt idx="79">
                  <c:v>1.126816997090619</c:v>
                </c:pt>
                <c:pt idx="80">
                  <c:v>1.1284085465215379</c:v>
                </c:pt>
                <c:pt idx="81">
                  <c:v>1.1300000959524568</c:v>
                </c:pt>
                <c:pt idx="82">
                  <c:v>1.1315916453833759</c:v>
                </c:pt>
                <c:pt idx="83">
                  <c:v>1.1331831948142947</c:v>
                </c:pt>
                <c:pt idx="84">
                  <c:v>1.1347747442452139</c:v>
                </c:pt>
                <c:pt idx="85">
                  <c:v>1.1363662936761327</c:v>
                </c:pt>
                <c:pt idx="86">
                  <c:v>1.1379578431070518</c:v>
                </c:pt>
                <c:pt idx="87">
                  <c:v>1.1395493925379707</c:v>
                </c:pt>
                <c:pt idx="88">
                  <c:v>1.1411409419688896</c:v>
                </c:pt>
                <c:pt idx="89">
                  <c:v>1.1427324913998085</c:v>
                </c:pt>
                <c:pt idx="90">
                  <c:v>1.1443240408307276</c:v>
                </c:pt>
                <c:pt idx="91">
                  <c:v>1.1459155902616465</c:v>
                </c:pt>
                <c:pt idx="92">
                  <c:v>1.1475071396925653</c:v>
                </c:pt>
                <c:pt idx="93">
                  <c:v>1.1490986891234842</c:v>
                </c:pt>
                <c:pt idx="94">
                  <c:v>1.1506902385544033</c:v>
                </c:pt>
                <c:pt idx="95">
                  <c:v>1.1522817879853222</c:v>
                </c:pt>
                <c:pt idx="96">
                  <c:v>1.1538733374162413</c:v>
                </c:pt>
                <c:pt idx="97">
                  <c:v>1.1554648868471602</c:v>
                </c:pt>
                <c:pt idx="98">
                  <c:v>1.1570564362780791</c:v>
                </c:pt>
                <c:pt idx="99">
                  <c:v>1.1586479857089982</c:v>
                </c:pt>
                <c:pt idx="100">
                  <c:v>1.1602395351399171</c:v>
                </c:pt>
                <c:pt idx="101">
                  <c:v>1.1618310845708359</c:v>
                </c:pt>
                <c:pt idx="102">
                  <c:v>1.1634226340017548</c:v>
                </c:pt>
                <c:pt idx="103">
                  <c:v>1.1650141834326739</c:v>
                </c:pt>
                <c:pt idx="104">
                  <c:v>1.1666057328635928</c:v>
                </c:pt>
                <c:pt idx="105">
                  <c:v>1.1681972822945117</c:v>
                </c:pt>
                <c:pt idx="106">
                  <c:v>1.1697888317254308</c:v>
                </c:pt>
                <c:pt idx="107">
                  <c:v>1.1713803811563497</c:v>
                </c:pt>
                <c:pt idx="108">
                  <c:v>1.1729719305872688</c:v>
                </c:pt>
                <c:pt idx="109">
                  <c:v>1.1745634800181877</c:v>
                </c:pt>
                <c:pt idx="110">
                  <c:v>1.1761550294491065</c:v>
                </c:pt>
                <c:pt idx="111">
                  <c:v>1.1777465788800257</c:v>
                </c:pt>
                <c:pt idx="112">
                  <c:v>1.1793381283109445</c:v>
                </c:pt>
                <c:pt idx="113">
                  <c:v>1.1809296777418634</c:v>
                </c:pt>
                <c:pt idx="114">
                  <c:v>1.1825212271727823</c:v>
                </c:pt>
                <c:pt idx="115">
                  <c:v>1.1841127766037014</c:v>
                </c:pt>
                <c:pt idx="116">
                  <c:v>1.1857043260346203</c:v>
                </c:pt>
                <c:pt idx="117">
                  <c:v>1.1872958754655392</c:v>
                </c:pt>
                <c:pt idx="118">
                  <c:v>1.1888874248964583</c:v>
                </c:pt>
                <c:pt idx="119">
                  <c:v>1.1904789743273771</c:v>
                </c:pt>
                <c:pt idx="120">
                  <c:v>1.1920705237582963</c:v>
                </c:pt>
                <c:pt idx="121">
                  <c:v>1.1936620731892151</c:v>
                </c:pt>
                <c:pt idx="122">
                  <c:v>1.195253622620134</c:v>
                </c:pt>
                <c:pt idx="123">
                  <c:v>1.1968451720510529</c:v>
                </c:pt>
                <c:pt idx="124">
                  <c:v>1.198436721481972</c:v>
                </c:pt>
                <c:pt idx="125">
                  <c:v>1.2000282709128909</c:v>
                </c:pt>
                <c:pt idx="126">
                  <c:v>1.2016198203438098</c:v>
                </c:pt>
                <c:pt idx="127">
                  <c:v>1.2032113697747286</c:v>
                </c:pt>
                <c:pt idx="128">
                  <c:v>1.2048029192056477</c:v>
                </c:pt>
                <c:pt idx="129">
                  <c:v>1.2063944686365666</c:v>
                </c:pt>
                <c:pt idx="130">
                  <c:v>1.2079860180674857</c:v>
                </c:pt>
                <c:pt idx="131">
                  <c:v>1.2095775674984046</c:v>
                </c:pt>
                <c:pt idx="132">
                  <c:v>1.2111691169293235</c:v>
                </c:pt>
                <c:pt idx="133">
                  <c:v>1.2127606663602426</c:v>
                </c:pt>
                <c:pt idx="134">
                  <c:v>1.2143522157911615</c:v>
                </c:pt>
                <c:pt idx="135">
                  <c:v>1.2159437652220804</c:v>
                </c:pt>
                <c:pt idx="136">
                  <c:v>1.2175353146529995</c:v>
                </c:pt>
                <c:pt idx="137">
                  <c:v>1.2191268640839183</c:v>
                </c:pt>
                <c:pt idx="138">
                  <c:v>1.2207184135148372</c:v>
                </c:pt>
                <c:pt idx="139">
                  <c:v>1.2223099629457561</c:v>
                </c:pt>
                <c:pt idx="140">
                  <c:v>1.2239015123766752</c:v>
                </c:pt>
                <c:pt idx="141">
                  <c:v>1.2254930618075941</c:v>
                </c:pt>
                <c:pt idx="142">
                  <c:v>1.227084611238513</c:v>
                </c:pt>
                <c:pt idx="143">
                  <c:v>1.2286761606694321</c:v>
                </c:pt>
                <c:pt idx="144">
                  <c:v>1.230267710100351</c:v>
                </c:pt>
                <c:pt idx="145">
                  <c:v>1.2318592595312701</c:v>
                </c:pt>
                <c:pt idx="146">
                  <c:v>1.2334508089621889</c:v>
                </c:pt>
                <c:pt idx="147">
                  <c:v>1.2350423583931078</c:v>
                </c:pt>
                <c:pt idx="148">
                  <c:v>1.2366339078240267</c:v>
                </c:pt>
                <c:pt idx="149">
                  <c:v>1.2382254572549458</c:v>
                </c:pt>
                <c:pt idx="150">
                  <c:v>1.2398170066858647</c:v>
                </c:pt>
                <c:pt idx="151">
                  <c:v>1.2414085561167836</c:v>
                </c:pt>
                <c:pt idx="152">
                  <c:v>1.2430001055477025</c:v>
                </c:pt>
                <c:pt idx="153">
                  <c:v>1.2445916549786216</c:v>
                </c:pt>
                <c:pt idx="154">
                  <c:v>1.2461832044095404</c:v>
                </c:pt>
                <c:pt idx="155">
                  <c:v>1.2477747538404595</c:v>
                </c:pt>
                <c:pt idx="156">
                  <c:v>1.2493663032713784</c:v>
                </c:pt>
                <c:pt idx="157">
                  <c:v>1.2509578527022975</c:v>
                </c:pt>
                <c:pt idx="158">
                  <c:v>1.2525494021332164</c:v>
                </c:pt>
                <c:pt idx="159">
                  <c:v>1.2541409515641353</c:v>
                </c:pt>
                <c:pt idx="160">
                  <c:v>1.2557325009950542</c:v>
                </c:pt>
                <c:pt idx="161">
                  <c:v>1.2573240504259733</c:v>
                </c:pt>
                <c:pt idx="162">
                  <c:v>1.2589155998568922</c:v>
                </c:pt>
                <c:pt idx="163">
                  <c:v>1.260507149287811</c:v>
                </c:pt>
                <c:pt idx="164">
                  <c:v>1.2620986987187299</c:v>
                </c:pt>
                <c:pt idx="165">
                  <c:v>1.263690248149649</c:v>
                </c:pt>
                <c:pt idx="166">
                  <c:v>1.2652817975805679</c:v>
                </c:pt>
                <c:pt idx="167">
                  <c:v>1.266873347011487</c:v>
                </c:pt>
                <c:pt idx="168">
                  <c:v>1.2684648964424059</c:v>
                </c:pt>
                <c:pt idx="169">
                  <c:v>1.270056445873325</c:v>
                </c:pt>
                <c:pt idx="170">
                  <c:v>1.2716479953042439</c:v>
                </c:pt>
                <c:pt idx="171">
                  <c:v>1.2732395447351628</c:v>
                </c:pt>
                <c:pt idx="172">
                  <c:v>1.2748310941660816</c:v>
                </c:pt>
                <c:pt idx="173">
                  <c:v>1.2764226435970005</c:v>
                </c:pt>
                <c:pt idx="174">
                  <c:v>1.2780141930279194</c:v>
                </c:pt>
                <c:pt idx="175">
                  <c:v>1.2796057424588385</c:v>
                </c:pt>
                <c:pt idx="176">
                  <c:v>1.2811972918897576</c:v>
                </c:pt>
                <c:pt idx="177">
                  <c:v>1.2827888413206765</c:v>
                </c:pt>
                <c:pt idx="178">
                  <c:v>1.2843803907515954</c:v>
                </c:pt>
                <c:pt idx="179">
                  <c:v>1.2859719401825145</c:v>
                </c:pt>
                <c:pt idx="180">
                  <c:v>1.2875634896134334</c:v>
                </c:pt>
                <c:pt idx="181">
                  <c:v>1.2891550390443522</c:v>
                </c:pt>
                <c:pt idx="182">
                  <c:v>1.2907465884752711</c:v>
                </c:pt>
                <c:pt idx="183">
                  <c:v>1.29233813790619</c:v>
                </c:pt>
                <c:pt idx="184">
                  <c:v>1.2939296873371093</c:v>
                </c:pt>
                <c:pt idx="185">
                  <c:v>1.2955212367680282</c:v>
                </c:pt>
                <c:pt idx="186">
                  <c:v>1.2971127861989471</c:v>
                </c:pt>
                <c:pt idx="187">
                  <c:v>1.298704335629866</c:v>
                </c:pt>
                <c:pt idx="188">
                  <c:v>1.3002958850607849</c:v>
                </c:pt>
                <c:pt idx="189">
                  <c:v>1.3018874344917037</c:v>
                </c:pt>
                <c:pt idx="190">
                  <c:v>1.3034789839226228</c:v>
                </c:pt>
                <c:pt idx="191">
                  <c:v>1.3050705333535417</c:v>
                </c:pt>
                <c:pt idx="192">
                  <c:v>1.3066620827844608</c:v>
                </c:pt>
                <c:pt idx="193">
                  <c:v>1.3082536322153797</c:v>
                </c:pt>
                <c:pt idx="194">
                  <c:v>1.3098451816462988</c:v>
                </c:pt>
                <c:pt idx="195">
                  <c:v>1.3114367310772177</c:v>
                </c:pt>
                <c:pt idx="196">
                  <c:v>1.3130282805081366</c:v>
                </c:pt>
                <c:pt idx="197">
                  <c:v>1.3146198299390555</c:v>
                </c:pt>
                <c:pt idx="198">
                  <c:v>1.3162113793699743</c:v>
                </c:pt>
                <c:pt idx="199">
                  <c:v>1.3178029288008932</c:v>
                </c:pt>
                <c:pt idx="200">
                  <c:v>1.3193944782318123</c:v>
                </c:pt>
                <c:pt idx="201">
                  <c:v>1.3209860276627314</c:v>
                </c:pt>
                <c:pt idx="202">
                  <c:v>1.3225775770936503</c:v>
                </c:pt>
                <c:pt idx="203">
                  <c:v>1.3241691265245692</c:v>
                </c:pt>
                <c:pt idx="204">
                  <c:v>1.3257606759554883</c:v>
                </c:pt>
                <c:pt idx="205">
                  <c:v>1.3273522253864072</c:v>
                </c:pt>
                <c:pt idx="206">
                  <c:v>1.3289437748173261</c:v>
                </c:pt>
                <c:pt idx="207">
                  <c:v>1.3305353242482449</c:v>
                </c:pt>
                <c:pt idx="208">
                  <c:v>1.3321268736791638</c:v>
                </c:pt>
                <c:pt idx="209">
                  <c:v>1.3337184231100832</c:v>
                </c:pt>
                <c:pt idx="210">
                  <c:v>1.335309972541002</c:v>
                </c:pt>
                <c:pt idx="211">
                  <c:v>1.3369015219719209</c:v>
                </c:pt>
                <c:pt idx="212">
                  <c:v>1.3384930714028398</c:v>
                </c:pt>
                <c:pt idx="213">
                  <c:v>1.3400846208337587</c:v>
                </c:pt>
                <c:pt idx="214">
                  <c:v>1.3416761702646778</c:v>
                </c:pt>
                <c:pt idx="215">
                  <c:v>1.3432677196955967</c:v>
                </c:pt>
                <c:pt idx="216">
                  <c:v>1.3448592691265155</c:v>
                </c:pt>
                <c:pt idx="217">
                  <c:v>1.3464508185574346</c:v>
                </c:pt>
                <c:pt idx="218">
                  <c:v>1.3480423679883538</c:v>
                </c:pt>
                <c:pt idx="219">
                  <c:v>1.3496339174192726</c:v>
                </c:pt>
                <c:pt idx="220">
                  <c:v>1.3512254668501915</c:v>
                </c:pt>
                <c:pt idx="221">
                  <c:v>1.3528170162811104</c:v>
                </c:pt>
                <c:pt idx="222">
                  <c:v>1.3544085657120293</c:v>
                </c:pt>
                <c:pt idx="223">
                  <c:v>1.3560001151429482</c:v>
                </c:pt>
                <c:pt idx="224">
                  <c:v>1.3575916645738673</c:v>
                </c:pt>
                <c:pt idx="225">
                  <c:v>1.3591832140047861</c:v>
                </c:pt>
                <c:pt idx="226">
                  <c:v>1.3607747634357052</c:v>
                </c:pt>
                <c:pt idx="227">
                  <c:v>1.3623663128666241</c:v>
                </c:pt>
                <c:pt idx="228">
                  <c:v>1.3639578622975432</c:v>
                </c:pt>
                <c:pt idx="229">
                  <c:v>1.3655494117284621</c:v>
                </c:pt>
                <c:pt idx="230">
                  <c:v>1.367140961159381</c:v>
                </c:pt>
                <c:pt idx="231">
                  <c:v>1.3687325105902999</c:v>
                </c:pt>
                <c:pt idx="232">
                  <c:v>1.3703240600212188</c:v>
                </c:pt>
                <c:pt idx="233">
                  <c:v>1.3719156094521376</c:v>
                </c:pt>
                <c:pt idx="234">
                  <c:v>1.373507158883057</c:v>
                </c:pt>
                <c:pt idx="235">
                  <c:v>1.3750987083139758</c:v>
                </c:pt>
                <c:pt idx="236">
                  <c:v>1.3766902577448947</c:v>
                </c:pt>
                <c:pt idx="237">
                  <c:v>1.3782818071758136</c:v>
                </c:pt>
                <c:pt idx="238">
                  <c:v>1.3798733566067325</c:v>
                </c:pt>
                <c:pt idx="239">
                  <c:v>1.3814649060376516</c:v>
                </c:pt>
                <c:pt idx="240">
                  <c:v>1.3830564554685705</c:v>
                </c:pt>
                <c:pt idx="241">
                  <c:v>1.3846480048994894</c:v>
                </c:pt>
                <c:pt idx="242">
                  <c:v>1.3862395543304085</c:v>
                </c:pt>
                <c:pt idx="243">
                  <c:v>1.3878311037613276</c:v>
                </c:pt>
                <c:pt idx="244">
                  <c:v>1.3894226531922464</c:v>
                </c:pt>
                <c:pt idx="245">
                  <c:v>1.3910142026231653</c:v>
                </c:pt>
                <c:pt idx="246">
                  <c:v>1.3926057520540842</c:v>
                </c:pt>
                <c:pt idx="247">
                  <c:v>1.3941973014850031</c:v>
                </c:pt>
                <c:pt idx="248">
                  <c:v>1.395788850915922</c:v>
                </c:pt>
                <c:pt idx="249">
                  <c:v>1.3973804003468411</c:v>
                </c:pt>
                <c:pt idx="250">
                  <c:v>1.39897194977776</c:v>
                </c:pt>
                <c:pt idx="251">
                  <c:v>1.4005634992086791</c:v>
                </c:pt>
                <c:pt idx="252">
                  <c:v>1.4021550486395979</c:v>
                </c:pt>
                <c:pt idx="253">
                  <c:v>1.403746598070517</c:v>
                </c:pt>
                <c:pt idx="254">
                  <c:v>1.4053381475014359</c:v>
                </c:pt>
                <c:pt idx="255">
                  <c:v>1.4069296969323548</c:v>
                </c:pt>
                <c:pt idx="256">
                  <c:v>1.4085212463632737</c:v>
                </c:pt>
                <c:pt idx="257">
                  <c:v>1.4101127957941926</c:v>
                </c:pt>
                <c:pt idx="258">
                  <c:v>1.4117043452251115</c:v>
                </c:pt>
                <c:pt idx="259">
                  <c:v>1.4132958946560308</c:v>
                </c:pt>
                <c:pt idx="260">
                  <c:v>1.4148874440869497</c:v>
                </c:pt>
                <c:pt idx="261">
                  <c:v>1.4164789935178685</c:v>
                </c:pt>
                <c:pt idx="262">
                  <c:v>1.4180705429487874</c:v>
                </c:pt>
                <c:pt idx="263">
                  <c:v>1.4196620923797065</c:v>
                </c:pt>
                <c:pt idx="264">
                  <c:v>1.4212536418106254</c:v>
                </c:pt>
                <c:pt idx="265">
                  <c:v>1.4228451912415443</c:v>
                </c:pt>
                <c:pt idx="266">
                  <c:v>1.4244367406724632</c:v>
                </c:pt>
                <c:pt idx="267">
                  <c:v>1.4260282901033825</c:v>
                </c:pt>
                <c:pt idx="268">
                  <c:v>1.4276198395343014</c:v>
                </c:pt>
                <c:pt idx="269">
                  <c:v>1.4292113889652203</c:v>
                </c:pt>
                <c:pt idx="270">
                  <c:v>1.4308029383961391</c:v>
                </c:pt>
                <c:pt idx="271">
                  <c:v>1.432394487827058</c:v>
                </c:pt>
                <c:pt idx="272">
                  <c:v>1.4339860372579769</c:v>
                </c:pt>
                <c:pt idx="273">
                  <c:v>1.435577586688896</c:v>
                </c:pt>
                <c:pt idx="274">
                  <c:v>1.4371691361198149</c:v>
                </c:pt>
                <c:pt idx="275">
                  <c:v>1.4387606855507338</c:v>
                </c:pt>
                <c:pt idx="276">
                  <c:v>1.4403522349816529</c:v>
                </c:pt>
                <c:pt idx="277">
                  <c:v>1.441943784412572</c:v>
                </c:pt>
                <c:pt idx="278">
                  <c:v>1.4435353338434909</c:v>
                </c:pt>
                <c:pt idx="279">
                  <c:v>1.4451268832744097</c:v>
                </c:pt>
                <c:pt idx="280">
                  <c:v>1.4467184327053286</c:v>
                </c:pt>
                <c:pt idx="281">
                  <c:v>1.4483099821362475</c:v>
                </c:pt>
                <c:pt idx="282">
                  <c:v>1.4499015315671664</c:v>
                </c:pt>
                <c:pt idx="283">
                  <c:v>1.4514930809980855</c:v>
                </c:pt>
                <c:pt idx="284">
                  <c:v>1.4530846304290046</c:v>
                </c:pt>
                <c:pt idx="285">
                  <c:v>1.4546761798599235</c:v>
                </c:pt>
                <c:pt idx="286">
                  <c:v>1.4562677292908424</c:v>
                </c:pt>
                <c:pt idx="287">
                  <c:v>1.4578592787217615</c:v>
                </c:pt>
                <c:pt idx="288">
                  <c:v>1.4594508281526803</c:v>
                </c:pt>
                <c:pt idx="289">
                  <c:v>1.4610423775835992</c:v>
                </c:pt>
                <c:pt idx="290">
                  <c:v>1.4626339270145181</c:v>
                </c:pt>
                <c:pt idx="291">
                  <c:v>1.464225476445437</c:v>
                </c:pt>
                <c:pt idx="292">
                  <c:v>1.4658170258763563</c:v>
                </c:pt>
                <c:pt idx="293">
                  <c:v>1.4674085753072752</c:v>
                </c:pt>
                <c:pt idx="294">
                  <c:v>1.4690001247381941</c:v>
                </c:pt>
                <c:pt idx="295">
                  <c:v>1.470591674169113</c:v>
                </c:pt>
                <c:pt idx="296">
                  <c:v>1.4721832236000318</c:v>
                </c:pt>
                <c:pt idx="297">
                  <c:v>1.4737747730309507</c:v>
                </c:pt>
                <c:pt idx="298">
                  <c:v>1.4753663224618698</c:v>
                </c:pt>
                <c:pt idx="299">
                  <c:v>1.4769578718927887</c:v>
                </c:pt>
                <c:pt idx="300">
                  <c:v>1.4785494213237076</c:v>
                </c:pt>
                <c:pt idx="301">
                  <c:v>1.4801409707546267</c:v>
                </c:pt>
                <c:pt idx="302">
                  <c:v>1.4817325201855458</c:v>
                </c:pt>
                <c:pt idx="303">
                  <c:v>1.4833240696164647</c:v>
                </c:pt>
                <c:pt idx="304">
                  <c:v>1.4849156190473836</c:v>
                </c:pt>
                <c:pt idx="305">
                  <c:v>1.4865071684783024</c:v>
                </c:pt>
                <c:pt idx="306">
                  <c:v>1.4880987179092213</c:v>
                </c:pt>
                <c:pt idx="307">
                  <c:v>1.4896902673401402</c:v>
                </c:pt>
                <c:pt idx="308">
                  <c:v>1.4912818167710593</c:v>
                </c:pt>
                <c:pt idx="309">
                  <c:v>1.4928733662019784</c:v>
                </c:pt>
                <c:pt idx="310">
                  <c:v>1.4944649156328973</c:v>
                </c:pt>
                <c:pt idx="311">
                  <c:v>1.4960564650638162</c:v>
                </c:pt>
                <c:pt idx="312">
                  <c:v>1.4976480144947353</c:v>
                </c:pt>
                <c:pt idx="313">
                  <c:v>1.4992395639256542</c:v>
                </c:pt>
              </c:numCache>
            </c:numRef>
          </c:xVal>
          <c:yVal>
            <c:numRef>
              <c:f>'1to15'!$B$1:$B$315</c:f>
              <c:numCache>
                <c:formatCode>General</c:formatCode>
                <c:ptCount val="315"/>
                <c:pt idx="0">
                  <c:v>14.62404491042788</c:v>
                </c:pt>
                <c:pt idx="1">
                  <c:v>11.752535944087429</c:v>
                </c:pt>
                <c:pt idx="2">
                  <c:v>9.5884430796873694</c:v>
                </c:pt>
                <c:pt idx="3">
                  <c:v>9.4624741142923998</c:v>
                </c:pt>
                <c:pt idx="4">
                  <c:v>9.7383750211281939</c:v>
                </c:pt>
                <c:pt idx="5">
                  <c:v>8.8459586045795362</c:v>
                </c:pt>
                <c:pt idx="6">
                  <c:v>7.3827656133727251</c:v>
                </c:pt>
                <c:pt idx="7">
                  <c:v>7.0141748311128591</c:v>
                </c:pt>
                <c:pt idx="8">
                  <c:v>7.3121901488494805</c:v>
                </c:pt>
                <c:pt idx="9">
                  <c:v>6.3407912328130793</c:v>
                </c:pt>
                <c:pt idx="10">
                  <c:v>3.5599721668373654</c:v>
                </c:pt>
                <c:pt idx="11">
                  <c:v>1.9360539428712087</c:v>
                </c:pt>
                <c:pt idx="12">
                  <c:v>5.1061745791664883</c:v>
                </c:pt>
                <c:pt idx="13">
                  <c:v>7.4180105760986068</c:v>
                </c:pt>
                <c:pt idx="14">
                  <c:v>8.5047949169269526</c:v>
                </c:pt>
                <c:pt idx="15">
                  <c:v>9.7999898702297834</c:v>
                </c:pt>
                <c:pt idx="16">
                  <c:v>11.967790321762054</c:v>
                </c:pt>
                <c:pt idx="17">
                  <c:v>13.644980913000598</c:v>
                </c:pt>
                <c:pt idx="18">
                  <c:v>13.497774558515875</c:v>
                </c:pt>
                <c:pt idx="19">
                  <c:v>11.833187853039316</c:v>
                </c:pt>
                <c:pt idx="20">
                  <c:v>10.873477664325051</c:v>
                </c:pt>
                <c:pt idx="21">
                  <c:v>12.204490594009313</c:v>
                </c:pt>
                <c:pt idx="22">
                  <c:v>14.106108434466229</c:v>
                </c:pt>
                <c:pt idx="23">
                  <c:v>15.092563107974469</c:v>
                </c:pt>
                <c:pt idx="24">
                  <c:v>15.917808156112125</c:v>
                </c:pt>
                <c:pt idx="25">
                  <c:v>17.949490829497016</c:v>
                </c:pt>
                <c:pt idx="26">
                  <c:v>20.628438863272798</c:v>
                </c:pt>
                <c:pt idx="27">
                  <c:v>22.152449615610099</c:v>
                </c:pt>
                <c:pt idx="28">
                  <c:v>21.601640450166258</c:v>
                </c:pt>
                <c:pt idx="29">
                  <c:v>19.604715772151295</c:v>
                </c:pt>
                <c:pt idx="30">
                  <c:v>17.628594435966821</c:v>
                </c:pt>
                <c:pt idx="31">
                  <c:v>16.298036487377146</c:v>
                </c:pt>
                <c:pt idx="32">
                  <c:v>14.677200119907758</c:v>
                </c:pt>
                <c:pt idx="33">
                  <c:v>11.78608455054937</c:v>
                </c:pt>
                <c:pt idx="34">
                  <c:v>7.9380696280309486</c:v>
                </c:pt>
                <c:pt idx="35">
                  <c:v>5.0157977910712708</c:v>
                </c:pt>
                <c:pt idx="36">
                  <c:v>5.0656551845237141</c:v>
                </c:pt>
                <c:pt idx="37">
                  <c:v>5.8892172880373472</c:v>
                </c:pt>
                <c:pt idx="38">
                  <c:v>5.7284688370490446</c:v>
                </c:pt>
                <c:pt idx="39">
                  <c:v>5.187736867112597</c:v>
                </c:pt>
                <c:pt idx="40">
                  <c:v>5.5722820948348941</c:v>
                </c:pt>
                <c:pt idx="41">
                  <c:v>6.8887521169017711</c:v>
                </c:pt>
                <c:pt idx="42">
                  <c:v>8.1907779546939548</c:v>
                </c:pt>
                <c:pt idx="43">
                  <c:v>8.8791023118495609</c:v>
                </c:pt>
                <c:pt idx="44">
                  <c:v>8.7618110865385272</c:v>
                </c:pt>
                <c:pt idx="45">
                  <c:v>8.0987270222260843</c:v>
                </c:pt>
                <c:pt idx="46">
                  <c:v>7.6676530791593578</c:v>
                </c:pt>
                <c:pt idx="47">
                  <c:v>7.9909791190457966</c:v>
                </c:pt>
                <c:pt idx="48">
                  <c:v>8.358047018817409</c:v>
                </c:pt>
                <c:pt idx="49">
                  <c:v>7.6829028767251959</c:v>
                </c:pt>
                <c:pt idx="50">
                  <c:v>5.6025234530143582</c:v>
                </c:pt>
                <c:pt idx="51">
                  <c:v>2.6703076795430749</c:v>
                </c:pt>
                <c:pt idx="52">
                  <c:v>0.95792213226183898</c:v>
                </c:pt>
                <c:pt idx="53">
                  <c:v>2.3151213894221443</c:v>
                </c:pt>
                <c:pt idx="54">
                  <c:v>2.6932920439977344</c:v>
                </c:pt>
                <c:pt idx="55">
                  <c:v>2.9351998861109667</c:v>
                </c:pt>
                <c:pt idx="56">
                  <c:v>4.2983027951708674</c:v>
                </c:pt>
                <c:pt idx="57">
                  <c:v>5.6040956100525952</c:v>
                </c:pt>
                <c:pt idx="58">
                  <c:v>5.6058425709012694</c:v>
                </c:pt>
                <c:pt idx="59">
                  <c:v>4.066974486081115</c:v>
                </c:pt>
                <c:pt idx="60">
                  <c:v>1.7130544669555325</c:v>
                </c:pt>
                <c:pt idx="61">
                  <c:v>1.2156260734990545</c:v>
                </c:pt>
                <c:pt idx="62">
                  <c:v>2.5105385126124342</c:v>
                </c:pt>
                <c:pt idx="63">
                  <c:v>3.7122572323544043</c:v>
                </c:pt>
                <c:pt idx="64">
                  <c:v>5.9366131128762225</c:v>
                </c:pt>
                <c:pt idx="65">
                  <c:v>8.6764766737768735</c:v>
                </c:pt>
                <c:pt idx="66">
                  <c:v>10.510699930232933</c:v>
                </c:pt>
                <c:pt idx="67">
                  <c:v>10.596224160335472</c:v>
                </c:pt>
                <c:pt idx="68">
                  <c:v>9.34385160940076</c:v>
                </c:pt>
                <c:pt idx="69">
                  <c:v>8.4464964290222415</c:v>
                </c:pt>
                <c:pt idx="70">
                  <c:v>8.9446963133818613</c:v>
                </c:pt>
                <c:pt idx="71">
                  <c:v>9.4771355283459862</c:v>
                </c:pt>
                <c:pt idx="72">
                  <c:v>8.9870884018688066</c:v>
                </c:pt>
                <c:pt idx="73">
                  <c:v>8.645886686641111</c:v>
                </c:pt>
                <c:pt idx="74">
                  <c:v>10.304315568830713</c:v>
                </c:pt>
                <c:pt idx="75">
                  <c:v>12.868667646731637</c:v>
                </c:pt>
                <c:pt idx="76">
                  <c:v>14.248521458481875</c:v>
                </c:pt>
                <c:pt idx="77">
                  <c:v>13.789587058022567</c:v>
                </c:pt>
                <c:pt idx="78">
                  <c:v>12.342680421094917</c:v>
                </c:pt>
                <c:pt idx="79">
                  <c:v>11.254843919538326</c:v>
                </c:pt>
                <c:pt idx="80">
                  <c:v>10.581013016738195</c:v>
                </c:pt>
                <c:pt idx="81">
                  <c:v>9.0801711990648393</c:v>
                </c:pt>
                <c:pt idx="82">
                  <c:v>6.0640929785106792</c:v>
                </c:pt>
                <c:pt idx="83">
                  <c:v>2.0832117584081402</c:v>
                </c:pt>
                <c:pt idx="84">
                  <c:v>1.7872924537644101</c:v>
                </c:pt>
                <c:pt idx="85">
                  <c:v>4.1732511472165195</c:v>
                </c:pt>
                <c:pt idx="86">
                  <c:v>5.0679717474151893</c:v>
                </c:pt>
                <c:pt idx="87">
                  <c:v>5.5911589831474071</c:v>
                </c:pt>
                <c:pt idx="88">
                  <c:v>6.8522527664088919</c:v>
                </c:pt>
                <c:pt idx="89">
                  <c:v>8.0291512295009007</c:v>
                </c:pt>
                <c:pt idx="90">
                  <c:v>7.8248039629454729</c:v>
                </c:pt>
                <c:pt idx="91">
                  <c:v>5.9020872477989776</c:v>
                </c:pt>
                <c:pt idx="92">
                  <c:v>3.1626858508787747</c:v>
                </c:pt>
                <c:pt idx="93">
                  <c:v>2.497823540547893</c:v>
                </c:pt>
                <c:pt idx="94">
                  <c:v>3.9126226726107962</c:v>
                </c:pt>
                <c:pt idx="95">
                  <c:v>4.5483575677536283</c:v>
                </c:pt>
                <c:pt idx="96">
                  <c:v>5.1236134874189618</c:v>
                </c:pt>
                <c:pt idx="97">
                  <c:v>7.0337259238405974</c:v>
                </c:pt>
                <c:pt idx="98">
                  <c:v>9.5028468501151551</c:v>
                </c:pt>
                <c:pt idx="99">
                  <c:v>11.111791066756041</c:v>
                </c:pt>
                <c:pt idx="100">
                  <c:v>11.271897019161889</c:v>
                </c:pt>
                <c:pt idx="101">
                  <c:v>10.430475420596741</c:v>
                </c:pt>
                <c:pt idx="102">
                  <c:v>9.8008458061420782</c:v>
                </c:pt>
                <c:pt idx="103">
                  <c:v>10.183676529155399</c:v>
                </c:pt>
                <c:pt idx="104">
                  <c:v>10.916724585255716</c:v>
                </c:pt>
                <c:pt idx="105">
                  <c:v>10.928118146016489</c:v>
                </c:pt>
                <c:pt idx="106">
                  <c:v>9.8861090080220571</c:v>
                </c:pt>
                <c:pt idx="107">
                  <c:v>8.4231931880397983</c:v>
                </c:pt>
                <c:pt idx="108">
                  <c:v>7.8226438080715655</c:v>
                </c:pt>
                <c:pt idx="109">
                  <c:v>8.5092045469693591</c:v>
                </c:pt>
                <c:pt idx="110">
                  <c:v>9.3065425089456308</c:v>
                </c:pt>
                <c:pt idx="111">
                  <c:v>9.156507938754709</c:v>
                </c:pt>
                <c:pt idx="112">
                  <c:v>7.9670211764664698</c:v>
                </c:pt>
                <c:pt idx="113">
                  <c:v>6.5398926745072119</c:v>
                </c:pt>
                <c:pt idx="114">
                  <c:v>5.9649898732130167</c:v>
                </c:pt>
                <c:pt idx="115">
                  <c:v>6.1629917240457193</c:v>
                </c:pt>
                <c:pt idx="116">
                  <c:v>6.0771919549905649</c:v>
                </c:pt>
                <c:pt idx="117">
                  <c:v>5.2406435631662811</c:v>
                </c:pt>
                <c:pt idx="118">
                  <c:v>3.9656039051528551</c:v>
                </c:pt>
                <c:pt idx="119">
                  <c:v>2.8480206006389412</c:v>
                </c:pt>
                <c:pt idx="120">
                  <c:v>2.187837262004892</c:v>
                </c:pt>
                <c:pt idx="121">
                  <c:v>2.1005699855656146</c:v>
                </c:pt>
                <c:pt idx="122">
                  <c:v>2.8762358084683277</c:v>
                </c:pt>
                <c:pt idx="123">
                  <c:v>4.0166886007669946</c:v>
                </c:pt>
                <c:pt idx="124">
                  <c:v>4.7485406394732443</c:v>
                </c:pt>
                <c:pt idx="125">
                  <c:v>4.6755482682557243</c:v>
                </c:pt>
                <c:pt idx="126">
                  <c:v>3.8580973413188993</c:v>
                </c:pt>
                <c:pt idx="127">
                  <c:v>2.6916274877757833</c:v>
                </c:pt>
                <c:pt idx="128">
                  <c:v>1.6883100983808172</c:v>
                </c:pt>
                <c:pt idx="129">
                  <c:v>1.4377447816020026</c:v>
                </c:pt>
                <c:pt idx="130">
                  <c:v>2.0296201305899917</c:v>
                </c:pt>
                <c:pt idx="131">
                  <c:v>2.6863159718462182</c:v>
                </c:pt>
                <c:pt idx="132">
                  <c:v>2.8055620826428544</c:v>
                </c:pt>
                <c:pt idx="133">
                  <c:v>2.1916359532276677</c:v>
                </c:pt>
                <c:pt idx="134">
                  <c:v>1.6290337500634071</c:v>
                </c:pt>
                <c:pt idx="135">
                  <c:v>2.5924745613429385</c:v>
                </c:pt>
                <c:pt idx="136">
                  <c:v>3.8431991558280267</c:v>
                </c:pt>
                <c:pt idx="137">
                  <c:v>4.5790693862106426</c:v>
                </c:pt>
                <c:pt idx="138">
                  <c:v>5.3396685437280071</c:v>
                </c:pt>
                <c:pt idx="139">
                  <c:v>6.9739309816409349</c:v>
                </c:pt>
                <c:pt idx="140">
                  <c:v>9.0162487650906264</c:v>
                </c:pt>
                <c:pt idx="141">
                  <c:v>10.271183906696477</c:v>
                </c:pt>
                <c:pt idx="142">
                  <c:v>9.9851927310655935</c:v>
                </c:pt>
                <c:pt idx="143">
                  <c:v>8.2516699193475205</c:v>
                </c:pt>
                <c:pt idx="144">
                  <c:v>5.9366618310589567</c:v>
                </c:pt>
                <c:pt idx="145">
                  <c:v>4.0425209137769986</c:v>
                </c:pt>
                <c:pt idx="146">
                  <c:v>2.5461919317580706</c:v>
                </c:pt>
                <c:pt idx="147">
                  <c:v>1.4730867926397813</c:v>
                </c:pt>
                <c:pt idx="148">
                  <c:v>4.0142727760688643</c:v>
                </c:pt>
                <c:pt idx="149">
                  <c:v>7.5767508067585778</c:v>
                </c:pt>
                <c:pt idx="150">
                  <c:v>10.394210775085478</c:v>
                </c:pt>
                <c:pt idx="151">
                  <c:v>11.751921328386075</c:v>
                </c:pt>
                <c:pt idx="152">
                  <c:v>11.927631531445483</c:v>
                </c:pt>
                <c:pt idx="153">
                  <c:v>11.92971139078097</c:v>
                </c:pt>
                <c:pt idx="154">
                  <c:v>12.231489917884879</c:v>
                </c:pt>
                <c:pt idx="155">
                  <c:v>12.009737899896511</c:v>
                </c:pt>
                <c:pt idx="156">
                  <c:v>10.246634173258865</c:v>
                </c:pt>
                <c:pt idx="157">
                  <c:v>6.8267590826468005</c:v>
                </c:pt>
                <c:pt idx="158">
                  <c:v>2.7351342609487475</c:v>
                </c:pt>
                <c:pt idx="159">
                  <c:v>2.1607191486120452</c:v>
                </c:pt>
                <c:pt idx="160">
                  <c:v>4.5413792078465125</c:v>
                </c:pt>
                <c:pt idx="161">
                  <c:v>6.0759592072834092</c:v>
                </c:pt>
                <c:pt idx="162">
                  <c:v>7.7605636230352379</c:v>
                </c:pt>
                <c:pt idx="163">
                  <c:v>10.101307108549836</c:v>
                </c:pt>
                <c:pt idx="164">
                  <c:v>12.123847023721032</c:v>
                </c:pt>
                <c:pt idx="165">
                  <c:v>12.718228610842056</c:v>
                </c:pt>
                <c:pt idx="166">
                  <c:v>11.569016704995354</c:v>
                </c:pt>
                <c:pt idx="167">
                  <c:v>9.2510500075210302</c:v>
                </c:pt>
                <c:pt idx="168">
                  <c:v>6.8245446344458305</c:v>
                </c:pt>
                <c:pt idx="169">
                  <c:v>5.0702146688840841</c:v>
                </c:pt>
                <c:pt idx="170">
                  <c:v>4.081172985114871</c:v>
                </c:pt>
                <c:pt idx="171">
                  <c:v>4.2835649437868479</c:v>
                </c:pt>
                <c:pt idx="172">
                  <c:v>6.0107001356923204</c:v>
                </c:pt>
                <c:pt idx="173">
                  <c:v>8.1419208850614506</c:v>
                </c:pt>
                <c:pt idx="174">
                  <c:v>9.6397313019608291</c:v>
                </c:pt>
                <c:pt idx="175">
                  <c:v>10.218479818720725</c:v>
                </c:pt>
                <c:pt idx="176">
                  <c:v>10.328427583734152</c:v>
                </c:pt>
                <c:pt idx="177">
                  <c:v>10.765131505187446</c:v>
                </c:pt>
                <c:pt idx="178">
                  <c:v>11.872959954373716</c:v>
                </c:pt>
                <c:pt idx="179">
                  <c:v>13.221048495480925</c:v>
                </c:pt>
                <c:pt idx="180">
                  <c:v>14.135566480909278</c:v>
                </c:pt>
                <c:pt idx="181">
                  <c:v>14.191455332499327</c:v>
                </c:pt>
                <c:pt idx="182">
                  <c:v>13.418694309644861</c:v>
                </c:pt>
                <c:pt idx="183">
                  <c:v>12.36456686494444</c:v>
                </c:pt>
                <c:pt idx="184">
                  <c:v>11.783844466943052</c:v>
                </c:pt>
                <c:pt idx="185">
                  <c:v>11.795017808302891</c:v>
                </c:pt>
                <c:pt idx="186">
                  <c:v>11.601297377424343</c:v>
                </c:pt>
                <c:pt idx="187">
                  <c:v>10.373561454880241</c:v>
                </c:pt>
                <c:pt idx="188">
                  <c:v>7.9867893157649519</c:v>
                </c:pt>
                <c:pt idx="189">
                  <c:v>5.1923332650532146</c:v>
                </c:pt>
                <c:pt idx="190">
                  <c:v>3.6311673794781085</c:v>
                </c:pt>
                <c:pt idx="191">
                  <c:v>3.9785546805279872</c:v>
                </c:pt>
                <c:pt idx="192">
                  <c:v>4.2467696494461569</c:v>
                </c:pt>
                <c:pt idx="193">
                  <c:v>3.7303229421343329</c:v>
                </c:pt>
                <c:pt idx="194">
                  <c:v>3.5053570036328479</c:v>
                </c:pt>
                <c:pt idx="195">
                  <c:v>4.7052889348563305</c:v>
                </c:pt>
                <c:pt idx="196">
                  <c:v>6.3361391795806021</c:v>
                </c:pt>
                <c:pt idx="197">
                  <c:v>7.3300431133668527</c:v>
                </c:pt>
                <c:pt idx="198">
                  <c:v>7.3262391132485885</c:v>
                </c:pt>
                <c:pt idx="199">
                  <c:v>6.5134700316033252</c:v>
                </c:pt>
                <c:pt idx="200">
                  <c:v>5.5691583041210251</c:v>
                </c:pt>
                <c:pt idx="201">
                  <c:v>5.3225974328770471</c:v>
                </c:pt>
                <c:pt idx="202">
                  <c:v>5.7454796831138184</c:v>
                </c:pt>
                <c:pt idx="203">
                  <c:v>6.0104570181715502</c:v>
                </c:pt>
                <c:pt idx="204">
                  <c:v>5.6158908563037437</c:v>
                </c:pt>
                <c:pt idx="205">
                  <c:v>4.6572363719908019</c:v>
                </c:pt>
                <c:pt idx="206">
                  <c:v>3.565953742105481</c:v>
                </c:pt>
                <c:pt idx="207">
                  <c:v>2.7557393845547229</c:v>
                </c:pt>
                <c:pt idx="208">
                  <c:v>2.6649020747936327</c:v>
                </c:pt>
                <c:pt idx="209">
                  <c:v>3.670186384847876</c:v>
                </c:pt>
                <c:pt idx="210">
                  <c:v>5.1423323762533171</c:v>
                </c:pt>
                <c:pt idx="211">
                  <c:v>6.1060715341759053</c:v>
                </c:pt>
                <c:pt idx="212">
                  <c:v>5.9661831268223988</c:v>
                </c:pt>
                <c:pt idx="213">
                  <c:v>4.959411389552475</c:v>
                </c:pt>
                <c:pt idx="214">
                  <c:v>4.5603834784440833</c:v>
                </c:pt>
                <c:pt idx="215">
                  <c:v>5.6873568219622426</c:v>
                </c:pt>
                <c:pt idx="216">
                  <c:v>6.7403342757061582</c:v>
                </c:pt>
                <c:pt idx="217">
                  <c:v>6.4970069629590874</c:v>
                </c:pt>
                <c:pt idx="218">
                  <c:v>5.197140545823224</c:v>
                </c:pt>
                <c:pt idx="219">
                  <c:v>4.5657804827100694</c:v>
                </c:pt>
                <c:pt idx="220">
                  <c:v>5.4883362322348592</c:v>
                </c:pt>
                <c:pt idx="221">
                  <c:v>6.0777267463570697</c:v>
                </c:pt>
                <c:pt idx="222">
                  <c:v>5.2493525534095538</c:v>
                </c:pt>
                <c:pt idx="223">
                  <c:v>3.9404552624353477</c:v>
                </c:pt>
                <c:pt idx="224">
                  <c:v>4.6827772995285368</c:v>
                </c:pt>
                <c:pt idx="225">
                  <c:v>6.475766331424488</c:v>
                </c:pt>
                <c:pt idx="226">
                  <c:v>7.1030416679219943</c:v>
                </c:pt>
                <c:pt idx="227">
                  <c:v>6.2643711202489669</c:v>
                </c:pt>
                <c:pt idx="228">
                  <c:v>5.2550622355906329</c:v>
                </c:pt>
                <c:pt idx="229">
                  <c:v>5.4850440260498834</c:v>
                </c:pt>
                <c:pt idx="230">
                  <c:v>5.7851682373425151</c:v>
                </c:pt>
                <c:pt idx="231">
                  <c:v>4.6031571938525442</c:v>
                </c:pt>
                <c:pt idx="232">
                  <c:v>2.308854885862861</c:v>
                </c:pt>
                <c:pt idx="233">
                  <c:v>3.493384387910575</c:v>
                </c:pt>
                <c:pt idx="234">
                  <c:v>6.4944797354421695</c:v>
                </c:pt>
                <c:pt idx="235">
                  <c:v>8.3170920533616712</c:v>
                </c:pt>
                <c:pt idx="236">
                  <c:v>9.1285405817318797</c:v>
                </c:pt>
                <c:pt idx="237">
                  <c:v>10.393765197270413</c:v>
                </c:pt>
                <c:pt idx="238">
                  <c:v>12.620180948217389</c:v>
                </c:pt>
                <c:pt idx="239">
                  <c:v>14.451023225177522</c:v>
                </c:pt>
                <c:pt idx="240">
                  <c:v>14.619900339379978</c:v>
                </c:pt>
                <c:pt idx="241">
                  <c:v>13.198467617404633</c:v>
                </c:pt>
                <c:pt idx="242">
                  <c:v>11.592570931012718</c:v>
                </c:pt>
                <c:pt idx="243">
                  <c:v>11.089009867227219</c:v>
                </c:pt>
                <c:pt idx="244">
                  <c:v>10.929586514679221</c:v>
                </c:pt>
                <c:pt idx="245">
                  <c:v>9.6188683916233231</c:v>
                </c:pt>
                <c:pt idx="246">
                  <c:v>6.9890086446829667</c:v>
                </c:pt>
                <c:pt idx="247">
                  <c:v>4.5297224716196869</c:v>
                </c:pt>
                <c:pt idx="248">
                  <c:v>4.0569976928599356</c:v>
                </c:pt>
                <c:pt idx="249">
                  <c:v>3.8985103339925238</c:v>
                </c:pt>
                <c:pt idx="250">
                  <c:v>2.4326357634759623</c:v>
                </c:pt>
                <c:pt idx="251">
                  <c:v>2.8509207874535853</c:v>
                </c:pt>
                <c:pt idx="252">
                  <c:v>6.1835022094136916</c:v>
                </c:pt>
                <c:pt idx="253">
                  <c:v>8.8956627451391288</c:v>
                </c:pt>
                <c:pt idx="254">
                  <c:v>10.221000605443697</c:v>
                </c:pt>
                <c:pt idx="255">
                  <c:v>10.95103034705636</c:v>
                </c:pt>
                <c:pt idx="256">
                  <c:v>12.384180368478804</c:v>
                </c:pt>
                <c:pt idx="257">
                  <c:v>14.318245381668074</c:v>
                </c:pt>
                <c:pt idx="258">
                  <c:v>15.307402737119082</c:v>
                </c:pt>
                <c:pt idx="259">
                  <c:v>14.431803188413491</c:v>
                </c:pt>
                <c:pt idx="260">
                  <c:v>11.998406612567829</c:v>
                </c:pt>
                <c:pt idx="261">
                  <c:v>9.2631149693373587</c:v>
                </c:pt>
                <c:pt idx="262">
                  <c:v>7.2615217635477238</c:v>
                </c:pt>
                <c:pt idx="263">
                  <c:v>5.4357599751884695</c:v>
                </c:pt>
                <c:pt idx="264">
                  <c:v>2.5883418999030159</c:v>
                </c:pt>
                <c:pt idx="265">
                  <c:v>1.5132755701995668</c:v>
                </c:pt>
                <c:pt idx="266">
                  <c:v>5.7815898858827772</c:v>
                </c:pt>
                <c:pt idx="267">
                  <c:v>9.1605754200138687</c:v>
                </c:pt>
                <c:pt idx="268">
                  <c:v>10.958285970352481</c:v>
                </c:pt>
                <c:pt idx="269">
                  <c:v>11.511245599222198</c:v>
                </c:pt>
                <c:pt idx="270">
                  <c:v>11.935038697238044</c:v>
                </c:pt>
                <c:pt idx="271">
                  <c:v>12.820196578756551</c:v>
                </c:pt>
                <c:pt idx="272">
                  <c:v>13.412424502573598</c:v>
                </c:pt>
                <c:pt idx="273">
                  <c:v>12.68166806217398</c:v>
                </c:pt>
                <c:pt idx="274">
                  <c:v>10.395897215453632</c:v>
                </c:pt>
                <c:pt idx="275">
                  <c:v>7.2796702277359886</c:v>
                </c:pt>
                <c:pt idx="276">
                  <c:v>4.6344773927684804</c:v>
                </c:pt>
                <c:pt idx="277">
                  <c:v>3.2481484919438643</c:v>
                </c:pt>
                <c:pt idx="278">
                  <c:v>2.0698865706488379</c:v>
                </c:pt>
                <c:pt idx="279">
                  <c:v>0.10587461253333938</c:v>
                </c:pt>
                <c:pt idx="280">
                  <c:v>2.6274437943701079</c:v>
                </c:pt>
                <c:pt idx="281">
                  <c:v>4.9195540777730304</c:v>
                </c:pt>
                <c:pt idx="282">
                  <c:v>5.9888802906226557</c:v>
                </c:pt>
                <c:pt idx="283">
                  <c:v>5.5637254302927115</c:v>
                </c:pt>
                <c:pt idx="284">
                  <c:v>4.3190886267284849</c:v>
                </c:pt>
                <c:pt idx="285">
                  <c:v>3.8251752692518579</c:v>
                </c:pt>
                <c:pt idx="286">
                  <c:v>4.3398913361424283</c:v>
                </c:pt>
                <c:pt idx="287">
                  <c:v>4.2451396479040779</c:v>
                </c:pt>
                <c:pt idx="288">
                  <c:v>2.9508492871720056</c:v>
                </c:pt>
                <c:pt idx="289">
                  <c:v>2.141618799595765</c:v>
                </c:pt>
                <c:pt idx="290">
                  <c:v>3.9772976317660369</c:v>
                </c:pt>
                <c:pt idx="291">
                  <c:v>5.6154462935219938</c:v>
                </c:pt>
                <c:pt idx="292">
                  <c:v>5.7944367042092306</c:v>
                </c:pt>
                <c:pt idx="293">
                  <c:v>4.6857309371430809</c:v>
                </c:pt>
                <c:pt idx="294">
                  <c:v>3.6544616714568292</c:v>
                </c:pt>
                <c:pt idx="295">
                  <c:v>3.8787286813339423</c:v>
                </c:pt>
                <c:pt idx="296">
                  <c:v>3.9315236298901786</c:v>
                </c:pt>
                <c:pt idx="297">
                  <c:v>2.6368319092062289</c:v>
                </c:pt>
                <c:pt idx="298">
                  <c:v>1.9690746427347026</c:v>
                </c:pt>
                <c:pt idx="299">
                  <c:v>4.8694019433683069</c:v>
                </c:pt>
                <c:pt idx="300">
                  <c:v>7.6205554218796996</c:v>
                </c:pt>
                <c:pt idx="301">
                  <c:v>9.003455831651543</c:v>
                </c:pt>
                <c:pt idx="302">
                  <c:v>9.3014683574230599</c:v>
                </c:pt>
                <c:pt idx="303">
                  <c:v>9.8463269335608352</c:v>
                </c:pt>
                <c:pt idx="304">
                  <c:v>11.232612019125492</c:v>
                </c:pt>
                <c:pt idx="305">
                  <c:v>12.277745095256639</c:v>
                </c:pt>
                <c:pt idx="306">
                  <c:v>11.741404418514049</c:v>
                </c:pt>
                <c:pt idx="307">
                  <c:v>9.6506674436083468</c:v>
                </c:pt>
                <c:pt idx="308">
                  <c:v>7.5697287746820781</c:v>
                </c:pt>
                <c:pt idx="309">
                  <c:v>7.3319865561164939</c:v>
                </c:pt>
                <c:pt idx="310">
                  <c:v>7.9149329587577864</c:v>
                </c:pt>
                <c:pt idx="311">
                  <c:v>7.6462308310171805</c:v>
                </c:pt>
                <c:pt idx="312">
                  <c:v>7.2683450015250983</c:v>
                </c:pt>
                <c:pt idx="313">
                  <c:v>8.7355004835503287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6-4073-A1BA-47A8D4105E5B}"/>
            </c:ext>
          </c:extLst>
        </c:ser>
        <c:ser>
          <c:idx val="1"/>
          <c:order val="1"/>
          <c:tx>
            <c:v>Locations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1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1"/>
              <c:layout>
                <c:manualLayout>
                  <c:x val="-2.8694404591104736E-3"/>
                  <c:y val="-4.628999319264805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>
                <c:manualLayout>
                  <c:x val="-1.4513788098693759E-2"/>
                  <c:y val="-5.44588155207625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506-4073-A1BA-47A8D4105E5B}"/>
                </c:ext>
              </c:extLst>
            </c:dLbl>
            <c:dLbl>
              <c:idx val="38"/>
              <c:layout>
                <c:manualLayout>
                  <c:x val="9.6758587324625057E-4"/>
                  <c:y val="-5.445881552076342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06-4073-A1BA-47A8D4105E5B}"/>
                </c:ext>
              </c:extLst>
            </c:dLbl>
            <c:dLbl>
              <c:idx val="88"/>
              <c:layout>
                <c:manualLayout>
                  <c:x val="-4.2574464113611377E-2"/>
                  <c:y val="-0.1198501310549251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2"/>
              <c:layout>
                <c:manualLayout>
                  <c:x val="-1.452315920597008E-2"/>
                  <c:y val="-0.1008268520553378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4"/>
              <c:layout>
                <c:manualLayout>
                  <c:x val="-5.8069199128962011E-3"/>
                  <c:y val="-4.90797546012270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4"/>
              <c:layout>
                <c:manualLayout>
                  <c:x val="-7.0141067613768679E-17"/>
                  <c:y val="-2.995234853641938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4"/>
              <c:layout>
                <c:manualLayout>
                  <c:x val="-3.4833091436865089E-2"/>
                  <c:y val="-4.901293396868618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06-4073-A1BA-47A8D4105E5B}"/>
                </c:ext>
              </c:extLst>
            </c:dLbl>
            <c:dLbl>
              <c:idx val="188"/>
              <c:layout>
                <c:manualLayout>
                  <c:x val="-2.9034599564481006E-3"/>
                  <c:y val="-2.999318336741649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6"/>
              <c:layout>
                <c:manualLayout>
                  <c:x val="-1.741654571843251E-2"/>
                  <c:y val="-4.901293396868618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06-4073-A1BA-47A8D4105E5B}"/>
                </c:ext>
              </c:extLst>
            </c:dLbl>
            <c:dLbl>
              <c:idx val="238"/>
              <c:layout>
                <c:manualLayout>
                  <c:x val="-1.5303682448589193E-2"/>
                  <c:y val="-4.90129339686862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'1to15'!$D$11:$D$350</c:f>
              <c:numCache>
                <c:formatCode>0.00</c:formatCode>
                <c:ptCount val="340"/>
                <c:pt idx="7">
                  <c:v>1.0281409323736439</c:v>
                </c:pt>
                <c:pt idx="17">
                  <c:v>1.0440564266828334</c:v>
                </c:pt>
                <c:pt idx="33">
                  <c:v>1.0695212175775366</c:v>
                </c:pt>
                <c:pt idx="38">
                  <c:v>1.0774789647321315</c:v>
                </c:pt>
                <c:pt idx="48">
                  <c:v>1.0933944590413209</c:v>
                </c:pt>
                <c:pt idx="57">
                  <c:v>1.1077184039195915</c:v>
                </c:pt>
                <c:pt idx="66">
                  <c:v>1.1220423487978621</c:v>
                </c:pt>
                <c:pt idx="79">
                  <c:v>1.1427324913998085</c:v>
                </c:pt>
                <c:pt idx="90">
                  <c:v>1.1602395351399171</c:v>
                </c:pt>
                <c:pt idx="100">
                  <c:v>1.1761550294491065</c:v>
                </c:pt>
                <c:pt idx="114">
                  <c:v>1.198436721481972</c:v>
                </c:pt>
                <c:pt idx="131">
                  <c:v>1.2254930618075941</c:v>
                </c:pt>
                <c:pt idx="144">
                  <c:v>1.2461832044095404</c:v>
                </c:pt>
                <c:pt idx="155">
                  <c:v>1.263690248149649</c:v>
                </c:pt>
                <c:pt idx="171">
                  <c:v>1.2891550390443522</c:v>
                </c:pt>
                <c:pt idx="187">
                  <c:v>1.3146198299390555</c:v>
                </c:pt>
                <c:pt idx="206">
                  <c:v>1.3448592691265155</c:v>
                </c:pt>
                <c:pt idx="216">
                  <c:v>1.3607747634357052</c:v>
                </c:pt>
                <c:pt idx="230">
                  <c:v>1.3830564554685705</c:v>
                </c:pt>
                <c:pt idx="248">
                  <c:v>1.4117043452251115</c:v>
                </c:pt>
                <c:pt idx="262">
                  <c:v>1.4339860372579769</c:v>
                </c:pt>
              </c:numCache>
            </c:numRef>
          </c:xVal>
          <c:yVal>
            <c:numRef>
              <c:f>'1to15'!$C$11:$C$350</c:f>
              <c:numCache>
                <c:formatCode>General</c:formatCode>
                <c:ptCount val="340"/>
                <c:pt idx="7">
                  <c:v>13.644980913000598</c:v>
                </c:pt>
                <c:pt idx="17">
                  <c:v>22.152449615610099</c:v>
                </c:pt>
                <c:pt idx="33">
                  <c:v>8.8791023118495609</c:v>
                </c:pt>
                <c:pt idx="38">
                  <c:v>8.358047018817409</c:v>
                </c:pt>
                <c:pt idx="48">
                  <c:v>5.6058425709012694</c:v>
                </c:pt>
                <c:pt idx="57">
                  <c:v>10.596224160335472</c:v>
                </c:pt>
                <c:pt idx="66">
                  <c:v>14.248521458481875</c:v>
                </c:pt>
                <c:pt idx="79">
                  <c:v>8.0291512295009007</c:v>
                </c:pt>
                <c:pt idx="90">
                  <c:v>11.271897019161889</c:v>
                </c:pt>
                <c:pt idx="100">
                  <c:v>9.3065425089456308</c:v>
                </c:pt>
                <c:pt idx="114">
                  <c:v>4.7485406394732443</c:v>
                </c:pt>
                <c:pt idx="131">
                  <c:v>10.271183906696477</c:v>
                </c:pt>
                <c:pt idx="144">
                  <c:v>12.231489917884879</c:v>
                </c:pt>
                <c:pt idx="155">
                  <c:v>12.718228610842056</c:v>
                </c:pt>
                <c:pt idx="171">
                  <c:v>14.191455332499327</c:v>
                </c:pt>
                <c:pt idx="187">
                  <c:v>7.3300431133668527</c:v>
                </c:pt>
                <c:pt idx="206">
                  <c:v>6.7403342757061582</c:v>
                </c:pt>
                <c:pt idx="216">
                  <c:v>7.1030416679219943</c:v>
                </c:pt>
                <c:pt idx="230">
                  <c:v>14.619900339379978</c:v>
                </c:pt>
                <c:pt idx="248">
                  <c:v>15.307402737119082</c:v>
                </c:pt>
                <c:pt idx="262">
                  <c:v>13.412424502573598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06-4073-A1BA-47A8D4105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8959"/>
        <c:axId val="1948609439"/>
      </c:scatterChart>
      <c:valAx>
        <c:axId val="1948608959"/>
        <c:scaling>
          <c:orientation val="minMax"/>
          <c:max val="1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(1/year)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9439"/>
        <c:crosses val="autoZero"/>
        <c:crossBetween val="midCat"/>
      </c:valAx>
      <c:valAx>
        <c:axId val="19486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8959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https://geoenergymath.com/2020/05/17/double-sideband-suppressed-carrier-modulation-vs-triad/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469900</xdr:colOff>
      <xdr:row>18</xdr:row>
      <xdr:rowOff>0</xdr:rowOff>
    </xdr:from>
    <xdr:to>
      <xdr:col>40</xdr:col>
      <xdr:colOff>279400</xdr:colOff>
      <xdr:row>52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10</xdr:row>
      <xdr:rowOff>53975</xdr:rowOff>
    </xdr:from>
    <xdr:to>
      <xdr:col>63</xdr:col>
      <xdr:colOff>288925</xdr:colOff>
      <xdr:row>54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98254</xdr:colOff>
      <xdr:row>59</xdr:row>
      <xdr:rowOff>258290</xdr:rowOff>
    </xdr:from>
    <xdr:to>
      <xdr:col>40</xdr:col>
      <xdr:colOff>230317</xdr:colOff>
      <xdr:row>105</xdr:row>
      <xdr:rowOff>81091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393700</xdr:colOff>
      <xdr:row>17</xdr:row>
      <xdr:rowOff>165100</xdr:rowOff>
    </xdr:from>
    <xdr:to>
      <xdr:col>49</xdr:col>
      <xdr:colOff>158750</xdr:colOff>
      <xdr:row>20</xdr:row>
      <xdr:rowOff>50800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207325" y="5292725"/>
          <a:ext cx="971550" cy="7905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333375</xdr:colOff>
      <xdr:row>17</xdr:row>
      <xdr:rowOff>193675</xdr:rowOff>
    </xdr:from>
    <xdr:to>
      <xdr:col>50</xdr:col>
      <xdr:colOff>568325</xdr:colOff>
      <xdr:row>20</xdr:row>
      <xdr:rowOff>28575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flipH="1">
          <a:off x="34353500" y="5321300"/>
          <a:ext cx="838200" cy="7397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539750</xdr:colOff>
      <xdr:row>14</xdr:row>
      <xdr:rowOff>123826</xdr:rowOff>
    </xdr:from>
    <xdr:to>
      <xdr:col>43</xdr:col>
      <xdr:colOff>523875</xdr:colOff>
      <xdr:row>17</xdr:row>
      <xdr:rowOff>1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8432125" y="4346576"/>
          <a:ext cx="2492375" cy="7810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73025</xdr:colOff>
      <xdr:row>14</xdr:row>
      <xdr:rowOff>120650</xdr:rowOff>
    </xdr:from>
    <xdr:to>
      <xdr:col>46</xdr:col>
      <xdr:colOff>396875</xdr:colOff>
      <xdr:row>17</xdr:row>
      <xdr:rowOff>0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flipH="1">
          <a:off x="31076900" y="4343400"/>
          <a:ext cx="1530350" cy="7842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3175</xdr:colOff>
      <xdr:row>12</xdr:row>
      <xdr:rowOff>63500</xdr:rowOff>
    </xdr:from>
    <xdr:to>
      <xdr:col>40</xdr:col>
      <xdr:colOff>3175</xdr:colOff>
      <xdr:row>37</xdr:row>
      <xdr:rowOff>179917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H="1">
          <a:off x="28260675" y="3683000"/>
          <a:ext cx="0" cy="7657042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365125</xdr:colOff>
      <xdr:row>11</xdr:row>
      <xdr:rowOff>295275</xdr:rowOff>
    </xdr:from>
    <xdr:to>
      <xdr:col>46</xdr:col>
      <xdr:colOff>377825</xdr:colOff>
      <xdr:row>19</xdr:row>
      <xdr:rowOff>193675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32575500" y="3613150"/>
          <a:ext cx="12700" cy="231140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552450</xdr:colOff>
      <xdr:row>11</xdr:row>
      <xdr:rowOff>225425</xdr:rowOff>
    </xdr:from>
    <xdr:to>
      <xdr:col>38</xdr:col>
      <xdr:colOff>589491</xdr:colOff>
      <xdr:row>45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27555825" y="3543300"/>
          <a:ext cx="37041" cy="1002982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314325</xdr:colOff>
      <xdr:row>15</xdr:row>
      <xdr:rowOff>0</xdr:rowOff>
    </xdr:from>
    <xdr:to>
      <xdr:col>47</xdr:col>
      <xdr:colOff>327025</xdr:colOff>
      <xdr:row>22</xdr:row>
      <xdr:rowOff>88900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33127950" y="4524375"/>
          <a:ext cx="12700" cy="220027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584200</xdr:colOff>
      <xdr:row>15</xdr:row>
      <xdr:rowOff>165100</xdr:rowOff>
    </xdr:from>
    <xdr:to>
      <xdr:col>50</xdr:col>
      <xdr:colOff>596900</xdr:colOff>
      <xdr:row>23</xdr:row>
      <xdr:rowOff>63500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35207575" y="4689475"/>
          <a:ext cx="12700" cy="231140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698500</xdr:colOff>
      <xdr:row>12</xdr:row>
      <xdr:rowOff>142875</xdr:rowOff>
    </xdr:from>
    <xdr:ext cx="259045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98500" y="3724275"/>
          <a:ext cx="2590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</a:t>
          </a:r>
        </a:p>
      </xdr:txBody>
    </xdr:sp>
    <xdr:clientData/>
  </xdr:oneCellAnchor>
  <xdr:oneCellAnchor>
    <xdr:from>
      <xdr:col>21</xdr:col>
      <xdr:colOff>444500</xdr:colOff>
      <xdr:row>60</xdr:row>
      <xdr:rowOff>111125</xdr:rowOff>
    </xdr:from>
    <xdr:ext cx="104240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5509875" y="18208625"/>
          <a:ext cx="104240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/>
            <a:t>0.4265</a:t>
          </a:r>
        </a:p>
      </xdr:txBody>
    </xdr:sp>
    <xdr:clientData/>
  </xdr:oneCellAnchor>
  <xdr:twoCellAnchor>
    <xdr:from>
      <xdr:col>33</xdr:col>
      <xdr:colOff>396875</xdr:colOff>
      <xdr:row>14</xdr:row>
      <xdr:rowOff>111124</xdr:rowOff>
    </xdr:from>
    <xdr:to>
      <xdr:col>34</xdr:col>
      <xdr:colOff>63501</xdr:colOff>
      <xdr:row>15</xdr:row>
      <xdr:rowOff>111124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4669750" y="4333874"/>
          <a:ext cx="269876" cy="301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184150</xdr:colOff>
      <xdr:row>22</xdr:row>
      <xdr:rowOff>136524</xdr:rowOff>
    </xdr:from>
    <xdr:to>
      <xdr:col>41</xdr:col>
      <xdr:colOff>454026</xdr:colOff>
      <xdr:row>23</xdr:row>
      <xdr:rowOff>136524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9378275" y="6772274"/>
          <a:ext cx="269876" cy="301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336550</xdr:colOff>
      <xdr:row>28</xdr:row>
      <xdr:rowOff>257174</xdr:rowOff>
    </xdr:from>
    <xdr:to>
      <xdr:col>46</xdr:col>
      <xdr:colOff>3176</xdr:colOff>
      <xdr:row>29</xdr:row>
      <xdr:rowOff>257174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1943675" y="8702674"/>
          <a:ext cx="269876" cy="301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142875</xdr:colOff>
      <xdr:row>15</xdr:row>
      <xdr:rowOff>47625</xdr:rowOff>
    </xdr:from>
    <xdr:to>
      <xdr:col>27</xdr:col>
      <xdr:colOff>412750</xdr:colOff>
      <xdr:row>15</xdr:row>
      <xdr:rowOff>222250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flipV="1">
          <a:off x="20796250" y="4572000"/>
          <a:ext cx="269875" cy="17462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222250</xdr:colOff>
      <xdr:row>11</xdr:row>
      <xdr:rowOff>269875</xdr:rowOff>
    </xdr:from>
    <xdr:to>
      <xdr:col>30</xdr:col>
      <xdr:colOff>476250</xdr:colOff>
      <xdr:row>13</xdr:row>
      <xdr:rowOff>79375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2987000" y="3413125"/>
          <a:ext cx="254000" cy="381000"/>
        </a:xfrm>
        <a:prstGeom prst="downArrow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120650</xdr:colOff>
      <xdr:row>21</xdr:row>
      <xdr:rowOff>279400</xdr:rowOff>
    </xdr:from>
    <xdr:to>
      <xdr:col>42</xdr:col>
      <xdr:colOff>374650</xdr:colOff>
      <xdr:row>23</xdr:row>
      <xdr:rowOff>73025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9918025" y="6613525"/>
          <a:ext cx="254000" cy="396875"/>
        </a:xfrm>
        <a:prstGeom prst="downArrow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34925</xdr:colOff>
      <xdr:row>22</xdr:row>
      <xdr:rowOff>257175</xdr:rowOff>
    </xdr:from>
    <xdr:to>
      <xdr:col>45</xdr:col>
      <xdr:colOff>288925</xdr:colOff>
      <xdr:row>24</xdr:row>
      <xdr:rowOff>50800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1642050" y="6892925"/>
          <a:ext cx="254000" cy="396875"/>
        </a:xfrm>
        <a:prstGeom prst="downArrow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60325</xdr:colOff>
      <xdr:row>29</xdr:row>
      <xdr:rowOff>123825</xdr:rowOff>
    </xdr:from>
    <xdr:to>
      <xdr:col>48</xdr:col>
      <xdr:colOff>314325</xdr:colOff>
      <xdr:row>30</xdr:row>
      <xdr:rowOff>219075</xdr:rowOff>
    </xdr:to>
    <xdr:sp macro="" textlink="">
      <xdr:nvSpPr>
        <xdr:cNvPr id="28" name="Down Arrow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33477200" y="8870950"/>
          <a:ext cx="254000" cy="396875"/>
        </a:xfrm>
        <a:prstGeom prst="downArrow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0.62636</cdr:x>
      <cdr:y>0.07953</cdr:y>
    </cdr:from>
    <cdr:to>
      <cdr:x>0.65243</cdr:x>
      <cdr:y>0.2335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71000" y="596900"/>
          <a:ext cx="914400" cy="1155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0.63111</cdr:x>
      <cdr:y>0.02115</cdr:y>
    </cdr:from>
    <cdr:to>
      <cdr:x>0.6865</cdr:x>
      <cdr:y>0.09717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396228" y="282576"/>
          <a:ext cx="1965624" cy="1015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3200"/>
            <a:t>Zone</a:t>
          </a:r>
          <a:r>
            <a:rPr lang="en-US" sz="3200" baseline="0"/>
            <a:t> 1</a:t>
          </a:r>
          <a:endParaRPr lang="en-US" sz="3200"/>
        </a:p>
      </cdr:txBody>
    </cdr:sp>
  </cdr:relSizeAnchor>
  <cdr:relSizeAnchor xmlns:cdr="http://schemas.openxmlformats.org/drawingml/2006/chartDrawing">
    <cdr:from>
      <cdr:x>0.4822</cdr:x>
      <cdr:y>0.02056</cdr:y>
    </cdr:from>
    <cdr:to>
      <cdr:x>0.53759</cdr:x>
      <cdr:y>0.09895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7111928" y="243404"/>
          <a:ext cx="1965624" cy="928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200"/>
            <a:t>Zone</a:t>
          </a:r>
          <a:r>
            <a:rPr lang="en-US" sz="3200" baseline="0"/>
            <a:t> 0</a:t>
          </a:r>
          <a:endParaRPr lang="en-US" sz="3200"/>
        </a:p>
      </cdr:txBody>
    </cdr:sp>
  </cdr:relSizeAnchor>
  <cdr:relSizeAnchor xmlns:cdr="http://schemas.openxmlformats.org/drawingml/2006/chartDrawing">
    <cdr:from>
      <cdr:x>0.7201</cdr:x>
      <cdr:y>0.01948</cdr:y>
    </cdr:from>
    <cdr:to>
      <cdr:x>0.7755</cdr:x>
      <cdr:y>0.10239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5554330" y="260378"/>
          <a:ext cx="1965978" cy="1107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200"/>
            <a:t>Zone</a:t>
          </a:r>
          <a:r>
            <a:rPr lang="en-US" sz="3200" baseline="0"/>
            <a:t> 2</a:t>
          </a:r>
          <a:endParaRPr lang="en-US" sz="3200"/>
        </a:p>
      </cdr:txBody>
    </cdr:sp>
  </cdr:relSizeAnchor>
  <cdr:relSizeAnchor xmlns:cdr="http://schemas.openxmlformats.org/drawingml/2006/chartDrawing">
    <cdr:from>
      <cdr:x>0.79544</cdr:x>
      <cdr:y>0.17936</cdr:y>
    </cdr:from>
    <cdr:to>
      <cdr:x>0.85083</cdr:x>
      <cdr:y>0.26227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901900" y="1346200"/>
          <a:ext cx="1943100" cy="622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200"/>
            <a:t>Zone</a:t>
          </a:r>
          <a:r>
            <a:rPr lang="en-US" sz="3200" baseline="0"/>
            <a:t> 3</a:t>
          </a:r>
          <a:endParaRPr lang="en-US" sz="3200"/>
        </a:p>
      </cdr:txBody>
    </cdr:sp>
  </cdr:relSizeAnchor>
  <cdr:relSizeAnchor xmlns:cdr="http://schemas.openxmlformats.org/drawingml/2006/chartDrawing">
    <cdr:from>
      <cdr:x>0.53118</cdr:x>
      <cdr:y>0.15157</cdr:y>
    </cdr:from>
    <cdr:to>
      <cdr:x>0.55131</cdr:x>
      <cdr:y>0.20384</cdr:y>
    </cdr:to>
    <cdr:sp macro="" textlink="">
      <cdr:nvSpPr>
        <cdr:cNvPr id="7" name="Oval 6"/>
        <cdr:cNvSpPr/>
      </cdr:nvSpPr>
      <cdr:spPr>
        <a:xfrm xmlns:a="http://schemas.openxmlformats.org/drawingml/2006/main">
          <a:off x="19051222" y="1997721"/>
          <a:ext cx="721975" cy="68890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0.56822</cdr:x>
      <cdr:y>0.18793</cdr:y>
    </cdr:from>
    <cdr:to>
      <cdr:x>0.58835</cdr:x>
      <cdr:y>0.2402</cdr:y>
    </cdr:to>
    <cdr:sp macro="" textlink="">
      <cdr:nvSpPr>
        <cdr:cNvPr id="8" name="Oval 7"/>
        <cdr:cNvSpPr/>
      </cdr:nvSpPr>
      <cdr:spPr>
        <a:xfrm xmlns:a="http://schemas.openxmlformats.org/drawingml/2006/main">
          <a:off x="20164425" y="2511425"/>
          <a:ext cx="714375" cy="698500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0.68677</cdr:x>
      <cdr:y>0.37562</cdr:y>
    </cdr:from>
    <cdr:to>
      <cdr:x>0.7069</cdr:x>
      <cdr:y>0.42789</cdr:y>
    </cdr:to>
    <cdr:sp macro="" textlink="">
      <cdr:nvSpPr>
        <cdr:cNvPr id="9" name="Oval 8"/>
        <cdr:cNvSpPr/>
      </cdr:nvSpPr>
      <cdr:spPr>
        <a:xfrm xmlns:a="http://schemas.openxmlformats.org/drawingml/2006/main">
          <a:off x="24371300" y="5019675"/>
          <a:ext cx="714375" cy="698500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0.70377</cdr:x>
      <cdr:y>0.38869</cdr:y>
    </cdr:from>
    <cdr:to>
      <cdr:x>0.7239</cdr:x>
      <cdr:y>0.44096</cdr:y>
    </cdr:to>
    <cdr:sp macro="" textlink="">
      <cdr:nvSpPr>
        <cdr:cNvPr id="10" name="Oval 9"/>
        <cdr:cNvSpPr/>
      </cdr:nvSpPr>
      <cdr:spPr>
        <a:xfrm xmlns:a="http://schemas.openxmlformats.org/drawingml/2006/main">
          <a:off x="24974550" y="5194300"/>
          <a:ext cx="714375" cy="698500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0.75969</cdr:x>
      <cdr:y>0.46115</cdr:y>
    </cdr:from>
    <cdr:to>
      <cdr:x>0.77982</cdr:x>
      <cdr:y>0.51342</cdr:y>
    </cdr:to>
    <cdr:sp macro="" textlink="">
      <cdr:nvSpPr>
        <cdr:cNvPr id="11" name="Oval 10"/>
        <cdr:cNvSpPr/>
      </cdr:nvSpPr>
      <cdr:spPr>
        <a:xfrm xmlns:a="http://schemas.openxmlformats.org/drawingml/2006/main">
          <a:off x="26958925" y="6162675"/>
          <a:ext cx="714375" cy="698500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0.5132</cdr:x>
      <cdr:y>0.17558</cdr:y>
    </cdr:from>
    <cdr:to>
      <cdr:x>0.52214</cdr:x>
      <cdr:y>0.19933</cdr:y>
    </cdr:to>
    <cdr:sp macro="" textlink="">
      <cdr:nvSpPr>
        <cdr:cNvPr id="12" name="Oval 11"/>
        <cdr:cNvSpPr/>
      </cdr:nvSpPr>
      <cdr:spPr>
        <a:xfrm xmlns:a="http://schemas.openxmlformats.org/drawingml/2006/main">
          <a:off x="18211801" y="2346324"/>
          <a:ext cx="317499" cy="317501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0.58746</cdr:x>
      <cdr:y>0.25802</cdr:y>
    </cdr:from>
    <cdr:to>
      <cdr:x>0.5964</cdr:x>
      <cdr:y>0.28178</cdr:y>
    </cdr:to>
    <cdr:sp macro="" textlink="">
      <cdr:nvSpPr>
        <cdr:cNvPr id="13" name="Oval 12"/>
        <cdr:cNvSpPr/>
      </cdr:nvSpPr>
      <cdr:spPr>
        <a:xfrm xmlns:a="http://schemas.openxmlformats.org/drawingml/2006/main">
          <a:off x="20847050" y="3448050"/>
          <a:ext cx="317499" cy="317501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0.68811</cdr:x>
      <cdr:y>0.40176</cdr:y>
    </cdr:from>
    <cdr:to>
      <cdr:x>0.69706</cdr:x>
      <cdr:y>0.42552</cdr:y>
    </cdr:to>
    <cdr:sp macro="" textlink="">
      <cdr:nvSpPr>
        <cdr:cNvPr id="14" name="Oval 13"/>
        <cdr:cNvSpPr/>
      </cdr:nvSpPr>
      <cdr:spPr>
        <a:xfrm xmlns:a="http://schemas.openxmlformats.org/drawingml/2006/main">
          <a:off x="24418925" y="5368925"/>
          <a:ext cx="317499" cy="317501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0.66261</cdr:x>
      <cdr:y>0.38988</cdr:y>
    </cdr:from>
    <cdr:to>
      <cdr:x>0.67022</cdr:x>
      <cdr:y>0.40295</cdr:y>
    </cdr:to>
    <cdr:sp macro="" textlink="">
      <cdr:nvSpPr>
        <cdr:cNvPr id="15" name="Isosceles Triangle 14"/>
        <cdr:cNvSpPr/>
      </cdr:nvSpPr>
      <cdr:spPr>
        <a:xfrm xmlns:a="http://schemas.openxmlformats.org/drawingml/2006/main" flipV="1">
          <a:off x="23514050" y="5210175"/>
          <a:ext cx="269875" cy="174625"/>
        </a:xfrm>
        <a:prstGeom xmlns:a="http://schemas.openxmlformats.org/drawingml/2006/main" prst="triangl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0.6304</cdr:x>
      <cdr:y>0.33048</cdr:y>
    </cdr:from>
    <cdr:to>
      <cdr:x>0.63801</cdr:x>
      <cdr:y>0.34355</cdr:y>
    </cdr:to>
    <cdr:sp macro="" textlink="">
      <cdr:nvSpPr>
        <cdr:cNvPr id="16" name="Isosceles Triangle 15"/>
        <cdr:cNvSpPr/>
      </cdr:nvSpPr>
      <cdr:spPr>
        <a:xfrm xmlns:a="http://schemas.openxmlformats.org/drawingml/2006/main" flipV="1">
          <a:off x="22371050" y="4416425"/>
          <a:ext cx="269875" cy="174625"/>
        </a:xfrm>
        <a:prstGeom xmlns:a="http://schemas.openxmlformats.org/drawingml/2006/main" prst="triangl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0.73195</cdr:x>
      <cdr:y>0.45759</cdr:y>
    </cdr:from>
    <cdr:to>
      <cdr:x>0.73955</cdr:x>
      <cdr:y>0.47066</cdr:y>
    </cdr:to>
    <cdr:sp macro="" textlink="">
      <cdr:nvSpPr>
        <cdr:cNvPr id="17" name="Isosceles Triangle 16"/>
        <cdr:cNvSpPr/>
      </cdr:nvSpPr>
      <cdr:spPr>
        <a:xfrm xmlns:a="http://schemas.openxmlformats.org/drawingml/2006/main" flipV="1">
          <a:off x="25974675" y="6115050"/>
          <a:ext cx="269875" cy="174625"/>
        </a:xfrm>
        <a:prstGeom xmlns:a="http://schemas.openxmlformats.org/drawingml/2006/main" prst="triangl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0.4676</cdr:x>
      <cdr:y>0.44015</cdr:y>
    </cdr:from>
    <cdr:to>
      <cdr:x>0.52079</cdr:x>
      <cdr:y>0.47428</cdr:y>
    </cdr:to>
    <cdr:sp macro="" textlink="">
      <cdr:nvSpPr>
        <cdr:cNvPr id="2" name="TextBox 10"/>
        <cdr:cNvSpPr txBox="1"/>
      </cdr:nvSpPr>
      <cdr:spPr>
        <a:xfrm xmlns:a="http://schemas.openxmlformats.org/drawingml/2006/main">
          <a:off x="9163050" y="6035675"/>
          <a:ext cx="1042401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0.4504</a:t>
          </a:r>
        </a:p>
      </cdr:txBody>
    </cdr:sp>
  </cdr:relSizeAnchor>
  <cdr:relSizeAnchor xmlns:cdr="http://schemas.openxmlformats.org/drawingml/2006/chartDrawing">
    <cdr:from>
      <cdr:x>0.53078</cdr:x>
      <cdr:y>0.65663</cdr:y>
    </cdr:from>
    <cdr:to>
      <cdr:x>0.57602</cdr:x>
      <cdr:y>0.69076</cdr:y>
    </cdr:to>
    <cdr:sp macro="" textlink="">
      <cdr:nvSpPr>
        <cdr:cNvPr id="3" name="TextBox 10"/>
        <cdr:cNvSpPr txBox="1"/>
      </cdr:nvSpPr>
      <cdr:spPr>
        <a:xfrm xmlns:a="http://schemas.openxmlformats.org/drawingml/2006/main">
          <a:off x="10401300" y="9004300"/>
          <a:ext cx="886397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0.471</a:t>
          </a:r>
        </a:p>
      </cdr:txBody>
    </cdr:sp>
  </cdr:relSizeAnchor>
  <cdr:relSizeAnchor xmlns:cdr="http://schemas.openxmlformats.org/drawingml/2006/chartDrawing">
    <cdr:from>
      <cdr:x>0.57858</cdr:x>
      <cdr:y>0.59412</cdr:y>
    </cdr:from>
    <cdr:to>
      <cdr:x>0.63177</cdr:x>
      <cdr:y>0.62825</cdr:y>
    </cdr:to>
    <cdr:sp macro="" textlink="">
      <cdr:nvSpPr>
        <cdr:cNvPr id="4" name="TextBox 10"/>
        <cdr:cNvSpPr txBox="1"/>
      </cdr:nvSpPr>
      <cdr:spPr>
        <a:xfrm xmlns:a="http://schemas.openxmlformats.org/drawingml/2006/main">
          <a:off x="11337925" y="8147050"/>
          <a:ext cx="1042401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0.4886</a:t>
          </a:r>
        </a:p>
      </cdr:txBody>
    </cdr:sp>
  </cdr:relSizeAnchor>
  <cdr:relSizeAnchor xmlns:cdr="http://schemas.openxmlformats.org/drawingml/2006/chartDrawing">
    <cdr:from>
      <cdr:x>0.6442</cdr:x>
      <cdr:y>0.54781</cdr:y>
    </cdr:from>
    <cdr:to>
      <cdr:x>0.68943</cdr:x>
      <cdr:y>0.58194</cdr:y>
    </cdr:to>
    <cdr:sp macro="" textlink="">
      <cdr:nvSpPr>
        <cdr:cNvPr id="5" name="TextBox 10"/>
        <cdr:cNvSpPr txBox="1"/>
      </cdr:nvSpPr>
      <cdr:spPr>
        <a:xfrm xmlns:a="http://schemas.openxmlformats.org/drawingml/2006/main">
          <a:off x="12623800" y="7512050"/>
          <a:ext cx="886397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0.506</a:t>
          </a:r>
        </a:p>
      </cdr:txBody>
    </cdr:sp>
  </cdr:relSizeAnchor>
  <cdr:relSizeAnchor xmlns:cdr="http://schemas.openxmlformats.org/drawingml/2006/chartDrawing">
    <cdr:from>
      <cdr:x>0.70415</cdr:x>
      <cdr:y>0.72146</cdr:y>
    </cdr:from>
    <cdr:to>
      <cdr:x>0.74938</cdr:x>
      <cdr:y>0.75559</cdr:y>
    </cdr:to>
    <cdr:sp macro="" textlink="">
      <cdr:nvSpPr>
        <cdr:cNvPr id="6" name="TextBox 10"/>
        <cdr:cNvSpPr txBox="1"/>
      </cdr:nvSpPr>
      <cdr:spPr>
        <a:xfrm xmlns:a="http://schemas.openxmlformats.org/drawingml/2006/main">
          <a:off x="13798550" y="9893300"/>
          <a:ext cx="886397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0.522</a:t>
          </a:r>
        </a:p>
      </cdr:txBody>
    </cdr:sp>
  </cdr:relSizeAnchor>
  <cdr:relSizeAnchor xmlns:cdr="http://schemas.openxmlformats.org/drawingml/2006/chartDrawing">
    <cdr:from>
      <cdr:x>0.78597</cdr:x>
      <cdr:y>0.56865</cdr:y>
    </cdr:from>
    <cdr:to>
      <cdr:x>0.82324</cdr:x>
      <cdr:y>0.60278</cdr:y>
    </cdr:to>
    <cdr:sp macro="" textlink="">
      <cdr:nvSpPr>
        <cdr:cNvPr id="7" name="TextBox 10"/>
        <cdr:cNvSpPr txBox="1"/>
      </cdr:nvSpPr>
      <cdr:spPr>
        <a:xfrm xmlns:a="http://schemas.openxmlformats.org/drawingml/2006/main">
          <a:off x="15401925" y="7797800"/>
          <a:ext cx="730393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0.55</a:t>
          </a:r>
        </a:p>
      </cdr:txBody>
    </cdr:sp>
  </cdr:relSizeAnchor>
  <cdr:relSizeAnchor xmlns:cdr="http://schemas.openxmlformats.org/drawingml/2006/chartDrawing">
    <cdr:from>
      <cdr:x>0.28046</cdr:x>
      <cdr:y>0.63116</cdr:y>
    </cdr:from>
    <cdr:to>
      <cdr:x>0.33365</cdr:x>
      <cdr:y>0.66529</cdr:y>
    </cdr:to>
    <cdr:sp macro="" textlink="">
      <cdr:nvSpPr>
        <cdr:cNvPr id="8" name="TextBox 10"/>
        <cdr:cNvSpPr txBox="1"/>
      </cdr:nvSpPr>
      <cdr:spPr>
        <a:xfrm xmlns:a="http://schemas.openxmlformats.org/drawingml/2006/main">
          <a:off x="5495925" y="8655050"/>
          <a:ext cx="1042401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0.3867</a:t>
          </a:r>
        </a:p>
      </cdr:txBody>
    </cdr:sp>
  </cdr:relSizeAnchor>
  <cdr:relSizeAnchor xmlns:cdr="http://schemas.openxmlformats.org/drawingml/2006/chartDrawing">
    <cdr:from>
      <cdr:x>0.8443</cdr:x>
      <cdr:y>0.66821</cdr:y>
    </cdr:from>
    <cdr:to>
      <cdr:x>0.89841</cdr:x>
      <cdr:y>0.70234</cdr:y>
    </cdr:to>
    <cdr:sp macro="" textlink="">
      <cdr:nvSpPr>
        <cdr:cNvPr id="9" name="TextBox 10"/>
        <cdr:cNvSpPr txBox="1"/>
      </cdr:nvSpPr>
      <cdr:spPr>
        <a:xfrm xmlns:a="http://schemas.openxmlformats.org/drawingml/2006/main">
          <a:off x="16544925" y="9163050"/>
          <a:ext cx="1060450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0.568</a:t>
          </a:r>
        </a:p>
      </cdr:txBody>
    </cdr:sp>
  </cdr:relSizeAnchor>
  <cdr:relSizeAnchor xmlns:cdr="http://schemas.openxmlformats.org/drawingml/2006/chartDrawing">
    <cdr:from>
      <cdr:x>0.19135</cdr:x>
      <cdr:y>0.58138</cdr:y>
    </cdr:from>
    <cdr:to>
      <cdr:x>0.24454</cdr:x>
      <cdr:y>0.61551</cdr:y>
    </cdr:to>
    <cdr:sp macro="" textlink="">
      <cdr:nvSpPr>
        <cdr:cNvPr id="10" name="TextBox 10"/>
        <cdr:cNvSpPr txBox="1"/>
      </cdr:nvSpPr>
      <cdr:spPr>
        <a:xfrm xmlns:a="http://schemas.openxmlformats.org/drawingml/2006/main">
          <a:off x="3749675" y="7972425"/>
          <a:ext cx="1042401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0.3597</a:t>
          </a:r>
        </a:p>
      </cdr:txBody>
    </cdr:sp>
  </cdr:relSizeAnchor>
  <cdr:relSizeAnchor xmlns:cdr="http://schemas.openxmlformats.org/drawingml/2006/chartDrawing">
    <cdr:from>
      <cdr:x>0.13059</cdr:x>
      <cdr:y>0.61727</cdr:y>
    </cdr:from>
    <cdr:to>
      <cdr:x>0.19175</cdr:x>
      <cdr:y>0.6514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2559050" y="8464550"/>
          <a:ext cx="1198405" cy="468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400"/>
            <a:t>0.34059</a:t>
          </a:r>
        </a:p>
      </cdr:txBody>
    </cdr:sp>
  </cdr:relSizeAnchor>
  <cdr:relSizeAnchor xmlns:cdr="http://schemas.openxmlformats.org/drawingml/2006/chartDrawing">
    <cdr:from>
      <cdr:x>0.43017</cdr:x>
      <cdr:y>0.29058</cdr:y>
    </cdr:from>
    <cdr:to>
      <cdr:x>0.85629</cdr:x>
      <cdr:y>0.32299</cdr:y>
    </cdr:to>
    <cdr:sp macro="" textlink="">
      <cdr:nvSpPr>
        <cdr:cNvPr id="12" name="Left-Right Arrow 11"/>
        <cdr:cNvSpPr/>
      </cdr:nvSpPr>
      <cdr:spPr>
        <a:xfrm xmlns:a="http://schemas.openxmlformats.org/drawingml/2006/main">
          <a:off x="8429625" y="3984625"/>
          <a:ext cx="8350250" cy="444500"/>
        </a:xfrm>
        <a:prstGeom xmlns:a="http://schemas.openxmlformats.org/drawingml/2006/main" prst="leftRigh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0.49838</cdr:x>
      <cdr:y>0.38458</cdr:y>
    </cdr:from>
    <cdr:to>
      <cdr:x>0.80606</cdr:x>
      <cdr:y>0.41561</cdr:y>
    </cdr:to>
    <cdr:sp macro="" textlink="">
      <cdr:nvSpPr>
        <cdr:cNvPr id="13" name="Left-Right Arrow 12"/>
        <cdr:cNvSpPr/>
      </cdr:nvSpPr>
      <cdr:spPr>
        <a:xfrm xmlns:a="http://schemas.openxmlformats.org/drawingml/2006/main">
          <a:off x="9766300" y="5273675"/>
          <a:ext cx="6029325" cy="425450"/>
        </a:xfrm>
        <a:prstGeom xmlns:a="http://schemas.openxmlformats.org/drawingml/2006/main" prst="leftRigh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3</xdr:row>
      <xdr:rowOff>161925</xdr:rowOff>
    </xdr:from>
    <xdr:to>
      <xdr:col>28</xdr:col>
      <xdr:colOff>473075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213CE2-6927-E8B5-7C08-1B11A6D56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0.70609</cdr:x>
      <cdr:y>0</cdr:y>
    </cdr:from>
    <cdr:to>
      <cdr:x>1</cdr:x>
      <cdr:y>0.4217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D09E270A-4421-AE4F-4F0F-1440CE39BE9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256569" y="0"/>
          <a:ext cx="3853006" cy="1960161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311151</xdr:colOff>
      <xdr:row>0</xdr:row>
      <xdr:rowOff>120650</xdr:rowOff>
    </xdr:from>
    <xdr:to>
      <xdr:col>21</xdr:col>
      <xdr:colOff>456275</xdr:colOff>
      <xdr:row>29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1" y="120650"/>
          <a:ext cx="5021924" cy="5289550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508000</xdr:colOff>
      <xdr:row>12</xdr:row>
      <xdr:rowOff>19394</xdr:rowOff>
    </xdr:from>
    <xdr:to>
      <xdr:col>13</xdr:col>
      <xdr:colOff>292100</xdr:colOff>
      <xdr:row>30</xdr:row>
      <xdr:rowOff>146049</xdr:rowOff>
    </xdr:to>
    <xdr:pic>
      <xdr:nvPicPr>
        <xdr:cNvPr id="3" name="Picture 2" descr="Figure 4-1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450" y="2229194"/>
          <a:ext cx="4984750" cy="344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844550</xdr:colOff>
      <xdr:row>30</xdr:row>
      <xdr:rowOff>95250</xdr:rowOff>
    </xdr:from>
    <xdr:to>
      <xdr:col>13</xdr:col>
      <xdr:colOff>330200</xdr:colOff>
      <xdr:row>45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25400</xdr:rowOff>
    </xdr:from>
    <xdr:to>
      <xdr:col>37</xdr:col>
      <xdr:colOff>393700</xdr:colOff>
      <xdr:row>59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546100</xdr:colOff>
      <xdr:row>9</xdr:row>
      <xdr:rowOff>152400</xdr:rowOff>
    </xdr:from>
    <xdr:to>
      <xdr:col>66</xdr:col>
      <xdr:colOff>431800</xdr:colOff>
      <xdr:row>59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431800</xdr:colOff>
      <xdr:row>61</xdr:row>
      <xdr:rowOff>168275</xdr:rowOff>
    </xdr:from>
    <xdr:to>
      <xdr:col>37</xdr:col>
      <xdr:colOff>231775</xdr:colOff>
      <xdr:row>111</xdr:row>
      <xdr:rowOff>168275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0.43699</cdr:x>
      <cdr:y>0.21467</cdr:y>
    </cdr:from>
    <cdr:to>
      <cdr:x>0.47358</cdr:x>
      <cdr:y>0.31067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922000" y="20447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0.3562</cdr:x>
      <cdr:y>0.12267</cdr:y>
    </cdr:from>
    <cdr:to>
      <cdr:x>0.66667</cdr:x>
      <cdr:y>0.31467</cdr:y>
    </cdr:to>
    <cdr:sp macro="" textlink="">
      <cdr:nvSpPr>
        <cdr:cNvPr id="3" name="TextBox 2">
          <a:hlinkClick xmlns:a="http://schemas.openxmlformats.org/drawingml/2006/main" xmlns:r="http://schemas.openxmlformats.org/officeDocument/2006/relationships" r:id="rId1"/>
        </cdr:cNvPr>
        <cdr:cNvSpPr txBox="1"/>
      </cdr:nvSpPr>
      <cdr:spPr>
        <a:xfrm xmlns:a="http://schemas.openxmlformats.org/drawingml/2006/main">
          <a:off x="8902700" y="1168400"/>
          <a:ext cx="7759700" cy="1828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800"/>
            <a:t>Fourier Spectral Symmetry</a:t>
          </a:r>
          <a:br>
            <a:rPr lang="en-US" sz="4800"/>
          </a:br>
          <a:r>
            <a:rPr lang="en-US" sz="3200" b="1" i="0" u="none" strike="noStrike"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Double-Sideband Suppressed-Carrier Modulation</a:t>
          </a:r>
          <a:endParaRPr lang="en-US" sz="3200" b="1" i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r>
            <a:rPr lang="en-US" sz="3200"/>
            <a:t>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111125</xdr:colOff>
      <xdr:row>1</xdr:row>
      <xdr:rowOff>57150</xdr:rowOff>
    </xdr:from>
    <xdr:to>
      <xdr:col>27</xdr:col>
      <xdr:colOff>434975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CA96A-B59F-4BBF-856F-7DB3C369B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1</xdr:row>
      <xdr:rowOff>57150</xdr:rowOff>
    </xdr:from>
    <xdr:to>
      <xdr:col>27</xdr:col>
      <xdr:colOff>454025</xdr:colOff>
      <xdr:row>25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961ED-F2C1-45D8-A511-AC738AE53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te_results" connectionId="2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te_results" connectionId="1" xr16:uid="{00000000-0016-0000-0300-000001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0" totalsRowShown="0" headerRowDxfId="8" dataDxfId="7">
  <autoFilter ref="A3:G10" xr:uid="{00000000-0009-0000-0100-000001000000}"/>
  <tableColumns count="7">
    <tableColumn id="1" xr3:uid="{00000000-0010-0000-0000-000001000000}" name="Zone" dataDxfId="6"/>
    <tableColumn id="2" xr3:uid="{00000000-0010-0000-0000-000002000000}" name="QBO 30" dataDxfId="5"/>
    <tableColumn id="3" xr3:uid="{00000000-0010-0000-0000-000003000000}" name="QBO 40" dataDxfId="4"/>
    <tableColumn id="4" xr3:uid="{00000000-0010-0000-0000-000004000000}" name="QBO 50" dataDxfId="3"/>
    <tableColumn id="5" xr3:uid="{00000000-0010-0000-0000-000005000000}" name="QBO 70" dataDxfId="2"/>
    <tableColumn id="6" xr3:uid="{00000000-0010-0000-0000-000006000000}" name="Model" dataDxfId="1">
      <calculatedColumnFormula>+F1/G1 -13</calculatedColumnFormula>
    </tableColumn>
    <tableColumn id="7" xr3:uid="{00000000-0010-0000-0000-000007000000}" name="Average Deviation" dataDxfId="0">
      <calculatedColumnFormula>+AVERAGE(Table1[[#This Row],[QBO 30]:[QBO 50]])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hyperlink" Target="https://eclipse.gsfc.nasa.gov/SEhelp/moonorbit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143"/>
  <sheetViews>
    <sheetView topLeftCell="A3" zoomScale="50" zoomScaleNormal="50" workbookViewId="0">
      <selection activeCell="O13" sqref="O13"/>
    </sheetView>
  </sheetViews>
  <sheetFormatPr defaultRowHeight="15" x14ac:dyDescent="0.25"/>
  <sheetData>
    <row r="1" spans="1:10" x14ac:dyDescent="0.25">
      <c r="A1" t="s">
        <v>3</v>
      </c>
      <c r="B1" t="s">
        <v>26</v>
      </c>
      <c r="C1" t="s">
        <v>1</v>
      </c>
      <c r="I1">
        <v>50</v>
      </c>
    </row>
    <row r="2" spans="1:10" x14ac:dyDescent="0.25">
      <c r="A2">
        <v>1880</v>
      </c>
      <c r="B2">
        <v>1.20513948440453E-6</v>
      </c>
      <c r="C2">
        <v>-1.7821</v>
      </c>
      <c r="H2" t="s">
        <v>0</v>
      </c>
      <c r="I2" t="str">
        <f>+B1</f>
        <v>Forcing</v>
      </c>
      <c r="J2" t="str">
        <f>+C1</f>
        <v>Data</v>
      </c>
    </row>
    <row r="3" spans="1:10" x14ac:dyDescent="0.25">
      <c r="A3">
        <v>1880.083333</v>
      </c>
      <c r="B3">
        <v>0</v>
      </c>
      <c r="C3">
        <v>-1.4302600000000001</v>
      </c>
      <c r="G3">
        <v>1</v>
      </c>
      <c r="H3">
        <f t="shared" ref="H3:H66" si="0">+G3/$I$1/2/PI()</f>
        <v>3.1830988618379071E-3</v>
      </c>
      <c r="I3">
        <f t="array" ref="I3">+SQRT((SUM(SIN($G3/$I$1*($A$22:$A$20000))*$B$22:$B$20000))^2 + (SUM(COS($G3/$I$1*($A$22:$A$20000))*$B$22:$B$20000))^2)</f>
        <v>46.442115354316051</v>
      </c>
      <c r="J3">
        <f t="array" ref="J3">+SQRT((SUM(SIN($G3/$I$1*($A$22:$A$20000))*$C$22:$C$20000))^2 +  (SUM(COS($G3/$I$1*($A$22:$A$20000))*$C$22:$C$20000))^2)</f>
        <v>453.71429429070918</v>
      </c>
    </row>
    <row r="4" spans="1:10" x14ac:dyDescent="0.25">
      <c r="A4">
        <v>1880.166667</v>
      </c>
      <c r="B4">
        <v>0</v>
      </c>
      <c r="C4">
        <v>-0.75220100000000001</v>
      </c>
      <c r="G4">
        <f>+G3+1</f>
        <v>2</v>
      </c>
      <c r="H4">
        <f t="shared" si="0"/>
        <v>6.3661977236758142E-3</v>
      </c>
      <c r="I4">
        <f t="array" ref="I4">+SQRT((SUM(SIN($G4/$I$1*($A$22:$A$20000))*$B$22:$B$20000))^2 + (SUM(COS($G4/$I$1*($A$22:$A$20000))*$B$22:$B$20000))^2)</f>
        <v>10.812949917624834</v>
      </c>
      <c r="J4">
        <f t="array" ref="J4">+SQRT((SUM(SIN($G4/$I$1*($A$22:$A$20000))*$C$22:$C$20000))^2 +  (SUM(COS($G4/$I$1*($A$22:$A$20000))*$C$22:$C$20000))^2)</f>
        <v>287.33078678226912</v>
      </c>
    </row>
    <row r="5" spans="1:10" x14ac:dyDescent="0.25">
      <c r="A5">
        <v>1880.25</v>
      </c>
      <c r="B5">
        <v>2.14660812748768E-2</v>
      </c>
      <c r="C5">
        <v>-1.13456</v>
      </c>
      <c r="G5">
        <f t="shared" ref="G5:G68" si="1">+G4+1</f>
        <v>3</v>
      </c>
      <c r="H5">
        <f t="shared" si="0"/>
        <v>9.5492965855137196E-3</v>
      </c>
      <c r="I5">
        <f t="array" ref="I5">+SQRT((SUM(SIN($G5/$I$1*($A$22:$A$20000))*$B$22:$B$20000))^2 + (SUM(COS($G5/$I$1*($A$22:$A$20000))*$B$22:$B$20000))^2)</f>
        <v>13.29598934447939</v>
      </c>
      <c r="J5">
        <f t="array" ref="J5">+SQRT((SUM(SIN($G5/$I$1*($A$22:$A$20000))*$C$22:$C$20000))^2 +  (SUM(COS($G5/$I$1*($A$22:$A$20000))*$C$22:$C$20000))^2)</f>
        <v>91.267775673468705</v>
      </c>
    </row>
    <row r="6" spans="1:10" x14ac:dyDescent="0.25">
      <c r="A6">
        <v>1880.333333</v>
      </c>
      <c r="B6">
        <v>2.1329031230203001E-2</v>
      </c>
      <c r="C6">
        <v>-0.45301799999999998</v>
      </c>
      <c r="G6">
        <f t="shared" si="1"/>
        <v>4</v>
      </c>
      <c r="H6">
        <f t="shared" si="0"/>
        <v>1.2732395447351628E-2</v>
      </c>
      <c r="I6">
        <f t="array" ref="I6">+SQRT((SUM(SIN($G6/$I$1*($A$22:$A$20000))*$B$22:$B$20000))^2 + (SUM(COS($G6/$I$1*($A$22:$A$20000))*$B$22:$B$20000))^2)</f>
        <v>5.8334834303179885</v>
      </c>
      <c r="J6">
        <f t="array" ref="J6">+SQRT((SUM(SIN($G6/$I$1*($A$22:$A$20000))*$C$22:$C$20000))^2 +  (SUM(COS($G6/$I$1*($A$22:$A$20000))*$C$22:$C$20000))^2)</f>
        <v>31.081944578585706</v>
      </c>
    </row>
    <row r="7" spans="1:10" x14ac:dyDescent="0.25">
      <c r="A7">
        <v>1880.416667</v>
      </c>
      <c r="B7">
        <v>2.1184889032274799E-2</v>
      </c>
      <c r="C7">
        <v>-0.34065400000000001</v>
      </c>
      <c r="G7">
        <f t="shared" si="1"/>
        <v>5</v>
      </c>
      <c r="H7">
        <f t="shared" si="0"/>
        <v>1.5915494309189534E-2</v>
      </c>
      <c r="I7">
        <f t="array" ref="I7">+SQRT((SUM(SIN($G7/$I$1*($A$22:$A$20000))*$B$22:$B$20000))^2 + (SUM(COS($G7/$I$1*($A$22:$A$20000))*$B$22:$B$20000))^2)</f>
        <v>7.1833330879323301</v>
      </c>
      <c r="J7">
        <f t="array" ref="J7">+SQRT((SUM(SIN($G7/$I$1*($A$22:$A$20000))*$C$22:$C$20000))^2 +  (SUM(COS($G7/$I$1*($A$22:$A$20000))*$C$22:$C$20000))^2)</f>
        <v>64.543289680525163</v>
      </c>
    </row>
    <row r="8" spans="1:10" x14ac:dyDescent="0.25">
      <c r="A8">
        <v>1880.5</v>
      </c>
      <c r="B8">
        <v>2.1029849134906801E-2</v>
      </c>
      <c r="C8">
        <v>-0.305531</v>
      </c>
      <c r="G8">
        <f t="shared" si="1"/>
        <v>6</v>
      </c>
      <c r="H8">
        <f t="shared" si="0"/>
        <v>1.9098593171027439E-2</v>
      </c>
      <c r="I8">
        <f t="array" ref="I8">+SQRT((SUM(SIN($G8/$I$1*($A$22:$A$20000))*$B$22:$B$20000))^2 + (SUM(COS($G8/$I$1*($A$22:$A$20000))*$B$22:$B$20000))^2)</f>
        <v>5.5721148550517086</v>
      </c>
      <c r="J8">
        <f t="array" ref="J8">+SQRT((SUM(SIN($G8/$I$1*($A$22:$A$20000))*$C$22:$C$20000))^2 +  (SUM(COS($G8/$I$1*($A$22:$A$20000))*$C$22:$C$20000))^2)</f>
        <v>48.913811588027123</v>
      </c>
    </row>
    <row r="9" spans="1:10" x14ac:dyDescent="0.25">
      <c r="A9">
        <v>1880.583333</v>
      </c>
      <c r="B9">
        <v>6.1900388693753403E-2</v>
      </c>
      <c r="C9">
        <v>-0.366367</v>
      </c>
      <c r="G9">
        <f t="shared" si="1"/>
        <v>7</v>
      </c>
      <c r="H9">
        <f t="shared" si="0"/>
        <v>2.2281692032865352E-2</v>
      </c>
      <c r="I9">
        <f t="array" ref="I9">+SQRT((SUM(SIN($G9/$I$1*($A$22:$A$20000))*$B$22:$B$20000))^2 + (SUM(COS($G9/$I$1*($A$22:$A$20000))*$B$22:$B$20000))^2)</f>
        <v>4.160448461066359</v>
      </c>
      <c r="J9">
        <f t="array" ref="J9">+SQRT((SUM(SIN($G9/$I$1*($A$22:$A$20000))*$C$22:$C$20000))^2 +  (SUM(COS($G9/$I$1*($A$22:$A$20000))*$C$22:$C$20000))^2)</f>
        <v>41.038222351586406</v>
      </c>
    </row>
    <row r="10" spans="1:10" x14ac:dyDescent="0.25">
      <c r="A10">
        <v>1880.666667</v>
      </c>
      <c r="B10">
        <v>0.17805606947300301</v>
      </c>
      <c r="C10">
        <v>-0.19005</v>
      </c>
      <c r="G10">
        <f t="shared" si="1"/>
        <v>8</v>
      </c>
      <c r="H10">
        <f t="shared" si="0"/>
        <v>2.5464790894703257E-2</v>
      </c>
      <c r="I10">
        <f t="array" ref="I10">+SQRT((SUM(SIN($G10/$I$1*($A$22:$A$20000))*$B$22:$B$20000))^2 + (SUM(COS($G10/$I$1*($A$22:$A$20000))*$B$22:$B$20000))^2)</f>
        <v>5.3530824883202106</v>
      </c>
      <c r="J10">
        <f t="array" ref="J10">+SQRT((SUM(SIN($G10/$I$1*($A$22:$A$20000))*$C$22:$C$20000))^2 +  (SUM(COS($G10/$I$1*($A$22:$A$20000))*$C$22:$C$20000))^2)</f>
        <v>63.776848550674814</v>
      </c>
    </row>
    <row r="11" spans="1:10" x14ac:dyDescent="0.25">
      <c r="A11">
        <v>1880.75</v>
      </c>
      <c r="B11">
        <v>0.17753962652643401</v>
      </c>
      <c r="C11">
        <v>-0.16497200000000001</v>
      </c>
      <c r="G11">
        <f t="shared" si="1"/>
        <v>9</v>
      </c>
      <c r="H11">
        <f t="shared" si="0"/>
        <v>2.8647889756541159E-2</v>
      </c>
      <c r="I11">
        <f t="array" ref="I11">+SQRT((SUM(SIN($G11/$I$1*($A$22:$A$20000))*$B$22:$B$20000))^2 + (SUM(COS($G11/$I$1*($A$22:$A$20000))*$B$22:$B$20000))^2)</f>
        <v>1.8766859195446264</v>
      </c>
      <c r="J11">
        <f t="array" ref="J11">+SQRT((SUM(SIN($G11/$I$1*($A$22:$A$20000))*$C$22:$C$20000))^2 +  (SUM(COS($G11/$I$1*($A$22:$A$20000))*$C$22:$C$20000))^2)</f>
        <v>10.338895735069531</v>
      </c>
    </row>
    <row r="12" spans="1:10" x14ac:dyDescent="0.25">
      <c r="A12">
        <v>1880.833333</v>
      </c>
      <c r="B12">
        <v>0.177500122654461</v>
      </c>
      <c r="C12">
        <v>-0.130911</v>
      </c>
      <c r="G12">
        <f t="shared" si="1"/>
        <v>10</v>
      </c>
      <c r="H12">
        <f t="shared" si="0"/>
        <v>3.1830988618379068E-2</v>
      </c>
      <c r="I12">
        <f t="array" ref="I12">+SQRT((SUM(SIN($G12/$I$1*($A$22:$A$20000))*$B$22:$B$20000))^2 + (SUM(COS($G12/$I$1*($A$22:$A$20000))*$B$22:$B$20000))^2)</f>
        <v>4.7667990961945499</v>
      </c>
      <c r="J12">
        <f t="array" ref="J12">+SQRT((SUM(SIN($G12/$I$1*($A$22:$A$20000))*$C$22:$C$20000))^2 +  (SUM(COS($G12/$I$1*($A$22:$A$20000))*$C$22:$C$20000))^2)</f>
        <v>116.78084009906776</v>
      </c>
    </row>
    <row r="13" spans="1:10" x14ac:dyDescent="0.25">
      <c r="A13">
        <v>1880.916667</v>
      </c>
      <c r="B13">
        <v>0.17748906546898199</v>
      </c>
      <c r="C13">
        <v>-0.10051</v>
      </c>
      <c r="G13">
        <f t="shared" si="1"/>
        <v>11</v>
      </c>
      <c r="H13">
        <f t="shared" si="0"/>
        <v>3.5014087480216977E-2</v>
      </c>
      <c r="I13">
        <f t="array" ref="I13">+SQRT((SUM(SIN($G13/$I$1*($A$22:$A$20000))*$B$22:$B$20000))^2 + (SUM(COS($G13/$I$1*($A$22:$A$20000))*$B$22:$B$20000))^2)</f>
        <v>0.61868462029622417</v>
      </c>
      <c r="J13">
        <f t="array" ref="J13">+SQRT((SUM(SIN($G13/$I$1*($A$22:$A$20000))*$C$22:$C$20000))^2 +  (SUM(COS($G13/$I$1*($A$22:$A$20000))*$C$22:$C$20000))^2)</f>
        <v>152.17036807192585</v>
      </c>
    </row>
    <row r="14" spans="1:10" x14ac:dyDescent="0.25">
      <c r="A14">
        <v>1881</v>
      </c>
      <c r="B14">
        <v>0.17748906479099999</v>
      </c>
      <c r="C14">
        <v>6.0299999999999999E-2</v>
      </c>
      <c r="G14">
        <f t="shared" si="1"/>
        <v>12</v>
      </c>
      <c r="H14">
        <f t="shared" si="0"/>
        <v>3.8197186342054879E-2</v>
      </c>
      <c r="I14">
        <f t="array" ref="I14">+SQRT((SUM(SIN($G14/$I$1*($A$22:$A$20000))*$B$22:$B$20000))^2 + (SUM(COS($G14/$I$1*($A$22:$A$20000))*$B$22:$B$20000))^2)</f>
        <v>4.0695872667535395</v>
      </c>
      <c r="J14">
        <f t="array" ref="J14">+SQRT((SUM(SIN($G14/$I$1*($A$22:$A$20000))*$C$22:$C$20000))^2 +  (SUM(COS($G14/$I$1*($A$22:$A$20000))*$C$22:$C$20000))^2)</f>
        <v>71.187784405752495</v>
      </c>
    </row>
    <row r="15" spans="1:10" x14ac:dyDescent="0.25">
      <c r="A15">
        <v>1881.083333</v>
      </c>
      <c r="B15">
        <v>0.17747832049574699</v>
      </c>
      <c r="C15">
        <v>8.3000000000000001E-3</v>
      </c>
      <c r="G15">
        <f t="shared" si="1"/>
        <v>13</v>
      </c>
      <c r="H15">
        <f t="shared" si="0"/>
        <v>4.1380285203892787E-2</v>
      </c>
      <c r="I15">
        <f t="array" ref="I15">+SQRT((SUM(SIN($G15/$I$1*($A$22:$A$20000))*$B$22:$B$20000))^2 + (SUM(COS($G15/$I$1*($A$22:$A$20000))*$B$22:$B$20000))^2)</f>
        <v>0.94621605477326487</v>
      </c>
      <c r="J15">
        <f t="array" ref="J15">+SQRT((SUM(SIN($G15/$I$1*($A$22:$A$20000))*$C$22:$C$20000))^2 +  (SUM(COS($G15/$I$1*($A$22:$A$20000))*$C$22:$C$20000))^2)</f>
        <v>42.195388745708939</v>
      </c>
    </row>
    <row r="16" spans="1:10" x14ac:dyDescent="0.25">
      <c r="A16">
        <v>1881.166667</v>
      </c>
      <c r="B16">
        <v>0.177418412689408</v>
      </c>
      <c r="C16">
        <v>0.29365000000000002</v>
      </c>
      <c r="G16">
        <f t="shared" si="1"/>
        <v>14</v>
      </c>
      <c r="H16">
        <f t="shared" si="0"/>
        <v>4.4563384065730703E-2</v>
      </c>
      <c r="I16">
        <f t="array" ref="I16">+SQRT((SUM(SIN($G16/$I$1*($A$22:$A$20000))*$B$22:$B$20000))^2 + (SUM(COS($G16/$I$1*($A$22:$A$20000))*$B$22:$B$20000))^2)</f>
        <v>3.3877552206899995</v>
      </c>
      <c r="J16">
        <f t="array" ref="J16">+SQRT((SUM(SIN($G16/$I$1*($A$22:$A$20000))*$C$22:$C$20000))^2 +  (SUM(COS($G16/$I$1*($A$22:$A$20000))*$C$22:$C$20000))^2)</f>
        <v>89.187720486880536</v>
      </c>
    </row>
    <row r="17" spans="1:10" x14ac:dyDescent="0.25">
      <c r="A17">
        <v>1881.25</v>
      </c>
      <c r="B17">
        <v>0.17734212380266601</v>
      </c>
      <c r="C17">
        <v>0.22248299999999999</v>
      </c>
      <c r="G17">
        <f t="shared" si="1"/>
        <v>15</v>
      </c>
      <c r="H17">
        <f t="shared" si="0"/>
        <v>4.7746482927568598E-2</v>
      </c>
      <c r="I17">
        <f t="array" ref="I17">+SQRT((SUM(SIN($G17/$I$1*($A$22:$A$20000))*$B$22:$B$20000))^2 + (SUM(COS($G17/$I$1*($A$22:$A$20000))*$B$22:$B$20000))^2)</f>
        <v>1.7527564701002856</v>
      </c>
      <c r="J17">
        <f t="array" ref="J17">+SQRT((SUM(SIN($G17/$I$1*($A$22:$A$20000))*$C$22:$C$20000))^2 +  (SUM(COS($G17/$I$1*($A$22:$A$20000))*$C$22:$C$20000))^2)</f>
        <v>94.121749738771072</v>
      </c>
    </row>
    <row r="18" spans="1:10" x14ac:dyDescent="0.25">
      <c r="A18">
        <v>1881.333333</v>
      </c>
      <c r="B18">
        <v>0.17722684895590499</v>
      </c>
      <c r="C18">
        <v>0.18879099999999999</v>
      </c>
      <c r="G18">
        <f t="shared" si="1"/>
        <v>16</v>
      </c>
      <c r="H18">
        <f t="shared" si="0"/>
        <v>5.0929581789406514E-2</v>
      </c>
      <c r="I18">
        <f t="array" ref="I18">+SQRT((SUM(SIN($G18/$I$1*($A$22:$A$20000))*$B$22:$B$20000))^2 + (SUM(COS($G18/$I$1*($A$22:$A$20000))*$B$22:$B$20000))^2)</f>
        <v>2.6980869298664754</v>
      </c>
      <c r="J18">
        <f t="array" ref="J18">+SQRT((SUM(SIN($G18/$I$1*($A$22:$A$20000))*$C$22:$C$20000))^2 +  (SUM(COS($G18/$I$1*($A$22:$A$20000))*$C$22:$C$20000))^2)</f>
        <v>106.28886423545664</v>
      </c>
    </row>
    <row r="19" spans="1:10" x14ac:dyDescent="0.25">
      <c r="A19">
        <v>1881.416667</v>
      </c>
      <c r="B19">
        <v>0.17708268474743499</v>
      </c>
      <c r="C19">
        <v>-2.8899999999999999E-2</v>
      </c>
      <c r="G19">
        <f t="shared" si="1"/>
        <v>17</v>
      </c>
      <c r="H19">
        <f t="shared" si="0"/>
        <v>5.4112680651244423E-2</v>
      </c>
      <c r="I19">
        <f t="array" ref="I19">+SQRT((SUM(SIN($G19/$I$1*($A$22:$A$20000))*$B$22:$B$20000))^2 + (SUM(COS($G19/$I$1*($A$22:$A$20000))*$B$22:$B$20000))^2)</f>
        <v>2.5783932447149289</v>
      </c>
      <c r="J19">
        <f t="array" ref="J19">+SQRT((SUM(SIN($G19/$I$1*($A$22:$A$20000))*$C$22:$C$20000))^2 +  (SUM(COS($G19/$I$1*($A$22:$A$20000))*$C$22:$C$20000))^2)</f>
        <v>68.796921081437105</v>
      </c>
    </row>
    <row r="20" spans="1:10" x14ac:dyDescent="0.25">
      <c r="A20">
        <v>1881.5</v>
      </c>
      <c r="B20">
        <v>0.17692728428559801</v>
      </c>
      <c r="C20">
        <v>-0.15496099999999999</v>
      </c>
      <c r="G20">
        <f t="shared" si="1"/>
        <v>18</v>
      </c>
      <c r="H20">
        <f t="shared" si="0"/>
        <v>5.7295779513082318E-2</v>
      </c>
      <c r="I20">
        <f t="array" ref="I20">+SQRT((SUM(SIN($G20/$I$1*($A$22:$A$20000))*$B$22:$B$20000))^2 + (SUM(COS($G20/$I$1*($A$22:$A$20000))*$B$22:$B$20000))^2)</f>
        <v>1.5554283411531264</v>
      </c>
      <c r="J20">
        <f t="array" ref="J20">+SQRT((SUM(SIN($G20/$I$1*($A$22:$A$20000))*$C$22:$C$20000))^2 +  (SUM(COS($G20/$I$1*($A$22:$A$20000))*$C$22:$C$20000))^2)</f>
        <v>11.730295159197258</v>
      </c>
    </row>
    <row r="21" spans="1:10" x14ac:dyDescent="0.25">
      <c r="A21">
        <v>1881.583333</v>
      </c>
      <c r="B21">
        <v>0.12787937652091499</v>
      </c>
      <c r="C21">
        <v>-0.29893700000000001</v>
      </c>
      <c r="G21">
        <f t="shared" si="1"/>
        <v>19</v>
      </c>
      <c r="H21">
        <f t="shared" si="0"/>
        <v>6.0478878374920234E-2</v>
      </c>
      <c r="I21">
        <f t="array" ref="I21">+SQRT((SUM(SIN($G21/$I$1*($A$22:$A$20000))*$B$22:$B$20000))^2 + (SUM(COS($G21/$I$1*($A$22:$A$20000))*$B$22:$B$20000))^2)</f>
        <v>2.6387424628341702</v>
      </c>
      <c r="J21">
        <f t="array" ref="J21">+SQRT((SUM(SIN($G21/$I$1*($A$22:$A$20000))*$C$22:$C$20000))^2 +  (SUM(COS($G21/$I$1*($A$22:$A$20000))*$C$22:$C$20000))^2)</f>
        <v>60.707957026115039</v>
      </c>
    </row>
    <row r="22" spans="1:10" x14ac:dyDescent="0.25">
      <c r="A22">
        <v>1881.666667</v>
      </c>
      <c r="B22">
        <v>-0.156064545319301</v>
      </c>
      <c r="C22">
        <v>-0.33772999999999997</v>
      </c>
      <c r="G22">
        <f t="shared" si="1"/>
        <v>20</v>
      </c>
      <c r="H22">
        <f t="shared" si="0"/>
        <v>6.3661977236758135E-2</v>
      </c>
      <c r="I22">
        <f t="array" ref="I22">+SQRT((SUM(SIN($G22/$I$1*($A$22:$A$20000))*$B$22:$B$20000))^2 + (SUM(COS($G22/$I$1*($A$22:$A$20000))*$B$22:$B$20000))^2)</f>
        <v>0.71642001321648596</v>
      </c>
      <c r="J22">
        <f t="array" ref="J22">+SQRT((SUM(SIN($G22/$I$1*($A$22:$A$20000))*$C$22:$C$20000))^2 +  (SUM(COS($G22/$I$1*($A$22:$A$20000))*$C$22:$C$20000))^2)</f>
        <v>45.545762758278592</v>
      </c>
    </row>
    <row r="23" spans="1:10" x14ac:dyDescent="0.25">
      <c r="A23">
        <v>1881.75</v>
      </c>
      <c r="B23">
        <v>-0.155580558034394</v>
      </c>
      <c r="C23">
        <v>-0.61029199999999995</v>
      </c>
      <c r="G23">
        <f t="shared" si="1"/>
        <v>21</v>
      </c>
      <c r="H23">
        <f t="shared" si="0"/>
        <v>6.6845076098596037E-2</v>
      </c>
      <c r="I23">
        <f t="array" ref="I23">+SQRT((SUM(SIN($G23/$I$1*($A$22:$A$20000))*$B$22:$B$20000))^2 + (SUM(COS($G23/$I$1*($A$22:$A$20000))*$B$22:$B$20000))^2)</f>
        <v>2.696613806932505</v>
      </c>
      <c r="J23">
        <f t="array" ref="J23">+SQRT((SUM(SIN($G23/$I$1*($A$22:$A$20000))*$C$22:$C$20000))^2 +  (SUM(COS($G23/$I$1*($A$22:$A$20000))*$C$22:$C$20000))^2)</f>
        <v>60.275517218160623</v>
      </c>
    </row>
    <row r="24" spans="1:10" x14ac:dyDescent="0.25">
      <c r="A24">
        <v>1881.833333</v>
      </c>
      <c r="B24">
        <v>-0.15554102136067799</v>
      </c>
      <c r="C24">
        <v>-0.62051000000000001</v>
      </c>
      <c r="G24">
        <f t="shared" si="1"/>
        <v>22</v>
      </c>
      <c r="H24">
        <f t="shared" si="0"/>
        <v>7.0028174960433953E-2</v>
      </c>
      <c r="I24">
        <f t="array" ref="I24">+SQRT((SUM(SIN($G24/$I$1*($A$22:$A$20000))*$B$22:$B$20000))^2 + (SUM(COS($G24/$I$1*($A$22:$A$20000))*$B$22:$B$20000))^2)</f>
        <v>0.20598585584568851</v>
      </c>
      <c r="J24">
        <f t="array" ref="J24">+SQRT((SUM(SIN($G24/$I$1*($A$22:$A$20000))*$C$22:$C$20000))^2 +  (SUM(COS($G24/$I$1*($A$22:$A$20000))*$C$22:$C$20000))^2)</f>
        <v>83.504460165476388</v>
      </c>
    </row>
    <row r="25" spans="1:10" x14ac:dyDescent="0.25">
      <c r="A25">
        <v>1881.916667</v>
      </c>
      <c r="B25">
        <v>-0.15552996420835499</v>
      </c>
      <c r="C25">
        <v>-3.8100000000000002E-2</v>
      </c>
      <c r="G25">
        <f t="shared" si="1"/>
        <v>23</v>
      </c>
      <c r="H25">
        <f t="shared" si="0"/>
        <v>7.3211273822271855E-2</v>
      </c>
      <c r="I25">
        <f t="array" ref="I25">+SQRT((SUM(SIN($G25/$I$1*($A$22:$A$20000))*$B$22:$B$20000))^2 + (SUM(COS($G25/$I$1*($A$22:$A$20000))*$B$22:$B$20000))^2)</f>
        <v>2.3277339906779488</v>
      </c>
      <c r="J25">
        <f t="array" ref="J25">+SQRT((SUM(SIN($G25/$I$1*($A$22:$A$20000))*$C$22:$C$20000))^2 +  (SUM(COS($G25/$I$1*($A$22:$A$20000))*$C$22:$C$20000))^2)</f>
        <v>114.21502214208904</v>
      </c>
    </row>
    <row r="26" spans="1:10" x14ac:dyDescent="0.25">
      <c r="A26">
        <v>1882</v>
      </c>
      <c r="B26">
        <v>-0.155529963536371</v>
      </c>
      <c r="C26">
        <v>-0.52907400000000004</v>
      </c>
      <c r="G26">
        <f t="shared" si="1"/>
        <v>24</v>
      </c>
      <c r="H26">
        <f t="shared" si="0"/>
        <v>7.6394372684109757E-2</v>
      </c>
      <c r="I26">
        <f t="array" ref="I26">+SQRT((SUM(SIN($G26/$I$1*($A$22:$A$20000))*$B$22:$B$20000))^2 + (SUM(COS($G26/$I$1*($A$22:$A$20000))*$B$22:$B$20000))^2)</f>
        <v>0.70547717371882646</v>
      </c>
      <c r="J26">
        <f t="array" ref="J26">+SQRT((SUM(SIN($G26/$I$1*($A$22:$A$20000))*$C$22:$C$20000))^2 +  (SUM(COS($G26/$I$1*($A$22:$A$20000))*$C$22:$C$20000))^2)</f>
        <v>190.60663584000849</v>
      </c>
    </row>
    <row r="27" spans="1:10" x14ac:dyDescent="0.25">
      <c r="A27">
        <v>1882.083333</v>
      </c>
      <c r="B27">
        <v>-0.155520396866108</v>
      </c>
      <c r="C27">
        <v>-0.25274799999999997</v>
      </c>
      <c r="G27">
        <f t="shared" si="1"/>
        <v>25</v>
      </c>
      <c r="H27">
        <f t="shared" si="0"/>
        <v>7.9577471545947673E-2</v>
      </c>
      <c r="I27">
        <f t="array" ref="I27">+SQRT((SUM(SIN($G27/$I$1*($A$22:$A$20000))*$B$22:$B$20000))^2 + (SUM(COS($G27/$I$1*($A$22:$A$20000))*$B$22:$B$20000))^2)</f>
        <v>2.1418644764312913</v>
      </c>
      <c r="J27">
        <f t="array" ref="J27">+SQRT((SUM(SIN($G27/$I$1*($A$22:$A$20000))*$C$22:$C$20000))^2 +  (SUM(COS($G27/$I$1*($A$22:$A$20000))*$C$22:$C$20000))^2)</f>
        <v>184.15567773191395</v>
      </c>
    </row>
    <row r="28" spans="1:10" x14ac:dyDescent="0.25">
      <c r="A28">
        <v>1882.166667</v>
      </c>
      <c r="B28">
        <v>-0.155471174677492</v>
      </c>
      <c r="C28">
        <v>4.2500000000000003E-2</v>
      </c>
      <c r="G28">
        <f t="shared" si="1"/>
        <v>26</v>
      </c>
      <c r="H28">
        <f t="shared" si="0"/>
        <v>8.2760570407785575E-2</v>
      </c>
      <c r="I28">
        <f t="array" ref="I28">+SQRT((SUM(SIN($G28/$I$1*($A$22:$A$20000))*$B$22:$B$20000))^2 + (SUM(COS($G28/$I$1*($A$22:$A$20000))*$B$22:$B$20000))^2)</f>
        <v>1.2966871376023961</v>
      </c>
      <c r="J28">
        <f t="array" ref="J28">+SQRT((SUM(SIN($G28/$I$1*($A$22:$A$20000))*$C$22:$C$20000))^2 +  (SUM(COS($G28/$I$1*($A$22:$A$20000))*$C$22:$C$20000))^2)</f>
        <v>92.756628634971648</v>
      </c>
    </row>
    <row r="29" spans="1:10" x14ac:dyDescent="0.25">
      <c r="A29">
        <v>1882.25</v>
      </c>
      <c r="B29">
        <v>-0.15539488067670101</v>
      </c>
      <c r="C29">
        <v>0.18649299999999999</v>
      </c>
      <c r="G29">
        <f t="shared" si="1"/>
        <v>27</v>
      </c>
      <c r="H29">
        <f t="shared" si="0"/>
        <v>8.5943669269623491E-2</v>
      </c>
      <c r="I29">
        <f t="array" ref="I29">+SQRT((SUM(SIN($G29/$I$1*($A$22:$A$20000))*$B$22:$B$20000))^2 + (SUM(COS($G29/$I$1*($A$22:$A$20000))*$B$22:$B$20000))^2)</f>
        <v>1.6983590059388232</v>
      </c>
      <c r="J29">
        <f t="array" ref="J29">+SQRT((SUM(SIN($G29/$I$1*($A$22:$A$20000))*$C$22:$C$20000))^2 +  (SUM(COS($G29/$I$1*($A$22:$A$20000))*$C$22:$C$20000))^2)</f>
        <v>109.18812518705994</v>
      </c>
    </row>
    <row r="30" spans="1:10" x14ac:dyDescent="0.25">
      <c r="A30">
        <v>1882.333333</v>
      </c>
      <c r="B30">
        <v>-0.155279605835109</v>
      </c>
      <c r="C30">
        <v>0.11711100000000001</v>
      </c>
      <c r="G30">
        <f t="shared" si="1"/>
        <v>28</v>
      </c>
      <c r="H30">
        <f t="shared" si="0"/>
        <v>8.9126768131461406E-2</v>
      </c>
      <c r="I30">
        <f t="array" ref="I30">+SQRT((SUM(SIN($G30/$I$1*($A$22:$A$20000))*$B$22:$B$20000))^2 + (SUM(COS($G30/$I$1*($A$22:$A$20000))*$B$22:$B$20000))^2)</f>
        <v>1.7317160953800905</v>
      </c>
      <c r="J30">
        <f t="array" ref="J30">+SQRT((SUM(SIN($G30/$I$1*($A$22:$A$20000))*$C$22:$C$20000))^2 +  (SUM(COS($G30/$I$1*($A$22:$A$20000))*$C$22:$C$20000))^2)</f>
        <v>111.2064115051864</v>
      </c>
    </row>
    <row r="31" spans="1:10" x14ac:dyDescent="0.25">
      <c r="A31">
        <v>1882.416667</v>
      </c>
      <c r="B31">
        <v>-0.15513544162663301</v>
      </c>
      <c r="C31">
        <v>-0.58881399999999995</v>
      </c>
      <c r="G31">
        <f t="shared" si="1"/>
        <v>29</v>
      </c>
      <c r="H31">
        <f t="shared" si="0"/>
        <v>9.2309866993299294E-2</v>
      </c>
      <c r="I31">
        <f t="array" ref="I31">+SQRT((SUM(SIN($G31/$I$1*($A$22:$A$20000))*$B$22:$B$20000))^2 + (SUM(COS($G31/$I$1*($A$22:$A$20000))*$B$22:$B$20000))^2)</f>
        <v>1.3633152569265095</v>
      </c>
      <c r="J31">
        <f t="array" ref="J31">+SQRT((SUM(SIN($G31/$I$1*($A$22:$A$20000))*$C$22:$C$20000))^2 +  (SUM(COS($G31/$I$1*($A$22:$A$20000))*$C$22:$C$20000))^2)</f>
        <v>111.23525496102638</v>
      </c>
    </row>
    <row r="32" spans="1:10" x14ac:dyDescent="0.25">
      <c r="A32">
        <v>1882.5</v>
      </c>
      <c r="B32">
        <v>-0.15498003664830601</v>
      </c>
      <c r="C32">
        <v>-0.84474199999999999</v>
      </c>
      <c r="G32">
        <f t="shared" si="1"/>
        <v>30</v>
      </c>
      <c r="H32">
        <f t="shared" si="0"/>
        <v>9.5492965855137196E-2</v>
      </c>
      <c r="I32">
        <f t="array" ref="I32">+SQRT((SUM(SIN($G32/$I$1*($A$22:$A$20000))*$B$22:$B$20000))^2 + (SUM(COS($G32/$I$1*($A$22:$A$20000))*$B$22:$B$20000))^2)</f>
        <v>2.0168999723078613</v>
      </c>
      <c r="J32">
        <f t="array" ref="J32">+SQRT((SUM(SIN($G32/$I$1*($A$22:$A$20000))*$C$22:$C$20000))^2 +  (SUM(COS($G32/$I$1*($A$22:$A$20000))*$C$22:$C$20000))^2)</f>
        <v>126.3076620992537</v>
      </c>
    </row>
    <row r="33" spans="1:10" x14ac:dyDescent="0.25">
      <c r="A33">
        <v>1882.583333</v>
      </c>
      <c r="B33">
        <v>-9.2495461301032394E-2</v>
      </c>
      <c r="C33">
        <v>-0.711897</v>
      </c>
      <c r="G33">
        <f t="shared" si="1"/>
        <v>31</v>
      </c>
      <c r="H33">
        <f t="shared" si="0"/>
        <v>9.8676064716975112E-2</v>
      </c>
      <c r="I33">
        <f t="array" ref="I33">+SQRT((SUM(SIN($G33/$I$1*($A$22:$A$20000))*$B$22:$B$20000))^2 + (SUM(COS($G33/$I$1*($A$22:$A$20000))*$B$22:$B$20000))^2)</f>
        <v>0.87681082245532616</v>
      </c>
      <c r="J33">
        <f t="array" ref="J33">+SQRT((SUM(SIN($G33/$I$1*($A$22:$A$20000))*$C$22:$C$20000))^2 +  (SUM(COS($G33/$I$1*($A$22:$A$20000))*$C$22:$C$20000))^2)</f>
        <v>66.277121101458519</v>
      </c>
    </row>
    <row r="34" spans="1:10" x14ac:dyDescent="0.25">
      <c r="A34">
        <v>1882.666667</v>
      </c>
      <c r="B34">
        <v>0.42495895403578099</v>
      </c>
      <c r="C34">
        <v>-1.09158</v>
      </c>
      <c r="G34">
        <f t="shared" si="1"/>
        <v>32</v>
      </c>
      <c r="H34">
        <f t="shared" si="0"/>
        <v>0.10185916357881303</v>
      </c>
      <c r="I34">
        <f t="array" ref="I34">+SQRT((SUM(SIN($G34/$I$1*($A$22:$A$20000))*$B$22:$B$20000))^2 + (SUM(COS($G34/$I$1*($A$22:$A$20000))*$B$22:$B$20000))^2)</f>
        <v>2.0546178216510724</v>
      </c>
      <c r="J34">
        <f t="array" ref="J34">+SQRT((SUM(SIN($G34/$I$1*($A$22:$A$20000))*$C$22:$C$20000))^2 +  (SUM(COS($G34/$I$1*($A$22:$A$20000))*$C$22:$C$20000))^2)</f>
        <v>16.698144697406978</v>
      </c>
    </row>
    <row r="35" spans="1:10" x14ac:dyDescent="0.25">
      <c r="A35">
        <v>1882.75</v>
      </c>
      <c r="B35">
        <v>0.42447408976968298</v>
      </c>
      <c r="C35">
        <v>-1.3063800000000001</v>
      </c>
      <c r="G35">
        <f t="shared" si="1"/>
        <v>33</v>
      </c>
      <c r="H35">
        <f t="shared" si="0"/>
        <v>0.10504226244065093</v>
      </c>
      <c r="I35">
        <f t="array" ref="I35">+SQRT((SUM(SIN($G35/$I$1*($A$22:$A$20000))*$B$22:$B$20000))^2 + (SUM(COS($G35/$I$1*($A$22:$A$20000))*$B$22:$B$20000))^2)</f>
        <v>0.78328159123671759</v>
      </c>
      <c r="J35">
        <f t="array" ref="J35">+SQRT((SUM(SIN($G35/$I$1*($A$22:$A$20000))*$C$22:$C$20000))^2 +  (SUM(COS($G35/$I$1*($A$22:$A$20000))*$C$22:$C$20000))^2)</f>
        <v>89.975697329232716</v>
      </c>
    </row>
    <row r="36" spans="1:10" x14ac:dyDescent="0.25">
      <c r="A36">
        <v>1882.833333</v>
      </c>
      <c r="B36">
        <v>0.42443455398726299</v>
      </c>
      <c r="C36">
        <v>-1.31806</v>
      </c>
      <c r="G36">
        <f t="shared" si="1"/>
        <v>34</v>
      </c>
      <c r="H36">
        <f t="shared" si="0"/>
        <v>0.10822536130248885</v>
      </c>
      <c r="I36">
        <f t="array" ref="I36">+SQRT((SUM(SIN($G36/$I$1*($A$22:$A$20000))*$B$22:$B$20000))^2 + (SUM(COS($G36/$I$1*($A$22:$A$20000))*$B$22:$B$20000))^2)</f>
        <v>2.4622165018663171</v>
      </c>
      <c r="J36">
        <f t="array" ref="J36">+SQRT((SUM(SIN($G36/$I$1*($A$22:$A$20000))*$C$22:$C$20000))^2 +  (SUM(COS($G36/$I$1*($A$22:$A$20000))*$C$22:$C$20000))^2)</f>
        <v>154.01841149451579</v>
      </c>
    </row>
    <row r="37" spans="1:10" x14ac:dyDescent="0.25">
      <c r="A37">
        <v>1882.916667</v>
      </c>
      <c r="B37">
        <v>0.42442349683403902</v>
      </c>
      <c r="C37">
        <v>-0.96641900000000003</v>
      </c>
      <c r="G37">
        <f t="shared" si="1"/>
        <v>35</v>
      </c>
      <c r="H37">
        <f t="shared" si="0"/>
        <v>0.11140846016432673</v>
      </c>
      <c r="I37">
        <f t="array" ref="I37">+SQRT((SUM(SIN($G37/$I$1*($A$22:$A$20000))*$B$22:$B$20000))^2 + (SUM(COS($G37/$I$1*($A$22:$A$20000))*$B$22:$B$20000))^2)</f>
        <v>1.0166330297575672</v>
      </c>
      <c r="J37">
        <f t="array" ref="J37">+SQRT((SUM(SIN($G37/$I$1*($A$22:$A$20000))*$C$22:$C$20000))^2 +  (SUM(COS($G37/$I$1*($A$22:$A$20000))*$C$22:$C$20000))^2)</f>
        <v>127.88017925788527</v>
      </c>
    </row>
    <row r="38" spans="1:10" x14ac:dyDescent="0.25">
      <c r="A38">
        <v>1883</v>
      </c>
      <c r="B38">
        <v>0.424423496167458</v>
      </c>
      <c r="C38">
        <v>-0.64818399999999998</v>
      </c>
      <c r="G38">
        <f t="shared" si="1"/>
        <v>36</v>
      </c>
      <c r="H38">
        <f t="shared" si="0"/>
        <v>0.11459155902616464</v>
      </c>
      <c r="I38">
        <f t="array" ref="I38">+SQRT((SUM(SIN($G38/$I$1*($A$22:$A$20000))*$B$22:$B$20000))^2 + (SUM(COS($G38/$I$1*($A$22:$A$20000))*$B$22:$B$20000))^2)</f>
        <v>2.2019508595298074</v>
      </c>
      <c r="J38">
        <f t="array" ref="J38">+SQRT((SUM(SIN($G38/$I$1*($A$22:$A$20000))*$C$22:$C$20000))^2 +  (SUM(COS($G38/$I$1*($A$22:$A$20000))*$C$22:$C$20000))^2)</f>
        <v>82.110195169297512</v>
      </c>
    </row>
    <row r="39" spans="1:10" x14ac:dyDescent="0.25">
      <c r="A39">
        <v>1883.083333</v>
      </c>
      <c r="B39">
        <v>0.42441490720536201</v>
      </c>
      <c r="C39">
        <v>-0.25167800000000001</v>
      </c>
      <c r="G39">
        <f t="shared" si="1"/>
        <v>37</v>
      </c>
      <c r="H39">
        <f t="shared" si="0"/>
        <v>0.11777465788800255</v>
      </c>
      <c r="I39">
        <f t="array" ref="I39">+SQRT((SUM(SIN($G39/$I$1*($A$22:$A$20000))*$B$22:$B$20000))^2 + (SUM(COS($G39/$I$1*($A$22:$A$20000))*$B$22:$B$20000))^2)</f>
        <v>1.2854087646678165</v>
      </c>
      <c r="J39">
        <f t="array" ref="J39">+SQRT((SUM(SIN($G39/$I$1*($A$22:$A$20000))*$C$22:$C$20000))^2 +  (SUM(COS($G39/$I$1*($A$22:$A$20000))*$C$22:$C$20000))^2)</f>
        <v>106.45910003494321</v>
      </c>
    </row>
    <row r="40" spans="1:10" x14ac:dyDescent="0.25">
      <c r="A40">
        <v>1883.166667</v>
      </c>
      <c r="B40">
        <v>0.42437423840873001</v>
      </c>
      <c r="C40">
        <v>-5.6000000000000001E-2</v>
      </c>
      <c r="G40">
        <f t="shared" si="1"/>
        <v>38</v>
      </c>
      <c r="H40">
        <f t="shared" si="0"/>
        <v>0.12095775674984047</v>
      </c>
      <c r="I40">
        <f t="array" ref="I40">+SQRT((SUM(SIN($G40/$I$1*($A$22:$A$20000))*$B$22:$B$20000))^2 + (SUM(COS($G40/$I$1*($A$22:$A$20000))*$B$22:$B$20000))^2)</f>
        <v>2.3422998305510894</v>
      </c>
      <c r="J40">
        <f t="array" ref="J40">+SQRT((SUM(SIN($G40/$I$1*($A$22:$A$20000))*$C$22:$C$20000))^2 +  (SUM(COS($G40/$I$1*($A$22:$A$20000))*$C$22:$C$20000))^2)</f>
        <v>71.991330592370403</v>
      </c>
    </row>
    <row r="41" spans="1:10" x14ac:dyDescent="0.25">
      <c r="A41">
        <v>1883.25</v>
      </c>
      <c r="B41">
        <v>0.424297940577189</v>
      </c>
      <c r="C41">
        <v>0.240393</v>
      </c>
      <c r="G41">
        <f t="shared" si="1"/>
        <v>39</v>
      </c>
      <c r="H41">
        <f t="shared" si="0"/>
        <v>0.12414085561167837</v>
      </c>
      <c r="I41">
        <f t="array" ref="I41">+SQRT((SUM(SIN($G41/$I$1*($A$22:$A$20000))*$B$22:$B$20000))^2 + (SUM(COS($G41/$I$1*($A$22:$A$20000))*$B$22:$B$20000))^2)</f>
        <v>1.6229261704589963</v>
      </c>
      <c r="J41">
        <f t="array" ref="J41">+SQRT((SUM(SIN($G41/$I$1*($A$22:$A$20000))*$C$22:$C$20000))^2 +  (SUM(COS($G41/$I$1*($A$22:$A$20000))*$C$22:$C$20000))^2)</f>
        <v>96.891661597628087</v>
      </c>
    </row>
    <row r="42" spans="1:10" x14ac:dyDescent="0.25">
      <c r="A42">
        <v>1883.333333</v>
      </c>
      <c r="B42">
        <v>0.424182665739469</v>
      </c>
      <c r="C42">
        <v>-0.207539</v>
      </c>
      <c r="G42">
        <f t="shared" si="1"/>
        <v>40</v>
      </c>
      <c r="H42">
        <f t="shared" si="0"/>
        <v>0.12732395447351627</v>
      </c>
      <c r="I42">
        <f t="array" ref="I42">+SQRT((SUM(SIN($G42/$I$1*($A$22:$A$20000))*$B$22:$B$20000))^2 + (SUM(COS($G42/$I$1*($A$22:$A$20000))*$B$22:$B$20000))^2)</f>
        <v>2.6393438514985967</v>
      </c>
      <c r="J42">
        <f t="array" ref="J42">+SQRT((SUM(SIN($G42/$I$1*($A$22:$A$20000))*$C$22:$C$20000))^2 +  (SUM(COS($G42/$I$1*($A$22:$A$20000))*$C$22:$C$20000))^2)</f>
        <v>84.895109217450681</v>
      </c>
    </row>
    <row r="43" spans="1:10" x14ac:dyDescent="0.25">
      <c r="A43">
        <v>1883.416667</v>
      </c>
      <c r="B43">
        <v>0.42403850153098999</v>
      </c>
      <c r="C43">
        <v>-0.37075399999999997</v>
      </c>
      <c r="G43">
        <f t="shared" si="1"/>
        <v>41</v>
      </c>
      <c r="H43">
        <f t="shared" si="0"/>
        <v>0.13050705333535417</v>
      </c>
      <c r="I43">
        <f t="array" ref="I43">+SQRT((SUM(SIN($G43/$I$1*($A$22:$A$20000))*$B$22:$B$20000))^2 + (SUM(COS($G43/$I$1*($A$22:$A$20000))*$B$22:$B$20000))^2)</f>
        <v>2.3196392235992835</v>
      </c>
      <c r="J43">
        <f t="array" ref="J43">+SQRT((SUM(SIN($G43/$I$1*($A$22:$A$20000))*$C$22:$C$20000))^2 +  (SUM(COS($G43/$I$1*($A$22:$A$20000))*$C$22:$C$20000))^2)</f>
        <v>81.215256942632024</v>
      </c>
    </row>
    <row r="44" spans="1:10" x14ac:dyDescent="0.25">
      <c r="A44">
        <v>1883.5</v>
      </c>
      <c r="B44">
        <v>0.42388320913623001</v>
      </c>
      <c r="C44">
        <v>-0.27957199999999999</v>
      </c>
      <c r="G44">
        <f t="shared" si="1"/>
        <v>42</v>
      </c>
      <c r="H44">
        <f t="shared" si="0"/>
        <v>0.13369015219719207</v>
      </c>
      <c r="I44">
        <f t="array" ref="I44">+SQRT((SUM(SIN($G44/$I$1*($A$22:$A$20000))*$B$22:$B$20000))^2 + (SUM(COS($G44/$I$1*($A$22:$A$20000))*$B$22:$B$20000))^2)</f>
        <v>2.8900504237725535</v>
      </c>
      <c r="J44">
        <f t="array" ref="J44">+SQRT((SUM(SIN($G44/$I$1*($A$22:$A$20000))*$C$22:$C$20000))^2 +  (SUM(COS($G44/$I$1*($A$22:$A$20000))*$C$22:$C$20000))^2)</f>
        <v>122.11576268530932</v>
      </c>
    </row>
    <row r="45" spans="1:10" x14ac:dyDescent="0.25">
      <c r="A45">
        <v>1883.583333</v>
      </c>
      <c r="B45">
        <v>0.36576861179285902</v>
      </c>
      <c r="C45">
        <v>-0.44797700000000001</v>
      </c>
      <c r="G45">
        <f t="shared" si="1"/>
        <v>43</v>
      </c>
      <c r="H45">
        <f t="shared" si="0"/>
        <v>0.13687325105903</v>
      </c>
      <c r="I45">
        <f t="array" ref="I45">+SQRT((SUM(SIN($G45/$I$1*($A$22:$A$20000))*$B$22:$B$20000))^2 + (SUM(COS($G45/$I$1*($A$22:$A$20000))*$B$22:$B$20000))^2)</f>
        <v>3.7825603376235359</v>
      </c>
      <c r="J45">
        <f t="array" ref="J45">+SQRT((SUM(SIN($G45/$I$1*($A$22:$A$20000))*$C$22:$C$20000))^2 +  (SUM(COS($G45/$I$1*($A$22:$A$20000))*$C$22:$C$20000))^2)</f>
        <v>65.709099212979126</v>
      </c>
    </row>
    <row r="46" spans="1:10" x14ac:dyDescent="0.25">
      <c r="A46">
        <v>1883.666667</v>
      </c>
      <c r="B46">
        <v>-0.214434850753385</v>
      </c>
      <c r="C46">
        <v>-0.58287999999999995</v>
      </c>
      <c r="G46">
        <f t="shared" si="1"/>
        <v>44</v>
      </c>
      <c r="H46">
        <f t="shared" si="0"/>
        <v>0.14005634992086791</v>
      </c>
      <c r="I46">
        <f t="array" ref="I46">+SQRT((SUM(SIN($G46/$I$1*($A$22:$A$20000))*$B$22:$B$20000))^2 + (SUM(COS($G46/$I$1*($A$22:$A$20000))*$B$22:$B$20000))^2)</f>
        <v>3.173311545598537</v>
      </c>
      <c r="J46">
        <f t="array" ref="J46">+SQRT((SUM(SIN($G46/$I$1*($A$22:$A$20000))*$C$22:$C$20000))^2 +  (SUM(COS($G46/$I$1*($A$22:$A$20000))*$C$22:$C$20000))^2)</f>
        <v>31.234900415451371</v>
      </c>
    </row>
    <row r="47" spans="1:10" x14ac:dyDescent="0.25">
      <c r="A47">
        <v>1883.75</v>
      </c>
      <c r="B47">
        <v>-0.21398766975264399</v>
      </c>
      <c r="C47">
        <v>-0.52889299999999995</v>
      </c>
      <c r="G47">
        <f t="shared" si="1"/>
        <v>45</v>
      </c>
      <c r="H47">
        <f t="shared" si="0"/>
        <v>0.14323944878270581</v>
      </c>
      <c r="I47">
        <f t="array" ref="I47">+SQRT((SUM(SIN($G47/$I$1*($A$22:$A$20000))*$B$22:$B$20000))^2 + (SUM(COS($G47/$I$1*($A$22:$A$20000))*$B$22:$B$20000))^2)</f>
        <v>9.7279166890065092</v>
      </c>
      <c r="J47">
        <f t="array" ref="J47">+SQRT((SUM(SIN($G47/$I$1*($A$22:$A$20000))*$C$22:$C$20000))^2 +  (SUM(COS($G47/$I$1*($A$22:$A$20000))*$C$22:$C$20000))^2)</f>
        <v>64.651941450253375</v>
      </c>
    </row>
    <row r="48" spans="1:10" x14ac:dyDescent="0.25">
      <c r="A48">
        <v>1883.833333</v>
      </c>
      <c r="B48">
        <v>-0.213948095881933</v>
      </c>
      <c r="C48">
        <v>-0.28135100000000002</v>
      </c>
      <c r="G48">
        <f t="shared" si="1"/>
        <v>46</v>
      </c>
      <c r="H48">
        <f t="shared" si="0"/>
        <v>0.14642254764454371</v>
      </c>
      <c r="I48">
        <f t="array" ref="I48">+SQRT((SUM(SIN($G48/$I$1*($A$22:$A$20000))*$B$22:$B$20000))^2 + (SUM(COS($G48/$I$1*($A$22:$A$20000))*$B$22:$B$20000))^2)</f>
        <v>10.277709098671469</v>
      </c>
      <c r="J48">
        <f t="array" ref="J48">+SQRT((SUM(SIN($G48/$I$1*($A$22:$A$20000))*$C$22:$C$20000))^2 +  (SUM(COS($G48/$I$1*($A$22:$A$20000))*$C$22:$C$20000))^2)</f>
        <v>21.525079592756956</v>
      </c>
    </row>
    <row r="49" spans="1:10" x14ac:dyDescent="0.25">
      <c r="A49">
        <v>1883.916667</v>
      </c>
      <c r="B49">
        <v>-0.21393703876720899</v>
      </c>
      <c r="C49">
        <v>-0.40921999999999997</v>
      </c>
      <c r="G49">
        <f t="shared" si="1"/>
        <v>47</v>
      </c>
      <c r="H49">
        <f t="shared" si="0"/>
        <v>0.14960564650638161</v>
      </c>
      <c r="I49">
        <f t="array" ref="I49">+SQRT((SUM(SIN($G49/$I$1*($A$22:$A$20000))*$B$22:$B$20000))^2 + (SUM(COS($G49/$I$1*($A$22:$A$20000))*$B$22:$B$20000))^2)</f>
        <v>7.7590120561026215</v>
      </c>
      <c r="J49">
        <f t="array" ref="J49">+SQRT((SUM(SIN($G49/$I$1*($A$22:$A$20000))*$C$22:$C$20000))^2 +  (SUM(COS($G49/$I$1*($A$22:$A$20000))*$C$22:$C$20000))^2)</f>
        <v>54.23854935211078</v>
      </c>
    </row>
    <row r="50" spans="1:10" x14ac:dyDescent="0.25">
      <c r="A50">
        <v>1884</v>
      </c>
      <c r="B50">
        <v>-0.21393703810301701</v>
      </c>
      <c r="C50">
        <v>-4.5100000000000001E-2</v>
      </c>
      <c r="G50">
        <f t="shared" si="1"/>
        <v>48</v>
      </c>
      <c r="H50">
        <f t="shared" si="0"/>
        <v>0.15278874536821951</v>
      </c>
      <c r="I50">
        <f t="array" ref="I50">+SQRT((SUM(SIN($G50/$I$1*($A$22:$A$20000))*$B$22:$B$20000))^2 + (SUM(COS($G50/$I$1*($A$22:$A$20000))*$B$22:$B$20000))^2)</f>
        <v>1.48012978009912</v>
      </c>
      <c r="J50">
        <f t="array" ref="J50">+SQRT((SUM(SIN($G50/$I$1*($A$22:$A$20000))*$C$22:$C$20000))^2 +  (SUM(COS($G50/$I$1*($A$22:$A$20000))*$C$22:$C$20000))^2)</f>
        <v>128.83553262937093</v>
      </c>
    </row>
    <row r="51" spans="1:10" x14ac:dyDescent="0.25">
      <c r="A51">
        <v>1884.083333</v>
      </c>
      <c r="B51">
        <v>-0.213928980436771</v>
      </c>
      <c r="C51">
        <v>6.83E-2</v>
      </c>
      <c r="G51">
        <f t="shared" si="1"/>
        <v>49</v>
      </c>
      <c r="H51">
        <f t="shared" si="0"/>
        <v>0.15597184423005744</v>
      </c>
      <c r="I51">
        <f t="array" ref="I51">+SQRT((SUM(SIN($G51/$I$1*($A$22:$A$20000))*$B$22:$B$20000))^2 + (SUM(COS($G51/$I$1*($A$22:$A$20000))*$B$22:$B$20000))^2)</f>
        <v>11.941494444522414</v>
      </c>
      <c r="J51">
        <f t="array" ref="J51">+SQRT((SUM(SIN($G51/$I$1*($A$22:$A$20000))*$C$22:$C$20000))^2 +  (SUM(COS($G51/$I$1*($A$22:$A$20000))*$C$22:$C$20000))^2)</f>
        <v>171.50182024465806</v>
      </c>
    </row>
    <row r="52" spans="1:10" x14ac:dyDescent="0.25">
      <c r="A52">
        <v>1884.166667</v>
      </c>
      <c r="B52">
        <v>-0.21389325307784199</v>
      </c>
      <c r="C52">
        <v>-0.41484100000000002</v>
      </c>
      <c r="G52">
        <f t="shared" si="1"/>
        <v>50</v>
      </c>
      <c r="H52">
        <f t="shared" si="0"/>
        <v>0.15915494309189535</v>
      </c>
      <c r="I52">
        <f t="array" ref="I52">+SQRT((SUM(SIN($G52/$I$1*($A$22:$A$20000))*$B$22:$B$20000))^2 + (SUM(COS($G52/$I$1*($A$22:$A$20000))*$B$22:$B$20000))^2)</f>
        <v>3.9105120120021941</v>
      </c>
      <c r="J52">
        <f t="array" ref="J52">+SQRT((SUM(SIN($G52/$I$1*($A$22:$A$20000))*$C$22:$C$20000))^2 +  (SUM(COS($G52/$I$1*($A$22:$A$20000))*$C$22:$C$20000))^2)</f>
        <v>130.1171296809076</v>
      </c>
    </row>
    <row r="53" spans="1:10" x14ac:dyDescent="0.25">
      <c r="A53">
        <v>1884.25</v>
      </c>
      <c r="B53">
        <v>-0.21381695326848199</v>
      </c>
      <c r="C53">
        <v>8.5800000000000001E-2</v>
      </c>
      <c r="G53">
        <f t="shared" si="1"/>
        <v>51</v>
      </c>
      <c r="H53">
        <f t="shared" si="0"/>
        <v>0.16233804195373325</v>
      </c>
      <c r="I53">
        <f t="array" ref="I53">+SQRT((SUM(SIN($G53/$I$1*($A$22:$A$20000))*$B$22:$B$20000))^2 + (SUM(COS($G53/$I$1*($A$22:$A$20000))*$B$22:$B$20000))^2)</f>
        <v>29.515369671970671</v>
      </c>
      <c r="J53">
        <f t="array" ref="J53">+SQRT((SUM(SIN($G53/$I$1*($A$22:$A$20000))*$C$22:$C$20000))^2 +  (SUM(COS($G53/$I$1*($A$22:$A$20000))*$C$22:$C$20000))^2)</f>
        <v>31.554904618274726</v>
      </c>
    </row>
    <row r="54" spans="1:10" x14ac:dyDescent="0.25">
      <c r="A54">
        <v>1884.333333</v>
      </c>
      <c r="B54">
        <v>-0.213701678432762</v>
      </c>
      <c r="C54">
        <v>5.11E-2</v>
      </c>
      <c r="G54">
        <f t="shared" si="1"/>
        <v>52</v>
      </c>
      <c r="H54">
        <f t="shared" si="0"/>
        <v>0.16552114081557115</v>
      </c>
      <c r="I54">
        <f t="array" ref="I54">+SQRT((SUM(SIN($G54/$I$1*($A$22:$A$20000))*$B$22:$B$20000))^2 + (SUM(COS($G54/$I$1*($A$22:$A$20000))*$B$22:$B$20000))^2)</f>
        <v>61.456677798977132</v>
      </c>
      <c r="J54">
        <f t="array" ref="J54">+SQRT((SUM(SIN($G54/$I$1*($A$22:$A$20000))*$C$22:$C$20000))^2 +  (SUM(COS($G54/$I$1*($A$22:$A$20000))*$C$22:$C$20000))^2)</f>
        <v>49.285828482485194</v>
      </c>
    </row>
    <row r="55" spans="1:10" x14ac:dyDescent="0.25">
      <c r="A55">
        <v>1884.416667</v>
      </c>
      <c r="B55">
        <v>-0.21355751422427999</v>
      </c>
      <c r="C55">
        <v>-9.8900000000000002E-2</v>
      </c>
      <c r="G55">
        <f t="shared" si="1"/>
        <v>53</v>
      </c>
      <c r="H55">
        <f t="shared" si="0"/>
        <v>0.16870423967740908</v>
      </c>
      <c r="I55">
        <f t="array" ref="I55">+SQRT((SUM(SIN($G55/$I$1*($A$22:$A$20000))*$B$22:$B$20000))^2 + (SUM(COS($G55/$I$1*($A$22:$A$20000))*$B$22:$B$20000))^2)</f>
        <v>59.116500698396841</v>
      </c>
      <c r="J55">
        <f t="array" ref="J55">+SQRT((SUM(SIN($G55/$I$1*($A$22:$A$20000))*$C$22:$C$20000))^2 +  (SUM(COS($G55/$I$1*($A$22:$A$20000))*$C$22:$C$20000))^2)</f>
        <v>68.113368384409583</v>
      </c>
    </row>
    <row r="56" spans="1:10" x14ac:dyDescent="0.25">
      <c r="A56">
        <v>1884.5</v>
      </c>
      <c r="B56">
        <v>-0.213402627201107</v>
      </c>
      <c r="C56">
        <v>-0.39979199999999998</v>
      </c>
      <c r="G56">
        <f t="shared" si="1"/>
        <v>54</v>
      </c>
      <c r="H56">
        <f t="shared" si="0"/>
        <v>0.17188733853924698</v>
      </c>
      <c r="I56">
        <f t="array" ref="I56">+SQRT((SUM(SIN($G56/$I$1*($A$22:$A$20000))*$B$22:$B$20000))^2 + (SUM(COS($G56/$I$1*($A$22:$A$20000))*$B$22:$B$20000))^2)</f>
        <v>23.365348338511335</v>
      </c>
      <c r="J56">
        <f t="array" ref="J56">+SQRT((SUM(SIN($G56/$I$1*($A$22:$A$20000))*$C$22:$C$20000))^2 +  (SUM(COS($G56/$I$1*($A$22:$A$20000))*$C$22:$C$20000))^2)</f>
        <v>126.30481813437164</v>
      </c>
    </row>
    <row r="57" spans="1:10" x14ac:dyDescent="0.25">
      <c r="A57">
        <v>1884.583333</v>
      </c>
      <c r="B57">
        <v>-0.19753279292371301</v>
      </c>
      <c r="C57">
        <v>-0.58176600000000001</v>
      </c>
      <c r="G57">
        <f t="shared" si="1"/>
        <v>55</v>
      </c>
      <c r="H57">
        <f t="shared" si="0"/>
        <v>0.17507043740108488</v>
      </c>
      <c r="I57">
        <f t="array" ref="I57">+SQRT((SUM(SIN($G57/$I$1*($A$22:$A$20000))*$B$22:$B$20000))^2 + (SUM(COS($G57/$I$1*($A$22:$A$20000))*$B$22:$B$20000))^2)</f>
        <v>10.295224600500239</v>
      </c>
      <c r="J57">
        <f t="array" ref="J57">+SQRT((SUM(SIN($G57/$I$1*($A$22:$A$20000))*$C$22:$C$20000))^2 +  (SUM(COS($G57/$I$1*($A$22:$A$20000))*$C$22:$C$20000))^2)</f>
        <v>235.85176852820069</v>
      </c>
    </row>
    <row r="58" spans="1:10" x14ac:dyDescent="0.25">
      <c r="A58">
        <v>1884.666667</v>
      </c>
      <c r="B58">
        <v>0.162930270500386</v>
      </c>
      <c r="C58">
        <v>6.5299999999999997E-2</v>
      </c>
      <c r="G58">
        <f t="shared" si="1"/>
        <v>56</v>
      </c>
      <c r="H58">
        <f t="shared" si="0"/>
        <v>0.17825353626292281</v>
      </c>
      <c r="I58">
        <f t="array" ref="I58">+SQRT((SUM(SIN($G58/$I$1*($A$22:$A$20000))*$B$22:$B$20000))^2 + (SUM(COS($G58/$I$1*($A$22:$A$20000))*$B$22:$B$20000))^2)</f>
        <v>13.670937308921138</v>
      </c>
      <c r="J58">
        <f t="array" ref="J58">+SQRT((SUM(SIN($G58/$I$1*($A$22:$A$20000))*$C$22:$C$20000))^2 +  (SUM(COS($G58/$I$1*($A$22:$A$20000))*$C$22:$C$20000))^2)</f>
        <v>255.12935838621297</v>
      </c>
    </row>
    <row r="59" spans="1:10" x14ac:dyDescent="0.25">
      <c r="A59">
        <v>1884.75</v>
      </c>
      <c r="B59">
        <v>0.16264578467517701</v>
      </c>
      <c r="C59">
        <v>4.6699999999999998E-2</v>
      </c>
      <c r="G59">
        <f t="shared" si="1"/>
        <v>57</v>
      </c>
      <c r="H59">
        <f t="shared" si="0"/>
        <v>0.18143663512476069</v>
      </c>
      <c r="I59">
        <f t="array" ref="I59">+SQRT((SUM(SIN($G59/$I$1*($A$22:$A$20000))*$B$22:$B$20000))^2 + (SUM(COS($G59/$I$1*($A$22:$A$20000))*$B$22:$B$20000))^2)</f>
        <v>3.1736068818193908</v>
      </c>
      <c r="J59">
        <f t="array" ref="J59">+SQRT((SUM(SIN($G59/$I$1*($A$22:$A$20000))*$C$22:$C$20000))^2 +  (SUM(COS($G59/$I$1*($A$22:$A$20000))*$C$22:$C$20000))^2)</f>
        <v>138.83449385280352</v>
      </c>
    </row>
    <row r="60" spans="1:10" x14ac:dyDescent="0.25">
      <c r="A60">
        <v>1884.833333</v>
      </c>
      <c r="B60">
        <v>0.162606046350975</v>
      </c>
      <c r="C60">
        <v>0.35413</v>
      </c>
      <c r="G60">
        <f t="shared" si="1"/>
        <v>58</v>
      </c>
      <c r="H60">
        <f t="shared" si="0"/>
        <v>0.18461973398659859</v>
      </c>
      <c r="I60">
        <f t="array" ref="I60">+SQRT((SUM(SIN($G60/$I$1*($A$22:$A$20000))*$B$22:$B$20000))^2 + (SUM(COS($G60/$I$1*($A$22:$A$20000))*$B$22:$B$20000))^2)</f>
        <v>10.877659281246281</v>
      </c>
      <c r="J60">
        <f t="array" ref="J60">+SQRT((SUM(SIN($G60/$I$1*($A$22:$A$20000))*$C$22:$C$20000))^2 +  (SUM(COS($G60/$I$1*($A$22:$A$20000))*$C$22:$C$20000))^2)</f>
        <v>11.893549646157595</v>
      </c>
    </row>
    <row r="61" spans="1:10" x14ac:dyDescent="0.25">
      <c r="A61">
        <v>1884.916667</v>
      </c>
      <c r="B61">
        <v>0.16259498940248199</v>
      </c>
      <c r="C61">
        <v>0.347132</v>
      </c>
      <c r="G61">
        <f t="shared" si="1"/>
        <v>59</v>
      </c>
      <c r="H61">
        <f t="shared" si="0"/>
        <v>0.18780283284843649</v>
      </c>
      <c r="I61">
        <f t="array" ref="I61">+SQRT((SUM(SIN($G61/$I$1*($A$22:$A$20000))*$B$22:$B$20000))^2 + (SUM(COS($G61/$I$1*($A$22:$A$20000))*$B$22:$B$20000))^2)</f>
        <v>6.1010234860612593</v>
      </c>
      <c r="J61">
        <f t="array" ref="J61">+SQRT((SUM(SIN($G61/$I$1*($A$22:$A$20000))*$C$22:$C$20000))^2 +  (SUM(COS($G61/$I$1*($A$22:$A$20000))*$C$22:$C$20000))^2)</f>
        <v>84.61322086937092</v>
      </c>
    </row>
    <row r="62" spans="1:10" x14ac:dyDescent="0.25">
      <c r="A62">
        <v>1885</v>
      </c>
      <c r="B62">
        <v>0.16259498874436701</v>
      </c>
      <c r="C62">
        <v>0.26685700000000001</v>
      </c>
      <c r="G62">
        <f t="shared" si="1"/>
        <v>60</v>
      </c>
      <c r="H62">
        <f t="shared" si="0"/>
        <v>0.19098593171027439</v>
      </c>
      <c r="I62">
        <f t="array" ref="I62">+SQRT((SUM(SIN($G62/$I$1*($A$22:$A$20000))*$B$22:$B$20000))^2 + (SUM(COS($G62/$I$1*($A$22:$A$20000))*$B$22:$B$20000))^2)</f>
        <v>9.8067186281069034</v>
      </c>
      <c r="J62">
        <f t="array" ref="J62">+SQRT((SUM(SIN($G62/$I$1*($A$22:$A$20000))*$C$22:$C$20000))^2 +  (SUM(COS($G62/$I$1*($A$22:$A$20000))*$C$22:$C$20000))^2)</f>
        <v>171.24235983228772</v>
      </c>
    </row>
    <row r="63" spans="1:10" x14ac:dyDescent="0.25">
      <c r="A63">
        <v>1885.083333</v>
      </c>
      <c r="B63">
        <v>0.16258805519168801</v>
      </c>
      <c r="C63">
        <v>-1.4999999999999999E-2</v>
      </c>
      <c r="G63">
        <f t="shared" si="1"/>
        <v>61</v>
      </c>
      <c r="H63">
        <f t="shared" si="0"/>
        <v>0.19416903057211232</v>
      </c>
      <c r="I63">
        <f t="array" ref="I63">+SQRT((SUM(SIN($G63/$I$1*($A$22:$A$20000))*$B$22:$B$20000))^2 + (SUM(COS($G63/$I$1*($A$22:$A$20000))*$B$22:$B$20000))^2)</f>
        <v>3.5740475474833149</v>
      </c>
      <c r="J63">
        <f t="array" ref="J63">+SQRT((SUM(SIN($G63/$I$1*($A$22:$A$20000))*$C$22:$C$20000))^2 +  (SUM(COS($G63/$I$1*($A$22:$A$20000))*$C$22:$C$20000))^2)</f>
        <v>210.85322481692319</v>
      </c>
    </row>
    <row r="64" spans="1:10" x14ac:dyDescent="0.25">
      <c r="A64">
        <v>1885.166667</v>
      </c>
      <c r="B64">
        <v>0.162560991914284</v>
      </c>
      <c r="C64">
        <v>-0.17457</v>
      </c>
      <c r="G64">
        <f t="shared" si="1"/>
        <v>62</v>
      </c>
      <c r="H64">
        <f t="shared" si="0"/>
        <v>0.19735212943395022</v>
      </c>
      <c r="I64">
        <f t="array" ref="I64">+SQRT((SUM(SIN($G64/$I$1*($A$22:$A$20000))*$B$22:$B$20000))^2 + (SUM(COS($G64/$I$1*($A$22:$A$20000))*$B$22:$B$20000))^2)</f>
        <v>6.1822310230425073</v>
      </c>
      <c r="J64">
        <f t="array" ref="J64">+SQRT((SUM(SIN($G64/$I$1*($A$22:$A$20000))*$C$22:$C$20000))^2 +  (SUM(COS($G64/$I$1*($A$22:$A$20000))*$C$22:$C$20000))^2)</f>
        <v>135.05051407840705</v>
      </c>
    </row>
    <row r="65" spans="1:10" x14ac:dyDescent="0.25">
      <c r="A65">
        <v>1885.25</v>
      </c>
      <c r="B65">
        <v>0.16248468774776101</v>
      </c>
      <c r="C65">
        <v>-0.42914799999999997</v>
      </c>
      <c r="G65">
        <f t="shared" si="1"/>
        <v>63</v>
      </c>
      <c r="H65">
        <f t="shared" si="0"/>
        <v>0.20053522829578813</v>
      </c>
      <c r="I65">
        <f t="array" ref="I65">+SQRT((SUM(SIN($G65/$I$1*($A$22:$A$20000))*$B$22:$B$20000))^2 + (SUM(COS($G65/$I$1*($A$22:$A$20000))*$B$22:$B$20000))^2)</f>
        <v>4.7940373282362119</v>
      </c>
      <c r="J65">
        <f t="array" ref="J65">+SQRT((SUM(SIN($G65/$I$1*($A$22:$A$20000))*$C$22:$C$20000))^2 +  (SUM(COS($G65/$I$1*($A$22:$A$20000))*$C$22:$C$20000))^2)</f>
        <v>30.755237142737681</v>
      </c>
    </row>
    <row r="66" spans="1:10" x14ac:dyDescent="0.25">
      <c r="A66">
        <v>1885.333333</v>
      </c>
      <c r="B66">
        <v>0.16236941291644399</v>
      </c>
      <c r="C66">
        <v>-0.23438800000000001</v>
      </c>
      <c r="G66">
        <f t="shared" si="1"/>
        <v>64</v>
      </c>
      <c r="H66">
        <f t="shared" si="0"/>
        <v>0.20371832715762606</v>
      </c>
      <c r="I66">
        <f t="array" ref="I66">+SQRT((SUM(SIN($G66/$I$1*($A$22:$A$20000))*$B$22:$B$20000))^2 + (SUM(COS($G66/$I$1*($A$22:$A$20000))*$B$22:$B$20000))^2)</f>
        <v>4.0144092816228945</v>
      </c>
      <c r="J66">
        <f t="array" ref="J66">+SQRT((SUM(SIN($G66/$I$1*($A$22:$A$20000))*$C$22:$C$20000))^2 +  (SUM(COS($G66/$I$1*($A$22:$A$20000))*$C$22:$C$20000))^2)</f>
        <v>41.3834222301534</v>
      </c>
    </row>
    <row r="67" spans="1:10" x14ac:dyDescent="0.25">
      <c r="A67">
        <v>1885.416667</v>
      </c>
      <c r="B67">
        <v>0.16222524870795901</v>
      </c>
      <c r="C67">
        <v>-0.108824</v>
      </c>
      <c r="G67">
        <f t="shared" si="1"/>
        <v>65</v>
      </c>
      <c r="H67">
        <f t="shared" ref="H67:H130" si="2">+G67/$I$1/2/PI()</f>
        <v>0.20690142601946396</v>
      </c>
      <c r="I67">
        <f t="array" ref="I67">+SQRT((SUM(SIN($G67/$I$1*($A$22:$A$20000))*$B$22:$B$20000))^2 + (SUM(COS($G67/$I$1*($A$22:$A$20000))*$B$22:$B$20000))^2)</f>
        <v>5.4426591176323189</v>
      </c>
      <c r="J67">
        <f t="array" ref="J67">+SQRT((SUM(SIN($G67/$I$1*($A$22:$A$20000))*$C$22:$C$20000))^2 +  (SUM(COS($G67/$I$1*($A$22:$A$20000))*$C$22:$C$20000))^2)</f>
        <v>112.11498314236024</v>
      </c>
    </row>
    <row r="68" spans="1:10" x14ac:dyDescent="0.25">
      <c r="A68">
        <v>1885.5</v>
      </c>
      <c r="B68">
        <v>0.162070667415912</v>
      </c>
      <c r="C68">
        <v>-0.16562099999999999</v>
      </c>
      <c r="G68">
        <f t="shared" si="1"/>
        <v>66</v>
      </c>
      <c r="H68">
        <f t="shared" si="2"/>
        <v>0.21008452488130186</v>
      </c>
      <c r="I68">
        <f t="array" ref="I68">+SQRT((SUM(SIN($G68/$I$1*($A$22:$A$20000))*$B$22:$B$20000))^2 + (SUM(COS($G68/$I$1*($A$22:$A$20000))*$B$22:$B$20000))^2)</f>
        <v>2.1552950657261318</v>
      </c>
      <c r="J68">
        <f t="array" ref="J68">+SQRT((SUM(SIN($G68/$I$1*($A$22:$A$20000))*$C$22:$C$20000))^2 +  (SUM(COS($G68/$I$1*($A$22:$A$20000))*$C$22:$C$20000))^2)</f>
        <v>168.3716313732489</v>
      </c>
    </row>
    <row r="69" spans="1:10" x14ac:dyDescent="0.25">
      <c r="A69">
        <v>1885.583333</v>
      </c>
      <c r="B69">
        <v>0.17144632962625</v>
      </c>
      <c r="C69">
        <v>-0.17735699999999999</v>
      </c>
      <c r="G69">
        <f t="shared" ref="G69:G132" si="3">+G68+1</f>
        <v>67</v>
      </c>
      <c r="H69">
        <f t="shared" si="2"/>
        <v>0.21326762374313976</v>
      </c>
      <c r="I69">
        <f t="array" ref="I69">+SQRT((SUM(SIN($G69/$I$1*($A$22:$A$20000))*$B$22:$B$20000))^2 + (SUM(COS($G69/$I$1*($A$22:$A$20000))*$B$22:$B$20000))^2)</f>
        <v>5.6873062840079092</v>
      </c>
      <c r="J69">
        <f t="array" ref="J69">+SQRT((SUM(SIN($G69/$I$1*($A$22:$A$20000))*$C$22:$C$20000))^2 +  (SUM(COS($G69/$I$1*($A$22:$A$20000))*$C$22:$C$20000))^2)</f>
        <v>159.80591494511751</v>
      </c>
    </row>
    <row r="70" spans="1:10" x14ac:dyDescent="0.25">
      <c r="A70">
        <v>1885.666667</v>
      </c>
      <c r="B70">
        <v>-7.9267517770264306E-2</v>
      </c>
      <c r="C70">
        <v>0.29615000000000002</v>
      </c>
      <c r="G70">
        <f t="shared" si="3"/>
        <v>68</v>
      </c>
      <c r="H70">
        <f t="shared" si="2"/>
        <v>0.21645072260497769</v>
      </c>
      <c r="I70">
        <f t="array" ref="I70">+SQRT((SUM(SIN($G70/$I$1*($A$22:$A$20000))*$B$22:$B$20000))^2 + (SUM(COS($G70/$I$1*($A$22:$A$20000))*$B$22:$B$20000))^2)</f>
        <v>0.85161545206153744</v>
      </c>
      <c r="J70">
        <f t="array" ref="J70">+SQRT((SUM(SIN($G70/$I$1*($A$22:$A$20000))*$C$22:$C$20000))^2 +  (SUM(COS($G70/$I$1*($A$22:$A$20000))*$C$22:$C$20000))^2)</f>
        <v>121.5619949170956</v>
      </c>
    </row>
    <row r="71" spans="1:10" x14ac:dyDescent="0.25">
      <c r="A71">
        <v>1885.75</v>
      </c>
      <c r="B71">
        <v>-7.9068121759742205E-2</v>
      </c>
      <c r="C71">
        <v>0.80148900000000001</v>
      </c>
      <c r="G71">
        <f t="shared" si="3"/>
        <v>69</v>
      </c>
      <c r="H71">
        <f t="shared" si="2"/>
        <v>0.21963382146681557</v>
      </c>
      <c r="I71">
        <f t="array" ref="I71">+SQRT((SUM(SIN($G71/$I$1*($A$22:$A$20000))*$B$22:$B$20000))^2 + (SUM(COS($G71/$I$1*($A$22:$A$20000))*$B$22:$B$20000))^2)</f>
        <v>5.2876561166258433</v>
      </c>
      <c r="J71">
        <f t="array" ref="J71">+SQRT((SUM(SIN($G71/$I$1*($A$22:$A$20000))*$C$22:$C$20000))^2 +  (SUM(COS($G71/$I$1*($A$22:$A$20000))*$C$22:$C$20000))^2)</f>
        <v>137.31257600499313</v>
      </c>
    </row>
    <row r="72" spans="1:10" x14ac:dyDescent="0.25">
      <c r="A72">
        <v>1885.833333</v>
      </c>
      <c r="B72">
        <v>-7.9028297426149904E-2</v>
      </c>
      <c r="C72">
        <v>0.78347999999999995</v>
      </c>
      <c r="G72">
        <f t="shared" si="3"/>
        <v>70</v>
      </c>
      <c r="H72">
        <f t="shared" si="2"/>
        <v>0.22281692032865347</v>
      </c>
      <c r="I72">
        <f t="array" ref="I72">+SQRT((SUM(SIN($G72/$I$1*($A$22:$A$20000))*$B$22:$B$20000))^2 + (SUM(COS($G72/$I$1*($A$22:$A$20000))*$B$22:$B$20000))^2)</f>
        <v>1.7653471546186601</v>
      </c>
      <c r="J72">
        <f t="array" ref="J72">+SQRT((SUM(SIN($G72/$I$1*($A$22:$A$20000))*$C$22:$C$20000))^2 +  (SUM(COS($G72/$I$1*($A$22:$A$20000))*$C$22:$C$20000))^2)</f>
        <v>66.918956617024577</v>
      </c>
    </row>
    <row r="73" spans="1:10" x14ac:dyDescent="0.25">
      <c r="A73">
        <v>1885.916667</v>
      </c>
      <c r="B73">
        <v>-7.9017240564595803E-2</v>
      </c>
      <c r="C73">
        <v>0.70692100000000002</v>
      </c>
      <c r="G73">
        <f t="shared" si="3"/>
        <v>71</v>
      </c>
      <c r="H73">
        <f t="shared" si="2"/>
        <v>0.22600001919049137</v>
      </c>
      <c r="I73">
        <f t="array" ref="I73">+SQRT((SUM(SIN($G73/$I$1*($A$22:$A$20000))*$B$22:$B$20000))^2 + (SUM(COS($G73/$I$1*($A$22:$A$20000))*$B$22:$B$20000))^2)</f>
        <v>4.6017851166676715</v>
      </c>
      <c r="J73">
        <f t="array" ref="J73">+SQRT((SUM(SIN($G73/$I$1*($A$22:$A$20000))*$C$22:$C$20000))^2 +  (SUM(COS($G73/$I$1*($A$22:$A$20000))*$C$22:$C$20000))^2)</f>
        <v>93.700945734997561</v>
      </c>
    </row>
    <row r="74" spans="1:10" x14ac:dyDescent="0.25">
      <c r="A74">
        <v>1886</v>
      </c>
      <c r="B74">
        <v>-7.9017239901337397E-2</v>
      </c>
      <c r="C74">
        <v>0.315718</v>
      </c>
      <c r="G74">
        <f t="shared" si="3"/>
        <v>72</v>
      </c>
      <c r="H74">
        <f t="shared" si="2"/>
        <v>0.22918311805232927</v>
      </c>
      <c r="I74">
        <f t="array" ref="I74">+SQRT((SUM(SIN($G74/$I$1*($A$22:$A$20000))*$B$22:$B$20000))^2 + (SUM(COS($G74/$I$1*($A$22:$A$20000))*$B$22:$B$20000))^2)</f>
        <v>2.9578733787302469</v>
      </c>
      <c r="J74">
        <f t="array" ref="J74">+SQRT((SUM(SIN($G74/$I$1*($A$22:$A$20000))*$C$22:$C$20000))^2 +  (SUM(COS($G74/$I$1*($A$22:$A$20000))*$C$22:$C$20000))^2)</f>
        <v>166.54299488160783</v>
      </c>
    </row>
    <row r="75" spans="1:10" x14ac:dyDescent="0.25">
      <c r="A75">
        <v>1886.083333</v>
      </c>
      <c r="B75">
        <v>-7.9010349946587399E-2</v>
      </c>
      <c r="C75">
        <v>-0.37797700000000001</v>
      </c>
      <c r="G75">
        <f t="shared" si="3"/>
        <v>73</v>
      </c>
      <c r="H75">
        <f t="shared" si="2"/>
        <v>0.2323662169141672</v>
      </c>
      <c r="I75">
        <f t="array" ref="I75">+SQRT((SUM(SIN($G75/$I$1*($A$22:$A$20000))*$B$22:$B$20000))^2 + (SUM(COS($G75/$I$1*($A$22:$A$20000))*$B$22:$B$20000))^2)</f>
        <v>3.6607447660560393</v>
      </c>
      <c r="J75">
        <f t="array" ref="J75">+SQRT((SUM(SIN($G75/$I$1*($A$22:$A$20000))*$C$22:$C$20000))^2 +  (SUM(COS($G75/$I$1*($A$22:$A$20000))*$C$22:$C$20000))^2)</f>
        <v>107.25486136285234</v>
      </c>
    </row>
    <row r="76" spans="1:10" x14ac:dyDescent="0.25">
      <c r="A76">
        <v>1886.166667</v>
      </c>
      <c r="B76">
        <v>-7.8985563656179494E-2</v>
      </c>
      <c r="C76">
        <v>-0.87812999999999997</v>
      </c>
      <c r="G76">
        <f t="shared" si="3"/>
        <v>74</v>
      </c>
      <c r="H76">
        <f t="shared" si="2"/>
        <v>0.2355493157760051</v>
      </c>
      <c r="I76">
        <f t="array" ref="I76">+SQRT((SUM(SIN($G76/$I$1*($A$22:$A$20000))*$B$22:$B$20000))^2 + (SUM(COS($G76/$I$1*($A$22:$A$20000))*$B$22:$B$20000))^2)</f>
        <v>3.9659031871152419</v>
      </c>
      <c r="J76">
        <f t="array" ref="J76">+SQRT((SUM(SIN($G76/$I$1*($A$22:$A$20000))*$C$22:$C$20000))^2 +  (SUM(COS($G76/$I$1*($A$22:$A$20000))*$C$22:$C$20000))^2)</f>
        <v>168.18281912738371</v>
      </c>
    </row>
    <row r="77" spans="1:10" x14ac:dyDescent="0.25">
      <c r="A77">
        <v>1886.25</v>
      </c>
      <c r="B77">
        <v>-7.8909258823325099E-2</v>
      </c>
      <c r="C77">
        <v>-0.74803699999999995</v>
      </c>
      <c r="G77">
        <f t="shared" si="3"/>
        <v>75</v>
      </c>
      <c r="H77">
        <f t="shared" si="2"/>
        <v>0.238732414637843</v>
      </c>
      <c r="I77">
        <f t="array" ref="I77">+SQRT((SUM(SIN($G77/$I$1*($A$22:$A$20000))*$B$22:$B$20000))^2 + (SUM(COS($G77/$I$1*($A$22:$A$20000))*$B$22:$B$20000))^2)</f>
        <v>2.4311730425184814</v>
      </c>
      <c r="J77">
        <f t="array" ref="J77">+SQRT((SUM(SIN($G77/$I$1*($A$22:$A$20000))*$C$22:$C$20000))^2 +  (SUM(COS($G77/$I$1*($A$22:$A$20000))*$C$22:$C$20000))^2)</f>
        <v>160.08968085694625</v>
      </c>
    </row>
    <row r="78" spans="1:10" x14ac:dyDescent="0.25">
      <c r="A78">
        <v>1886.333333</v>
      </c>
      <c r="B78">
        <v>-7.8793983992682004E-2</v>
      </c>
      <c r="C78">
        <v>-1.1524300000000001</v>
      </c>
      <c r="G78">
        <f t="shared" si="3"/>
        <v>76</v>
      </c>
      <c r="H78">
        <f t="shared" si="2"/>
        <v>0.24191551349968093</v>
      </c>
      <c r="I78">
        <f t="array" ref="I78">+SQRT((SUM(SIN($G78/$I$1*($A$22:$A$20000))*$B$22:$B$20000))^2 + (SUM(COS($G78/$I$1*($A$22:$A$20000))*$B$22:$B$20000))^2)</f>
        <v>4.568621034833912</v>
      </c>
      <c r="J78">
        <f t="array" ref="J78">+SQRT((SUM(SIN($G78/$I$1*($A$22:$A$20000))*$C$22:$C$20000))^2 +  (SUM(COS($G78/$I$1*($A$22:$A$20000))*$C$22:$C$20000))^2)</f>
        <v>114.76076502414323</v>
      </c>
    </row>
    <row r="79" spans="1:10" x14ac:dyDescent="0.25">
      <c r="A79">
        <v>1886.416667</v>
      </c>
      <c r="B79">
        <v>-7.8649819784195593E-2</v>
      </c>
      <c r="C79">
        <v>-1.7337800000000001</v>
      </c>
      <c r="G79">
        <f t="shared" si="3"/>
        <v>77</v>
      </c>
      <c r="H79">
        <f t="shared" si="2"/>
        <v>0.24509861236151884</v>
      </c>
      <c r="I79">
        <f t="array" ref="I79">+SQRT((SUM(SIN($G79/$I$1*($A$22:$A$20000))*$B$22:$B$20000))^2 + (SUM(COS($G79/$I$1*($A$22:$A$20000))*$B$22:$B$20000))^2)</f>
        <v>1.2345271510453746</v>
      </c>
      <c r="J79">
        <f t="array" ref="J79">+SQRT((SUM(SIN($G79/$I$1*($A$22:$A$20000))*$C$22:$C$20000))^2 +  (SUM(COS($G79/$I$1*($A$22:$A$20000))*$C$22:$C$20000))^2)</f>
        <v>123.28289354370722</v>
      </c>
    </row>
    <row r="80" spans="1:10" x14ac:dyDescent="0.25">
      <c r="A80">
        <v>1886.5</v>
      </c>
      <c r="B80">
        <v>-7.8495636887724304E-2</v>
      </c>
      <c r="C80">
        <v>-1.47658</v>
      </c>
      <c r="G80">
        <f t="shared" si="3"/>
        <v>78</v>
      </c>
      <c r="H80">
        <f t="shared" si="2"/>
        <v>0.24828171122335674</v>
      </c>
      <c r="I80">
        <f t="array" ref="I80">+SQRT((SUM(SIN($G80/$I$1*($A$22:$A$20000))*$B$22:$B$20000))^2 + (SUM(COS($G80/$I$1*($A$22:$A$20000))*$B$22:$B$20000))^2)</f>
        <v>4.7991410497020262</v>
      </c>
      <c r="J80">
        <f t="array" ref="J80">+SQRT((SUM(SIN($G80/$I$1*($A$22:$A$20000))*$C$22:$C$20000))^2 +  (SUM(COS($G80/$I$1*($A$22:$A$20000))*$C$22:$C$20000))^2)</f>
        <v>39.905256864994463</v>
      </c>
    </row>
    <row r="81" spans="1:10" x14ac:dyDescent="0.25">
      <c r="A81">
        <v>1886.583333</v>
      </c>
      <c r="B81">
        <v>-0.120006688703012</v>
      </c>
      <c r="C81">
        <v>-1.4223399999999999</v>
      </c>
      <c r="G81">
        <f t="shared" si="3"/>
        <v>79</v>
      </c>
      <c r="H81">
        <f t="shared" si="2"/>
        <v>0.25146481008519467</v>
      </c>
      <c r="I81">
        <f t="array" ref="I81">+SQRT((SUM(SIN($G81/$I$1*($A$22:$A$20000))*$B$22:$B$20000))^2 + (SUM(COS($G81/$I$1*($A$22:$A$20000))*$B$22:$B$20000))^2)</f>
        <v>1.1058444635948437</v>
      </c>
      <c r="J81">
        <f t="array" ref="J81">+SQRT((SUM(SIN($G81/$I$1*($A$22:$A$20000))*$C$22:$C$20000))^2 +  (SUM(COS($G81/$I$1*($A$22:$A$20000))*$C$22:$C$20000))^2)</f>
        <v>75.607490231357389</v>
      </c>
    </row>
    <row r="82" spans="1:10" x14ac:dyDescent="0.25">
      <c r="A82">
        <v>1886.666667</v>
      </c>
      <c r="B82">
        <v>-8.9941783069327902E-3</v>
      </c>
      <c r="C82">
        <v>-1.4113500000000001</v>
      </c>
      <c r="G82">
        <f t="shared" si="3"/>
        <v>80</v>
      </c>
      <c r="H82">
        <f t="shared" si="2"/>
        <v>0.25464790894703254</v>
      </c>
      <c r="I82">
        <f t="array" ref="I82">+SQRT((SUM(SIN($G82/$I$1*($A$22:$A$20000))*$B$22:$B$20000))^2 + (SUM(COS($G82/$I$1*($A$22:$A$20000))*$B$22:$B$20000))^2)</f>
        <v>4.6530609584845575</v>
      </c>
      <c r="J82">
        <f t="array" ref="J82">+SQRT((SUM(SIN($G82/$I$1*($A$22:$A$20000))*$C$22:$C$20000))^2 +  (SUM(COS($G82/$I$1*($A$22:$A$20000))*$C$22:$C$20000))^2)</f>
        <v>54.89777740139283</v>
      </c>
    </row>
    <row r="83" spans="1:10" x14ac:dyDescent="0.25">
      <c r="A83">
        <v>1886.75</v>
      </c>
      <c r="B83">
        <v>-8.9345210972514907E-3</v>
      </c>
      <c r="C83">
        <v>-1.74051</v>
      </c>
      <c r="G83">
        <f t="shared" si="3"/>
        <v>81</v>
      </c>
      <c r="H83">
        <f t="shared" si="2"/>
        <v>0.25783100780887047</v>
      </c>
      <c r="I83">
        <f t="array" ref="I83">+SQRT((SUM(SIN($G83/$I$1*($A$22:$A$20000))*$B$22:$B$20000))^2 + (SUM(COS($G83/$I$1*($A$22:$A$20000))*$B$22:$B$20000))^2)</f>
        <v>2.2790498181821151</v>
      </c>
      <c r="J83">
        <f t="array" ref="J83">+SQRT((SUM(SIN($G83/$I$1*($A$22:$A$20000))*$C$22:$C$20000))^2 +  (SUM(COS($G83/$I$1*($A$22:$A$20000))*$C$22:$C$20000))^2)</f>
        <v>97.219831416752612</v>
      </c>
    </row>
    <row r="84" spans="1:10" x14ac:dyDescent="0.25">
      <c r="A84">
        <v>1886.833333</v>
      </c>
      <c r="B84">
        <v>-8.8945555133806004E-3</v>
      </c>
      <c r="C84">
        <v>-1.84076</v>
      </c>
      <c r="G84">
        <f t="shared" si="3"/>
        <v>82</v>
      </c>
      <c r="H84">
        <f t="shared" si="2"/>
        <v>0.26101410667070835</v>
      </c>
      <c r="I84">
        <f t="array" ref="I84">+SQRT((SUM(SIN($G84/$I$1*($A$22:$A$20000))*$B$22:$B$20000))^2 + (SUM(COS($G84/$I$1*($A$22:$A$20000))*$B$22:$B$20000))^2)</f>
        <v>3.8841746492826537</v>
      </c>
      <c r="J84">
        <f t="array" ref="J84">+SQRT((SUM(SIN($G84/$I$1*($A$22:$A$20000))*$C$22:$C$20000))^2 +  (SUM(COS($G84/$I$1*($A$22:$A$20000))*$C$22:$C$20000))^2)</f>
        <v>114.59842243896551</v>
      </c>
    </row>
    <row r="85" spans="1:10" x14ac:dyDescent="0.25">
      <c r="A85">
        <v>1886.916667</v>
      </c>
      <c r="B85">
        <v>-8.8834987946033693E-3</v>
      </c>
      <c r="C85">
        <v>-2.4165100000000002</v>
      </c>
      <c r="G85">
        <f t="shared" si="3"/>
        <v>83</v>
      </c>
      <c r="H85">
        <f t="shared" si="2"/>
        <v>0.26419720553254628</v>
      </c>
      <c r="I85">
        <f t="array" ref="I85">+SQRT((SUM(SIN($G85/$I$1*($A$22:$A$20000))*$B$22:$B$20000))^2 + (SUM(COS($G85/$I$1*($A$22:$A$20000))*$B$22:$B$20000))^2)</f>
        <v>3.2669063229595592</v>
      </c>
      <c r="J85">
        <f t="array" ref="J85">+SQRT((SUM(SIN($G85/$I$1*($A$22:$A$20000))*$C$22:$C$20000))^2 +  (SUM(COS($G85/$I$1*($A$22:$A$20000))*$C$22:$C$20000))^2)</f>
        <v>177.76906012213408</v>
      </c>
    </row>
    <row r="86" spans="1:10" x14ac:dyDescent="0.25">
      <c r="A86">
        <v>1887</v>
      </c>
      <c r="B86">
        <v>-8.88349812075169E-3</v>
      </c>
      <c r="C86">
        <v>-2.5764499999999999</v>
      </c>
      <c r="G86">
        <f t="shared" si="3"/>
        <v>84</v>
      </c>
      <c r="H86">
        <f t="shared" si="2"/>
        <v>0.26738030439438415</v>
      </c>
      <c r="I86">
        <f t="array" ref="I86">+SQRT((SUM(SIN($G86/$I$1*($A$22:$A$20000))*$B$22:$B$20000))^2 + (SUM(COS($G86/$I$1*($A$22:$A$20000))*$B$22:$B$20000))^2)</f>
        <v>3.0357874436900865</v>
      </c>
      <c r="J86">
        <f t="array" ref="J86">+SQRT((SUM(SIN($G86/$I$1*($A$22:$A$20000))*$C$22:$C$20000))^2 +  (SUM(COS($G86/$I$1*($A$22:$A$20000))*$C$22:$C$20000))^2)</f>
        <v>145.01444317407484</v>
      </c>
    </row>
    <row r="87" spans="1:10" x14ac:dyDescent="0.25">
      <c r="A87">
        <v>1887.083333</v>
      </c>
      <c r="B87">
        <v>-8.8719751229658795E-3</v>
      </c>
      <c r="C87">
        <v>-2.42727</v>
      </c>
      <c r="G87">
        <f t="shared" si="3"/>
        <v>85</v>
      </c>
      <c r="H87">
        <f t="shared" si="2"/>
        <v>0.27056340325622208</v>
      </c>
      <c r="I87">
        <f t="array" ref="I87">+SQRT((SUM(SIN($G87/$I$1*($A$22:$A$20000))*$B$22:$B$20000))^2 + (SUM(COS($G87/$I$1*($A$22:$A$20000))*$B$22:$B$20000))^2)</f>
        <v>4.2373306434777884</v>
      </c>
      <c r="J87">
        <f t="array" ref="J87">+SQRT((SUM(SIN($G87/$I$1*($A$22:$A$20000))*$C$22:$C$20000))^2 +  (SUM(COS($G87/$I$1*($A$22:$A$20000))*$C$22:$C$20000))^2)</f>
        <v>56.597118208314747</v>
      </c>
    </row>
    <row r="88" spans="1:10" x14ac:dyDescent="0.25">
      <c r="A88">
        <v>1887.166667</v>
      </c>
      <c r="B88">
        <v>-8.8240809773657298E-3</v>
      </c>
      <c r="C88">
        <v>-1.64886</v>
      </c>
      <c r="G88">
        <f t="shared" si="3"/>
        <v>86</v>
      </c>
      <c r="H88">
        <f t="shared" si="2"/>
        <v>0.27374650211806001</v>
      </c>
      <c r="I88">
        <f t="array" ref="I88">+SQRT((SUM(SIN($G88/$I$1*($A$22:$A$20000))*$B$22:$B$20000))^2 + (SUM(COS($G88/$I$1*($A$22:$A$20000))*$B$22:$B$20000))^2)</f>
        <v>1.8677597779638542</v>
      </c>
      <c r="J88">
        <f t="array" ref="J88">+SQRT((SUM(SIN($G88/$I$1*($A$22:$A$20000))*$C$22:$C$20000))^2 +  (SUM(COS($G88/$I$1*($A$22:$A$20000))*$C$22:$C$20000))^2)</f>
        <v>224.31053688192264</v>
      </c>
    </row>
    <row r="89" spans="1:10" x14ac:dyDescent="0.25">
      <c r="A89">
        <v>1887.25</v>
      </c>
      <c r="B89">
        <v>-8.7477959032171305E-3</v>
      </c>
      <c r="C89">
        <v>-1.35379</v>
      </c>
      <c r="G89">
        <f t="shared" si="3"/>
        <v>87</v>
      </c>
      <c r="H89">
        <f t="shared" si="2"/>
        <v>0.27692960097989788</v>
      </c>
      <c r="I89">
        <f t="array" ref="I89">+SQRT((SUM(SIN($G89/$I$1*($A$22:$A$20000))*$B$22:$B$20000))^2 + (SUM(COS($G89/$I$1*($A$22:$A$20000))*$B$22:$B$20000))^2)</f>
        <v>4.8186170768014716</v>
      </c>
      <c r="J89">
        <f t="array" ref="J89">+SQRT((SUM(SIN($G89/$I$1*($A$22:$A$20000))*$C$22:$C$20000))^2 +  (SUM(COS($G89/$I$1*($A$22:$A$20000))*$C$22:$C$20000))^2)</f>
        <v>217.22922560855756</v>
      </c>
    </row>
    <row r="90" spans="1:10" x14ac:dyDescent="0.25">
      <c r="A90">
        <v>1887.333333</v>
      </c>
      <c r="B90">
        <v>-8.6325210526018003E-3</v>
      </c>
      <c r="C90">
        <v>-1.24213</v>
      </c>
      <c r="G90">
        <f t="shared" si="3"/>
        <v>88</v>
      </c>
      <c r="H90">
        <f t="shared" si="2"/>
        <v>0.28011269984173581</v>
      </c>
      <c r="I90">
        <f t="array" ref="I90">+SQRT((SUM(SIN($G90/$I$1*($A$22:$A$20000))*$B$22:$B$20000))^2 + (SUM(COS($G90/$I$1*($A$22:$A$20000))*$B$22:$B$20000))^2)</f>
        <v>0.87631739674035369</v>
      </c>
      <c r="J90">
        <f t="array" ref="J90">+SQRT((SUM(SIN($G90/$I$1*($A$22:$A$20000))*$C$22:$C$20000))^2 +  (SUM(COS($G90/$I$1*($A$22:$A$20000))*$C$22:$C$20000))^2)</f>
        <v>199.15134364779513</v>
      </c>
    </row>
    <row r="91" spans="1:10" x14ac:dyDescent="0.25">
      <c r="A91">
        <v>1887.416667</v>
      </c>
      <c r="B91">
        <v>-8.4883568441352902E-3</v>
      </c>
      <c r="C91">
        <v>-0.99610299999999996</v>
      </c>
      <c r="G91">
        <f t="shared" si="3"/>
        <v>89</v>
      </c>
      <c r="H91">
        <f t="shared" si="2"/>
        <v>0.28329579870357369</v>
      </c>
      <c r="I91">
        <f t="array" ref="I91">+SQRT((SUM(SIN($G91/$I$1*($A$22:$A$20000))*$B$22:$B$20000))^2 + (SUM(COS($G91/$I$1*($A$22:$A$20000))*$B$22:$B$20000))^2)</f>
        <v>4.980770334544288</v>
      </c>
      <c r="J91">
        <f t="array" ref="J91">+SQRT((SUM(SIN($G91/$I$1*($A$22:$A$20000))*$C$22:$C$20000))^2 +  (SUM(COS($G91/$I$1*($A$22:$A$20000))*$C$22:$C$20000))^2)</f>
        <v>193.86932991041081</v>
      </c>
    </row>
    <row r="92" spans="1:10" x14ac:dyDescent="0.25">
      <c r="A92">
        <v>1887.5</v>
      </c>
      <c r="B92">
        <v>-8.3312683069109595E-3</v>
      </c>
      <c r="C92">
        <v>-0.69696000000000002</v>
      </c>
      <c r="G92">
        <f t="shared" si="3"/>
        <v>90</v>
      </c>
      <c r="H92">
        <f t="shared" si="2"/>
        <v>0.28647889756541162</v>
      </c>
      <c r="I92">
        <f t="array" ref="I92">+SQRT((SUM(SIN($G92/$I$1*($A$22:$A$20000))*$B$22:$B$20000))^2 + (SUM(COS($G92/$I$1*($A$22:$A$20000))*$B$22:$B$20000))^2)</f>
        <v>1.5460125886375471</v>
      </c>
      <c r="J92">
        <f t="array" ref="J92">+SQRT((SUM(SIN($G92/$I$1*($A$22:$A$20000))*$C$22:$C$20000))^2 +  (SUM(COS($G92/$I$1*($A$22:$A$20000))*$C$22:$C$20000))^2)</f>
        <v>91.358814220020875</v>
      </c>
    </row>
    <row r="93" spans="1:10" x14ac:dyDescent="0.25">
      <c r="A93">
        <v>1887.583333</v>
      </c>
      <c r="B93">
        <v>9.7543845636371196E-2</v>
      </c>
      <c r="C93">
        <v>-0.54514700000000005</v>
      </c>
      <c r="G93">
        <f t="shared" si="3"/>
        <v>91</v>
      </c>
      <c r="H93">
        <f t="shared" si="2"/>
        <v>0.28966199642724955</v>
      </c>
      <c r="I93">
        <f t="array" ref="I93">+SQRT((SUM(SIN($G93/$I$1*($A$22:$A$20000))*$B$22:$B$20000))^2 + (SUM(COS($G93/$I$1*($A$22:$A$20000))*$B$22:$B$20000))^2)</f>
        <v>4.7071729324830702</v>
      </c>
      <c r="J93">
        <f t="array" ref="J93">+SQRT((SUM(SIN($G93/$I$1*($A$22:$A$20000))*$C$22:$C$20000))^2 +  (SUM(COS($G93/$I$1*($A$22:$A$20000))*$C$22:$C$20000))^2)</f>
        <v>61.896398595346199</v>
      </c>
    </row>
    <row r="94" spans="1:10" x14ac:dyDescent="0.25">
      <c r="A94">
        <v>1887.666667</v>
      </c>
      <c r="B94">
        <v>0.24120443999939201</v>
      </c>
      <c r="C94">
        <v>-0.43329000000000001</v>
      </c>
      <c r="G94">
        <f t="shared" si="3"/>
        <v>92</v>
      </c>
      <c r="H94">
        <f t="shared" si="2"/>
        <v>0.29284509528908742</v>
      </c>
      <c r="I94">
        <f t="array" ref="I94">+SQRT((SUM(SIN($G94/$I$1*($A$22:$A$20000))*$B$22:$B$20000))^2 + (SUM(COS($G94/$I$1*($A$22:$A$20000))*$B$22:$B$20000))^2)</f>
        <v>2.9171255176162831</v>
      </c>
      <c r="J94">
        <f t="array" ref="J94">+SQRT((SUM(SIN($G94/$I$1*($A$22:$A$20000))*$C$22:$C$20000))^2 +  (SUM(COS($G94/$I$1*($A$22:$A$20000))*$C$22:$C$20000))^2)</f>
        <v>58.855603870075676</v>
      </c>
    </row>
    <row r="95" spans="1:10" x14ac:dyDescent="0.25">
      <c r="A95">
        <v>1887.75</v>
      </c>
      <c r="B95">
        <v>0.240954866735614</v>
      </c>
      <c r="C95">
        <v>-0.39664300000000002</v>
      </c>
      <c r="G95">
        <f t="shared" si="3"/>
        <v>93</v>
      </c>
      <c r="H95">
        <f t="shared" si="2"/>
        <v>0.29602819415092535</v>
      </c>
      <c r="I95">
        <f t="array" ref="I95">+SQRT((SUM(SIN($G95/$I$1*($A$22:$A$20000))*$B$22:$B$20000))^2 + (SUM(COS($G95/$I$1*($A$22:$A$20000))*$B$22:$B$20000))^2)</f>
        <v>3.9731221527085157</v>
      </c>
      <c r="J95">
        <f t="array" ref="J95">+SQRT((SUM(SIN($G95/$I$1*($A$22:$A$20000))*$C$22:$C$20000))^2 +  (SUM(COS($G95/$I$1*($A$22:$A$20000))*$C$22:$C$20000))^2)</f>
        <v>108.43114778356066</v>
      </c>
    </row>
    <row r="96" spans="1:10" x14ac:dyDescent="0.25">
      <c r="A96">
        <v>1887.833333</v>
      </c>
      <c r="B96">
        <v>0.24091509312068901</v>
      </c>
      <c r="C96">
        <v>-0.173321</v>
      </c>
      <c r="G96">
        <f t="shared" si="3"/>
        <v>94</v>
      </c>
      <c r="H96">
        <f t="shared" si="2"/>
        <v>0.29921129301276322</v>
      </c>
      <c r="I96">
        <f t="array" ref="I96">+SQRT((SUM(SIN($G96/$I$1*($A$22:$A$20000))*$B$22:$B$20000))^2 + (SUM(COS($G96/$I$1*($A$22:$A$20000))*$B$22:$B$20000))^2)</f>
        <v>4.1835729035380353</v>
      </c>
      <c r="J96">
        <f t="array" ref="J96">+SQRT((SUM(SIN($G96/$I$1*($A$22:$A$20000))*$C$22:$C$20000))^2 +  (SUM(COS($G96/$I$1*($A$22:$A$20000))*$C$22:$C$20000))^2)</f>
        <v>69.82314204196733</v>
      </c>
    </row>
    <row r="97" spans="1:10" x14ac:dyDescent="0.25">
      <c r="A97">
        <v>1887.916667</v>
      </c>
      <c r="B97">
        <v>0.24090403620786799</v>
      </c>
      <c r="C97">
        <v>-0.130859</v>
      </c>
      <c r="G97">
        <f t="shared" si="3"/>
        <v>95</v>
      </c>
      <c r="H97">
        <f t="shared" si="2"/>
        <v>0.30239439187460115</v>
      </c>
      <c r="I97">
        <f t="array" ref="I97">+SQRT((SUM(SIN($G97/$I$1*($A$22:$A$20000))*$B$22:$B$20000))^2 + (SUM(COS($G97/$I$1*($A$22:$A$20000))*$B$22:$B$20000))^2)</f>
        <v>2.8521914347173762</v>
      </c>
      <c r="J97">
        <f t="array" ref="J97">+SQRT((SUM(SIN($G97/$I$1*($A$22:$A$20000))*$C$22:$C$20000))^2 +  (SUM(COS($G97/$I$1*($A$22:$A$20000))*$C$22:$C$20000))^2)</f>
        <v>74.232630013944132</v>
      </c>
    </row>
    <row r="98" spans="1:10" x14ac:dyDescent="0.25">
      <c r="A98">
        <v>1888</v>
      </c>
      <c r="B98">
        <v>0.24090403554869699</v>
      </c>
      <c r="C98">
        <v>0.14460799999999999</v>
      </c>
      <c r="G98">
        <f t="shared" si="3"/>
        <v>96</v>
      </c>
      <c r="H98">
        <f t="shared" si="2"/>
        <v>0.30557749073643903</v>
      </c>
      <c r="I98">
        <f t="array" ref="I98">+SQRT((SUM(SIN($G98/$I$1*($A$22:$A$20000))*$B$22:$B$20000))^2 + (SUM(COS($G98/$I$1*($A$22:$A$20000))*$B$22:$B$20000))^2)</f>
        <v>5.1686591169356024</v>
      </c>
      <c r="J98">
        <f t="array" ref="J98">+SQRT((SUM(SIN($G98/$I$1*($A$22:$A$20000))*$C$22:$C$20000))^2 +  (SUM(COS($G98/$I$1*($A$22:$A$20000))*$C$22:$C$20000))^2)</f>
        <v>150.38603471433817</v>
      </c>
    </row>
    <row r="99" spans="1:10" x14ac:dyDescent="0.25">
      <c r="A99">
        <v>1888.083333</v>
      </c>
      <c r="B99">
        <v>0.240892807669502</v>
      </c>
      <c r="C99">
        <v>0.48388100000000001</v>
      </c>
      <c r="G99">
        <f t="shared" si="3"/>
        <v>97</v>
      </c>
      <c r="H99">
        <f t="shared" si="2"/>
        <v>0.30876058959827696</v>
      </c>
      <c r="I99">
        <f t="array" ref="I99">+SQRT((SUM(SIN($G99/$I$1*($A$22:$A$20000))*$B$22:$B$20000))^2 + (SUM(COS($G99/$I$1*($A$22:$A$20000))*$B$22:$B$20000))^2)</f>
        <v>1.573284995313228</v>
      </c>
      <c r="J99">
        <f t="array" ref="J99">+SQRT((SUM(SIN($G99/$I$1*($A$22:$A$20000))*$C$22:$C$20000))^2 +  (SUM(COS($G99/$I$1*($A$22:$A$20000))*$C$22:$C$20000))^2)</f>
        <v>114.60337715385646</v>
      </c>
    </row>
    <row r="100" spans="1:10" x14ac:dyDescent="0.25">
      <c r="A100">
        <v>1888.166667</v>
      </c>
      <c r="B100">
        <v>0.240844523898011</v>
      </c>
      <c r="C100">
        <v>0.376419</v>
      </c>
      <c r="G100">
        <f t="shared" si="3"/>
        <v>98</v>
      </c>
      <c r="H100">
        <f t="shared" si="2"/>
        <v>0.31194368846011489</v>
      </c>
      <c r="I100">
        <f t="array" ref="I100">+SQRT((SUM(SIN($G100/$I$1*($A$22:$A$20000))*$B$22:$B$20000))^2 + (SUM(COS($G100/$I$1*($A$22:$A$20000))*$B$22:$B$20000))^2)</f>
        <v>5.8420775150413826</v>
      </c>
      <c r="J100">
        <f t="array" ref="J100">+SQRT((SUM(SIN($G100/$I$1*($A$22:$A$20000))*$C$22:$C$20000))^2 +  (SUM(COS($G100/$I$1*($A$22:$A$20000))*$C$22:$C$20000))^2)</f>
        <v>74.143423369052044</v>
      </c>
    </row>
    <row r="101" spans="1:10" x14ac:dyDescent="0.25">
      <c r="A101">
        <v>1888.25</v>
      </c>
      <c r="B101">
        <v>0.24076823878466599</v>
      </c>
      <c r="C101">
        <v>0.26967200000000002</v>
      </c>
      <c r="G101">
        <f t="shared" si="3"/>
        <v>99</v>
      </c>
      <c r="H101">
        <f t="shared" si="2"/>
        <v>0.31512678732195276</v>
      </c>
      <c r="I101">
        <f t="array" ref="I101">+SQRT((SUM(SIN($G101/$I$1*($A$22:$A$20000))*$B$22:$B$20000))^2 + (SUM(COS($G101/$I$1*($A$22:$A$20000))*$B$22:$B$20000))^2)</f>
        <v>0.97812422973291802</v>
      </c>
      <c r="J101">
        <f t="array" ref="J101">+SQRT((SUM(SIN($G101/$I$1*($A$22:$A$20000))*$C$22:$C$20000))^2 +  (SUM(COS($G101/$I$1*($A$22:$A$20000))*$C$22:$C$20000))^2)</f>
        <v>92.003729631939322</v>
      </c>
    </row>
    <row r="102" spans="1:10" x14ac:dyDescent="0.25">
      <c r="A102">
        <v>1888.333333</v>
      </c>
      <c r="B102">
        <v>0.24065296393409</v>
      </c>
      <c r="C102">
        <v>0.25738100000000003</v>
      </c>
      <c r="G102">
        <f t="shared" si="3"/>
        <v>100</v>
      </c>
      <c r="H102">
        <f t="shared" si="2"/>
        <v>0.31830988618379069</v>
      </c>
      <c r="I102">
        <f t="array" ref="I102">+SQRT((SUM(SIN($G102/$I$1*($A$22:$A$20000))*$B$22:$B$20000))^2 + (SUM(COS($G102/$I$1*($A$22:$A$20000))*$B$22:$B$20000))^2)</f>
        <v>5.9631143568711487</v>
      </c>
      <c r="J102">
        <f t="array" ref="J102">+SQRT((SUM(SIN($G102/$I$1*($A$22:$A$20000))*$C$22:$C$20000))^2 +  (SUM(COS($G102/$I$1*($A$22:$A$20000))*$C$22:$C$20000))^2)</f>
        <v>106.99082815812149</v>
      </c>
    </row>
    <row r="103" spans="1:10" x14ac:dyDescent="0.25">
      <c r="A103">
        <v>1888.416667</v>
      </c>
      <c r="B103">
        <v>0.240508799725624</v>
      </c>
      <c r="C103">
        <v>0.48174699999999998</v>
      </c>
      <c r="G103">
        <f t="shared" si="3"/>
        <v>101</v>
      </c>
      <c r="H103">
        <f t="shared" si="2"/>
        <v>0.32149298504562862</v>
      </c>
      <c r="I103">
        <f t="array" ref="I103">+SQRT((SUM(SIN($G103/$I$1*($A$22:$A$20000))*$B$22:$B$20000))^2 + (SUM(COS($G103/$I$1*($A$22:$A$20000))*$B$22:$B$20000))^2)</f>
        <v>2.5758457110358299</v>
      </c>
      <c r="J103">
        <f t="array" ref="J103">+SQRT((SUM(SIN($G103/$I$1*($A$22:$A$20000))*$C$22:$C$20000))^2 +  (SUM(COS($G103/$I$1*($A$22:$A$20000))*$C$22:$C$20000))^2)</f>
        <v>95.088843094370262</v>
      </c>
    </row>
    <row r="104" spans="1:10" x14ac:dyDescent="0.25">
      <c r="A104">
        <v>1888.5</v>
      </c>
      <c r="B104">
        <v>0.24035175771410999</v>
      </c>
      <c r="C104">
        <v>0.42487900000000001</v>
      </c>
      <c r="G104">
        <f t="shared" si="3"/>
        <v>102</v>
      </c>
      <c r="H104">
        <f t="shared" si="2"/>
        <v>0.3246760839074665</v>
      </c>
      <c r="I104">
        <f t="array" ref="I104">+SQRT((SUM(SIN($G104/$I$1*($A$22:$A$20000))*$B$22:$B$20000))^2 + (SUM(COS($G104/$I$1*($A$22:$A$20000))*$B$22:$B$20000))^2)</f>
        <v>5.5459031788552702</v>
      </c>
      <c r="J104">
        <f t="array" ref="J104">+SQRT((SUM(SIN($G104/$I$1*($A$22:$A$20000))*$C$22:$C$20000))^2 +  (SUM(COS($G104/$I$1*($A$22:$A$20000))*$C$22:$C$20000))^2)</f>
        <v>85.13935799366682</v>
      </c>
    </row>
    <row r="105" spans="1:10" x14ac:dyDescent="0.25">
      <c r="A105">
        <v>1888.583333</v>
      </c>
      <c r="B105">
        <v>0.120708828975109</v>
      </c>
      <c r="C105">
        <v>0.45696300000000001</v>
      </c>
      <c r="G105">
        <f t="shared" si="3"/>
        <v>103</v>
      </c>
      <c r="H105">
        <f t="shared" si="2"/>
        <v>0.32785918276930442</v>
      </c>
      <c r="I105">
        <f t="array" ref="I105">+SQRT((SUM(SIN($G105/$I$1*($A$22:$A$20000))*$B$22:$B$20000))^2 + (SUM(COS($G105/$I$1*($A$22:$A$20000))*$B$22:$B$20000))^2)</f>
        <v>4.4213809413579162</v>
      </c>
      <c r="J105">
        <f t="array" ref="J105">+SQRT((SUM(SIN($G105/$I$1*($A$22:$A$20000))*$C$22:$C$20000))^2 +  (SUM(COS($G105/$I$1*($A$22:$A$20000))*$C$22:$C$20000))^2)</f>
        <v>138.07672997727559</v>
      </c>
    </row>
    <row r="106" spans="1:10" x14ac:dyDescent="0.25">
      <c r="A106">
        <v>1888.666667</v>
      </c>
      <c r="B106">
        <v>-9.9114093816159501E-2</v>
      </c>
      <c r="C106">
        <v>1.0651200000000001</v>
      </c>
      <c r="G106">
        <f t="shared" si="3"/>
        <v>104</v>
      </c>
      <c r="H106">
        <f t="shared" si="2"/>
        <v>0.3310422816311423</v>
      </c>
      <c r="I106">
        <f t="array" ref="I106">+SQRT((SUM(SIN($G106/$I$1*($A$22:$A$20000))*$B$22:$B$20000))^2 + (SUM(COS($G106/$I$1*($A$22:$A$20000))*$B$22:$B$20000))^2)</f>
        <v>4.6081945178751083</v>
      </c>
      <c r="J106">
        <f t="array" ref="J106">+SQRT((SUM(SIN($G106/$I$1*($A$22:$A$20000))*$C$22:$C$20000))^2 +  (SUM(COS($G106/$I$1*($A$22:$A$20000))*$C$22:$C$20000))^2)</f>
        <v>95.510009304778251</v>
      </c>
    </row>
    <row r="107" spans="1:10" x14ac:dyDescent="0.25">
      <c r="A107">
        <v>1888.75</v>
      </c>
      <c r="B107">
        <v>-9.8811423322761494E-2</v>
      </c>
      <c r="C107">
        <v>1.5467900000000001</v>
      </c>
      <c r="G107">
        <f t="shared" si="3"/>
        <v>105</v>
      </c>
      <c r="H107">
        <f t="shared" si="2"/>
        <v>0.33422538049298023</v>
      </c>
      <c r="I107">
        <f t="array" ref="I107">+SQRT((SUM(SIN($G107/$I$1*($A$22:$A$20000))*$B$22:$B$20000))^2 + (SUM(COS($G107/$I$1*($A$22:$A$20000))*$B$22:$B$20000))^2)</f>
        <v>6.3479465332724727</v>
      </c>
      <c r="J107">
        <f t="array" ref="J107">+SQRT((SUM(SIN($G107/$I$1*($A$22:$A$20000))*$C$22:$C$20000))^2 +  (SUM(COS($G107/$I$1*($A$22:$A$20000))*$C$22:$C$20000))^2)</f>
        <v>82.869775392534294</v>
      </c>
    </row>
    <row r="108" spans="1:10" x14ac:dyDescent="0.25">
      <c r="A108">
        <v>1888.833333</v>
      </c>
      <c r="B108">
        <v>-9.8771703379049294E-2</v>
      </c>
      <c r="C108">
        <v>1.8154399999999999</v>
      </c>
      <c r="G108">
        <f t="shared" si="3"/>
        <v>106</v>
      </c>
      <c r="H108">
        <f t="shared" si="2"/>
        <v>0.33740847935481816</v>
      </c>
      <c r="I108">
        <f t="array" ref="I108">+SQRT((SUM(SIN($G108/$I$1*($A$22:$A$20000))*$B$22:$B$20000))^2 + (SUM(COS($G108/$I$1*($A$22:$A$20000))*$B$22:$B$20000))^2)</f>
        <v>2.8189276319796424</v>
      </c>
      <c r="J108">
        <f t="array" ref="J108">+SQRT((SUM(SIN($G108/$I$1*($A$22:$A$20000))*$C$22:$C$20000))^2 +  (SUM(COS($G108/$I$1*($A$22:$A$20000))*$C$22:$C$20000))^2)</f>
        <v>164.58865895783342</v>
      </c>
    </row>
    <row r="109" spans="1:10" x14ac:dyDescent="0.25">
      <c r="A109">
        <v>1888.916667</v>
      </c>
      <c r="B109">
        <v>-9.8760646411977099E-2</v>
      </c>
      <c r="C109">
        <v>2.2126399999999999</v>
      </c>
      <c r="G109">
        <f t="shared" si="3"/>
        <v>107</v>
      </c>
      <c r="H109">
        <f t="shared" si="2"/>
        <v>0.34059157821665603</v>
      </c>
      <c r="I109">
        <f t="array" ref="I109">+SQRT((SUM(SIN($G109/$I$1*($A$22:$A$20000))*$B$22:$B$20000))^2 + (SUM(COS($G109/$I$1*($A$22:$A$20000))*$B$22:$B$20000))^2)</f>
        <v>8.0840508536958779</v>
      </c>
      <c r="J109">
        <f t="array" ref="J109">+SQRT((SUM(SIN($G109/$I$1*($A$22:$A$20000))*$C$22:$C$20000))^2 +  (SUM(COS($G109/$I$1*($A$22:$A$20000))*$C$22:$C$20000))^2)</f>
        <v>59.946626768062472</v>
      </c>
    </row>
    <row r="110" spans="1:10" x14ac:dyDescent="0.25">
      <c r="A110">
        <v>1889</v>
      </c>
      <c r="B110">
        <v>-9.8760645798441599E-2</v>
      </c>
      <c r="C110">
        <v>2.2221600000000001</v>
      </c>
      <c r="G110">
        <f t="shared" si="3"/>
        <v>108</v>
      </c>
      <c r="H110">
        <f t="shared" si="2"/>
        <v>0.34377467707849396</v>
      </c>
      <c r="I110">
        <f t="array" ref="I110">+SQRT((SUM(SIN($G110/$I$1*($A$22:$A$20000))*$B$22:$B$20000))^2 + (SUM(COS($G110/$I$1*($A$22:$A$20000))*$B$22:$B$20000))^2)</f>
        <v>1.3496754988278417</v>
      </c>
      <c r="J110">
        <f t="array" ref="J110">+SQRT((SUM(SIN($G110/$I$1*($A$22:$A$20000))*$C$22:$C$20000))^2 +  (SUM(COS($G110/$I$1*($A$22:$A$20000))*$C$22:$C$20000))^2)</f>
        <v>163.88106156928418</v>
      </c>
    </row>
    <row r="111" spans="1:10" x14ac:dyDescent="0.25">
      <c r="A111">
        <v>1889.083333</v>
      </c>
      <c r="B111">
        <v>-9.8751188459094502E-2</v>
      </c>
      <c r="C111">
        <v>2.0293600000000001</v>
      </c>
      <c r="G111">
        <f t="shared" si="3"/>
        <v>109</v>
      </c>
      <c r="H111">
        <f t="shared" si="2"/>
        <v>0.34695777594033189</v>
      </c>
      <c r="I111">
        <f t="array" ref="I111">+SQRT((SUM(SIN($G111/$I$1*($A$22:$A$20000))*$B$22:$B$20000))^2 + (SUM(COS($G111/$I$1*($A$22:$A$20000))*$B$22:$B$20000))^2)</f>
        <v>8.9065636546133113</v>
      </c>
      <c r="J111">
        <f t="array" ref="J111">+SQRT((SUM(SIN($G111/$I$1*($A$22:$A$20000))*$C$22:$C$20000))^2 +  (SUM(COS($G111/$I$1*($A$22:$A$20000))*$C$22:$C$20000))^2)</f>
        <v>256.61500503292291</v>
      </c>
    </row>
    <row r="112" spans="1:10" x14ac:dyDescent="0.25">
      <c r="A112">
        <v>1889.166667</v>
      </c>
      <c r="B112">
        <v>-9.8706721374010001E-2</v>
      </c>
      <c r="C112">
        <v>1.13629</v>
      </c>
      <c r="G112">
        <f t="shared" si="3"/>
        <v>110</v>
      </c>
      <c r="H112">
        <f t="shared" si="2"/>
        <v>0.35014087480216977</v>
      </c>
      <c r="I112">
        <f t="array" ref="I112">+SQRT((SUM(SIN($G112/$I$1*($A$22:$A$20000))*$B$22:$B$20000))^2 + (SUM(COS($G112/$I$1*($A$22:$A$20000))*$B$22:$B$20000))^2)</f>
        <v>3.7833797355740071</v>
      </c>
      <c r="J112">
        <f t="array" ref="J112">+SQRT((SUM(SIN($G112/$I$1*($A$22:$A$20000))*$C$22:$C$20000))^2 +  (SUM(COS($G112/$I$1*($A$22:$A$20000))*$C$22:$C$20000))^2)</f>
        <v>131.0319210543106</v>
      </c>
    </row>
    <row r="113" spans="1:10" x14ac:dyDescent="0.25">
      <c r="A113">
        <v>1889.25</v>
      </c>
      <c r="B113">
        <v>-9.8630432886066793E-2</v>
      </c>
      <c r="C113">
        <v>0.72927299999999995</v>
      </c>
      <c r="G113">
        <f t="shared" si="3"/>
        <v>111</v>
      </c>
      <c r="H113">
        <f t="shared" si="2"/>
        <v>0.3533239736640077</v>
      </c>
      <c r="I113">
        <f t="array" ref="I113">+SQRT((SUM(SIN($G113/$I$1*($A$22:$A$20000))*$B$22:$B$20000))^2 + (SUM(COS($G113/$I$1*($A$22:$A$20000))*$B$22:$B$20000))^2)</f>
        <v>9.3747378438728717</v>
      </c>
      <c r="J113">
        <f t="array" ref="J113">+SQRT((SUM(SIN($G113/$I$1*($A$22:$A$20000))*$C$22:$C$20000))^2 +  (SUM(COS($G113/$I$1*($A$22:$A$20000))*$C$22:$C$20000))^2)</f>
        <v>57.217016392207995</v>
      </c>
    </row>
    <row r="114" spans="1:10" x14ac:dyDescent="0.25">
      <c r="A114">
        <v>1889.333333</v>
      </c>
      <c r="B114">
        <v>-9.8515158038902206E-2</v>
      </c>
      <c r="C114">
        <v>0.431141</v>
      </c>
      <c r="G114">
        <f t="shared" si="3"/>
        <v>112</v>
      </c>
      <c r="H114">
        <f t="shared" si="2"/>
        <v>0.35650707252584563</v>
      </c>
      <c r="I114">
        <f t="array" ref="I114">+SQRT((SUM(SIN($G114/$I$1*($A$22:$A$20000))*$B$22:$B$20000))^2 + (SUM(COS($G114/$I$1*($A$22:$A$20000))*$B$22:$B$20000))^2)</f>
        <v>8.5078668976981291</v>
      </c>
      <c r="J114">
        <f t="array" ref="J114">+SQRT((SUM(SIN($G114/$I$1*($A$22:$A$20000))*$C$22:$C$20000))^2 +  (SUM(COS($G114/$I$1*($A$22:$A$20000))*$C$22:$C$20000))^2)</f>
        <v>105.55643803937795</v>
      </c>
    </row>
    <row r="115" spans="1:10" x14ac:dyDescent="0.25">
      <c r="A115">
        <v>1889.416667</v>
      </c>
      <c r="B115">
        <v>-9.8370993830432601E-2</v>
      </c>
      <c r="C115">
        <v>-0.25600400000000001</v>
      </c>
      <c r="G115">
        <f t="shared" si="3"/>
        <v>113</v>
      </c>
      <c r="H115">
        <f t="shared" si="2"/>
        <v>0.35969017138768344</v>
      </c>
      <c r="I115">
        <f t="array" ref="I115">+SQRT((SUM(SIN($G115/$I$1*($A$22:$A$20000))*$B$22:$B$20000))^2 + (SUM(COS($G115/$I$1*($A$22:$A$20000))*$B$22:$B$20000))^2)</f>
        <v>8.5988651906958058</v>
      </c>
      <c r="J115">
        <f t="array" ref="J115">+SQRT((SUM(SIN($G115/$I$1*($A$22:$A$20000))*$C$22:$C$20000))^2 +  (SUM(COS($G115/$I$1*($A$22:$A$20000))*$C$22:$C$20000))^2)</f>
        <v>107.22538793748967</v>
      </c>
    </row>
    <row r="116" spans="1:10" x14ac:dyDescent="0.25">
      <c r="A116">
        <v>1889.5</v>
      </c>
      <c r="B116">
        <v>-9.8214553553545594E-2</v>
      </c>
      <c r="C116">
        <v>-1.6573</v>
      </c>
      <c r="G116">
        <f t="shared" si="3"/>
        <v>114</v>
      </c>
      <c r="H116">
        <f t="shared" si="2"/>
        <v>0.36287327024952137</v>
      </c>
      <c r="I116">
        <f t="array" ref="I116">+SQRT((SUM(SIN($G116/$I$1*($A$22:$A$20000))*$B$22:$B$20000))^2 + (SUM(COS($G116/$I$1*($A$22:$A$20000))*$B$22:$B$20000))^2)</f>
        <v>22.940924154738752</v>
      </c>
      <c r="J116">
        <f t="array" ref="J116">+SQRT((SUM(SIN($G116/$I$1*($A$22:$A$20000))*$C$22:$C$20000))^2 +  (SUM(COS($G116/$I$1*($A$22:$A$20000))*$C$22:$C$20000))^2)</f>
        <v>151.10157236839032</v>
      </c>
    </row>
    <row r="117" spans="1:10" x14ac:dyDescent="0.25">
      <c r="A117">
        <v>1889.583333</v>
      </c>
      <c r="B117">
        <v>1.96586913012014E-2</v>
      </c>
      <c r="C117">
        <v>-1.6882699999999999</v>
      </c>
      <c r="G117">
        <f t="shared" si="3"/>
        <v>115</v>
      </c>
      <c r="H117">
        <f t="shared" si="2"/>
        <v>0.36605636911135925</v>
      </c>
      <c r="I117">
        <f t="array" ref="I117">+SQRT((SUM(SIN($G117/$I$1*($A$22:$A$20000))*$B$22:$B$20000))^2 + (SUM(COS($G117/$I$1*($A$22:$A$20000))*$B$22:$B$20000))^2)</f>
        <v>22.861495905344199</v>
      </c>
      <c r="J117">
        <f t="array" ref="J117">+SQRT((SUM(SIN($G117/$I$1*($A$22:$A$20000))*$C$22:$C$20000))^2 +  (SUM(COS($G117/$I$1*($A$22:$A$20000))*$C$22:$C$20000))^2)</f>
        <v>68.056111014731584</v>
      </c>
    </row>
    <row r="118" spans="1:10" x14ac:dyDescent="0.25">
      <c r="A118">
        <v>1889.666667</v>
      </c>
      <c r="B118">
        <v>0.276872974881543</v>
      </c>
      <c r="C118">
        <v>-1.8564400000000001</v>
      </c>
      <c r="G118">
        <f t="shared" si="3"/>
        <v>116</v>
      </c>
      <c r="H118">
        <f t="shared" si="2"/>
        <v>0.36923946797319718</v>
      </c>
      <c r="I118">
        <f t="array" ref="I118">+SQRT((SUM(SIN($G118/$I$1*($A$22:$A$20000))*$B$22:$B$20000))^2 + (SUM(COS($G118/$I$1*($A$22:$A$20000))*$B$22:$B$20000))^2)</f>
        <v>15.70947268717676</v>
      </c>
      <c r="J118">
        <f t="array" ref="J118">+SQRT((SUM(SIN($G118/$I$1*($A$22:$A$20000))*$C$22:$C$20000))^2 +  (SUM(COS($G118/$I$1*($A$22:$A$20000))*$C$22:$C$20000))^2)</f>
        <v>61.331234614534857</v>
      </c>
    </row>
    <row r="119" spans="1:10" x14ac:dyDescent="0.25">
      <c r="A119">
        <v>1889.75</v>
      </c>
      <c r="B119">
        <v>0.27654671134568298</v>
      </c>
      <c r="C119">
        <v>-2.4170400000000001</v>
      </c>
      <c r="G119">
        <f t="shared" si="3"/>
        <v>117</v>
      </c>
      <c r="H119">
        <f t="shared" si="2"/>
        <v>0.37242256683503505</v>
      </c>
      <c r="I119">
        <f t="array" ref="I119">+SQRT((SUM(SIN($G119/$I$1*($A$22:$A$20000))*$B$22:$B$20000))^2 + (SUM(COS($G119/$I$1*($A$22:$A$20000))*$B$22:$B$20000))^2)</f>
        <v>10.881482336374416</v>
      </c>
      <c r="J119">
        <f t="array" ref="J119">+SQRT((SUM(SIN($G119/$I$1*($A$22:$A$20000))*$C$22:$C$20000))^2 +  (SUM(COS($G119/$I$1*($A$22:$A$20000))*$C$22:$C$20000))^2)</f>
        <v>87.522473900473074</v>
      </c>
    </row>
    <row r="120" spans="1:10" x14ac:dyDescent="0.25">
      <c r="A120">
        <v>1889.833333</v>
      </c>
      <c r="B120">
        <v>0.27650701525007099</v>
      </c>
      <c r="C120">
        <v>-2.0545200000000001</v>
      </c>
      <c r="G120">
        <f t="shared" si="3"/>
        <v>118</v>
      </c>
      <c r="H120">
        <f t="shared" si="2"/>
        <v>0.37560566569687298</v>
      </c>
      <c r="I120">
        <f t="array" ref="I120">+SQRT((SUM(SIN($G120/$I$1*($A$22:$A$20000))*$B$22:$B$20000))^2 + (SUM(COS($G120/$I$1*($A$22:$A$20000))*$B$22:$B$20000))^2)</f>
        <v>3.9094002836834365</v>
      </c>
      <c r="J120">
        <f t="array" ref="J120">+SQRT((SUM(SIN($G120/$I$1*($A$22:$A$20000))*$C$22:$C$20000))^2 +  (SUM(COS($G120/$I$1*($A$22:$A$20000))*$C$22:$C$20000))^2)</f>
        <v>72.450004574466504</v>
      </c>
    </row>
    <row r="121" spans="1:10" x14ac:dyDescent="0.25">
      <c r="A121">
        <v>1889.916667</v>
      </c>
      <c r="B121">
        <v>0.276495958258893</v>
      </c>
      <c r="C121">
        <v>-1.9667600000000001</v>
      </c>
      <c r="G121">
        <f t="shared" si="3"/>
        <v>119</v>
      </c>
      <c r="H121">
        <f t="shared" si="2"/>
        <v>0.37878876455871091</v>
      </c>
      <c r="I121">
        <f t="array" ref="I121">+SQRT((SUM(SIN($G121/$I$1*($A$22:$A$20000))*$B$22:$B$20000))^2 + (SUM(COS($G121/$I$1*($A$22:$A$20000))*$B$22:$B$20000))^2)</f>
        <v>7.3841952187876592</v>
      </c>
      <c r="J121">
        <f t="array" ref="J121">+SQRT((SUM(SIN($G121/$I$1*($A$22:$A$20000))*$C$22:$C$20000))^2 +  (SUM(COS($G121/$I$1*($A$22:$A$20000))*$C$22:$C$20000))^2)</f>
        <v>76.867523271682686</v>
      </c>
    </row>
    <row r="122" spans="1:10" x14ac:dyDescent="0.25">
      <c r="A122">
        <v>1890</v>
      </c>
      <c r="B122">
        <v>0.27649595772396002</v>
      </c>
      <c r="C122">
        <v>-2.0512100000000002</v>
      </c>
      <c r="G122">
        <f t="shared" si="3"/>
        <v>120</v>
      </c>
      <c r="H122">
        <f t="shared" si="2"/>
        <v>0.38197186342054879</v>
      </c>
      <c r="I122">
        <f t="array" ref="I122">+SQRT((SUM(SIN($G122/$I$1*($A$22:$A$20000))*$B$22:$B$20000))^2 + (SUM(COS($G122/$I$1*($A$22:$A$20000))*$B$22:$B$20000))^2)</f>
        <v>9.8967907336122281</v>
      </c>
      <c r="J122">
        <f t="array" ref="J122">+SQRT((SUM(SIN($G122/$I$1*($A$22:$A$20000))*$C$22:$C$20000))^2 +  (SUM(COS($G122/$I$1*($A$22:$A$20000))*$C$22:$C$20000))^2)</f>
        <v>1.6370107607541389</v>
      </c>
    </row>
    <row r="123" spans="1:10" x14ac:dyDescent="0.25">
      <c r="A123">
        <v>1890.083333</v>
      </c>
      <c r="B123">
        <v>0.27648952816155198</v>
      </c>
      <c r="C123">
        <v>-2.50312</v>
      </c>
      <c r="G123">
        <f t="shared" si="3"/>
        <v>121</v>
      </c>
      <c r="H123">
        <f t="shared" si="2"/>
        <v>0.38515496228238671</v>
      </c>
      <c r="I123">
        <f t="array" ref="I123">+SQRT((SUM(SIN($G123/$I$1*($A$22:$A$20000))*$B$22:$B$20000))^2 + (SUM(COS($G123/$I$1*($A$22:$A$20000))*$B$22:$B$20000))^2)</f>
        <v>5.5785078839868376</v>
      </c>
      <c r="J123">
        <f t="array" ref="J123">+SQRT((SUM(SIN($G123/$I$1*($A$22:$A$20000))*$C$22:$C$20000))^2 +  (SUM(COS($G123/$I$1*($A$22:$A$20000))*$C$22:$C$20000))^2)</f>
        <v>84.598549828321126</v>
      </c>
    </row>
    <row r="124" spans="1:10" x14ac:dyDescent="0.25">
      <c r="A124">
        <v>1890.166667</v>
      </c>
      <c r="B124">
        <v>0.27645151391538098</v>
      </c>
      <c r="C124">
        <v>-1.62785</v>
      </c>
      <c r="G124">
        <f t="shared" si="3"/>
        <v>122</v>
      </c>
      <c r="H124">
        <f t="shared" si="2"/>
        <v>0.38833806114422464</v>
      </c>
      <c r="I124">
        <f t="array" ref="I124">+SQRT((SUM(SIN($G124/$I$1*($A$22:$A$20000))*$B$22:$B$20000))^2 + (SUM(COS($G124/$I$1*($A$22:$A$20000))*$B$22:$B$20000))^2)</f>
        <v>15.942121896920428</v>
      </c>
      <c r="J124">
        <f t="array" ref="J124">+SQRT((SUM(SIN($G124/$I$1*($A$22:$A$20000))*$C$22:$C$20000))^2 +  (SUM(COS($G124/$I$1*($A$22:$A$20000))*$C$22:$C$20000))^2)</f>
        <v>106.04979442292982</v>
      </c>
    </row>
    <row r="125" spans="1:10" x14ac:dyDescent="0.25">
      <c r="A125">
        <v>1890.25</v>
      </c>
      <c r="B125">
        <v>0.276375219783763</v>
      </c>
      <c r="C125">
        <v>-1.47435</v>
      </c>
      <c r="G125">
        <f t="shared" si="3"/>
        <v>123</v>
      </c>
      <c r="H125">
        <f t="shared" si="2"/>
        <v>0.39152116000606252</v>
      </c>
      <c r="I125">
        <f t="array" ref="I125">+SQRT((SUM(SIN($G125/$I$1*($A$22:$A$20000))*$B$22:$B$20000))^2 + (SUM(COS($G125/$I$1*($A$22:$A$20000))*$B$22:$B$20000))^2)</f>
        <v>4.1326747244519559</v>
      </c>
      <c r="J125">
        <f t="array" ref="J125">+SQRT((SUM(SIN($G125/$I$1*($A$22:$A$20000))*$C$22:$C$20000))^2 +  (SUM(COS($G125/$I$1*($A$22:$A$20000))*$C$22:$C$20000))^2)</f>
        <v>100.29952441722301</v>
      </c>
    </row>
    <row r="126" spans="1:10" x14ac:dyDescent="0.25">
      <c r="A126">
        <v>1890.333333</v>
      </c>
      <c r="B126">
        <v>0.27625994494230299</v>
      </c>
      <c r="C126">
        <v>-0.94329799999999997</v>
      </c>
      <c r="G126">
        <f t="shared" si="3"/>
        <v>124</v>
      </c>
      <c r="H126">
        <f t="shared" si="2"/>
        <v>0.39470425886790045</v>
      </c>
      <c r="I126">
        <f t="array" ref="I126">+SQRT((SUM(SIN($G126/$I$1*($A$22:$A$20000))*$B$22:$B$20000))^2 + (SUM(COS($G126/$I$1*($A$22:$A$20000))*$B$22:$B$20000))^2)</f>
        <v>18.982175351479846</v>
      </c>
      <c r="J126">
        <f t="array" ref="J126">+SQRT((SUM(SIN($G126/$I$1*($A$22:$A$20000))*$C$22:$C$20000))^2 +  (SUM(COS($G126/$I$1*($A$22:$A$20000))*$C$22:$C$20000))^2)</f>
        <v>82.627975001305231</v>
      </c>
    </row>
    <row r="127" spans="1:10" x14ac:dyDescent="0.25">
      <c r="A127">
        <v>1890.416667</v>
      </c>
      <c r="B127">
        <v>0.27611578073382897</v>
      </c>
      <c r="C127">
        <v>-0.95592500000000002</v>
      </c>
      <c r="G127">
        <f t="shared" si="3"/>
        <v>125</v>
      </c>
      <c r="H127">
        <f t="shared" si="2"/>
        <v>0.39788735772973838</v>
      </c>
      <c r="I127">
        <f t="array" ref="I127">+SQRT((SUM(SIN($G127/$I$1*($A$22:$A$20000))*$B$22:$B$20000))^2 + (SUM(COS($G127/$I$1*($A$22:$A$20000))*$B$22:$B$20000))^2)</f>
        <v>20.966524202382153</v>
      </c>
      <c r="J127">
        <f t="array" ref="J127">+SQRT((SUM(SIN($G127/$I$1*($A$22:$A$20000))*$C$22:$C$20000))^2 +  (SUM(COS($G127/$I$1*($A$22:$A$20000))*$C$22:$C$20000))^2)</f>
        <v>39.344688393244752</v>
      </c>
    </row>
    <row r="128" spans="1:10" x14ac:dyDescent="0.25">
      <c r="A128">
        <v>1890.5</v>
      </c>
      <c r="B128">
        <v>0.27595985612295398</v>
      </c>
      <c r="C128">
        <v>-1.06044</v>
      </c>
      <c r="G128">
        <f t="shared" si="3"/>
        <v>126</v>
      </c>
      <c r="H128">
        <f t="shared" si="2"/>
        <v>0.40107045659157625</v>
      </c>
      <c r="I128">
        <f t="array" ref="I128">+SQRT((SUM(SIN($G128/$I$1*($A$22:$A$20000))*$B$22:$B$20000))^2 + (SUM(COS($G128/$I$1*($A$22:$A$20000))*$B$22:$B$20000))^2)</f>
        <v>24.225136984623763</v>
      </c>
      <c r="J128">
        <f t="array" ref="J128">+SQRT((SUM(SIN($G128/$I$1*($A$22:$A$20000))*$C$22:$C$20000))^2 +  (SUM(COS($G128/$I$1*($A$22:$A$20000))*$C$22:$C$20000))^2)</f>
        <v>85.778015273266305</v>
      </c>
    </row>
    <row r="129" spans="1:10" x14ac:dyDescent="0.25">
      <c r="A129">
        <v>1890.583333</v>
      </c>
      <c r="B129">
        <v>0.14179572518268499</v>
      </c>
      <c r="C129">
        <v>-1.05751</v>
      </c>
      <c r="G129">
        <f t="shared" si="3"/>
        <v>127</v>
      </c>
      <c r="H129">
        <f t="shared" si="2"/>
        <v>0.40425355545341418</v>
      </c>
      <c r="I129">
        <f t="array" ref="I129">+SQRT((SUM(SIN($G129/$I$1*($A$22:$A$20000))*$B$22:$B$20000))^2 + (SUM(COS($G129/$I$1*($A$22:$A$20000))*$B$22:$B$20000))^2)</f>
        <v>21.32898034907209</v>
      </c>
      <c r="J129">
        <f t="array" ref="J129">+SQRT((SUM(SIN($G129/$I$1*($A$22:$A$20000))*$C$22:$C$20000))^2 +  (SUM(COS($G129/$I$1*($A$22:$A$20000))*$C$22:$C$20000))^2)</f>
        <v>119.26148020419159</v>
      </c>
    </row>
    <row r="130" spans="1:10" x14ac:dyDescent="0.25">
      <c r="A130">
        <v>1890.666667</v>
      </c>
      <c r="B130">
        <v>-0.19838052057029701</v>
      </c>
      <c r="C130">
        <v>-1.2559499999999999</v>
      </c>
      <c r="G130">
        <f t="shared" si="3"/>
        <v>128</v>
      </c>
      <c r="H130">
        <f t="shared" si="2"/>
        <v>0.40743665431525211</v>
      </c>
      <c r="I130">
        <f t="array" ref="I130">+SQRT((SUM(SIN($G130/$I$1*($A$22:$A$20000))*$B$22:$B$20000))^2 + (SUM(COS($G130/$I$1*($A$22:$A$20000))*$B$22:$B$20000))^2)</f>
        <v>19.663791815992454</v>
      </c>
      <c r="J130">
        <f t="array" ref="J130">+SQRT((SUM(SIN($G130/$I$1*($A$22:$A$20000))*$C$22:$C$20000))^2 +  (SUM(COS($G130/$I$1*($A$22:$A$20000))*$C$22:$C$20000))^2)</f>
        <v>95.07379987606565</v>
      </c>
    </row>
    <row r="131" spans="1:10" x14ac:dyDescent="0.25">
      <c r="A131">
        <v>1890.75</v>
      </c>
      <c r="B131">
        <v>-0.197987915765171</v>
      </c>
      <c r="C131">
        <v>-1.24335</v>
      </c>
      <c r="G131">
        <f t="shared" si="3"/>
        <v>129</v>
      </c>
      <c r="H131">
        <f t="shared" ref="H131:H194" si="4">+G131/$I$1/2/PI()</f>
        <v>0.41061975317708999</v>
      </c>
      <c r="I131">
        <f t="array" ref="I131">+SQRT((SUM(SIN($G131/$I$1*($A$22:$A$20000))*$B$22:$B$20000))^2 + (SUM(COS($G131/$I$1*($A$22:$A$20000))*$B$22:$B$20000))^2)</f>
        <v>43.057109229554506</v>
      </c>
      <c r="J131">
        <f t="array" ref="J131">+SQRT((SUM(SIN($G131/$I$1*($A$22:$A$20000))*$C$22:$C$20000))^2 +  (SUM(COS($G131/$I$1*($A$22:$A$20000))*$C$22:$C$20000))^2)</f>
        <v>138.34596257866266</v>
      </c>
    </row>
    <row r="132" spans="1:10" x14ac:dyDescent="0.25">
      <c r="A132">
        <v>1890.833333</v>
      </c>
      <c r="B132">
        <v>-0.197948286727893</v>
      </c>
      <c r="C132">
        <v>-1.31108</v>
      </c>
      <c r="G132">
        <f t="shared" si="3"/>
        <v>130</v>
      </c>
      <c r="H132">
        <f t="shared" si="4"/>
        <v>0.41380285203892792</v>
      </c>
      <c r="I132">
        <f t="array" ref="I132">+SQRT((SUM(SIN($G132/$I$1*($A$22:$A$20000))*$B$22:$B$20000))^2 + (SUM(COS($G132/$I$1*($A$22:$A$20000))*$B$22:$B$20000))^2)</f>
        <v>19.234948039225571</v>
      </c>
      <c r="J132">
        <f t="array" ref="J132">+SQRT((SUM(SIN($G132/$I$1*($A$22:$A$20000))*$C$22:$C$20000))^2 +  (SUM(COS($G132/$I$1*($A$22:$A$20000))*$C$22:$C$20000))^2)</f>
        <v>154.92066565251099</v>
      </c>
    </row>
    <row r="133" spans="1:10" x14ac:dyDescent="0.25">
      <c r="A133">
        <v>1890.916667</v>
      </c>
      <c r="B133">
        <v>-0.19793722966893201</v>
      </c>
      <c r="C133">
        <v>-0.30438799999999999</v>
      </c>
      <c r="G133">
        <f t="shared" ref="G133:G196" si="5">+G132+1</f>
        <v>131</v>
      </c>
      <c r="H133">
        <f t="shared" si="4"/>
        <v>0.41698595090076579</v>
      </c>
      <c r="I133">
        <f t="array" ref="I133">+SQRT((SUM(SIN($G133/$I$1*($A$22:$A$20000))*$B$22:$B$20000))^2 + (SUM(COS($G133/$I$1*($A$22:$A$20000))*$B$22:$B$20000))^2)</f>
        <v>140.32041063843505</v>
      </c>
      <c r="J133">
        <f t="array" ref="J133">+SQRT((SUM(SIN($G133/$I$1*($A$22:$A$20000))*$C$22:$C$20000))^2 +  (SUM(COS($G133/$I$1*($A$22:$A$20000))*$C$22:$C$20000))^2)</f>
        <v>58.081377425996543</v>
      </c>
    </row>
    <row r="134" spans="1:10" x14ac:dyDescent="0.25">
      <c r="A134">
        <v>1891</v>
      </c>
      <c r="B134">
        <v>-0.19793722915739401</v>
      </c>
      <c r="C134">
        <v>6.5299999999999997E-2</v>
      </c>
      <c r="G134">
        <f t="shared" si="5"/>
        <v>132</v>
      </c>
      <c r="H134">
        <f t="shared" si="4"/>
        <v>0.42016904976260372</v>
      </c>
      <c r="I134">
        <f t="array" ref="I134">+SQRT((SUM(SIN($G134/$I$1*($A$22:$A$20000))*$B$22:$B$20000))^2 + (SUM(COS($G134/$I$1*($A$22:$A$20000))*$B$22:$B$20000))^2)</f>
        <v>206.23275498871334</v>
      </c>
      <c r="J134">
        <f t="array" ref="J134">+SQRT((SUM(SIN($G134/$I$1*($A$22:$A$20000))*$C$22:$C$20000))^2 +  (SUM(COS($G134/$I$1*($A$22:$A$20000))*$C$22:$C$20000))^2)</f>
        <v>70.683770971843458</v>
      </c>
    </row>
    <row r="135" spans="1:10" x14ac:dyDescent="0.25">
      <c r="A135">
        <v>1891.083333</v>
      </c>
      <c r="B135">
        <v>-0.19793194573523601</v>
      </c>
      <c r="C135">
        <v>-0.167099</v>
      </c>
      <c r="G135">
        <f t="shared" si="5"/>
        <v>133</v>
      </c>
      <c r="H135">
        <f t="shared" si="4"/>
        <v>0.42335214862444165</v>
      </c>
      <c r="I135">
        <f t="array" ref="I135">+SQRT((SUM(SIN($G135/$I$1*($A$22:$A$20000))*$B$22:$B$20000))^2 + (SUM(COS($G135/$I$1*($A$22:$A$20000))*$B$22:$B$20000))^2)</f>
        <v>147.18697780052673</v>
      </c>
      <c r="J135">
        <f t="array" ref="J135">+SQRT((SUM(SIN($G135/$I$1*($A$22:$A$20000))*$C$22:$C$20000))^2 +  (SUM(COS($G135/$I$1*($A$22:$A$20000))*$C$22:$C$20000))^2)</f>
        <v>90.917852216672998</v>
      </c>
    </row>
    <row r="136" spans="1:10" x14ac:dyDescent="0.25">
      <c r="A136">
        <v>1891.166667</v>
      </c>
      <c r="B136">
        <v>-0.19789642772395399</v>
      </c>
      <c r="C136">
        <v>-0.23886099999999999</v>
      </c>
      <c r="G136">
        <f t="shared" si="5"/>
        <v>134</v>
      </c>
      <c r="H136">
        <f t="shared" si="4"/>
        <v>0.42653524748627952</v>
      </c>
      <c r="I136">
        <f t="array" ref="I136">+SQRT((SUM(SIN($G136/$I$1*($A$22:$A$20000))*$B$22:$B$20000))^2 + (SUM(COS($G136/$I$1*($A$22:$A$20000))*$B$22:$B$20000))^2)</f>
        <v>24.616538271349921</v>
      </c>
      <c r="J136">
        <f t="array" ref="J136">+SQRT((SUM(SIN($G136/$I$1*($A$22:$A$20000))*$C$22:$C$20000))^2 +  (SUM(COS($G136/$I$1*($A$22:$A$20000))*$C$22:$C$20000))^2)</f>
        <v>139.69680856698795</v>
      </c>
    </row>
    <row r="137" spans="1:10" x14ac:dyDescent="0.25">
      <c r="A137">
        <v>1891.25</v>
      </c>
      <c r="B137">
        <v>-0.19782013141614099</v>
      </c>
      <c r="C137">
        <v>0.33114199999999999</v>
      </c>
      <c r="G137">
        <f t="shared" si="5"/>
        <v>135</v>
      </c>
      <c r="H137">
        <f t="shared" si="4"/>
        <v>0.42971834634811745</v>
      </c>
      <c r="I137">
        <f t="array" ref="I137">+SQRT((SUM(SIN($G137/$I$1*($A$22:$A$20000))*$B$22:$B$20000))^2 + (SUM(COS($G137/$I$1*($A$22:$A$20000))*$B$22:$B$20000))^2)</f>
        <v>44.004031091301215</v>
      </c>
      <c r="J137">
        <f t="array" ref="J137">+SQRT((SUM(SIN($G137/$I$1*($A$22:$A$20000))*$C$22:$C$20000))^2 +  (SUM(COS($G137/$I$1*($A$22:$A$20000))*$C$22:$C$20000))^2)</f>
        <v>197.33851036846772</v>
      </c>
    </row>
    <row r="138" spans="1:10" x14ac:dyDescent="0.25">
      <c r="A138">
        <v>1891.333333</v>
      </c>
      <c r="B138">
        <v>-0.197704856576881</v>
      </c>
      <c r="C138">
        <v>0.28417199999999998</v>
      </c>
      <c r="G138">
        <f t="shared" si="5"/>
        <v>136</v>
      </c>
      <c r="H138">
        <f t="shared" si="4"/>
        <v>0.43290144520995538</v>
      </c>
      <c r="I138">
        <f t="array" ref="I138">+SQRT((SUM(SIN($G138/$I$1*($A$22:$A$20000))*$B$22:$B$20000))^2 + (SUM(COS($G138/$I$1*($A$22:$A$20000))*$B$22:$B$20000))^2)</f>
        <v>22.618801618996493</v>
      </c>
      <c r="J138">
        <f t="array" ref="J138">+SQRT((SUM(SIN($G138/$I$1*($A$22:$A$20000))*$C$22:$C$20000))^2 +  (SUM(COS($G138/$I$1*($A$22:$A$20000))*$C$22:$C$20000))^2)</f>
        <v>143.90979031689554</v>
      </c>
    </row>
    <row r="139" spans="1:10" x14ac:dyDescent="0.25">
      <c r="A139">
        <v>1891.416667</v>
      </c>
      <c r="B139">
        <v>-0.19756069236840601</v>
      </c>
      <c r="C139">
        <v>0.14846599999999999</v>
      </c>
      <c r="G139">
        <f t="shared" si="5"/>
        <v>137</v>
      </c>
      <c r="H139">
        <f t="shared" si="4"/>
        <v>0.43608454407179326</v>
      </c>
      <c r="I139">
        <f t="array" ref="I139">+SQRT((SUM(SIN($G139/$I$1*($A$22:$A$20000))*$B$22:$B$20000))^2 + (SUM(COS($G139/$I$1*($A$22:$A$20000))*$B$22:$B$20000))^2)</f>
        <v>22.97552253606079</v>
      </c>
      <c r="J139">
        <f t="array" ref="J139">+SQRT((SUM(SIN($G139/$I$1*($A$22:$A$20000))*$C$22:$C$20000))^2 +  (SUM(COS($G139/$I$1*($A$22:$A$20000))*$C$22:$C$20000))^2)</f>
        <v>70.003868336937444</v>
      </c>
    </row>
    <row r="140" spans="1:10" x14ac:dyDescent="0.25">
      <c r="A140">
        <v>1891.5</v>
      </c>
      <c r="B140">
        <v>-0.197408846951968</v>
      </c>
      <c r="C140">
        <v>-6.83E-2</v>
      </c>
      <c r="G140">
        <f t="shared" si="5"/>
        <v>138</v>
      </c>
      <c r="H140">
        <f t="shared" si="4"/>
        <v>0.43926764293363113</v>
      </c>
      <c r="I140">
        <f t="array" ref="I140">+SQRT((SUM(SIN($G140/$I$1*($A$22:$A$20000))*$B$22:$B$20000))^2 + (SUM(COS($G140/$I$1*($A$22:$A$20000))*$B$22:$B$20000))^2)</f>
        <v>35.077252520005601</v>
      </c>
      <c r="J140">
        <f t="array" ref="J140">+SQRT((SUM(SIN($G140/$I$1*($A$22:$A$20000))*$C$22:$C$20000))^2 +  (SUM(COS($G140/$I$1*($A$22:$A$20000))*$C$22:$C$20000))^2)</f>
        <v>86.200950581059928</v>
      </c>
    </row>
    <row r="141" spans="1:10" x14ac:dyDescent="0.25">
      <c r="A141">
        <v>1891.583333</v>
      </c>
      <c r="B141">
        <v>-0.146970670718261</v>
      </c>
      <c r="C141">
        <v>-0.32803700000000002</v>
      </c>
      <c r="G141">
        <f t="shared" si="5"/>
        <v>139</v>
      </c>
      <c r="H141">
        <f t="shared" si="4"/>
        <v>0.442450741795469</v>
      </c>
      <c r="I141">
        <f t="array" ref="I141">+SQRT((SUM(SIN($G141/$I$1*($A$22:$A$20000))*$B$22:$B$20000))^2 + (SUM(COS($G141/$I$1*($A$22:$A$20000))*$B$22:$B$20000))^2)</f>
        <v>36.293003544300639</v>
      </c>
      <c r="J141">
        <f t="array" ref="J141">+SQRT((SUM(SIN($G141/$I$1*($A$22:$A$20000))*$C$22:$C$20000))^2 +  (SUM(COS($G141/$I$1*($A$22:$A$20000))*$C$22:$C$20000))^2)</f>
        <v>75.145972783267311</v>
      </c>
    </row>
    <row r="142" spans="1:10" x14ac:dyDescent="0.25">
      <c r="A142">
        <v>1891.666667</v>
      </c>
      <c r="B142">
        <v>0.10035273408662</v>
      </c>
      <c r="C142">
        <v>-0.44397900000000001</v>
      </c>
      <c r="G142">
        <f t="shared" si="5"/>
        <v>140</v>
      </c>
      <c r="H142">
        <f t="shared" si="4"/>
        <v>0.44563384065730693</v>
      </c>
      <c r="I142">
        <f t="array" ref="I142">+SQRT((SUM(SIN($G142/$I$1*($A$22:$A$20000))*$B$22:$B$20000))^2 + (SUM(COS($G142/$I$1*($A$22:$A$20000))*$B$22:$B$20000))^2)</f>
        <v>25.882876035238688</v>
      </c>
      <c r="J142">
        <f t="array" ref="J142">+SQRT((SUM(SIN($G142/$I$1*($A$22:$A$20000))*$C$22:$C$20000))^2 +  (SUM(COS($G142/$I$1*($A$22:$A$20000))*$C$22:$C$20000))^2)</f>
        <v>56.567961436381381</v>
      </c>
    </row>
    <row r="143" spans="1:10" x14ac:dyDescent="0.25">
      <c r="A143">
        <v>1891.75</v>
      </c>
      <c r="B143">
        <v>0.10004959699009</v>
      </c>
      <c r="C143">
        <v>-0.26732299999999998</v>
      </c>
      <c r="G143">
        <f t="shared" si="5"/>
        <v>141</v>
      </c>
      <c r="H143">
        <f t="shared" si="4"/>
        <v>0.44881693951914486</v>
      </c>
      <c r="I143">
        <f t="array" ref="I143">+SQRT((SUM(SIN($G143/$I$1*($A$22:$A$20000))*$B$22:$B$20000))^2 + (SUM(COS($G143/$I$1*($A$22:$A$20000))*$B$22:$B$20000))^2)</f>
        <v>4.8955796852679141</v>
      </c>
      <c r="J143">
        <f t="array" ref="J143">+SQRT((SUM(SIN($G143/$I$1*($A$22:$A$20000))*$C$22:$C$20000))^2 +  (SUM(COS($G143/$I$1*($A$22:$A$20000))*$C$22:$C$20000))^2)</f>
        <v>49.589173801161735</v>
      </c>
    </row>
    <row r="144" spans="1:10" x14ac:dyDescent="0.25">
      <c r="A144">
        <v>1891.833333</v>
      </c>
      <c r="B144">
        <v>0.10000987751815101</v>
      </c>
      <c r="C144">
        <v>-0.13614999999999999</v>
      </c>
      <c r="G144">
        <f t="shared" si="5"/>
        <v>142</v>
      </c>
      <c r="H144">
        <f t="shared" si="4"/>
        <v>0.45200003838098274</v>
      </c>
      <c r="I144">
        <f t="array" ref="I144">+SQRT((SUM(SIN($G144/$I$1*($A$22:$A$20000))*$B$22:$B$20000))^2 + (SUM(COS($G144/$I$1*($A$22:$A$20000))*$B$22:$B$20000))^2)</f>
        <v>18.330007888899079</v>
      </c>
      <c r="J144">
        <f t="array" ref="J144">+SQRT((SUM(SIN($G144/$I$1*($A$22:$A$20000))*$C$22:$C$20000))^2 +  (SUM(COS($G144/$I$1*($A$22:$A$20000))*$C$22:$C$20000))^2)</f>
        <v>44.705076963622155</v>
      </c>
    </row>
    <row r="145" spans="1:10" x14ac:dyDescent="0.25">
      <c r="A145">
        <v>1891.916667</v>
      </c>
      <c r="B145">
        <v>9.9998820550601594E-2</v>
      </c>
      <c r="C145">
        <v>-0.30710999999999999</v>
      </c>
      <c r="G145">
        <f t="shared" si="5"/>
        <v>143</v>
      </c>
      <c r="H145">
        <f t="shared" si="4"/>
        <v>0.45518313724282067</v>
      </c>
      <c r="I145">
        <f t="array" ref="I145">+SQRT((SUM(SIN($G145/$I$1*($A$22:$A$20000))*$B$22:$B$20000))^2 + (SUM(COS($G145/$I$1*($A$22:$A$20000))*$B$22:$B$20000))^2)</f>
        <v>1.4693048300209015</v>
      </c>
      <c r="J145">
        <f t="array" ref="J145">+SQRT((SUM(SIN($G145/$I$1*($A$22:$A$20000))*$C$22:$C$20000))^2 +  (SUM(COS($G145/$I$1*($A$22:$A$20000))*$C$22:$C$20000))^2)</f>
        <v>54.070404839285992</v>
      </c>
    </row>
    <row r="146" spans="1:10" x14ac:dyDescent="0.25">
      <c r="A146">
        <v>1892</v>
      </c>
      <c r="B146">
        <v>9.9998820068827904E-2</v>
      </c>
      <c r="C146">
        <v>-0.52479399999999998</v>
      </c>
      <c r="G146">
        <f t="shared" si="5"/>
        <v>144</v>
      </c>
      <c r="H146">
        <f t="shared" si="4"/>
        <v>0.45836623610465854</v>
      </c>
      <c r="I146">
        <f t="array" ref="I146">+SQRT((SUM(SIN($G146/$I$1*($A$22:$A$20000))*$B$22:$B$20000))^2 + (SUM(COS($G146/$I$1*($A$22:$A$20000))*$B$22:$B$20000))^2)</f>
        <v>14.683318200491755</v>
      </c>
      <c r="J146">
        <f t="array" ref="J146">+SQRT((SUM(SIN($G146/$I$1*($A$22:$A$20000))*$C$22:$C$20000))^2 +  (SUM(COS($G146/$I$1*($A$22:$A$20000))*$C$22:$C$20000))^2)</f>
        <v>77.825720653383343</v>
      </c>
    </row>
    <row r="147" spans="1:10" x14ac:dyDescent="0.25">
      <c r="A147">
        <v>1892.083333</v>
      </c>
      <c r="B147">
        <v>9.9995360994356394E-2</v>
      </c>
      <c r="C147">
        <v>-0.487898</v>
      </c>
      <c r="G147">
        <f t="shared" si="5"/>
        <v>145</v>
      </c>
      <c r="H147">
        <f t="shared" si="4"/>
        <v>0.46154933496649647</v>
      </c>
      <c r="I147">
        <f t="array" ref="I147">+SQRT((SUM(SIN($G147/$I$1*($A$22:$A$20000))*$B$22:$B$20000))^2 + (SUM(COS($G147/$I$1*($A$22:$A$20000))*$B$22:$B$20000))^2)</f>
        <v>5.0715653683879491</v>
      </c>
      <c r="J147">
        <f t="array" ref="J147">+SQRT((SUM(SIN($G147/$I$1*($A$22:$A$20000))*$C$22:$C$20000))^2 +  (SUM(COS($G147/$I$1*($A$22:$A$20000))*$C$22:$C$20000))^2)</f>
        <v>92.641992571933983</v>
      </c>
    </row>
    <row r="148" spans="1:10" x14ac:dyDescent="0.25">
      <c r="A148">
        <v>1892.166667</v>
      </c>
      <c r="B148">
        <v>9.99635855411692E-2</v>
      </c>
      <c r="C148">
        <v>-0.80136099999999999</v>
      </c>
      <c r="G148">
        <f t="shared" si="5"/>
        <v>146</v>
      </c>
      <c r="H148">
        <f t="shared" si="4"/>
        <v>0.4647324338283344</v>
      </c>
      <c r="I148">
        <f t="array" ref="I148">+SQRT((SUM(SIN($G148/$I$1*($A$22:$A$20000))*$B$22:$B$20000))^2 + (SUM(COS($G148/$I$1*($A$22:$A$20000))*$B$22:$B$20000))^2)</f>
        <v>11.306546664428167</v>
      </c>
      <c r="J148">
        <f t="array" ref="J148">+SQRT((SUM(SIN($G148/$I$1*($A$22:$A$20000))*$C$22:$C$20000))^2 +  (SUM(COS($G148/$I$1*($A$22:$A$20000))*$C$22:$C$20000))^2)</f>
        <v>75.692632612805255</v>
      </c>
    </row>
    <row r="149" spans="1:10" x14ac:dyDescent="0.25">
      <c r="A149">
        <v>1892.25</v>
      </c>
      <c r="B149">
        <v>9.98872859025043E-2</v>
      </c>
      <c r="C149">
        <v>-0.66163799999999995</v>
      </c>
      <c r="G149">
        <f t="shared" si="5"/>
        <v>147</v>
      </c>
      <c r="H149">
        <f t="shared" si="4"/>
        <v>0.46791553269017228</v>
      </c>
      <c r="I149">
        <f t="array" ref="I149">+SQRT((SUM(SIN($G149/$I$1*($A$22:$A$20000))*$B$22:$B$20000))^2 + (SUM(COS($G149/$I$1*($A$22:$A$20000))*$B$22:$B$20000))^2)</f>
        <v>7.4440832719737227</v>
      </c>
      <c r="J149">
        <f t="array" ref="J149">+SQRT((SUM(SIN($G149/$I$1*($A$22:$A$20000))*$C$22:$C$20000))^2 +  (SUM(COS($G149/$I$1*($A$22:$A$20000))*$C$22:$C$20000))^2)</f>
        <v>78.60295509447738</v>
      </c>
    </row>
    <row r="150" spans="1:10" x14ac:dyDescent="0.25">
      <c r="A150">
        <v>1892.333333</v>
      </c>
      <c r="B150">
        <v>9.9772011066610905E-2</v>
      </c>
      <c r="C150">
        <v>-0.69648900000000002</v>
      </c>
      <c r="G150">
        <f t="shared" si="5"/>
        <v>148</v>
      </c>
      <c r="H150">
        <f t="shared" si="4"/>
        <v>0.47109863155201021</v>
      </c>
      <c r="I150">
        <f t="array" ref="I150">+SQRT((SUM(SIN($G150/$I$1*($A$22:$A$20000))*$B$22:$B$20000))^2 + (SUM(COS($G150/$I$1*($A$22:$A$20000))*$B$22:$B$20000))^2)</f>
        <v>8.1718541874837545</v>
      </c>
      <c r="J150">
        <f t="array" ref="J150">+SQRT((SUM(SIN($G150/$I$1*($A$22:$A$20000))*$C$22:$C$20000))^2 +  (SUM(COS($G150/$I$1*($A$22:$A$20000))*$C$22:$C$20000))^2)</f>
        <v>119.63143836694827</v>
      </c>
    </row>
    <row r="151" spans="1:10" x14ac:dyDescent="0.25">
      <c r="A151">
        <v>1892.416667</v>
      </c>
      <c r="B151">
        <v>9.9627846858135596E-2</v>
      </c>
      <c r="C151">
        <v>-0.89177300000000004</v>
      </c>
      <c r="G151">
        <f t="shared" si="5"/>
        <v>149</v>
      </c>
      <c r="H151">
        <f t="shared" si="4"/>
        <v>0.47428173041384813</v>
      </c>
      <c r="I151">
        <f t="array" ref="I151">+SQRT((SUM(SIN($G151/$I$1*($A$22:$A$20000))*$B$22:$B$20000))^2 + (SUM(COS($G151/$I$1*($A$22:$A$20000))*$B$22:$B$20000))^2)</f>
        <v>8.9681001651932668</v>
      </c>
      <c r="J151">
        <f t="array" ref="J151">+SQRT((SUM(SIN($G151/$I$1*($A$22:$A$20000))*$C$22:$C$20000))^2 +  (SUM(COS($G151/$I$1*($A$22:$A$20000))*$C$22:$C$20000))^2)</f>
        <v>107.66168534954929</v>
      </c>
    </row>
    <row r="152" spans="1:10" x14ac:dyDescent="0.25">
      <c r="A152">
        <v>1892.5</v>
      </c>
      <c r="B152">
        <v>9.9481912817954501E-2</v>
      </c>
      <c r="C152">
        <v>-1.2237</v>
      </c>
      <c r="G152">
        <f t="shared" si="5"/>
        <v>150</v>
      </c>
      <c r="H152">
        <f t="shared" si="4"/>
        <v>0.47746482927568601</v>
      </c>
      <c r="I152">
        <f t="array" ref="I152">+SQRT((SUM(SIN($G152/$I$1*($A$22:$A$20000))*$B$22:$B$20000))^2 + (SUM(COS($G152/$I$1*($A$22:$A$20000))*$B$22:$B$20000))^2)</f>
        <v>5.149118506375042</v>
      </c>
      <c r="J152">
        <f t="array" ref="J152">+SQRT((SUM(SIN($G152/$I$1*($A$22:$A$20000))*$C$22:$C$20000))^2 +  (SUM(COS($G152/$I$1*($A$22:$A$20000))*$C$22:$C$20000))^2)</f>
        <v>62.833597618617077</v>
      </c>
    </row>
    <row r="153" spans="1:10" x14ac:dyDescent="0.25">
      <c r="A153">
        <v>1892.583333</v>
      </c>
      <c r="B153">
        <v>0.16768361949656299</v>
      </c>
      <c r="C153">
        <v>-1.51346</v>
      </c>
      <c r="G153">
        <f t="shared" si="5"/>
        <v>151</v>
      </c>
      <c r="H153">
        <f t="shared" si="4"/>
        <v>0.48064792813752394</v>
      </c>
      <c r="I153">
        <f t="array" ref="I153">+SQRT((SUM(SIN($G153/$I$1*($A$22:$A$20000))*$B$22:$B$20000))^2 + (SUM(COS($G153/$I$1*($A$22:$A$20000))*$B$22:$B$20000))^2)</f>
        <v>9.8338500498626633</v>
      </c>
      <c r="J153">
        <f t="array" ref="J153">+SQRT((SUM(SIN($G153/$I$1*($A$22:$A$20000))*$C$22:$C$20000))^2 +  (SUM(COS($G153/$I$1*($A$22:$A$20000))*$C$22:$C$20000))^2)</f>
        <v>53.308808953995104</v>
      </c>
    </row>
    <row r="154" spans="1:10" x14ac:dyDescent="0.25">
      <c r="A154">
        <v>1892.666667</v>
      </c>
      <c r="B154">
        <v>5.5554599146447899E-2</v>
      </c>
      <c r="C154">
        <v>-1.66994</v>
      </c>
      <c r="G154">
        <f t="shared" si="5"/>
        <v>152</v>
      </c>
      <c r="H154">
        <f t="shared" si="4"/>
        <v>0.48383102699936187</v>
      </c>
      <c r="I154">
        <f t="array" ref="I154">+SQRT((SUM(SIN($G154/$I$1*($A$22:$A$20000))*$B$22:$B$20000))^2 + (SUM(COS($G154/$I$1*($A$22:$A$20000))*$B$22:$B$20000))^2)</f>
        <v>2.1245683684373255</v>
      </c>
      <c r="J154">
        <f t="array" ref="J154">+SQRT((SUM(SIN($G154/$I$1*($A$22:$A$20000))*$C$22:$C$20000))^2 +  (SUM(COS($G154/$I$1*($A$22:$A$20000))*$C$22:$C$20000))^2)</f>
        <v>30.459191467023309</v>
      </c>
    </row>
    <row r="155" spans="1:10" x14ac:dyDescent="0.25">
      <c r="A155">
        <v>1892.75</v>
      </c>
      <c r="B155">
        <v>5.5571731473266398E-2</v>
      </c>
      <c r="C155">
        <v>-2.0456699999999999</v>
      </c>
      <c r="G155">
        <f t="shared" si="5"/>
        <v>153</v>
      </c>
      <c r="H155">
        <f t="shared" si="4"/>
        <v>0.48701412586119974</v>
      </c>
      <c r="I155">
        <f t="array" ref="I155">+SQRT((SUM(SIN($G155/$I$1*($A$22:$A$20000))*$B$22:$B$20000))^2 + (SUM(COS($G155/$I$1*($A$22:$A$20000))*$B$22:$B$20000))^2)</f>
        <v>9.7709776782334323</v>
      </c>
      <c r="J155">
        <f t="array" ref="J155">+SQRT((SUM(SIN($G155/$I$1*($A$22:$A$20000))*$C$22:$C$20000))^2 +  (SUM(COS($G155/$I$1*($A$22:$A$20000))*$C$22:$C$20000))^2)</f>
        <v>39.446372055758047</v>
      </c>
    </row>
    <row r="156" spans="1:10" x14ac:dyDescent="0.25">
      <c r="A156">
        <v>1892.833333</v>
      </c>
      <c r="B156">
        <v>5.5531688270429799E-2</v>
      </c>
      <c r="C156">
        <v>-1.86642</v>
      </c>
      <c r="G156">
        <f t="shared" si="5"/>
        <v>154</v>
      </c>
      <c r="H156">
        <f t="shared" si="4"/>
        <v>0.49019722472303767</v>
      </c>
      <c r="I156">
        <f t="array" ref="I156">+SQRT((SUM(SIN($G156/$I$1*($A$22:$A$20000))*$B$22:$B$20000))^2 + (SUM(COS($G156/$I$1*($A$22:$A$20000))*$B$22:$B$20000))^2)</f>
        <v>1.0959570555971039</v>
      </c>
      <c r="J156">
        <f t="array" ref="J156">+SQRT((SUM(SIN($G156/$I$1*($A$22:$A$20000))*$C$22:$C$20000))^2 +  (SUM(COS($G156/$I$1*($A$22:$A$20000))*$C$22:$C$20000))^2)</f>
        <v>57.663384683577064</v>
      </c>
    </row>
    <row r="157" spans="1:10" x14ac:dyDescent="0.25">
      <c r="A157">
        <v>1892.916667</v>
      </c>
      <c r="B157">
        <v>5.5520631630110499E-2</v>
      </c>
      <c r="C157">
        <v>-1.65286</v>
      </c>
      <c r="G157">
        <f t="shared" si="5"/>
        <v>155</v>
      </c>
      <c r="H157">
        <f t="shared" si="4"/>
        <v>0.4933803235848756</v>
      </c>
      <c r="I157">
        <f t="array" ref="I157">+SQRT((SUM(SIN($G157/$I$1*($A$22:$A$20000))*$B$22:$B$20000))^2 + (SUM(COS($G157/$I$1*($A$22:$A$20000))*$B$22:$B$20000))^2)</f>
        <v>9.1984420270053047</v>
      </c>
      <c r="J157">
        <f t="array" ref="J157">+SQRT((SUM(SIN($G157/$I$1*($A$22:$A$20000))*$C$22:$C$20000))^2 +  (SUM(COS($G157/$I$1*($A$22:$A$20000))*$C$22:$C$20000))^2)</f>
        <v>20.589830112149329</v>
      </c>
    </row>
    <row r="158" spans="1:10" x14ac:dyDescent="0.25">
      <c r="A158">
        <v>1893</v>
      </c>
      <c r="B158">
        <v>5.5520630764690201E-2</v>
      </c>
      <c r="C158">
        <v>-1.52261</v>
      </c>
      <c r="G158">
        <f t="shared" si="5"/>
        <v>156</v>
      </c>
      <c r="H158">
        <f t="shared" si="4"/>
        <v>0.49656342244671348</v>
      </c>
      <c r="I158">
        <f t="array" ref="I158">+SQRT((SUM(SIN($G158/$I$1*($A$22:$A$20000))*$B$22:$B$20000))^2 + (SUM(COS($G158/$I$1*($A$22:$A$20000))*$B$22:$B$20000))^2)</f>
        <v>3.4233661364119796</v>
      </c>
      <c r="J158">
        <f t="array" ref="J158">+SQRT((SUM(SIN($G158/$I$1*($A$22:$A$20000))*$C$22:$C$20000))^2 +  (SUM(COS($G158/$I$1*($A$22:$A$20000))*$C$22:$C$20000))^2)</f>
        <v>43.252589479634928</v>
      </c>
    </row>
    <row r="159" spans="1:10" x14ac:dyDescent="0.25">
      <c r="A159">
        <v>1893.083333</v>
      </c>
      <c r="B159">
        <v>5.5503154002502497E-2</v>
      </c>
      <c r="C159">
        <v>-1.4431099999999999</v>
      </c>
      <c r="G159">
        <f t="shared" si="5"/>
        <v>157</v>
      </c>
      <c r="H159">
        <f t="shared" si="4"/>
        <v>0.49974652130855141</v>
      </c>
      <c r="I159">
        <f t="array" ref="I159">+SQRT((SUM(SIN($G159/$I$1*($A$22:$A$20000))*$B$22:$B$20000))^2 + (SUM(COS($G159/$I$1*($A$22:$A$20000))*$B$22:$B$20000))^2)</f>
        <v>8.0696256158437496</v>
      </c>
      <c r="J159">
        <f t="array" ref="J159">+SQRT((SUM(SIN($G159/$I$1*($A$22:$A$20000))*$C$22:$C$20000))^2 +  (SUM(COS($G159/$I$1*($A$22:$A$20000))*$C$22:$C$20000))^2)</f>
        <v>77.449462116566039</v>
      </c>
    </row>
    <row r="160" spans="1:10" x14ac:dyDescent="0.25">
      <c r="A160">
        <v>1893.166667</v>
      </c>
      <c r="B160">
        <v>5.5456248883824298E-2</v>
      </c>
      <c r="C160">
        <v>-1.55443</v>
      </c>
      <c r="G160">
        <f t="shared" si="5"/>
        <v>158</v>
      </c>
      <c r="H160">
        <f t="shared" si="4"/>
        <v>0.50292962017038934</v>
      </c>
      <c r="I160">
        <f t="array" ref="I160">+SQRT((SUM(SIN($G160/$I$1*($A$22:$A$20000))*$B$22:$B$20000))^2 + (SUM(COS($G160/$I$1*($A$22:$A$20000))*$B$22:$B$20000))^2)</f>
        <v>5.6005792383590292</v>
      </c>
      <c r="J160">
        <f t="array" ref="J160">+SQRT((SUM(SIN($G160/$I$1*($A$22:$A$20000))*$C$22:$C$20000))^2 +  (SUM(COS($G160/$I$1*($A$22:$A$20000))*$C$22:$C$20000))^2)</f>
        <v>67.438673801816179</v>
      </c>
    </row>
    <row r="161" spans="1:10" x14ac:dyDescent="0.25">
      <c r="A161">
        <v>1893.25</v>
      </c>
      <c r="B161">
        <v>5.5379964195411503E-2</v>
      </c>
      <c r="C161">
        <v>-1.43902</v>
      </c>
      <c r="G161">
        <f t="shared" si="5"/>
        <v>159</v>
      </c>
      <c r="H161">
        <f t="shared" si="4"/>
        <v>0.50611271903222721</v>
      </c>
      <c r="I161">
        <f t="array" ref="I161">+SQRT((SUM(SIN($G161/$I$1*($A$22:$A$20000))*$B$22:$B$20000))^2 + (SUM(COS($G161/$I$1*($A$22:$A$20000))*$B$22:$B$20000))^2)</f>
        <v>6.4477844779277227</v>
      </c>
      <c r="J161">
        <f t="array" ref="J161">+SQRT((SUM(SIN($G161/$I$1*($A$22:$A$20000))*$C$22:$C$20000))^2 +  (SUM(COS($G161/$I$1*($A$22:$A$20000))*$C$22:$C$20000))^2)</f>
        <v>37.979739533537064</v>
      </c>
    </row>
    <row r="162" spans="1:10" x14ac:dyDescent="0.25">
      <c r="A162">
        <v>1893.333333</v>
      </c>
      <c r="B162">
        <v>5.5264689344406197E-2</v>
      </c>
      <c r="C162">
        <v>-1.1960200000000001</v>
      </c>
      <c r="G162">
        <f t="shared" si="5"/>
        <v>160</v>
      </c>
      <c r="H162">
        <f t="shared" si="4"/>
        <v>0.50929581789406508</v>
      </c>
      <c r="I162">
        <f t="array" ref="I162">+SQRT((SUM(SIN($G162/$I$1*($A$22:$A$20000))*$B$22:$B$20000))^2 + (SUM(COS($G162/$I$1*($A$22:$A$20000))*$B$22:$B$20000))^2)</f>
        <v>7.3874650051033672</v>
      </c>
      <c r="J162">
        <f t="array" ref="J162">+SQRT((SUM(SIN($G162/$I$1*($A$22:$A$20000))*$C$22:$C$20000))^2 +  (SUM(COS($G162/$I$1*($A$22:$A$20000))*$C$22:$C$20000))^2)</f>
        <v>74.924282027218538</v>
      </c>
    </row>
    <row r="163" spans="1:10" x14ac:dyDescent="0.25">
      <c r="A163">
        <v>1893.416667</v>
      </c>
      <c r="B163">
        <v>5.5120525135933199E-2</v>
      </c>
      <c r="C163">
        <v>-1.1715</v>
      </c>
      <c r="G163">
        <f t="shared" si="5"/>
        <v>161</v>
      </c>
      <c r="H163">
        <f t="shared" si="4"/>
        <v>0.51247891675590307</v>
      </c>
      <c r="I163">
        <f t="array" ref="I163">+SQRT((SUM(SIN($G163/$I$1*($A$22:$A$20000))*$B$22:$B$20000))^2 + (SUM(COS($G163/$I$1*($A$22:$A$20000))*$B$22:$B$20000))^2)</f>
        <v>4.4273845209566858</v>
      </c>
      <c r="J163">
        <f t="array" ref="J163">+SQRT((SUM(SIN($G163/$I$1*($A$22:$A$20000))*$C$22:$C$20000))^2 +  (SUM(COS($G163/$I$1*($A$22:$A$20000))*$C$22:$C$20000))^2)</f>
        <v>113.04404601630975</v>
      </c>
    </row>
    <row r="164" spans="1:10" x14ac:dyDescent="0.25">
      <c r="A164">
        <v>1893.5</v>
      </c>
      <c r="B164">
        <v>5.49524054037272E-2</v>
      </c>
      <c r="C164">
        <v>-1.3878999999999999</v>
      </c>
      <c r="G164">
        <f t="shared" si="5"/>
        <v>162</v>
      </c>
      <c r="H164">
        <f t="shared" si="4"/>
        <v>0.51566201561774094</v>
      </c>
      <c r="I164">
        <f t="array" ref="I164">+SQRT((SUM(SIN($G164/$I$1*($A$22:$A$20000))*$B$22:$B$20000))^2 + (SUM(COS($G164/$I$1*($A$22:$A$20000))*$B$22:$B$20000))^2)</f>
        <v>8.7558605353503491</v>
      </c>
      <c r="J164">
        <f t="array" ref="J164">+SQRT((SUM(SIN($G164/$I$1*($A$22:$A$20000))*$C$22:$C$20000))^2 +  (SUM(COS($G164/$I$1*($A$22:$A$20000))*$C$22:$C$20000))^2)</f>
        <v>78.593476389304797</v>
      </c>
    </row>
    <row r="165" spans="1:10" x14ac:dyDescent="0.25">
      <c r="A165">
        <v>1893.583333</v>
      </c>
      <c r="B165">
        <v>-8.5693402429410204E-2</v>
      </c>
      <c r="C165">
        <v>-1.6297699999999999</v>
      </c>
      <c r="G165">
        <f t="shared" si="5"/>
        <v>163</v>
      </c>
      <c r="H165">
        <f t="shared" si="4"/>
        <v>0.51884511447957882</v>
      </c>
      <c r="I165">
        <f t="array" ref="I165">+SQRT((SUM(SIN($G165/$I$1*($A$22:$A$20000))*$B$22:$B$20000))^2 + (SUM(COS($G165/$I$1*($A$22:$A$20000))*$B$22:$B$20000))^2)</f>
        <v>2.1243123753015376</v>
      </c>
      <c r="J165">
        <f t="array" ref="J165">+SQRT((SUM(SIN($G165/$I$1*($A$22:$A$20000))*$C$22:$C$20000))^2 +  (SUM(COS($G165/$I$1*($A$22:$A$20000))*$C$22:$C$20000))^2)</f>
        <v>6.431672960598811</v>
      </c>
    </row>
    <row r="166" spans="1:10" x14ac:dyDescent="0.25">
      <c r="A166">
        <v>1893.666667</v>
      </c>
      <c r="B166">
        <v>-5.1391547511164301E-2</v>
      </c>
      <c r="C166">
        <v>-1.55061</v>
      </c>
      <c r="G166">
        <f t="shared" si="5"/>
        <v>164</v>
      </c>
      <c r="H166">
        <f t="shared" si="4"/>
        <v>0.52202821334141669</v>
      </c>
      <c r="I166">
        <f t="array" ref="I166">+SQRT((SUM(SIN($G166/$I$1*($A$22:$A$20000))*$B$22:$B$20000))^2 + (SUM(COS($G166/$I$1*($A$22:$A$20000))*$B$22:$B$20000))^2)</f>
        <v>9.6765490416263802</v>
      </c>
      <c r="J166">
        <f t="array" ref="J166">+SQRT((SUM(SIN($G166/$I$1*($A$22:$A$20000))*$C$22:$C$20000))^2 +  (SUM(COS($G166/$I$1*($A$22:$A$20000))*$C$22:$C$20000))^2)</f>
        <v>25.33150628711925</v>
      </c>
    </row>
    <row r="167" spans="1:10" x14ac:dyDescent="0.25">
      <c r="A167">
        <v>1893.75</v>
      </c>
      <c r="B167">
        <v>-5.1334991616169799E-2</v>
      </c>
      <c r="C167">
        <v>-1.86313</v>
      </c>
      <c r="G167">
        <f t="shared" si="5"/>
        <v>165</v>
      </c>
      <c r="H167">
        <f t="shared" si="4"/>
        <v>0.52521131220325457</v>
      </c>
      <c r="I167">
        <f t="array" ref="I167">+SQRT((SUM(SIN($G167/$I$1*($A$22:$A$20000))*$B$22:$B$20000))^2 + (SUM(COS($G167/$I$1*($A$22:$A$20000))*$B$22:$B$20000))^2)</f>
        <v>1.0728350712550812</v>
      </c>
      <c r="J167">
        <f t="array" ref="J167">+SQRT((SUM(SIN($G167/$I$1*($A$22:$A$20000))*$C$22:$C$20000))^2 +  (SUM(COS($G167/$I$1*($A$22:$A$20000))*$C$22:$C$20000))^2)</f>
        <v>49.161346780316087</v>
      </c>
    </row>
    <row r="168" spans="1:10" x14ac:dyDescent="0.25">
      <c r="A168">
        <v>1893.833333</v>
      </c>
      <c r="B168">
        <v>-5.1295022897972997E-2</v>
      </c>
      <c r="C168">
        <v>-1.5998399999999999</v>
      </c>
      <c r="G168">
        <f t="shared" si="5"/>
        <v>166</v>
      </c>
      <c r="H168">
        <f t="shared" si="4"/>
        <v>0.52839441106509255</v>
      </c>
      <c r="I168">
        <f t="array" ref="I168">+SQRT((SUM(SIN($G168/$I$1*($A$22:$A$20000))*$B$22:$B$20000))^2 + (SUM(COS($G168/$I$1*($A$22:$A$20000))*$B$22:$B$20000))^2)</f>
        <v>9.8947801508532418</v>
      </c>
      <c r="J168">
        <f t="array" ref="J168">+SQRT((SUM(SIN($G168/$I$1*($A$22:$A$20000))*$C$22:$C$20000))^2 +  (SUM(COS($G168/$I$1*($A$22:$A$20000))*$C$22:$C$20000))^2)</f>
        <v>81.855849181407805</v>
      </c>
    </row>
    <row r="169" spans="1:10" x14ac:dyDescent="0.25">
      <c r="A169">
        <v>1893.916667</v>
      </c>
      <c r="B169">
        <v>-5.1283966182363999E-2</v>
      </c>
      <c r="C169">
        <v>-1.50071</v>
      </c>
      <c r="G169">
        <f t="shared" si="5"/>
        <v>167</v>
      </c>
      <c r="H169">
        <f t="shared" si="4"/>
        <v>0.53157750992693042</v>
      </c>
      <c r="I169">
        <f t="array" ref="I169">+SQRT((SUM(SIN($G169/$I$1*($A$22:$A$20000))*$B$22:$B$20000))^2 + (SUM(COS($G169/$I$1*($A$22:$A$20000))*$B$22:$B$20000))^2)</f>
        <v>3.8105759804229975</v>
      </c>
      <c r="J169">
        <f t="array" ref="J169">+SQRT((SUM(SIN($G169/$I$1*($A$22:$A$20000))*$C$22:$C$20000))^2 +  (SUM(COS($G169/$I$1*($A$22:$A$20000))*$C$22:$C$20000))^2)</f>
        <v>62.698060375661974</v>
      </c>
    </row>
    <row r="170" spans="1:10" x14ac:dyDescent="0.25">
      <c r="A170">
        <v>1894</v>
      </c>
      <c r="B170">
        <v>-5.1283965627886098E-2</v>
      </c>
      <c r="C170">
        <v>-1.50732</v>
      </c>
      <c r="G170">
        <f t="shared" si="5"/>
        <v>168</v>
      </c>
      <c r="H170">
        <f t="shared" si="4"/>
        <v>0.5347606087887683</v>
      </c>
      <c r="I170">
        <f t="array" ref="I170">+SQRT((SUM(SIN($G170/$I$1*($A$22:$A$20000))*$B$22:$B$20000))^2 + (SUM(COS($G170/$I$1*($A$22:$A$20000))*$B$22:$B$20000))^2)</f>
        <v>9.5899756566902266</v>
      </c>
      <c r="J170">
        <f t="array" ref="J170">+SQRT((SUM(SIN($G170/$I$1*($A$22:$A$20000))*$C$22:$C$20000))^2 +  (SUM(COS($G170/$I$1*($A$22:$A$20000))*$C$22:$C$20000))^2)</f>
        <v>63.776456658399916</v>
      </c>
    </row>
    <row r="171" spans="1:10" x14ac:dyDescent="0.25">
      <c r="A171">
        <v>1894.083333</v>
      </c>
      <c r="B171">
        <v>-5.1269954697779702E-2</v>
      </c>
      <c r="C171">
        <v>-1.5618099999999999</v>
      </c>
      <c r="G171">
        <f t="shared" si="5"/>
        <v>169</v>
      </c>
      <c r="H171">
        <f t="shared" si="4"/>
        <v>0.53794370765060628</v>
      </c>
      <c r="I171">
        <f t="array" ref="I171">+SQRT((SUM(SIN($G171/$I$1*($A$22:$A$20000))*$B$22:$B$20000))^2 + (SUM(COS($G171/$I$1*($A$22:$A$20000))*$B$22:$B$20000))^2)</f>
        <v>6.9849265163065164</v>
      </c>
      <c r="J171">
        <f t="array" ref="J171">+SQRT((SUM(SIN($G171/$I$1*($A$22:$A$20000))*$C$22:$C$20000))^2 +  (SUM(COS($G171/$I$1*($A$22:$A$20000))*$C$22:$C$20000))^2)</f>
        <v>62.724964032554716</v>
      </c>
    </row>
    <row r="172" spans="1:10" x14ac:dyDescent="0.25">
      <c r="A172">
        <v>1894.166667</v>
      </c>
      <c r="B172">
        <v>-5.1224985408705299E-2</v>
      </c>
      <c r="C172">
        <v>-1.68537</v>
      </c>
      <c r="G172">
        <f t="shared" si="5"/>
        <v>170</v>
      </c>
      <c r="H172">
        <f t="shared" si="4"/>
        <v>0.54112680651244416</v>
      </c>
      <c r="I172">
        <f t="array" ref="I172">+SQRT((SUM(SIN($G172/$I$1*($A$22:$A$20000))*$B$22:$B$20000))^2 + (SUM(COS($G172/$I$1*($A$22:$A$20000))*$B$22:$B$20000))^2)</f>
        <v>8.7357128998862432</v>
      </c>
      <c r="J172">
        <f t="array" ref="J172">+SQRT((SUM(SIN($G172/$I$1*($A$22:$A$20000))*$C$22:$C$20000))^2 +  (SUM(COS($G172/$I$1*($A$22:$A$20000))*$C$22:$C$20000))^2)</f>
        <v>37.989355922927217</v>
      </c>
    </row>
    <row r="173" spans="1:10" x14ac:dyDescent="0.25">
      <c r="A173">
        <v>1894.25</v>
      </c>
      <c r="B173">
        <v>-5.1148698774648498E-2</v>
      </c>
      <c r="C173">
        <v>-1.40133</v>
      </c>
      <c r="G173">
        <f t="shared" si="5"/>
        <v>171</v>
      </c>
      <c r="H173">
        <f t="shared" si="4"/>
        <v>0.54430990537428203</v>
      </c>
      <c r="I173">
        <f t="array" ref="I173">+SQRT((SUM(SIN($G173/$I$1*($A$22:$A$20000))*$B$22:$B$20000))^2 + (SUM(COS($G173/$I$1*($A$22:$A$20000))*$B$22:$B$20000))^2)</f>
        <v>10.83429116421406</v>
      </c>
      <c r="J173">
        <f t="array" ref="J173">+SQRT((SUM(SIN($G173/$I$1*($A$22:$A$20000))*$C$22:$C$20000))^2 +  (SUM(COS($G173/$I$1*($A$22:$A$20000))*$C$22:$C$20000))^2)</f>
        <v>63.52557992683613</v>
      </c>
    </row>
    <row r="174" spans="1:10" x14ac:dyDescent="0.25">
      <c r="A174">
        <v>1894.333333</v>
      </c>
      <c r="B174">
        <v>-5.103342392561E-2</v>
      </c>
      <c r="C174">
        <v>-1.16286</v>
      </c>
      <c r="G174">
        <f t="shared" si="5"/>
        <v>172</v>
      </c>
      <c r="H174">
        <f t="shared" si="4"/>
        <v>0.54749300423612002</v>
      </c>
      <c r="I174">
        <f t="array" ref="I174">+SQRT((SUM(SIN($G174/$I$1*($A$22:$A$20000))*$B$22:$B$20000))^2 + (SUM(COS($G174/$I$1*($A$22:$A$20000))*$B$22:$B$20000))^2)</f>
        <v>6.8209780113715066</v>
      </c>
      <c r="J174">
        <f t="array" ref="J174">+SQRT((SUM(SIN($G174/$I$1*($A$22:$A$20000))*$C$22:$C$20000))^2 +  (SUM(COS($G174/$I$1*($A$22:$A$20000))*$C$22:$C$20000))^2)</f>
        <v>59.235706367158308</v>
      </c>
    </row>
    <row r="175" spans="1:10" x14ac:dyDescent="0.25">
      <c r="A175">
        <v>1894.416667</v>
      </c>
      <c r="B175">
        <v>-5.0889259717133602E-2</v>
      </c>
      <c r="C175">
        <v>-0.98487499999999994</v>
      </c>
      <c r="G175">
        <f t="shared" si="5"/>
        <v>173</v>
      </c>
      <c r="H175">
        <f t="shared" si="4"/>
        <v>0.55067610309795789</v>
      </c>
      <c r="I175">
        <f t="array" ref="I175">+SQRT((SUM(SIN($G175/$I$1*($A$22:$A$20000))*$B$22:$B$20000))^2 + (SUM(COS($G175/$I$1*($A$22:$A$20000))*$B$22:$B$20000))^2)</f>
        <v>15.813080503836519</v>
      </c>
      <c r="J175">
        <f t="array" ref="J175">+SQRT((SUM(SIN($G175/$I$1*($A$22:$A$20000))*$C$22:$C$20000))^2 +  (SUM(COS($G175/$I$1*($A$22:$A$20000))*$C$22:$C$20000))^2)</f>
        <v>69.265292497263957</v>
      </c>
    </row>
    <row r="176" spans="1:10" x14ac:dyDescent="0.25">
      <c r="A176">
        <v>1894.5</v>
      </c>
      <c r="B176">
        <v>-5.0714583624022501E-2</v>
      </c>
      <c r="C176">
        <v>-1.44038</v>
      </c>
      <c r="G176">
        <f t="shared" si="5"/>
        <v>174</v>
      </c>
      <c r="H176">
        <f t="shared" si="4"/>
        <v>0.55385920195979577</v>
      </c>
      <c r="I176">
        <f t="array" ref="I176">+SQRT((SUM(SIN($G176/$I$1*($A$22:$A$20000))*$B$22:$B$20000))^2 + (SUM(COS($G176/$I$1*($A$22:$A$20000))*$B$22:$B$20000))^2)</f>
        <v>3.7365036653549883</v>
      </c>
      <c r="J176">
        <f t="array" ref="J176">+SQRT((SUM(SIN($G176/$I$1*($A$22:$A$20000))*$C$22:$C$20000))^2 +  (SUM(COS($G176/$I$1*($A$22:$A$20000))*$C$22:$C$20000))^2)</f>
        <v>88.91919380126113</v>
      </c>
    </row>
    <row r="177" spans="1:10" x14ac:dyDescent="0.25">
      <c r="A177">
        <v>1894.583333</v>
      </c>
      <c r="B177">
        <v>0.22831662328989699</v>
      </c>
      <c r="C177">
        <v>-1.22716</v>
      </c>
      <c r="G177">
        <f t="shared" si="5"/>
        <v>175</v>
      </c>
      <c r="H177">
        <f t="shared" si="4"/>
        <v>0.55704230082163375</v>
      </c>
      <c r="I177">
        <f t="array" ref="I177">+SQRT((SUM(SIN($G177/$I$1*($A$22:$A$20000))*$B$22:$B$20000))^2 + (SUM(COS($G177/$I$1*($A$22:$A$20000))*$B$22:$B$20000))^2)</f>
        <v>30.632224453801772</v>
      </c>
      <c r="J177">
        <f t="array" ref="J177">+SQRT((SUM(SIN($G177/$I$1*($A$22:$A$20000))*$C$22:$C$20000))^2 +  (SUM(COS($G177/$I$1*($A$22:$A$20000))*$C$22:$C$20000))^2)</f>
        <v>76.528261272455765</v>
      </c>
    </row>
    <row r="178" spans="1:10" x14ac:dyDescent="0.25">
      <c r="A178">
        <v>1894.666667</v>
      </c>
      <c r="B178">
        <v>0.34322876460221102</v>
      </c>
      <c r="C178">
        <v>-1.35904</v>
      </c>
      <c r="G178">
        <f t="shared" si="5"/>
        <v>176</v>
      </c>
      <c r="H178">
        <f t="shared" si="4"/>
        <v>0.56022539968347163</v>
      </c>
      <c r="I178">
        <f t="array" ref="I178">+SQRT((SUM(SIN($G178/$I$1*($A$22:$A$20000))*$B$22:$B$20000))^2 + (SUM(COS($G178/$I$1*($A$22:$A$20000))*$B$22:$B$20000))^2)</f>
        <v>37.733325314730777</v>
      </c>
      <c r="J178">
        <f t="array" ref="J178">+SQRT((SUM(SIN($G178/$I$1*($A$22:$A$20000))*$C$22:$C$20000))^2 +  (SUM(COS($G178/$I$1*($A$22:$A$20000))*$C$22:$C$20000))^2)</f>
        <v>41.470172437314915</v>
      </c>
    </row>
    <row r="179" spans="1:10" x14ac:dyDescent="0.25">
      <c r="A179">
        <v>1894.75</v>
      </c>
      <c r="B179">
        <v>0.34303067603179599</v>
      </c>
      <c r="C179">
        <v>-1.26657</v>
      </c>
      <c r="G179">
        <f t="shared" si="5"/>
        <v>177</v>
      </c>
      <c r="H179">
        <f t="shared" si="4"/>
        <v>0.5634084985453095</v>
      </c>
      <c r="I179">
        <f t="array" ref="I179">+SQRT((SUM(SIN($G179/$I$1*($A$22:$A$20000))*$B$22:$B$20000))^2 + (SUM(COS($G179/$I$1*($A$22:$A$20000))*$B$22:$B$20000))^2)</f>
        <v>31.374647238004343</v>
      </c>
      <c r="J179">
        <f t="array" ref="J179">+SQRT((SUM(SIN($G179/$I$1*($A$22:$A$20000))*$C$22:$C$20000))^2 +  (SUM(COS($G179/$I$1*($A$22:$A$20000))*$C$22:$C$20000))^2)</f>
        <v>8.6966953463707757</v>
      </c>
    </row>
    <row r="180" spans="1:10" x14ac:dyDescent="0.25">
      <c r="A180">
        <v>1894.833333</v>
      </c>
      <c r="B180">
        <v>0.34299085037595201</v>
      </c>
      <c r="C180">
        <v>-1.23804</v>
      </c>
      <c r="G180">
        <f t="shared" si="5"/>
        <v>178</v>
      </c>
      <c r="H180">
        <f t="shared" si="4"/>
        <v>0.56659159740714737</v>
      </c>
      <c r="I180">
        <f t="array" ref="I180">+SQRT((SUM(SIN($G180/$I$1*($A$22:$A$20000))*$B$22:$B$20000))^2 + (SUM(COS($G180/$I$1*($A$22:$A$20000))*$B$22:$B$20000))^2)</f>
        <v>9.3327192701476154</v>
      </c>
      <c r="J180">
        <f t="array" ref="J180">+SQRT((SUM(SIN($G180/$I$1*($A$22:$A$20000))*$C$22:$C$20000))^2 +  (SUM(COS($G180/$I$1*($A$22:$A$20000))*$C$22:$C$20000))^2)</f>
        <v>68.487006077698368</v>
      </c>
    </row>
    <row r="181" spans="1:10" x14ac:dyDescent="0.25">
      <c r="A181">
        <v>1894.916667</v>
      </c>
      <c r="B181">
        <v>0.34297979351573399</v>
      </c>
      <c r="C181">
        <v>-0.81950999999999996</v>
      </c>
      <c r="G181">
        <f t="shared" si="5"/>
        <v>179</v>
      </c>
      <c r="H181">
        <f t="shared" si="4"/>
        <v>0.56977469626898536</v>
      </c>
      <c r="I181">
        <f t="array" ref="I181">+SQRT((SUM(SIN($G181/$I$1*($A$22:$A$20000))*$B$22:$B$20000))^2 + (SUM(COS($G181/$I$1*($A$22:$A$20000))*$B$22:$B$20000))^2)</f>
        <v>25.809734820167854</v>
      </c>
      <c r="J181">
        <f t="array" ref="J181">+SQRT((SUM(SIN($G181/$I$1*($A$22:$A$20000))*$C$22:$C$20000))^2 +  (SUM(COS($G181/$I$1*($A$22:$A$20000))*$C$22:$C$20000))^2)</f>
        <v>103.78447279407094</v>
      </c>
    </row>
    <row r="182" spans="1:10" x14ac:dyDescent="0.25">
      <c r="A182">
        <v>1895</v>
      </c>
      <c r="B182">
        <v>0.34297979334212197</v>
      </c>
      <c r="C182">
        <v>-0.82662400000000003</v>
      </c>
      <c r="G182">
        <f t="shared" si="5"/>
        <v>180</v>
      </c>
      <c r="H182">
        <f t="shared" si="4"/>
        <v>0.57295779513082323</v>
      </c>
      <c r="I182">
        <f t="array" ref="I182">+SQRT((SUM(SIN($G182/$I$1*($A$22:$A$20000))*$B$22:$B$20000))^2 + (SUM(COS($G182/$I$1*($A$22:$A$20000))*$B$22:$B$20000))^2)</f>
        <v>24.430716202772221</v>
      </c>
      <c r="J182">
        <f t="array" ref="J182">+SQRT((SUM(SIN($G182/$I$1*($A$22:$A$20000))*$C$22:$C$20000))^2 +  (SUM(COS($G182/$I$1*($A$22:$A$20000))*$C$22:$C$20000))^2)</f>
        <v>90.604910123691042</v>
      </c>
    </row>
    <row r="183" spans="1:10" x14ac:dyDescent="0.25">
      <c r="A183">
        <v>1895.083333</v>
      </c>
      <c r="B183">
        <v>0.34296971865735698</v>
      </c>
      <c r="C183">
        <v>-1.08138</v>
      </c>
      <c r="G183">
        <f t="shared" si="5"/>
        <v>181</v>
      </c>
      <c r="H183">
        <f t="shared" si="4"/>
        <v>0.57614089399266111</v>
      </c>
      <c r="I183">
        <f t="array" ref="I183">+SQRT((SUM(SIN($G183/$I$1*($A$22:$A$20000))*$B$22:$B$20000))^2 + (SUM(COS($G183/$I$1*($A$22:$A$20000))*$B$22:$B$20000))^2)</f>
        <v>41.989176087230369</v>
      </c>
      <c r="J183">
        <f t="array" ref="J183">+SQRT((SUM(SIN($G183/$I$1*($A$22:$A$20000))*$C$22:$C$20000))^2 +  (SUM(COS($G183/$I$1*($A$22:$A$20000))*$C$22:$C$20000))^2)</f>
        <v>88.015441928425091</v>
      </c>
    </row>
    <row r="184" spans="1:10" x14ac:dyDescent="0.25">
      <c r="A184">
        <v>1895.166667</v>
      </c>
      <c r="B184">
        <v>0.34292702433401701</v>
      </c>
      <c r="C184">
        <v>-0.957291</v>
      </c>
      <c r="G184">
        <f t="shared" si="5"/>
        <v>182</v>
      </c>
      <c r="H184">
        <f t="shared" si="4"/>
        <v>0.57932399285449909</v>
      </c>
      <c r="I184">
        <f t="array" ref="I184">+SQRT((SUM(SIN($G184/$I$1*($A$22:$A$20000))*$B$22:$B$20000))^2 + (SUM(COS($G184/$I$1*($A$22:$A$20000))*$B$22:$B$20000))^2)</f>
        <v>122.89285993380307</v>
      </c>
      <c r="J184">
        <f t="array" ref="J184">+SQRT((SUM(SIN($G184/$I$1*($A$22:$A$20000))*$C$22:$C$20000))^2 +  (SUM(COS($G184/$I$1*($A$22:$A$20000))*$C$22:$C$20000))^2)</f>
        <v>92.635520864717989</v>
      </c>
    </row>
    <row r="185" spans="1:10" x14ac:dyDescent="0.25">
      <c r="A185">
        <v>1895.25</v>
      </c>
      <c r="B185">
        <v>0.34285073545178801</v>
      </c>
      <c r="C185">
        <v>-0.63912800000000003</v>
      </c>
      <c r="G185">
        <f t="shared" si="5"/>
        <v>183</v>
      </c>
      <c r="H185">
        <f t="shared" si="4"/>
        <v>0.58250709171633697</v>
      </c>
      <c r="I185">
        <f t="array" ref="I185">+SQRT((SUM(SIN($G185/$I$1*($A$22:$A$20000))*$B$22:$B$20000))^2 + (SUM(COS($G185/$I$1*($A$22:$A$20000))*$B$22:$B$20000))^2)</f>
        <v>137.57184986158472</v>
      </c>
      <c r="J185">
        <f t="array" ref="J185">+SQRT((SUM(SIN($G185/$I$1*($A$22:$A$20000))*$C$22:$C$20000))^2 +  (SUM(COS($G185/$I$1*($A$22:$A$20000))*$C$22:$C$20000))^2)</f>
        <v>44.727154852494884</v>
      </c>
    </row>
    <row r="186" spans="1:10" x14ac:dyDescent="0.25">
      <c r="A186">
        <v>1895.333333</v>
      </c>
      <c r="B186">
        <v>0.34273546060502103</v>
      </c>
      <c r="C186">
        <v>9.5600000000000004E-2</v>
      </c>
      <c r="G186">
        <f t="shared" si="5"/>
        <v>184</v>
      </c>
      <c r="H186">
        <f t="shared" si="4"/>
        <v>0.58569019057817484</v>
      </c>
      <c r="I186">
        <f t="array" ref="I186">+SQRT((SUM(SIN($G186/$I$1*($A$22:$A$20000))*$B$22:$B$20000))^2 + (SUM(COS($G186/$I$1*($A$22:$A$20000))*$B$22:$B$20000))^2)</f>
        <v>71.91012254865845</v>
      </c>
      <c r="J186">
        <f t="array" ref="J186">+SQRT((SUM(SIN($G186/$I$1*($A$22:$A$20000))*$C$22:$C$20000))^2 +  (SUM(COS($G186/$I$1*($A$22:$A$20000))*$C$22:$C$20000))^2)</f>
        <v>45.38655495076042</v>
      </c>
    </row>
    <row r="187" spans="1:10" x14ac:dyDescent="0.25">
      <c r="A187">
        <v>1895.416667</v>
      </c>
      <c r="B187">
        <v>0.342591296396552</v>
      </c>
      <c r="C187">
        <v>-0.231234</v>
      </c>
      <c r="G187">
        <f t="shared" si="5"/>
        <v>185</v>
      </c>
      <c r="H187">
        <f t="shared" si="4"/>
        <v>0.58887328944001283</v>
      </c>
      <c r="I187">
        <f t="array" ref="I187">+SQRT((SUM(SIN($G187/$I$1*($A$22:$A$20000))*$B$22:$B$20000))^2 + (SUM(COS($G187/$I$1*($A$22:$A$20000))*$B$22:$B$20000))^2)</f>
        <v>5.7453622283392249</v>
      </c>
      <c r="J187">
        <f t="array" ref="J187">+SQRT((SUM(SIN($G187/$I$1*($A$22:$A$20000))*$C$22:$C$20000))^2 +  (SUM(COS($G187/$I$1*($A$22:$A$20000))*$C$22:$C$20000))^2)</f>
        <v>71.031892672639486</v>
      </c>
    </row>
    <row r="188" spans="1:10" x14ac:dyDescent="0.25">
      <c r="A188">
        <v>1895.5</v>
      </c>
      <c r="B188">
        <v>0.34241660667329599</v>
      </c>
      <c r="C188">
        <v>-0.24232100000000001</v>
      </c>
      <c r="G188">
        <f t="shared" si="5"/>
        <v>186</v>
      </c>
      <c r="H188">
        <f t="shared" si="4"/>
        <v>0.5920563883018507</v>
      </c>
      <c r="I188">
        <f t="array" ref="I188">+SQRT((SUM(SIN($G188/$I$1*($A$22:$A$20000))*$B$22:$B$20000))^2 + (SUM(COS($G188/$I$1*($A$22:$A$20000))*$B$22:$B$20000))^2)</f>
        <v>28.83549508664936</v>
      </c>
      <c r="J188">
        <f t="array" ref="J188">+SQRT((SUM(SIN($G188/$I$1*($A$22:$A$20000))*$C$22:$C$20000))^2 +  (SUM(COS($G188/$I$1*($A$22:$A$20000))*$C$22:$C$20000))^2)</f>
        <v>72.598099679780802</v>
      </c>
    </row>
    <row r="189" spans="1:10" x14ac:dyDescent="0.25">
      <c r="A189">
        <v>1895.583333</v>
      </c>
      <c r="B189">
        <v>-7.0078316563936998E-3</v>
      </c>
      <c r="C189">
        <v>-0.293827</v>
      </c>
      <c r="G189">
        <f t="shared" si="5"/>
        <v>187</v>
      </c>
      <c r="H189">
        <f t="shared" si="4"/>
        <v>0.59523948716368857</v>
      </c>
      <c r="I189">
        <f t="array" ref="I189">+SQRT((SUM(SIN($G189/$I$1*($A$22:$A$20000))*$B$22:$B$20000))^2 + (SUM(COS($G189/$I$1*($A$22:$A$20000))*$B$22:$B$20000))^2)</f>
        <v>3.9027556017781939</v>
      </c>
      <c r="J189">
        <f t="array" ref="J189">+SQRT((SUM(SIN($G189/$I$1*($A$22:$A$20000))*$C$22:$C$20000))^2 +  (SUM(COS($G189/$I$1*($A$22:$A$20000))*$C$22:$C$20000))^2)</f>
        <v>65.052729729749856</v>
      </c>
    </row>
    <row r="190" spans="1:10" x14ac:dyDescent="0.25">
      <c r="A190">
        <v>1895.666667</v>
      </c>
      <c r="B190">
        <v>-0.216075954552995</v>
      </c>
      <c r="C190">
        <v>4.65E-2</v>
      </c>
      <c r="G190">
        <f t="shared" si="5"/>
        <v>188</v>
      </c>
      <c r="H190">
        <f t="shared" si="4"/>
        <v>0.59842258602552645</v>
      </c>
      <c r="I190">
        <f t="array" ref="I190">+SQRT((SUM(SIN($G190/$I$1*($A$22:$A$20000))*$B$22:$B$20000))^2 + (SUM(COS($G190/$I$1*($A$22:$A$20000))*$B$22:$B$20000))^2)</f>
        <v>16.753845075163159</v>
      </c>
      <c r="J190">
        <f t="array" ref="J190">+SQRT((SUM(SIN($G190/$I$1*($A$22:$A$20000))*$C$22:$C$20000))^2 +  (SUM(COS($G190/$I$1*($A$22:$A$20000))*$C$22:$C$20000))^2)</f>
        <v>39.368580398529808</v>
      </c>
    </row>
    <row r="191" spans="1:10" x14ac:dyDescent="0.25">
      <c r="A191">
        <v>1895.75</v>
      </c>
      <c r="B191">
        <v>-0.21578871932042901</v>
      </c>
      <c r="C191">
        <v>0.102669</v>
      </c>
      <c r="G191">
        <f t="shared" si="5"/>
        <v>189</v>
      </c>
      <c r="H191">
        <f t="shared" si="4"/>
        <v>0.60160568488736432</v>
      </c>
      <c r="I191">
        <f t="array" ref="I191">+SQRT((SUM(SIN($G191/$I$1*($A$22:$A$20000))*$B$22:$B$20000))^2 + (SUM(COS($G191/$I$1*($A$22:$A$20000))*$B$22:$B$20000))^2)</f>
        <v>10.694266717372891</v>
      </c>
      <c r="J191">
        <f t="array" ref="J191">+SQRT((SUM(SIN($G191/$I$1*($A$22:$A$20000))*$C$22:$C$20000))^2 +  (SUM(COS($G191/$I$1*($A$22:$A$20000))*$C$22:$C$20000))^2)</f>
        <v>12.933672301418857</v>
      </c>
    </row>
    <row r="192" spans="1:10" x14ac:dyDescent="0.25">
      <c r="A192">
        <v>1895.833333</v>
      </c>
      <c r="B192">
        <v>-0.21574898377474</v>
      </c>
      <c r="C192">
        <v>0.13369</v>
      </c>
      <c r="G192">
        <f t="shared" si="5"/>
        <v>190</v>
      </c>
      <c r="H192">
        <f t="shared" si="4"/>
        <v>0.60478878374920231</v>
      </c>
      <c r="I192">
        <f t="array" ref="I192">+SQRT((SUM(SIN($G192/$I$1*($A$22:$A$20000))*$B$22:$B$20000))^2 + (SUM(COS($G192/$I$1*($A$22:$A$20000))*$B$22:$B$20000))^2)</f>
        <v>12.324651749913384</v>
      </c>
      <c r="J192">
        <f t="array" ref="J192">+SQRT((SUM(SIN($G192/$I$1*($A$22:$A$20000))*$C$22:$C$20000))^2 +  (SUM(COS($G192/$I$1*($A$22:$A$20000))*$C$22:$C$20000))^2)</f>
        <v>25.984400147468893</v>
      </c>
    </row>
    <row r="193" spans="1:10" x14ac:dyDescent="0.25">
      <c r="A193">
        <v>1895.916667</v>
      </c>
      <c r="B193">
        <v>-0.21573792682343801</v>
      </c>
      <c r="C193">
        <v>0.29296100000000003</v>
      </c>
      <c r="G193">
        <f t="shared" si="5"/>
        <v>191</v>
      </c>
      <c r="H193">
        <f t="shared" si="4"/>
        <v>0.60797188261104018</v>
      </c>
      <c r="I193">
        <f t="array" ref="I193">+SQRT((SUM(SIN($G193/$I$1*($A$22:$A$20000))*$B$22:$B$20000))^2 + (SUM(COS($G193/$I$1*($A$22:$A$20000))*$B$22:$B$20000))^2)</f>
        <v>8.2019499553664694</v>
      </c>
      <c r="J193">
        <f t="array" ref="J193">+SQRT((SUM(SIN($G193/$I$1*($A$22:$A$20000))*$C$22:$C$20000))^2 +  (SUM(COS($G193/$I$1*($A$22:$A$20000))*$C$22:$C$20000))^2)</f>
        <v>39.642807574621038</v>
      </c>
    </row>
    <row r="194" spans="1:10" x14ac:dyDescent="0.25">
      <c r="A194">
        <v>1896</v>
      </c>
      <c r="B194">
        <v>-0.21573792701896</v>
      </c>
      <c r="C194">
        <v>8.4499999999999992E-3</v>
      </c>
      <c r="G194">
        <f t="shared" si="5"/>
        <v>192</v>
      </c>
      <c r="H194">
        <f t="shared" si="4"/>
        <v>0.61115498147287806</v>
      </c>
      <c r="I194">
        <f t="array" ref="I194">+SQRT((SUM(SIN($G194/$I$1*($A$22:$A$20000))*$B$22:$B$20000))^2 + (SUM(COS($G194/$I$1*($A$22:$A$20000))*$B$22:$B$20000))^2)</f>
        <v>6.0270961489272805</v>
      </c>
      <c r="J194">
        <f t="array" ref="J194">+SQRT((SUM(SIN($G194/$I$1*($A$22:$A$20000))*$C$22:$C$20000))^2 +  (SUM(COS($G194/$I$1*($A$22:$A$20000))*$C$22:$C$20000))^2)</f>
        <v>28.089163363082083</v>
      </c>
    </row>
    <row r="195" spans="1:10" x14ac:dyDescent="0.25">
      <c r="A195">
        <v>1896.083333</v>
      </c>
      <c r="B195">
        <v>-0.21573171490904</v>
      </c>
      <c r="C195">
        <v>1.43E-2</v>
      </c>
      <c r="G195">
        <f t="shared" si="5"/>
        <v>193</v>
      </c>
      <c r="H195">
        <f t="shared" ref="H195:H258" si="6">+G195/$I$1/2/PI()</f>
        <v>0.61433808033471604</v>
      </c>
      <c r="I195">
        <f t="array" ref="I195">+SQRT((SUM(SIN($G195/$I$1*($A$22:$A$20000))*$B$22:$B$20000))^2 + (SUM(COS($G195/$I$1*($A$22:$A$20000))*$B$22:$B$20000))^2)</f>
        <v>9.2104146336536914</v>
      </c>
      <c r="J195">
        <f t="array" ref="J195">+SQRT((SUM(SIN($G195/$I$1*($A$22:$A$20000))*$C$22:$C$20000))^2 +  (SUM(COS($G195/$I$1*($A$22:$A$20000))*$C$22:$C$20000))^2)</f>
        <v>55.618321066482515</v>
      </c>
    </row>
    <row r="196" spans="1:10" x14ac:dyDescent="0.25">
      <c r="A196">
        <v>1896.166667</v>
      </c>
      <c r="B196">
        <v>-0.21569135084737701</v>
      </c>
      <c r="C196">
        <v>0.06</v>
      </c>
      <c r="G196">
        <f t="shared" si="5"/>
        <v>194</v>
      </c>
      <c r="H196">
        <f t="shared" si="6"/>
        <v>0.61752117919655392</v>
      </c>
      <c r="I196">
        <f t="array" ref="I196">+SQRT((SUM(SIN($G196/$I$1*($A$22:$A$20000))*$B$22:$B$20000))^2 + (SUM(COS($G196/$I$1*($A$22:$A$20000))*$B$22:$B$20000))^2)</f>
        <v>3.0912597758615701</v>
      </c>
      <c r="J196">
        <f t="array" ref="J196">+SQRT((SUM(SIN($G196/$I$1*($A$22:$A$20000))*$C$22:$C$20000))^2 +  (SUM(COS($G196/$I$1*($A$22:$A$20000))*$C$22:$C$20000))^2)</f>
        <v>52.346457313116076</v>
      </c>
    </row>
    <row r="197" spans="1:10" x14ac:dyDescent="0.25">
      <c r="A197">
        <v>1896.25</v>
      </c>
      <c r="B197">
        <v>-0.21561505968216699</v>
      </c>
      <c r="C197">
        <v>0.153643</v>
      </c>
      <c r="G197">
        <f t="shared" ref="G197:G260" si="7">+G196+1</f>
        <v>195</v>
      </c>
      <c r="H197">
        <f t="shared" si="6"/>
        <v>0.62070427805839179</v>
      </c>
      <c r="I197">
        <f t="array" ref="I197">+SQRT((SUM(SIN($G197/$I$1*($A$22:$A$20000))*$B$22:$B$20000))^2 + (SUM(COS($G197/$I$1*($A$22:$A$20000))*$B$22:$B$20000))^2)</f>
        <v>6.4558840101312374</v>
      </c>
      <c r="J197">
        <f t="array" ref="J197">+SQRT((SUM(SIN($G197/$I$1*($A$22:$A$20000))*$C$22:$C$20000))^2 +  (SUM(COS($G197/$I$1*($A$22:$A$20000))*$C$22:$C$20000))^2)</f>
        <v>13.23269140660725</v>
      </c>
    </row>
    <row r="198" spans="1:10" x14ac:dyDescent="0.25">
      <c r="A198">
        <v>1896.333333</v>
      </c>
      <c r="B198">
        <v>-0.21549978483770801</v>
      </c>
      <c r="C198">
        <v>1.5599999999999999E-2</v>
      </c>
      <c r="G198">
        <f t="shared" si="7"/>
        <v>196</v>
      </c>
      <c r="H198">
        <f t="shared" si="6"/>
        <v>0.62388737692022977</v>
      </c>
      <c r="I198">
        <f t="array" ref="I198">+SQRT((SUM(SIN($G198/$I$1*($A$22:$A$20000))*$B$22:$B$20000))^2 + (SUM(COS($G198/$I$1*($A$22:$A$20000))*$B$22:$B$20000))^2)</f>
        <v>2.6152918451716682</v>
      </c>
      <c r="J198">
        <f t="array" ref="J198">+SQRT((SUM(SIN($G198/$I$1*($A$22:$A$20000))*$C$22:$C$20000))^2 +  (SUM(COS($G198/$I$1*($A$22:$A$20000))*$C$22:$C$20000))^2)</f>
        <v>10.411401424252647</v>
      </c>
    </row>
    <row r="199" spans="1:10" x14ac:dyDescent="0.25">
      <c r="A199">
        <v>1896.416667</v>
      </c>
      <c r="B199">
        <v>-0.21535562062927799</v>
      </c>
      <c r="C199">
        <v>0.39588499999999999</v>
      </c>
      <c r="G199">
        <f t="shared" si="7"/>
        <v>197</v>
      </c>
      <c r="H199">
        <f t="shared" si="6"/>
        <v>0.62707047578206765</v>
      </c>
      <c r="I199">
        <f t="array" ref="I199">+SQRT((SUM(SIN($G199/$I$1*($A$22:$A$20000))*$B$22:$B$20000))^2 + (SUM(COS($G199/$I$1*($A$22:$A$20000))*$B$22:$B$20000))^2)</f>
        <v>3.8322185461595786</v>
      </c>
      <c r="J199">
        <f t="array" ref="J199">+SQRT((SUM(SIN($G199/$I$1*($A$22:$A$20000))*$C$22:$C$20000))^2 +  (SUM(COS($G199/$I$1*($A$22:$A$20000))*$C$22:$C$20000))^2)</f>
        <v>34.092864942160183</v>
      </c>
    </row>
    <row r="200" spans="1:10" x14ac:dyDescent="0.25">
      <c r="A200">
        <v>1896.5</v>
      </c>
      <c r="B200">
        <v>-0.21520001691408799</v>
      </c>
      <c r="C200">
        <v>0.84797900000000004</v>
      </c>
      <c r="G200">
        <f t="shared" si="7"/>
        <v>198</v>
      </c>
      <c r="H200">
        <f t="shared" si="6"/>
        <v>0.63025357464390552</v>
      </c>
      <c r="I200">
        <f t="array" ref="I200">+SQRT((SUM(SIN($G200/$I$1*($A$22:$A$20000))*$B$22:$B$20000))^2 + (SUM(COS($G200/$I$1*($A$22:$A$20000))*$B$22:$B$20000))^2)</f>
        <v>6.9071011271676399</v>
      </c>
      <c r="J200">
        <f t="array" ref="J200">+SQRT((SUM(SIN($G200/$I$1*($A$22:$A$20000))*$C$22:$C$20000))^2 +  (SUM(COS($G200/$I$1*($A$22:$A$20000))*$C$22:$C$20000))^2)</f>
        <v>39.359431969218804</v>
      </c>
    </row>
    <row r="201" spans="1:10" x14ac:dyDescent="0.25">
      <c r="A201">
        <v>1896.583333</v>
      </c>
      <c r="B201">
        <v>2.0052675699225302E-2</v>
      </c>
      <c r="C201">
        <v>0.79177299999999995</v>
      </c>
      <c r="G201">
        <f t="shared" si="7"/>
        <v>199</v>
      </c>
      <c r="H201">
        <f t="shared" si="6"/>
        <v>0.63343667350574351</v>
      </c>
      <c r="I201">
        <f t="array" ref="I201">+SQRT((SUM(SIN($G201/$I$1*($A$22:$A$20000))*$B$22:$B$20000))^2 + (SUM(COS($G201/$I$1*($A$22:$A$20000))*$B$22:$B$20000))^2)</f>
        <v>9.7993908319313316</v>
      </c>
      <c r="J201">
        <f t="array" ref="J201">+SQRT((SUM(SIN($G201/$I$1*($A$22:$A$20000))*$C$22:$C$20000))^2 +  (SUM(COS($G201/$I$1*($A$22:$A$20000))*$C$22:$C$20000))^2)</f>
        <v>28.320526434752253</v>
      </c>
    </row>
    <row r="202" spans="1:10" x14ac:dyDescent="0.25">
      <c r="A202">
        <v>1896.666667</v>
      </c>
      <c r="B202">
        <v>0.199790193911242</v>
      </c>
      <c r="C202">
        <v>0.79652999999999996</v>
      </c>
      <c r="G202">
        <f t="shared" si="7"/>
        <v>200</v>
      </c>
      <c r="H202">
        <f t="shared" si="6"/>
        <v>0.63661977236758138</v>
      </c>
      <c r="I202">
        <f t="array" ref="I202">+SQRT((SUM(SIN($G202/$I$1*($A$22:$A$20000))*$B$22:$B$20000))^2 + (SUM(COS($G202/$I$1*($A$22:$A$20000))*$B$22:$B$20000))^2)</f>
        <v>13.263549417851639</v>
      </c>
      <c r="J202">
        <f t="array" ref="J202">+SQRT((SUM(SIN($G202/$I$1*($A$22:$A$20000))*$C$22:$C$20000))^2 +  (SUM(COS($G202/$I$1*($A$22:$A$20000))*$C$22:$C$20000))^2)</f>
        <v>95.583783491097236</v>
      </c>
    </row>
    <row r="203" spans="1:10" x14ac:dyDescent="0.25">
      <c r="A203">
        <v>1896.75</v>
      </c>
      <c r="B203">
        <v>0.19953330672425601</v>
      </c>
      <c r="C203">
        <v>0.917238</v>
      </c>
      <c r="G203">
        <f t="shared" si="7"/>
        <v>201</v>
      </c>
      <c r="H203">
        <f t="shared" si="6"/>
        <v>0.63980287122941926</v>
      </c>
      <c r="I203">
        <f t="array" ref="I203">+SQRT((SUM(SIN($G203/$I$1*($A$22:$A$20000))*$B$22:$B$20000))^2 + (SUM(COS($G203/$I$1*($A$22:$A$20000))*$B$22:$B$20000))^2)</f>
        <v>11.003875829914273</v>
      </c>
      <c r="J203">
        <f t="array" ref="J203">+SQRT((SUM(SIN($G203/$I$1*($A$22:$A$20000))*$C$22:$C$20000))^2 +  (SUM(COS($G203/$I$1*($A$22:$A$20000))*$C$22:$C$20000))^2)</f>
        <v>97.001224248248818</v>
      </c>
    </row>
    <row r="204" spans="1:10" x14ac:dyDescent="0.25">
      <c r="A204">
        <v>1896.833333</v>
      </c>
      <c r="B204">
        <v>0.19949354050252299</v>
      </c>
      <c r="C204">
        <v>1.56724</v>
      </c>
      <c r="G204">
        <f t="shared" si="7"/>
        <v>202</v>
      </c>
      <c r="H204">
        <f t="shared" si="6"/>
        <v>0.64298597009125724</v>
      </c>
      <c r="I204">
        <f t="array" ref="I204">+SQRT((SUM(SIN($G204/$I$1*($A$22:$A$20000))*$B$22:$B$20000))^2 + (SUM(COS($G204/$I$1*($A$22:$A$20000))*$B$22:$B$20000))^2)</f>
        <v>1.7632319390723705</v>
      </c>
      <c r="J204">
        <f t="array" ref="J204">+SQRT((SUM(SIN($G204/$I$1*($A$22:$A$20000))*$C$22:$C$20000))^2 +  (SUM(COS($G204/$I$1*($A$22:$A$20000))*$C$22:$C$20000))^2)</f>
        <v>58.407621475254757</v>
      </c>
    </row>
    <row r="205" spans="1:10" x14ac:dyDescent="0.25">
      <c r="A205">
        <v>1896.916667</v>
      </c>
      <c r="B205">
        <v>0.199482483582229</v>
      </c>
      <c r="C205">
        <v>1.5954299999999999</v>
      </c>
      <c r="G205">
        <f t="shared" si="7"/>
        <v>203</v>
      </c>
      <c r="H205">
        <f t="shared" si="6"/>
        <v>0.646169068953095</v>
      </c>
      <c r="I205">
        <f t="array" ref="I205">+SQRT((SUM(SIN($G205/$I$1*($A$22:$A$20000))*$B$22:$B$20000))^2 + (SUM(COS($G205/$I$1*($A$22:$A$20000))*$B$22:$B$20000))^2)</f>
        <v>5.7728198065261278</v>
      </c>
      <c r="J205">
        <f t="array" ref="J205">+SQRT((SUM(SIN($G205/$I$1*($A$22:$A$20000))*$C$22:$C$20000))^2 +  (SUM(COS($G205/$I$1*($A$22:$A$20000))*$C$22:$C$20000))^2)</f>
        <v>52.679896149643817</v>
      </c>
    </row>
    <row r="206" spans="1:10" x14ac:dyDescent="0.25">
      <c r="A206">
        <v>1897</v>
      </c>
      <c r="B206">
        <v>0.19948248444391001</v>
      </c>
      <c r="C206">
        <v>1.4105799999999999</v>
      </c>
      <c r="G206">
        <f t="shared" si="7"/>
        <v>204</v>
      </c>
      <c r="H206">
        <f t="shared" si="6"/>
        <v>0.64935216781493299</v>
      </c>
      <c r="I206">
        <f t="array" ref="I206">+SQRT((SUM(SIN($G206/$I$1*($A$22:$A$20000))*$B$22:$B$20000))^2 + (SUM(COS($G206/$I$1*($A$22:$A$20000))*$B$22:$B$20000))^2)</f>
        <v>3.4360837339846939</v>
      </c>
      <c r="J206">
        <f t="array" ref="J206">+SQRT((SUM(SIN($G206/$I$1*($A$22:$A$20000))*$C$22:$C$20000))^2 +  (SUM(COS($G206/$I$1*($A$22:$A$20000))*$C$22:$C$20000))^2)</f>
        <v>21.050732035863202</v>
      </c>
    </row>
    <row r="207" spans="1:10" x14ac:dyDescent="0.25">
      <c r="A207">
        <v>1897.083333</v>
      </c>
      <c r="B207">
        <v>0.199483506710178</v>
      </c>
      <c r="C207">
        <v>0.89262200000000003</v>
      </c>
      <c r="G207">
        <f t="shared" si="7"/>
        <v>205</v>
      </c>
      <c r="H207">
        <f t="shared" si="6"/>
        <v>0.65253526667677086</v>
      </c>
      <c r="I207">
        <f t="array" ref="I207">+SQRT((SUM(SIN($G207/$I$1*($A$22:$A$20000))*$B$22:$B$20000))^2 + (SUM(COS($G207/$I$1*($A$22:$A$20000))*$B$22:$B$20000))^2)</f>
        <v>3.4135785785354593</v>
      </c>
      <c r="J207">
        <f t="array" ref="J207">+SQRT((SUM(SIN($G207/$I$1*($A$22:$A$20000))*$C$22:$C$20000))^2 +  (SUM(COS($G207/$I$1*($A$22:$A$20000))*$C$22:$C$20000))^2)</f>
        <v>102.62572542148261</v>
      </c>
    </row>
    <row r="208" spans="1:10" x14ac:dyDescent="0.25">
      <c r="A208">
        <v>1897.166667</v>
      </c>
      <c r="B208">
        <v>0.199447605561095</v>
      </c>
      <c r="C208">
        <v>0.26338</v>
      </c>
      <c r="G208">
        <f t="shared" si="7"/>
        <v>206</v>
      </c>
      <c r="H208">
        <f t="shared" si="6"/>
        <v>0.65571836553860885</v>
      </c>
      <c r="I208">
        <f t="array" ref="I208">+SQRT((SUM(SIN($G208/$I$1*($A$22:$A$20000))*$B$22:$B$20000))^2 + (SUM(COS($G208/$I$1*($A$22:$A$20000))*$B$22:$B$20000))^2)</f>
        <v>3.8940990043917969</v>
      </c>
      <c r="J208">
        <f t="array" ref="J208">+SQRT((SUM(SIN($G208/$I$1*($A$22:$A$20000))*$C$22:$C$20000))^2 +  (SUM(COS($G208/$I$1*($A$22:$A$20000))*$C$22:$C$20000))^2)</f>
        <v>92.208634285682905</v>
      </c>
    </row>
    <row r="209" spans="1:10" x14ac:dyDescent="0.25">
      <c r="A209">
        <v>1897.25</v>
      </c>
      <c r="B209">
        <v>0.19937131003694</v>
      </c>
      <c r="C209">
        <v>-0.19667799999999999</v>
      </c>
      <c r="G209">
        <f t="shared" si="7"/>
        <v>207</v>
      </c>
      <c r="H209">
        <f t="shared" si="6"/>
        <v>0.65890146440044661</v>
      </c>
      <c r="I209">
        <f t="array" ref="I209">+SQRT((SUM(SIN($G209/$I$1*($A$22:$A$20000))*$B$22:$B$20000))^2 + (SUM(COS($G209/$I$1*($A$22:$A$20000))*$B$22:$B$20000))^2)</f>
        <v>1.6169519896988582</v>
      </c>
      <c r="J209">
        <f t="array" ref="J209">+SQRT((SUM(SIN($G209/$I$1*($A$22:$A$20000))*$C$22:$C$20000))^2 +  (SUM(COS($G209/$I$1*($A$22:$A$20000))*$C$22:$C$20000))^2)</f>
        <v>30.323670338843755</v>
      </c>
    </row>
    <row r="210" spans="1:10" x14ac:dyDescent="0.25">
      <c r="A210">
        <v>1897.333333</v>
      </c>
      <c r="B210">
        <v>0.199256035196888</v>
      </c>
      <c r="C210">
        <v>-0.30713800000000002</v>
      </c>
      <c r="G210">
        <f t="shared" si="7"/>
        <v>208</v>
      </c>
      <c r="H210">
        <f t="shared" si="6"/>
        <v>0.6620845632622846</v>
      </c>
      <c r="I210">
        <f t="array" ref="I210">+SQRT((SUM(SIN($G210/$I$1*($A$22:$A$20000))*$B$22:$B$20000))^2 + (SUM(COS($G210/$I$1*($A$22:$A$20000))*$B$22:$B$20000))^2)</f>
        <v>3.9377751751540928</v>
      </c>
      <c r="J210">
        <f t="array" ref="J210">+SQRT((SUM(SIN($G210/$I$1*($A$22:$A$20000))*$C$22:$C$20000))^2 +  (SUM(COS($G210/$I$1*($A$22:$A$20000))*$C$22:$C$20000))^2)</f>
        <v>93.429256739736289</v>
      </c>
    </row>
    <row r="211" spans="1:10" x14ac:dyDescent="0.25">
      <c r="A211">
        <v>1897.416667</v>
      </c>
      <c r="B211">
        <v>0.199111870988504</v>
      </c>
      <c r="C211">
        <v>-0.39673399999999998</v>
      </c>
      <c r="G211">
        <f t="shared" si="7"/>
        <v>209</v>
      </c>
      <c r="H211">
        <f t="shared" si="6"/>
        <v>0.66526766212412247</v>
      </c>
      <c r="I211">
        <f t="array" ref="I211">+SQRT((SUM(SIN($G211/$I$1*($A$22:$A$20000))*$B$22:$B$20000))^2 + (SUM(COS($G211/$I$1*($A$22:$A$20000))*$B$22:$B$20000))^2)</f>
        <v>0.32268070096100099</v>
      </c>
      <c r="J211">
        <f t="array" ref="J211">+SQRT((SUM(SIN($G211/$I$1*($A$22:$A$20000))*$C$22:$C$20000))^2 +  (SUM(COS($G211/$I$1*($A$22:$A$20000))*$C$22:$C$20000))^2)</f>
        <v>52.296330004443689</v>
      </c>
    </row>
    <row r="212" spans="1:10" x14ac:dyDescent="0.25">
      <c r="A212">
        <v>1897.5</v>
      </c>
      <c r="B212">
        <v>0.19897627839169599</v>
      </c>
      <c r="C212">
        <v>-0.35220099999999999</v>
      </c>
      <c r="G212">
        <f t="shared" si="7"/>
        <v>210</v>
      </c>
      <c r="H212">
        <f t="shared" si="6"/>
        <v>0.66845076098596046</v>
      </c>
      <c r="I212">
        <f t="array" ref="I212">+SQRT((SUM(SIN($G212/$I$1*($A$22:$A$20000))*$B$22:$B$20000))^2 + (SUM(COS($G212/$I$1*($A$22:$A$20000))*$B$22:$B$20000))^2)</f>
        <v>3.5167623784827851</v>
      </c>
      <c r="J212">
        <f t="array" ref="J212">+SQRT((SUM(SIN($G212/$I$1*($A$22:$A$20000))*$C$22:$C$20000))^2 +  (SUM(COS($G212/$I$1*($A$22:$A$20000))*$C$22:$C$20000))^2)</f>
        <v>82.024002144296432</v>
      </c>
    </row>
    <row r="213" spans="1:10" x14ac:dyDescent="0.25">
      <c r="A213">
        <v>1897.583333</v>
      </c>
      <c r="B213">
        <v>6.6001806910765598E-2</v>
      </c>
      <c r="C213">
        <v>-0.59195699999999996</v>
      </c>
      <c r="G213">
        <f t="shared" si="7"/>
        <v>211</v>
      </c>
      <c r="H213">
        <f t="shared" si="6"/>
        <v>0.67163385984779833</v>
      </c>
      <c r="I213">
        <f t="array" ref="I213">+SQRT((SUM(SIN($G213/$I$1*($A$22:$A$20000))*$B$22:$B$20000))^2 + (SUM(COS($G213/$I$1*($A$22:$A$20000))*$B$22:$B$20000))^2)</f>
        <v>1.0991364177362708</v>
      </c>
      <c r="J213">
        <f t="array" ref="J213">+SQRT((SUM(SIN($G213/$I$1*($A$22:$A$20000))*$C$22:$C$20000))^2 +  (SUM(COS($G213/$I$1*($A$22:$A$20000))*$C$22:$C$20000))^2)</f>
        <v>128.34327279769184</v>
      </c>
    </row>
    <row r="214" spans="1:10" x14ac:dyDescent="0.25">
      <c r="A214">
        <v>1897.666667</v>
      </c>
      <c r="B214">
        <v>-9.0954846982110094E-2</v>
      </c>
      <c r="C214">
        <v>-0.48077999999999999</v>
      </c>
      <c r="G214">
        <f t="shared" si="7"/>
        <v>212</v>
      </c>
      <c r="H214">
        <f t="shared" si="6"/>
        <v>0.67481695870963632</v>
      </c>
      <c r="I214">
        <f t="array" ref="I214">+SQRT((SUM(SIN($G214/$I$1*($A$22:$A$20000))*$B$22:$B$20000))^2 + (SUM(COS($G214/$I$1*($A$22:$A$20000))*$B$22:$B$20000))^2)</f>
        <v>2.8206889041678491</v>
      </c>
      <c r="J214">
        <f t="array" ref="J214">+SQRT((SUM(SIN($G214/$I$1*($A$22:$A$20000))*$C$22:$C$20000))^2 +  (SUM(COS($G214/$I$1*($A$22:$A$20000))*$C$22:$C$20000))^2)</f>
        <v>81.552005769337498</v>
      </c>
    </row>
    <row r="215" spans="1:10" x14ac:dyDescent="0.25">
      <c r="A215">
        <v>1897.75</v>
      </c>
      <c r="B215">
        <v>-9.0721404614513307E-2</v>
      </c>
      <c r="C215">
        <v>-0.77862200000000004</v>
      </c>
      <c r="G215">
        <f t="shared" si="7"/>
        <v>213</v>
      </c>
      <c r="H215">
        <f t="shared" si="6"/>
        <v>0.67800005757147408</v>
      </c>
      <c r="I215">
        <f t="array" ref="I215">+SQRT((SUM(SIN($G215/$I$1*($A$22:$A$20000))*$B$22:$B$20000))^2 + (SUM(COS($G215/$I$1*($A$22:$A$20000))*$B$22:$B$20000))^2)</f>
        <v>1.7469062306291128</v>
      </c>
      <c r="J215">
        <f t="array" ref="J215">+SQRT((SUM(SIN($G215/$I$1*($A$22:$A$20000))*$C$22:$C$20000))^2 +  (SUM(COS($G215/$I$1*($A$22:$A$20000))*$C$22:$C$20000))^2)</f>
        <v>73.541276446129686</v>
      </c>
    </row>
    <row r="216" spans="1:10" x14ac:dyDescent="0.25">
      <c r="A216">
        <v>1897.833333</v>
      </c>
      <c r="B216">
        <v>-9.0681614694572796E-2</v>
      </c>
      <c r="C216">
        <v>-1.3689199999999999</v>
      </c>
      <c r="G216">
        <f t="shared" si="7"/>
        <v>214</v>
      </c>
      <c r="H216">
        <f t="shared" si="6"/>
        <v>0.68118315643331206</v>
      </c>
      <c r="I216">
        <f t="array" ref="I216">+SQRT((SUM(SIN($G216/$I$1*($A$22:$A$20000))*$B$22:$B$20000))^2 + (SUM(COS($G216/$I$1*($A$22:$A$20000))*$B$22:$B$20000))^2)</f>
        <v>2.1247885082916786</v>
      </c>
      <c r="J216">
        <f t="array" ref="J216">+SQRT((SUM(SIN($G216/$I$1*($A$22:$A$20000))*$C$22:$C$20000))^2 +  (SUM(COS($G216/$I$1*($A$22:$A$20000))*$C$22:$C$20000))^2)</f>
        <v>87.96520776586307</v>
      </c>
    </row>
    <row r="217" spans="1:10" x14ac:dyDescent="0.25">
      <c r="A217">
        <v>1897.916667</v>
      </c>
      <c r="B217">
        <v>-9.0670557798233103E-2</v>
      </c>
      <c r="C217">
        <v>-0.73705900000000002</v>
      </c>
      <c r="G217">
        <f t="shared" si="7"/>
        <v>215</v>
      </c>
      <c r="H217">
        <f t="shared" si="6"/>
        <v>0.68436625529514994</v>
      </c>
      <c r="I217">
        <f t="array" ref="I217">+SQRT((SUM(SIN($G217/$I$1*($A$22:$A$20000))*$B$22:$B$20000))^2 + (SUM(COS($G217/$I$1*($A$22:$A$20000))*$B$22:$B$20000))^2)</f>
        <v>2.2547459146342552</v>
      </c>
      <c r="J217">
        <f t="array" ref="J217">+SQRT((SUM(SIN($G217/$I$1*($A$22:$A$20000))*$C$22:$C$20000))^2 +  (SUM(COS($G217/$I$1*($A$22:$A$20000))*$C$22:$C$20000))^2)</f>
        <v>55.898223346730738</v>
      </c>
    </row>
    <row r="218" spans="1:10" x14ac:dyDescent="0.25">
      <c r="A218">
        <v>1898</v>
      </c>
      <c r="B218">
        <v>-9.06705586936635E-2</v>
      </c>
      <c r="C218">
        <v>-0.39531300000000003</v>
      </c>
      <c r="G218">
        <f t="shared" si="7"/>
        <v>216</v>
      </c>
      <c r="H218">
        <f t="shared" si="6"/>
        <v>0.68754935415698792</v>
      </c>
      <c r="I218">
        <f t="array" ref="I218">+SQRT((SUM(SIN($G218/$I$1*($A$22:$A$20000))*$B$22:$B$20000))^2 + (SUM(COS($G218/$I$1*($A$22:$A$20000))*$B$22:$B$20000))^2)</f>
        <v>1.300736063349357</v>
      </c>
      <c r="J218">
        <f t="array" ref="J218">+SQRT((SUM(SIN($G218/$I$1*($A$22:$A$20000))*$C$22:$C$20000))^2 +  (SUM(COS($G218/$I$1*($A$22:$A$20000))*$C$22:$C$20000))^2)</f>
        <v>15.675776923778793</v>
      </c>
    </row>
    <row r="219" spans="1:10" x14ac:dyDescent="0.25">
      <c r="A219">
        <v>1898.083333</v>
      </c>
      <c r="B219">
        <v>-9.0674273979383602E-2</v>
      </c>
      <c r="C219">
        <v>-0.73836900000000005</v>
      </c>
      <c r="G219">
        <f t="shared" si="7"/>
        <v>217</v>
      </c>
      <c r="H219">
        <f t="shared" si="6"/>
        <v>0.6907324530188258</v>
      </c>
      <c r="I219">
        <f t="array" ref="I219">+SQRT((SUM(SIN($G219/$I$1*($A$22:$A$20000))*$B$22:$B$20000))^2 + (SUM(COS($G219/$I$1*($A$22:$A$20000))*$B$22:$B$20000))^2)</f>
        <v>2.4537451426050314</v>
      </c>
      <c r="J219">
        <f t="array" ref="J219">+SQRT((SUM(SIN($G219/$I$1*($A$22:$A$20000))*$C$22:$C$20000))^2 +  (SUM(COS($G219/$I$1*($A$22:$A$20000))*$C$22:$C$20000))^2)</f>
        <v>30.342001501992911</v>
      </c>
    </row>
    <row r="220" spans="1:10" x14ac:dyDescent="0.25">
      <c r="A220">
        <v>1898.166667</v>
      </c>
      <c r="B220">
        <v>-9.0640543599208603E-2</v>
      </c>
      <c r="C220">
        <v>-1.33623</v>
      </c>
      <c r="G220">
        <f t="shared" si="7"/>
        <v>218</v>
      </c>
      <c r="H220">
        <f t="shared" si="6"/>
        <v>0.69391555188066378</v>
      </c>
      <c r="I220">
        <f t="array" ref="I220">+SQRT((SUM(SIN($G220/$I$1*($A$22:$A$20000))*$B$22:$B$20000))^2 + (SUM(COS($G220/$I$1*($A$22:$A$20000))*$B$22:$B$20000))^2)</f>
        <v>0.58648300767895611</v>
      </c>
      <c r="J220">
        <f t="array" ref="J220">+SQRT((SUM(SIN($G220/$I$1*($A$22:$A$20000))*$C$22:$C$20000))^2 +  (SUM(COS($G220/$I$1*($A$22:$A$20000))*$C$22:$C$20000))^2)</f>
        <v>56.583054391948473</v>
      </c>
    </row>
    <row r="221" spans="1:10" x14ac:dyDescent="0.25">
      <c r="A221">
        <v>1898.25</v>
      </c>
      <c r="B221">
        <v>-9.05642459626195E-2</v>
      </c>
      <c r="C221">
        <v>-0.73285699999999998</v>
      </c>
      <c r="G221">
        <f t="shared" si="7"/>
        <v>219</v>
      </c>
      <c r="H221">
        <f t="shared" si="6"/>
        <v>0.69709865074250155</v>
      </c>
      <c r="I221">
        <f t="array" ref="I221">+SQRT((SUM(SIN($G221/$I$1*($A$22:$A$20000))*$B$22:$B$20000))^2 + (SUM(COS($G221/$I$1*($A$22:$A$20000))*$B$22:$B$20000))^2)</f>
        <v>2.3908417951523506</v>
      </c>
      <c r="J221">
        <f t="array" ref="J221">+SQRT((SUM(SIN($G221/$I$1*($A$22:$A$20000))*$C$22:$C$20000))^2 +  (SUM(COS($G221/$I$1*($A$22:$A$20000))*$C$22:$C$20000))^2)</f>
        <v>34.297495077795986</v>
      </c>
    </row>
    <row r="222" spans="1:10" x14ac:dyDescent="0.25">
      <c r="A222">
        <v>1898.333333</v>
      </c>
      <c r="B222">
        <v>-9.0448971124702404E-2</v>
      </c>
      <c r="C222">
        <v>-0.48335800000000001</v>
      </c>
      <c r="G222">
        <f t="shared" si="7"/>
        <v>220</v>
      </c>
      <c r="H222">
        <f t="shared" si="6"/>
        <v>0.70028174960433953</v>
      </c>
      <c r="I222">
        <f t="array" ref="I222">+SQRT((SUM(SIN($G222/$I$1*($A$22:$A$20000))*$B$22:$B$20000))^2 + (SUM(COS($G222/$I$1*($A$22:$A$20000))*$B$22:$B$20000))^2)</f>
        <v>0.45930592946234622</v>
      </c>
      <c r="J222">
        <f t="array" ref="J222">+SQRT((SUM(SIN($G222/$I$1*($A$22:$A$20000))*$C$22:$C$20000))^2 +  (SUM(COS($G222/$I$1*($A$22:$A$20000))*$C$22:$C$20000))^2)</f>
        <v>43.545092428608143</v>
      </c>
    </row>
    <row r="223" spans="1:10" x14ac:dyDescent="0.25">
      <c r="A223">
        <v>1898.416667</v>
      </c>
      <c r="B223">
        <v>-9.0304806916391395E-2</v>
      </c>
      <c r="C223">
        <v>-0.61192299999999999</v>
      </c>
      <c r="G223">
        <f t="shared" si="7"/>
        <v>221</v>
      </c>
      <c r="H223">
        <f t="shared" si="6"/>
        <v>0.70346484846617741</v>
      </c>
      <c r="I223">
        <f t="array" ref="I223">+SQRT((SUM(SIN($G223/$I$1*($A$22:$A$20000))*$B$22:$B$20000))^2 + (SUM(COS($G223/$I$1*($A$22:$A$20000))*$B$22:$B$20000))^2)</f>
        <v>2.1671576472390806</v>
      </c>
      <c r="J223">
        <f t="array" ref="J223">+SQRT((SUM(SIN($G223/$I$1*($A$22:$A$20000))*$C$22:$C$20000))^2 +  (SUM(COS($G223/$I$1*($A$22:$A$20000))*$C$22:$C$20000))^2)</f>
        <v>48.314770027891953</v>
      </c>
    </row>
    <row r="224" spans="1:10" x14ac:dyDescent="0.25">
      <c r="A224">
        <v>1898.5</v>
      </c>
      <c r="B224">
        <v>-9.0199715957899704E-2</v>
      </c>
      <c r="C224">
        <v>-1.1457200000000001</v>
      </c>
      <c r="G224">
        <f t="shared" si="7"/>
        <v>222</v>
      </c>
      <c r="H224">
        <f t="shared" si="6"/>
        <v>0.70664794732801539</v>
      </c>
      <c r="I224">
        <f t="array" ref="I224">+SQRT((SUM(SIN($G224/$I$1*($A$22:$A$20000))*$B$22:$B$20000))^2 + (SUM(COS($G224/$I$1*($A$22:$A$20000))*$B$22:$B$20000))^2)</f>
        <v>0.9800450036437478</v>
      </c>
      <c r="J224">
        <f t="array" ref="J224">+SQRT((SUM(SIN($G224/$I$1*($A$22:$A$20000))*$C$22:$C$20000))^2 +  (SUM(COS($G224/$I$1*($A$22:$A$20000))*$C$22:$C$20000))^2)</f>
        <v>3.5432480134908539</v>
      </c>
    </row>
    <row r="225" spans="1:10" x14ac:dyDescent="0.25">
      <c r="A225">
        <v>1898.583333</v>
      </c>
      <c r="B225">
        <v>-0.13349293538743701</v>
      </c>
      <c r="C225">
        <v>-1.44432</v>
      </c>
      <c r="G225">
        <f t="shared" si="7"/>
        <v>223</v>
      </c>
      <c r="H225">
        <f t="shared" si="6"/>
        <v>0.70983104618985327</v>
      </c>
      <c r="I225">
        <f t="array" ref="I225">+SQRT((SUM(SIN($G225/$I$1*($A$22:$A$20000))*$B$22:$B$20000))^2 + (SUM(COS($G225/$I$1*($A$22:$A$20000))*$B$22:$B$20000))^2)</f>
        <v>1.7716239159484415</v>
      </c>
      <c r="J225">
        <f t="array" ref="J225">+SQRT((SUM(SIN($G225/$I$1*($A$22:$A$20000))*$C$22:$C$20000))^2 +  (SUM(COS($G225/$I$1*($A$22:$A$20000))*$C$22:$C$20000))^2)</f>
        <v>31.027032599907049</v>
      </c>
    </row>
    <row r="226" spans="1:10" x14ac:dyDescent="0.25">
      <c r="A226">
        <v>1898.666667</v>
      </c>
      <c r="B226">
        <v>-3.7390126825265699E-2</v>
      </c>
      <c r="C226">
        <v>-1.26166</v>
      </c>
      <c r="G226">
        <f t="shared" si="7"/>
        <v>224</v>
      </c>
      <c r="H226">
        <f t="shared" si="6"/>
        <v>0.71301414505169125</v>
      </c>
      <c r="I226">
        <f t="array" ref="I226">+SQRT((SUM(SIN($G226/$I$1*($A$22:$A$20000))*$B$22:$B$20000))^2 + (SUM(COS($G226/$I$1*($A$22:$A$20000))*$B$22:$B$20000))^2)</f>
        <v>1.4245444749404739</v>
      </c>
      <c r="J226">
        <f t="array" ref="J226">+SQRT((SUM(SIN($G226/$I$1*($A$22:$A$20000))*$C$22:$C$20000))^2 +  (SUM(COS($G226/$I$1*($A$22:$A$20000))*$C$22:$C$20000))^2)</f>
        <v>14.03581270967482</v>
      </c>
    </row>
    <row r="227" spans="1:10" x14ac:dyDescent="0.25">
      <c r="A227">
        <v>1898.75</v>
      </c>
      <c r="B227">
        <v>-3.7404925068196801E-2</v>
      </c>
      <c r="C227">
        <v>-1.1777299999999999</v>
      </c>
      <c r="G227">
        <f t="shared" si="7"/>
        <v>225</v>
      </c>
      <c r="H227">
        <f t="shared" si="6"/>
        <v>0.71619724391352901</v>
      </c>
      <c r="I227">
        <f t="array" ref="I227">+SQRT((SUM(SIN($G227/$I$1*($A$22:$A$20000))*$B$22:$B$20000))^2 + (SUM(COS($G227/$I$1*($A$22:$A$20000))*$B$22:$B$20000))^2)</f>
        <v>1.2774828584816549</v>
      </c>
      <c r="J227">
        <f t="array" ref="J227">+SQRT((SUM(SIN($G227/$I$1*($A$22:$A$20000))*$C$22:$C$20000))^2 +  (SUM(COS($G227/$I$1*($A$22:$A$20000))*$C$22:$C$20000))^2)</f>
        <v>33.739360642313166</v>
      </c>
    </row>
    <row r="228" spans="1:10" x14ac:dyDescent="0.25">
      <c r="A228">
        <v>1898.833333</v>
      </c>
      <c r="B228">
        <v>-3.7364884224685299E-2</v>
      </c>
      <c r="C228">
        <v>-1.20631</v>
      </c>
      <c r="G228">
        <f t="shared" si="7"/>
        <v>226</v>
      </c>
      <c r="H228">
        <f t="shared" si="6"/>
        <v>0.71938034277536689</v>
      </c>
      <c r="I228">
        <f t="array" ref="I228">+SQRT((SUM(SIN($G228/$I$1*($A$22:$A$20000))*$B$22:$B$20000))^2 + (SUM(COS($G228/$I$1*($A$22:$A$20000))*$B$22:$B$20000))^2)</f>
        <v>1.7175398557094983</v>
      </c>
      <c r="J228">
        <f t="array" ref="J228">+SQRT((SUM(SIN($G228/$I$1*($A$22:$A$20000))*$C$22:$C$20000))^2 +  (SUM(COS($G228/$I$1*($A$22:$A$20000))*$C$22:$C$20000))^2)</f>
        <v>34.817203590186423</v>
      </c>
    </row>
    <row r="229" spans="1:10" x14ac:dyDescent="0.25">
      <c r="A229">
        <v>1898.916667</v>
      </c>
      <c r="B229">
        <v>-3.7353827581981101E-2</v>
      </c>
      <c r="C229">
        <v>-1.3317600000000001</v>
      </c>
      <c r="G229">
        <f t="shared" si="7"/>
        <v>227</v>
      </c>
      <c r="H229">
        <f t="shared" si="6"/>
        <v>0.72256344163720487</v>
      </c>
      <c r="I229">
        <f t="array" ref="I229">+SQRT((SUM(SIN($G229/$I$1*($A$22:$A$20000))*$B$22:$B$20000))^2 + (SUM(COS($G229/$I$1*($A$22:$A$20000))*$B$22:$B$20000))^2)</f>
        <v>0.74207552740005933</v>
      </c>
      <c r="J229">
        <f t="array" ref="J229">+SQRT((SUM(SIN($G229/$I$1*($A$22:$A$20000))*$C$22:$C$20000))^2 +  (SUM(COS($G229/$I$1*($A$22:$A$20000))*$C$22:$C$20000))^2)</f>
        <v>72.687367298358538</v>
      </c>
    </row>
    <row r="230" spans="1:10" x14ac:dyDescent="0.25">
      <c r="A230">
        <v>1899</v>
      </c>
      <c r="B230">
        <v>-3.7353826258994798E-2</v>
      </c>
      <c r="C230">
        <v>-0.88187199999999999</v>
      </c>
      <c r="G230">
        <f t="shared" si="7"/>
        <v>228</v>
      </c>
      <c r="H230">
        <f t="shared" si="6"/>
        <v>0.72574654049904275</v>
      </c>
      <c r="I230">
        <f t="array" ref="I230">+SQRT((SUM(SIN($G230/$I$1*($A$22:$A$20000))*$B$22:$B$20000))^2 + (SUM(COS($G230/$I$1*($A$22:$A$20000))*$B$22:$B$20000))^2)</f>
        <v>1.8404235319230466</v>
      </c>
      <c r="J230">
        <f t="array" ref="J230">+SQRT((SUM(SIN($G230/$I$1*($A$22:$A$20000))*$C$22:$C$20000))^2 +  (SUM(COS($G230/$I$1*($A$22:$A$20000))*$C$22:$C$20000))^2)</f>
        <v>92.793475033021735</v>
      </c>
    </row>
    <row r="231" spans="1:10" x14ac:dyDescent="0.25">
      <c r="A231">
        <v>1899.083333</v>
      </c>
      <c r="B231">
        <v>-3.7333298867990701E-2</v>
      </c>
      <c r="C231">
        <v>-1.1466400000000001</v>
      </c>
      <c r="G231">
        <f t="shared" si="7"/>
        <v>229</v>
      </c>
      <c r="H231">
        <f t="shared" si="6"/>
        <v>0.72892963936088073</v>
      </c>
      <c r="I231">
        <f t="array" ref="I231">+SQRT((SUM(SIN($G231/$I$1*($A$22:$A$20000))*$B$22:$B$20000))^2 + (SUM(COS($G231/$I$1*($A$22:$A$20000))*$B$22:$B$20000))^2)</f>
        <v>0.32220779055936316</v>
      </c>
      <c r="J231">
        <f t="array" ref="J231">+SQRT((SUM(SIN($G231/$I$1*($A$22:$A$20000))*$C$22:$C$20000))^2 +  (SUM(COS($G231/$I$1*($A$22:$A$20000))*$C$22:$C$20000))^2)</f>
        <v>39.117359862554984</v>
      </c>
    </row>
    <row r="232" spans="1:10" x14ac:dyDescent="0.25">
      <c r="A232">
        <v>1899.166667</v>
      </c>
      <c r="B232">
        <v>-3.7291735155903998E-2</v>
      </c>
      <c r="C232">
        <v>-0.87223099999999998</v>
      </c>
      <c r="G232">
        <f t="shared" si="7"/>
        <v>230</v>
      </c>
      <c r="H232">
        <f t="shared" si="6"/>
        <v>0.7321127382227185</v>
      </c>
      <c r="I232">
        <f t="array" ref="I232">+SQRT((SUM(SIN($G232/$I$1*($A$22:$A$20000))*$B$22:$B$20000))^2 + (SUM(COS($G232/$I$1*($A$22:$A$20000))*$B$22:$B$20000))^2)</f>
        <v>1.8001536401494194</v>
      </c>
      <c r="J232">
        <f t="array" ref="J232">+SQRT((SUM(SIN($G232/$I$1*($A$22:$A$20000))*$C$22:$C$20000))^2 +  (SUM(COS($G232/$I$1*($A$22:$A$20000))*$C$22:$C$20000))^2)</f>
        <v>53.588846871683984</v>
      </c>
    </row>
    <row r="233" spans="1:10" x14ac:dyDescent="0.25">
      <c r="A233">
        <v>1899.25</v>
      </c>
      <c r="B233">
        <v>-3.7215445394666598E-2</v>
      </c>
      <c r="C233">
        <v>-0.19695699999999999</v>
      </c>
      <c r="G233">
        <f t="shared" si="7"/>
        <v>231</v>
      </c>
      <c r="H233">
        <f t="shared" si="6"/>
        <v>0.73529583708455648</v>
      </c>
      <c r="I233">
        <f t="array" ref="I233">+SQRT((SUM(SIN($G233/$I$1*($A$22:$A$20000))*$B$22:$B$20000))^2 + (SUM(COS($G233/$I$1*($A$22:$A$20000))*$B$22:$B$20000))^2)</f>
        <v>0.54573785106138173</v>
      </c>
      <c r="J233">
        <f t="array" ref="J233">+SQRT((SUM(SIN($G233/$I$1*($A$22:$A$20000))*$C$22:$C$20000))^2 +  (SUM(COS($G233/$I$1*($A$22:$A$20000))*$C$22:$C$20000))^2)</f>
        <v>74.421161257557372</v>
      </c>
    </row>
    <row r="234" spans="1:10" x14ac:dyDescent="0.25">
      <c r="A234">
        <v>1899.333333</v>
      </c>
      <c r="B234">
        <v>-3.7100170548789002E-2</v>
      </c>
      <c r="C234">
        <v>-0.299709</v>
      </c>
      <c r="G234">
        <f t="shared" si="7"/>
        <v>232</v>
      </c>
      <c r="H234">
        <f t="shared" si="6"/>
        <v>0.73847893594639435</v>
      </c>
      <c r="I234">
        <f t="array" ref="I234">+SQRT((SUM(SIN($G234/$I$1*($A$22:$A$20000))*$B$22:$B$20000))^2 + (SUM(COS($G234/$I$1*($A$22:$A$20000))*$B$22:$B$20000))^2)</f>
        <v>1.5559469832952126</v>
      </c>
      <c r="J234">
        <f t="array" ref="J234">+SQRT((SUM(SIN($G234/$I$1*($A$22:$A$20000))*$C$22:$C$20000))^2 +  (SUM(COS($G234/$I$1*($A$22:$A$20000))*$C$22:$C$20000))^2)</f>
        <v>55.440952148250517</v>
      </c>
    </row>
    <row r="235" spans="1:10" x14ac:dyDescent="0.25">
      <c r="A235">
        <v>1899.416667</v>
      </c>
      <c r="B235">
        <v>-3.6956006340032301E-2</v>
      </c>
      <c r="C235">
        <v>-0.46535500000000002</v>
      </c>
      <c r="G235">
        <f t="shared" si="7"/>
        <v>233</v>
      </c>
      <c r="H235">
        <f t="shared" si="6"/>
        <v>0.74166203480823234</v>
      </c>
      <c r="I235">
        <f t="array" ref="I235">+SQRT((SUM(SIN($G235/$I$1*($A$22:$A$20000))*$B$22:$B$20000))^2 + (SUM(COS($G235/$I$1*($A$22:$A$20000))*$B$22:$B$20000))^2)</f>
        <v>0.92885490166877005</v>
      </c>
      <c r="J235">
        <f t="array" ref="J235">+SQRT((SUM(SIN($G235/$I$1*($A$22:$A$20000))*$C$22:$C$20000))^2 +  (SUM(COS($G235/$I$1*($A$22:$A$20000))*$C$22:$C$20000))^2)</f>
        <v>46.512893383098429</v>
      </c>
    </row>
    <row r="236" spans="1:10" x14ac:dyDescent="0.25">
      <c r="A236">
        <v>1899.5</v>
      </c>
      <c r="B236">
        <v>-3.6700809729964097E-2</v>
      </c>
      <c r="C236">
        <v>-0.24458099999999999</v>
      </c>
      <c r="G236">
        <f t="shared" si="7"/>
        <v>234</v>
      </c>
      <c r="H236">
        <f t="shared" si="6"/>
        <v>0.7448451336700701</v>
      </c>
      <c r="I236">
        <f t="array" ref="I236">+SQRT((SUM(SIN($G236/$I$1*($A$22:$A$20000))*$B$22:$B$20000))^2 + (SUM(COS($G236/$I$1*($A$22:$A$20000))*$B$22:$B$20000))^2)</f>
        <v>1.2597974434828823</v>
      </c>
      <c r="J236">
        <f t="array" ref="J236">+SQRT((SUM(SIN($G236/$I$1*($A$22:$A$20000))*$C$22:$C$20000))^2 +  (SUM(COS($G236/$I$1*($A$22:$A$20000))*$C$22:$C$20000))^2)</f>
        <v>33.218975241486284</v>
      </c>
    </row>
    <row r="237" spans="1:10" x14ac:dyDescent="0.25">
      <c r="A237">
        <v>1899.583333</v>
      </c>
      <c r="B237">
        <v>0.30008666874093298</v>
      </c>
      <c r="C237">
        <v>-8.1699999999999995E-2</v>
      </c>
      <c r="G237">
        <f t="shared" si="7"/>
        <v>235</v>
      </c>
      <c r="H237">
        <f t="shared" si="6"/>
        <v>0.74802823253190809</v>
      </c>
      <c r="I237">
        <f t="array" ref="I237">+SQRT((SUM(SIN($G237/$I$1*($A$22:$A$20000))*$B$22:$B$20000))^2 + (SUM(COS($G237/$I$1*($A$22:$A$20000))*$B$22:$B$20000))^2)</f>
        <v>1.283104644816206</v>
      </c>
      <c r="J237">
        <f t="array" ref="J237">+SQRT((SUM(SIN($G237/$I$1*($A$22:$A$20000))*$C$22:$C$20000))^2 +  (SUM(COS($G237/$I$1*($A$22:$A$20000))*$C$22:$C$20000))^2)</f>
        <v>29.909983764607855</v>
      </c>
    </row>
    <row r="238" spans="1:10" x14ac:dyDescent="0.25">
      <c r="A238">
        <v>1899.666667</v>
      </c>
      <c r="B238">
        <v>0.30992656090126902</v>
      </c>
      <c r="C238">
        <v>3.3099999999999997E-2</v>
      </c>
      <c r="G238">
        <f t="shared" si="7"/>
        <v>236</v>
      </c>
      <c r="H238">
        <f t="shared" si="6"/>
        <v>0.75121133139374596</v>
      </c>
      <c r="I238">
        <f t="array" ref="I238">+SQRT((SUM(SIN($G238/$I$1*($A$22:$A$20000))*$B$22:$B$20000))^2 + (SUM(COS($G238/$I$1*($A$22:$A$20000))*$B$22:$B$20000))^2)</f>
        <v>0.85175374423821937</v>
      </c>
      <c r="J238">
        <f t="array" ref="J238">+SQRT((SUM(SIN($G238/$I$1*($A$22:$A$20000))*$C$22:$C$20000))^2 +  (SUM(COS($G238/$I$1*($A$22:$A$20000))*$C$22:$C$20000))^2)</f>
        <v>41.418444921668673</v>
      </c>
    </row>
    <row r="239" spans="1:10" x14ac:dyDescent="0.25">
      <c r="A239">
        <v>1899.75</v>
      </c>
      <c r="B239">
        <v>0.30983628114905598</v>
      </c>
      <c r="C239">
        <v>0.201797</v>
      </c>
      <c r="G239">
        <f t="shared" si="7"/>
        <v>237</v>
      </c>
      <c r="H239">
        <f t="shared" si="6"/>
        <v>0.75439443025558395</v>
      </c>
      <c r="I239">
        <f t="array" ref="I239">+SQRT((SUM(SIN($G239/$I$1*($A$22:$A$20000))*$B$22:$B$20000))^2 + (SUM(COS($G239/$I$1*($A$22:$A$20000))*$B$22:$B$20000))^2)</f>
        <v>1.4781681152773769</v>
      </c>
      <c r="J239">
        <f t="array" ref="J239">+SQRT((SUM(SIN($G239/$I$1*($A$22:$A$20000))*$C$22:$C$20000))^2 +  (SUM(COS($G239/$I$1*($A$22:$A$20000))*$C$22:$C$20000))^2)</f>
        <v>55.416908481135671</v>
      </c>
    </row>
    <row r="240" spans="1:10" x14ac:dyDescent="0.25">
      <c r="A240">
        <v>1899.833333</v>
      </c>
      <c r="B240">
        <v>0.30979634651921201</v>
      </c>
      <c r="C240">
        <v>0.87387800000000004</v>
      </c>
      <c r="G240">
        <f t="shared" si="7"/>
        <v>238</v>
      </c>
      <c r="H240">
        <f t="shared" si="6"/>
        <v>0.75757752911742182</v>
      </c>
      <c r="I240">
        <f t="array" ref="I240">+SQRT((SUM(SIN($G240/$I$1*($A$22:$A$20000))*$B$22:$B$20000))^2 + (SUM(COS($G240/$I$1*($A$22:$A$20000))*$B$22:$B$20000))^2)</f>
        <v>0.43997104422480393</v>
      </c>
      <c r="J240">
        <f t="array" ref="J240">+SQRT((SUM(SIN($G240/$I$1*($A$22:$A$20000))*$C$22:$C$20000))^2 +  (SUM(COS($G240/$I$1*($A$22:$A$20000))*$C$22:$C$20000))^2)</f>
        <v>34.208149321340272</v>
      </c>
    </row>
    <row r="241" spans="1:10" x14ac:dyDescent="0.25">
      <c r="A241">
        <v>1899.916667</v>
      </c>
      <c r="B241">
        <v>0.30978528976914599</v>
      </c>
      <c r="C241">
        <v>1.1811</v>
      </c>
      <c r="G241">
        <f t="shared" si="7"/>
        <v>239</v>
      </c>
      <c r="H241">
        <f t="shared" si="6"/>
        <v>0.76076062797925981</v>
      </c>
      <c r="I241">
        <f t="array" ref="I241">+SQRT((SUM(SIN($G241/$I$1*($A$22:$A$20000))*$B$22:$B$20000))^2 + (SUM(COS($G241/$I$1*($A$22:$A$20000))*$B$22:$B$20000))^2)</f>
        <v>1.5492597476607977</v>
      </c>
      <c r="J241">
        <f t="array" ref="J241">+SQRT((SUM(SIN($G241/$I$1*($A$22:$A$20000))*$C$22:$C$20000))^2 +  (SUM(COS($G241/$I$1*($A$22:$A$20000))*$C$22:$C$20000))^2)</f>
        <v>55.217567905028176</v>
      </c>
    </row>
    <row r="242" spans="1:10" x14ac:dyDescent="0.25">
      <c r="A242">
        <v>1900</v>
      </c>
      <c r="B242">
        <v>0.30978528930169502</v>
      </c>
      <c r="C242">
        <v>1.18394</v>
      </c>
      <c r="G242">
        <f t="shared" si="7"/>
        <v>240</v>
      </c>
      <c r="H242">
        <f t="shared" si="6"/>
        <v>0.76394372684109757</v>
      </c>
      <c r="I242">
        <f t="array" ref="I242">+SQRT((SUM(SIN($G242/$I$1*($A$22:$A$20000))*$B$22:$B$20000))^2 + (SUM(COS($G242/$I$1*($A$22:$A$20000))*$B$22:$B$20000))^2)</f>
        <v>0.29037901977612196</v>
      </c>
      <c r="J242">
        <f t="array" ref="J242">+SQRT((SUM(SIN($G242/$I$1*($A$22:$A$20000))*$C$22:$C$20000))^2 +  (SUM(COS($G242/$I$1*($A$22:$A$20000))*$C$22:$C$20000))^2)</f>
        <v>58.299795546687932</v>
      </c>
    </row>
    <row r="243" spans="1:10" x14ac:dyDescent="0.25">
      <c r="A243">
        <v>1900.083333</v>
      </c>
      <c r="B243">
        <v>0.30976640848395198</v>
      </c>
      <c r="C243">
        <v>1.1455599999999999</v>
      </c>
      <c r="G243">
        <f t="shared" si="7"/>
        <v>241</v>
      </c>
      <c r="H243">
        <f t="shared" si="6"/>
        <v>0.76712682570293556</v>
      </c>
      <c r="I243">
        <f t="array" ref="I243">+SQRT((SUM(SIN($G243/$I$1*($A$22:$A$20000))*$B$22:$B$20000))^2 + (SUM(COS($G243/$I$1*($A$22:$A$20000))*$B$22:$B$20000))^2)</f>
        <v>1.4916707714802713</v>
      </c>
      <c r="J243">
        <f t="array" ref="J243">+SQRT((SUM(SIN($G243/$I$1*($A$22:$A$20000))*$C$22:$C$20000))^2 +  (SUM(COS($G243/$I$1*($A$22:$A$20000))*$C$22:$C$20000))^2)</f>
        <v>9.8074033928022377</v>
      </c>
    </row>
    <row r="244" spans="1:10" x14ac:dyDescent="0.25">
      <c r="A244">
        <v>1900.166667</v>
      </c>
      <c r="B244">
        <v>0.30972463730074601</v>
      </c>
      <c r="C244">
        <v>0.93806100000000003</v>
      </c>
      <c r="G244">
        <f t="shared" si="7"/>
        <v>242</v>
      </c>
      <c r="H244">
        <f t="shared" si="6"/>
        <v>0.77030992456477343</v>
      </c>
      <c r="I244">
        <f t="array" ref="I244">+SQRT((SUM(SIN($G244/$I$1*($A$22:$A$20000))*$B$22:$B$20000))^2 + (SUM(COS($G244/$I$1*($A$22:$A$20000))*$B$22:$B$20000))^2)</f>
        <v>0.63531214637824951</v>
      </c>
      <c r="J244">
        <f t="array" ref="J244">+SQRT((SUM(SIN($G244/$I$1*($A$22:$A$20000))*$C$22:$C$20000))^2 +  (SUM(COS($G244/$I$1*($A$22:$A$20000))*$C$22:$C$20000))^2)</f>
        <v>29.595729372103417</v>
      </c>
    </row>
    <row r="245" spans="1:10" x14ac:dyDescent="0.25">
      <c r="A245">
        <v>1900.25</v>
      </c>
      <c r="B245">
        <v>0.30964834772970901</v>
      </c>
      <c r="C245">
        <v>0.74755300000000002</v>
      </c>
      <c r="G245">
        <f t="shared" si="7"/>
        <v>243</v>
      </c>
      <c r="H245">
        <f t="shared" si="6"/>
        <v>0.77349302342661141</v>
      </c>
      <c r="I245">
        <f t="array" ref="I245">+SQRT((SUM(SIN($G245/$I$1*($A$22:$A$20000))*$B$22:$B$20000))^2 + (SUM(COS($G245/$I$1*($A$22:$A$20000))*$B$22:$B$20000))^2)</f>
        <v>1.3029960752374645</v>
      </c>
      <c r="J245">
        <f t="array" ref="J245">+SQRT((SUM(SIN($G245/$I$1*($A$22:$A$20000))*$C$22:$C$20000))^2 +  (SUM(COS($G245/$I$1*($A$22:$A$20000))*$C$22:$C$20000))^2)</f>
        <v>22.068217400378934</v>
      </c>
    </row>
    <row r="246" spans="1:10" x14ac:dyDescent="0.25">
      <c r="A246">
        <v>1900.333333</v>
      </c>
      <c r="B246">
        <v>0.30953307288363902</v>
      </c>
      <c r="C246">
        <v>0.86587099999999995</v>
      </c>
      <c r="G246">
        <f t="shared" si="7"/>
        <v>244</v>
      </c>
      <c r="H246">
        <f t="shared" si="6"/>
        <v>0.77667612228844929</v>
      </c>
      <c r="I246">
        <f t="array" ref="I246">+SQRT((SUM(SIN($G246/$I$1*($A$22:$A$20000))*$B$22:$B$20000))^2 + (SUM(COS($G246/$I$1*($A$22:$A$20000))*$B$22:$B$20000))^2)</f>
        <v>1.0050077240959674</v>
      </c>
      <c r="J246">
        <f t="array" ref="J246">+SQRT((SUM(SIN($G246/$I$1*($A$22:$A$20000))*$C$22:$C$20000))^2 +  (SUM(COS($G246/$I$1*($A$22:$A$20000))*$C$22:$C$20000))^2)</f>
        <v>45.614063232111043</v>
      </c>
    </row>
    <row r="247" spans="1:10" x14ac:dyDescent="0.25">
      <c r="A247">
        <v>1900.416667</v>
      </c>
      <c r="B247">
        <v>0.30938890867497298</v>
      </c>
      <c r="C247">
        <v>0.55641600000000002</v>
      </c>
      <c r="G247">
        <f t="shared" si="7"/>
        <v>245</v>
      </c>
      <c r="H247">
        <f t="shared" si="6"/>
        <v>0.77985922115028727</v>
      </c>
      <c r="I247">
        <f t="array" ref="I247">+SQRT((SUM(SIN($G247/$I$1*($A$22:$A$20000))*$B$22:$B$20000))^2 + (SUM(COS($G247/$I$1*($A$22:$A$20000))*$B$22:$B$20000))^2)</f>
        <v>1.0119516324696785</v>
      </c>
      <c r="J247">
        <f t="array" ref="J247">+SQRT((SUM(SIN($G247/$I$1*($A$22:$A$20000))*$C$22:$C$20000))^2 +  (SUM(COS($G247/$I$1*($A$22:$A$20000))*$C$22:$C$20000))^2)</f>
        <v>63.626336848773555</v>
      </c>
    </row>
    <row r="248" spans="1:10" x14ac:dyDescent="0.25">
      <c r="A248">
        <v>1900.5</v>
      </c>
      <c r="B248">
        <v>0.30912939320361499</v>
      </c>
      <c r="C248">
        <v>0.45863900000000002</v>
      </c>
      <c r="G248">
        <f t="shared" si="7"/>
        <v>246</v>
      </c>
      <c r="H248">
        <f t="shared" si="6"/>
        <v>0.78304232001212504</v>
      </c>
      <c r="I248">
        <f t="array" ref="I248">+SQRT((SUM(SIN($G248/$I$1*($A$22:$A$20000))*$B$22:$B$20000))^2 + (SUM(COS($G248/$I$1*($A$22:$A$20000))*$B$22:$B$20000))^2)</f>
        <v>1.3106720816162456</v>
      </c>
      <c r="J248">
        <f t="array" ref="J248">+SQRT((SUM(SIN($G248/$I$1*($A$22:$A$20000))*$C$22:$C$20000))^2 +  (SUM(COS($G248/$I$1*($A$22:$A$20000))*$C$22:$C$20000))^2)</f>
        <v>63.793963206019612</v>
      </c>
    </row>
    <row r="249" spans="1:10" x14ac:dyDescent="0.25">
      <c r="A249">
        <v>1900.583333</v>
      </c>
      <c r="B249">
        <v>-0.116425629741902</v>
      </c>
      <c r="C249">
        <v>-5.1700000000000003E-2</v>
      </c>
      <c r="G249">
        <f t="shared" si="7"/>
        <v>247</v>
      </c>
      <c r="H249">
        <f t="shared" si="6"/>
        <v>0.78622541887396302</v>
      </c>
      <c r="I249">
        <f t="array" ref="I249">+SQRT((SUM(SIN($G249/$I$1*($A$22:$A$20000))*$B$22:$B$20000))^2 + (SUM(COS($G249/$I$1*($A$22:$A$20000))*$B$22:$B$20000))^2)</f>
        <v>0.65639913275136341</v>
      </c>
      <c r="J249">
        <f t="array" ref="J249">+SQRT((SUM(SIN($G249/$I$1*($A$22:$A$20000))*$C$22:$C$20000))^2 +  (SUM(COS($G249/$I$1*($A$22:$A$20000))*$C$22:$C$20000))^2)</f>
        <v>61.094546646521202</v>
      </c>
    </row>
    <row r="250" spans="1:10" x14ac:dyDescent="0.25">
      <c r="A250">
        <v>1900.666667</v>
      </c>
      <c r="B250">
        <v>-0.16852364602338801</v>
      </c>
      <c r="C250">
        <v>-0.15418100000000001</v>
      </c>
      <c r="G250">
        <f t="shared" si="7"/>
        <v>248</v>
      </c>
      <c r="H250">
        <f t="shared" si="6"/>
        <v>0.7894085177358009</v>
      </c>
      <c r="I250">
        <f t="array" ref="I250">+SQRT((SUM(SIN($G250/$I$1*($A$22:$A$20000))*$B$22:$B$20000))^2 + (SUM(COS($G250/$I$1*($A$22:$A$20000))*$B$22:$B$20000))^2)</f>
        <v>1.5719149956656537</v>
      </c>
      <c r="J250">
        <f t="array" ref="J250">+SQRT((SUM(SIN($G250/$I$1*($A$22:$A$20000))*$C$22:$C$20000))^2 +  (SUM(COS($G250/$I$1*($A$22:$A$20000))*$C$22:$C$20000))^2)</f>
        <v>39.884046716462009</v>
      </c>
    </row>
    <row r="251" spans="1:10" x14ac:dyDescent="0.25">
      <c r="A251">
        <v>1900.75</v>
      </c>
      <c r="B251">
        <v>-0.16839156754207199</v>
      </c>
      <c r="C251">
        <v>-3.9100000000000003E-2</v>
      </c>
      <c r="G251">
        <f t="shared" si="7"/>
        <v>249</v>
      </c>
      <c r="H251">
        <f t="shared" si="6"/>
        <v>0.79259161659763888</v>
      </c>
      <c r="I251">
        <f t="array" ref="I251">+SQRT((SUM(SIN($G251/$I$1*($A$22:$A$20000))*$B$22:$B$20000))^2 + (SUM(COS($G251/$I$1*($A$22:$A$20000))*$B$22:$B$20000))^2)</f>
        <v>0.23986067681882622</v>
      </c>
      <c r="J251">
        <f t="array" ref="J251">+SQRT((SUM(SIN($G251/$I$1*($A$22:$A$20000))*$C$22:$C$20000))^2 +  (SUM(COS($G251/$I$1*($A$22:$A$20000))*$C$22:$C$20000))^2)</f>
        <v>10.275390089050974</v>
      </c>
    </row>
    <row r="252" spans="1:10" x14ac:dyDescent="0.25">
      <c r="A252">
        <v>1900.833333</v>
      </c>
      <c r="B252">
        <v>-0.16835167516271399</v>
      </c>
      <c r="C252">
        <v>-0.117962</v>
      </c>
      <c r="G252">
        <f t="shared" si="7"/>
        <v>250</v>
      </c>
      <c r="H252">
        <f t="shared" si="6"/>
        <v>0.79577471545947676</v>
      </c>
      <c r="I252">
        <f t="array" ref="I252">+SQRT((SUM(SIN($G252/$I$1*($A$22:$A$20000))*$B$22:$B$20000))^2 + (SUM(COS($G252/$I$1*($A$22:$A$20000))*$B$22:$B$20000))^2)</f>
        <v>1.676586940864311</v>
      </c>
      <c r="J252">
        <f t="array" ref="J252">+SQRT((SUM(SIN($G252/$I$1*($A$22:$A$20000))*$C$22:$C$20000))^2 +  (SUM(COS($G252/$I$1*($A$22:$A$20000))*$C$22:$C$20000))^2)</f>
        <v>5.9730966387957523</v>
      </c>
    </row>
    <row r="253" spans="1:10" x14ac:dyDescent="0.25">
      <c r="A253">
        <v>1900.916667</v>
      </c>
      <c r="B253">
        <v>-0.16834061836994099</v>
      </c>
      <c r="C253">
        <v>3.39E-2</v>
      </c>
      <c r="G253">
        <f t="shared" si="7"/>
        <v>251</v>
      </c>
      <c r="H253">
        <f t="shared" si="6"/>
        <v>0.79895781432131452</v>
      </c>
      <c r="I253">
        <f t="array" ref="I253">+SQRT((SUM(SIN($G253/$I$1*($A$22:$A$20000))*$B$22:$B$20000))^2 + (SUM(COS($G253/$I$1*($A$22:$A$20000))*$B$22:$B$20000))^2)</f>
        <v>0.46246357216771938</v>
      </c>
      <c r="J253">
        <f t="array" ref="J253">+SQRT((SUM(SIN($G253/$I$1*($A$22:$A$20000))*$C$22:$C$20000))^2 +  (SUM(COS($G253/$I$1*($A$22:$A$20000))*$C$22:$C$20000))^2)</f>
        <v>16.351903274968851</v>
      </c>
    </row>
    <row r="254" spans="1:10" x14ac:dyDescent="0.25">
      <c r="A254">
        <v>1901</v>
      </c>
      <c r="B254">
        <v>-0.16834062008671999</v>
      </c>
      <c r="C254">
        <v>0.24776599999999999</v>
      </c>
      <c r="G254">
        <f t="shared" si="7"/>
        <v>252</v>
      </c>
      <c r="H254">
        <f t="shared" si="6"/>
        <v>0.8021409131831525</v>
      </c>
      <c r="I254">
        <f t="array" ref="I254">+SQRT((SUM(SIN($G254/$I$1*($A$22:$A$20000))*$B$22:$B$20000))^2 + (SUM(COS($G254/$I$1*($A$22:$A$20000))*$B$22:$B$20000))^2)</f>
        <v>1.6853687613256725</v>
      </c>
      <c r="J254">
        <f t="array" ref="J254">+SQRT((SUM(SIN($G254/$I$1*($A$22:$A$20000))*$C$22:$C$20000))^2 +  (SUM(COS($G254/$I$1*($A$22:$A$20000))*$C$22:$C$20000))^2)</f>
        <v>36.729294576237109</v>
      </c>
    </row>
    <row r="255" spans="1:10" x14ac:dyDescent="0.25">
      <c r="A255">
        <v>1901.083333</v>
      </c>
      <c r="B255">
        <v>-0.16832884077621399</v>
      </c>
      <c r="C255">
        <v>0.19020100000000001</v>
      </c>
      <c r="G255">
        <f t="shared" si="7"/>
        <v>253</v>
      </c>
      <c r="H255">
        <f t="shared" si="6"/>
        <v>0.80532401204499038</v>
      </c>
      <c r="I255">
        <f t="array" ref="I255">+SQRT((SUM(SIN($G255/$I$1*($A$22:$A$20000))*$B$22:$B$20000))^2 + (SUM(COS($G255/$I$1*($A$22:$A$20000))*$B$22:$B$20000))^2)</f>
        <v>1.0604008208642923</v>
      </c>
      <c r="J255">
        <f t="array" ref="J255">+SQRT((SUM(SIN($G255/$I$1*($A$22:$A$20000))*$C$22:$C$20000))^2 +  (SUM(COS($G255/$I$1*($A$22:$A$20000))*$C$22:$C$20000))^2)</f>
        <v>47.961905884701316</v>
      </c>
    </row>
    <row r="256" spans="1:10" x14ac:dyDescent="0.25">
      <c r="A256">
        <v>1901.166667</v>
      </c>
      <c r="B256">
        <v>-0.168288501130543</v>
      </c>
      <c r="C256">
        <v>-0.25601000000000002</v>
      </c>
      <c r="G256">
        <f t="shared" si="7"/>
        <v>254</v>
      </c>
      <c r="H256">
        <f t="shared" si="6"/>
        <v>0.80850711090682836</v>
      </c>
      <c r="I256">
        <f t="array" ref="I256">+SQRT((SUM(SIN($G256/$I$1*($A$22:$A$20000))*$B$22:$B$20000))^2 + (SUM(COS($G256/$I$1*($A$22:$A$20000))*$B$22:$B$20000))^2)</f>
        <v>1.6800959489017233</v>
      </c>
      <c r="J256">
        <f t="array" ref="J256">+SQRT((SUM(SIN($G256/$I$1*($A$22:$A$20000))*$C$22:$C$20000))^2 +  (SUM(COS($G256/$I$1*($A$22:$A$20000))*$C$22:$C$20000))^2)</f>
        <v>60.306382637070477</v>
      </c>
    </row>
    <row r="257" spans="1:10" x14ac:dyDescent="0.25">
      <c r="A257">
        <v>1901.25</v>
      </c>
      <c r="B257">
        <v>-0.16821221012394999</v>
      </c>
      <c r="C257">
        <v>-0.197687</v>
      </c>
      <c r="G257">
        <f t="shared" si="7"/>
        <v>255</v>
      </c>
      <c r="H257">
        <f t="shared" si="6"/>
        <v>0.81169020976866624</v>
      </c>
      <c r="I257">
        <f t="array" ref="I257">+SQRT((SUM(SIN($G257/$I$1*($A$22:$A$20000))*$B$22:$B$20000))^2 + (SUM(COS($G257/$I$1*($A$22:$A$20000))*$B$22:$B$20000))^2)</f>
        <v>2.6094915546937676</v>
      </c>
      <c r="J257">
        <f t="array" ref="J257">+SQRT((SUM(SIN($G257/$I$1*($A$22:$A$20000))*$C$22:$C$20000))^2 +  (SUM(COS($G257/$I$1*($A$22:$A$20000))*$C$22:$C$20000))^2)</f>
        <v>63.969862436940687</v>
      </c>
    </row>
    <row r="258" spans="1:10" x14ac:dyDescent="0.25">
      <c r="A258">
        <v>1901.333333</v>
      </c>
      <c r="B258">
        <v>-0.16809693527933101</v>
      </c>
      <c r="C258">
        <v>-0.569469</v>
      </c>
      <c r="G258">
        <f t="shared" si="7"/>
        <v>256</v>
      </c>
      <c r="H258">
        <f t="shared" si="6"/>
        <v>0.81487330863050422</v>
      </c>
      <c r="I258">
        <f t="array" ref="I258">+SQRT((SUM(SIN($G258/$I$1*($A$22:$A$20000))*$B$22:$B$20000))^2 + (SUM(COS($G258/$I$1*($A$22:$A$20000))*$B$22:$B$20000))^2)</f>
        <v>2.1656355686367488</v>
      </c>
      <c r="J258">
        <f t="array" ref="J258">+SQRT((SUM(SIN($G258/$I$1*($A$22:$A$20000))*$C$22:$C$20000))^2 +  (SUM(COS($G258/$I$1*($A$22:$A$20000))*$C$22:$C$20000))^2)</f>
        <v>25.56535505429186</v>
      </c>
    </row>
    <row r="259" spans="1:10" x14ac:dyDescent="0.25">
      <c r="A259">
        <v>1901.416667</v>
      </c>
      <c r="B259">
        <v>-0.16795277107099299</v>
      </c>
      <c r="C259">
        <v>-0.77230500000000002</v>
      </c>
      <c r="G259">
        <f t="shared" si="7"/>
        <v>257</v>
      </c>
      <c r="H259">
        <f t="shared" ref="H259:H322" si="8">+G259/$I$1/2/PI()</f>
        <v>0.81805640749234199</v>
      </c>
      <c r="I259">
        <f t="array" ref="I259">+SQRT((SUM(SIN($G259/$I$1*($A$22:$A$20000))*$B$22:$B$20000))^2 + (SUM(COS($G259/$I$1*($A$22:$A$20000))*$B$22:$B$20000))^2)</f>
        <v>2.4777445476049067</v>
      </c>
      <c r="J259">
        <f t="array" ref="J259">+SQRT((SUM(SIN($G259/$I$1*($A$22:$A$20000))*$C$22:$C$20000))^2 +  (SUM(COS($G259/$I$1*($A$22:$A$20000))*$C$22:$C$20000))^2)</f>
        <v>37.217892749836416</v>
      </c>
    </row>
    <row r="260" spans="1:10" x14ac:dyDescent="0.25">
      <c r="A260">
        <v>1901.5</v>
      </c>
      <c r="B260">
        <v>-0.167719095471737</v>
      </c>
      <c r="C260">
        <v>-0.86406099999999997</v>
      </c>
      <c r="G260">
        <f t="shared" si="7"/>
        <v>258</v>
      </c>
      <c r="H260">
        <f t="shared" si="8"/>
        <v>0.82123950635417997</v>
      </c>
      <c r="I260">
        <f t="array" ref="I260">+SQRT((SUM(SIN($G260/$I$1*($A$22:$A$20000))*$B$22:$B$20000))^2 + (SUM(COS($G260/$I$1*($A$22:$A$20000))*$B$22:$B$20000))^2)</f>
        <v>0.54787502180027503</v>
      </c>
      <c r="J260">
        <f t="array" ref="J260">+SQRT((SUM(SIN($G260/$I$1*($A$22:$A$20000))*$C$22:$C$20000))^2 +  (SUM(COS($G260/$I$1*($A$22:$A$20000))*$C$22:$C$20000))^2)</f>
        <v>73.594910502786163</v>
      </c>
    </row>
    <row r="261" spans="1:10" x14ac:dyDescent="0.25">
      <c r="A261">
        <v>1901.583333</v>
      </c>
      <c r="B261">
        <v>0.25342999881060801</v>
      </c>
      <c r="C261">
        <v>-0.84602699999999997</v>
      </c>
      <c r="G261">
        <f t="shared" ref="G261:G324" si="9">+G260+1</f>
        <v>259</v>
      </c>
      <c r="H261">
        <f t="shared" si="8"/>
        <v>0.82442260521601785</v>
      </c>
      <c r="I261">
        <f t="array" ref="I261">+SQRT((SUM(SIN($G261/$I$1*($A$22:$A$20000))*$B$22:$B$20000))^2 + (SUM(COS($G261/$I$1*($A$22:$A$20000))*$B$22:$B$20000))^2)</f>
        <v>3.4086282529822372</v>
      </c>
      <c r="J261">
        <f t="array" ref="J261">+SQRT((SUM(SIN($G261/$I$1*($A$22:$A$20000))*$C$22:$C$20000))^2 +  (SUM(COS($G261/$I$1*($A$22:$A$20000))*$C$22:$C$20000))^2)</f>
        <v>67.644991518287952</v>
      </c>
    </row>
    <row r="262" spans="1:10" x14ac:dyDescent="0.25">
      <c r="A262">
        <v>1901.666667</v>
      </c>
      <c r="B262">
        <v>0.32316018312877498</v>
      </c>
      <c r="C262">
        <v>-0.82630000000000003</v>
      </c>
      <c r="G262">
        <f t="shared" si="9"/>
        <v>260</v>
      </c>
      <c r="H262">
        <f t="shared" si="8"/>
        <v>0.82760570407785583</v>
      </c>
      <c r="I262">
        <f t="array" ref="I262">+SQRT((SUM(SIN($G262/$I$1*($A$22:$A$20000))*$B$22:$B$20000))^2 + (SUM(COS($G262/$I$1*($A$22:$A$20000))*$B$22:$B$20000))^2)</f>
        <v>0.67922901027976257</v>
      </c>
      <c r="J262">
        <f t="array" ref="J262">+SQRT((SUM(SIN($G262/$I$1*($A$22:$A$20000))*$C$22:$C$20000))^2 +  (SUM(COS($G262/$I$1*($A$22:$A$20000))*$C$22:$C$20000))^2)</f>
        <v>40.577623788640629</v>
      </c>
    </row>
    <row r="263" spans="1:10" x14ac:dyDescent="0.25">
      <c r="A263">
        <v>1901.75</v>
      </c>
      <c r="B263">
        <v>0.32301077900702202</v>
      </c>
      <c r="C263">
        <v>-0.91325199999999995</v>
      </c>
      <c r="G263">
        <f t="shared" si="9"/>
        <v>261</v>
      </c>
      <c r="H263">
        <f t="shared" si="8"/>
        <v>0.83078880293969359</v>
      </c>
      <c r="I263">
        <f t="array" ref="I263">+SQRT((SUM(SIN($G263/$I$1*($A$22:$A$20000))*$B$22:$B$20000))^2 + (SUM(COS($G263/$I$1*($A$22:$A$20000))*$B$22:$B$20000))^2)</f>
        <v>7.2505444286817911</v>
      </c>
      <c r="J263">
        <f t="array" ref="J263">+SQRT((SUM(SIN($G263/$I$1*($A$22:$A$20000))*$C$22:$C$20000))^2 +  (SUM(COS($G263/$I$1*($A$22:$A$20000))*$C$22:$C$20000))^2)</f>
        <v>13.133624780781537</v>
      </c>
    </row>
    <row r="264" spans="1:10" x14ac:dyDescent="0.25">
      <c r="A264">
        <v>1901.833333</v>
      </c>
      <c r="B264">
        <v>0.32297090414055801</v>
      </c>
      <c r="C264">
        <v>-0.61831100000000006</v>
      </c>
      <c r="G264">
        <f t="shared" si="9"/>
        <v>262</v>
      </c>
      <c r="H264">
        <f t="shared" si="8"/>
        <v>0.83397190180153158</v>
      </c>
      <c r="I264">
        <f t="array" ref="I264">+SQRT((SUM(SIN($G264/$I$1*($A$22:$A$20000))*$B$22:$B$20000))^2 + (SUM(COS($G264/$I$1*($A$22:$A$20000))*$B$22:$B$20000))^2)</f>
        <v>12.825859452655754</v>
      </c>
      <c r="J264">
        <f t="array" ref="J264">+SQRT((SUM(SIN($G264/$I$1*($A$22:$A$20000))*$C$22:$C$20000))^2 +  (SUM(COS($G264/$I$1*($A$22:$A$20000))*$C$22:$C$20000))^2)</f>
        <v>23.526600556621766</v>
      </c>
    </row>
    <row r="265" spans="1:10" x14ac:dyDescent="0.25">
      <c r="A265">
        <v>1901.916667</v>
      </c>
      <c r="B265">
        <v>0.32295984733008298</v>
      </c>
      <c r="C265">
        <v>-0.48638900000000002</v>
      </c>
      <c r="G265">
        <f t="shared" si="9"/>
        <v>263</v>
      </c>
      <c r="H265">
        <f t="shared" si="8"/>
        <v>0.83715500066336945</v>
      </c>
      <c r="I265">
        <f t="array" ref="I265">+SQRT((SUM(SIN($G265/$I$1*($A$22:$A$20000))*$B$22:$B$20000))^2 + (SUM(COS($G265/$I$1*($A$22:$A$20000))*$B$22:$B$20000))^2)</f>
        <v>10.652277605923354</v>
      </c>
      <c r="J265">
        <f t="array" ref="J265">+SQRT((SUM(SIN($G265/$I$1*($A$22:$A$20000))*$C$22:$C$20000))^2 +  (SUM(COS($G265/$I$1*($A$22:$A$20000))*$C$22:$C$20000))^2)</f>
        <v>30.457105481901618</v>
      </c>
    </row>
    <row r="266" spans="1:10" x14ac:dyDescent="0.25">
      <c r="A266">
        <v>1902</v>
      </c>
      <c r="B266">
        <v>0.32295985214846501</v>
      </c>
      <c r="C266">
        <v>-0.24277299999999999</v>
      </c>
      <c r="G266">
        <f t="shared" si="9"/>
        <v>264</v>
      </c>
      <c r="H266">
        <f t="shared" si="8"/>
        <v>0.84033809952520744</v>
      </c>
      <c r="I266">
        <f t="array" ref="I266">+SQRT((SUM(SIN($G266/$I$1*($A$22:$A$20000))*$B$22:$B$20000))^2 + (SUM(COS($G266/$I$1*($A$22:$A$20000))*$B$22:$B$20000))^2)</f>
        <v>3.4909241184959079</v>
      </c>
      <c r="J266">
        <f t="array" ref="J266">+SQRT((SUM(SIN($G266/$I$1*($A$22:$A$20000))*$C$22:$C$20000))^2 +  (SUM(COS($G266/$I$1*($A$22:$A$20000))*$C$22:$C$20000))^2)</f>
        <v>34.037386610046063</v>
      </c>
    </row>
    <row r="267" spans="1:10" x14ac:dyDescent="0.25">
      <c r="A267">
        <v>1902.083333</v>
      </c>
      <c r="B267">
        <v>0.32295802176636002</v>
      </c>
      <c r="C267">
        <v>-0.33286900000000003</v>
      </c>
      <c r="G267">
        <f t="shared" si="9"/>
        <v>265</v>
      </c>
      <c r="H267">
        <f t="shared" si="8"/>
        <v>0.84352119838704531</v>
      </c>
      <c r="I267">
        <f t="array" ref="I267">+SQRT((SUM(SIN($G267/$I$1*($A$22:$A$20000))*$B$22:$B$20000))^2 + (SUM(COS($G267/$I$1*($A$22:$A$20000))*$B$22:$B$20000))^2)</f>
        <v>1.6765110843693798</v>
      </c>
      <c r="J267">
        <f t="array" ref="J267">+SQRT((SUM(SIN($G267/$I$1*($A$22:$A$20000))*$C$22:$C$20000))^2 +  (SUM(COS($G267/$I$1*($A$22:$A$20000))*$C$22:$C$20000))^2)</f>
        <v>51.492024809549676</v>
      </c>
    </row>
    <row r="268" spans="1:10" x14ac:dyDescent="0.25">
      <c r="A268">
        <v>1902.166667</v>
      </c>
      <c r="B268">
        <v>0.32291976272228001</v>
      </c>
      <c r="C268">
        <v>-0.10254099999999999</v>
      </c>
      <c r="G268">
        <f t="shared" si="9"/>
        <v>266</v>
      </c>
      <c r="H268">
        <f t="shared" si="8"/>
        <v>0.8467042972488833</v>
      </c>
      <c r="I268">
        <f t="array" ref="I268">+SQRT((SUM(SIN($G268/$I$1*($A$22:$A$20000))*$B$22:$B$20000))^2 + (SUM(COS($G268/$I$1*($A$22:$A$20000))*$B$22:$B$20000))^2)</f>
        <v>1.7594375382690428</v>
      </c>
      <c r="J268">
        <f t="array" ref="J268">+SQRT((SUM(SIN($G268/$I$1*($A$22:$A$20000))*$C$22:$C$20000))^2 +  (SUM(COS($G268/$I$1*($A$22:$A$20000))*$C$22:$C$20000))^2)</f>
        <v>47.264338161996264</v>
      </c>
    </row>
    <row r="269" spans="1:10" x14ac:dyDescent="0.25">
      <c r="A269">
        <v>1902.25</v>
      </c>
      <c r="B269">
        <v>0.32284346963413002</v>
      </c>
      <c r="C269">
        <v>0.50459299999999996</v>
      </c>
      <c r="G269">
        <f t="shared" si="9"/>
        <v>267</v>
      </c>
      <c r="H269">
        <f t="shared" si="8"/>
        <v>0.84988739611072106</v>
      </c>
      <c r="I269">
        <f t="array" ref="I269">+SQRT((SUM(SIN($G269/$I$1*($A$22:$A$20000))*$B$22:$B$20000))^2 + (SUM(COS($G269/$I$1*($A$22:$A$20000))*$B$22:$B$20000))^2)</f>
        <v>0.41951014994523034</v>
      </c>
      <c r="J269">
        <f t="array" ref="J269">+SQRT((SUM(SIN($G269/$I$1*($A$22:$A$20000))*$C$22:$C$20000))^2 +  (SUM(COS($G269/$I$1*($A$22:$A$20000))*$C$22:$C$20000))^2)</f>
        <v>17.775807219117556</v>
      </c>
    </row>
    <row r="270" spans="1:10" x14ac:dyDescent="0.25">
      <c r="A270">
        <v>1902.333333</v>
      </c>
      <c r="B270">
        <v>0.32272819479161502</v>
      </c>
      <c r="C270">
        <v>0.40094200000000002</v>
      </c>
      <c r="G270">
        <f t="shared" si="9"/>
        <v>268</v>
      </c>
      <c r="H270">
        <f t="shared" si="8"/>
        <v>0.85307049497255905</v>
      </c>
      <c r="I270">
        <f t="array" ref="I270">+SQRT((SUM(SIN($G270/$I$1*($A$22:$A$20000))*$B$22:$B$20000))^2 + (SUM(COS($G270/$I$1*($A$22:$A$20000))*$B$22:$B$20000))^2)</f>
        <v>1.3093751622453638</v>
      </c>
      <c r="J270">
        <f t="array" ref="J270">+SQRT((SUM(SIN($G270/$I$1*($A$22:$A$20000))*$C$22:$C$20000))^2 +  (SUM(COS($G270/$I$1*($A$22:$A$20000))*$C$22:$C$20000))^2)</f>
        <v>16.914583658554342</v>
      </c>
    </row>
    <row r="271" spans="1:10" x14ac:dyDescent="0.25">
      <c r="A271">
        <v>1902.416667</v>
      </c>
      <c r="B271">
        <v>0.322584030583704</v>
      </c>
      <c r="C271">
        <v>0.75823600000000002</v>
      </c>
      <c r="G271">
        <f t="shared" si="9"/>
        <v>269</v>
      </c>
      <c r="H271">
        <f t="shared" si="8"/>
        <v>0.85625359383439692</v>
      </c>
      <c r="I271">
        <f t="array" ref="I271">+SQRT((SUM(SIN($G271/$I$1*($A$22:$A$20000))*$B$22:$B$20000))^2 + (SUM(COS($G271/$I$1*($A$22:$A$20000))*$B$22:$B$20000))^2)</f>
        <v>1.3298345915844971</v>
      </c>
      <c r="J271">
        <f t="array" ref="J271">+SQRT((SUM(SIN($G271/$I$1*($A$22:$A$20000))*$C$22:$C$20000))^2 +  (SUM(COS($G271/$I$1*($A$22:$A$20000))*$C$22:$C$20000))^2)</f>
        <v>26.243478373604869</v>
      </c>
    </row>
    <row r="272" spans="1:10" x14ac:dyDescent="0.25">
      <c r="A272">
        <v>1902.5</v>
      </c>
      <c r="B272">
        <v>0.32237224481844101</v>
      </c>
      <c r="C272">
        <v>1.17899</v>
      </c>
      <c r="G272">
        <f t="shared" si="9"/>
        <v>270</v>
      </c>
      <c r="H272">
        <f t="shared" si="8"/>
        <v>0.85943669269623491</v>
      </c>
      <c r="I272">
        <f t="array" ref="I272">+SQRT((SUM(SIN($G272/$I$1*($A$22:$A$20000))*$B$22:$B$20000))^2 + (SUM(COS($G272/$I$1*($A$22:$A$20000))*$B$22:$B$20000))^2)</f>
        <v>1.1078505931816562</v>
      </c>
      <c r="J272">
        <f t="array" ref="J272">+SQRT((SUM(SIN($G272/$I$1*($A$22:$A$20000))*$C$22:$C$20000))^2 +  (SUM(COS($G272/$I$1*($A$22:$A$20000))*$C$22:$C$20000))^2)</f>
        <v>37.765543770968641</v>
      </c>
    </row>
    <row r="273" spans="1:10" x14ac:dyDescent="0.25">
      <c r="A273">
        <v>1902.583333</v>
      </c>
      <c r="B273">
        <v>-0.12182962880918199</v>
      </c>
      <c r="C273">
        <v>1.36914</v>
      </c>
      <c r="G273">
        <f t="shared" si="9"/>
        <v>271</v>
      </c>
      <c r="H273">
        <f t="shared" si="8"/>
        <v>0.86261979155807278</v>
      </c>
      <c r="I273">
        <f t="array" ref="I273">+SQRT((SUM(SIN($G273/$I$1*($A$22:$A$20000))*$B$22:$B$20000))^2 + (SUM(COS($G273/$I$1*($A$22:$A$20000))*$B$22:$B$20000))^2)</f>
        <v>0.23018348561732507</v>
      </c>
      <c r="J273">
        <f t="array" ref="J273">+SQRT((SUM(SIN($G273/$I$1*($A$22:$A$20000))*$C$22:$C$20000))^2 +  (SUM(COS($G273/$I$1*($A$22:$A$20000))*$C$22:$C$20000))^2)</f>
        <v>27.954585165779392</v>
      </c>
    </row>
    <row r="274" spans="1:10" x14ac:dyDescent="0.25">
      <c r="A274">
        <v>1902.666667</v>
      </c>
      <c r="B274">
        <v>-0.210948205468908</v>
      </c>
      <c r="C274">
        <v>1.5748800000000001</v>
      </c>
      <c r="G274">
        <f t="shared" si="9"/>
        <v>272</v>
      </c>
      <c r="H274">
        <f t="shared" si="8"/>
        <v>0.86580289041991076</v>
      </c>
      <c r="I274">
        <f t="array" ref="I274">+SQRT((SUM(SIN($G274/$I$1*($A$22:$A$20000))*$B$22:$B$20000))^2 + (SUM(COS($G274/$I$1*($A$22:$A$20000))*$B$22:$B$20000))^2)</f>
        <v>0.58197582378012835</v>
      </c>
      <c r="J274">
        <f t="array" ref="J274">+SQRT((SUM(SIN($G274/$I$1*($A$22:$A$20000))*$C$22:$C$20000))^2 +  (SUM(COS($G274/$I$1*($A$22:$A$20000))*$C$22:$C$20000))^2)</f>
        <v>5.9120198967554538</v>
      </c>
    </row>
    <row r="275" spans="1:10" x14ac:dyDescent="0.25">
      <c r="A275">
        <v>1902.75</v>
      </c>
      <c r="B275">
        <v>-0.21077959494778301</v>
      </c>
      <c r="C275">
        <v>1.76006</v>
      </c>
      <c r="G275">
        <f t="shared" si="9"/>
        <v>273</v>
      </c>
      <c r="H275">
        <f t="shared" si="8"/>
        <v>0.86898598928174853</v>
      </c>
      <c r="I275">
        <f t="array" ref="I275">+SQRT((SUM(SIN($G275/$I$1*($A$22:$A$20000))*$B$22:$B$20000))^2 + (SUM(COS($G275/$I$1*($A$22:$A$20000))*$B$22:$B$20000))^2)</f>
        <v>0.25937535039327136</v>
      </c>
      <c r="J275">
        <f t="array" ref="J275">+SQRT((SUM(SIN($G275/$I$1*($A$22:$A$20000))*$C$22:$C$20000))^2 +  (SUM(COS($G275/$I$1*($A$22:$A$20000))*$C$22:$C$20000))^2)</f>
        <v>5.3797800025350186</v>
      </c>
    </row>
    <row r="276" spans="1:10" x14ac:dyDescent="0.25">
      <c r="A276">
        <v>1902.833333</v>
      </c>
      <c r="B276">
        <v>-0.21073973949529901</v>
      </c>
      <c r="C276">
        <v>1.8087800000000001</v>
      </c>
      <c r="G276">
        <f t="shared" si="9"/>
        <v>274</v>
      </c>
      <c r="H276">
        <f t="shared" si="8"/>
        <v>0.87216908814358651</v>
      </c>
      <c r="I276">
        <f t="array" ref="I276">+SQRT((SUM(SIN($G276/$I$1*($A$22:$A$20000))*$B$22:$B$20000))^2 + (SUM(COS($G276/$I$1*($A$22:$A$20000))*$B$22:$B$20000))^2)</f>
        <v>0.38750815094503549</v>
      </c>
      <c r="J276">
        <f t="array" ref="J276">+SQRT((SUM(SIN($G276/$I$1*($A$22:$A$20000))*$C$22:$C$20000))^2 +  (SUM(COS($G276/$I$1*($A$22:$A$20000))*$C$22:$C$20000))^2)</f>
        <v>31.904860683116013</v>
      </c>
    </row>
    <row r="277" spans="1:10" x14ac:dyDescent="0.25">
      <c r="A277">
        <v>1902.916667</v>
      </c>
      <c r="B277">
        <v>-0.21072868266520101</v>
      </c>
      <c r="C277">
        <v>1.46055</v>
      </c>
      <c r="G277">
        <f t="shared" si="9"/>
        <v>275</v>
      </c>
      <c r="H277">
        <f t="shared" si="8"/>
        <v>0.87535218700542439</v>
      </c>
      <c r="I277">
        <f t="array" ref="I277">+SQRT((SUM(SIN($G277/$I$1*($A$22:$A$20000))*$B$22:$B$20000))^2 + (SUM(COS($G277/$I$1*($A$22:$A$20000))*$B$22:$B$20000))^2)</f>
        <v>0.25408339773171335</v>
      </c>
      <c r="J277">
        <f t="array" ref="J277">+SQRT((SUM(SIN($G277/$I$1*($A$22:$A$20000))*$C$22:$C$20000))^2 +  (SUM(COS($G277/$I$1*($A$22:$A$20000))*$C$22:$C$20000))^2)</f>
        <v>49.771776980076972</v>
      </c>
    </row>
    <row r="278" spans="1:10" x14ac:dyDescent="0.25">
      <c r="A278">
        <v>1903</v>
      </c>
      <c r="B278">
        <v>-0.21072868804561601</v>
      </c>
      <c r="C278">
        <v>1.3059099999999999</v>
      </c>
      <c r="G278">
        <f t="shared" si="9"/>
        <v>276</v>
      </c>
      <c r="H278">
        <f t="shared" si="8"/>
        <v>0.87853528586726226</v>
      </c>
      <c r="I278">
        <f t="array" ref="I278">+SQRT((SUM(SIN($G278/$I$1*($A$22:$A$20000))*$B$22:$B$20000))^2 + (SUM(COS($G278/$I$1*($A$22:$A$20000))*$B$22:$B$20000))^2)</f>
        <v>0.28030560058489445</v>
      </c>
      <c r="J278">
        <f t="array" ref="J278">+SQRT((SUM(SIN($G278/$I$1*($A$22:$A$20000))*$C$22:$C$20000))^2 +  (SUM(COS($G278/$I$1*($A$22:$A$20000))*$C$22:$C$20000))^2)</f>
        <v>57.79288251752282</v>
      </c>
    </row>
    <row r="279" spans="1:10" x14ac:dyDescent="0.25">
      <c r="A279">
        <v>1903.083333</v>
      </c>
      <c r="B279">
        <v>-0.21072971006365099</v>
      </c>
      <c r="C279">
        <v>1.08291</v>
      </c>
      <c r="G279">
        <f t="shared" si="9"/>
        <v>277</v>
      </c>
      <c r="H279">
        <f t="shared" si="8"/>
        <v>0.88171838472910025</v>
      </c>
      <c r="I279">
        <f t="array" ref="I279">+SQRT((SUM(SIN($G279/$I$1*($A$22:$A$20000))*$B$22:$B$20000))^2 + (SUM(COS($G279/$I$1*($A$22:$A$20000))*$B$22:$B$20000))^2)</f>
        <v>0.22058751496448853</v>
      </c>
      <c r="J279">
        <f t="array" ref="J279">+SQRT((SUM(SIN($G279/$I$1*($A$22:$A$20000))*$C$22:$C$20000))^2 +  (SUM(COS($G279/$I$1*($A$22:$A$20000))*$C$22:$C$20000))^2)</f>
        <v>78.333489008296866</v>
      </c>
    </row>
    <row r="280" spans="1:10" x14ac:dyDescent="0.25">
      <c r="A280">
        <v>1903.166667</v>
      </c>
      <c r="B280">
        <v>-0.21069218522251201</v>
      </c>
      <c r="C280">
        <v>0.52753099999999997</v>
      </c>
      <c r="G280">
        <f t="shared" si="9"/>
        <v>278</v>
      </c>
      <c r="H280">
        <f t="shared" si="8"/>
        <v>0.88490148359093801</v>
      </c>
      <c r="I280">
        <f t="array" ref="I280">+SQRT((SUM(SIN($G280/$I$1*($A$22:$A$20000))*$B$22:$B$20000))^2 + (SUM(COS($G280/$I$1*($A$22:$A$20000))*$B$22:$B$20000))^2)</f>
        <v>0.22324490340723321</v>
      </c>
      <c r="J280">
        <f t="array" ref="J280">+SQRT((SUM(SIN($G280/$I$1*($A$22:$A$20000))*$C$22:$C$20000))^2 +  (SUM(COS($G280/$I$1*($A$22:$A$20000))*$C$22:$C$20000))^2)</f>
        <v>52.976670077506547</v>
      </c>
    </row>
    <row r="281" spans="1:10" x14ac:dyDescent="0.25">
      <c r="A281">
        <v>1903.25</v>
      </c>
      <c r="B281">
        <v>-0.21061589140088099</v>
      </c>
      <c r="C281">
        <v>-6.3399999999999998E-2</v>
      </c>
      <c r="G281">
        <f t="shared" si="9"/>
        <v>279</v>
      </c>
      <c r="H281">
        <f t="shared" si="8"/>
        <v>0.88808458245277599</v>
      </c>
      <c r="I281">
        <f t="array" ref="I281">+SQRT((SUM(SIN($G281/$I$1*($A$22:$A$20000))*$B$22:$B$20000))^2 + (SUM(COS($G281/$I$1*($A$22:$A$20000))*$B$22:$B$20000))^2)</f>
        <v>0.19304457696202951</v>
      </c>
      <c r="J281">
        <f t="array" ref="J281">+SQRT((SUM(SIN($G281/$I$1*($A$22:$A$20000))*$C$22:$C$20000))^2 +  (SUM(COS($G281/$I$1*($A$22:$A$20000))*$C$22:$C$20000))^2)</f>
        <v>10.457185753994157</v>
      </c>
    </row>
    <row r="282" spans="1:10" x14ac:dyDescent="0.25">
      <c r="A282">
        <v>1903.333333</v>
      </c>
      <c r="B282">
        <v>-0.21050061655910801</v>
      </c>
      <c r="C282">
        <v>-0.34717900000000002</v>
      </c>
      <c r="G282">
        <f t="shared" si="9"/>
        <v>280</v>
      </c>
      <c r="H282">
        <f t="shared" si="8"/>
        <v>0.89126768131461387</v>
      </c>
      <c r="I282">
        <f t="array" ref="I282">+SQRT((SUM(SIN($G282/$I$1*($A$22:$A$20000))*$B$22:$B$20000))^2 + (SUM(COS($G282/$I$1*($A$22:$A$20000))*$B$22:$B$20000))^2)</f>
        <v>0.19749902108151191</v>
      </c>
      <c r="J282">
        <f t="array" ref="J282">+SQRT((SUM(SIN($G282/$I$1*($A$22:$A$20000))*$C$22:$C$20000))^2 +  (SUM(COS($G282/$I$1*($A$22:$A$20000))*$C$22:$C$20000))^2)</f>
        <v>41.594911868658713</v>
      </c>
    </row>
    <row r="283" spans="1:10" x14ac:dyDescent="0.25">
      <c r="A283">
        <v>1903.416667</v>
      </c>
      <c r="B283">
        <v>-0.210356452352643</v>
      </c>
      <c r="C283">
        <v>-0.52099399999999996</v>
      </c>
      <c r="G283">
        <f t="shared" si="9"/>
        <v>281</v>
      </c>
      <c r="H283">
        <f t="shared" si="8"/>
        <v>0.89445078017645185</v>
      </c>
      <c r="I283">
        <f t="array" ref="I283">+SQRT((SUM(SIN($G283/$I$1*($A$22:$A$20000))*$B$22:$B$20000))^2 + (SUM(COS($G283/$I$1*($A$22:$A$20000))*$B$22:$B$20000))^2)</f>
        <v>0.22953053413594021</v>
      </c>
      <c r="J283">
        <f t="array" ref="J283">+SQRT((SUM(SIN($G283/$I$1*($A$22:$A$20000))*$C$22:$C$20000))^2 +  (SUM(COS($G283/$I$1*($A$22:$A$20000))*$C$22:$C$20000))^2)</f>
        <v>21.274879965806491</v>
      </c>
    </row>
    <row r="284" spans="1:10" x14ac:dyDescent="0.25">
      <c r="A284">
        <v>1903.5</v>
      </c>
      <c r="B284">
        <v>-0.210275790089858</v>
      </c>
      <c r="C284">
        <v>-0.918041</v>
      </c>
      <c r="G284">
        <f t="shared" si="9"/>
        <v>282</v>
      </c>
      <c r="H284">
        <f t="shared" si="8"/>
        <v>0.89763387903828973</v>
      </c>
      <c r="I284">
        <f t="array" ref="I284">+SQRT((SUM(SIN($G284/$I$1*($A$22:$A$20000))*$B$22:$B$20000))^2 + (SUM(COS($G284/$I$1*($A$22:$A$20000))*$B$22:$B$20000))^2)</f>
        <v>0.11013088950467656</v>
      </c>
      <c r="J284">
        <f t="array" ref="J284">+SQRT((SUM(SIN($G284/$I$1*($A$22:$A$20000))*$C$22:$C$20000))^2 +  (SUM(COS($G284/$I$1*($A$22:$A$20000))*$C$22:$C$20000))^2)</f>
        <v>34.813875002533571</v>
      </c>
    </row>
    <row r="285" spans="1:10" x14ac:dyDescent="0.25">
      <c r="A285">
        <v>1903.583333</v>
      </c>
      <c r="B285">
        <v>-2.9835106202459201E-3</v>
      </c>
      <c r="C285">
        <v>-1.71959</v>
      </c>
      <c r="G285">
        <f t="shared" si="9"/>
        <v>283</v>
      </c>
      <c r="H285">
        <f t="shared" si="8"/>
        <v>0.90081697790012771</v>
      </c>
      <c r="I285">
        <f t="array" ref="I285">+SQRT((SUM(SIN($G285/$I$1*($A$22:$A$20000))*$B$22:$B$20000))^2 + (SUM(COS($G285/$I$1*($A$22:$A$20000))*$B$22:$B$20000))^2)</f>
        <v>0.21675845991022435</v>
      </c>
      <c r="J285">
        <f t="array" ref="J285">+SQRT((SUM(SIN($G285/$I$1*($A$22:$A$20000))*$C$22:$C$20000))^2 +  (SUM(COS($G285/$I$1*($A$22:$A$20000))*$C$22:$C$20000))^2)</f>
        <v>22.42336310623347</v>
      </c>
    </row>
    <row r="286" spans="1:10" x14ac:dyDescent="0.25">
      <c r="A286">
        <v>1903.666667</v>
      </c>
      <c r="B286">
        <v>5.9287311627218099E-2</v>
      </c>
      <c r="C286">
        <v>-1.63476</v>
      </c>
      <c r="G286">
        <f t="shared" si="9"/>
        <v>284</v>
      </c>
      <c r="H286">
        <f t="shared" si="8"/>
        <v>0.90400007676196548</v>
      </c>
      <c r="I286">
        <f t="array" ref="I286">+SQRT((SUM(SIN($G286/$I$1*($A$22:$A$20000))*$B$22:$B$20000))^2 + (SUM(COS($G286/$I$1*($A$22:$A$20000))*$B$22:$B$20000))^2)</f>
        <v>6.4623355173082736E-2</v>
      </c>
      <c r="J286">
        <f t="array" ref="J286">+SQRT((SUM(SIN($G286/$I$1*($A$22:$A$20000))*$C$22:$C$20000))^2 +  (SUM(COS($G286/$I$1*($A$22:$A$20000))*$C$22:$C$20000))^2)</f>
        <v>21.637581330013884</v>
      </c>
    </row>
    <row r="287" spans="1:10" x14ac:dyDescent="0.25">
      <c r="A287">
        <v>1903.75</v>
      </c>
      <c r="B287">
        <v>5.9145739936771899E-2</v>
      </c>
      <c r="C287">
        <v>-1.6721999999999999</v>
      </c>
      <c r="G287">
        <f t="shared" si="9"/>
        <v>285</v>
      </c>
      <c r="H287">
        <f t="shared" si="8"/>
        <v>0.90718317562380346</v>
      </c>
      <c r="I287">
        <f t="array" ref="I287">+SQRT((SUM(SIN($G287/$I$1*($A$22:$A$20000))*$B$22:$B$20000))^2 + (SUM(COS($G287/$I$1*($A$22:$A$20000))*$B$22:$B$20000))^2)</f>
        <v>0.22095375060561886</v>
      </c>
      <c r="J287">
        <f t="array" ref="J287">+SQRT((SUM(SIN($G287/$I$1*($A$22:$A$20000))*$C$22:$C$20000))^2 +  (SUM(COS($G287/$I$1*($A$22:$A$20000))*$C$22:$C$20000))^2)</f>
        <v>28.676725309250124</v>
      </c>
    </row>
    <row r="288" spans="1:10" x14ac:dyDescent="0.25">
      <c r="A288">
        <v>1903.833333</v>
      </c>
      <c r="B288">
        <v>5.9105857153224702E-2</v>
      </c>
      <c r="C288">
        <v>-1.6764600000000001</v>
      </c>
      <c r="G288">
        <f t="shared" si="9"/>
        <v>286</v>
      </c>
      <c r="H288">
        <f t="shared" si="8"/>
        <v>0.91036627448564134</v>
      </c>
      <c r="I288">
        <f t="array" ref="I288">+SQRT((SUM(SIN($G288/$I$1*($A$22:$A$20000))*$B$22:$B$20000))^2 + (SUM(COS($G288/$I$1*($A$22:$A$20000))*$B$22:$B$20000))^2)</f>
        <v>5.8002076448004307E-2</v>
      </c>
      <c r="J288">
        <f t="array" ref="J288">+SQRT((SUM(SIN($G288/$I$1*($A$22:$A$20000))*$C$22:$C$20000))^2 +  (SUM(COS($G288/$I$1*($A$22:$A$20000))*$C$22:$C$20000))^2)</f>
        <v>30.387942784144791</v>
      </c>
    </row>
    <row r="289" spans="1:10" x14ac:dyDescent="0.25">
      <c r="A289">
        <v>1903.916667</v>
      </c>
      <c r="B289">
        <v>5.9094800350752298E-2</v>
      </c>
      <c r="C289">
        <v>-1.4480999999999999</v>
      </c>
      <c r="G289">
        <f t="shared" si="9"/>
        <v>287</v>
      </c>
      <c r="H289">
        <f t="shared" si="8"/>
        <v>0.91354937334747932</v>
      </c>
      <c r="I289">
        <f t="array" ref="I289">+SQRT((SUM(SIN($G289/$I$1*($A$22:$A$20000))*$B$22:$B$20000))^2 + (SUM(COS($G289/$I$1*($A$22:$A$20000))*$B$22:$B$20000))^2)</f>
        <v>0.20010791819953777</v>
      </c>
      <c r="J289">
        <f t="array" ref="J289">+SQRT((SUM(SIN($G289/$I$1*($A$22:$A$20000))*$C$22:$C$20000))^2 +  (SUM(COS($G289/$I$1*($A$22:$A$20000))*$C$22:$C$20000))^2)</f>
        <v>53.609983826800665</v>
      </c>
    </row>
    <row r="290" spans="1:10" x14ac:dyDescent="0.25">
      <c r="A290">
        <v>1904</v>
      </c>
      <c r="B290">
        <v>5.9094806571732598E-2</v>
      </c>
      <c r="C290">
        <v>-1.83941</v>
      </c>
      <c r="G290">
        <f t="shared" si="9"/>
        <v>288</v>
      </c>
      <c r="H290">
        <f t="shared" si="8"/>
        <v>0.91673247220931708</v>
      </c>
      <c r="I290">
        <f t="array" ref="I290">+SQRT((SUM(SIN($G290/$I$1*($A$22:$A$20000))*$B$22:$B$20000))^2 + (SUM(COS($G290/$I$1*($A$22:$A$20000))*$B$22:$B$20000))^2)</f>
        <v>8.1718140623420962E-2</v>
      </c>
      <c r="J290">
        <f t="array" ref="J290">+SQRT((SUM(SIN($G290/$I$1*($A$22:$A$20000))*$C$22:$C$20000))^2 +  (SUM(COS($G290/$I$1*($A$22:$A$20000))*$C$22:$C$20000))^2)</f>
        <v>29.71729828091555</v>
      </c>
    </row>
    <row r="291" spans="1:10" x14ac:dyDescent="0.25">
      <c r="A291">
        <v>1904.083333</v>
      </c>
      <c r="B291">
        <v>5.9099691460943203E-2</v>
      </c>
      <c r="C291">
        <v>-1.9146399999999999</v>
      </c>
      <c r="G291">
        <f t="shared" si="9"/>
        <v>289</v>
      </c>
      <c r="H291">
        <f t="shared" si="8"/>
        <v>0.91991557107115507</v>
      </c>
      <c r="I291">
        <f t="array" ref="I291">+SQRT((SUM(SIN($G291/$I$1*($A$22:$A$20000))*$B$22:$B$20000))^2 + (SUM(COS($G291/$I$1*($A$22:$A$20000))*$B$22:$B$20000))^2)</f>
        <v>0.17157655429055038</v>
      </c>
      <c r="J291">
        <f t="array" ref="J291">+SQRT((SUM(SIN($G291/$I$1*($A$22:$A$20000))*$C$22:$C$20000))^2 +  (SUM(COS($G291/$I$1*($A$22:$A$20000))*$C$22:$C$20000))^2)</f>
        <v>26.160184955550665</v>
      </c>
    </row>
    <row r="292" spans="1:10" x14ac:dyDescent="0.25">
      <c r="A292">
        <v>1904.166667</v>
      </c>
      <c r="B292">
        <v>5.9062995835928299E-2</v>
      </c>
      <c r="C292">
        <v>-1.8485400000000001</v>
      </c>
      <c r="G292">
        <f t="shared" si="9"/>
        <v>290</v>
      </c>
      <c r="H292">
        <f t="shared" si="8"/>
        <v>0.92309866993299294</v>
      </c>
      <c r="I292">
        <f t="array" ref="I292">+SQRT((SUM(SIN($G292/$I$1*($A$22:$A$20000))*$B$22:$B$20000))^2 + (SUM(COS($G292/$I$1*($A$22:$A$20000))*$B$22:$B$20000))^2)</f>
        <v>0.12603692926392512</v>
      </c>
      <c r="J292">
        <f t="array" ref="J292">+SQRT((SUM(SIN($G292/$I$1*($A$22:$A$20000))*$C$22:$C$20000))^2 +  (SUM(COS($G292/$I$1*($A$22:$A$20000))*$C$22:$C$20000))^2)</f>
        <v>50.767206885720519</v>
      </c>
    </row>
    <row r="293" spans="1:10" x14ac:dyDescent="0.25">
      <c r="A293">
        <v>1904.25</v>
      </c>
      <c r="B293">
        <v>5.8986701184595203E-2</v>
      </c>
      <c r="C293">
        <v>-0.97801800000000005</v>
      </c>
      <c r="G293">
        <f t="shared" si="9"/>
        <v>291</v>
      </c>
      <c r="H293">
        <f t="shared" si="8"/>
        <v>0.92628176879483093</v>
      </c>
      <c r="I293">
        <f t="array" ref="I293">+SQRT((SUM(SIN($G293/$I$1*($A$22:$A$20000))*$B$22:$B$20000))^2 + (SUM(COS($G293/$I$1*($A$22:$A$20000))*$B$22:$B$20000))^2)</f>
        <v>0.12509066147521949</v>
      </c>
      <c r="J293">
        <f t="array" ref="J293">+SQRT((SUM(SIN($G293/$I$1*($A$22:$A$20000))*$C$22:$C$20000))^2 +  (SUM(COS($G293/$I$1*($A$22:$A$20000))*$C$22:$C$20000))^2)</f>
        <v>38.166725966256728</v>
      </c>
    </row>
    <row r="294" spans="1:10" x14ac:dyDescent="0.25">
      <c r="A294">
        <v>1904.333333</v>
      </c>
      <c r="B294">
        <v>5.88714263436605E-2</v>
      </c>
      <c r="C294">
        <v>-0.60364899999999999</v>
      </c>
      <c r="G294">
        <f t="shared" si="9"/>
        <v>292</v>
      </c>
      <c r="H294">
        <f t="shared" si="8"/>
        <v>0.9294648676566688</v>
      </c>
      <c r="I294">
        <f t="array" ref="I294">+SQRT((SUM(SIN($G294/$I$1*($A$22:$A$20000))*$B$22:$B$20000))^2 + (SUM(COS($G294/$I$1*($A$22:$A$20000))*$B$22:$B$20000))^2)</f>
        <v>0.15032678845230166</v>
      </c>
      <c r="J294">
        <f t="array" ref="J294">+SQRT((SUM(SIN($G294/$I$1*($A$22:$A$20000))*$C$22:$C$20000))^2 +  (SUM(COS($G294/$I$1*($A$22:$A$20000))*$C$22:$C$20000))^2)</f>
        <v>19.243558036782094</v>
      </c>
    </row>
    <row r="295" spans="1:10" x14ac:dyDescent="0.25">
      <c r="A295">
        <v>1904.416667</v>
      </c>
      <c r="B295">
        <v>5.8727262139116498E-2</v>
      </c>
      <c r="C295">
        <v>-0.43799399999999999</v>
      </c>
      <c r="G295">
        <f t="shared" si="9"/>
        <v>293</v>
      </c>
      <c r="H295">
        <f t="shared" si="8"/>
        <v>0.93264796651850679</v>
      </c>
      <c r="I295">
        <f t="array" ref="I295">+SQRT((SUM(SIN($G295/$I$1*($A$22:$A$20000))*$B$22:$B$20000))^2 + (SUM(COS($G295/$I$1*($A$22:$A$20000))*$B$22:$B$20000))^2)</f>
        <v>8.3872585812862124E-2</v>
      </c>
      <c r="J295">
        <f t="array" ref="J295">+SQRT((SUM(SIN($G295/$I$1*($A$22:$A$20000))*$C$22:$C$20000))^2 +  (SUM(COS($G295/$I$1*($A$22:$A$20000))*$C$22:$C$20000))^2)</f>
        <v>14.271016670693362</v>
      </c>
    </row>
    <row r="296" spans="1:10" x14ac:dyDescent="0.25">
      <c r="A296">
        <v>1904.5</v>
      </c>
      <c r="B296">
        <v>5.8803809654695803E-2</v>
      </c>
      <c r="C296">
        <v>-0.39964100000000002</v>
      </c>
      <c r="G296">
        <f t="shared" si="9"/>
        <v>294</v>
      </c>
      <c r="H296">
        <f t="shared" si="8"/>
        <v>0.93583106538034455</v>
      </c>
      <c r="I296">
        <f t="array" ref="I296">+SQRT((SUM(SIN($G296/$I$1*($A$22:$A$20000))*$B$22:$B$20000))^2 + (SUM(COS($G296/$I$1*($A$22:$A$20000))*$B$22:$B$20000))^2)</f>
        <v>0.17356834970859042</v>
      </c>
      <c r="J296">
        <f t="array" ref="J296">+SQRT((SUM(SIN($G296/$I$1*($A$22:$A$20000))*$C$22:$C$20000))^2 +  (SUM(COS($G296/$I$1*($A$22:$A$20000))*$C$22:$C$20000))^2)</f>
        <v>16.547760911524239</v>
      </c>
    </row>
    <row r="297" spans="1:10" x14ac:dyDescent="0.25">
      <c r="A297">
        <v>1904.583333</v>
      </c>
      <c r="B297">
        <v>0.11669085037153699</v>
      </c>
      <c r="C297">
        <v>-0.36177599999999999</v>
      </c>
      <c r="G297">
        <f t="shared" si="9"/>
        <v>295</v>
      </c>
      <c r="H297">
        <f t="shared" si="8"/>
        <v>0.93901416424218254</v>
      </c>
      <c r="I297">
        <f t="array" ref="I297">+SQRT((SUM(SIN($G297/$I$1*($A$22:$A$20000))*$B$22:$B$20000))^2 + (SUM(COS($G297/$I$1*($A$22:$A$20000))*$B$22:$B$20000))^2)</f>
        <v>2.9646202885139292E-2</v>
      </c>
      <c r="J297">
        <f t="array" ref="J297">+SQRT((SUM(SIN($G297/$I$1*($A$22:$A$20000))*$C$22:$C$20000))^2 +  (SUM(COS($G297/$I$1*($A$22:$A$20000))*$C$22:$C$20000))^2)</f>
        <v>28.023338833503146</v>
      </c>
    </row>
    <row r="298" spans="1:10" x14ac:dyDescent="0.25">
      <c r="A298">
        <v>1904.666667</v>
      </c>
      <c r="B298">
        <v>8.4951288774267802E-2</v>
      </c>
      <c r="C298">
        <v>-0.42651899999999998</v>
      </c>
      <c r="G298">
        <f t="shared" si="9"/>
        <v>296</v>
      </c>
      <c r="H298">
        <f t="shared" si="8"/>
        <v>0.94219726310402041</v>
      </c>
      <c r="I298">
        <f t="array" ref="I298">+SQRT((SUM(SIN($G298/$I$1*($A$22:$A$20000))*$B$22:$B$20000))^2 + (SUM(COS($G298/$I$1*($A$22:$A$20000))*$B$22:$B$20000))^2)</f>
        <v>0.17599936015732293</v>
      </c>
      <c r="J298">
        <f t="array" ref="J298">+SQRT((SUM(SIN($G298/$I$1*($A$22:$A$20000))*$C$22:$C$20000))^2 +  (SUM(COS($G298/$I$1*($A$22:$A$20000))*$C$22:$C$20000))^2)</f>
        <v>36.303914567174893</v>
      </c>
    </row>
    <row r="299" spans="1:10" x14ac:dyDescent="0.25">
      <c r="A299">
        <v>1904.75</v>
      </c>
      <c r="B299">
        <v>8.4904063436670105E-2</v>
      </c>
      <c r="C299">
        <v>-0.17075199999999999</v>
      </c>
      <c r="G299">
        <f t="shared" si="9"/>
        <v>297</v>
      </c>
      <c r="H299">
        <f t="shared" si="8"/>
        <v>0.9453803619658584</v>
      </c>
      <c r="I299">
        <f t="array" ref="I299">+SQRT((SUM(SIN($G299/$I$1*($A$22:$A$20000))*$B$22:$B$20000))^2 + (SUM(COS($G299/$I$1*($A$22:$A$20000))*$B$22:$B$20000))^2)</f>
        <v>2.5322422534263023E-2</v>
      </c>
      <c r="J299">
        <f t="array" ref="J299">+SQRT((SUM(SIN($G299/$I$1*($A$22:$A$20000))*$C$22:$C$20000))^2 +  (SUM(COS($G299/$I$1*($A$22:$A$20000))*$C$22:$C$20000))^2)</f>
        <v>26.94420800050494</v>
      </c>
    </row>
    <row r="300" spans="1:10" x14ac:dyDescent="0.25">
      <c r="A300">
        <v>1904.833333</v>
      </c>
      <c r="B300">
        <v>8.4864085287084307E-2</v>
      </c>
      <c r="C300">
        <v>0.34359899999999999</v>
      </c>
      <c r="G300">
        <f t="shared" si="9"/>
        <v>298</v>
      </c>
      <c r="H300">
        <f t="shared" si="8"/>
        <v>0.94856346082769627</v>
      </c>
      <c r="I300">
        <f t="array" ref="I300">+SQRT((SUM(SIN($G300/$I$1*($A$22:$A$20000))*$B$22:$B$20000))^2 + (SUM(COS($G300/$I$1*($A$22:$A$20000))*$B$22:$B$20000))^2)</f>
        <v>0.17560300623073982</v>
      </c>
      <c r="J300">
        <f t="array" ref="J300">+SQRT((SUM(SIN($G300/$I$1*($A$22:$A$20000))*$C$22:$C$20000))^2 +  (SUM(COS($G300/$I$1*($A$22:$A$20000))*$C$22:$C$20000))^2)</f>
        <v>9.535406804842868</v>
      </c>
    </row>
    <row r="301" spans="1:10" x14ac:dyDescent="0.25">
      <c r="A301">
        <v>1904.916667</v>
      </c>
      <c r="B301">
        <v>8.4853028581008599E-2</v>
      </c>
      <c r="C301">
        <v>0.59953100000000004</v>
      </c>
      <c r="G301">
        <f t="shared" si="9"/>
        <v>299</v>
      </c>
      <c r="H301">
        <f t="shared" si="8"/>
        <v>0.95174655968953425</v>
      </c>
      <c r="I301">
        <f t="array" ref="I301">+SQRT((SUM(SIN($G301/$I$1*($A$22:$A$20000))*$B$22:$B$20000))^2 + (SUM(COS($G301/$I$1*($A$22:$A$20000))*$B$22:$B$20000))^2)</f>
        <v>8.2464453364904725E-2</v>
      </c>
      <c r="J301">
        <f t="array" ref="J301">+SQRT((SUM(SIN($G301/$I$1*($A$22:$A$20000))*$C$22:$C$20000))^2 +  (SUM(COS($G301/$I$1*($A$22:$A$20000))*$C$22:$C$20000))^2)</f>
        <v>24.249387014279669</v>
      </c>
    </row>
    <row r="302" spans="1:10" x14ac:dyDescent="0.25">
      <c r="A302">
        <v>1905</v>
      </c>
      <c r="B302">
        <v>8.4853020527854595E-2</v>
      </c>
      <c r="C302">
        <v>0.63217699999999999</v>
      </c>
      <c r="G302">
        <f t="shared" si="9"/>
        <v>300</v>
      </c>
      <c r="H302">
        <f t="shared" si="8"/>
        <v>0.95492965855137202</v>
      </c>
      <c r="I302">
        <f t="array" ref="I302">+SQRT((SUM(SIN($G302/$I$1*($A$22:$A$20000))*$B$22:$B$20000))^2 + (SUM(COS($G302/$I$1*($A$22:$A$20000))*$B$22:$B$20000))^2)</f>
        <v>0.13603612403405441</v>
      </c>
      <c r="J302">
        <f t="array" ref="J302">+SQRT((SUM(SIN($G302/$I$1*($A$22:$A$20000))*$C$22:$C$20000))^2 +  (SUM(COS($G302/$I$1*($A$22:$A$20000))*$C$22:$C$20000))^2)</f>
        <v>24.285458683140032</v>
      </c>
    </row>
    <row r="303" spans="1:10" x14ac:dyDescent="0.25">
      <c r="A303">
        <v>1905.083333</v>
      </c>
      <c r="B303">
        <v>8.4825134389253001E-2</v>
      </c>
      <c r="C303">
        <v>0.69045299999999998</v>
      </c>
      <c r="G303">
        <f t="shared" si="9"/>
        <v>301</v>
      </c>
      <c r="H303">
        <f t="shared" si="8"/>
        <v>0.95811275741320989</v>
      </c>
      <c r="I303">
        <f t="array" ref="I303">+SQRT((SUM(SIN($G303/$I$1*($A$22:$A$20000))*$B$22:$B$20000))^2 + (SUM(COS($G303/$I$1*($A$22:$A$20000))*$B$22:$B$20000))^2)</f>
        <v>0.11387430651108921</v>
      </c>
      <c r="J303">
        <f t="array" ref="J303">+SQRT((SUM(SIN($G303/$I$1*($A$22:$A$20000))*$C$22:$C$20000))^2 +  (SUM(COS($G303/$I$1*($A$22:$A$20000))*$C$22:$C$20000))^2)</f>
        <v>9.9692866183213109</v>
      </c>
    </row>
    <row r="304" spans="1:10" x14ac:dyDescent="0.25">
      <c r="A304">
        <v>1905.166667</v>
      </c>
      <c r="B304">
        <v>8.4785819560759201E-2</v>
      </c>
      <c r="C304">
        <v>0.67235900000000004</v>
      </c>
      <c r="G304">
        <f t="shared" si="9"/>
        <v>302</v>
      </c>
      <c r="H304">
        <f t="shared" si="8"/>
        <v>0.96129585627504788</v>
      </c>
      <c r="I304">
        <f t="array" ref="I304">+SQRT((SUM(SIN($G304/$I$1*($A$22:$A$20000))*$B$22:$B$20000))^2 + (SUM(COS($G304/$I$1*($A$22:$A$20000))*$B$22:$B$20000))^2)</f>
        <v>9.9847866801792556E-2</v>
      </c>
      <c r="J304">
        <f t="array" ref="J304">+SQRT((SUM(SIN($G304/$I$1*($A$22:$A$20000))*$C$22:$C$20000))^2 +  (SUM(COS($G304/$I$1*($A$22:$A$20000))*$C$22:$C$20000))^2)</f>
        <v>8.2296702066953298</v>
      </c>
    </row>
    <row r="305" spans="1:10" x14ac:dyDescent="0.25">
      <c r="A305">
        <v>1905.25</v>
      </c>
      <c r="B305">
        <v>8.4709527556047604E-2</v>
      </c>
      <c r="C305">
        <v>0.79508199999999996</v>
      </c>
      <c r="G305">
        <f t="shared" si="9"/>
        <v>303</v>
      </c>
      <c r="H305">
        <f t="shared" si="8"/>
        <v>0.96447895513688575</v>
      </c>
      <c r="I305">
        <f t="array" ref="I305">+SQRT((SUM(SIN($G305/$I$1*($A$22:$A$20000))*$B$22:$B$20000))^2 + (SUM(COS($G305/$I$1*($A$22:$A$20000))*$B$22:$B$20000))^2)</f>
        <v>0.13707840298930848</v>
      </c>
      <c r="J305">
        <f t="array" ref="J305">+SQRT((SUM(SIN($G305/$I$1*($A$22:$A$20000))*$C$22:$C$20000))^2 +  (SUM(COS($G305/$I$1*($A$22:$A$20000))*$C$22:$C$20000))^2)</f>
        <v>11.257424596563368</v>
      </c>
    </row>
    <row r="306" spans="1:10" x14ac:dyDescent="0.25">
      <c r="A306">
        <v>1905.333333</v>
      </c>
      <c r="B306">
        <v>8.4594252712437798E-2</v>
      </c>
      <c r="C306">
        <v>0.88384099999999999</v>
      </c>
      <c r="G306">
        <f t="shared" si="9"/>
        <v>304</v>
      </c>
      <c r="H306">
        <f t="shared" si="8"/>
        <v>0.96766205399872374</v>
      </c>
      <c r="I306">
        <f t="array" ref="I306">+SQRT((SUM(SIN($G306/$I$1*($A$22:$A$20000))*$B$22:$B$20000))^2 + (SUM(COS($G306/$I$1*($A$22:$A$20000))*$B$22:$B$20000))^2)</f>
        <v>6.1281601462230717E-2</v>
      </c>
      <c r="J306">
        <f t="array" ref="J306">+SQRT((SUM(SIN($G306/$I$1*($A$22:$A$20000))*$C$22:$C$20000))^2 +  (SUM(COS($G306/$I$1*($A$22:$A$20000))*$C$22:$C$20000))^2)</f>
        <v>20.363726374946207</v>
      </c>
    </row>
    <row r="307" spans="1:10" x14ac:dyDescent="0.25">
      <c r="A307">
        <v>1905.416667</v>
      </c>
      <c r="B307">
        <v>8.44500884993203E-2</v>
      </c>
      <c r="C307">
        <v>0.83844600000000002</v>
      </c>
      <c r="G307">
        <f t="shared" si="9"/>
        <v>305</v>
      </c>
      <c r="H307">
        <f t="shared" si="8"/>
        <v>0.9708451528605615</v>
      </c>
      <c r="I307">
        <f t="array" ref="I307">+SQRT((SUM(SIN($G307/$I$1*($A$22:$A$20000))*$B$22:$B$20000))^2 + (SUM(COS($G307/$I$1*($A$22:$A$20000))*$B$22:$B$20000))^2)</f>
        <v>0.15032884140802702</v>
      </c>
      <c r="J307">
        <f t="array" ref="J307">+SQRT((SUM(SIN($G307/$I$1*($A$22:$A$20000))*$C$22:$C$20000))^2 +  (SUM(COS($G307/$I$1*($A$22:$A$20000))*$C$22:$C$20000))^2)</f>
        <v>21.607814968080213</v>
      </c>
    </row>
    <row r="308" spans="1:10" x14ac:dyDescent="0.25">
      <c r="A308">
        <v>1905.5</v>
      </c>
      <c r="B308">
        <v>8.3996867532938196E-2</v>
      </c>
      <c r="C308">
        <v>0.972109</v>
      </c>
      <c r="G308">
        <f t="shared" si="9"/>
        <v>306</v>
      </c>
      <c r="H308">
        <f t="shared" si="8"/>
        <v>0.97402825172239949</v>
      </c>
      <c r="I308">
        <f t="array" ref="I308">+SQRT((SUM(SIN($G308/$I$1*($A$22:$A$20000))*$B$22:$B$20000))^2 + (SUM(COS($G308/$I$1*($A$22:$A$20000))*$B$22:$B$20000))^2)</f>
        <v>2.7473039613383033E-2</v>
      </c>
      <c r="J308">
        <f t="array" ref="J308">+SQRT((SUM(SIN($G308/$I$1*($A$22:$A$20000))*$C$22:$C$20000))^2 +  (SUM(COS($G308/$I$1*($A$22:$A$20000))*$C$22:$C$20000))^2)</f>
        <v>18.183389852240239</v>
      </c>
    </row>
    <row r="309" spans="1:10" x14ac:dyDescent="0.25">
      <c r="A309">
        <v>1905.583333</v>
      </c>
      <c r="B309">
        <v>-7.4262426502569104E-2</v>
      </c>
      <c r="C309">
        <v>1.0845499999999999</v>
      </c>
      <c r="G309">
        <f t="shared" si="9"/>
        <v>307</v>
      </c>
      <c r="H309">
        <f t="shared" si="8"/>
        <v>0.97721135058423736</v>
      </c>
      <c r="I309">
        <f t="array" ref="I309">+SQRT((SUM(SIN($G309/$I$1*($A$22:$A$20000))*$B$22:$B$20000))^2 + (SUM(COS($G309/$I$1*($A$22:$A$20000))*$B$22:$B$20000))^2)</f>
        <v>0.15056680964397753</v>
      </c>
      <c r="J309">
        <f t="array" ref="J309">+SQRT((SUM(SIN($G309/$I$1*($A$22:$A$20000))*$C$22:$C$20000))^2 +  (SUM(COS($G309/$I$1*($A$22:$A$20000))*$C$22:$C$20000))^2)</f>
        <v>36.245357562147603</v>
      </c>
    </row>
    <row r="310" spans="1:10" x14ac:dyDescent="0.25">
      <c r="A310">
        <v>1905.666667</v>
      </c>
      <c r="B310">
        <v>-5.3979810039418097E-2</v>
      </c>
      <c r="C310">
        <v>1.2344599999999999</v>
      </c>
      <c r="G310">
        <f t="shared" si="9"/>
        <v>308</v>
      </c>
      <c r="H310">
        <f t="shared" si="8"/>
        <v>0.98039444944607534</v>
      </c>
      <c r="I310">
        <f t="array" ref="I310">+SQRT((SUM(SIN($G310/$I$1*($A$22:$A$20000))*$B$22:$B$20000))^2 + (SUM(COS($G310/$I$1*($A$22:$A$20000))*$B$22:$B$20000))^2)</f>
        <v>4.2033128488407602E-2</v>
      </c>
      <c r="J310">
        <f t="array" ref="J310">+SQRT((SUM(SIN($G310/$I$1*($A$22:$A$20000))*$C$22:$C$20000))^2 +  (SUM(COS($G310/$I$1*($A$22:$A$20000))*$C$22:$C$20000))^2)</f>
        <v>45.805423311164461</v>
      </c>
    </row>
    <row r="311" spans="1:10" x14ac:dyDescent="0.25">
      <c r="A311">
        <v>1905.75</v>
      </c>
      <c r="B311">
        <v>-5.3921065293713398E-2</v>
      </c>
      <c r="C311">
        <v>0.80129799999999995</v>
      </c>
      <c r="G311">
        <f t="shared" si="9"/>
        <v>309</v>
      </c>
      <c r="H311">
        <f t="shared" si="8"/>
        <v>0.98357754830791322</v>
      </c>
      <c r="I311">
        <f t="array" ref="I311">+SQRT((SUM(SIN($G311/$I$1*($A$22:$A$20000))*$B$22:$B$20000))^2 + (SUM(COS($G311/$I$1*($A$22:$A$20000))*$B$22:$B$20000))^2)</f>
        <v>0.13700786590939457</v>
      </c>
      <c r="J311">
        <f t="array" ref="J311">+SQRT((SUM(SIN($G311/$I$1*($A$22:$A$20000))*$C$22:$C$20000))^2 +  (SUM(COS($G311/$I$1*($A$22:$A$20000))*$C$22:$C$20000))^2)</f>
        <v>33.355570989728413</v>
      </c>
    </row>
    <row r="312" spans="1:10" x14ac:dyDescent="0.25">
      <c r="A312">
        <v>1905.833333</v>
      </c>
      <c r="B312">
        <v>-5.3881098788036298E-2</v>
      </c>
      <c r="C312">
        <v>0.68837899999999996</v>
      </c>
      <c r="G312">
        <f t="shared" si="9"/>
        <v>310</v>
      </c>
      <c r="H312">
        <f t="shared" si="8"/>
        <v>0.9867606471697512</v>
      </c>
      <c r="I312">
        <f t="array" ref="I312">+SQRT((SUM(SIN($G312/$I$1*($A$22:$A$20000))*$B$22:$B$20000))^2 + (SUM(COS($G312/$I$1*($A$22:$A$20000))*$B$22:$B$20000))^2)</f>
        <v>7.2496015387128243E-2</v>
      </c>
      <c r="J312">
        <f t="array" ref="J312">+SQRT((SUM(SIN($G312/$I$1*($A$22:$A$20000))*$C$22:$C$20000))^2 +  (SUM(COS($G312/$I$1*($A$22:$A$20000))*$C$22:$C$20000))^2)</f>
        <v>13.842090061533563</v>
      </c>
    </row>
    <row r="313" spans="1:10" x14ac:dyDescent="0.25">
      <c r="A313">
        <v>1905.916667</v>
      </c>
      <c r="B313">
        <v>-5.3870042070190999E-2</v>
      </c>
      <c r="C313">
        <v>0.82667199999999996</v>
      </c>
      <c r="G313">
        <f t="shared" si="9"/>
        <v>311</v>
      </c>
      <c r="H313">
        <f t="shared" si="8"/>
        <v>0.98994374603158897</v>
      </c>
      <c r="I313">
        <f t="array" ref="I313">+SQRT((SUM(SIN($G313/$I$1*($A$22:$A$20000))*$B$22:$B$20000))^2 + (SUM(COS($G313/$I$1*($A$22:$A$20000))*$B$22:$B$20000))^2)</f>
        <v>0.11265610964846441</v>
      </c>
      <c r="J313">
        <f t="array" ref="J313">+SQRT((SUM(SIN($G313/$I$1*($A$22:$A$20000))*$C$22:$C$20000))^2 +  (SUM(COS($G313/$I$1*($A$22:$A$20000))*$C$22:$C$20000))^2)</f>
        <v>11.909045403323983</v>
      </c>
    </row>
    <row r="314" spans="1:10" x14ac:dyDescent="0.25">
      <c r="A314">
        <v>1906</v>
      </c>
      <c r="B314">
        <v>-5.3870040673878301E-2</v>
      </c>
      <c r="C314">
        <v>0.67430699999999999</v>
      </c>
      <c r="G314">
        <f t="shared" si="9"/>
        <v>312</v>
      </c>
      <c r="H314">
        <f t="shared" si="8"/>
        <v>0.99312684489342695</v>
      </c>
      <c r="I314">
        <f t="array" ref="I314">+SQRT((SUM(SIN($G314/$I$1*($A$22:$A$20000))*$B$22:$B$20000))^2 + (SUM(COS($G314/$I$1*($A$22:$A$20000))*$B$22:$B$20000))^2)</f>
        <v>9.9559822374135423E-2</v>
      </c>
      <c r="J314">
        <f t="array" ref="J314">+SQRT((SUM(SIN($G314/$I$1*($A$22:$A$20000))*$C$22:$C$20000))^2 +  (SUM(COS($G314/$I$1*($A$22:$A$20000))*$C$22:$C$20000))^2)</f>
        <v>32.843982968263255</v>
      </c>
    </row>
    <row r="315" spans="1:10" x14ac:dyDescent="0.25">
      <c r="A315">
        <v>1906.083333</v>
      </c>
      <c r="B315">
        <v>-5.3848506306477299E-2</v>
      </c>
      <c r="C315">
        <v>0.192001</v>
      </c>
      <c r="G315">
        <f t="shared" si="9"/>
        <v>313</v>
      </c>
      <c r="H315">
        <f t="shared" si="8"/>
        <v>0.99630994375526483</v>
      </c>
      <c r="I315">
        <f t="array" ref="I315">+SQRT((SUM(SIN($G315/$I$1*($A$22:$A$20000))*$B$22:$B$20000))^2 + (SUM(COS($G315/$I$1*($A$22:$A$20000))*$B$22:$B$20000))^2)</f>
        <v>9.5912754696821118E-2</v>
      </c>
      <c r="J315">
        <f t="array" ref="J315">+SQRT((SUM(SIN($G315/$I$1*($A$22:$A$20000))*$C$22:$C$20000))^2 +  (SUM(COS($G315/$I$1*($A$22:$A$20000))*$C$22:$C$20000))^2)</f>
        <v>55.540179551956733</v>
      </c>
    </row>
    <row r="316" spans="1:10" x14ac:dyDescent="0.25">
      <c r="A316">
        <v>1906.166667</v>
      </c>
      <c r="B316">
        <v>-5.3809554977322101E-2</v>
      </c>
      <c r="C316">
        <v>4.6899999999999997E-2</v>
      </c>
      <c r="G316">
        <f t="shared" si="9"/>
        <v>314</v>
      </c>
      <c r="H316">
        <f t="shared" si="8"/>
        <v>0.99949304261710281</v>
      </c>
      <c r="I316">
        <f t="array" ref="I316">+SQRT((SUM(SIN($G316/$I$1*($A$22:$A$20000))*$B$22:$B$20000))^2 + (SUM(COS($G316/$I$1*($A$22:$A$20000))*$B$22:$B$20000))^2)</f>
        <v>0.11959861312120727</v>
      </c>
      <c r="J316">
        <f t="array" ref="J316">+SQRT((SUM(SIN($G316/$I$1*($A$22:$A$20000))*$C$22:$C$20000))^2 +  (SUM(COS($G316/$I$1*($A$22:$A$20000))*$C$22:$C$20000))^2)</f>
        <v>57.798485906284682</v>
      </c>
    </row>
    <row r="317" spans="1:10" x14ac:dyDescent="0.25">
      <c r="A317">
        <v>1906.25</v>
      </c>
      <c r="B317">
        <v>-5.37332626053596E-2</v>
      </c>
      <c r="C317">
        <v>-0.31894699999999998</v>
      </c>
      <c r="G317">
        <f t="shared" si="9"/>
        <v>315</v>
      </c>
      <c r="H317">
        <f t="shared" si="8"/>
        <v>1.0026761414789407</v>
      </c>
      <c r="I317">
        <f t="array" ref="I317">+SQRT((SUM(SIN($G317/$I$1*($A$22:$A$20000))*$B$22:$B$20000))^2 + (SUM(COS($G317/$I$1*($A$22:$A$20000))*$B$22:$B$20000))^2)</f>
        <v>5.6071309381044376E-2</v>
      </c>
      <c r="J317">
        <f t="array" ref="J317">+SQRT((SUM(SIN($G317/$I$1*($A$22:$A$20000))*$C$22:$C$20000))^2 +  (SUM(COS($G317/$I$1*($A$22:$A$20000))*$C$22:$C$20000))^2)</f>
        <v>46.51418004454117</v>
      </c>
    </row>
    <row r="318" spans="1:10" x14ac:dyDescent="0.25">
      <c r="A318">
        <v>1906.333333</v>
      </c>
      <c r="B318">
        <v>-5.36179877621209E-2</v>
      </c>
      <c r="C318">
        <v>-0.54996900000000004</v>
      </c>
      <c r="G318">
        <f t="shared" si="9"/>
        <v>316</v>
      </c>
      <c r="H318">
        <f t="shared" si="8"/>
        <v>1.0058592403407787</v>
      </c>
      <c r="I318">
        <f t="array" ref="I318">+SQRT((SUM(SIN($G318/$I$1*($A$22:$A$20000))*$B$22:$B$20000))^2 + (SUM(COS($G318/$I$1*($A$22:$A$20000))*$B$22:$B$20000))^2)</f>
        <v>0.13701400830539842</v>
      </c>
      <c r="J318">
        <f t="array" ref="J318">+SQRT((SUM(SIN($G318/$I$1*($A$22:$A$20000))*$C$22:$C$20000))^2 +  (SUM(COS($G318/$I$1*($A$22:$A$20000))*$C$22:$C$20000))^2)</f>
        <v>33.650649551981566</v>
      </c>
    </row>
    <row r="319" spans="1:10" x14ac:dyDescent="0.25">
      <c r="A319">
        <v>1906.416667</v>
      </c>
      <c r="B319">
        <v>-5.3473823546632999E-2</v>
      </c>
      <c r="C319">
        <v>-0.81360399999999999</v>
      </c>
      <c r="G319">
        <f t="shared" si="9"/>
        <v>317</v>
      </c>
      <c r="H319">
        <f t="shared" si="8"/>
        <v>1.0090423392026164</v>
      </c>
      <c r="I319">
        <f t="array" ref="I319">+SQRT((SUM(SIN($G319/$I$1*($A$22:$A$20000))*$B$22:$B$20000))^2 + (SUM(COS($G319/$I$1*($A$22:$A$20000))*$B$22:$B$20000))^2)</f>
        <v>3.7450379283367759E-2</v>
      </c>
      <c r="J319">
        <f t="array" ref="J319">+SQRT((SUM(SIN($G319/$I$1*($A$22:$A$20000))*$C$22:$C$20000))^2 +  (SUM(COS($G319/$I$1*($A$22:$A$20000))*$C$22:$C$20000))^2)</f>
        <v>25.956162847866647</v>
      </c>
    </row>
    <row r="320" spans="1:10" x14ac:dyDescent="0.25">
      <c r="A320">
        <v>1906.5</v>
      </c>
      <c r="B320">
        <v>-5.2823794273251602E-2</v>
      </c>
      <c r="C320">
        <v>-0.99600200000000005</v>
      </c>
      <c r="G320">
        <f t="shared" si="9"/>
        <v>318</v>
      </c>
      <c r="H320">
        <f t="shared" si="8"/>
        <v>1.0122254380644544</v>
      </c>
      <c r="I320">
        <f t="array" ref="I320">+SQRT((SUM(SIN($G320/$I$1*($A$22:$A$20000))*$B$22:$B$20000))^2 + (SUM(COS($G320/$I$1*($A$22:$A$20000))*$B$22:$B$20000))^2)</f>
        <v>0.13273628690280276</v>
      </c>
      <c r="J320">
        <f t="array" ref="J320">+SQRT((SUM(SIN($G320/$I$1*($A$22:$A$20000))*$C$22:$C$20000))^2 +  (SUM(COS($G320/$I$1*($A$22:$A$20000))*$C$22:$C$20000))^2)</f>
        <v>47.75383975330066</v>
      </c>
    </row>
    <row r="321" spans="1:10" x14ac:dyDescent="0.25">
      <c r="A321">
        <v>1906.583333</v>
      </c>
      <c r="B321">
        <v>0.38067616597027198</v>
      </c>
      <c r="C321">
        <v>-1.3673999999999999</v>
      </c>
      <c r="G321">
        <f t="shared" si="9"/>
        <v>319</v>
      </c>
      <c r="H321">
        <f t="shared" si="8"/>
        <v>1.0154085369262922</v>
      </c>
      <c r="I321">
        <f t="array" ref="I321">+SQRT((SUM(SIN($G321/$I$1*($A$22:$A$20000))*$B$22:$B$20000))^2 + (SUM(COS($G321/$I$1*($A$22:$A$20000))*$B$22:$B$20000))^2)</f>
        <v>3.5359923130048279E-2</v>
      </c>
      <c r="J321">
        <f t="array" ref="J321">+SQRT((SUM(SIN($G321/$I$1*($A$22:$A$20000))*$C$22:$C$20000))^2 +  (SUM(COS($G321/$I$1*($A$22:$A$20000))*$C$22:$C$20000))^2)</f>
        <v>47.684899446212974</v>
      </c>
    </row>
    <row r="322" spans="1:10" x14ac:dyDescent="0.25">
      <c r="A322">
        <v>1906.666667</v>
      </c>
      <c r="B322">
        <v>0.38623650566400303</v>
      </c>
      <c r="C322">
        <v>-1.1350800000000001</v>
      </c>
      <c r="G322">
        <f t="shared" si="9"/>
        <v>320</v>
      </c>
      <c r="H322">
        <f t="shared" si="8"/>
        <v>1.0185916357881302</v>
      </c>
      <c r="I322">
        <f t="array" ref="I322">+SQRT((SUM(SIN($G322/$I$1*($A$22:$A$20000))*$B$22:$B$20000))^2 + (SUM(COS($G322/$I$1*($A$22:$A$20000))*$B$22:$B$20000))^2)</f>
        <v>0.12829316270290383</v>
      </c>
      <c r="J322">
        <f t="array" ref="J322">+SQRT((SUM(SIN($G322/$I$1*($A$22:$A$20000))*$C$22:$C$20000))^2 +  (SUM(COS($G322/$I$1*($A$22:$A$20000))*$C$22:$C$20000))^2)</f>
        <v>21.209604300628495</v>
      </c>
    </row>
    <row r="323" spans="1:10" x14ac:dyDescent="0.25">
      <c r="A323">
        <v>1906.75</v>
      </c>
      <c r="B323">
        <v>0.38615175889680697</v>
      </c>
      <c r="C323">
        <v>-0.78239300000000001</v>
      </c>
      <c r="G323">
        <f t="shared" si="9"/>
        <v>321</v>
      </c>
      <c r="H323">
        <f t="shared" ref="H323:H386" si="10">+G323/$I$1/2/PI()</f>
        <v>1.0217747346499682</v>
      </c>
      <c r="I323">
        <f t="array" ref="I323">+SQRT((SUM(SIN($G323/$I$1*($A$22:$A$20000))*$B$22:$B$20000))^2 + (SUM(COS($G323/$I$1*($A$22:$A$20000))*$B$22:$B$20000))^2)</f>
        <v>6.1087707588071728E-2</v>
      </c>
      <c r="J323">
        <f t="array" ref="J323">+SQRT((SUM(SIN($G323/$I$1*($A$22:$A$20000))*$C$22:$C$20000))^2 +  (SUM(COS($G323/$I$1*($A$22:$A$20000))*$C$22:$C$20000))^2)</f>
        <v>5.6224810121035596</v>
      </c>
    </row>
    <row r="324" spans="1:10" x14ac:dyDescent="0.25">
      <c r="A324">
        <v>1906.833333</v>
      </c>
      <c r="B324">
        <v>0.38611181867417799</v>
      </c>
      <c r="C324">
        <v>-0.95062999999999998</v>
      </c>
      <c r="G324">
        <f t="shared" si="9"/>
        <v>322</v>
      </c>
      <c r="H324">
        <f t="shared" si="10"/>
        <v>1.0249578335118061</v>
      </c>
      <c r="I324">
        <f t="array" ref="I324">+SQRT((SUM(SIN($G324/$I$1*($A$22:$A$20000))*$B$22:$B$20000))^2 + (SUM(COS($G324/$I$1*($A$22:$A$20000))*$B$22:$B$20000))^2)</f>
        <v>0.11727743176450182</v>
      </c>
      <c r="J324">
        <f t="array" ref="J324">+SQRT((SUM(SIN($G324/$I$1*($A$22:$A$20000))*$C$22:$C$20000))^2 +  (SUM(COS($G324/$I$1*($A$22:$A$20000))*$C$22:$C$20000))^2)</f>
        <v>17.956614294683213</v>
      </c>
    </row>
    <row r="325" spans="1:10" x14ac:dyDescent="0.25">
      <c r="A325">
        <v>1906.916667</v>
      </c>
      <c r="B325">
        <v>0.386100761929766</v>
      </c>
      <c r="C325">
        <v>-1.1680299999999999</v>
      </c>
      <c r="G325">
        <f t="shared" ref="G325:G388" si="11">+G324+1</f>
        <v>323</v>
      </c>
      <c r="H325">
        <f t="shared" si="10"/>
        <v>1.0281409323736439</v>
      </c>
      <c r="I325">
        <f t="array" ref="I325">+SQRT((SUM(SIN($G325/$I$1*($A$22:$A$20000))*$B$22:$B$20000))^2 + (SUM(COS($G325/$I$1*($A$22:$A$20000))*$B$22:$B$20000))^2)</f>
        <v>9.0544942730708164E-2</v>
      </c>
      <c r="J325">
        <f t="array" ref="J325">+SQRT((SUM(SIN($G325/$I$1*($A$22:$A$20000))*$C$22:$C$20000))^2 +  (SUM(COS($G325/$I$1*($A$22:$A$20000))*$C$22:$C$20000))^2)</f>
        <v>35.733398843330527</v>
      </c>
    </row>
    <row r="326" spans="1:10" x14ac:dyDescent="0.25">
      <c r="A326">
        <v>1907</v>
      </c>
      <c r="B326">
        <v>0.386100767036544</v>
      </c>
      <c r="C326">
        <v>-1.2058899999999999</v>
      </c>
      <c r="G326">
        <f t="shared" si="11"/>
        <v>324</v>
      </c>
      <c r="H326">
        <f t="shared" si="10"/>
        <v>1.0313240312354819</v>
      </c>
      <c r="I326">
        <f t="array" ref="I326">+SQRT((SUM(SIN($G326/$I$1*($A$22:$A$20000))*$B$22:$B$20000))^2 + (SUM(COS($G326/$I$1*($A$22:$A$20000))*$B$22:$B$20000))^2)</f>
        <v>9.4821309899385184E-2</v>
      </c>
      <c r="J326">
        <f t="array" ref="J326">+SQRT((SUM(SIN($G326/$I$1*($A$22:$A$20000))*$C$22:$C$20000))^2 +  (SUM(COS($G326/$I$1*($A$22:$A$20000))*$C$22:$C$20000))^2)</f>
        <v>28.34028563200356</v>
      </c>
    </row>
    <row r="327" spans="1:10" x14ac:dyDescent="0.25">
      <c r="A327">
        <v>1907.083333</v>
      </c>
      <c r="B327">
        <v>0.38608411782083002</v>
      </c>
      <c r="C327">
        <v>-1.2635099999999999</v>
      </c>
      <c r="G327">
        <f t="shared" si="11"/>
        <v>325</v>
      </c>
      <c r="H327">
        <f t="shared" si="10"/>
        <v>1.0345071300973196</v>
      </c>
      <c r="I327">
        <f t="array" ref="I327">+SQRT((SUM(SIN($G327/$I$1*($A$22:$A$20000))*$B$22:$B$20000))^2 + (SUM(COS($G327/$I$1*($A$22:$A$20000))*$B$22:$B$20000))^2)</f>
        <v>0.11601528451792835</v>
      </c>
      <c r="J327">
        <f t="array" ref="J327">+SQRT((SUM(SIN($G327/$I$1*($A$22:$A$20000))*$C$22:$C$20000))^2 +  (SUM(COS($G327/$I$1*($A$22:$A$20000))*$C$22:$C$20000))^2)</f>
        <v>14.161703732690318</v>
      </c>
    </row>
    <row r="328" spans="1:10" x14ac:dyDescent="0.25">
      <c r="A328">
        <v>1907.166667</v>
      </c>
      <c r="B328">
        <v>0.38604540245610602</v>
      </c>
      <c r="C328">
        <v>-1.1495299999999999</v>
      </c>
      <c r="G328">
        <f t="shared" si="11"/>
        <v>326</v>
      </c>
      <c r="H328">
        <f t="shared" si="10"/>
        <v>1.0376902289591576</v>
      </c>
      <c r="I328">
        <f t="array" ref="I328">+SQRT((SUM(SIN($G328/$I$1*($A$22:$A$20000))*$B$22:$B$20000))^2 + (SUM(COS($G328/$I$1*($A$22:$A$20000))*$B$22:$B$20000))^2)</f>
        <v>6.4026381086723344E-2</v>
      </c>
      <c r="J328">
        <f t="array" ref="J328">+SQRT((SUM(SIN($G328/$I$1*($A$22:$A$20000))*$C$22:$C$20000))^2 +  (SUM(COS($G328/$I$1*($A$22:$A$20000))*$C$22:$C$20000))^2)</f>
        <v>26.73127545290151</v>
      </c>
    </row>
    <row r="329" spans="1:10" x14ac:dyDescent="0.25">
      <c r="A329">
        <v>1907.25</v>
      </c>
      <c r="B329">
        <v>0.385969109845754</v>
      </c>
      <c r="C329">
        <v>-0.872278</v>
      </c>
      <c r="G329">
        <f t="shared" si="11"/>
        <v>327</v>
      </c>
      <c r="H329">
        <f t="shared" si="10"/>
        <v>1.0408733278209956</v>
      </c>
      <c r="I329">
        <f t="array" ref="I329">+SQRT((SUM(SIN($G329/$I$1*($A$22:$A$20000))*$B$22:$B$20000))^2 + (SUM(COS($G329/$I$1*($A$22:$A$20000))*$B$22:$B$20000))^2)</f>
        <v>0.13385968316790064</v>
      </c>
      <c r="J329">
        <f t="array" ref="J329">+SQRT((SUM(SIN($G329/$I$1*($A$22:$A$20000))*$C$22:$C$20000))^2 +  (SUM(COS($G329/$I$1*($A$22:$A$20000))*$C$22:$C$20000))^2)</f>
        <v>17.093507424804759</v>
      </c>
    </row>
    <row r="330" spans="1:10" x14ac:dyDescent="0.25">
      <c r="A330">
        <v>1907.333333</v>
      </c>
      <c r="B330">
        <v>0.385853835002756</v>
      </c>
      <c r="C330">
        <v>-0.54956799999999995</v>
      </c>
      <c r="G330">
        <f t="shared" si="11"/>
        <v>328</v>
      </c>
      <c r="H330">
        <f t="shared" si="10"/>
        <v>1.0440564266828334</v>
      </c>
      <c r="I330">
        <f t="array" ref="I330">+SQRT((SUM(SIN($G330/$I$1*($A$22:$A$20000))*$B$22:$B$20000))^2 + (SUM(COS($G330/$I$1*($A$22:$A$20000))*$B$22:$B$20000))^2)</f>
        <v>2.9778660423018289E-2</v>
      </c>
      <c r="J330">
        <f t="array" ref="J330">+SQRT((SUM(SIN($G330/$I$1*($A$22:$A$20000))*$C$22:$C$20000))^2 +  (SUM(COS($G330/$I$1*($A$22:$A$20000))*$C$22:$C$20000))^2)</f>
        <v>5.2617255552491793</v>
      </c>
    </row>
    <row r="331" spans="1:10" x14ac:dyDescent="0.25">
      <c r="A331">
        <v>1907.416667</v>
      </c>
      <c r="B331">
        <v>0.385709670787866</v>
      </c>
      <c r="C331">
        <v>-0.48070299999999999</v>
      </c>
      <c r="G331">
        <f t="shared" si="11"/>
        <v>329</v>
      </c>
      <c r="H331">
        <f t="shared" si="10"/>
        <v>1.0472395255446714</v>
      </c>
      <c r="I331">
        <f t="array" ref="I331">+SQRT((SUM(SIN($G331/$I$1*($A$22:$A$20000))*$B$22:$B$20000))^2 + (SUM(COS($G331/$I$1*($A$22:$A$20000))*$B$22:$B$20000))^2)</f>
        <v>0.14409411193486607</v>
      </c>
      <c r="J331">
        <f t="array" ref="J331">+SQRT((SUM(SIN($G331/$I$1*($A$22:$A$20000))*$C$22:$C$20000))^2 +  (SUM(COS($G331/$I$1*($A$22:$A$20000))*$C$22:$C$20000))^2)</f>
        <v>24.187316873551449</v>
      </c>
    </row>
    <row r="332" spans="1:10" x14ac:dyDescent="0.25">
      <c r="A332">
        <v>1907.5</v>
      </c>
      <c r="B332">
        <v>0.38494362500093998</v>
      </c>
      <c r="C332">
        <v>-0.55022000000000004</v>
      </c>
      <c r="G332">
        <f t="shared" si="11"/>
        <v>330</v>
      </c>
      <c r="H332">
        <f t="shared" si="10"/>
        <v>1.0504226244065091</v>
      </c>
      <c r="I332">
        <f t="array" ref="I332">+SQRT((SUM(SIN($G332/$I$1*($A$22:$A$20000))*$B$22:$B$20000))^2 + (SUM(COS($G332/$I$1*($A$22:$A$20000))*$B$22:$B$20000))^2)</f>
        <v>1.4703961390562844E-2</v>
      </c>
      <c r="J332">
        <f t="array" ref="J332">+SQRT((SUM(SIN($G332/$I$1*($A$22:$A$20000))*$C$22:$C$20000))^2 +  (SUM(COS($G332/$I$1*($A$22:$A$20000))*$C$22:$C$20000))^2)</f>
        <v>32.812368895959658</v>
      </c>
    </row>
    <row r="333" spans="1:10" x14ac:dyDescent="0.25">
      <c r="A333">
        <v>1907.583333</v>
      </c>
      <c r="B333">
        <v>-0.24148070844101999</v>
      </c>
      <c r="C333">
        <v>-0.20622599999999999</v>
      </c>
      <c r="G333">
        <f t="shared" si="11"/>
        <v>331</v>
      </c>
      <c r="H333">
        <f t="shared" si="10"/>
        <v>1.0536057232683471</v>
      </c>
      <c r="I333">
        <f t="array" ref="I333">+SQRT((SUM(SIN($G333/$I$1*($A$22:$A$20000))*$B$22:$B$20000))^2 + (SUM(COS($G333/$I$1*($A$22:$A$20000))*$B$22:$B$20000))^2)</f>
        <v>0.15427121513292308</v>
      </c>
      <c r="J333">
        <f t="array" ref="J333">+SQRT((SUM(SIN($G333/$I$1*($A$22:$A$20000))*$C$22:$C$20000))^2 +  (SUM(COS($G333/$I$1*($A$22:$A$20000))*$C$22:$C$20000))^2)</f>
        <v>23.080154223950277</v>
      </c>
    </row>
    <row r="334" spans="1:10" x14ac:dyDescent="0.25">
      <c r="A334">
        <v>1907.666667</v>
      </c>
      <c r="B334">
        <v>-0.26473227321360598</v>
      </c>
      <c r="C334">
        <v>-0.43092000000000003</v>
      </c>
      <c r="G334">
        <f t="shared" si="11"/>
        <v>332</v>
      </c>
      <c r="H334">
        <f t="shared" si="10"/>
        <v>1.0567888221301851</v>
      </c>
      <c r="I334">
        <f t="array" ref="I334">+SQRT((SUM(SIN($G334/$I$1*($A$22:$A$20000))*$B$22:$B$20000))^2 + (SUM(COS($G334/$I$1*($A$22:$A$20000))*$B$22:$B$20000))^2)</f>
        <v>6.9719796045172103E-2</v>
      </c>
      <c r="J334">
        <f t="array" ref="J334">+SQRT((SUM(SIN($G334/$I$1*($A$22:$A$20000))*$C$22:$C$20000))^2 +  (SUM(COS($G334/$I$1*($A$22:$A$20000))*$C$22:$C$20000))^2)</f>
        <v>3.0731157287122355</v>
      </c>
    </row>
    <row r="335" spans="1:10" x14ac:dyDescent="0.25">
      <c r="A335">
        <v>1907.75</v>
      </c>
      <c r="B335">
        <v>-0.26462972096316001</v>
      </c>
      <c r="C335">
        <v>-0.323992</v>
      </c>
      <c r="G335">
        <f t="shared" si="11"/>
        <v>333</v>
      </c>
      <c r="H335">
        <f t="shared" si="10"/>
        <v>1.0599719209920231</v>
      </c>
      <c r="I335">
        <f t="array" ref="I335">+SQRT((SUM(SIN($G335/$I$1*($A$22:$A$20000))*$B$22:$B$20000))^2 + (SUM(COS($G335/$I$1*($A$22:$A$20000))*$B$22:$B$20000))^2)</f>
        <v>0.12782740533764822</v>
      </c>
      <c r="J335">
        <f t="array" ref="J335">+SQRT((SUM(SIN($G335/$I$1*($A$22:$A$20000))*$C$22:$C$20000))^2 +  (SUM(COS($G335/$I$1*($A$22:$A$20000))*$C$22:$C$20000))^2)</f>
        <v>22.864746803863365</v>
      </c>
    </row>
    <row r="336" spans="1:10" x14ac:dyDescent="0.25">
      <c r="A336">
        <v>1907.833333</v>
      </c>
      <c r="B336">
        <v>-0.26458979873845501</v>
      </c>
      <c r="C336">
        <v>-0.57740000000000002</v>
      </c>
      <c r="G336">
        <f t="shared" si="11"/>
        <v>334</v>
      </c>
      <c r="H336">
        <f t="shared" si="10"/>
        <v>1.0631550198538608</v>
      </c>
      <c r="I336">
        <f t="array" ref="I336">+SQRT((SUM(SIN($G336/$I$1*($A$22:$A$20000))*$B$22:$B$20000))^2 + (SUM(COS($G336/$I$1*($A$22:$A$20000))*$B$22:$B$20000))^2)</f>
        <v>0.10052700058206511</v>
      </c>
      <c r="J336">
        <f t="array" ref="J336">+SQRT((SUM(SIN($G336/$I$1*($A$22:$A$20000))*$C$22:$C$20000))^2 +  (SUM(COS($G336/$I$1*($A$22:$A$20000))*$C$22:$C$20000))^2)</f>
        <v>32.754920420431112</v>
      </c>
    </row>
    <row r="337" spans="1:10" x14ac:dyDescent="0.25">
      <c r="A337">
        <v>1907.916667</v>
      </c>
      <c r="B337">
        <v>-0.26457874197585102</v>
      </c>
      <c r="C337">
        <v>-0.562859</v>
      </c>
      <c r="G337">
        <f t="shared" si="11"/>
        <v>335</v>
      </c>
      <c r="H337">
        <f t="shared" si="10"/>
        <v>1.0663381187156988</v>
      </c>
      <c r="I337">
        <f t="array" ref="I337">+SQRT((SUM(SIN($G337/$I$1*($A$22:$A$20000))*$B$22:$B$20000))^2 + (SUM(COS($G337/$I$1*($A$22:$A$20000))*$B$22:$B$20000))^2)</f>
        <v>0.10524155207180527</v>
      </c>
      <c r="J337">
        <f t="array" ref="J337">+SQRT((SUM(SIN($G337/$I$1*($A$22:$A$20000))*$C$22:$C$20000))^2 +  (SUM(COS($G337/$I$1*($A$22:$A$20000))*$C$22:$C$20000))^2)</f>
        <v>27.517066419759328</v>
      </c>
    </row>
    <row r="338" spans="1:10" x14ac:dyDescent="0.25">
      <c r="A338">
        <v>1908</v>
      </c>
      <c r="B338">
        <v>-0.26457875365577499</v>
      </c>
      <c r="C338">
        <v>-0.224823</v>
      </c>
      <c r="G338">
        <f t="shared" si="11"/>
        <v>336</v>
      </c>
      <c r="H338">
        <f t="shared" si="10"/>
        <v>1.0695212175775366</v>
      </c>
      <c r="I338">
        <f t="array" ref="I338">+SQRT((SUM(SIN($G338/$I$1*($A$22:$A$20000))*$B$22:$B$20000))^2 + (SUM(COS($G338/$I$1*($A$22:$A$20000))*$B$22:$B$20000))^2)</f>
        <v>0.13648896354147627</v>
      </c>
      <c r="J338">
        <f t="array" ref="J338">+SQRT((SUM(SIN($G338/$I$1*($A$22:$A$20000))*$C$22:$C$20000))^2 +  (SUM(COS($G338/$I$1*($A$22:$A$20000))*$C$22:$C$20000))^2)</f>
        <v>20.058416189328305</v>
      </c>
    </row>
    <row r="339" spans="1:10" x14ac:dyDescent="0.25">
      <c r="A339">
        <v>1908.083333</v>
      </c>
      <c r="B339">
        <v>-0.26456624303169601</v>
      </c>
      <c r="C339">
        <v>-0.28787800000000002</v>
      </c>
      <c r="G339">
        <f t="shared" si="11"/>
        <v>337</v>
      </c>
      <c r="H339">
        <f t="shared" si="10"/>
        <v>1.0727043164393746</v>
      </c>
      <c r="I339">
        <f t="array" ref="I339">+SQRT((SUM(SIN($G339/$I$1*($A$22:$A$20000))*$B$22:$B$20000))^2 + (SUM(COS($G339/$I$1*($A$22:$A$20000))*$B$22:$B$20000))^2)</f>
        <v>6.5580889964676689E-2</v>
      </c>
      <c r="J339">
        <f t="array" ref="J339">+SQRT((SUM(SIN($G339/$I$1*($A$22:$A$20000))*$C$22:$C$20000))^2 +  (SUM(COS($G339/$I$1*($A$22:$A$20000))*$C$22:$C$20000))^2)</f>
        <v>14.254421647724826</v>
      </c>
    </row>
    <row r="340" spans="1:10" x14ac:dyDescent="0.25">
      <c r="A340">
        <v>1908.166667</v>
      </c>
      <c r="B340">
        <v>-0.26452770496012101</v>
      </c>
      <c r="C340">
        <v>-0.57121100000000002</v>
      </c>
      <c r="G340">
        <f t="shared" si="11"/>
        <v>338</v>
      </c>
      <c r="H340">
        <f t="shared" si="10"/>
        <v>1.0758874153012126</v>
      </c>
      <c r="I340">
        <f t="array" ref="I340">+SQRT((SUM(SIN($G340/$I$1*($A$22:$A$20000))*$B$22:$B$20000))^2 + (SUM(COS($G340/$I$1*($A$22:$A$20000))*$B$22:$B$20000))^2)</f>
        <v>0.15442923493927585</v>
      </c>
      <c r="J340">
        <f t="array" ref="J340">+SQRT((SUM(SIN($G340/$I$1*($A$22:$A$20000))*$C$22:$C$20000))^2 +  (SUM(COS($G340/$I$1*($A$22:$A$20000))*$C$22:$C$20000))^2)</f>
        <v>13.311613450852725</v>
      </c>
    </row>
    <row r="341" spans="1:10" x14ac:dyDescent="0.25">
      <c r="A341">
        <v>1908.25</v>
      </c>
      <c r="B341">
        <v>-0.264451412170779</v>
      </c>
      <c r="C341">
        <v>-1.13218</v>
      </c>
      <c r="G341">
        <f t="shared" si="11"/>
        <v>339</v>
      </c>
      <c r="H341">
        <f t="shared" si="10"/>
        <v>1.0790705141630506</v>
      </c>
      <c r="I341">
        <f t="array" ref="I341">+SQRT((SUM(SIN($G341/$I$1*($A$22:$A$20000))*$B$22:$B$20000))^2 + (SUM(COS($G341/$I$1*($A$22:$A$20000))*$B$22:$B$20000))^2)</f>
        <v>3.3052382456649085E-2</v>
      </c>
      <c r="J341">
        <f t="array" ref="J341">+SQRT((SUM(SIN($G341/$I$1*($A$22:$A$20000))*$C$22:$C$20000))^2 +  (SUM(COS($G341/$I$1*($A$22:$A$20000))*$C$22:$C$20000))^2)</f>
        <v>12.884112070001366</v>
      </c>
    </row>
    <row r="342" spans="1:10" x14ac:dyDescent="0.25">
      <c r="A342">
        <v>1908.333333</v>
      </c>
      <c r="B342">
        <v>-0.26433613732796202</v>
      </c>
      <c r="C342">
        <v>-1.00763</v>
      </c>
      <c r="G342">
        <f t="shared" si="11"/>
        <v>340</v>
      </c>
      <c r="H342">
        <f t="shared" si="10"/>
        <v>1.0822536130248883</v>
      </c>
      <c r="I342">
        <f t="array" ref="I342">+SQRT((SUM(SIN($G342/$I$1*($A$22:$A$20000))*$B$22:$B$20000))^2 + (SUM(COS($G342/$I$1*($A$22:$A$20000))*$B$22:$B$20000))^2)</f>
        <v>0.17141779619639375</v>
      </c>
      <c r="J342">
        <f t="array" ref="J342">+SQRT((SUM(SIN($G342/$I$1*($A$22:$A$20000))*$C$22:$C$20000))^2 +  (SUM(COS($G342/$I$1*($A$22:$A$20000))*$C$22:$C$20000))^2)</f>
        <v>0.98891443395313217</v>
      </c>
    </row>
    <row r="343" spans="1:10" x14ac:dyDescent="0.25">
      <c r="A343">
        <v>1908.416667</v>
      </c>
      <c r="B343">
        <v>-0.26419197312704001</v>
      </c>
      <c r="C343">
        <v>-0.89573499999999995</v>
      </c>
      <c r="G343">
        <f t="shared" si="11"/>
        <v>341</v>
      </c>
      <c r="H343">
        <f t="shared" si="10"/>
        <v>1.0854367118867263</v>
      </c>
      <c r="I343">
        <f t="array" ref="I343">+SQRT((SUM(SIN($G343/$I$1*($A$22:$A$20000))*$B$22:$B$20000))^2 + (SUM(COS($G343/$I$1*($A$22:$A$20000))*$B$22:$B$20000))^2)</f>
        <v>2.887187537570475E-2</v>
      </c>
      <c r="J343">
        <f t="array" ref="J343">+SQRT((SUM(SIN($G343/$I$1*($A$22:$A$20000))*$C$22:$C$20000))^2 +  (SUM(COS($G343/$I$1*($A$22:$A$20000))*$C$22:$C$20000))^2)</f>
        <v>6.2883886575176673</v>
      </c>
    </row>
    <row r="344" spans="1:10" x14ac:dyDescent="0.25">
      <c r="A344">
        <v>1908.5</v>
      </c>
      <c r="B344">
        <v>-0.263676868936433</v>
      </c>
      <c r="C344">
        <v>-0.78930100000000003</v>
      </c>
      <c r="G344">
        <f t="shared" si="11"/>
        <v>342</v>
      </c>
      <c r="H344">
        <f t="shared" si="10"/>
        <v>1.0886198107485641</v>
      </c>
      <c r="I344">
        <f t="array" ref="I344">+SQRT((SUM(SIN($G344/$I$1*($A$22:$A$20000))*$B$22:$B$20000))^2 + (SUM(COS($G344/$I$1*($A$22:$A$20000))*$B$22:$B$20000))^2)</f>
        <v>0.17350481060440803</v>
      </c>
      <c r="J344">
        <f t="array" ref="J344">+SQRT((SUM(SIN($G344/$I$1*($A$22:$A$20000))*$C$22:$C$20000))^2 +  (SUM(COS($G344/$I$1*($A$22:$A$20000))*$C$22:$C$20000))^2)</f>
        <v>17.511295161859039</v>
      </c>
    </row>
    <row r="345" spans="1:10" x14ac:dyDescent="0.25">
      <c r="A345">
        <v>1908.583333</v>
      </c>
      <c r="B345">
        <v>0.26206092960282901</v>
      </c>
      <c r="C345">
        <v>-1.0225599999999999</v>
      </c>
      <c r="G345">
        <f t="shared" si="11"/>
        <v>343</v>
      </c>
      <c r="H345">
        <f t="shared" si="10"/>
        <v>1.0918029096104021</v>
      </c>
      <c r="I345">
        <f t="array" ref="I345">+SQRT((SUM(SIN($G345/$I$1*($A$22:$A$20000))*$B$22:$B$20000))^2 + (SUM(COS($G345/$I$1*($A$22:$A$20000))*$B$22:$B$20000))^2)</f>
        <v>7.8667272831420082E-2</v>
      </c>
      <c r="J345">
        <f t="array" ref="J345">+SQRT((SUM(SIN($G345/$I$1*($A$22:$A$20000))*$C$22:$C$20000))^2 +  (SUM(COS($G345/$I$1*($A$22:$A$20000))*$C$22:$C$20000))^2)</f>
        <v>36.405364339812166</v>
      </c>
    </row>
    <row r="346" spans="1:10" x14ac:dyDescent="0.25">
      <c r="A346">
        <v>1908.666667</v>
      </c>
      <c r="B346">
        <v>0.28467277412227499</v>
      </c>
      <c r="C346">
        <v>-1.2202500000000001</v>
      </c>
      <c r="G346">
        <f t="shared" si="11"/>
        <v>344</v>
      </c>
      <c r="H346">
        <f t="shared" si="10"/>
        <v>1.09498600847224</v>
      </c>
      <c r="I346">
        <f t="array" ref="I346">+SQRT((SUM(SIN($G346/$I$1*($A$22:$A$20000))*$B$22:$B$20000))^2 + (SUM(COS($G346/$I$1*($A$22:$A$20000))*$B$22:$B$20000))^2)</f>
        <v>0.17204758301697282</v>
      </c>
      <c r="J346">
        <f t="array" ref="J346">+SQRT((SUM(SIN($G346/$I$1*($A$22:$A$20000))*$C$22:$C$20000))^2 +  (SUM(COS($G346/$I$1*($A$22:$A$20000))*$C$22:$C$20000))^2)</f>
        <v>26.542188751861314</v>
      </c>
    </row>
    <row r="347" spans="1:10" x14ac:dyDescent="0.25">
      <c r="A347">
        <v>1908.75</v>
      </c>
      <c r="B347">
        <v>0.28457088407058001</v>
      </c>
      <c r="C347">
        <v>-1.40056</v>
      </c>
      <c r="G347">
        <f t="shared" si="11"/>
        <v>345</v>
      </c>
      <c r="H347">
        <f t="shared" si="10"/>
        <v>1.098169107334078</v>
      </c>
      <c r="I347">
        <f t="array" ref="I347">+SQRT((SUM(SIN($G347/$I$1*($A$22:$A$20000))*$B$22:$B$20000))^2 + (SUM(COS($G347/$I$1*($A$22:$A$20000))*$B$22:$B$20000))^2)</f>
        <v>0.12521062634560767</v>
      </c>
      <c r="J347">
        <f t="array" ref="J347">+SQRT((SUM(SIN($G347/$I$1*($A$22:$A$20000))*$C$22:$C$20000))^2 +  (SUM(COS($G347/$I$1*($A$22:$A$20000))*$C$22:$C$20000))^2)</f>
        <v>3.0093381134821082</v>
      </c>
    </row>
    <row r="348" spans="1:10" x14ac:dyDescent="0.25">
      <c r="A348">
        <v>1908.833333</v>
      </c>
      <c r="B348">
        <v>0.28453096117651799</v>
      </c>
      <c r="C348">
        <v>-1.3586499999999999</v>
      </c>
      <c r="G348">
        <f t="shared" si="11"/>
        <v>346</v>
      </c>
      <c r="H348">
        <f t="shared" si="10"/>
        <v>1.1013522061959158</v>
      </c>
      <c r="I348">
        <f t="array" ref="I348">+SQRT((SUM(SIN($G348/$I$1*($A$22:$A$20000))*$B$22:$B$20000))^2 + (SUM(COS($G348/$I$1*($A$22:$A$20000))*$B$22:$B$20000))^2)</f>
        <v>0.14641533733999254</v>
      </c>
      <c r="J348">
        <f t="array" ref="J348">+SQRT((SUM(SIN($G348/$I$1*($A$22:$A$20000))*$C$22:$C$20000))^2 +  (SUM(COS($G348/$I$1*($A$22:$A$20000))*$C$22:$C$20000))^2)</f>
        <v>10.082416060149015</v>
      </c>
    </row>
    <row r="349" spans="1:10" x14ac:dyDescent="0.25">
      <c r="A349">
        <v>1908.916667</v>
      </c>
      <c r="B349">
        <v>0.28451990441459102</v>
      </c>
      <c r="C349">
        <v>-1.6980999999999999</v>
      </c>
      <c r="G349">
        <f t="shared" si="11"/>
        <v>347</v>
      </c>
      <c r="H349">
        <f t="shared" si="10"/>
        <v>1.1045353050577538</v>
      </c>
      <c r="I349">
        <f t="array" ref="I349">+SQRT((SUM(SIN($G349/$I$1*($A$22:$A$20000))*$B$22:$B$20000))^2 + (SUM(COS($G349/$I$1*($A$22:$A$20000))*$B$22:$B$20000))^2)</f>
        <v>0.15581050221415602</v>
      </c>
      <c r="J349">
        <f t="array" ref="J349">+SQRT((SUM(SIN($G349/$I$1*($A$22:$A$20000))*$C$22:$C$20000))^2 +  (SUM(COS($G349/$I$1*($A$22:$A$20000))*$C$22:$C$20000))^2)</f>
        <v>19.156584954641986</v>
      </c>
    </row>
    <row r="350" spans="1:10" x14ac:dyDescent="0.25">
      <c r="A350">
        <v>1909</v>
      </c>
      <c r="B350">
        <v>0.28451993475196502</v>
      </c>
      <c r="C350">
        <v>-1.8271900000000001</v>
      </c>
      <c r="G350">
        <f t="shared" si="11"/>
        <v>348</v>
      </c>
      <c r="H350">
        <f t="shared" si="10"/>
        <v>1.1077184039195915</v>
      </c>
      <c r="I350">
        <f t="array" ref="I350">+SQRT((SUM(SIN($G350/$I$1*($A$22:$A$20000))*$B$22:$B$20000))^2 + (SUM(COS($G350/$I$1*($A$22:$A$20000))*$B$22:$B$20000))^2)</f>
        <v>0.14747026869578972</v>
      </c>
      <c r="J350">
        <f t="array" ref="J350">+SQRT((SUM(SIN($G350/$I$1*($A$22:$A$20000))*$C$22:$C$20000))^2 +  (SUM(COS($G350/$I$1*($A$22:$A$20000))*$C$22:$C$20000))^2)</f>
        <v>41.616310084152317</v>
      </c>
    </row>
    <row r="351" spans="1:10" x14ac:dyDescent="0.25">
      <c r="A351">
        <v>1909.083333</v>
      </c>
      <c r="B351">
        <v>0.28452086176504598</v>
      </c>
      <c r="C351">
        <v>-1.55616</v>
      </c>
      <c r="G351">
        <f t="shared" si="11"/>
        <v>349</v>
      </c>
      <c r="H351">
        <f t="shared" si="10"/>
        <v>1.1109015027814295</v>
      </c>
      <c r="I351">
        <f t="array" ref="I351">+SQRT((SUM(SIN($G351/$I$1*($A$22:$A$20000))*$B$22:$B$20000))^2 + (SUM(COS($G351/$I$1*($A$22:$A$20000))*$B$22:$B$20000))^2)</f>
        <v>0.2260608214186558</v>
      </c>
      <c r="J351">
        <f t="array" ref="J351">+SQRT((SUM(SIN($G351/$I$1*($A$22:$A$20000))*$C$22:$C$20000))^2 +  (SUM(COS($G351/$I$1*($A$22:$A$20000))*$C$22:$C$20000))^2)</f>
        <v>32.005215859600817</v>
      </c>
    </row>
    <row r="352" spans="1:10" x14ac:dyDescent="0.25">
      <c r="A352">
        <v>1909.166667</v>
      </c>
      <c r="B352">
        <v>0.28448298272054001</v>
      </c>
      <c r="C352">
        <v>-1.0403</v>
      </c>
      <c r="G352">
        <f t="shared" si="11"/>
        <v>350</v>
      </c>
      <c r="H352">
        <f t="shared" si="10"/>
        <v>1.1140846016432675</v>
      </c>
      <c r="I352">
        <f t="array" ref="I352">+SQRT((SUM(SIN($G352/$I$1*($A$22:$A$20000))*$B$22:$B$20000))^2 + (SUM(COS($G352/$I$1*($A$22:$A$20000))*$B$22:$B$20000))^2)</f>
        <v>0.11454829158824685</v>
      </c>
      <c r="J352">
        <f t="array" ref="J352">+SQRT((SUM(SIN($G352/$I$1*($A$22:$A$20000))*$C$22:$C$20000))^2 +  (SUM(COS($G352/$I$1*($A$22:$A$20000))*$C$22:$C$20000))^2)</f>
        <v>15.543289630406175</v>
      </c>
    </row>
    <row r="353" spans="1:10" x14ac:dyDescent="0.25">
      <c r="A353">
        <v>1909.25</v>
      </c>
      <c r="B353">
        <v>0.28440668926653601</v>
      </c>
      <c r="C353">
        <v>-1.06517</v>
      </c>
      <c r="G353">
        <f t="shared" si="11"/>
        <v>351</v>
      </c>
      <c r="H353">
        <f t="shared" si="10"/>
        <v>1.1172677005051053</v>
      </c>
      <c r="I353">
        <f t="array" ref="I353">+SQRT((SUM(SIN($G353/$I$1*($A$22:$A$20000))*$B$22:$B$20000))^2 + (SUM(COS($G353/$I$1*($A$22:$A$20000))*$B$22:$B$20000))^2)</f>
        <v>0.25264738439774448</v>
      </c>
      <c r="J353">
        <f t="array" ref="J353">+SQRT((SUM(SIN($G353/$I$1*($A$22:$A$20000))*$C$22:$C$20000))^2 +  (SUM(COS($G353/$I$1*($A$22:$A$20000))*$C$22:$C$20000))^2)</f>
        <v>31.18186681442964</v>
      </c>
    </row>
    <row r="354" spans="1:10" x14ac:dyDescent="0.25">
      <c r="A354">
        <v>1909.333333</v>
      </c>
      <c r="B354">
        <v>0.28429141442439099</v>
      </c>
      <c r="C354">
        <v>-0.95947800000000005</v>
      </c>
      <c r="G354">
        <f t="shared" si="11"/>
        <v>352</v>
      </c>
      <c r="H354">
        <f t="shared" si="10"/>
        <v>1.1204507993669433</v>
      </c>
      <c r="I354">
        <f t="array" ref="I354">+SQRT((SUM(SIN($G354/$I$1*($A$22:$A$20000))*$B$22:$B$20000))^2 + (SUM(COS($G354/$I$1*($A$22:$A$20000))*$B$22:$B$20000))^2)</f>
        <v>0.11682314312066008</v>
      </c>
      <c r="J354">
        <f t="array" ref="J354">+SQRT((SUM(SIN($G354/$I$1*($A$22:$A$20000))*$C$22:$C$20000))^2 +  (SUM(COS($G354/$I$1*($A$22:$A$20000))*$C$22:$C$20000))^2)</f>
        <v>30.605478815394022</v>
      </c>
    </row>
    <row r="355" spans="1:10" x14ac:dyDescent="0.25">
      <c r="A355">
        <v>1909.416667</v>
      </c>
      <c r="B355">
        <v>0.28414725024041199</v>
      </c>
      <c r="C355">
        <v>-1.0447500000000001</v>
      </c>
      <c r="G355">
        <f t="shared" si="11"/>
        <v>353</v>
      </c>
      <c r="H355">
        <f t="shared" si="10"/>
        <v>1.123633898228781</v>
      </c>
      <c r="I355">
        <f t="array" ref="I355">+SQRT((SUM(SIN($G355/$I$1*($A$22:$A$20000))*$B$22:$B$20000))^2 + (SUM(COS($G355/$I$1*($A$22:$A$20000))*$B$22:$B$20000))^2)</f>
        <v>0.31060500431221721</v>
      </c>
      <c r="J355">
        <f t="array" ref="J355">+SQRT((SUM(SIN($G355/$I$1*($A$22:$A$20000))*$C$22:$C$20000))^2 +  (SUM(COS($G355/$I$1*($A$22:$A$20000))*$C$22:$C$20000))^2)</f>
        <v>15.564780836117228</v>
      </c>
    </row>
    <row r="356" spans="1:10" x14ac:dyDescent="0.25">
      <c r="A356">
        <v>1909.5</v>
      </c>
      <c r="B356">
        <v>0.283815037603736</v>
      </c>
      <c r="C356">
        <v>-1.15604</v>
      </c>
      <c r="G356">
        <f t="shared" si="11"/>
        <v>354</v>
      </c>
      <c r="H356">
        <f t="shared" si="10"/>
        <v>1.126816997090619</v>
      </c>
      <c r="I356">
        <f t="array" ref="I356">+SQRT((SUM(SIN($G356/$I$1*($A$22:$A$20000))*$B$22:$B$20000))^2 + (SUM(COS($G356/$I$1*($A$22:$A$20000))*$B$22:$B$20000))^2)</f>
        <v>0.12333599186662113</v>
      </c>
      <c r="J356">
        <f t="array" ref="J356">+SQRT((SUM(SIN($G356/$I$1*($A$22:$A$20000))*$C$22:$C$20000))^2 +  (SUM(COS($G356/$I$1*($A$22:$A$20000))*$C$22:$C$20000))^2)</f>
        <v>13.33401643478283</v>
      </c>
    </row>
    <row r="357" spans="1:10" x14ac:dyDescent="0.25">
      <c r="A357">
        <v>1909.583333</v>
      </c>
      <c r="B357">
        <v>-0.24158234689564601</v>
      </c>
      <c r="C357">
        <v>-1.22824</v>
      </c>
      <c r="G357">
        <f t="shared" si="11"/>
        <v>355</v>
      </c>
      <c r="H357">
        <f t="shared" si="10"/>
        <v>1.1300000959524568</v>
      </c>
      <c r="I357">
        <f t="array" ref="I357">+SQRT((SUM(SIN($G357/$I$1*($A$22:$A$20000))*$B$22:$B$20000))^2 + (SUM(COS($G357/$I$1*($A$22:$A$20000))*$B$22:$B$20000))^2)</f>
        <v>0.40048613144570222</v>
      </c>
      <c r="J357">
        <f t="array" ref="J357">+SQRT((SUM(SIN($G357/$I$1*($A$22:$A$20000))*$C$22:$C$20000))^2 +  (SUM(COS($G357/$I$1*($A$22:$A$20000))*$C$22:$C$20000))^2)</f>
        <v>22.411630198435716</v>
      </c>
    </row>
    <row r="358" spans="1:10" x14ac:dyDescent="0.25">
      <c r="A358">
        <v>1909.666667</v>
      </c>
      <c r="B358">
        <v>-0.268559838525533</v>
      </c>
      <c r="C358">
        <v>-1.8346899999999999</v>
      </c>
      <c r="G358">
        <f t="shared" si="11"/>
        <v>356</v>
      </c>
      <c r="H358">
        <f t="shared" si="10"/>
        <v>1.1331831948142947</v>
      </c>
      <c r="I358">
        <f t="array" ref="I358">+SQRT((SUM(SIN($G358/$I$1*($A$22:$A$20000))*$B$22:$B$20000))^2 + (SUM(COS($G358/$I$1*($A$22:$A$20000))*$B$22:$B$20000))^2)</f>
        <v>0.16847918075422</v>
      </c>
      <c r="J358">
        <f t="array" ref="J358">+SQRT((SUM(SIN($G358/$I$1*($A$22:$A$20000))*$C$22:$C$20000))^2 +  (SUM(COS($G358/$I$1*($A$22:$A$20000))*$C$22:$C$20000))^2)</f>
        <v>35.508957740771486</v>
      </c>
    </row>
    <row r="359" spans="1:10" x14ac:dyDescent="0.25">
      <c r="A359">
        <v>1909.75</v>
      </c>
      <c r="B359">
        <v>-0.26845355643143598</v>
      </c>
      <c r="C359">
        <v>-1.9164600000000001</v>
      </c>
      <c r="G359">
        <f t="shared" si="11"/>
        <v>357</v>
      </c>
      <c r="H359">
        <f t="shared" si="10"/>
        <v>1.1363662936761327</v>
      </c>
      <c r="I359">
        <f t="array" ref="I359">+SQRT((SUM(SIN($G359/$I$1*($A$22:$A$20000))*$B$22:$B$20000))^2 + (SUM(COS($G359/$I$1*($A$22:$A$20000))*$B$22:$B$20000))^2)</f>
        <v>0.52506738509130357</v>
      </c>
      <c r="J359">
        <f t="array" ref="J359">+SQRT((SUM(SIN($G359/$I$1*($A$22:$A$20000))*$C$22:$C$20000))^2 +  (SUM(COS($G359/$I$1*($A$22:$A$20000))*$C$22:$C$20000))^2)</f>
        <v>43.494794409590128</v>
      </c>
    </row>
    <row r="360" spans="1:10" x14ac:dyDescent="0.25">
      <c r="A360">
        <v>1909.833333</v>
      </c>
      <c r="B360">
        <v>-0.268413637976887</v>
      </c>
      <c r="C360">
        <v>-1.7577499999999999</v>
      </c>
      <c r="G360">
        <f t="shared" si="11"/>
        <v>358</v>
      </c>
      <c r="H360">
        <f t="shared" si="10"/>
        <v>1.1395493925379707</v>
      </c>
      <c r="I360">
        <f t="array" ref="I360">+SQRT((SUM(SIN($G360/$I$1*($A$22:$A$20000))*$B$22:$B$20000))^2 + (SUM(COS($G360/$I$1*($A$22:$A$20000))*$B$22:$B$20000))^2)</f>
        <v>0.35745834670611132</v>
      </c>
      <c r="J360">
        <f t="array" ref="J360">+SQRT((SUM(SIN($G360/$I$1*($A$22:$A$20000))*$C$22:$C$20000))^2 +  (SUM(COS($G360/$I$1*($A$22:$A$20000))*$C$22:$C$20000))^2)</f>
        <v>38.913022602905897</v>
      </c>
    </row>
    <row r="361" spans="1:10" x14ac:dyDescent="0.25">
      <c r="A361">
        <v>1909.916667</v>
      </c>
      <c r="B361">
        <v>-0.268402581210472</v>
      </c>
      <c r="C361">
        <v>-1.7280599999999999</v>
      </c>
      <c r="G361">
        <f t="shared" si="11"/>
        <v>359</v>
      </c>
      <c r="H361">
        <f t="shared" si="10"/>
        <v>1.1427324913998085</v>
      </c>
      <c r="I361">
        <f t="array" ref="I361">+SQRT((SUM(SIN($G361/$I$1*($A$22:$A$20000))*$B$22:$B$20000))^2 + (SUM(COS($G361/$I$1*($A$22:$A$20000))*$B$22:$B$20000))^2)</f>
        <v>0.83552445659707675</v>
      </c>
      <c r="J361">
        <f t="array" ref="J361">+SQRT((SUM(SIN($G361/$I$1*($A$22:$A$20000))*$C$22:$C$20000))^2 +  (SUM(COS($G361/$I$1*($A$22:$A$20000))*$C$22:$C$20000))^2)</f>
        <v>38.471931612573364</v>
      </c>
    </row>
    <row r="362" spans="1:10" x14ac:dyDescent="0.25">
      <c r="A362">
        <v>1910</v>
      </c>
      <c r="B362">
        <v>-0.26840262205724702</v>
      </c>
      <c r="C362">
        <v>-1.83572</v>
      </c>
      <c r="G362">
        <f t="shared" si="11"/>
        <v>360</v>
      </c>
      <c r="H362">
        <f t="shared" si="10"/>
        <v>1.1459155902616465</v>
      </c>
      <c r="I362">
        <f t="array" ref="I362">+SQRT((SUM(SIN($G362/$I$1*($A$22:$A$20000))*$B$22:$B$20000))^2 + (SUM(COS($G362/$I$1*($A$22:$A$20000))*$B$22:$B$20000))^2)</f>
        <v>1.7569018945628023</v>
      </c>
      <c r="J362">
        <f t="array" ref="J362">+SQRT((SUM(SIN($G362/$I$1*($A$22:$A$20000))*$C$22:$C$20000))^2 +  (SUM(COS($G362/$I$1*($A$22:$A$20000))*$C$22:$C$20000))^2)</f>
        <v>31.620621581436552</v>
      </c>
    </row>
    <row r="363" spans="1:10" x14ac:dyDescent="0.25">
      <c r="A363">
        <v>1910.083333</v>
      </c>
      <c r="B363">
        <v>-0.26841174113504501</v>
      </c>
      <c r="C363">
        <v>-1.9533199999999999</v>
      </c>
      <c r="G363">
        <f t="shared" si="11"/>
        <v>361</v>
      </c>
      <c r="H363">
        <f t="shared" si="10"/>
        <v>1.1490986891234842</v>
      </c>
      <c r="I363">
        <f t="array" ref="I363">+SQRT((SUM(SIN($G363/$I$1*($A$22:$A$20000))*$B$22:$B$20000))^2 + (SUM(COS($G363/$I$1*($A$22:$A$20000))*$B$22:$B$20000))^2)</f>
        <v>1.6829802733560419</v>
      </c>
      <c r="J363">
        <f t="array" ref="J363">+SQRT((SUM(SIN($G363/$I$1*($A$22:$A$20000))*$C$22:$C$20000))^2 +  (SUM(COS($G363/$I$1*($A$22:$A$20000))*$C$22:$C$20000))^2)</f>
        <v>24.413698891817628</v>
      </c>
    </row>
    <row r="364" spans="1:10" x14ac:dyDescent="0.25">
      <c r="A364">
        <v>1910.166667</v>
      </c>
      <c r="B364">
        <v>-0.26837425992487801</v>
      </c>
      <c r="C364">
        <v>-2.2119399999999998</v>
      </c>
      <c r="G364">
        <f t="shared" si="11"/>
        <v>362</v>
      </c>
      <c r="H364">
        <f t="shared" si="10"/>
        <v>1.1522817879853222</v>
      </c>
      <c r="I364">
        <f t="array" ref="I364">+SQRT((SUM(SIN($G364/$I$1*($A$22:$A$20000))*$B$22:$B$20000))^2 + (SUM(COS($G364/$I$1*($A$22:$A$20000))*$B$22:$B$20000))^2)</f>
        <v>0.90225334458698836</v>
      </c>
      <c r="J364">
        <f t="array" ref="J364">+SQRT((SUM(SIN($G364/$I$1*($A$22:$A$20000))*$C$22:$C$20000))^2 +  (SUM(COS($G364/$I$1*($A$22:$A$20000))*$C$22:$C$20000))^2)</f>
        <v>23.84250016967388</v>
      </c>
    </row>
    <row r="365" spans="1:10" x14ac:dyDescent="0.25">
      <c r="A365">
        <v>1910.25</v>
      </c>
      <c r="B365">
        <v>-0.26829796606960898</v>
      </c>
      <c r="C365">
        <v>-1.4061600000000001</v>
      </c>
      <c r="G365">
        <f t="shared" si="11"/>
        <v>363</v>
      </c>
      <c r="H365">
        <f t="shared" si="10"/>
        <v>1.1554648868471602</v>
      </c>
      <c r="I365">
        <f t="array" ref="I365">+SQRT((SUM(SIN($G365/$I$1*($A$22:$A$20000))*$B$22:$B$20000))^2 + (SUM(COS($G365/$I$1*($A$22:$A$20000))*$B$22:$B$20000))^2)</f>
        <v>0.69104056807173564</v>
      </c>
      <c r="J365">
        <f t="array" ref="J365">+SQRT((SUM(SIN($G365/$I$1*($A$22:$A$20000))*$C$22:$C$20000))^2 +  (SUM(COS($G365/$I$1*($A$22:$A$20000))*$C$22:$C$20000))^2)</f>
        <v>23.34604587543129</v>
      </c>
    </row>
    <row r="366" spans="1:10" x14ac:dyDescent="0.25">
      <c r="A366">
        <v>1910.333333</v>
      </c>
      <c r="B366">
        <v>-0.26818269122786997</v>
      </c>
      <c r="C366">
        <v>-1.1983200000000001</v>
      </c>
      <c r="G366">
        <f t="shared" si="11"/>
        <v>364</v>
      </c>
      <c r="H366">
        <f t="shared" si="10"/>
        <v>1.1586479857089982</v>
      </c>
      <c r="I366">
        <f t="array" ref="I366">+SQRT((SUM(SIN($G366/$I$1*($A$22:$A$20000))*$B$22:$B$20000))^2 + (SUM(COS($G366/$I$1*($A$22:$A$20000))*$B$22:$B$20000))^2)</f>
        <v>1.6952308512944114</v>
      </c>
      <c r="J366">
        <f t="array" ref="J366">+SQRT((SUM(SIN($G366/$I$1*($A$22:$A$20000))*$C$22:$C$20000))^2 +  (SUM(COS($G366/$I$1*($A$22:$A$20000))*$C$22:$C$20000))^2)</f>
        <v>19.920342258524016</v>
      </c>
    </row>
    <row r="367" spans="1:10" x14ac:dyDescent="0.25">
      <c r="A367">
        <v>1910.416667</v>
      </c>
      <c r="B367">
        <v>-0.26803852708132703</v>
      </c>
      <c r="C367">
        <v>-1.17889</v>
      </c>
      <c r="G367">
        <f t="shared" si="11"/>
        <v>365</v>
      </c>
      <c r="H367">
        <f t="shared" si="10"/>
        <v>1.1618310845708359</v>
      </c>
      <c r="I367">
        <f t="array" ref="I367">+SQRT((SUM(SIN($G367/$I$1*($A$22:$A$20000))*$B$22:$B$20000))^2 + (SUM(COS($G367/$I$1*($A$22:$A$20000))*$B$22:$B$20000))^2)</f>
        <v>0.5667818969381615</v>
      </c>
      <c r="J367">
        <f t="array" ref="J367">+SQRT((SUM(SIN($G367/$I$1*($A$22:$A$20000))*$C$22:$C$20000))^2 +  (SUM(COS($G367/$I$1*($A$22:$A$20000))*$C$22:$C$20000))^2)</f>
        <v>9.4683853958551882</v>
      </c>
    </row>
    <row r="368" spans="1:10" x14ac:dyDescent="0.25">
      <c r="A368">
        <v>1910.5</v>
      </c>
      <c r="B368">
        <v>-0.26824146340552601</v>
      </c>
      <c r="C368">
        <v>-1.4008499999999999</v>
      </c>
      <c r="G368">
        <f t="shared" si="11"/>
        <v>366</v>
      </c>
      <c r="H368">
        <f t="shared" si="10"/>
        <v>1.1650141834326739</v>
      </c>
      <c r="I368">
        <f t="array" ref="I368">+SQRT((SUM(SIN($G368/$I$1*($A$22:$A$20000))*$B$22:$B$20000))^2 + (SUM(COS($G368/$I$1*($A$22:$A$20000))*$B$22:$B$20000))^2)</f>
        <v>5.7168022810570998</v>
      </c>
      <c r="J368">
        <f t="array" ref="J368">+SQRT((SUM(SIN($G368/$I$1*($A$22:$A$20000))*$C$22:$C$20000))^2 +  (SUM(COS($G368/$I$1*($A$22:$A$20000))*$C$22:$C$20000))^2)</f>
        <v>12.436221081517903</v>
      </c>
    </row>
    <row r="369" spans="1:10" x14ac:dyDescent="0.25">
      <c r="A369">
        <v>1910.583333</v>
      </c>
      <c r="B369">
        <v>8.0761628923021106E-2</v>
      </c>
      <c r="C369">
        <v>-1.55844</v>
      </c>
      <c r="G369">
        <f t="shared" si="11"/>
        <v>367</v>
      </c>
      <c r="H369">
        <f t="shared" si="10"/>
        <v>1.1681972822945117</v>
      </c>
      <c r="I369">
        <f t="array" ref="I369">+SQRT((SUM(SIN($G369/$I$1*($A$22:$A$20000))*$B$22:$B$20000))^2 + (SUM(COS($G369/$I$1*($A$22:$A$20000))*$B$22:$B$20000))^2)</f>
        <v>9.2943604506795658</v>
      </c>
      <c r="J369">
        <f t="array" ref="J369">+SQRT((SUM(SIN($G369/$I$1*($A$22:$A$20000))*$C$22:$C$20000))^2 +  (SUM(COS($G369/$I$1*($A$22:$A$20000))*$C$22:$C$20000))^2)</f>
        <v>25.71636588622642</v>
      </c>
    </row>
    <row r="370" spans="1:10" x14ac:dyDescent="0.25">
      <c r="A370">
        <v>1910.666667</v>
      </c>
      <c r="B370">
        <v>0.10488133541291</v>
      </c>
      <c r="C370">
        <v>-1.7049799999999999</v>
      </c>
      <c r="G370">
        <f t="shared" si="11"/>
        <v>368</v>
      </c>
      <c r="H370">
        <f t="shared" si="10"/>
        <v>1.1713803811563497</v>
      </c>
      <c r="I370">
        <f t="array" ref="I370">+SQRT((SUM(SIN($G370/$I$1*($A$22:$A$20000))*$B$22:$B$20000))^2 + (SUM(COS($G370/$I$1*($A$22:$A$20000))*$B$22:$B$20000))^2)</f>
        <v>7.3794856752785556</v>
      </c>
      <c r="J370">
        <f t="array" ref="J370">+SQRT((SUM(SIN($G370/$I$1*($A$22:$A$20000))*$C$22:$C$20000))^2 +  (SUM(COS($G370/$I$1*($A$22:$A$20000))*$C$22:$C$20000))^2)</f>
        <v>45.469559096021428</v>
      </c>
    </row>
    <row r="371" spans="1:10" x14ac:dyDescent="0.25">
      <c r="A371">
        <v>1910.75</v>
      </c>
      <c r="B371">
        <v>0.10477794464792201</v>
      </c>
      <c r="C371">
        <v>-1.5401899999999999</v>
      </c>
      <c r="G371">
        <f t="shared" si="11"/>
        <v>369</v>
      </c>
      <c r="H371">
        <f t="shared" si="10"/>
        <v>1.1745634800181877</v>
      </c>
      <c r="I371">
        <f t="array" ref="I371">+SQRT((SUM(SIN($G371/$I$1*($A$22:$A$20000))*$B$22:$B$20000))^2 + (SUM(COS($G371/$I$1*($A$22:$A$20000))*$B$22:$B$20000))^2)</f>
        <v>1.6996397981150104</v>
      </c>
      <c r="J371">
        <f t="array" ref="J371">+SQRT((SUM(SIN($G371/$I$1*($A$22:$A$20000))*$C$22:$C$20000))^2 +  (SUM(COS($G371/$I$1*($A$22:$A$20000))*$C$22:$C$20000))^2)</f>
        <v>54.046229843221433</v>
      </c>
    </row>
    <row r="372" spans="1:10" x14ac:dyDescent="0.25">
      <c r="A372">
        <v>1910.833333</v>
      </c>
      <c r="B372">
        <v>0.104738023270793</v>
      </c>
      <c r="C372">
        <v>-1.36429</v>
      </c>
      <c r="G372">
        <f t="shared" si="11"/>
        <v>370</v>
      </c>
      <c r="H372">
        <f t="shared" si="10"/>
        <v>1.1777465788800257</v>
      </c>
      <c r="I372">
        <f t="array" ref="I372">+SQRT((SUM(SIN($G372/$I$1*($A$22:$A$20000))*$B$22:$B$20000))^2 + (SUM(COS($G372/$I$1*($A$22:$A$20000))*$B$22:$B$20000))^2)</f>
        <v>2.1885630783282011</v>
      </c>
      <c r="J372">
        <f t="array" ref="J372">+SQRT((SUM(SIN($G372/$I$1*($A$22:$A$20000))*$C$22:$C$20000))^2 +  (SUM(COS($G372/$I$1*($A$22:$A$20000))*$C$22:$C$20000))^2)</f>
        <v>46.546419443223861</v>
      </c>
    </row>
    <row r="373" spans="1:10" x14ac:dyDescent="0.25">
      <c r="A373">
        <v>1910.916667</v>
      </c>
      <c r="B373">
        <v>0.104726966507332</v>
      </c>
      <c r="C373">
        <v>-1.4428799999999999</v>
      </c>
      <c r="G373">
        <f t="shared" si="11"/>
        <v>371</v>
      </c>
      <c r="H373">
        <f t="shared" si="10"/>
        <v>1.1809296777418634</v>
      </c>
      <c r="I373">
        <f t="array" ref="I373">+SQRT((SUM(SIN($G373/$I$1*($A$22:$A$20000))*$B$22:$B$20000))^2 + (SUM(COS($G373/$I$1*($A$22:$A$20000))*$B$22:$B$20000))^2)</f>
        <v>1.4610179673579475</v>
      </c>
      <c r="J373">
        <f t="array" ref="J373">+SQRT((SUM(SIN($G373/$I$1*($A$22:$A$20000))*$C$22:$C$20000))^2 +  (SUM(COS($G373/$I$1*($A$22:$A$20000))*$C$22:$C$20000))^2)</f>
        <v>23.557990306929838</v>
      </c>
    </row>
    <row r="374" spans="1:10" x14ac:dyDescent="0.25">
      <c r="A374">
        <v>1911</v>
      </c>
      <c r="B374">
        <v>0.10472700328734801</v>
      </c>
      <c r="C374">
        <v>-1.4164399999999999</v>
      </c>
      <c r="G374">
        <f t="shared" si="11"/>
        <v>372</v>
      </c>
      <c r="H374">
        <f t="shared" si="10"/>
        <v>1.1841127766037014</v>
      </c>
      <c r="I374">
        <f t="array" ref="I374">+SQRT((SUM(SIN($G374/$I$1*($A$22:$A$20000))*$B$22:$B$20000))^2 + (SUM(COS($G374/$I$1*($A$22:$A$20000))*$B$22:$B$20000))^2)</f>
        <v>1.0819437656363764</v>
      </c>
      <c r="J374">
        <f t="array" ref="J374">+SQRT((SUM(SIN($G374/$I$1*($A$22:$A$20000))*$C$22:$C$20000))^2 +  (SUM(COS($G374/$I$1*($A$22:$A$20000))*$C$22:$C$20000))^2)</f>
        <v>3.5351336196552321</v>
      </c>
    </row>
    <row r="375" spans="1:10" x14ac:dyDescent="0.25">
      <c r="A375">
        <v>1911.083333</v>
      </c>
      <c r="B375">
        <v>0.10473786692264</v>
      </c>
      <c r="C375">
        <v>-1.34833</v>
      </c>
      <c r="G375">
        <f t="shared" si="11"/>
        <v>373</v>
      </c>
      <c r="H375">
        <f t="shared" si="10"/>
        <v>1.1872958754655392</v>
      </c>
      <c r="I375">
        <f t="array" ref="I375">+SQRT((SUM(SIN($G375/$I$1*($A$22:$A$20000))*$B$22:$B$20000))^2 + (SUM(COS($G375/$I$1*($A$22:$A$20000))*$B$22:$B$20000))^2)</f>
        <v>1.4396391036880705</v>
      </c>
      <c r="J375">
        <f t="array" ref="J375">+SQRT((SUM(SIN($G375/$I$1*($A$22:$A$20000))*$C$22:$C$20000))^2 +  (SUM(COS($G375/$I$1*($A$22:$A$20000))*$C$22:$C$20000))^2)</f>
        <v>6.0630254807372621</v>
      </c>
    </row>
    <row r="376" spans="1:10" x14ac:dyDescent="0.25">
      <c r="A376">
        <v>1911.166667</v>
      </c>
      <c r="B376">
        <v>0.104700547142456</v>
      </c>
      <c r="C376">
        <v>-1.24213</v>
      </c>
      <c r="G376">
        <f t="shared" si="11"/>
        <v>374</v>
      </c>
      <c r="H376">
        <f t="shared" si="10"/>
        <v>1.1904789743273771</v>
      </c>
      <c r="I376">
        <f t="array" ref="I376">+SQRT((SUM(SIN($G376/$I$1*($A$22:$A$20000))*$B$22:$B$20000))^2 + (SUM(COS($G376/$I$1*($A$22:$A$20000))*$B$22:$B$20000))^2)</f>
        <v>0.80074907799231354</v>
      </c>
      <c r="J376">
        <f t="array" ref="J376">+SQRT((SUM(SIN($G376/$I$1*($A$22:$A$20000))*$C$22:$C$20000))^2 +  (SUM(COS($G376/$I$1*($A$22:$A$20000))*$C$22:$C$20000))^2)</f>
        <v>10.126520290371275</v>
      </c>
    </row>
    <row r="377" spans="1:10" x14ac:dyDescent="0.25">
      <c r="A377">
        <v>1911.25</v>
      </c>
      <c r="B377">
        <v>0.104624253124436</v>
      </c>
      <c r="C377">
        <v>-0.99387700000000001</v>
      </c>
      <c r="G377">
        <f t="shared" si="11"/>
        <v>375</v>
      </c>
      <c r="H377">
        <f t="shared" si="10"/>
        <v>1.1936620731892151</v>
      </c>
      <c r="I377">
        <f t="array" ref="I377">+SQRT((SUM(SIN($G377/$I$1*($A$22:$A$20000))*$B$22:$B$20000))^2 + (SUM(COS($G377/$I$1*($A$22:$A$20000))*$B$22:$B$20000))^2)</f>
        <v>1.3741679424251436</v>
      </c>
      <c r="J377">
        <f t="array" ref="J377">+SQRT((SUM(SIN($G377/$I$1*($A$22:$A$20000))*$C$22:$C$20000))^2 +  (SUM(COS($G377/$I$1*($A$22:$A$20000))*$C$22:$C$20000))^2)</f>
        <v>13.68132563312936</v>
      </c>
    </row>
    <row r="378" spans="1:10" x14ac:dyDescent="0.25">
      <c r="A378">
        <v>1911.333333</v>
      </c>
      <c r="B378">
        <v>0.104508978282862</v>
      </c>
      <c r="C378">
        <v>-0.77612899999999996</v>
      </c>
      <c r="G378">
        <f t="shared" si="11"/>
        <v>376</v>
      </c>
      <c r="H378">
        <f t="shared" si="10"/>
        <v>1.1968451720510529</v>
      </c>
      <c r="I378">
        <f t="array" ref="I378">+SQRT((SUM(SIN($G378/$I$1*($A$22:$A$20000))*$B$22:$B$20000))^2 + (SUM(COS($G378/$I$1*($A$22:$A$20000))*$B$22:$B$20000))^2)</f>
        <v>0.12657337318703504</v>
      </c>
      <c r="J378">
        <f t="array" ref="J378">+SQRT((SUM(SIN($G378/$I$1*($A$22:$A$20000))*$C$22:$C$20000))^2 +  (SUM(COS($G378/$I$1*($A$22:$A$20000))*$C$22:$C$20000))^2)</f>
        <v>13.625034508984927</v>
      </c>
    </row>
    <row r="379" spans="1:10" x14ac:dyDescent="0.25">
      <c r="A379">
        <v>1911.416667</v>
      </c>
      <c r="B379">
        <v>0.10436481421893</v>
      </c>
      <c r="C379">
        <v>-0.25184400000000001</v>
      </c>
      <c r="G379">
        <f t="shared" si="11"/>
        <v>377</v>
      </c>
      <c r="H379">
        <f t="shared" si="10"/>
        <v>1.2000282709128909</v>
      </c>
      <c r="I379">
        <f t="array" ref="I379">+SQRT((SUM(SIN($G379/$I$1*($A$22:$A$20000))*$B$22:$B$20000))^2 + (SUM(COS($G379/$I$1*($A$22:$A$20000))*$B$22:$B$20000))^2)</f>
        <v>1.1369635039721053</v>
      </c>
      <c r="J379">
        <f t="array" ref="J379">+SQRT((SUM(SIN($G379/$I$1*($A$22:$A$20000))*$C$22:$C$20000))^2 +  (SUM(COS($G379/$I$1*($A$22:$A$20000))*$C$22:$C$20000))^2)</f>
        <v>24.598405519872998</v>
      </c>
    </row>
    <row r="380" spans="1:10" x14ac:dyDescent="0.25">
      <c r="A380">
        <v>1911.5</v>
      </c>
      <c r="B380">
        <v>0.105851965716528</v>
      </c>
      <c r="C380">
        <v>0.107519</v>
      </c>
      <c r="G380">
        <f t="shared" si="11"/>
        <v>378</v>
      </c>
      <c r="H380">
        <f t="shared" si="10"/>
        <v>1.2032113697747286</v>
      </c>
      <c r="I380">
        <f t="array" ref="I380">+SQRT((SUM(SIN($G380/$I$1*($A$22:$A$20000))*$B$22:$B$20000))^2 + (SUM(COS($G380/$I$1*($A$22:$A$20000))*$B$22:$B$20000))^2)</f>
        <v>0.39210147211685714</v>
      </c>
      <c r="J380">
        <f t="array" ref="J380">+SQRT((SUM(SIN($G380/$I$1*($A$22:$A$20000))*$C$22:$C$20000))^2 +  (SUM(COS($G380/$I$1*($A$22:$A$20000))*$C$22:$C$20000))^2)</f>
        <v>23.361016773424623</v>
      </c>
    </row>
    <row r="381" spans="1:10" x14ac:dyDescent="0.25">
      <c r="A381">
        <v>1911.583333</v>
      </c>
      <c r="B381">
        <v>0.27171587405539099</v>
      </c>
      <c r="C381">
        <v>8.8900000000000007E-2</v>
      </c>
      <c r="G381">
        <f t="shared" si="11"/>
        <v>379</v>
      </c>
      <c r="H381">
        <f t="shared" si="10"/>
        <v>1.2063944686365666</v>
      </c>
      <c r="I381">
        <f t="array" ref="I381">+SQRT((SUM(SIN($G381/$I$1*($A$22:$A$20000))*$B$22:$B$20000))^2 + (SUM(COS($G381/$I$1*($A$22:$A$20000))*$B$22:$B$20000))^2)</f>
        <v>0.92596168322584549</v>
      </c>
      <c r="J381">
        <f t="array" ref="J381">+SQRT((SUM(SIN($G381/$I$1*($A$22:$A$20000))*$C$22:$C$20000))^2 +  (SUM(COS($G381/$I$1*($A$22:$A$20000))*$C$22:$C$20000))^2)</f>
        <v>21.861110746183627</v>
      </c>
    </row>
    <row r="382" spans="1:10" x14ac:dyDescent="0.25">
      <c r="A382">
        <v>1911.666667</v>
      </c>
      <c r="B382">
        <v>0.26104175377746702</v>
      </c>
      <c r="C382">
        <v>-0.176979</v>
      </c>
      <c r="G382">
        <f t="shared" si="11"/>
        <v>380</v>
      </c>
      <c r="H382">
        <f t="shared" si="10"/>
        <v>1.2095775674984046</v>
      </c>
      <c r="I382">
        <f t="array" ref="I382">+SQRT((SUM(SIN($G382/$I$1*($A$22:$A$20000))*$B$22:$B$20000))^2 + (SUM(COS($G382/$I$1*($A$22:$A$20000))*$B$22:$B$20000))^2)</f>
        <v>0.63443252933566674</v>
      </c>
      <c r="J382">
        <f t="array" ref="J382">+SQRT((SUM(SIN($G382/$I$1*($A$22:$A$20000))*$C$22:$C$20000))^2 +  (SUM(COS($G382/$I$1*($A$22:$A$20000))*$C$22:$C$20000))^2)</f>
        <v>13.244315111396203</v>
      </c>
    </row>
    <row r="383" spans="1:10" x14ac:dyDescent="0.25">
      <c r="A383">
        <v>1911.75</v>
      </c>
      <c r="B383">
        <v>0.260973476480309</v>
      </c>
      <c r="C383">
        <v>0.66474900000000003</v>
      </c>
      <c r="G383">
        <f t="shared" si="11"/>
        <v>381</v>
      </c>
      <c r="H383">
        <f t="shared" si="10"/>
        <v>1.2127606663602426</v>
      </c>
      <c r="I383">
        <f t="array" ref="I383">+SQRT((SUM(SIN($G383/$I$1*($A$22:$A$20000))*$B$22:$B$20000))^2 + (SUM(COS($G383/$I$1*($A$22:$A$20000))*$B$22:$B$20000))^2)</f>
        <v>0.69119042158608135</v>
      </c>
      <c r="J383">
        <f t="array" ref="J383">+SQRT((SUM(SIN($G383/$I$1*($A$22:$A$20000))*$C$22:$C$20000))^2 +  (SUM(COS($G383/$I$1*($A$22:$A$20000))*$C$22:$C$20000))^2)</f>
        <v>15.479457256767692</v>
      </c>
    </row>
    <row r="384" spans="1:10" x14ac:dyDescent="0.25">
      <c r="A384">
        <v>1911.833333</v>
      </c>
      <c r="B384">
        <v>0.26093351961021</v>
      </c>
      <c r="C384">
        <v>0.77249000000000001</v>
      </c>
      <c r="G384">
        <f t="shared" si="11"/>
        <v>382</v>
      </c>
      <c r="H384">
        <f t="shared" si="10"/>
        <v>1.2159437652220804</v>
      </c>
      <c r="I384">
        <f t="array" ref="I384">+SQRT((SUM(SIN($G384/$I$1*($A$22:$A$20000))*$B$22:$B$20000))^2 + (SUM(COS($G384/$I$1*($A$22:$A$20000))*$B$22:$B$20000))^2)</f>
        <v>0.82003287719756968</v>
      </c>
      <c r="J384">
        <f t="array" ref="J384">+SQRT((SUM(SIN($G384/$I$1*($A$22:$A$20000))*$C$22:$C$20000))^2 +  (SUM(COS($G384/$I$1*($A$22:$A$20000))*$C$22:$C$20000))^2)</f>
        <v>16.974134161811357</v>
      </c>
    </row>
    <row r="385" spans="1:10" x14ac:dyDescent="0.25">
      <c r="A385">
        <v>1911.916667</v>
      </c>
      <c r="B385">
        <v>0.26092246288262599</v>
      </c>
      <c r="C385">
        <v>1.06003</v>
      </c>
      <c r="G385">
        <f t="shared" si="11"/>
        <v>383</v>
      </c>
      <c r="H385">
        <f t="shared" si="10"/>
        <v>1.2191268640839183</v>
      </c>
      <c r="I385">
        <f t="array" ref="I385">+SQRT((SUM(SIN($G385/$I$1*($A$22:$A$20000))*$B$22:$B$20000))^2 + (SUM(COS($G385/$I$1*($A$22:$A$20000))*$B$22:$B$20000))^2)</f>
        <v>0.41088080775995034</v>
      </c>
      <c r="J385">
        <f t="array" ref="J385">+SQRT((SUM(SIN($G385/$I$1*($A$22:$A$20000))*$C$22:$C$20000))^2 +  (SUM(COS($G385/$I$1*($A$22:$A$20000))*$C$22:$C$20000))^2)</f>
        <v>14.241551830874045</v>
      </c>
    </row>
    <row r="386" spans="1:10" x14ac:dyDescent="0.25">
      <c r="A386">
        <v>1912</v>
      </c>
      <c r="B386">
        <v>0.26092242520255698</v>
      </c>
      <c r="C386">
        <v>1.0882700000000001</v>
      </c>
      <c r="G386">
        <f t="shared" si="11"/>
        <v>384</v>
      </c>
      <c r="H386">
        <f t="shared" si="10"/>
        <v>1.2223099629457561</v>
      </c>
      <c r="I386">
        <f t="array" ref="I386">+SQRT((SUM(SIN($G386/$I$1*($A$22:$A$20000))*$B$22:$B$20000))^2 + (SUM(COS($G386/$I$1*($A$22:$A$20000))*$B$22:$B$20000))^2)</f>
        <v>0.89840997876675199</v>
      </c>
      <c r="J386">
        <f t="array" ref="J386">+SQRT((SUM(SIN($G386/$I$1*($A$22:$A$20000))*$C$22:$C$20000))^2 +  (SUM(COS($G386/$I$1*($A$22:$A$20000))*$C$22:$C$20000))^2)</f>
        <v>15.568656582722324</v>
      </c>
    </row>
    <row r="387" spans="1:10" x14ac:dyDescent="0.25">
      <c r="A387">
        <v>1912.083333</v>
      </c>
      <c r="B387">
        <v>0.26088718649312198</v>
      </c>
      <c r="C387">
        <v>0.89945200000000003</v>
      </c>
      <c r="G387">
        <f t="shared" si="11"/>
        <v>385</v>
      </c>
      <c r="H387">
        <f t="shared" ref="H387:H450" si="12">+G387/$I$1/2/PI()</f>
        <v>1.2254930618075941</v>
      </c>
      <c r="I387">
        <f t="array" ref="I387">+SQRT((SUM(SIN($G387/$I$1*($A$22:$A$20000))*$B$22:$B$20000))^2 + (SUM(COS($G387/$I$1*($A$22:$A$20000))*$B$22:$B$20000))^2)</f>
        <v>0.19242619144338402</v>
      </c>
      <c r="J387">
        <f t="array" ref="J387">+SQRT((SUM(SIN($G387/$I$1*($A$22:$A$20000))*$C$22:$C$20000))^2 +  (SUM(COS($G387/$I$1*($A$22:$A$20000))*$C$22:$C$20000))^2)</f>
        <v>32.769303204821888</v>
      </c>
    </row>
    <row r="388" spans="1:10" x14ac:dyDescent="0.25">
      <c r="A388">
        <v>1912.166667</v>
      </c>
      <c r="B388">
        <v>0.26084892369530799</v>
      </c>
      <c r="C388">
        <v>0.82348100000000002</v>
      </c>
      <c r="G388">
        <f t="shared" si="11"/>
        <v>386</v>
      </c>
      <c r="H388">
        <f t="shared" si="12"/>
        <v>1.2286761606694321</v>
      </c>
      <c r="I388">
        <f t="array" ref="I388">+SQRT((SUM(SIN($G388/$I$1*($A$22:$A$20000))*$B$22:$B$20000))^2 + (SUM(COS($G388/$I$1*($A$22:$A$20000))*$B$22:$B$20000))^2)</f>
        <v>0.91240266503093559</v>
      </c>
      <c r="J388">
        <f t="array" ref="J388">+SQRT((SUM(SIN($G388/$I$1*($A$22:$A$20000))*$C$22:$C$20000))^2 +  (SUM(COS($G388/$I$1*($A$22:$A$20000))*$C$22:$C$20000))^2)</f>
        <v>45.625189035857765</v>
      </c>
    </row>
    <row r="389" spans="1:10" x14ac:dyDescent="0.25">
      <c r="A389">
        <v>1912.25</v>
      </c>
      <c r="B389">
        <v>0.26077263063036599</v>
      </c>
      <c r="C389">
        <v>0.44556200000000001</v>
      </c>
      <c r="G389">
        <f t="shared" ref="G389:G452" si="13">+G388+1</f>
        <v>387</v>
      </c>
      <c r="H389">
        <f t="shared" si="12"/>
        <v>1.2318592595312701</v>
      </c>
      <c r="I389">
        <f t="array" ref="I389">+SQRT((SUM(SIN($G389/$I$1*($A$22:$A$20000))*$B$22:$B$20000))^2 + (SUM(COS($G389/$I$1*($A$22:$A$20000))*$B$22:$B$20000))^2)</f>
        <v>0.24214835799437759</v>
      </c>
      <c r="J389">
        <f t="array" ref="J389">+SQRT((SUM(SIN($G389/$I$1*($A$22:$A$20000))*$C$22:$C$20000))^2 +  (SUM(COS($G389/$I$1*($A$22:$A$20000))*$C$22:$C$20000))^2)</f>
        <v>23.801265549208882</v>
      </c>
    </row>
    <row r="390" spans="1:10" x14ac:dyDescent="0.25">
      <c r="A390">
        <v>1912.333333</v>
      </c>
      <c r="B390">
        <v>0.260657355787828</v>
      </c>
      <c r="C390">
        <v>0.235952</v>
      </c>
      <c r="G390">
        <f t="shared" si="13"/>
        <v>388</v>
      </c>
      <c r="H390">
        <f t="shared" si="12"/>
        <v>1.2350423583931078</v>
      </c>
      <c r="I390">
        <f t="array" ref="I390">+SQRT((SUM(SIN($G390/$I$1*($A$22:$A$20000))*$B$22:$B$20000))^2 + (SUM(COS($G390/$I$1*($A$22:$A$20000))*$B$22:$B$20000))^2)</f>
        <v>0.85946898144299755</v>
      </c>
      <c r="J390">
        <f t="array" ref="J390">+SQRT((SUM(SIN($G390/$I$1*($A$22:$A$20000))*$C$22:$C$20000))^2 +  (SUM(COS($G390/$I$1*($A$22:$A$20000))*$C$22:$C$20000))^2)</f>
        <v>23.200164324692363</v>
      </c>
    </row>
    <row r="391" spans="1:10" x14ac:dyDescent="0.25">
      <c r="A391">
        <v>1912.416667</v>
      </c>
      <c r="B391">
        <v>0.26051319140171297</v>
      </c>
      <c r="C391">
        <v>-0.44221500000000002</v>
      </c>
      <c r="G391">
        <f t="shared" si="13"/>
        <v>389</v>
      </c>
      <c r="H391">
        <f t="shared" si="12"/>
        <v>1.2382254572549458</v>
      </c>
      <c r="I391">
        <f t="array" ref="I391">+SQRT((SUM(SIN($G391/$I$1*($A$22:$A$20000))*$B$22:$B$20000))^2 + (SUM(COS($G391/$I$1*($A$22:$A$20000))*$B$22:$B$20000))^2)</f>
        <v>0.47094639531725069</v>
      </c>
      <c r="J391">
        <f t="array" ref="J391">+SQRT((SUM(SIN($G391/$I$1*($A$22:$A$20000))*$C$22:$C$20000))^2 +  (SUM(COS($G391/$I$1*($A$22:$A$20000))*$C$22:$C$20000))^2)</f>
        <v>30.672447016882714</v>
      </c>
    </row>
    <row r="392" spans="1:10" x14ac:dyDescent="0.25">
      <c r="A392">
        <v>1912.5</v>
      </c>
      <c r="B392">
        <v>0.25799790972027598</v>
      </c>
      <c r="C392">
        <v>-0.52601100000000001</v>
      </c>
      <c r="G392">
        <f t="shared" si="13"/>
        <v>390</v>
      </c>
      <c r="H392">
        <f t="shared" si="12"/>
        <v>1.2414085561167836</v>
      </c>
      <c r="I392">
        <f t="array" ref="I392">+SQRT((SUM(SIN($G392/$I$1*($A$22:$A$20000))*$B$22:$B$20000))^2 + (SUM(COS($G392/$I$1*($A$22:$A$20000))*$B$22:$B$20000))^2)</f>
        <v>0.7273001810834957</v>
      </c>
      <c r="J392">
        <f t="array" ref="J392">+SQRT((SUM(SIN($G392/$I$1*($A$22:$A$20000))*$C$22:$C$20000))^2 +  (SUM(COS($G392/$I$1*($A$22:$A$20000))*$C$22:$C$20000))^2)</f>
        <v>19.205770661999725</v>
      </c>
    </row>
    <row r="393" spans="1:10" x14ac:dyDescent="0.25">
      <c r="A393">
        <v>1912.583333</v>
      </c>
      <c r="B393">
        <v>-0.200609117849709</v>
      </c>
      <c r="C393">
        <v>-0.34986699999999998</v>
      </c>
      <c r="G393">
        <f t="shared" si="13"/>
        <v>391</v>
      </c>
      <c r="H393">
        <f t="shared" si="12"/>
        <v>1.2445916549786216</v>
      </c>
      <c r="I393">
        <f t="array" ref="I393">+SQRT((SUM(SIN($G393/$I$1*($A$22:$A$20000))*$B$22:$B$20000))^2 + (SUM(COS($G393/$I$1*($A$22:$A$20000))*$B$22:$B$20000))^2)</f>
        <v>0.68376815231050336</v>
      </c>
      <c r="J393">
        <f t="array" ref="J393">+SQRT((SUM(SIN($G393/$I$1*($A$22:$A$20000))*$C$22:$C$20000))^2 +  (SUM(COS($G393/$I$1*($A$22:$A$20000))*$C$22:$C$20000))^2)</f>
        <v>32.819119725154152</v>
      </c>
    </row>
    <row r="394" spans="1:10" x14ac:dyDescent="0.25">
      <c r="A394">
        <v>1912.666667</v>
      </c>
      <c r="B394">
        <v>-0.19760023294499399</v>
      </c>
      <c r="C394">
        <v>-0.97763100000000003</v>
      </c>
      <c r="G394">
        <f t="shared" si="13"/>
        <v>392</v>
      </c>
      <c r="H394">
        <f t="shared" si="12"/>
        <v>1.2477747538404595</v>
      </c>
      <c r="I394">
        <f t="array" ref="I394">+SQRT((SUM(SIN($G394/$I$1*($A$22:$A$20000))*$B$22:$B$20000))^2 + (SUM(COS($G394/$I$1*($A$22:$A$20000))*$B$22:$B$20000))^2)</f>
        <v>0.53927895491090605</v>
      </c>
      <c r="J394">
        <f t="array" ref="J394">+SQRT((SUM(SIN($G394/$I$1*($A$22:$A$20000))*$C$22:$C$20000))^2 +  (SUM(COS($G394/$I$1*($A$22:$A$20000))*$C$22:$C$20000))^2)</f>
        <v>24.51896986359187</v>
      </c>
    </row>
    <row r="395" spans="1:10" x14ac:dyDescent="0.25">
      <c r="A395">
        <v>1912.75</v>
      </c>
      <c r="B395">
        <v>-0.19752421602127801</v>
      </c>
      <c r="C395">
        <v>-0.99113099999999998</v>
      </c>
      <c r="G395">
        <f t="shared" si="13"/>
        <v>393</v>
      </c>
      <c r="H395">
        <f t="shared" si="12"/>
        <v>1.2509578527022975</v>
      </c>
      <c r="I395">
        <f t="array" ref="I395">+SQRT((SUM(SIN($G395/$I$1*($A$22:$A$20000))*$B$22:$B$20000))^2 + (SUM(COS($G395/$I$1*($A$22:$A$20000))*$B$22:$B$20000))^2)</f>
        <v>0.85136311559080435</v>
      </c>
      <c r="J395">
        <f t="array" ref="J395">+SQRT((SUM(SIN($G395/$I$1*($A$22:$A$20000))*$C$22:$C$20000))^2 +  (SUM(COS($G395/$I$1*($A$22:$A$20000))*$C$22:$C$20000))^2)</f>
        <v>4.4874351480458845</v>
      </c>
    </row>
    <row r="396" spans="1:10" x14ac:dyDescent="0.25">
      <c r="A396">
        <v>1912.833333</v>
      </c>
      <c r="B396">
        <v>-0.19748426697445501</v>
      </c>
      <c r="C396">
        <v>-1.0833200000000001</v>
      </c>
      <c r="G396">
        <f t="shared" si="13"/>
        <v>394</v>
      </c>
      <c r="H396">
        <f t="shared" si="12"/>
        <v>1.2541409515641353</v>
      </c>
      <c r="I396">
        <f t="array" ref="I396">+SQRT((SUM(SIN($G396/$I$1*($A$22:$A$20000))*$B$22:$B$20000))^2 + (SUM(COS($G396/$I$1*($A$22:$A$20000))*$B$22:$B$20000))^2)</f>
        <v>0.32114398459667892</v>
      </c>
      <c r="J396">
        <f t="array" ref="J396">+SQRT((SUM(SIN($G396/$I$1*($A$22:$A$20000))*$C$22:$C$20000))^2 +  (SUM(COS($G396/$I$1*($A$22:$A$20000))*$C$22:$C$20000))^2)</f>
        <v>4.9965930706182755</v>
      </c>
    </row>
    <row r="397" spans="1:10" x14ac:dyDescent="0.25">
      <c r="A397">
        <v>1912.916667</v>
      </c>
      <c r="B397">
        <v>-0.19747321023896799</v>
      </c>
      <c r="C397">
        <v>-0.97946900000000003</v>
      </c>
      <c r="G397">
        <f t="shared" si="13"/>
        <v>395</v>
      </c>
      <c r="H397">
        <f t="shared" si="12"/>
        <v>1.2573240504259733</v>
      </c>
      <c r="I397">
        <f t="array" ref="I397">+SQRT((SUM(SIN($G397/$I$1*($A$22:$A$20000))*$B$22:$B$20000))^2 + (SUM(COS($G397/$I$1*($A$22:$A$20000))*$B$22:$B$20000))^2)</f>
        <v>0.96530835015244654</v>
      </c>
      <c r="J397">
        <f t="array" ref="J397">+SQRT((SUM(SIN($G397/$I$1*($A$22:$A$20000))*$C$22:$C$20000))^2 +  (SUM(COS($G397/$I$1*($A$22:$A$20000))*$C$22:$C$20000))^2)</f>
        <v>16.23443563539303</v>
      </c>
    </row>
    <row r="398" spans="1:10" x14ac:dyDescent="0.25">
      <c r="A398">
        <v>1913</v>
      </c>
      <c r="B398">
        <v>-0.19747321048732799</v>
      </c>
      <c r="C398">
        <v>-0.73413300000000004</v>
      </c>
      <c r="G398">
        <f t="shared" si="13"/>
        <v>396</v>
      </c>
      <c r="H398">
        <f t="shared" si="12"/>
        <v>1.260507149287811</v>
      </c>
      <c r="I398">
        <f t="array" ref="I398">+SQRT((SUM(SIN($G398/$I$1*($A$22:$A$20000))*$B$22:$B$20000))^2 + (SUM(COS($G398/$I$1*($A$22:$A$20000))*$B$22:$B$20000))^2)</f>
        <v>0.18485189302608007</v>
      </c>
      <c r="J398">
        <f t="array" ref="J398">+SQRT((SUM(SIN($G398/$I$1*($A$22:$A$20000))*$C$22:$C$20000))^2 +  (SUM(COS($G398/$I$1*($A$22:$A$20000))*$C$22:$C$20000))^2)</f>
        <v>30.803628402315823</v>
      </c>
    </row>
    <row r="399" spans="1:10" x14ac:dyDescent="0.25">
      <c r="A399">
        <v>1913.083333</v>
      </c>
      <c r="B399">
        <v>-0.19744524111060799</v>
      </c>
      <c r="C399">
        <v>-0.68926799999999999</v>
      </c>
      <c r="G399">
        <f t="shared" si="13"/>
        <v>397</v>
      </c>
      <c r="H399">
        <f t="shared" si="12"/>
        <v>1.263690248149649</v>
      </c>
      <c r="I399">
        <f t="array" ref="I399">+SQRT((SUM(SIN($G399/$I$1*($A$22:$A$20000))*$B$22:$B$20000))^2 + (SUM(COS($G399/$I$1*($A$22:$A$20000))*$B$22:$B$20000))^2)</f>
        <v>0.95002224028581339</v>
      </c>
      <c r="J399">
        <f t="array" ref="J399">+SQRT((SUM(SIN($G399/$I$1*($A$22:$A$20000))*$C$22:$C$20000))^2 +  (SUM(COS($G399/$I$1*($A$22:$A$20000))*$C$22:$C$20000))^2)</f>
        <v>31.169095978727324</v>
      </c>
    </row>
    <row r="400" spans="1:10" x14ac:dyDescent="0.25">
      <c r="A400">
        <v>1913.166667</v>
      </c>
      <c r="B400">
        <v>-0.19740702818824599</v>
      </c>
      <c r="C400">
        <v>-0.69613100000000006</v>
      </c>
      <c r="G400">
        <f t="shared" si="13"/>
        <v>398</v>
      </c>
      <c r="H400">
        <f t="shared" si="12"/>
        <v>1.266873347011487</v>
      </c>
      <c r="I400">
        <f t="array" ref="I400">+SQRT((SUM(SIN($G400/$I$1*($A$22:$A$20000))*$B$22:$B$20000))^2 + (SUM(COS($G400/$I$1*($A$22:$A$20000))*$B$22:$B$20000))^2)</f>
        <v>0.37096820867541186</v>
      </c>
      <c r="J400">
        <f t="array" ref="J400">+SQRT((SUM(SIN($G400/$I$1*($A$22:$A$20000))*$C$22:$C$20000))^2 +  (SUM(COS($G400/$I$1*($A$22:$A$20000))*$C$22:$C$20000))^2)</f>
        <v>18.977729111626264</v>
      </c>
    </row>
    <row r="401" spans="1:10" x14ac:dyDescent="0.25">
      <c r="A401">
        <v>1913.25</v>
      </c>
      <c r="B401">
        <v>-0.19733073507281501</v>
      </c>
      <c r="C401">
        <v>-0.38774700000000001</v>
      </c>
      <c r="G401">
        <f t="shared" si="13"/>
        <v>399</v>
      </c>
      <c r="H401">
        <f t="shared" si="12"/>
        <v>1.270056445873325</v>
      </c>
      <c r="I401">
        <f t="array" ref="I401">+SQRT((SUM(SIN($G401/$I$1*($A$22:$A$20000))*$B$22:$B$20000))^2 + (SUM(COS($G401/$I$1*($A$22:$A$20000))*$B$22:$B$20000))^2)</f>
        <v>0.88548922478242453</v>
      </c>
      <c r="J401">
        <f t="array" ref="J401">+SQRT((SUM(SIN($G401/$I$1*($A$22:$A$20000))*$C$22:$C$20000))^2 +  (SUM(COS($G401/$I$1*($A$22:$A$20000))*$C$22:$C$20000))^2)</f>
        <v>9.6891269995205977</v>
      </c>
    </row>
    <row r="402" spans="1:10" x14ac:dyDescent="0.25">
      <c r="A402">
        <v>1913.333333</v>
      </c>
      <c r="B402">
        <v>-0.19721546023032799</v>
      </c>
      <c r="C402">
        <v>-0.130329</v>
      </c>
      <c r="G402">
        <f t="shared" si="13"/>
        <v>400</v>
      </c>
      <c r="H402">
        <f t="shared" si="12"/>
        <v>1.2732395447351628</v>
      </c>
      <c r="I402">
        <f t="array" ref="I402">+SQRT((SUM(SIN($G402/$I$1*($A$22:$A$20000))*$B$22:$B$20000))^2 + (SUM(COS($G402/$I$1*($A$22:$A$20000))*$B$22:$B$20000))^2)</f>
        <v>0.64458327525402748</v>
      </c>
      <c r="J402">
        <f t="array" ref="J402">+SQRT((SUM(SIN($G402/$I$1*($A$22:$A$20000))*$C$22:$C$20000))^2 +  (SUM(COS($G402/$I$1*($A$22:$A$20000))*$C$22:$C$20000))^2)</f>
        <v>17.958473599824817</v>
      </c>
    </row>
    <row r="403" spans="1:10" x14ac:dyDescent="0.25">
      <c r="A403">
        <v>1913.416667</v>
      </c>
      <c r="B403">
        <v>-0.19707129587352401</v>
      </c>
      <c r="C403">
        <v>-0.17407400000000001</v>
      </c>
      <c r="G403">
        <f t="shared" si="13"/>
        <v>401</v>
      </c>
      <c r="H403">
        <f t="shared" si="12"/>
        <v>1.2764226435970005</v>
      </c>
      <c r="I403">
        <f t="array" ref="I403">+SQRT((SUM(SIN($G403/$I$1*($A$22:$A$20000))*$B$22:$B$20000))^2 + (SUM(COS($G403/$I$1*($A$22:$A$20000))*$B$22:$B$20000))^2)</f>
        <v>0.72404781870127544</v>
      </c>
      <c r="J403">
        <f t="array" ref="J403">+SQRT((SUM(SIN($G403/$I$1*($A$22:$A$20000))*$C$22:$C$20000))^2 +  (SUM(COS($G403/$I$1*($A$22:$A$20000))*$C$22:$C$20000))^2)</f>
        <v>14.946037059883929</v>
      </c>
    </row>
    <row r="404" spans="1:10" x14ac:dyDescent="0.25">
      <c r="A404">
        <v>1913.5</v>
      </c>
      <c r="B404">
        <v>-0.19415324087164201</v>
      </c>
      <c r="C404">
        <v>-0.178091</v>
      </c>
      <c r="G404">
        <f t="shared" si="13"/>
        <v>402</v>
      </c>
      <c r="H404">
        <f t="shared" si="12"/>
        <v>1.2796057424588385</v>
      </c>
      <c r="I404">
        <f t="array" ref="I404">+SQRT((SUM(SIN($G404/$I$1*($A$22:$A$20000))*$B$22:$B$20000))^2 + (SUM(COS($G404/$I$1*($A$22:$A$20000))*$B$22:$B$20000))^2)</f>
        <v>0.87929297817751362</v>
      </c>
      <c r="J404">
        <f t="array" ref="J404">+SQRT((SUM(SIN($G404/$I$1*($A$22:$A$20000))*$C$22:$C$20000))^2 +  (SUM(COS($G404/$I$1*($A$22:$A$20000))*$C$22:$C$20000))^2)</f>
        <v>18.560217767175121</v>
      </c>
    </row>
    <row r="405" spans="1:10" x14ac:dyDescent="0.25">
      <c r="A405">
        <v>1913.583333</v>
      </c>
      <c r="B405">
        <v>0.49967043188368498</v>
      </c>
      <c r="C405">
        <v>-0.28924800000000001</v>
      </c>
      <c r="G405">
        <f t="shared" si="13"/>
        <v>403</v>
      </c>
      <c r="H405">
        <f t="shared" si="12"/>
        <v>1.2827888413206765</v>
      </c>
      <c r="I405">
        <f t="array" ref="I405">+SQRT((SUM(SIN($G405/$I$1*($A$22:$A$20000))*$B$22:$B$20000))^2 + (SUM(COS($G405/$I$1*($A$22:$A$20000))*$B$22:$B$20000))^2)</f>
        <v>0.49605624641828761</v>
      </c>
      <c r="J405">
        <f t="array" ref="J405">+SQRT((SUM(SIN($G405/$I$1*($A$22:$A$20000))*$C$22:$C$20000))^2 +  (SUM(COS($G405/$I$1*($A$22:$A$20000))*$C$22:$C$20000))^2)</f>
        <v>24.067737030974268</v>
      </c>
    </row>
    <row r="406" spans="1:10" x14ac:dyDescent="0.25">
      <c r="A406">
        <v>1913.666667</v>
      </c>
      <c r="B406">
        <v>0.50331966828961805</v>
      </c>
      <c r="C406">
        <v>-0.43441999999999997</v>
      </c>
      <c r="G406">
        <f t="shared" si="13"/>
        <v>404</v>
      </c>
      <c r="H406">
        <f t="shared" si="12"/>
        <v>1.2859719401825145</v>
      </c>
      <c r="I406">
        <f t="array" ref="I406">+SQRT((SUM(SIN($G406/$I$1*($A$22:$A$20000))*$B$22:$B$20000))^2 + (SUM(COS($G406/$I$1*($A$22:$A$20000))*$B$22:$B$20000))^2)</f>
        <v>1.05751699099521</v>
      </c>
      <c r="J406">
        <f t="array" ref="J406">+SQRT((SUM(SIN($G406/$I$1*($A$22:$A$20000))*$C$22:$C$20000))^2 +  (SUM(COS($G406/$I$1*($A$22:$A$20000))*$C$22:$C$20000))^2)</f>
        <v>21.915252116459143</v>
      </c>
    </row>
    <row r="407" spans="1:10" x14ac:dyDescent="0.25">
      <c r="A407">
        <v>1913.75</v>
      </c>
      <c r="B407">
        <v>0.50323692868472503</v>
      </c>
      <c r="C407">
        <v>-0.39569100000000001</v>
      </c>
      <c r="G407">
        <f t="shared" si="13"/>
        <v>405</v>
      </c>
      <c r="H407">
        <f t="shared" si="12"/>
        <v>1.2891550390443522</v>
      </c>
      <c r="I407">
        <f t="array" ref="I407">+SQRT((SUM(SIN($G407/$I$1*($A$22:$A$20000))*$B$22:$B$20000))^2 + (SUM(COS($G407/$I$1*($A$22:$A$20000))*$B$22:$B$20000))^2)</f>
        <v>0.24075470934534379</v>
      </c>
      <c r="J407">
        <f t="array" ref="J407">+SQRT((SUM(SIN($G407/$I$1*($A$22:$A$20000))*$C$22:$C$20000))^2 +  (SUM(COS($G407/$I$1*($A$22:$A$20000))*$C$22:$C$20000))^2)</f>
        <v>17.667304458197268</v>
      </c>
    </row>
    <row r="408" spans="1:10" x14ac:dyDescent="0.25">
      <c r="A408">
        <v>1913.833333</v>
      </c>
      <c r="B408">
        <v>0.50319698643324096</v>
      </c>
      <c r="C408">
        <v>0.23394999999999999</v>
      </c>
      <c r="G408">
        <f t="shared" si="13"/>
        <v>406</v>
      </c>
      <c r="H408">
        <f t="shared" si="12"/>
        <v>1.29233813790619</v>
      </c>
      <c r="I408">
        <f t="array" ref="I408">+SQRT((SUM(SIN($G408/$I$1*($A$22:$A$20000))*$B$22:$B$20000))^2 + (SUM(COS($G408/$I$1*($A$22:$A$20000))*$B$22:$B$20000))^2)</f>
        <v>1.1546295568538363</v>
      </c>
      <c r="J408">
        <f t="array" ref="J408">+SQRT((SUM(SIN($G408/$I$1*($A$22:$A$20000))*$C$22:$C$20000))^2 +  (SUM(COS($G408/$I$1*($A$22:$A$20000))*$C$22:$C$20000))^2)</f>
        <v>8.8329152835353799</v>
      </c>
    </row>
    <row r="409" spans="1:10" x14ac:dyDescent="0.25">
      <c r="A409">
        <v>1913.916667</v>
      </c>
      <c r="B409">
        <v>0.50318592969089504</v>
      </c>
      <c r="C409">
        <v>0.84441200000000005</v>
      </c>
      <c r="G409">
        <f t="shared" si="13"/>
        <v>407</v>
      </c>
      <c r="H409">
        <f t="shared" si="12"/>
        <v>1.2955212367680282</v>
      </c>
      <c r="I409">
        <f t="array" ref="I409">+SQRT((SUM(SIN($G409/$I$1*($A$22:$A$20000))*$B$22:$B$20000))^2 + (SUM(COS($G409/$I$1*($A$22:$A$20000))*$B$22:$B$20000))^2)</f>
        <v>0.27395368000375553</v>
      </c>
      <c r="J409">
        <f t="array" ref="J409">+SQRT((SUM(SIN($G409/$I$1*($A$22:$A$20000))*$C$22:$C$20000))^2 +  (SUM(COS($G409/$I$1*($A$22:$A$20000))*$C$22:$C$20000))^2)</f>
        <v>13.356802943985421</v>
      </c>
    </row>
    <row r="410" spans="1:10" x14ac:dyDescent="0.25">
      <c r="A410">
        <v>1914</v>
      </c>
      <c r="B410">
        <v>0.50318600300328098</v>
      </c>
      <c r="C410">
        <v>0.96778699999999995</v>
      </c>
      <c r="G410">
        <f t="shared" si="13"/>
        <v>408</v>
      </c>
      <c r="H410">
        <f t="shared" si="12"/>
        <v>1.298704335629866</v>
      </c>
      <c r="I410">
        <f t="array" ref="I410">+SQRT((SUM(SIN($G410/$I$1*($A$22:$A$20000))*$B$22:$B$20000))^2 + (SUM(COS($G410/$I$1*($A$22:$A$20000))*$B$22:$B$20000))^2)</f>
        <v>1.1488618262556778</v>
      </c>
      <c r="J410">
        <f t="array" ref="J410">+SQRT((SUM(SIN($G410/$I$1*($A$22:$A$20000))*$C$22:$C$20000))^2 +  (SUM(COS($G410/$I$1*($A$22:$A$20000))*$C$22:$C$20000))^2)</f>
        <v>13.968524941831284</v>
      </c>
    </row>
    <row r="411" spans="1:10" x14ac:dyDescent="0.25">
      <c r="A411">
        <v>1914.083333</v>
      </c>
      <c r="B411">
        <v>0.50317454189784105</v>
      </c>
      <c r="C411">
        <v>0.48755100000000001</v>
      </c>
      <c r="G411">
        <f t="shared" si="13"/>
        <v>409</v>
      </c>
      <c r="H411">
        <f t="shared" si="12"/>
        <v>1.3018874344917037</v>
      </c>
      <c r="I411">
        <f t="array" ref="I411">+SQRT((SUM(SIN($G411/$I$1*($A$22:$A$20000))*$B$22:$B$20000))^2 + (SUM(COS($G411/$I$1*($A$22:$A$20000))*$B$22:$B$20000))^2)</f>
        <v>0.60094509657192519</v>
      </c>
      <c r="J411">
        <f t="array" ref="J411">+SQRT((SUM(SIN($G411/$I$1*($A$22:$A$20000))*$C$22:$C$20000))^2 +  (SUM(COS($G411/$I$1*($A$22:$A$20000))*$C$22:$C$20000))^2)</f>
        <v>9.1365294097175767</v>
      </c>
    </row>
    <row r="412" spans="1:10" x14ac:dyDescent="0.25">
      <c r="A412">
        <v>1914.166667</v>
      </c>
      <c r="B412">
        <v>0.50313656577170396</v>
      </c>
      <c r="C412">
        <v>0.357769</v>
      </c>
      <c r="G412">
        <f t="shared" si="13"/>
        <v>410</v>
      </c>
      <c r="H412">
        <f t="shared" si="12"/>
        <v>1.3050705333535417</v>
      </c>
      <c r="I412">
        <f t="array" ref="I412">+SQRT((SUM(SIN($G412/$I$1*($A$22:$A$20000))*$B$22:$B$20000))^2 + (SUM(COS($G412/$I$1*($A$22:$A$20000))*$B$22:$B$20000))^2)</f>
        <v>1.0301794329434124</v>
      </c>
      <c r="J412">
        <f t="array" ref="J412">+SQRT((SUM(SIN($G412/$I$1*($A$22:$A$20000))*$C$22:$C$20000))^2 +  (SUM(COS($G412/$I$1*($A$22:$A$20000))*$C$22:$C$20000))^2)</f>
        <v>16.242014822033418</v>
      </c>
    </row>
    <row r="413" spans="1:10" x14ac:dyDescent="0.25">
      <c r="A413">
        <v>1914.25</v>
      </c>
      <c r="B413">
        <v>0.50306027241704099</v>
      </c>
      <c r="C413">
        <v>2.3400000000000001E-2</v>
      </c>
      <c r="G413">
        <f t="shared" si="13"/>
        <v>411</v>
      </c>
      <c r="H413">
        <f t="shared" si="12"/>
        <v>1.3082536322153797</v>
      </c>
      <c r="I413">
        <f t="array" ref="I413">+SQRT((SUM(SIN($G413/$I$1*($A$22:$A$20000))*$B$22:$B$20000))^2 + (SUM(COS($G413/$I$1*($A$22:$A$20000))*$B$22:$B$20000))^2)</f>
        <v>0.94082633934087767</v>
      </c>
      <c r="J413">
        <f t="array" ref="J413">+SQRT((SUM(SIN($G413/$I$1*($A$22:$A$20000))*$C$22:$C$20000))^2 +  (SUM(COS($G413/$I$1*($A$22:$A$20000))*$C$22:$C$20000))^2)</f>
        <v>17.196087470810042</v>
      </c>
    </row>
    <row r="414" spans="1:10" x14ac:dyDescent="0.25">
      <c r="A414">
        <v>1914.333333</v>
      </c>
      <c r="B414">
        <v>0.50294499757479505</v>
      </c>
      <c r="C414">
        <v>0.42494199999999999</v>
      </c>
      <c r="G414">
        <f t="shared" si="13"/>
        <v>412</v>
      </c>
      <c r="H414">
        <f t="shared" si="12"/>
        <v>1.3114367310772177</v>
      </c>
      <c r="I414">
        <f t="array" ref="I414">+SQRT((SUM(SIN($G414/$I$1*($A$22:$A$20000))*$B$22:$B$20000))^2 + (SUM(COS($G414/$I$1*($A$22:$A$20000))*$B$22:$B$20000))^2)</f>
        <v>0.82538414587640663</v>
      </c>
      <c r="J414">
        <f t="array" ref="J414">+SQRT((SUM(SIN($G414/$I$1*($A$22:$A$20000))*$C$22:$C$20000))^2 +  (SUM(COS($G414/$I$1*($A$22:$A$20000))*$C$22:$C$20000))^2)</f>
        <v>12.520724335806861</v>
      </c>
    </row>
    <row r="415" spans="1:10" x14ac:dyDescent="0.25">
      <c r="A415">
        <v>1914.416667</v>
      </c>
      <c r="B415">
        <v>0.50280083330459602</v>
      </c>
      <c r="C415">
        <v>3.5999999999999997E-2</v>
      </c>
      <c r="G415">
        <f t="shared" si="13"/>
        <v>413</v>
      </c>
      <c r="H415">
        <f t="shared" si="12"/>
        <v>1.3146198299390555</v>
      </c>
      <c r="I415">
        <f t="array" ref="I415">+SQRT((SUM(SIN($G415/$I$1*($A$22:$A$20000))*$B$22:$B$20000))^2 + (SUM(COS($G415/$I$1*($A$22:$A$20000))*$B$22:$B$20000))^2)</f>
        <v>1.2617939648639251</v>
      </c>
      <c r="J415">
        <f t="array" ref="J415">+SQRT((SUM(SIN($G415/$I$1*($A$22:$A$20000))*$C$22:$C$20000))^2 +  (SUM(COS($G415/$I$1*($A$22:$A$20000))*$C$22:$C$20000))^2)</f>
        <v>6.8734882349309459</v>
      </c>
    </row>
    <row r="416" spans="1:10" x14ac:dyDescent="0.25">
      <c r="A416">
        <v>1914.5</v>
      </c>
      <c r="B416">
        <v>0.49950773038605301</v>
      </c>
      <c r="C416">
        <v>0.44363799999999998</v>
      </c>
      <c r="G416">
        <f t="shared" si="13"/>
        <v>414</v>
      </c>
      <c r="H416">
        <f t="shared" si="12"/>
        <v>1.3178029288008932</v>
      </c>
      <c r="I416">
        <f t="array" ref="I416">+SQRT((SUM(SIN($G416/$I$1*($A$22:$A$20000))*$B$22:$B$20000))^2 + (SUM(COS($G416/$I$1*($A$22:$A$20000))*$B$22:$B$20000))^2)</f>
        <v>0.48618439792496582</v>
      </c>
      <c r="J416">
        <f t="array" ref="J416">+SQRT((SUM(SIN($G416/$I$1*($A$22:$A$20000))*$C$22:$C$20000))^2 +  (SUM(COS($G416/$I$1*($A$22:$A$20000))*$C$22:$C$20000))^2)</f>
        <v>4.0169416220378844</v>
      </c>
    </row>
    <row r="417" spans="1:10" x14ac:dyDescent="0.25">
      <c r="A417">
        <v>1914.583333</v>
      </c>
      <c r="B417">
        <v>-0.46439597058521698</v>
      </c>
      <c r="C417">
        <v>0.54351400000000005</v>
      </c>
      <c r="G417">
        <f t="shared" si="13"/>
        <v>415</v>
      </c>
      <c r="H417">
        <f t="shared" si="12"/>
        <v>1.3209860276627314</v>
      </c>
      <c r="I417">
        <f t="array" ref="I417">+SQRT((SUM(SIN($G417/$I$1*($A$22:$A$20000))*$B$22:$B$20000))^2 + (SUM(COS($G417/$I$1*($A$22:$A$20000))*$B$22:$B$20000))^2)</f>
        <v>1.4918116711209366</v>
      </c>
      <c r="J417">
        <f t="array" ref="J417">+SQRT((SUM(SIN($G417/$I$1*($A$22:$A$20000))*$C$22:$C$20000))^2 +  (SUM(COS($G417/$I$1*($A$22:$A$20000))*$C$22:$C$20000))^2)</f>
        <v>11.274319679000062</v>
      </c>
    </row>
    <row r="418" spans="1:10" x14ac:dyDescent="0.25">
      <c r="A418">
        <v>1914.666667</v>
      </c>
      <c r="B418">
        <v>-0.47507166005391599</v>
      </c>
      <c r="C418">
        <v>0.96820099999999998</v>
      </c>
      <c r="G418">
        <f t="shared" si="13"/>
        <v>416</v>
      </c>
      <c r="H418">
        <f t="shared" si="12"/>
        <v>1.3241691265245692</v>
      </c>
      <c r="I418">
        <f t="array" ref="I418">+SQRT((SUM(SIN($G418/$I$1*($A$22:$A$20000))*$B$22:$B$20000))^2 + (SUM(COS($G418/$I$1*($A$22:$A$20000))*$B$22:$B$20000))^2)</f>
        <v>0.19550539384278637</v>
      </c>
      <c r="J418">
        <f t="array" ref="J418">+SQRT((SUM(SIN($G418/$I$1*($A$22:$A$20000))*$C$22:$C$20000))^2 +  (SUM(COS($G418/$I$1*($A$22:$A$20000))*$C$22:$C$20000))^2)</f>
        <v>10.902505277240158</v>
      </c>
    </row>
    <row r="419" spans="1:10" x14ac:dyDescent="0.25">
      <c r="A419">
        <v>1914.75</v>
      </c>
      <c r="B419">
        <v>-0.474981824834382</v>
      </c>
      <c r="C419">
        <v>1.1853800000000001</v>
      </c>
      <c r="G419">
        <f t="shared" si="13"/>
        <v>417</v>
      </c>
      <c r="H419">
        <f t="shared" si="12"/>
        <v>1.3273522253864072</v>
      </c>
      <c r="I419">
        <f t="array" ref="I419">+SQRT((SUM(SIN($G419/$I$1*($A$22:$A$20000))*$B$22:$B$20000))^2 + (SUM(COS($G419/$I$1*($A$22:$A$20000))*$B$22:$B$20000))^2)</f>
        <v>1.6164675947018667</v>
      </c>
      <c r="J419">
        <f t="array" ref="J419">+SQRT((SUM(SIN($G419/$I$1*($A$22:$A$20000))*$C$22:$C$20000))^2 +  (SUM(COS($G419/$I$1*($A$22:$A$20000))*$C$22:$C$20000))^2)</f>
        <v>7.587993033153853</v>
      </c>
    </row>
    <row r="420" spans="1:10" x14ac:dyDescent="0.25">
      <c r="A420">
        <v>1914.833333</v>
      </c>
      <c r="B420">
        <v>-0.47494188975520202</v>
      </c>
      <c r="C420">
        <v>0.88247900000000001</v>
      </c>
      <c r="G420">
        <f t="shared" si="13"/>
        <v>418</v>
      </c>
      <c r="H420">
        <f t="shared" si="12"/>
        <v>1.3305353242482449</v>
      </c>
      <c r="I420">
        <f t="array" ref="I420">+SQRT((SUM(SIN($G420/$I$1*($A$22:$A$20000))*$B$22:$B$20000))^2 + (SUM(COS($G420/$I$1*($A$22:$A$20000))*$B$22:$B$20000))^2)</f>
        <v>0.5495636289652378</v>
      </c>
      <c r="J420">
        <f t="array" ref="J420">+SQRT((SUM(SIN($G420/$I$1*($A$22:$A$20000))*$C$22:$C$20000))^2 +  (SUM(COS($G420/$I$1*($A$22:$A$20000))*$C$22:$C$20000))^2)</f>
        <v>12.816009691089111</v>
      </c>
    </row>
    <row r="421" spans="1:10" x14ac:dyDescent="0.25">
      <c r="A421">
        <v>1914.916667</v>
      </c>
      <c r="B421">
        <v>-0.47493083300561001</v>
      </c>
      <c r="C421">
        <v>1.1982699999999999</v>
      </c>
      <c r="G421">
        <f t="shared" si="13"/>
        <v>419</v>
      </c>
      <c r="H421">
        <f t="shared" si="12"/>
        <v>1.3337184231100832</v>
      </c>
      <c r="I421">
        <f t="array" ref="I421">+SQRT((SUM(SIN($G421/$I$1*($A$22:$A$20000))*$B$22:$B$20000))^2 + (SUM(COS($G421/$I$1*($A$22:$A$20000))*$B$22:$B$20000))^2)</f>
        <v>1.6196272501301199</v>
      </c>
      <c r="J421">
        <f t="array" ref="J421">+SQRT((SUM(SIN($G421/$I$1*($A$22:$A$20000))*$C$22:$C$20000))^2 +  (SUM(COS($G421/$I$1*($A$22:$A$20000))*$C$22:$C$20000))^2)</f>
        <v>8.4734152958681968</v>
      </c>
    </row>
    <row r="422" spans="1:10" x14ac:dyDescent="0.25">
      <c r="A422">
        <v>1915</v>
      </c>
      <c r="B422">
        <v>-0.47493094866343699</v>
      </c>
      <c r="C422">
        <v>1.14602</v>
      </c>
      <c r="G422">
        <f t="shared" si="13"/>
        <v>420</v>
      </c>
      <c r="H422">
        <f t="shared" si="12"/>
        <v>1.3369015219719209</v>
      </c>
      <c r="I422">
        <f t="array" ref="I422">+SQRT((SUM(SIN($G422/$I$1*($A$22:$A$20000))*$B$22:$B$20000))^2 + (SUM(COS($G422/$I$1*($A$22:$A$20000))*$B$22:$B$20000))^2)</f>
        <v>1.1527340643198589</v>
      </c>
      <c r="J422">
        <f t="array" ref="J422">+SQRT((SUM(SIN($G422/$I$1*($A$22:$A$20000))*$C$22:$C$20000))^2 +  (SUM(COS($G422/$I$1*($A$22:$A$20000))*$C$22:$C$20000))^2)</f>
        <v>4.6706165980487961</v>
      </c>
    </row>
    <row r="423" spans="1:10" x14ac:dyDescent="0.25">
      <c r="A423">
        <v>1915.083333</v>
      </c>
      <c r="B423">
        <v>-0.47492898104660403</v>
      </c>
      <c r="C423">
        <v>0.90957299999999996</v>
      </c>
      <c r="G423">
        <f t="shared" si="13"/>
        <v>421</v>
      </c>
      <c r="H423">
        <f t="shared" si="12"/>
        <v>1.3400846208337587</v>
      </c>
      <c r="I423">
        <f t="array" ref="I423">+SQRT((SUM(SIN($G423/$I$1*($A$22:$A$20000))*$B$22:$B$20000))^2 + (SUM(COS($G423/$I$1*($A$22:$A$20000))*$B$22:$B$20000))^2)</f>
        <v>1.4022916299251473</v>
      </c>
      <c r="J423">
        <f t="array" ref="J423">+SQRT((SUM(SIN($G423/$I$1*($A$22:$A$20000))*$C$22:$C$20000))^2 +  (SUM(COS($G423/$I$1*($A$22:$A$20000))*$C$22:$C$20000))^2)</f>
        <v>4.7203284464643236</v>
      </c>
    </row>
    <row r="424" spans="1:10" x14ac:dyDescent="0.25">
      <c r="A424">
        <v>1915.166667</v>
      </c>
      <c r="B424">
        <v>-0.47489113942938399</v>
      </c>
      <c r="C424">
        <v>0.23551</v>
      </c>
      <c r="G424">
        <f t="shared" si="13"/>
        <v>422</v>
      </c>
      <c r="H424">
        <f t="shared" si="12"/>
        <v>1.3432677196955967</v>
      </c>
      <c r="I424">
        <f t="array" ref="I424">+SQRT((SUM(SIN($G424/$I$1*($A$22:$A$20000))*$B$22:$B$20000))^2 + (SUM(COS($G424/$I$1*($A$22:$A$20000))*$B$22:$B$20000))^2)</f>
        <v>1.8977110939495676</v>
      </c>
      <c r="J424">
        <f t="array" ref="J424">+SQRT((SUM(SIN($G424/$I$1*($A$22:$A$20000))*$C$22:$C$20000))^2 +  (SUM(COS($G424/$I$1*($A$22:$A$20000))*$C$22:$C$20000))^2)</f>
        <v>15.98647914023773</v>
      </c>
    </row>
    <row r="425" spans="1:10" x14ac:dyDescent="0.25">
      <c r="A425">
        <v>1915.25</v>
      </c>
      <c r="B425">
        <v>-0.47481484593883</v>
      </c>
      <c r="C425">
        <v>0.65041400000000005</v>
      </c>
      <c r="G425">
        <f t="shared" si="13"/>
        <v>423</v>
      </c>
      <c r="H425">
        <f t="shared" si="12"/>
        <v>1.3464508185574346</v>
      </c>
      <c r="I425">
        <f t="array" ref="I425">+SQRT((SUM(SIN($G425/$I$1*($A$22:$A$20000))*$B$22:$B$20000))^2 + (SUM(COS($G425/$I$1*($A$22:$A$20000))*$B$22:$B$20000))^2)</f>
        <v>1.0156879589961303</v>
      </c>
      <c r="J425">
        <f t="array" ref="J425">+SQRT((SUM(SIN($G425/$I$1*($A$22:$A$20000))*$C$22:$C$20000))^2 +  (SUM(COS($G425/$I$1*($A$22:$A$20000))*$C$22:$C$20000))^2)</f>
        <v>22.15026924744728</v>
      </c>
    </row>
    <row r="426" spans="1:10" x14ac:dyDescent="0.25">
      <c r="A426">
        <v>1915.333333</v>
      </c>
      <c r="B426">
        <v>-0.47469957109672201</v>
      </c>
      <c r="C426">
        <v>0.74857099999999999</v>
      </c>
      <c r="G426">
        <f t="shared" si="13"/>
        <v>424</v>
      </c>
      <c r="H426">
        <f t="shared" si="12"/>
        <v>1.3496339174192726</v>
      </c>
      <c r="I426">
        <f t="array" ref="I426">+SQRT((SUM(SIN($G426/$I$1*($A$22:$A$20000))*$B$22:$B$20000))^2 + (SUM(COS($G426/$I$1*($A$22:$A$20000))*$B$22:$B$20000))^2)</f>
        <v>2.3705179188871988</v>
      </c>
      <c r="J426">
        <f t="array" ref="J426">+SQRT((SUM(SIN($G426/$I$1*($A$22:$A$20000))*$C$22:$C$20000))^2 +  (SUM(COS($G426/$I$1*($A$22:$A$20000))*$C$22:$C$20000))^2)</f>
        <v>8.7091362880832985</v>
      </c>
    </row>
    <row r="427" spans="1:10" x14ac:dyDescent="0.25">
      <c r="A427">
        <v>1915.416667</v>
      </c>
      <c r="B427">
        <v>-0.474555407365777</v>
      </c>
      <c r="C427">
        <v>0.32594499999999998</v>
      </c>
      <c r="G427">
        <f t="shared" si="13"/>
        <v>425</v>
      </c>
      <c r="H427">
        <f t="shared" si="12"/>
        <v>1.3528170162811104</v>
      </c>
      <c r="I427">
        <f t="array" ref="I427">+SQRT((SUM(SIN($G427/$I$1*($A$22:$A$20000))*$B$22:$B$20000))^2 + (SUM(COS($G427/$I$1*($A$22:$A$20000))*$B$22:$B$20000))^2)</f>
        <v>0.65281770265666872</v>
      </c>
      <c r="J427">
        <f t="array" ref="J427">+SQRT((SUM(SIN($G427/$I$1*($A$22:$A$20000))*$C$22:$C$20000))^2 +  (SUM(COS($G427/$I$1*($A$22:$A$20000))*$C$22:$C$20000))^2)</f>
        <v>9.0268093482965988</v>
      </c>
    </row>
    <row r="428" spans="1:10" x14ac:dyDescent="0.25">
      <c r="A428">
        <v>1915.5</v>
      </c>
      <c r="B428">
        <v>-0.47345358050125502</v>
      </c>
      <c r="C428">
        <v>-0.26493100000000003</v>
      </c>
      <c r="G428">
        <f t="shared" si="13"/>
        <v>426</v>
      </c>
      <c r="H428">
        <f t="shared" si="12"/>
        <v>1.3560001151429482</v>
      </c>
      <c r="I428">
        <f t="array" ref="I428">+SQRT((SUM(SIN($G428/$I$1*($A$22:$A$20000))*$B$22:$B$20000))^2 + (SUM(COS($G428/$I$1*($A$22:$A$20000))*$B$22:$B$20000))^2)</f>
        <v>2.949376609522075</v>
      </c>
      <c r="J428">
        <f t="array" ref="J428">+SQRT((SUM(SIN($G428/$I$1*($A$22:$A$20000))*$C$22:$C$20000))^2 +  (SUM(COS($G428/$I$1*($A$22:$A$20000))*$C$22:$C$20000))^2)</f>
        <v>9.8551547826483166</v>
      </c>
    </row>
    <row r="429" spans="1:10" x14ac:dyDescent="0.25">
      <c r="A429">
        <v>1915.583333</v>
      </c>
      <c r="B429">
        <v>0.24137429225839699</v>
      </c>
      <c r="C429">
        <v>-0.75550700000000004</v>
      </c>
      <c r="G429">
        <f t="shared" si="13"/>
        <v>427</v>
      </c>
      <c r="H429">
        <f t="shared" si="12"/>
        <v>1.3591832140047861</v>
      </c>
      <c r="I429">
        <f t="array" ref="I429">+SQRT((SUM(SIN($G429/$I$1*($A$22:$A$20000))*$B$22:$B$20000))^2 + (SUM(COS($G429/$I$1*($A$22:$A$20000))*$B$22:$B$20000))^2)</f>
        <v>1.3440999829128704</v>
      </c>
      <c r="J429">
        <f t="array" ref="J429">+SQRT((SUM(SIN($G429/$I$1*($A$22:$A$20000))*$C$22:$C$20000))^2 +  (SUM(COS($G429/$I$1*($A$22:$A$20000))*$C$22:$C$20000))^2)</f>
        <v>15.774202788544857</v>
      </c>
    </row>
    <row r="430" spans="1:10" x14ac:dyDescent="0.25">
      <c r="A430">
        <v>1915.666667</v>
      </c>
      <c r="B430">
        <v>0.25129628014716998</v>
      </c>
      <c r="C430">
        <v>-0.94606999999999997</v>
      </c>
      <c r="G430">
        <f t="shared" si="13"/>
        <v>428</v>
      </c>
      <c r="H430">
        <f t="shared" si="12"/>
        <v>1.3623663128666241</v>
      </c>
      <c r="I430">
        <f t="array" ref="I430">+SQRT((SUM(SIN($G430/$I$1*($A$22:$A$20000))*$B$22:$B$20000))^2 + (SUM(COS($G430/$I$1*($A$22:$A$20000))*$B$22:$B$20000))^2)</f>
        <v>3.757235880792686</v>
      </c>
      <c r="J430">
        <f t="array" ref="J430">+SQRT((SUM(SIN($G430/$I$1*($A$22:$A$20000))*$C$22:$C$20000))^2 +  (SUM(COS($G430/$I$1*($A$22:$A$20000))*$C$22:$C$20000))^2)</f>
        <v>24.905456861297854</v>
      </c>
    </row>
    <row r="431" spans="1:10" x14ac:dyDescent="0.25">
      <c r="A431">
        <v>1915.75</v>
      </c>
      <c r="B431">
        <v>0.25120720792252399</v>
      </c>
      <c r="C431">
        <v>-1.32769</v>
      </c>
      <c r="G431">
        <f t="shared" si="13"/>
        <v>429</v>
      </c>
      <c r="H431">
        <f t="shared" si="12"/>
        <v>1.3655494117284621</v>
      </c>
      <c r="I431">
        <f t="array" ref="I431">+SQRT((SUM(SIN($G431/$I$1*($A$22:$A$20000))*$B$22:$B$20000))^2 + (SUM(COS($G431/$I$1*($A$22:$A$20000))*$B$22:$B$20000))^2)</f>
        <v>6.7296197389367771</v>
      </c>
      <c r="J431">
        <f t="array" ref="J431">+SQRT((SUM(SIN($G431/$I$1*($A$22:$A$20000))*$C$22:$C$20000))^2 +  (SUM(COS($G431/$I$1*($A$22:$A$20000))*$C$22:$C$20000))^2)</f>
        <v>18.825637779763557</v>
      </c>
    </row>
    <row r="432" spans="1:10" x14ac:dyDescent="0.25">
      <c r="A432">
        <v>1915.833333</v>
      </c>
      <c r="B432">
        <v>0.25116727207210199</v>
      </c>
      <c r="C432">
        <v>-1.58239</v>
      </c>
      <c r="G432">
        <f t="shared" si="13"/>
        <v>430</v>
      </c>
      <c r="H432">
        <f t="shared" si="12"/>
        <v>1.3687325105902999</v>
      </c>
      <c r="I432">
        <f t="array" ref="I432">+SQRT((SUM(SIN($G432/$I$1*($A$22:$A$20000))*$B$22:$B$20000))^2 + (SUM(COS($G432/$I$1*($A$22:$A$20000))*$B$22:$B$20000))^2)</f>
        <v>5.8787788852344853</v>
      </c>
      <c r="J432">
        <f t="array" ref="J432">+SQRT((SUM(SIN($G432/$I$1*($A$22:$A$20000))*$C$22:$C$20000))^2 +  (SUM(COS($G432/$I$1*($A$22:$A$20000))*$C$22:$C$20000))^2)</f>
        <v>18.507756327726074</v>
      </c>
    </row>
    <row r="433" spans="1:10" x14ac:dyDescent="0.25">
      <c r="A433">
        <v>1915.916667</v>
      </c>
      <c r="B433">
        <v>0.25115621532329402</v>
      </c>
      <c r="C433">
        <v>-1.46255</v>
      </c>
      <c r="G433">
        <f t="shared" si="13"/>
        <v>431</v>
      </c>
      <c r="H433">
        <f t="shared" si="12"/>
        <v>1.3719156094521376</v>
      </c>
      <c r="I433">
        <f t="array" ref="I433">+SQRT((SUM(SIN($G433/$I$1*($A$22:$A$20000))*$B$22:$B$20000))^2 + (SUM(COS($G433/$I$1*($A$22:$A$20000))*$B$22:$B$20000))^2)</f>
        <v>3.9235652117132362</v>
      </c>
      <c r="J433">
        <f t="array" ref="J433">+SQRT((SUM(SIN($G433/$I$1*($A$22:$A$20000))*$C$22:$C$20000))^2 +  (SUM(COS($G433/$I$1*($A$22:$A$20000))*$C$22:$C$20000))^2)</f>
        <v>15.944557628683059</v>
      </c>
    </row>
    <row r="434" spans="1:10" x14ac:dyDescent="0.25">
      <c r="A434">
        <v>1916</v>
      </c>
      <c r="B434">
        <v>0.251156385231662</v>
      </c>
      <c r="C434">
        <v>-0.76804399999999995</v>
      </c>
      <c r="G434">
        <f t="shared" si="13"/>
        <v>432</v>
      </c>
      <c r="H434">
        <f t="shared" si="12"/>
        <v>1.3750987083139758</v>
      </c>
      <c r="I434">
        <f t="array" ref="I434">+SQRT((SUM(SIN($G434/$I$1*($A$22:$A$20000))*$B$22:$B$20000))^2 + (SUM(COS($G434/$I$1*($A$22:$A$20000))*$B$22:$B$20000))^2)</f>
        <v>2.6465924226773012</v>
      </c>
      <c r="J434">
        <f t="array" ref="J434">+SQRT((SUM(SIN($G434/$I$1*($A$22:$A$20000))*$C$22:$C$20000))^2 +  (SUM(COS($G434/$I$1*($A$22:$A$20000))*$C$22:$C$20000))^2)</f>
        <v>7.6904981624035642</v>
      </c>
    </row>
    <row r="435" spans="1:10" x14ac:dyDescent="0.25">
      <c r="A435">
        <v>1916.083333</v>
      </c>
      <c r="B435">
        <v>0.25116729635443102</v>
      </c>
      <c r="C435">
        <v>-0.99867799999999995</v>
      </c>
      <c r="G435">
        <f t="shared" si="13"/>
        <v>433</v>
      </c>
      <c r="H435">
        <f t="shared" si="12"/>
        <v>1.3782818071758136</v>
      </c>
      <c r="I435">
        <f t="array" ref="I435">+SQRT((SUM(SIN($G435/$I$1*($A$22:$A$20000))*$B$22:$B$20000))^2 + (SUM(COS($G435/$I$1*($A$22:$A$20000))*$B$22:$B$20000))^2)</f>
        <v>0.25201814636050962</v>
      </c>
      <c r="J435">
        <f t="array" ref="J435">+SQRT((SUM(SIN($G435/$I$1*($A$22:$A$20000))*$C$22:$C$20000))^2 +  (SUM(COS($G435/$I$1*($A$22:$A$20000))*$C$22:$C$20000))^2)</f>
        <v>13.568429974009565</v>
      </c>
    </row>
    <row r="436" spans="1:10" x14ac:dyDescent="0.25">
      <c r="A436">
        <v>1916.166667</v>
      </c>
      <c r="B436">
        <v>0.25112963691037099</v>
      </c>
      <c r="C436">
        <v>-0.61758999999999997</v>
      </c>
      <c r="G436">
        <f t="shared" si="13"/>
        <v>434</v>
      </c>
      <c r="H436">
        <f t="shared" si="12"/>
        <v>1.3814649060376516</v>
      </c>
      <c r="I436">
        <f t="array" ref="I436">+SQRT((SUM(SIN($G436/$I$1*($A$22:$A$20000))*$B$22:$B$20000))^2 + (SUM(COS($G436/$I$1*($A$22:$A$20000))*$B$22:$B$20000))^2)</f>
        <v>2.7730823817864327</v>
      </c>
      <c r="J436">
        <f t="array" ref="J436">+SQRT((SUM(SIN($G436/$I$1*($A$22:$A$20000))*$C$22:$C$20000))^2 +  (SUM(COS($G436/$I$1*($A$22:$A$20000))*$C$22:$C$20000))^2)</f>
        <v>19.148597425861116</v>
      </c>
    </row>
    <row r="437" spans="1:10" x14ac:dyDescent="0.25">
      <c r="A437">
        <v>1916.25</v>
      </c>
      <c r="B437">
        <v>0.25105334323577699</v>
      </c>
      <c r="C437">
        <v>-1.5214099999999999</v>
      </c>
      <c r="G437">
        <f t="shared" si="13"/>
        <v>435</v>
      </c>
      <c r="H437">
        <f t="shared" si="12"/>
        <v>1.3846480048994894</v>
      </c>
      <c r="I437">
        <f t="array" ref="I437">+SQRT((SUM(SIN($G437/$I$1*($A$22:$A$20000))*$B$22:$B$20000))^2 + (SUM(COS($G437/$I$1*($A$22:$A$20000))*$B$22:$B$20000))^2)</f>
        <v>2.1248436885577004</v>
      </c>
      <c r="J437">
        <f t="array" ref="J437">+SQRT((SUM(SIN($G437/$I$1*($A$22:$A$20000))*$C$22:$C$20000))^2 +  (SUM(COS($G437/$I$1*($A$22:$A$20000))*$C$22:$C$20000))^2)</f>
        <v>18.403167943354333</v>
      </c>
    </row>
    <row r="438" spans="1:10" x14ac:dyDescent="0.25">
      <c r="A438">
        <v>1916.333333</v>
      </c>
      <c r="B438">
        <v>0.25093806839385502</v>
      </c>
      <c r="C438">
        <v>-0.80011900000000002</v>
      </c>
      <c r="G438">
        <f t="shared" si="13"/>
        <v>436</v>
      </c>
      <c r="H438">
        <f t="shared" si="12"/>
        <v>1.3878311037613276</v>
      </c>
      <c r="I438">
        <f t="array" ref="I438">+SQRT((SUM(SIN($G438/$I$1*($A$22:$A$20000))*$B$22:$B$20000))^2 + (SUM(COS($G438/$I$1*($A$22:$A$20000))*$B$22:$B$20000))^2)</f>
        <v>2.6859292280193117</v>
      </c>
      <c r="J438">
        <f t="array" ref="J438">+SQRT((SUM(SIN($G438/$I$1*($A$22:$A$20000))*$C$22:$C$20000))^2 +  (SUM(COS($G438/$I$1*($A$22:$A$20000))*$C$22:$C$20000))^2)</f>
        <v>9.2368400494632841</v>
      </c>
    </row>
    <row r="439" spans="1:10" x14ac:dyDescent="0.25">
      <c r="A439">
        <v>1916.416667</v>
      </c>
      <c r="B439">
        <v>0.25079390549345298</v>
      </c>
      <c r="C439">
        <v>-1.3517699999999999</v>
      </c>
      <c r="G439">
        <f t="shared" si="13"/>
        <v>437</v>
      </c>
      <c r="H439">
        <f t="shared" si="12"/>
        <v>1.3910142026231653</v>
      </c>
      <c r="I439">
        <f t="array" ref="I439">+SQRT((SUM(SIN($G439/$I$1*($A$22:$A$20000))*$B$22:$B$20000))^2 + (SUM(COS($G439/$I$1*($A$22:$A$20000))*$B$22:$B$20000))^2)</f>
        <v>4.4401059932991656</v>
      </c>
      <c r="J439">
        <f t="array" ref="J439">+SQRT((SUM(SIN($G439/$I$1*($A$22:$A$20000))*$C$22:$C$20000))^2 +  (SUM(COS($G439/$I$1*($A$22:$A$20000))*$C$22:$C$20000))^2)</f>
        <v>9.7248254628370887</v>
      </c>
    </row>
    <row r="440" spans="1:10" x14ac:dyDescent="0.25">
      <c r="A440">
        <v>1916.5</v>
      </c>
      <c r="B440">
        <v>0.253035299146952</v>
      </c>
      <c r="C440">
        <v>-0.92447999999999997</v>
      </c>
      <c r="G440">
        <f t="shared" si="13"/>
        <v>438</v>
      </c>
      <c r="H440">
        <f t="shared" si="12"/>
        <v>1.3941973014850031</v>
      </c>
      <c r="I440">
        <f t="array" ref="I440">+SQRT((SUM(SIN($G440/$I$1*($A$22:$A$20000))*$B$22:$B$20000))^2 + (SUM(COS($G440/$I$1*($A$22:$A$20000))*$B$22:$B$20000))^2)</f>
        <v>1.2121664219397104</v>
      </c>
      <c r="J440">
        <f t="array" ref="J440">+SQRT((SUM(SIN($G440/$I$1*($A$22:$A$20000))*$C$22:$C$20000))^2 +  (SUM(COS($G440/$I$1*($A$22:$A$20000))*$C$22:$C$20000))^2)</f>
        <v>15.549175418674988</v>
      </c>
    </row>
    <row r="441" spans="1:10" x14ac:dyDescent="0.25">
      <c r="A441">
        <v>1916.583333</v>
      </c>
      <c r="B441">
        <v>-3.7319407898150997E-2</v>
      </c>
      <c r="C441">
        <v>-1.26461</v>
      </c>
      <c r="G441">
        <f t="shared" si="13"/>
        <v>439</v>
      </c>
      <c r="H441">
        <f t="shared" si="12"/>
        <v>1.3973804003468411</v>
      </c>
      <c r="I441">
        <f t="array" ref="I441">+SQRT((SUM(SIN($G441/$I$1*($A$22:$A$20000))*$B$22:$B$20000))^2 + (SUM(COS($G441/$I$1*($A$22:$A$20000))*$B$22:$B$20000))^2)</f>
        <v>7.4412309769834915</v>
      </c>
      <c r="J441">
        <f t="array" ref="J441">+SQRT((SUM(SIN($G441/$I$1*($A$22:$A$20000))*$C$22:$C$20000))^2 +  (SUM(COS($G441/$I$1*($A$22:$A$20000))*$C$22:$C$20000))^2)</f>
        <v>12.632234312414452</v>
      </c>
    </row>
    <row r="442" spans="1:10" x14ac:dyDescent="0.25">
      <c r="A442">
        <v>1916.666667</v>
      </c>
      <c r="B442">
        <v>-4.4235656148494597E-2</v>
      </c>
      <c r="C442">
        <v>-1.5840399999999999</v>
      </c>
      <c r="G442">
        <f t="shared" si="13"/>
        <v>440</v>
      </c>
      <c r="H442">
        <f t="shared" si="12"/>
        <v>1.4005634992086791</v>
      </c>
      <c r="I442">
        <f t="array" ref="I442">+SQRT((SUM(SIN($G442/$I$1*($A$22:$A$20000))*$B$22:$B$20000))^2 + (SUM(COS($G442/$I$1*($A$22:$A$20000))*$B$22:$B$20000))^2)</f>
        <v>7.9515504804204271</v>
      </c>
      <c r="J442">
        <f t="array" ref="J442">+SQRT((SUM(SIN($G442/$I$1*($A$22:$A$20000))*$C$22:$C$20000))^2 +  (SUM(COS($G442/$I$1*($A$22:$A$20000))*$C$22:$C$20000))^2)</f>
        <v>4.3557688573819862</v>
      </c>
    </row>
    <row r="443" spans="1:10" x14ac:dyDescent="0.25">
      <c r="A443">
        <v>1916.75</v>
      </c>
      <c r="B443">
        <v>-4.4149621629485603E-2</v>
      </c>
      <c r="C443">
        <v>-2.3077700000000001</v>
      </c>
      <c r="G443">
        <f t="shared" si="13"/>
        <v>441</v>
      </c>
      <c r="H443">
        <f t="shared" si="12"/>
        <v>1.403746598070517</v>
      </c>
      <c r="I443">
        <f t="array" ref="I443">+SQRT((SUM(SIN($G443/$I$1*($A$22:$A$20000))*$B$22:$B$20000))^2 + (SUM(COS($G443/$I$1*($A$22:$A$20000))*$B$22:$B$20000))^2)</f>
        <v>8.9344992178397824</v>
      </c>
      <c r="J443">
        <f t="array" ref="J443">+SQRT((SUM(SIN($G443/$I$1*($A$22:$A$20000))*$C$22:$C$20000))^2 +  (SUM(COS($G443/$I$1*($A$22:$A$20000))*$C$22:$C$20000))^2)</f>
        <v>13.207056996613384</v>
      </c>
    </row>
    <row r="444" spans="1:10" x14ac:dyDescent="0.25">
      <c r="A444">
        <v>1916.833333</v>
      </c>
      <c r="B444">
        <v>-4.4109682708526797E-2</v>
      </c>
      <c r="C444">
        <v>-2.6966399999999999</v>
      </c>
      <c r="G444">
        <f t="shared" si="13"/>
        <v>442</v>
      </c>
      <c r="H444">
        <f t="shared" si="12"/>
        <v>1.4069296969323548</v>
      </c>
      <c r="I444">
        <f t="array" ref="I444">+SQRT((SUM(SIN($G444/$I$1*($A$22:$A$20000))*$B$22:$B$20000))^2 + (SUM(COS($G444/$I$1*($A$22:$A$20000))*$B$22:$B$20000))^2)</f>
        <v>3.7764469456309193</v>
      </c>
      <c r="J444">
        <f t="array" ref="J444">+SQRT((SUM(SIN($G444/$I$1*($A$22:$A$20000))*$C$22:$C$20000))^2 +  (SUM(COS($G444/$I$1*($A$22:$A$20000))*$C$22:$C$20000))^2)</f>
        <v>13.333520750322968</v>
      </c>
    </row>
    <row r="445" spans="1:10" x14ac:dyDescent="0.25">
      <c r="A445">
        <v>1916.916667</v>
      </c>
      <c r="B445">
        <v>-4.4098625962818203E-2</v>
      </c>
      <c r="C445">
        <v>-2.5101300000000002</v>
      </c>
      <c r="G445">
        <f t="shared" si="13"/>
        <v>443</v>
      </c>
      <c r="H445">
        <f t="shared" si="12"/>
        <v>1.4101127957941926</v>
      </c>
      <c r="I445">
        <f t="array" ref="I445">+SQRT((SUM(SIN($G445/$I$1*($A$22:$A$20000))*$B$22:$B$20000))^2 + (SUM(COS($G445/$I$1*($A$22:$A$20000))*$B$22:$B$20000))^2)</f>
        <v>9.5901279520655418</v>
      </c>
      <c r="J445">
        <f t="array" ref="J445">+SQRT((SUM(SIN($G445/$I$1*($A$22:$A$20000))*$C$22:$C$20000))^2 +  (SUM(COS($G445/$I$1*($A$22:$A$20000))*$C$22:$C$20000))^2)</f>
        <v>3.8537298355034331</v>
      </c>
    </row>
    <row r="446" spans="1:10" x14ac:dyDescent="0.25">
      <c r="A446">
        <v>1917</v>
      </c>
      <c r="B446">
        <v>-4.4098829750025402E-2</v>
      </c>
      <c r="C446">
        <v>-2.7227199999999998</v>
      </c>
      <c r="G446">
        <f t="shared" si="13"/>
        <v>444</v>
      </c>
      <c r="H446">
        <f t="shared" si="12"/>
        <v>1.4132958946560308</v>
      </c>
      <c r="I446">
        <f t="array" ref="I446">+SQRT((SUM(SIN($G446/$I$1*($A$22:$A$20000))*$B$22:$B$20000))^2 + (SUM(COS($G446/$I$1*($A$22:$A$20000))*$B$22:$B$20000))^2)</f>
        <v>10.512970048671376</v>
      </c>
      <c r="J446">
        <f t="array" ref="J446">+SQRT((SUM(SIN($G446/$I$1*($A$22:$A$20000))*$C$22:$C$20000))^2 +  (SUM(COS($G446/$I$1*($A$22:$A$20000))*$C$22:$C$20000))^2)</f>
        <v>9.6148307243776383</v>
      </c>
    </row>
    <row r="447" spans="1:10" x14ac:dyDescent="0.25">
      <c r="A447">
        <v>1917.083333</v>
      </c>
      <c r="B447">
        <v>-4.4120045855023403E-2</v>
      </c>
      <c r="C447">
        <v>-2.10697</v>
      </c>
      <c r="G447">
        <f t="shared" si="13"/>
        <v>445</v>
      </c>
      <c r="H447">
        <f t="shared" si="12"/>
        <v>1.4164789935178685</v>
      </c>
      <c r="I447">
        <f t="array" ref="I447">+SQRT((SUM(SIN($G447/$I$1*($A$22:$A$20000))*$B$22:$B$20000))^2 + (SUM(COS($G447/$I$1*($A$22:$A$20000))*$B$22:$B$20000))^2)</f>
        <v>15.900614342141539</v>
      </c>
      <c r="J447">
        <f t="array" ref="J447">+SQRT((SUM(SIN($G447/$I$1*($A$22:$A$20000))*$C$22:$C$20000))^2 +  (SUM(COS($G447/$I$1*($A$22:$A$20000))*$C$22:$C$20000))^2)</f>
        <v>13.896961772236423</v>
      </c>
    </row>
    <row r="448" spans="1:10" x14ac:dyDescent="0.25">
      <c r="A448">
        <v>1917.166667</v>
      </c>
      <c r="B448">
        <v>-4.4082534518069899E-2</v>
      </c>
      <c r="C448">
        <v>-1.7881800000000001</v>
      </c>
      <c r="G448">
        <f t="shared" si="13"/>
        <v>446</v>
      </c>
      <c r="H448">
        <f t="shared" si="12"/>
        <v>1.4196620923797065</v>
      </c>
      <c r="I448">
        <f t="array" ref="I448">+SQRT((SUM(SIN($G448/$I$1*($A$22:$A$20000))*$B$22:$B$20000))^2 + (SUM(COS($G448/$I$1*($A$22:$A$20000))*$B$22:$B$20000))^2)</f>
        <v>51.905974890851837</v>
      </c>
      <c r="J448">
        <f t="array" ref="J448">+SQRT((SUM(SIN($G448/$I$1*($A$22:$A$20000))*$C$22:$C$20000))^2 +  (SUM(COS($G448/$I$1*($A$22:$A$20000))*$C$22:$C$20000))^2)</f>
        <v>13.629042359893706</v>
      </c>
    </row>
    <row r="449" spans="1:10" x14ac:dyDescent="0.25">
      <c r="A449">
        <v>1917.25</v>
      </c>
      <c r="B449">
        <v>-4.4006240693847599E-2</v>
      </c>
      <c r="C449">
        <v>-1.1504099999999999</v>
      </c>
      <c r="G449">
        <f t="shared" si="13"/>
        <v>447</v>
      </c>
      <c r="H449">
        <f t="shared" si="12"/>
        <v>1.4228451912415443</v>
      </c>
      <c r="I449">
        <f t="array" ref="I449">+SQRT((SUM(SIN($G449/$I$1*($A$22:$A$20000))*$B$22:$B$20000))^2 + (SUM(COS($G449/$I$1*($A$22:$A$20000))*$B$22:$B$20000))^2)</f>
        <v>61.921168929681706</v>
      </c>
      <c r="J449">
        <f t="array" ref="J449">+SQRT((SUM(SIN($G449/$I$1*($A$22:$A$20000))*$C$22:$C$20000))^2 +  (SUM(COS($G449/$I$1*($A$22:$A$20000))*$C$22:$C$20000))^2)</f>
        <v>16.921579592463182</v>
      </c>
    </row>
    <row r="450" spans="1:10" x14ac:dyDescent="0.25">
      <c r="A450">
        <v>1917.333333</v>
      </c>
      <c r="B450">
        <v>-4.3890965852076899E-2</v>
      </c>
      <c r="C450">
        <v>-1.09474</v>
      </c>
      <c r="G450">
        <f t="shared" si="13"/>
        <v>448</v>
      </c>
      <c r="H450">
        <f t="shared" si="12"/>
        <v>1.4260282901033825</v>
      </c>
      <c r="I450">
        <f t="array" ref="I450">+SQRT((SUM(SIN($G450/$I$1*($A$22:$A$20000))*$B$22:$B$20000))^2 + (SUM(COS($G450/$I$1*($A$22:$A$20000))*$B$22:$B$20000))^2)</f>
        <v>34.825560112143087</v>
      </c>
      <c r="J450">
        <f t="array" ref="J450">+SQRT((SUM(SIN($G450/$I$1*($A$22:$A$20000))*$C$22:$C$20000))^2 +  (SUM(COS($G450/$I$1*($A$22:$A$20000))*$C$22:$C$20000))^2)</f>
        <v>21.863232206793707</v>
      </c>
    </row>
    <row r="451" spans="1:10" x14ac:dyDescent="0.25">
      <c r="A451">
        <v>1917.416667</v>
      </c>
      <c r="B451">
        <v>-4.3746803525689298E-2</v>
      </c>
      <c r="C451">
        <v>-1.3422499999999999</v>
      </c>
      <c r="G451">
        <f t="shared" si="13"/>
        <v>449</v>
      </c>
      <c r="H451">
        <f t="shared" ref="H451:H514" si="14">+G451/$I$1/2/PI()</f>
        <v>1.4292113889652203</v>
      </c>
      <c r="I451">
        <f t="array" ref="I451">+SQRT((SUM(SIN($G451/$I$1*($A$22:$A$20000))*$B$22:$B$20000))^2 + (SUM(COS($G451/$I$1*($A$22:$A$20000))*$B$22:$B$20000))^2)</f>
        <v>1.5638541018296725</v>
      </c>
      <c r="J451">
        <f t="array" ref="J451">+SQRT((SUM(SIN($G451/$I$1*($A$22:$A$20000))*$C$22:$C$20000))^2 +  (SUM(COS($G451/$I$1*($A$22:$A$20000))*$C$22:$C$20000))^2)</f>
        <v>18.178885780641863</v>
      </c>
    </row>
    <row r="452" spans="1:10" x14ac:dyDescent="0.25">
      <c r="A452">
        <v>1917.5</v>
      </c>
      <c r="B452">
        <v>-4.8291223134219401E-2</v>
      </c>
      <c r="C452">
        <v>-1.49281</v>
      </c>
      <c r="G452">
        <f t="shared" si="13"/>
        <v>450</v>
      </c>
      <c r="H452">
        <f t="shared" si="14"/>
        <v>1.432394487827058</v>
      </c>
      <c r="I452">
        <f t="array" ref="I452">+SQRT((SUM(SIN($G452/$I$1*($A$22:$A$20000))*$B$22:$B$20000))^2 + (SUM(COS($G452/$I$1*($A$22:$A$20000))*$B$22:$B$20000))^2)</f>
        <v>14.234139667069302</v>
      </c>
      <c r="J452">
        <f t="array" ref="J452">+SQRT((SUM(SIN($G452/$I$1*($A$22:$A$20000))*$C$22:$C$20000))^2 +  (SUM(COS($G452/$I$1*($A$22:$A$20000))*$C$22:$C$20000))^2)</f>
        <v>7.2784832974887284</v>
      </c>
    </row>
    <row r="453" spans="1:10" x14ac:dyDescent="0.25">
      <c r="A453">
        <v>1917.583333</v>
      </c>
      <c r="B453">
        <v>-3.9335383118624799E-2</v>
      </c>
      <c r="C453">
        <v>-1.9051199999999999</v>
      </c>
      <c r="G453">
        <f t="shared" ref="G453:G516" si="15">+G452+1</f>
        <v>451</v>
      </c>
      <c r="H453">
        <f t="shared" si="14"/>
        <v>1.435577586688896</v>
      </c>
      <c r="I453">
        <f t="array" ref="I453">+SQRT((SUM(SIN($G453/$I$1*($A$22:$A$20000))*$B$22:$B$20000))^2 + (SUM(COS($G453/$I$1*($A$22:$A$20000))*$B$22:$B$20000))^2)</f>
        <v>2.4802608395244827</v>
      </c>
      <c r="J453">
        <f t="array" ref="J453">+SQRT((SUM(SIN($G453/$I$1*($A$22:$A$20000))*$C$22:$C$20000))^2 +  (SUM(COS($G453/$I$1*($A$22:$A$20000))*$C$22:$C$20000))^2)</f>
        <v>4.5032096723221953</v>
      </c>
    </row>
    <row r="454" spans="1:10" x14ac:dyDescent="0.25">
      <c r="A454">
        <v>1917.666667</v>
      </c>
      <c r="B454">
        <v>-3.42079233666178E-2</v>
      </c>
      <c r="C454">
        <v>-1.62086</v>
      </c>
      <c r="G454">
        <f t="shared" si="15"/>
        <v>452</v>
      </c>
      <c r="H454">
        <f t="shared" si="14"/>
        <v>1.4387606855507338</v>
      </c>
      <c r="I454">
        <f t="array" ref="I454">+SQRT((SUM(SIN($G454/$I$1*($A$22:$A$20000))*$B$22:$B$20000))^2 + (SUM(COS($G454/$I$1*($A$22:$A$20000))*$B$22:$B$20000))^2)</f>
        <v>9.0516062460803486</v>
      </c>
      <c r="J454">
        <f t="array" ref="J454">+SQRT((SUM(SIN($G454/$I$1*($A$22:$A$20000))*$C$22:$C$20000))^2 +  (SUM(COS($G454/$I$1*($A$22:$A$20000))*$C$22:$C$20000))^2)</f>
        <v>7.0437147423843882</v>
      </c>
    </row>
    <row r="455" spans="1:10" x14ac:dyDescent="0.25">
      <c r="A455">
        <v>1917.75</v>
      </c>
      <c r="B455">
        <v>-3.41340580345331E-2</v>
      </c>
      <c r="C455">
        <v>-2.3141799999999999</v>
      </c>
      <c r="G455">
        <f t="shared" si="15"/>
        <v>453</v>
      </c>
      <c r="H455">
        <f t="shared" si="14"/>
        <v>1.441943784412572</v>
      </c>
      <c r="I455">
        <f t="array" ref="I455">+SQRT((SUM(SIN($G455/$I$1*($A$22:$A$20000))*$B$22:$B$20000))^2 + (SUM(COS($G455/$I$1*($A$22:$A$20000))*$B$22:$B$20000))^2)</f>
        <v>8.296753978537021</v>
      </c>
      <c r="J455">
        <f t="array" ref="J455">+SQRT((SUM(SIN($G455/$I$1*($A$22:$A$20000))*$C$22:$C$20000))^2 +  (SUM(COS($G455/$I$1*($A$22:$A$20000))*$C$22:$C$20000))^2)</f>
        <v>4.2507352522896777</v>
      </c>
    </row>
    <row r="456" spans="1:10" x14ac:dyDescent="0.25">
      <c r="A456">
        <v>1917.833333</v>
      </c>
      <c r="B456">
        <v>-3.4094106812864101E-2</v>
      </c>
      <c r="C456">
        <v>-2.1355</v>
      </c>
      <c r="G456">
        <f t="shared" si="15"/>
        <v>454</v>
      </c>
      <c r="H456">
        <f t="shared" si="14"/>
        <v>1.4451268832744097</v>
      </c>
      <c r="I456">
        <f t="array" ref="I456">+SQRT((SUM(SIN($G456/$I$1*($A$22:$A$20000))*$B$22:$B$20000))^2 + (SUM(COS($G456/$I$1*($A$22:$A$20000))*$B$22:$B$20000))^2)</f>
        <v>8.9988636848714645</v>
      </c>
      <c r="J456">
        <f t="array" ref="J456">+SQRT((SUM(SIN($G456/$I$1*($A$22:$A$20000))*$C$22:$C$20000))^2 +  (SUM(COS($G456/$I$1*($A$22:$A$20000))*$C$22:$C$20000))^2)</f>
        <v>7.3894377824135464</v>
      </c>
    </row>
    <row r="457" spans="1:10" x14ac:dyDescent="0.25">
      <c r="A457">
        <v>1917.916667</v>
      </c>
      <c r="B457">
        <v>-3.4083050079598498E-2</v>
      </c>
      <c r="C457">
        <v>-1.44998</v>
      </c>
      <c r="G457">
        <f t="shared" si="15"/>
        <v>455</v>
      </c>
      <c r="H457">
        <f t="shared" si="14"/>
        <v>1.4483099821362475</v>
      </c>
      <c r="I457">
        <f t="array" ref="I457">+SQRT((SUM(SIN($G457/$I$1*($A$22:$A$20000))*$B$22:$B$20000))^2 + (SUM(COS($G457/$I$1*($A$22:$A$20000))*$B$22:$B$20000))^2)</f>
        <v>5.0827344150469784</v>
      </c>
      <c r="J457">
        <f t="array" ref="J457">+SQRT((SUM(SIN($G457/$I$1*($A$22:$A$20000))*$C$22:$C$20000))^2 +  (SUM(COS($G457/$I$1*($A$22:$A$20000))*$C$22:$C$20000))^2)</f>
        <v>8.6866335070291107</v>
      </c>
    </row>
    <row r="458" spans="1:10" x14ac:dyDescent="0.25">
      <c r="A458">
        <v>1918</v>
      </c>
      <c r="B458">
        <v>-3.4082951522899203E-2</v>
      </c>
      <c r="C458">
        <v>-1.0635699999999999</v>
      </c>
      <c r="G458">
        <f t="shared" si="15"/>
        <v>456</v>
      </c>
      <c r="H458">
        <f t="shared" si="14"/>
        <v>1.4514930809980855</v>
      </c>
      <c r="I458">
        <f t="array" ref="I458">+SQRT((SUM(SIN($G458/$I$1*($A$22:$A$20000))*$B$22:$B$20000))^2 + (SUM(COS($G458/$I$1*($A$22:$A$20000))*$B$22:$B$20000))^2)</f>
        <v>3.60652091272082</v>
      </c>
      <c r="J458">
        <f t="array" ref="J458">+SQRT((SUM(SIN($G458/$I$1*($A$22:$A$20000))*$C$22:$C$20000))^2 +  (SUM(COS($G458/$I$1*($A$22:$A$20000))*$C$22:$C$20000))^2)</f>
        <v>4.9827608433264414</v>
      </c>
    </row>
    <row r="459" spans="1:10" x14ac:dyDescent="0.25">
      <c r="A459">
        <v>1918.083333</v>
      </c>
      <c r="B459">
        <v>-3.4049262686319103E-2</v>
      </c>
      <c r="C459">
        <v>-0.78113699999999997</v>
      </c>
      <c r="G459">
        <f t="shared" si="15"/>
        <v>457</v>
      </c>
      <c r="H459">
        <f t="shared" si="14"/>
        <v>1.4546761798599235</v>
      </c>
      <c r="I459">
        <f t="array" ref="I459">+SQRT((SUM(SIN($G459/$I$1*($A$22:$A$20000))*$B$22:$B$20000))^2 + (SUM(COS($G459/$I$1*($A$22:$A$20000))*$B$22:$B$20000))^2)</f>
        <v>4.8162507850858169</v>
      </c>
      <c r="J459">
        <f t="array" ref="J459">+SQRT((SUM(SIN($G459/$I$1*($A$22:$A$20000))*$C$22:$C$20000))^2 +  (SUM(COS($G459/$I$1*($A$22:$A$20000))*$C$22:$C$20000))^2)</f>
        <v>9.3226823209989753</v>
      </c>
    </row>
    <row r="460" spans="1:10" x14ac:dyDescent="0.25">
      <c r="A460">
        <v>1918.166667</v>
      </c>
      <c r="B460">
        <v>-3.4011446154067503E-2</v>
      </c>
      <c r="C460">
        <v>-1.1818</v>
      </c>
      <c r="G460">
        <f t="shared" si="15"/>
        <v>458</v>
      </c>
      <c r="H460">
        <f t="shared" si="14"/>
        <v>1.4578592787217615</v>
      </c>
      <c r="I460">
        <f t="array" ref="I460">+SQRT((SUM(SIN($G460/$I$1*($A$22:$A$20000))*$B$22:$B$20000))^2 + (SUM(COS($G460/$I$1*($A$22:$A$20000))*$B$22:$B$20000))^2)</f>
        <v>1.6729154598804516</v>
      </c>
      <c r="J460">
        <f t="array" ref="J460">+SQRT((SUM(SIN($G460/$I$1*($A$22:$A$20000))*$C$22:$C$20000))^2 +  (SUM(COS($G460/$I$1*($A$22:$A$20000))*$C$22:$C$20000))^2)</f>
        <v>16.933292363061735</v>
      </c>
    </row>
    <row r="461" spans="1:10" x14ac:dyDescent="0.25">
      <c r="A461">
        <v>1918.25</v>
      </c>
      <c r="B461">
        <v>-3.3935152638317798E-2</v>
      </c>
      <c r="C461">
        <v>-0.95632700000000004</v>
      </c>
      <c r="G461">
        <f t="shared" si="15"/>
        <v>459</v>
      </c>
      <c r="H461">
        <f t="shared" si="14"/>
        <v>1.4610423775835992</v>
      </c>
      <c r="I461">
        <f t="array" ref="I461">+SQRT((SUM(SIN($G461/$I$1*($A$22:$A$20000))*$B$22:$B$20000))^2 + (SUM(COS($G461/$I$1*($A$22:$A$20000))*$B$22:$B$20000))^2)</f>
        <v>4.548488789288788</v>
      </c>
      <c r="J461">
        <f t="array" ref="J461">+SQRT((SUM(SIN($G461/$I$1*($A$22:$A$20000))*$C$22:$C$20000))^2 +  (SUM(COS($G461/$I$1*($A$22:$A$20000))*$C$22:$C$20000))^2)</f>
        <v>21.660908610016001</v>
      </c>
    </row>
    <row r="462" spans="1:10" x14ac:dyDescent="0.25">
      <c r="A462">
        <v>1918.333333</v>
      </c>
      <c r="B462">
        <v>-3.3819877796235298E-2</v>
      </c>
      <c r="C462">
        <v>-0.15901899999999999</v>
      </c>
      <c r="G462">
        <f t="shared" si="15"/>
        <v>460</v>
      </c>
      <c r="H462">
        <f t="shared" si="14"/>
        <v>1.464225476445437</v>
      </c>
      <c r="I462">
        <f t="array" ref="I462">+SQRT((SUM(SIN($G462/$I$1*($A$22:$A$20000))*$B$22:$B$20000))^2 + (SUM(COS($G462/$I$1*($A$22:$A$20000))*$B$22:$B$20000))^2)</f>
        <v>0.32840211478513442</v>
      </c>
      <c r="J462">
        <f t="array" ref="J462">+SQRT((SUM(SIN($G462/$I$1*($A$22:$A$20000))*$C$22:$C$20000))^2 +  (SUM(COS($G462/$I$1*($A$22:$A$20000))*$C$22:$C$20000))^2)</f>
        <v>19.257175017106519</v>
      </c>
    </row>
    <row r="463" spans="1:10" x14ac:dyDescent="0.25">
      <c r="A463">
        <v>1918.416667</v>
      </c>
      <c r="B463">
        <v>-3.3675710724521697E-2</v>
      </c>
      <c r="C463">
        <v>0.111956</v>
      </c>
      <c r="G463">
        <f t="shared" si="15"/>
        <v>461</v>
      </c>
      <c r="H463">
        <f t="shared" si="14"/>
        <v>1.4674085753072752</v>
      </c>
      <c r="I463">
        <f t="array" ref="I463">+SQRT((SUM(SIN($G463/$I$1*($A$22:$A$20000))*$B$22:$B$20000))^2 + (SUM(COS($G463/$I$1*($A$22:$A$20000))*$B$22:$B$20000))^2)</f>
        <v>4.0761147238972848</v>
      </c>
      <c r="J463">
        <f t="array" ref="J463">+SQRT((SUM(SIN($G463/$I$1*($A$22:$A$20000))*$C$22:$C$20000))^2 +  (SUM(COS($G463/$I$1*($A$22:$A$20000))*$C$22:$C$20000))^2)</f>
        <v>8.9976444271549507</v>
      </c>
    </row>
    <row r="464" spans="1:10" x14ac:dyDescent="0.25">
      <c r="A464">
        <v>1918.5</v>
      </c>
      <c r="B464">
        <v>-2.4692781106064099E-2</v>
      </c>
      <c r="C464">
        <v>-0.203541</v>
      </c>
      <c r="G464">
        <f t="shared" si="15"/>
        <v>462</v>
      </c>
      <c r="H464">
        <f t="shared" si="14"/>
        <v>1.470591674169113</v>
      </c>
      <c r="I464">
        <f t="array" ref="I464">+SQRT((SUM(SIN($G464/$I$1*($A$22:$A$20000))*$B$22:$B$20000))^2 + (SUM(COS($G464/$I$1*($A$22:$A$20000))*$B$22:$B$20000))^2)</f>
        <v>0.95905555566175182</v>
      </c>
      <c r="J464">
        <f t="array" ref="J464">+SQRT((SUM(SIN($G464/$I$1*($A$22:$A$20000))*$C$22:$C$20000))^2 +  (SUM(COS($G464/$I$1*($A$22:$A$20000))*$C$22:$C$20000))^2)</f>
        <v>5.7835316939020354</v>
      </c>
    </row>
    <row r="465" spans="1:10" x14ac:dyDescent="0.25">
      <c r="A465">
        <v>1918.583333</v>
      </c>
      <c r="B465">
        <v>0.47622302474452799</v>
      </c>
      <c r="C465">
        <v>-1.34E-2</v>
      </c>
      <c r="G465">
        <f t="shared" si="15"/>
        <v>463</v>
      </c>
      <c r="H465">
        <f t="shared" si="14"/>
        <v>1.4737747730309507</v>
      </c>
      <c r="I465">
        <f t="array" ref="I465">+SQRT((SUM(SIN($G465/$I$1*($A$22:$A$20000))*$B$22:$B$20000))^2 + (SUM(COS($G465/$I$1*($A$22:$A$20000))*$B$22:$B$20000))^2)</f>
        <v>3.4737172728447732</v>
      </c>
      <c r="J465">
        <f t="array" ref="J465">+SQRT((SUM(SIN($G465/$I$1*($A$22:$A$20000))*$C$22:$C$20000))^2 +  (SUM(COS($G465/$I$1*($A$22:$A$20000))*$C$22:$C$20000))^2)</f>
        <v>8.60717164206274</v>
      </c>
    </row>
    <row r="466" spans="1:10" x14ac:dyDescent="0.25">
      <c r="A466">
        <v>1918.666667</v>
      </c>
      <c r="B466">
        <v>0.47489756103988601</v>
      </c>
      <c r="C466">
        <v>0.13575000000000001</v>
      </c>
      <c r="G466">
        <f t="shared" si="15"/>
        <v>464</v>
      </c>
      <c r="H466">
        <f t="shared" si="14"/>
        <v>1.4769578718927887</v>
      </c>
      <c r="I466">
        <f t="array" ref="I466">+SQRT((SUM(SIN($G466/$I$1*($A$22:$A$20000))*$B$22:$B$20000))^2 + (SUM(COS($G466/$I$1*($A$22:$A$20000))*$B$22:$B$20000))^2)</f>
        <v>1.8128137501721797</v>
      </c>
      <c r="J466">
        <f t="array" ref="J466">+SQRT((SUM(SIN($G466/$I$1*($A$22:$A$20000))*$C$22:$C$20000))^2 +  (SUM(COS($G466/$I$1*($A$22:$A$20000))*$C$22:$C$20000))^2)</f>
        <v>4.9831789850553383</v>
      </c>
    </row>
    <row r="467" spans="1:10" x14ac:dyDescent="0.25">
      <c r="A467">
        <v>1918.75</v>
      </c>
      <c r="B467">
        <v>0.47481985378515101</v>
      </c>
      <c r="C467">
        <v>1.01956</v>
      </c>
      <c r="G467">
        <f t="shared" si="15"/>
        <v>465</v>
      </c>
      <c r="H467">
        <f t="shared" si="14"/>
        <v>1.4801409707546267</v>
      </c>
      <c r="I467">
        <f t="array" ref="I467">+SQRT((SUM(SIN($G467/$I$1*($A$22:$A$20000))*$B$22:$B$20000))^2 + (SUM(COS($G467/$I$1*($A$22:$A$20000))*$B$22:$B$20000))^2)</f>
        <v>2.7791885261266334</v>
      </c>
      <c r="J467">
        <f t="array" ref="J467">+SQRT((SUM(SIN($G467/$I$1*($A$22:$A$20000))*$C$22:$C$20000))^2 +  (SUM(COS($G467/$I$1*($A$22:$A$20000))*$C$22:$C$20000))^2)</f>
        <v>12.614864937323636</v>
      </c>
    </row>
    <row r="468" spans="1:10" x14ac:dyDescent="0.25">
      <c r="A468">
        <v>1918.833333</v>
      </c>
      <c r="B468">
        <v>0.47477990644692802</v>
      </c>
      <c r="C468">
        <v>1.74316</v>
      </c>
      <c r="G468">
        <f t="shared" si="15"/>
        <v>466</v>
      </c>
      <c r="H468">
        <f t="shared" si="14"/>
        <v>1.4833240696164647</v>
      </c>
      <c r="I468">
        <f t="array" ref="I468">+SQRT((SUM(SIN($G468/$I$1*($A$22:$A$20000))*$B$22:$B$20000))^2 + (SUM(COS($G468/$I$1*($A$22:$A$20000))*$B$22:$B$20000))^2)</f>
        <v>2.5125509041653604</v>
      </c>
      <c r="J468">
        <f t="array" ref="J468">+SQRT((SUM(SIN($G468/$I$1*($A$22:$A$20000))*$C$22:$C$20000))^2 +  (SUM(COS($G468/$I$1*($A$22:$A$20000))*$C$22:$C$20000))^2)</f>
        <v>15.79242497974893</v>
      </c>
    </row>
    <row r="469" spans="1:10" x14ac:dyDescent="0.25">
      <c r="A469">
        <v>1918.916667</v>
      </c>
      <c r="B469">
        <v>0.47476884970979899</v>
      </c>
      <c r="C469">
        <v>1.6148400000000001</v>
      </c>
      <c r="G469">
        <f t="shared" si="15"/>
        <v>467</v>
      </c>
      <c r="H469">
        <f t="shared" si="14"/>
        <v>1.4865071684783024</v>
      </c>
      <c r="I469">
        <f t="array" ref="I469">+SQRT((SUM(SIN($G469/$I$1*($A$22:$A$20000))*$B$22:$B$20000))^2 + (SUM(COS($G469/$I$1*($A$22:$A$20000))*$B$22:$B$20000))^2)</f>
        <v>1.9165681933979604</v>
      </c>
      <c r="J469">
        <f t="array" ref="J469">+SQRT((SUM(SIN($G469/$I$1*($A$22:$A$20000))*$C$22:$C$20000))^2 +  (SUM(COS($G469/$I$1*($A$22:$A$20000))*$C$22:$C$20000))^2)</f>
        <v>14.588304064596967</v>
      </c>
    </row>
    <row r="470" spans="1:10" x14ac:dyDescent="0.25">
      <c r="A470">
        <v>1919</v>
      </c>
      <c r="B470">
        <v>0.474768872301017</v>
      </c>
      <c r="C470">
        <v>1.2755099999999999</v>
      </c>
      <c r="G470">
        <f t="shared" si="15"/>
        <v>468</v>
      </c>
      <c r="H470">
        <f t="shared" si="14"/>
        <v>1.4896902673401402</v>
      </c>
      <c r="I470">
        <f t="array" ref="I470">+SQRT((SUM(SIN($G470/$I$1*($A$22:$A$20000))*$B$22:$B$20000))^2 + (SUM(COS($G470/$I$1*($A$22:$A$20000))*$B$22:$B$20000))^2)</f>
        <v>2.9111881858265996</v>
      </c>
      <c r="J470">
        <f t="array" ref="J470">+SQRT((SUM(SIN($G470/$I$1*($A$22:$A$20000))*$C$22:$C$20000))^2 +  (SUM(COS($G470/$I$1*($A$22:$A$20000))*$C$22:$C$20000))^2)</f>
        <v>11.328847227914729</v>
      </c>
    </row>
    <row r="471" spans="1:10" x14ac:dyDescent="0.25">
      <c r="A471">
        <v>1919.083333</v>
      </c>
      <c r="B471">
        <v>0.47474315484783303</v>
      </c>
      <c r="C471">
        <v>0.749413</v>
      </c>
      <c r="G471">
        <f t="shared" si="15"/>
        <v>469</v>
      </c>
      <c r="H471">
        <f t="shared" si="14"/>
        <v>1.4928733662019784</v>
      </c>
      <c r="I471">
        <f t="array" ref="I471">+SQRT((SUM(SIN($G471/$I$1*($A$22:$A$20000))*$B$22:$B$20000))^2 + (SUM(COS($G471/$I$1*($A$22:$A$20000))*$B$22:$B$20000))^2)</f>
        <v>1.0653516891190464</v>
      </c>
      <c r="J471">
        <f t="array" ref="J471">+SQRT((SUM(SIN($G471/$I$1*($A$22:$A$20000))*$C$22:$C$20000))^2 +  (SUM(COS($G471/$I$1*($A$22:$A$20000))*$C$22:$C$20000))^2)</f>
        <v>6.2867902946360648</v>
      </c>
    </row>
    <row r="472" spans="1:10" x14ac:dyDescent="0.25">
      <c r="A472">
        <v>1919.166667</v>
      </c>
      <c r="B472">
        <v>0.47470535622045101</v>
      </c>
      <c r="C472">
        <v>0.75929999999999997</v>
      </c>
      <c r="G472">
        <f t="shared" si="15"/>
        <v>470</v>
      </c>
      <c r="H472">
        <f t="shared" si="14"/>
        <v>1.4960564650638162</v>
      </c>
      <c r="I472">
        <f t="array" ref="I472">+SQRT((SUM(SIN($G472/$I$1*($A$22:$A$20000))*$B$22:$B$20000))^2 + (SUM(COS($G472/$I$1*($A$22:$A$20000))*$B$22:$B$20000))^2)</f>
        <v>3.1283885268926008</v>
      </c>
      <c r="J472">
        <f t="array" ref="J472">+SQRT((SUM(SIN($G472/$I$1*($A$22:$A$20000))*$C$22:$C$20000))^2 +  (SUM(COS($G472/$I$1*($A$22:$A$20000))*$C$22:$C$20000))^2)</f>
        <v>13.456422588403701</v>
      </c>
    </row>
    <row r="473" spans="1:10" x14ac:dyDescent="0.25">
      <c r="A473">
        <v>1919.25</v>
      </c>
      <c r="B473">
        <v>0.47462906268659799</v>
      </c>
      <c r="C473">
        <v>-0.97732699999999995</v>
      </c>
      <c r="G473">
        <f t="shared" si="15"/>
        <v>471</v>
      </c>
      <c r="H473">
        <f t="shared" si="14"/>
        <v>1.4992395639256542</v>
      </c>
      <c r="I473">
        <f t="array" ref="I473">+SQRT((SUM(SIN($G473/$I$1*($A$22:$A$20000))*$B$22:$B$20000))^2 + (SUM(COS($G473/$I$1*($A$22:$A$20000))*$B$22:$B$20000))^2)</f>
        <v>0.30118018304404842</v>
      </c>
      <c r="J473">
        <f t="array" ref="J473">+SQRT((SUM(SIN($G473/$I$1*($A$22:$A$20000))*$C$22:$C$20000))^2 +  (SUM(COS($G473/$I$1*($A$22:$A$20000))*$C$22:$C$20000))^2)</f>
        <v>16.78808815502326</v>
      </c>
    </row>
    <row r="474" spans="1:10" x14ac:dyDescent="0.25">
      <c r="A474">
        <v>1919.333333</v>
      </c>
      <c r="B474">
        <v>0.47451378784453402</v>
      </c>
      <c r="C474">
        <v>-0.59030899999999997</v>
      </c>
      <c r="G474">
        <f t="shared" si="15"/>
        <v>472</v>
      </c>
      <c r="H474">
        <f t="shared" si="14"/>
        <v>1.5024226627874919</v>
      </c>
      <c r="I474">
        <f t="array" ref="I474">+SQRT((SUM(SIN($G474/$I$1*($A$22:$A$20000))*$B$22:$B$20000))^2 + (SUM(COS($G474/$I$1*($A$22:$A$20000))*$B$22:$B$20000))^2)</f>
        <v>3.1367042901159046</v>
      </c>
      <c r="J474">
        <f t="array" ref="J474">+SQRT((SUM(SIN($G474/$I$1*($A$22:$A$20000))*$C$22:$C$20000))^2 +  (SUM(COS($G474/$I$1*($A$22:$A$20000))*$C$22:$C$20000))^2)</f>
        <v>14.139564618618154</v>
      </c>
    </row>
    <row r="475" spans="1:10" x14ac:dyDescent="0.25">
      <c r="A475">
        <v>1919.416667</v>
      </c>
      <c r="B475">
        <v>0.47436962084713302</v>
      </c>
      <c r="C475">
        <v>-0.85191300000000003</v>
      </c>
      <c r="G475">
        <f t="shared" si="15"/>
        <v>473</v>
      </c>
      <c r="H475">
        <f t="shared" si="14"/>
        <v>1.5056057616493301</v>
      </c>
      <c r="I475">
        <f t="array" ref="I475">+SQRT((SUM(SIN($G475/$I$1*($A$22:$A$20000))*$B$22:$B$20000))^2 + (SUM(COS($G475/$I$1*($A$22:$A$20000))*$B$22:$B$20000))^2)</f>
        <v>0.79994945805848983</v>
      </c>
      <c r="J475">
        <f t="array" ref="J475">+SQRT((SUM(SIN($G475/$I$1*($A$22:$A$20000))*$C$22:$C$20000))^2 +  (SUM(COS($G475/$I$1*($A$22:$A$20000))*$C$22:$C$20000))^2)</f>
        <v>11.366315434853135</v>
      </c>
    </row>
    <row r="476" spans="1:10" x14ac:dyDescent="0.25">
      <c r="A476">
        <v>1919.5</v>
      </c>
      <c r="B476">
        <v>0.46337862692406301</v>
      </c>
      <c r="C476">
        <v>-0.76015100000000002</v>
      </c>
      <c r="G476">
        <f t="shared" si="15"/>
        <v>474</v>
      </c>
      <c r="H476">
        <f t="shared" si="14"/>
        <v>1.5087888605111679</v>
      </c>
      <c r="I476">
        <f t="array" ref="I476">+SQRT((SUM(SIN($G476/$I$1*($A$22:$A$20000))*$B$22:$B$20000))^2 + (SUM(COS($G476/$I$1*($A$22:$A$20000))*$B$22:$B$20000))^2)</f>
        <v>2.9311306995206601</v>
      </c>
      <c r="J476">
        <f t="array" ref="J476">+SQRT((SUM(SIN($G476/$I$1*($A$22:$A$20000))*$C$22:$C$20000))^2 +  (SUM(COS($G476/$I$1*($A$22:$A$20000))*$C$22:$C$20000))^2)</f>
        <v>12.010888664977037</v>
      </c>
    </row>
    <row r="477" spans="1:10" x14ac:dyDescent="0.25">
      <c r="A477">
        <v>1919.583333</v>
      </c>
      <c r="B477">
        <v>-0.34846157950545897</v>
      </c>
      <c r="C477">
        <v>-1.3712299999999999</v>
      </c>
      <c r="G477">
        <f t="shared" si="15"/>
        <v>475</v>
      </c>
      <c r="H477">
        <f t="shared" si="14"/>
        <v>1.5119719593730057</v>
      </c>
      <c r="I477">
        <f t="array" ref="I477">+SQRT((SUM(SIN($G477/$I$1*($A$22:$A$20000))*$B$22:$B$20000))^2 + (SUM(COS($G477/$I$1*($A$22:$A$20000))*$B$22:$B$20000))^2)</f>
        <v>1.6060491882378036</v>
      </c>
      <c r="J477">
        <f t="array" ref="J477">+SQRT((SUM(SIN($G477/$I$1*($A$22:$A$20000))*$C$22:$C$20000))^2 +  (SUM(COS($G477/$I$1*($A$22:$A$20000))*$C$22:$C$20000))^2)</f>
        <v>10.894410163172056</v>
      </c>
    </row>
    <row r="478" spans="1:10" x14ac:dyDescent="0.25">
      <c r="A478">
        <v>1919.666667</v>
      </c>
      <c r="B478">
        <v>-0.34959940473547901</v>
      </c>
      <c r="C478">
        <v>-0.40029900000000002</v>
      </c>
      <c r="G478">
        <f t="shared" si="15"/>
        <v>476</v>
      </c>
      <c r="H478">
        <f t="shared" si="14"/>
        <v>1.5151550582348436</v>
      </c>
      <c r="I478">
        <f t="array" ref="I478">+SQRT((SUM(SIN($G478/$I$1*($A$22:$A$20000))*$B$22:$B$20000))^2 + (SUM(COS($G478/$I$1*($A$22:$A$20000))*$B$22:$B$20000))^2)</f>
        <v>2.5434224037374129</v>
      </c>
      <c r="J478">
        <f t="array" ref="J478">+SQRT((SUM(SIN($G478/$I$1*($A$22:$A$20000))*$C$22:$C$20000))^2 +  (SUM(COS($G478/$I$1*($A$22:$A$20000))*$C$22:$C$20000))^2)</f>
        <v>8.3341241260052286</v>
      </c>
    </row>
    <row r="479" spans="1:10" x14ac:dyDescent="0.25">
      <c r="A479">
        <v>1919.75</v>
      </c>
      <c r="B479">
        <v>-0.34951920832061201</v>
      </c>
      <c r="C479">
        <v>0.18096699999999999</v>
      </c>
      <c r="G479">
        <f t="shared" si="15"/>
        <v>477</v>
      </c>
      <c r="H479">
        <f t="shared" si="14"/>
        <v>1.5183381570966814</v>
      </c>
      <c r="I479">
        <f t="array" ref="I479">+SQRT((SUM(SIN($G479/$I$1*($A$22:$A$20000))*$B$22:$B$20000))^2 + (SUM(COS($G479/$I$1*($A$22:$A$20000))*$B$22:$B$20000))^2)</f>
        <v>2.3793101863387056</v>
      </c>
      <c r="J479">
        <f t="array" ref="J479">+SQRT((SUM(SIN($G479/$I$1*($A$22:$A$20000))*$C$22:$C$20000))^2 +  (SUM(COS($G479/$I$1*($A$22:$A$20000))*$C$22:$C$20000))^2)</f>
        <v>16.283255555929145</v>
      </c>
    </row>
    <row r="480" spans="1:10" x14ac:dyDescent="0.25">
      <c r="A480">
        <v>1919.833333</v>
      </c>
      <c r="B480">
        <v>-0.34947926349845199</v>
      </c>
      <c r="C480">
        <v>-8.7400000000000005E-2</v>
      </c>
      <c r="G480">
        <f t="shared" si="15"/>
        <v>478</v>
      </c>
      <c r="H480">
        <f t="shared" si="14"/>
        <v>1.5215212559585196</v>
      </c>
      <c r="I480">
        <f t="array" ref="I480">+SQRT((SUM(SIN($G480/$I$1*($A$22:$A$20000))*$B$22:$B$20000))^2 + (SUM(COS($G480/$I$1*($A$22:$A$20000))*$B$22:$B$20000))^2)</f>
        <v>1.9656528224973098</v>
      </c>
      <c r="J480">
        <f t="array" ref="J480">+SQRT((SUM(SIN($G480/$I$1*($A$22:$A$20000))*$C$22:$C$20000))^2 +  (SUM(COS($G480/$I$1*($A$22:$A$20000))*$C$22:$C$20000))^2)</f>
        <v>18.898832954526913</v>
      </c>
    </row>
    <row r="481" spans="1:10" x14ac:dyDescent="0.25">
      <c r="A481">
        <v>1919.916667</v>
      </c>
      <c r="B481">
        <v>-0.34946820675884199</v>
      </c>
      <c r="C481">
        <v>0.69194</v>
      </c>
      <c r="G481">
        <f t="shared" si="15"/>
        <v>479</v>
      </c>
      <c r="H481">
        <f t="shared" si="14"/>
        <v>1.5247043548203574</v>
      </c>
      <c r="I481">
        <f t="array" ref="I481">+SQRT((SUM(SIN($G481/$I$1*($A$22:$A$20000))*$B$22:$B$20000))^2 + (SUM(COS($G481/$I$1*($A$22:$A$20000))*$B$22:$B$20000))^2)</f>
        <v>3.0754589980753857</v>
      </c>
      <c r="J481">
        <f t="array" ref="J481">+SQRT((SUM(SIN($G481/$I$1*($A$22:$A$20000))*$C$22:$C$20000))^2 +  (SUM(COS($G481/$I$1*($A$22:$A$20000))*$C$22:$C$20000))^2)</f>
        <v>22.993281121631348</v>
      </c>
    </row>
    <row r="482" spans="1:10" x14ac:dyDescent="0.25">
      <c r="A482">
        <v>1920</v>
      </c>
      <c r="B482">
        <v>-0.34946834739532301</v>
      </c>
      <c r="C482">
        <v>0.431477</v>
      </c>
      <c r="G482">
        <f t="shared" si="15"/>
        <v>480</v>
      </c>
      <c r="H482">
        <f t="shared" si="14"/>
        <v>1.5278874536821951</v>
      </c>
      <c r="I482">
        <f t="array" ref="I482">+SQRT((SUM(SIN($G482/$I$1*($A$22:$A$20000))*$B$22:$B$20000))^2 + (SUM(COS($G482/$I$1*($A$22:$A$20000))*$B$22:$B$20000))^2)</f>
        <v>1.1647558639185058</v>
      </c>
      <c r="J482">
        <f t="array" ref="J482">+SQRT((SUM(SIN($G482/$I$1*($A$22:$A$20000))*$C$22:$C$20000))^2 +  (SUM(COS($G482/$I$1*($A$22:$A$20000))*$C$22:$C$20000))^2)</f>
        <v>31.656809422401757</v>
      </c>
    </row>
    <row r="483" spans="1:10" x14ac:dyDescent="0.25">
      <c r="A483">
        <v>1920.083333</v>
      </c>
      <c r="B483">
        <v>-0.34945044691073901</v>
      </c>
      <c r="C483">
        <v>0.55143200000000003</v>
      </c>
      <c r="G483">
        <f t="shared" si="15"/>
        <v>481</v>
      </c>
      <c r="H483">
        <f t="shared" si="14"/>
        <v>1.5310705525440331</v>
      </c>
      <c r="I483">
        <f t="array" ref="I483">+SQRT((SUM(SIN($G483/$I$1*($A$22:$A$20000))*$B$22:$B$20000))^2 + (SUM(COS($G483/$I$1*($A$22:$A$20000))*$B$22:$B$20000))^2)</f>
        <v>3.6101063473735979</v>
      </c>
      <c r="J483">
        <f t="array" ref="J483">+SQRT((SUM(SIN($G483/$I$1*($A$22:$A$20000))*$C$22:$C$20000))^2 +  (SUM(COS($G483/$I$1*($A$22:$A$20000))*$C$22:$C$20000))^2)</f>
        <v>25.210950891811908</v>
      </c>
    </row>
    <row r="484" spans="1:10" x14ac:dyDescent="0.25">
      <c r="A484">
        <v>1920.166667</v>
      </c>
      <c r="B484">
        <v>-0.34941267410142102</v>
      </c>
      <c r="C484">
        <v>0.18374099999999999</v>
      </c>
      <c r="G484">
        <f t="shared" si="15"/>
        <v>482</v>
      </c>
      <c r="H484">
        <f t="shared" si="14"/>
        <v>1.5342536514058711</v>
      </c>
      <c r="I484">
        <f t="array" ref="I484">+SQRT((SUM(SIN($G484/$I$1*($A$22:$A$20000))*$B$22:$B$20000))^2 + (SUM(COS($G484/$I$1*($A$22:$A$20000))*$B$22:$B$20000))^2)</f>
        <v>0.30802657556072788</v>
      </c>
      <c r="J484">
        <f t="array" ref="J484">+SQRT((SUM(SIN($G484/$I$1*($A$22:$A$20000))*$C$22:$C$20000))^2 +  (SUM(COS($G484/$I$1*($A$22:$A$20000))*$C$22:$C$20000))^2)</f>
        <v>7.2993027941015498</v>
      </c>
    </row>
    <row r="485" spans="1:10" x14ac:dyDescent="0.25">
      <c r="A485">
        <v>1920.25</v>
      </c>
      <c r="B485">
        <v>-0.34933638054147298</v>
      </c>
      <c r="C485">
        <v>-0.25087700000000002</v>
      </c>
      <c r="G485">
        <f t="shared" si="15"/>
        <v>483</v>
      </c>
      <c r="H485">
        <f t="shared" si="14"/>
        <v>1.5374367502677091</v>
      </c>
      <c r="I485">
        <f t="array" ref="I485">+SQRT((SUM(SIN($G485/$I$1*($A$22:$A$20000))*$B$22:$B$20000))^2 + (SUM(COS($G485/$I$1*($A$22:$A$20000))*$B$22:$B$20000))^2)</f>
        <v>4.0237655267437669</v>
      </c>
      <c r="J485">
        <f t="array" ref="J485">+SQRT((SUM(SIN($G485/$I$1*($A$22:$A$20000))*$C$22:$C$20000))^2 +  (SUM(COS($G485/$I$1*($A$22:$A$20000))*$C$22:$C$20000))^2)</f>
        <v>17.884984265305153</v>
      </c>
    </row>
    <row r="486" spans="1:10" x14ac:dyDescent="0.25">
      <c r="A486">
        <v>1920.333333</v>
      </c>
      <c r="B486">
        <v>-0.34922110569943499</v>
      </c>
      <c r="C486">
        <v>-0.48569899999999999</v>
      </c>
      <c r="G486">
        <f t="shared" si="15"/>
        <v>484</v>
      </c>
      <c r="H486">
        <f t="shared" si="14"/>
        <v>1.5406198491295469</v>
      </c>
      <c r="I486">
        <f t="array" ref="I486">+SQRT((SUM(SIN($G486/$I$1*($A$22:$A$20000))*$B$22:$B$20000))^2 + (SUM(COS($G486/$I$1*($A$22:$A$20000))*$B$22:$B$20000))^2)</f>
        <v>1.039580726789374</v>
      </c>
      <c r="J486">
        <f t="array" ref="J486">+SQRT((SUM(SIN($G486/$I$1*($A$22:$A$20000))*$C$22:$C$20000))^2 +  (SUM(COS($G486/$I$1*($A$22:$A$20000))*$C$22:$C$20000))^2)</f>
        <v>20.90200746710639</v>
      </c>
    </row>
    <row r="487" spans="1:10" x14ac:dyDescent="0.25">
      <c r="A487">
        <v>1920.416667</v>
      </c>
      <c r="B487">
        <v>-0.34907694208992901</v>
      </c>
      <c r="C487">
        <v>-8.7300000000000003E-2</v>
      </c>
      <c r="G487">
        <f t="shared" si="15"/>
        <v>485</v>
      </c>
      <c r="H487">
        <f t="shared" si="14"/>
        <v>1.5438029479913846</v>
      </c>
      <c r="I487">
        <f t="array" ref="I487">+SQRT((SUM(SIN($G487/$I$1*($A$22:$A$20000))*$B$22:$B$20000))^2 + (SUM(COS($G487/$I$1*($A$22:$A$20000))*$B$22:$B$20000))^2)</f>
        <v>4.4043131669000353</v>
      </c>
      <c r="J487">
        <f t="array" ref="J487">+SQRT((SUM(SIN($G487/$I$1*($A$22:$A$20000))*$C$22:$C$20000))^2 +  (SUM(COS($G487/$I$1*($A$22:$A$20000))*$C$22:$C$20000))^2)</f>
        <v>13.357661643661976</v>
      </c>
    </row>
    <row r="488" spans="1:10" x14ac:dyDescent="0.25">
      <c r="A488">
        <v>1920.5</v>
      </c>
      <c r="B488">
        <v>-0.34189882673629302</v>
      </c>
      <c r="C488">
        <v>0.103718</v>
      </c>
      <c r="G488">
        <f t="shared" si="15"/>
        <v>486</v>
      </c>
      <c r="H488">
        <f t="shared" si="14"/>
        <v>1.5469860468532228</v>
      </c>
      <c r="I488">
        <f t="array" ref="I488">+SQRT((SUM(SIN($G488/$I$1*($A$22:$A$20000))*$B$22:$B$20000))^2 + (SUM(COS($G488/$I$1*($A$22:$A$20000))*$B$22:$B$20000))^2)</f>
        <v>2.66745409042962</v>
      </c>
      <c r="J488">
        <f t="array" ref="J488">+SQRT((SUM(SIN($G488/$I$1*($A$22:$A$20000))*$C$22:$C$20000))^2 +  (SUM(COS($G488/$I$1*($A$22:$A$20000))*$C$22:$C$20000))^2)</f>
        <v>6.1703111239485899</v>
      </c>
    </row>
    <row r="489" spans="1:10" x14ac:dyDescent="0.25">
      <c r="A489">
        <v>1920.583333</v>
      </c>
      <c r="B489">
        <v>0.33992123608875902</v>
      </c>
      <c r="C489">
        <v>-6.7299999999999999E-2</v>
      </c>
      <c r="G489">
        <f t="shared" si="15"/>
        <v>487</v>
      </c>
      <c r="H489">
        <f t="shared" si="14"/>
        <v>1.5501691457150606</v>
      </c>
      <c r="I489">
        <f t="array" ref="I489">+SQRT((SUM(SIN($G489/$I$1*($A$22:$A$20000))*$B$22:$B$20000))^2 + (SUM(COS($G489/$I$1*($A$22:$A$20000))*$B$22:$B$20000))^2)</f>
        <v>4.5790862351438406</v>
      </c>
      <c r="J489">
        <f t="array" ref="J489">+SQRT((SUM(SIN($G489/$I$1*($A$22:$A$20000))*$C$22:$C$20000))^2 +  (SUM(COS($G489/$I$1*($A$22:$A$20000))*$C$22:$C$20000))^2)</f>
        <v>3.4589229619301483</v>
      </c>
    </row>
    <row r="490" spans="1:10" x14ac:dyDescent="0.25">
      <c r="A490">
        <v>1920.666667</v>
      </c>
      <c r="B490">
        <v>0.34134065046734102</v>
      </c>
      <c r="C490">
        <v>-0.52661899999999995</v>
      </c>
      <c r="G490">
        <f t="shared" si="15"/>
        <v>488</v>
      </c>
      <c r="H490">
        <f t="shared" si="14"/>
        <v>1.5533522445768986</v>
      </c>
      <c r="I490">
        <f t="array" ref="I490">+SQRT((SUM(SIN($G490/$I$1*($A$22:$A$20000))*$B$22:$B$20000))^2 + (SUM(COS($G490/$I$1*($A$22:$A$20000))*$B$22:$B$20000))^2)</f>
        <v>5.2078572089553941</v>
      </c>
      <c r="J490">
        <f t="array" ref="J490">+SQRT((SUM(SIN($G490/$I$1*($A$22:$A$20000))*$C$22:$C$20000))^2 +  (SUM(COS($G490/$I$1*($A$22:$A$20000))*$C$22:$C$20000))^2)</f>
        <v>4.477066192859267</v>
      </c>
    </row>
    <row r="491" spans="1:10" x14ac:dyDescent="0.25">
      <c r="A491">
        <v>1920.75</v>
      </c>
      <c r="B491">
        <v>0.34126016961614702</v>
      </c>
      <c r="C491">
        <v>-0.78329099999999996</v>
      </c>
      <c r="G491">
        <f t="shared" si="15"/>
        <v>489</v>
      </c>
      <c r="H491">
        <f t="shared" si="14"/>
        <v>1.5565353434387363</v>
      </c>
      <c r="I491">
        <f t="array" ref="I491">+SQRT((SUM(SIN($G491/$I$1*($A$22:$A$20000))*$B$22:$B$20000))^2 + (SUM(COS($G491/$I$1*($A$22:$A$20000))*$B$22:$B$20000))^2)</f>
        <v>5.1955861411552764</v>
      </c>
      <c r="J491">
        <f t="array" ref="J491">+SQRT((SUM(SIN($G491/$I$1*($A$22:$A$20000))*$C$22:$C$20000))^2 +  (SUM(COS($G491/$I$1*($A$22:$A$20000))*$C$22:$C$20000))^2)</f>
        <v>5.0728989134617244</v>
      </c>
    </row>
    <row r="492" spans="1:10" x14ac:dyDescent="0.25">
      <c r="A492">
        <v>1920.833333</v>
      </c>
      <c r="B492">
        <v>0.34122022508149702</v>
      </c>
      <c r="C492">
        <v>-0.47804099999999999</v>
      </c>
      <c r="G492">
        <f t="shared" si="15"/>
        <v>490</v>
      </c>
      <c r="H492">
        <f t="shared" si="14"/>
        <v>1.5597184423005745</v>
      </c>
      <c r="I492">
        <f t="array" ref="I492">+SQRT((SUM(SIN($G492/$I$1*($A$22:$A$20000))*$B$22:$B$20000))^2 + (SUM(COS($G492/$I$1*($A$22:$A$20000))*$B$22:$B$20000))^2)</f>
        <v>16.081653732435722</v>
      </c>
      <c r="J492">
        <f t="array" ref="J492">+SQRT((SUM(SIN($G492/$I$1*($A$22:$A$20000))*$C$22:$C$20000))^2 +  (SUM(COS($G492/$I$1*($A$22:$A$20000))*$C$22:$C$20000))^2)</f>
        <v>7.0395333183640325</v>
      </c>
    </row>
    <row r="493" spans="1:10" x14ac:dyDescent="0.25">
      <c r="A493">
        <v>1920.916667</v>
      </c>
      <c r="B493">
        <v>0.34120916834172899</v>
      </c>
      <c r="C493">
        <v>-0.72028899999999996</v>
      </c>
      <c r="G493">
        <f t="shared" si="15"/>
        <v>491</v>
      </c>
      <c r="H493">
        <f t="shared" si="14"/>
        <v>1.5629015411624123</v>
      </c>
      <c r="I493">
        <f t="array" ref="I493">+SQRT((SUM(SIN($G493/$I$1*($A$22:$A$20000))*$B$22:$B$20000))^2 + (SUM(COS($G493/$I$1*($A$22:$A$20000))*$B$22:$B$20000))^2)</f>
        <v>17.638753411314585</v>
      </c>
      <c r="J493">
        <f t="array" ref="J493">+SQRT((SUM(SIN($G493/$I$1*($A$22:$A$20000))*$C$22:$C$20000))^2 +  (SUM(COS($G493/$I$1*($A$22:$A$20000))*$C$22:$C$20000))^2)</f>
        <v>14.592894257045288</v>
      </c>
    </row>
    <row r="494" spans="1:10" x14ac:dyDescent="0.25">
      <c r="A494">
        <v>1921</v>
      </c>
      <c r="B494">
        <v>0.34120955834570799</v>
      </c>
      <c r="C494">
        <v>-0.731012</v>
      </c>
      <c r="G494">
        <f t="shared" si="15"/>
        <v>492</v>
      </c>
      <c r="H494">
        <f t="shared" si="14"/>
        <v>1.5660846400242501</v>
      </c>
      <c r="I494">
        <f t="array" ref="I494">+SQRT((SUM(SIN($G494/$I$1*($A$22:$A$20000))*$B$22:$B$20000))^2 + (SUM(COS($G494/$I$1*($A$22:$A$20000))*$B$22:$B$20000))^2)</f>
        <v>11.520166952597423</v>
      </c>
      <c r="J494">
        <f t="array" ref="J494">+SQRT((SUM(SIN($G494/$I$1*($A$22:$A$20000))*$C$22:$C$20000))^2 +  (SUM(COS($G494/$I$1*($A$22:$A$20000))*$C$22:$C$20000))^2)</f>
        <v>15.007069683877527</v>
      </c>
    </row>
    <row r="495" spans="1:10" x14ac:dyDescent="0.25">
      <c r="A495">
        <v>1921.083333</v>
      </c>
      <c r="B495">
        <v>0.34120850053463397</v>
      </c>
      <c r="C495">
        <v>-1.6999899999999999</v>
      </c>
      <c r="G495">
        <f t="shared" si="15"/>
        <v>493</v>
      </c>
      <c r="H495">
        <f t="shared" si="14"/>
        <v>1.5692677388860881</v>
      </c>
      <c r="I495">
        <f t="array" ref="I495">+SQRT((SUM(SIN($G495/$I$1*($A$22:$A$20000))*$B$22:$B$20000))^2 + (SUM(COS($G495/$I$1*($A$22:$A$20000))*$B$22:$B$20000))^2)</f>
        <v>0.40949863057239821</v>
      </c>
      <c r="J495">
        <f t="array" ref="J495">+SQRT((SUM(SIN($G495/$I$1*($A$22:$A$20000))*$C$22:$C$20000))^2 +  (SUM(COS($G495/$I$1*($A$22:$A$20000))*$C$22:$C$20000))^2)</f>
        <v>5.5988957364122633</v>
      </c>
    </row>
    <row r="496" spans="1:10" x14ac:dyDescent="0.25">
      <c r="A496">
        <v>1921.166667</v>
      </c>
      <c r="B496">
        <v>0.34117079085179203</v>
      </c>
      <c r="C496">
        <v>-2.49776</v>
      </c>
      <c r="G496">
        <f t="shared" si="15"/>
        <v>494</v>
      </c>
      <c r="H496">
        <f t="shared" si="14"/>
        <v>1.572450837747926</v>
      </c>
      <c r="I496">
        <f t="array" ref="I496">+SQRT((SUM(SIN($G496/$I$1*($A$22:$A$20000))*$B$22:$B$20000))^2 + (SUM(COS($G496/$I$1*($A$22:$A$20000))*$B$22:$B$20000))^2)</f>
        <v>11.10048829698871</v>
      </c>
      <c r="J496">
        <f t="array" ref="J496">+SQRT((SUM(SIN($G496/$I$1*($A$22:$A$20000))*$C$22:$C$20000))^2 +  (SUM(COS($G496/$I$1*($A$22:$A$20000))*$C$22:$C$20000))^2)</f>
        <v>4.5063746871155583</v>
      </c>
    </row>
    <row r="497" spans="1:10" x14ac:dyDescent="0.25">
      <c r="A497">
        <v>1921.25</v>
      </c>
      <c r="B497">
        <v>0.34109449722804702</v>
      </c>
      <c r="C497">
        <v>-2.0018500000000001</v>
      </c>
      <c r="G497">
        <f t="shared" si="15"/>
        <v>495</v>
      </c>
      <c r="H497">
        <f t="shared" si="14"/>
        <v>1.575633936609764</v>
      </c>
      <c r="I497">
        <f t="array" ref="I497">+SQRT((SUM(SIN($G497/$I$1*($A$22:$A$20000))*$B$22:$B$20000))^2 + (SUM(COS($G497/$I$1*($A$22:$A$20000))*$B$22:$B$20000))^2)</f>
        <v>3.8398045872081039</v>
      </c>
      <c r="J497">
        <f t="array" ref="J497">+SQRT((SUM(SIN($G497/$I$1*($A$22:$A$20000))*$C$22:$C$20000))^2 +  (SUM(COS($G497/$I$1*($A$22:$A$20000))*$C$22:$C$20000))^2)</f>
        <v>6.4684242094548088</v>
      </c>
    </row>
    <row r="498" spans="1:10" x14ac:dyDescent="0.25">
      <c r="A498">
        <v>1921.333333</v>
      </c>
      <c r="B498">
        <v>0.34097922238607298</v>
      </c>
      <c r="C498">
        <v>-0.91853899999999999</v>
      </c>
      <c r="G498">
        <f t="shared" si="15"/>
        <v>496</v>
      </c>
      <c r="H498">
        <f t="shared" si="14"/>
        <v>1.5788170354716018</v>
      </c>
      <c r="I498">
        <f t="array" ref="I498">+SQRT((SUM(SIN($G498/$I$1*($A$22:$A$20000))*$B$22:$B$20000))^2 + (SUM(COS($G498/$I$1*($A$22:$A$20000))*$B$22:$B$20000))^2)</f>
        <v>23.651959219824882</v>
      </c>
      <c r="J498">
        <f t="array" ref="J498">+SQRT((SUM(SIN($G498/$I$1*($A$22:$A$20000))*$C$22:$C$20000))^2 +  (SUM(COS($G498/$I$1*($A$22:$A$20000))*$C$22:$C$20000))^2)</f>
        <v>16.213614359541765</v>
      </c>
    </row>
    <row r="499" spans="1:10" x14ac:dyDescent="0.25">
      <c r="A499">
        <v>1921.416667</v>
      </c>
      <c r="B499">
        <v>0.34083506215544002</v>
      </c>
      <c r="C499">
        <v>-1.07267</v>
      </c>
      <c r="G499">
        <f t="shared" si="15"/>
        <v>497</v>
      </c>
      <c r="H499">
        <f t="shared" si="14"/>
        <v>1.5820001343334396</v>
      </c>
      <c r="I499">
        <f t="array" ref="I499">+SQRT((SUM(SIN($G499/$I$1*($A$22:$A$20000))*$B$22:$B$20000))^2 + (SUM(COS($G499/$I$1*($A$22:$A$20000))*$B$22:$B$20000))^2)</f>
        <v>47.71846339559724</v>
      </c>
      <c r="J499">
        <f t="array" ref="J499">+SQRT((SUM(SIN($G499/$I$1*($A$22:$A$20000))*$C$22:$C$20000))^2 +  (SUM(COS($G499/$I$1*($A$22:$A$20000))*$C$22:$C$20000))^2)</f>
        <v>17.946595484688181</v>
      </c>
    </row>
    <row r="500" spans="1:10" x14ac:dyDescent="0.25">
      <c r="A500">
        <v>1921.5</v>
      </c>
      <c r="B500">
        <v>0.33622044189619799</v>
      </c>
      <c r="C500">
        <v>-0.50332100000000002</v>
      </c>
      <c r="G500">
        <f t="shared" si="15"/>
        <v>498</v>
      </c>
      <c r="H500">
        <f t="shared" si="14"/>
        <v>1.5851832331952778</v>
      </c>
      <c r="I500">
        <f t="array" ref="I500">+SQRT((SUM(SIN($G500/$I$1*($A$22:$A$20000))*$B$22:$B$20000))^2 + (SUM(COS($G500/$I$1*($A$22:$A$20000))*$B$22:$B$20000))^2)</f>
        <v>43.873944268247129</v>
      </c>
      <c r="J500">
        <f t="array" ref="J500">+SQRT((SUM(SIN($G500/$I$1*($A$22:$A$20000))*$C$22:$C$20000))^2 +  (SUM(COS($G500/$I$1*($A$22:$A$20000))*$C$22:$C$20000))^2)</f>
        <v>7.4762881504307863</v>
      </c>
    </row>
    <row r="501" spans="1:10" x14ac:dyDescent="0.25">
      <c r="A501">
        <v>1921.583333</v>
      </c>
      <c r="B501">
        <v>-0.30498496160565702</v>
      </c>
      <c r="C501">
        <v>-0.107687</v>
      </c>
      <c r="G501">
        <f t="shared" si="15"/>
        <v>499</v>
      </c>
      <c r="H501">
        <f t="shared" si="14"/>
        <v>1.5883663320571155</v>
      </c>
      <c r="I501">
        <f t="array" ref="I501">+SQRT((SUM(SIN($G501/$I$1*($A$22:$A$20000))*$B$22:$B$20000))^2 + (SUM(COS($G501/$I$1*($A$22:$A$20000))*$B$22:$B$20000))^2)</f>
        <v>16.508792800395756</v>
      </c>
      <c r="J501">
        <f t="array" ref="J501">+SQRT((SUM(SIN($G501/$I$1*($A$22:$A$20000))*$C$22:$C$20000))^2 +  (SUM(COS($G501/$I$1*($A$22:$A$20000))*$C$22:$C$20000))^2)</f>
        <v>11.651971774763984</v>
      </c>
    </row>
    <row r="502" spans="1:10" x14ac:dyDescent="0.25">
      <c r="A502">
        <v>1921.666667</v>
      </c>
      <c r="B502">
        <v>-0.306790275923848</v>
      </c>
      <c r="C502">
        <v>-0.12570000000000001</v>
      </c>
      <c r="G502">
        <f t="shared" si="15"/>
        <v>500</v>
      </c>
      <c r="H502">
        <f t="shared" si="14"/>
        <v>1.5915494309189535</v>
      </c>
      <c r="I502">
        <f t="array" ref="I502">+SQRT((SUM(SIN($G502/$I$1*($A$22:$A$20000))*$B$22:$B$20000))^2 + (SUM(COS($G502/$I$1*($A$22:$A$20000))*$B$22:$B$20000))^2)</f>
        <v>6.8688195564051657</v>
      </c>
      <c r="J502">
        <f t="array" ref="J502">+SQRT((SUM(SIN($G502/$I$1*($A$22:$A$20000))*$C$22:$C$20000))^2 +  (SUM(COS($G502/$I$1*($A$22:$A$20000))*$C$22:$C$20000))^2)</f>
        <v>10.673816662114428</v>
      </c>
    </row>
    <row r="503" spans="1:10" x14ac:dyDescent="0.25">
      <c r="A503">
        <v>1921.75</v>
      </c>
      <c r="B503">
        <v>-0.30670940514947997</v>
      </c>
      <c r="C503">
        <v>0.55716900000000003</v>
      </c>
      <c r="G503">
        <f t="shared" si="15"/>
        <v>501</v>
      </c>
      <c r="H503">
        <f t="shared" si="14"/>
        <v>1.5947325297807913</v>
      </c>
      <c r="I503">
        <f t="array" ref="I503">+SQRT((SUM(SIN($G503/$I$1*($A$22:$A$20000))*$B$22:$B$20000))^2 + (SUM(COS($G503/$I$1*($A$22:$A$20000))*$B$22:$B$20000))^2)</f>
        <v>8.7416061235868607</v>
      </c>
      <c r="J503">
        <f t="array" ref="J503">+SQRT((SUM(SIN($G503/$I$1*($A$22:$A$20000))*$C$22:$C$20000))^2 +  (SUM(COS($G503/$I$1*($A$22:$A$20000))*$C$22:$C$20000))^2)</f>
        <v>5.5770285414288896</v>
      </c>
    </row>
    <row r="504" spans="1:10" x14ac:dyDescent="0.25">
      <c r="A504">
        <v>1921.833333</v>
      </c>
      <c r="B504">
        <v>-0.30666946100896803</v>
      </c>
      <c r="C504">
        <v>0.78730999999999995</v>
      </c>
      <c r="G504">
        <f t="shared" si="15"/>
        <v>502</v>
      </c>
      <c r="H504">
        <f t="shared" si="14"/>
        <v>1.597915628642629</v>
      </c>
      <c r="I504">
        <f t="array" ref="I504">+SQRT((SUM(SIN($G504/$I$1*($A$22:$A$20000))*$B$22:$B$20000))^2 + (SUM(COS($G504/$I$1*($A$22:$A$20000))*$B$22:$B$20000))^2)</f>
        <v>1.6354503301573351</v>
      </c>
      <c r="J504">
        <f t="array" ref="J504">+SQRT((SUM(SIN($G504/$I$1*($A$22:$A$20000))*$C$22:$C$20000))^2 +  (SUM(COS($G504/$I$1*($A$22:$A$20000))*$C$22:$C$20000))^2)</f>
        <v>11.48711049020204</v>
      </c>
    </row>
    <row r="505" spans="1:10" x14ac:dyDescent="0.25">
      <c r="A505">
        <v>1921.916667</v>
      </c>
      <c r="B505">
        <v>-0.30665840426882801</v>
      </c>
      <c r="C505">
        <v>0.33830100000000002</v>
      </c>
      <c r="G505">
        <f t="shared" si="15"/>
        <v>503</v>
      </c>
      <c r="H505">
        <f t="shared" si="14"/>
        <v>1.6010987275044672</v>
      </c>
      <c r="I505">
        <f t="array" ref="I505">+SQRT((SUM(SIN($G505/$I$1*($A$22:$A$20000))*$B$22:$B$20000))^2 + (SUM(COS($G505/$I$1*($A$22:$A$20000))*$B$22:$B$20000))^2)</f>
        <v>6.045636497088366</v>
      </c>
      <c r="J505">
        <f t="array" ref="J505">+SQRT((SUM(SIN($G505/$I$1*($A$22:$A$20000))*$C$22:$C$20000))^2 +  (SUM(COS($G505/$I$1*($A$22:$A$20000))*$C$22:$C$20000))^2)</f>
        <v>5.3880062443319421</v>
      </c>
    </row>
    <row r="506" spans="1:10" x14ac:dyDescent="0.25">
      <c r="A506">
        <v>1922</v>
      </c>
      <c r="B506">
        <v>-0.30665889898156201</v>
      </c>
      <c r="C506">
        <v>0.110098</v>
      </c>
      <c r="G506">
        <f t="shared" si="15"/>
        <v>504</v>
      </c>
      <c r="H506">
        <f t="shared" si="14"/>
        <v>1.604281826366305</v>
      </c>
      <c r="I506">
        <f t="array" ref="I506">+SQRT((SUM(SIN($G506/$I$1*($A$22:$A$20000))*$B$22:$B$20000))^2 + (SUM(COS($G506/$I$1*($A$22:$A$20000))*$B$22:$B$20000))^2)</f>
        <v>2.3871706194556328</v>
      </c>
      <c r="J506">
        <f t="array" ref="J506">+SQRT((SUM(SIN($G506/$I$1*($A$22:$A$20000))*$C$22:$C$20000))^2 +  (SUM(COS($G506/$I$1*($A$22:$A$20000))*$C$22:$C$20000))^2)</f>
        <v>6.4319586747403088</v>
      </c>
    </row>
    <row r="507" spans="1:10" x14ac:dyDescent="0.25">
      <c r="A507">
        <v>1922.083333</v>
      </c>
      <c r="B507">
        <v>-0.30666596186016198</v>
      </c>
      <c r="C507">
        <v>-0.973688</v>
      </c>
      <c r="G507">
        <f t="shared" si="15"/>
        <v>505</v>
      </c>
      <c r="H507">
        <f t="shared" si="14"/>
        <v>1.607464925228143</v>
      </c>
      <c r="I507">
        <f t="array" ref="I507">+SQRT((SUM(SIN($G507/$I$1*($A$22:$A$20000))*$B$22:$B$20000))^2 + (SUM(COS($G507/$I$1*($A$22:$A$20000))*$B$22:$B$20000))^2)</f>
        <v>4.4036934630830009</v>
      </c>
      <c r="J507">
        <f t="array" ref="J507">+SQRT((SUM(SIN($G507/$I$1*($A$22:$A$20000))*$C$22:$C$20000))^2 +  (SUM(COS($G507/$I$1*($A$22:$A$20000))*$C$22:$C$20000))^2)</f>
        <v>8.7981217799627629</v>
      </c>
    </row>
    <row r="508" spans="1:10" x14ac:dyDescent="0.25">
      <c r="A508">
        <v>1922.166667</v>
      </c>
      <c r="B508">
        <v>-0.30662828535861902</v>
      </c>
      <c r="C508">
        <v>-0.44305</v>
      </c>
      <c r="G508">
        <f t="shared" si="15"/>
        <v>506</v>
      </c>
      <c r="H508">
        <f t="shared" si="14"/>
        <v>1.6106480240899808</v>
      </c>
      <c r="I508">
        <f t="array" ref="I508">+SQRT((SUM(SIN($G508/$I$1*($A$22:$A$20000))*$B$22:$B$20000))^2 + (SUM(COS($G508/$I$1*($A$22:$A$20000))*$B$22:$B$20000))^2)</f>
        <v>1.6693123585896432</v>
      </c>
      <c r="J508">
        <f t="array" ref="J508">+SQRT((SUM(SIN($G508/$I$1*($A$22:$A$20000))*$C$22:$C$20000))^2 +  (SUM(COS($G508/$I$1*($A$22:$A$20000))*$C$22:$C$20000))^2)</f>
        <v>4.6181027723624624</v>
      </c>
    </row>
    <row r="509" spans="1:10" x14ac:dyDescent="0.25">
      <c r="A509">
        <v>1922.25</v>
      </c>
      <c r="B509">
        <v>-0.30655199170133901</v>
      </c>
      <c r="C509">
        <v>-1.1034999999999999</v>
      </c>
      <c r="G509">
        <f t="shared" si="15"/>
        <v>507</v>
      </c>
      <c r="H509">
        <f t="shared" si="14"/>
        <v>1.613831122951819</v>
      </c>
      <c r="I509">
        <f t="array" ref="I509">+SQRT((SUM(SIN($G509/$I$1*($A$22:$A$20000))*$B$22:$B$20000))^2 + (SUM(COS($G509/$I$1*($A$22:$A$20000))*$B$22:$B$20000))^2)</f>
        <v>3.2203123962134055</v>
      </c>
      <c r="J509">
        <f t="array" ref="J509">+SQRT((SUM(SIN($G509/$I$1*($A$22:$A$20000))*$C$22:$C$20000))^2 +  (SUM(COS($G509/$I$1*($A$22:$A$20000))*$C$22:$C$20000))^2)</f>
        <v>19.172987896587745</v>
      </c>
    </row>
    <row r="510" spans="1:10" x14ac:dyDescent="0.25">
      <c r="A510">
        <v>1922.333333</v>
      </c>
      <c r="B510">
        <v>-0.30643671685939999</v>
      </c>
      <c r="C510">
        <v>-0.59301899999999996</v>
      </c>
      <c r="G510">
        <f t="shared" si="15"/>
        <v>508</v>
      </c>
      <c r="H510">
        <f t="shared" si="14"/>
        <v>1.6170142218136567</v>
      </c>
      <c r="I510">
        <f t="array" ref="I510">+SQRT((SUM(SIN($G510/$I$1*($A$22:$A$20000))*$B$22:$B$20000))^2 + (SUM(COS($G510/$I$1*($A$22:$A$20000))*$B$22:$B$20000))^2)</f>
        <v>3.0452469252317376</v>
      </c>
      <c r="J510">
        <f t="array" ref="J510">+SQRT((SUM(SIN($G510/$I$1*($A$22:$A$20000))*$C$22:$C$20000))^2 +  (SUM(COS($G510/$I$1*($A$22:$A$20000))*$C$22:$C$20000))^2)</f>
        <v>26.414189167975678</v>
      </c>
    </row>
    <row r="511" spans="1:10" x14ac:dyDescent="0.25">
      <c r="A511">
        <v>1922.416667</v>
      </c>
      <c r="B511">
        <v>-0.30629256288448897</v>
      </c>
      <c r="C511">
        <v>-0.980043</v>
      </c>
      <c r="G511">
        <f t="shared" si="15"/>
        <v>509</v>
      </c>
      <c r="H511">
        <f t="shared" si="14"/>
        <v>1.6201973206754945</v>
      </c>
      <c r="I511">
        <f t="array" ref="I511">+SQRT((SUM(SIN($G511/$I$1*($A$22:$A$20000))*$B$22:$B$20000))^2 + (SUM(COS($G511/$I$1*($A$22:$A$20000))*$B$22:$B$20000))^2)</f>
        <v>1.7742387321017512</v>
      </c>
      <c r="J511">
        <f t="array" ref="J511">+SQRT((SUM(SIN($G511/$I$1*($A$22:$A$20000))*$C$22:$C$20000))^2 +  (SUM(COS($G511/$I$1*($A$22:$A$20000))*$C$22:$C$20000))^2)</f>
        <v>21.136356645351825</v>
      </c>
    </row>
    <row r="512" spans="1:10" x14ac:dyDescent="0.25">
      <c r="A512">
        <v>1922.5</v>
      </c>
      <c r="B512">
        <v>-0.30721152497093102</v>
      </c>
      <c r="C512">
        <v>-1.3920600000000001</v>
      </c>
      <c r="G512">
        <f t="shared" si="15"/>
        <v>510</v>
      </c>
      <c r="H512">
        <f t="shared" si="14"/>
        <v>1.6233804195373325</v>
      </c>
      <c r="I512">
        <f t="array" ref="I512">+SQRT((SUM(SIN($G512/$I$1*($A$22:$A$20000))*$B$22:$B$20000))^2 + (SUM(COS($G512/$I$1*($A$22:$A$20000))*$B$22:$B$20000))^2)</f>
        <v>2.2525292607782186</v>
      </c>
      <c r="J512">
        <f t="array" ref="J512">+SQRT((SUM(SIN($G512/$I$1*($A$22:$A$20000))*$C$22:$C$20000))^2 +  (SUM(COS($G512/$I$1*($A$22:$A$20000))*$C$22:$C$20000))^2)</f>
        <v>10.375597079143699</v>
      </c>
    </row>
    <row r="513" spans="1:10" x14ac:dyDescent="0.25">
      <c r="A513">
        <v>1922.583333</v>
      </c>
      <c r="B513">
        <v>0.14354645060683099</v>
      </c>
      <c r="C513">
        <v>-1.6851100000000001</v>
      </c>
      <c r="G513">
        <f t="shared" si="15"/>
        <v>511</v>
      </c>
      <c r="H513">
        <f t="shared" si="14"/>
        <v>1.6265635183991705</v>
      </c>
      <c r="I513">
        <f t="array" ref="I513">+SQRT((SUM(SIN($G513/$I$1*($A$22:$A$20000))*$B$22:$B$20000))^2 + (SUM(COS($G513/$I$1*($A$22:$A$20000))*$B$22:$B$20000))^2)</f>
        <v>0.55803557914764657</v>
      </c>
      <c r="J513">
        <f t="array" ref="J513">+SQRT((SUM(SIN($G513/$I$1*($A$22:$A$20000))*$C$22:$C$20000))^2 +  (SUM(COS($G513/$I$1*($A$22:$A$20000))*$C$22:$C$20000))^2)</f>
        <v>12.250856821915034</v>
      </c>
    </row>
    <row r="514" spans="1:10" x14ac:dyDescent="0.25">
      <c r="A514">
        <v>1922.666667</v>
      </c>
      <c r="B514">
        <v>0.14516409256068999</v>
      </c>
      <c r="C514">
        <v>-1.75309</v>
      </c>
      <c r="G514">
        <f t="shared" si="15"/>
        <v>512</v>
      </c>
      <c r="H514">
        <f t="shared" si="14"/>
        <v>1.6297466172610084</v>
      </c>
      <c r="I514">
        <f t="array" ref="I514">+SQRT((SUM(SIN($G514/$I$1*($A$22:$A$20000))*$B$22:$B$20000))^2 + (SUM(COS($G514/$I$1*($A$22:$A$20000))*$B$22:$B$20000))^2)</f>
        <v>1.8775795511722577</v>
      </c>
      <c r="J514">
        <f t="array" ref="J514">+SQRT((SUM(SIN($G514/$I$1*($A$22:$A$20000))*$C$22:$C$20000))^2 +  (SUM(COS($G514/$I$1*($A$22:$A$20000))*$C$22:$C$20000))^2)</f>
        <v>13.424435042657141</v>
      </c>
    </row>
    <row r="515" spans="1:10" x14ac:dyDescent="0.25">
      <c r="A515">
        <v>1922.75</v>
      </c>
      <c r="B515">
        <v>0.145083411498834</v>
      </c>
      <c r="C515">
        <v>-1.60385</v>
      </c>
      <c r="G515">
        <f t="shared" si="15"/>
        <v>513</v>
      </c>
      <c r="H515">
        <f t="shared" ref="H515:H578" si="16">+G515/$I$1/2/PI()</f>
        <v>1.6329297161228462</v>
      </c>
      <c r="I515">
        <f t="array" ref="I515">+SQRT((SUM(SIN($G515/$I$1*($A$22:$A$20000))*$B$22:$B$20000))^2 + (SUM(COS($G515/$I$1*($A$22:$A$20000))*$B$22:$B$20000))^2)</f>
        <v>2.8087241855971952</v>
      </c>
      <c r="J515">
        <f t="array" ref="J515">+SQRT((SUM(SIN($G515/$I$1*($A$22:$A$20000))*$C$22:$C$20000))^2 +  (SUM(COS($G515/$I$1*($A$22:$A$20000))*$C$22:$C$20000))^2)</f>
        <v>9.8130997742530806</v>
      </c>
    </row>
    <row r="516" spans="1:10" x14ac:dyDescent="0.25">
      <c r="A516">
        <v>1922.833333</v>
      </c>
      <c r="B516">
        <v>0.145043467166559</v>
      </c>
      <c r="C516">
        <v>-0.98788100000000001</v>
      </c>
      <c r="G516">
        <f t="shared" si="15"/>
        <v>514</v>
      </c>
      <c r="H516">
        <f t="shared" si="16"/>
        <v>1.636112814984684</v>
      </c>
      <c r="I516">
        <f t="array" ref="I516">+SQRT((SUM(SIN($G516/$I$1*($A$22:$A$20000))*$B$22:$B$20000))^2 + (SUM(COS($G516/$I$1*($A$22:$A$20000))*$B$22:$B$20000))^2)</f>
        <v>4.0187593675842868</v>
      </c>
      <c r="J516">
        <f t="array" ref="J516">+SQRT((SUM(SIN($G516/$I$1*($A$22:$A$20000))*$C$22:$C$20000))^2 +  (SUM(COS($G516/$I$1*($A$22:$A$20000))*$C$22:$C$20000))^2)</f>
        <v>12.184040955550678</v>
      </c>
    </row>
    <row r="517" spans="1:10" x14ac:dyDescent="0.25">
      <c r="A517">
        <v>1922.916667</v>
      </c>
      <c r="B517">
        <v>0.14503241042645801</v>
      </c>
      <c r="C517">
        <v>-1.10938</v>
      </c>
      <c r="G517">
        <f t="shared" ref="G517:G580" si="17">+G516+1</f>
        <v>515</v>
      </c>
      <c r="H517">
        <f t="shared" si="16"/>
        <v>1.6392959138465222</v>
      </c>
      <c r="I517">
        <f t="array" ref="I517">+SQRT((SUM(SIN($G517/$I$1*($A$22:$A$20000))*$B$22:$B$20000))^2 + (SUM(COS($G517/$I$1*($A$22:$A$20000))*$B$22:$B$20000))^2)</f>
        <v>4.9954673241288381</v>
      </c>
      <c r="J517">
        <f t="array" ref="J517">+SQRT((SUM(SIN($G517/$I$1*($A$22:$A$20000))*$C$22:$C$20000))^2 +  (SUM(COS($G517/$I$1*($A$22:$A$20000))*$C$22:$C$20000))^2)</f>
        <v>5.316079343834522</v>
      </c>
    </row>
    <row r="518" spans="1:10" x14ac:dyDescent="0.25">
      <c r="A518">
        <v>1923</v>
      </c>
      <c r="B518">
        <v>0.14503284303483299</v>
      </c>
      <c r="C518">
        <v>-1.21593</v>
      </c>
      <c r="G518">
        <f t="shared" si="17"/>
        <v>516</v>
      </c>
      <c r="H518">
        <f t="shared" si="16"/>
        <v>1.6424790127083599</v>
      </c>
      <c r="I518">
        <f t="array" ref="I518">+SQRT((SUM(SIN($G518/$I$1*($A$22:$A$20000))*$B$22:$B$20000))^2 + (SUM(COS($G518/$I$1*($A$22:$A$20000))*$B$22:$B$20000))^2)</f>
        <v>3.29965024015865</v>
      </c>
      <c r="J518">
        <f t="array" ref="J518">+SQRT((SUM(SIN($G518/$I$1*($A$22:$A$20000))*$C$22:$C$20000))^2 +  (SUM(COS($G518/$I$1*($A$22:$A$20000))*$C$22:$C$20000))^2)</f>
        <v>11.198341373930045</v>
      </c>
    </row>
    <row r="519" spans="1:10" x14ac:dyDescent="0.25">
      <c r="A519">
        <v>1923.083333</v>
      </c>
      <c r="B519">
        <v>0.14504021907192499</v>
      </c>
      <c r="C519">
        <v>-1.3422099999999999</v>
      </c>
      <c r="G519">
        <f t="shared" si="17"/>
        <v>517</v>
      </c>
      <c r="H519">
        <f t="shared" si="16"/>
        <v>1.6456621115701977</v>
      </c>
      <c r="I519">
        <f t="array" ref="I519">+SQRT((SUM(SIN($G519/$I$1*($A$22:$A$20000))*$B$22:$B$20000))^2 + (SUM(COS($G519/$I$1*($A$22:$A$20000))*$B$22:$B$20000))^2)</f>
        <v>0.53098003387883042</v>
      </c>
      <c r="J519">
        <f t="array" ref="J519">+SQRT((SUM(SIN($G519/$I$1*($A$22:$A$20000))*$C$22:$C$20000))^2 +  (SUM(COS($G519/$I$1*($A$22:$A$20000))*$C$22:$C$20000))^2)</f>
        <v>20.689983267885438</v>
      </c>
    </row>
    <row r="520" spans="1:10" x14ac:dyDescent="0.25">
      <c r="A520">
        <v>1923.166667</v>
      </c>
      <c r="B520">
        <v>0.145002554354108</v>
      </c>
      <c r="C520">
        <v>-0.45768900000000001</v>
      </c>
      <c r="G520">
        <f t="shared" si="17"/>
        <v>518</v>
      </c>
      <c r="H520">
        <f t="shared" si="16"/>
        <v>1.6488452104320357</v>
      </c>
      <c r="I520">
        <f t="array" ref="I520">+SQRT((SUM(SIN($G520/$I$1*($A$22:$A$20000))*$B$22:$B$20000))^2 + (SUM(COS($G520/$I$1*($A$22:$A$20000))*$B$22:$B$20000))^2)</f>
        <v>2.3214344824893032</v>
      </c>
      <c r="J520">
        <f t="array" ref="J520">+SQRT((SUM(SIN($G520/$I$1*($A$22:$A$20000))*$C$22:$C$20000))^2 +  (SUM(COS($G520/$I$1*($A$22:$A$20000))*$C$22:$C$20000))^2)</f>
        <v>13.601141339099692</v>
      </c>
    </row>
    <row r="521" spans="1:10" x14ac:dyDescent="0.25">
      <c r="A521">
        <v>1923.25</v>
      </c>
      <c r="B521">
        <v>0.14492626068491901</v>
      </c>
      <c r="C521">
        <v>-0.51166699999999998</v>
      </c>
      <c r="G521">
        <f t="shared" si="17"/>
        <v>519</v>
      </c>
      <c r="H521">
        <f t="shared" si="16"/>
        <v>1.6520283092938737</v>
      </c>
      <c r="I521">
        <f t="array" ref="I521">+SQRT((SUM(SIN($G521/$I$1*($A$22:$A$20000))*$B$22:$B$20000))^2 + (SUM(COS($G521/$I$1*($A$22:$A$20000))*$B$22:$B$20000))^2)</f>
        <v>0.59505364961924845</v>
      </c>
      <c r="J521">
        <f t="array" ref="J521">+SQRT((SUM(SIN($G521/$I$1*($A$22:$A$20000))*$C$22:$C$20000))^2 +  (SUM(COS($G521/$I$1*($A$22:$A$20000))*$C$22:$C$20000))^2)</f>
        <v>12.939371140127074</v>
      </c>
    </row>
    <row r="522" spans="1:10" x14ac:dyDescent="0.25">
      <c r="A522">
        <v>1923.333333</v>
      </c>
      <c r="B522">
        <v>0.14481098584299201</v>
      </c>
      <c r="C522">
        <v>-0.23840900000000001</v>
      </c>
      <c r="G522">
        <f t="shared" si="17"/>
        <v>520</v>
      </c>
      <c r="H522">
        <f t="shared" si="16"/>
        <v>1.6552114081557117</v>
      </c>
      <c r="I522">
        <f t="array" ref="I522">+SQRT((SUM(SIN($G522/$I$1*($A$22:$A$20000))*$B$22:$B$20000))^2 + (SUM(COS($G522/$I$1*($A$22:$A$20000))*$B$22:$B$20000))^2)</f>
        <v>1.7000054056974023</v>
      </c>
      <c r="J522">
        <f t="array" ref="J522">+SQRT((SUM(SIN($G522/$I$1*($A$22:$A$20000))*$C$22:$C$20000))^2 +  (SUM(COS($G522/$I$1*($A$22:$A$20000))*$C$22:$C$20000))^2)</f>
        <v>21.17767340587989</v>
      </c>
    </row>
    <row r="523" spans="1:10" x14ac:dyDescent="0.25">
      <c r="A523">
        <v>1923.416667</v>
      </c>
      <c r="B523">
        <v>0.14466684543977301</v>
      </c>
      <c r="C523">
        <v>-0.160053</v>
      </c>
      <c r="G523">
        <f t="shared" si="17"/>
        <v>521</v>
      </c>
      <c r="H523">
        <f t="shared" si="16"/>
        <v>1.6583945070175494</v>
      </c>
      <c r="I523">
        <f t="array" ref="I523">+SQRT((SUM(SIN($G523/$I$1*($A$22:$A$20000))*$B$22:$B$20000))^2 + (SUM(COS($G523/$I$1*($A$22:$A$20000))*$B$22:$B$20000))^2)</f>
        <v>1.0149207668276814</v>
      </c>
      <c r="J523">
        <f t="array" ref="J523">+SQRT((SUM(SIN($G523/$I$1*($A$22:$A$20000))*$C$22:$C$20000))^2 +  (SUM(COS($G523/$I$1*($A$22:$A$20000))*$C$22:$C$20000))^2)</f>
        <v>15.313788103365015</v>
      </c>
    </row>
    <row r="524" spans="1:10" x14ac:dyDescent="0.25">
      <c r="A524">
        <v>1923.5</v>
      </c>
      <c r="B524">
        <v>0.15787046603761801</v>
      </c>
      <c r="C524">
        <v>-0.278111</v>
      </c>
      <c r="G524">
        <f t="shared" si="17"/>
        <v>522</v>
      </c>
      <c r="H524">
        <f t="shared" si="16"/>
        <v>1.6615776058793872</v>
      </c>
      <c r="I524">
        <f t="array" ref="I524">+SQRT((SUM(SIN($G524/$I$1*($A$22:$A$20000))*$B$22:$B$20000))^2 + (SUM(COS($G524/$I$1*($A$22:$A$20000))*$B$22:$B$20000))^2)</f>
        <v>1.1233219681648332</v>
      </c>
      <c r="J524">
        <f t="array" ref="J524">+SQRT((SUM(SIN($G524/$I$1*($A$22:$A$20000))*$C$22:$C$20000))^2 +  (SUM(COS($G524/$I$1*($A$22:$A$20000))*$C$22:$C$20000))^2)</f>
        <v>2.5909665097155439</v>
      </c>
    </row>
    <row r="525" spans="1:10" x14ac:dyDescent="0.25">
      <c r="A525">
        <v>1923.583333</v>
      </c>
      <c r="B525">
        <v>0.16158569878776199</v>
      </c>
      <c r="C525">
        <v>-0.11279699999999999</v>
      </c>
      <c r="G525">
        <f t="shared" si="17"/>
        <v>523</v>
      </c>
      <c r="H525">
        <f t="shared" si="16"/>
        <v>1.6647607047412254</v>
      </c>
      <c r="I525">
        <f t="array" ref="I525">+SQRT((SUM(SIN($G525/$I$1*($A$22:$A$20000))*$B$22:$B$20000))^2 + (SUM(COS($G525/$I$1*($A$22:$A$20000))*$B$22:$B$20000))^2)</f>
        <v>1.2646955566343718</v>
      </c>
      <c r="J525">
        <f t="array" ref="J525">+SQRT((SUM(SIN($G525/$I$1*($A$22:$A$20000))*$C$22:$C$20000))^2 +  (SUM(COS($G525/$I$1*($A$22:$A$20000))*$C$22:$C$20000))^2)</f>
        <v>5.7621160490192311</v>
      </c>
    </row>
    <row r="526" spans="1:10" x14ac:dyDescent="0.25">
      <c r="A526">
        <v>1923.666667</v>
      </c>
      <c r="B526">
        <v>0.16046024766018199</v>
      </c>
      <c r="C526">
        <v>6.6100000000000006E-2</v>
      </c>
      <c r="G526">
        <f t="shared" si="17"/>
        <v>524</v>
      </c>
      <c r="H526">
        <f t="shared" si="16"/>
        <v>1.6679438036030632</v>
      </c>
      <c r="I526">
        <f t="array" ref="I526">+SQRT((SUM(SIN($G526/$I$1*($A$22:$A$20000))*$B$22:$B$20000))^2 + (SUM(COS($G526/$I$1*($A$22:$A$20000))*$B$22:$B$20000))^2)</f>
        <v>0.60408948832338305</v>
      </c>
      <c r="J526">
        <f t="array" ref="J526">+SQRT((SUM(SIN($G526/$I$1*($A$22:$A$20000))*$C$22:$C$20000))^2 +  (SUM(COS($G526/$I$1*($A$22:$A$20000))*$C$22:$C$20000))^2)</f>
        <v>7.4532965205109214</v>
      </c>
    </row>
    <row r="527" spans="1:10" x14ac:dyDescent="0.25">
      <c r="A527">
        <v>1923.75</v>
      </c>
      <c r="B527">
        <v>0.16038233908036401</v>
      </c>
      <c r="C527">
        <v>0.386328</v>
      </c>
      <c r="G527">
        <f t="shared" si="17"/>
        <v>525</v>
      </c>
      <c r="H527">
        <f t="shared" si="16"/>
        <v>1.6711269024649011</v>
      </c>
      <c r="I527">
        <f t="array" ref="I527">+SQRT((SUM(SIN($G527/$I$1*($A$22:$A$20000))*$B$22:$B$20000))^2 + (SUM(COS($G527/$I$1*($A$22:$A$20000))*$B$22:$B$20000))^2)</f>
        <v>1.3215451618684968</v>
      </c>
      <c r="J527">
        <f t="array" ref="J527">+SQRT((SUM(SIN($G527/$I$1*($A$22:$A$20000))*$C$22:$C$20000))^2 +  (SUM(COS($G527/$I$1*($A$22:$A$20000))*$C$22:$C$20000))^2)</f>
        <v>8.4030261209201651</v>
      </c>
    </row>
    <row r="528" spans="1:10" x14ac:dyDescent="0.25">
      <c r="A528">
        <v>1923.833333</v>
      </c>
      <c r="B528">
        <v>0.16034239194564201</v>
      </c>
      <c r="C528">
        <v>0.46119900000000003</v>
      </c>
      <c r="G528">
        <f t="shared" si="17"/>
        <v>526</v>
      </c>
      <c r="H528">
        <f t="shared" si="16"/>
        <v>1.6743100013267389</v>
      </c>
      <c r="I528">
        <f t="array" ref="I528">+SQRT((SUM(SIN($G528/$I$1*($A$22:$A$20000))*$B$22:$B$20000))^2 + (SUM(COS($G528/$I$1*($A$22:$A$20000))*$B$22:$B$20000))^2)</f>
        <v>0.21441969182820356</v>
      </c>
      <c r="J528">
        <f t="array" ref="J528">+SQRT((SUM(SIN($G528/$I$1*($A$22:$A$20000))*$C$22:$C$20000))^2 +  (SUM(COS($G528/$I$1*($A$22:$A$20000))*$C$22:$C$20000))^2)</f>
        <v>9.7088292749173366</v>
      </c>
    </row>
    <row r="529" spans="1:10" x14ac:dyDescent="0.25">
      <c r="A529">
        <v>1923.916667</v>
      </c>
      <c r="B529">
        <v>0.16033133520814999</v>
      </c>
      <c r="C529">
        <v>0.50527200000000005</v>
      </c>
      <c r="G529">
        <f t="shared" si="17"/>
        <v>527</v>
      </c>
      <c r="H529">
        <f t="shared" si="16"/>
        <v>1.6774931001885767</v>
      </c>
      <c r="I529">
        <f t="array" ref="I529">+SQRT((SUM(SIN($G529/$I$1*($A$22:$A$20000))*$B$22:$B$20000))^2 + (SUM(COS($G529/$I$1*($A$22:$A$20000))*$B$22:$B$20000))^2)</f>
        <v>1.2113097039395577</v>
      </c>
      <c r="J529">
        <f t="array" ref="J529">+SQRT((SUM(SIN($G529/$I$1*($A$22:$A$20000))*$C$22:$C$20000))^2 +  (SUM(COS($G529/$I$1*($A$22:$A$20000))*$C$22:$C$20000))^2)</f>
        <v>9.5812373003605735</v>
      </c>
    </row>
    <row r="530" spans="1:10" x14ac:dyDescent="0.25">
      <c r="A530">
        <v>1924</v>
      </c>
      <c r="B530">
        <v>0.16033084796432201</v>
      </c>
      <c r="C530">
        <v>0.450546</v>
      </c>
      <c r="G530">
        <f t="shared" si="17"/>
        <v>528</v>
      </c>
      <c r="H530">
        <f t="shared" si="16"/>
        <v>1.6806761990504149</v>
      </c>
      <c r="I530">
        <f t="array" ref="I530">+SQRT((SUM(SIN($G530/$I$1*($A$22:$A$20000))*$B$22:$B$20000))^2 + (SUM(COS($G530/$I$1*($A$22:$A$20000))*$B$22:$B$20000))^2)</f>
        <v>0.28043044180641269</v>
      </c>
      <c r="J530">
        <f t="array" ref="J530">+SQRT((SUM(SIN($G530/$I$1*($A$22:$A$20000))*$C$22:$C$20000))^2 +  (SUM(COS($G530/$I$1*($A$22:$A$20000))*$C$22:$C$20000))^2)</f>
        <v>10.977392643060803</v>
      </c>
    </row>
    <row r="531" spans="1:10" x14ac:dyDescent="0.25">
      <c r="A531">
        <v>1924.083333</v>
      </c>
      <c r="B531">
        <v>0.160299093590412</v>
      </c>
      <c r="C531">
        <v>0.163492</v>
      </c>
      <c r="G531">
        <f t="shared" si="17"/>
        <v>529</v>
      </c>
      <c r="H531">
        <f t="shared" si="16"/>
        <v>1.6838592979122526</v>
      </c>
      <c r="I531">
        <f t="array" ref="I531">+SQRT((SUM(SIN($G531/$I$1*($A$22:$A$20000))*$B$22:$B$20000))^2 + (SUM(COS($G531/$I$1*($A$22:$A$20000))*$B$22:$B$20000))^2)</f>
        <v>1.0736450732693139</v>
      </c>
      <c r="J531">
        <f t="array" ref="J531">+SQRT((SUM(SIN($G531/$I$1*($A$22:$A$20000))*$C$22:$C$20000))^2 +  (SUM(COS($G531/$I$1*($A$22:$A$20000))*$C$22:$C$20000))^2)</f>
        <v>14.811762641617001</v>
      </c>
    </row>
    <row r="532" spans="1:10" x14ac:dyDescent="0.25">
      <c r="A532">
        <v>1924.166667</v>
      </c>
      <c r="B532">
        <v>0.160261412200255</v>
      </c>
      <c r="C532">
        <v>8.3400000000000002E-2</v>
      </c>
      <c r="G532">
        <f t="shared" si="17"/>
        <v>530</v>
      </c>
      <c r="H532">
        <f t="shared" si="16"/>
        <v>1.6870423967740906</v>
      </c>
      <c r="I532">
        <f t="array" ref="I532">+SQRT((SUM(SIN($G532/$I$1*($A$22:$A$20000))*$B$22:$B$20000))^2 + (SUM(COS($G532/$I$1*($A$22:$A$20000))*$B$22:$B$20000))^2)</f>
        <v>0.570443424397023</v>
      </c>
      <c r="J532">
        <f t="array" ref="J532">+SQRT((SUM(SIN($G532/$I$1*($A$22:$A$20000))*$C$22:$C$20000))^2 +  (SUM(COS($G532/$I$1*($A$22:$A$20000))*$C$22:$C$20000))^2)</f>
        <v>17.537054740974259</v>
      </c>
    </row>
    <row r="533" spans="1:10" x14ac:dyDescent="0.25">
      <c r="A533">
        <v>1924.25</v>
      </c>
      <c r="B533">
        <v>0.160185118547921</v>
      </c>
      <c r="C533">
        <v>-0.339397</v>
      </c>
      <c r="G533">
        <f t="shared" si="17"/>
        <v>531</v>
      </c>
      <c r="H533">
        <f t="shared" si="16"/>
        <v>1.6902254956359284</v>
      </c>
      <c r="I533">
        <f t="array" ref="I533">+SQRT((SUM(SIN($G533/$I$1*($A$22:$A$20000))*$B$22:$B$20000))^2 + (SUM(COS($G533/$I$1*($A$22:$A$20000))*$B$22:$B$20000))^2)</f>
        <v>0.83098636403768711</v>
      </c>
      <c r="J533">
        <f t="array" ref="J533">+SQRT((SUM(SIN($G533/$I$1*($A$22:$A$20000))*$C$22:$C$20000))^2 +  (SUM(COS($G533/$I$1*($A$22:$A$20000))*$C$22:$C$20000))^2)</f>
        <v>14.580615074108419</v>
      </c>
    </row>
    <row r="534" spans="1:10" x14ac:dyDescent="0.25">
      <c r="A534">
        <v>1924.333333</v>
      </c>
      <c r="B534">
        <v>0.16006984370597599</v>
      </c>
      <c r="C534">
        <v>-0.53416799999999998</v>
      </c>
      <c r="G534">
        <f t="shared" si="17"/>
        <v>532</v>
      </c>
      <c r="H534">
        <f t="shared" si="16"/>
        <v>1.6934085944977666</v>
      </c>
      <c r="I534">
        <f t="array" ref="I534">+SQRT((SUM(SIN($G534/$I$1*($A$22:$A$20000))*$B$22:$B$20000))^2 + (SUM(COS($G534/$I$1*($A$22:$A$20000))*$B$22:$B$20000))^2)</f>
        <v>0.77368863402227828</v>
      </c>
      <c r="J534">
        <f t="array" ref="J534">+SQRT((SUM(SIN($G534/$I$1*($A$22:$A$20000))*$C$22:$C$20000))^2 +  (SUM(COS($G534/$I$1*($A$22:$A$20000))*$C$22:$C$20000))^2)</f>
        <v>6.8101198580081759</v>
      </c>
    </row>
    <row r="535" spans="1:10" x14ac:dyDescent="0.25">
      <c r="A535">
        <v>1924.416667</v>
      </c>
      <c r="B535">
        <v>0.15992565033983</v>
      </c>
      <c r="C535">
        <v>-1.0687500000000001</v>
      </c>
      <c r="G535">
        <f t="shared" si="17"/>
        <v>533</v>
      </c>
      <c r="H535">
        <f t="shared" si="16"/>
        <v>1.6965916933596044</v>
      </c>
      <c r="I535">
        <f t="array" ref="I535">+SQRT((SUM(SIN($G535/$I$1*($A$22:$A$20000))*$B$22:$B$20000))^2 + (SUM(COS($G535/$I$1*($A$22:$A$20000))*$B$22:$B$20000))^2)</f>
        <v>0.55712546904249183</v>
      </c>
      <c r="J535">
        <f t="array" ref="J535">+SQRT((SUM(SIN($G535/$I$1*($A$22:$A$20000))*$C$22:$C$20000))^2 +  (SUM(COS($G535/$I$1*($A$22:$A$20000))*$C$22:$C$20000))^2)</f>
        <v>13.475097412514513</v>
      </c>
    </row>
    <row r="536" spans="1:10" x14ac:dyDescent="0.25">
      <c r="A536">
        <v>1924.5</v>
      </c>
      <c r="B536">
        <v>0.141262756995788</v>
      </c>
      <c r="C536">
        <v>-1.4458500000000001</v>
      </c>
      <c r="G536">
        <f t="shared" si="17"/>
        <v>534</v>
      </c>
      <c r="H536">
        <f t="shared" si="16"/>
        <v>1.6997747922214421</v>
      </c>
      <c r="I536">
        <f t="array" ref="I536">+SQRT((SUM(SIN($G536/$I$1*($A$22:$A$20000))*$B$22:$B$20000))^2 + (SUM(COS($G536/$I$1*($A$22:$A$20000))*$B$22:$B$20000))^2)</f>
        <v>0.87422611898740255</v>
      </c>
      <c r="J536">
        <f t="array" ref="J536">+SQRT((SUM(SIN($G536/$I$1*($A$22:$A$20000))*$C$22:$C$20000))^2 +  (SUM(COS($G536/$I$1*($A$22:$A$20000))*$C$22:$C$20000))^2)</f>
        <v>19.434366966796318</v>
      </c>
    </row>
    <row r="537" spans="1:10" x14ac:dyDescent="0.25">
      <c r="A537">
        <v>1924.583333</v>
      </c>
      <c r="B537">
        <v>-4.5064838378480597E-2</v>
      </c>
      <c r="C537">
        <v>-1.56857</v>
      </c>
      <c r="G537">
        <f t="shared" si="17"/>
        <v>535</v>
      </c>
      <c r="H537">
        <f t="shared" si="16"/>
        <v>1.7029578910832801</v>
      </c>
      <c r="I537">
        <f t="array" ref="I537">+SQRT((SUM(SIN($G537/$I$1*($A$22:$A$20000))*$B$22:$B$20000))^2 + (SUM(COS($G537/$I$1*($A$22:$A$20000))*$B$22:$B$20000))^2)</f>
        <v>0.29051735307956827</v>
      </c>
      <c r="J537">
        <f t="array" ref="J537">+SQRT((SUM(SIN($G537/$I$1*($A$22:$A$20000))*$C$22:$C$20000))^2 +  (SUM(COS($G537/$I$1*($A$22:$A$20000))*$C$22:$C$20000))^2)</f>
        <v>16.264258410654641</v>
      </c>
    </row>
    <row r="538" spans="1:10" x14ac:dyDescent="0.25">
      <c r="A538">
        <v>1924.666667</v>
      </c>
      <c r="B538">
        <v>-4.4243139552836E-2</v>
      </c>
      <c r="C538">
        <v>-1.7957399999999999</v>
      </c>
      <c r="G538">
        <f t="shared" si="17"/>
        <v>536</v>
      </c>
      <c r="H538">
        <f t="shared" si="16"/>
        <v>1.7061409899451181</v>
      </c>
      <c r="I538">
        <f t="array" ref="I538">+SQRT((SUM(SIN($G538/$I$1*($A$22:$A$20000))*$B$22:$B$20000))^2 + (SUM(COS($G538/$I$1*($A$22:$A$20000))*$B$22:$B$20000))^2)</f>
        <v>0.90518221536095977</v>
      </c>
      <c r="J538">
        <f t="array" ref="J538">+SQRT((SUM(SIN($G538/$I$1*($A$22:$A$20000))*$C$22:$C$20000))^2 +  (SUM(COS($G538/$I$1*($A$22:$A$20000))*$C$22:$C$20000))^2)</f>
        <v>8.4292454732769055</v>
      </c>
    </row>
    <row r="539" spans="1:10" x14ac:dyDescent="0.25">
      <c r="A539">
        <v>1924.75</v>
      </c>
      <c r="B539">
        <v>-4.4164923970259597E-2</v>
      </c>
      <c r="C539">
        <v>-1.88826</v>
      </c>
      <c r="G539">
        <f t="shared" si="17"/>
        <v>537</v>
      </c>
      <c r="H539">
        <f t="shared" si="16"/>
        <v>1.7093240888069561</v>
      </c>
      <c r="I539">
        <f t="array" ref="I539">+SQRT((SUM(SIN($G539/$I$1*($A$22:$A$20000))*$B$22:$B$20000))^2 + (SUM(COS($G539/$I$1*($A$22:$A$20000))*$B$22:$B$20000))^2)</f>
        <v>0.14539388913105369</v>
      </c>
      <c r="J539">
        <f t="array" ref="J539">+SQRT((SUM(SIN($G539/$I$1*($A$22:$A$20000))*$C$22:$C$20000))^2 +  (SUM(COS($G539/$I$1*($A$22:$A$20000))*$C$22:$C$20000))^2)</f>
        <v>3.9380061168645875</v>
      </c>
    </row>
    <row r="540" spans="1:10" x14ac:dyDescent="0.25">
      <c r="A540">
        <v>1924.833333</v>
      </c>
      <c r="B540">
        <v>-4.4124977145858099E-2</v>
      </c>
      <c r="C540">
        <v>-1.9613799999999999</v>
      </c>
      <c r="G540">
        <f t="shared" si="17"/>
        <v>538</v>
      </c>
      <c r="H540">
        <f t="shared" si="16"/>
        <v>1.7125071876687938</v>
      </c>
      <c r="I540">
        <f t="array" ref="I540">+SQRT((SUM(SIN($G540/$I$1*($A$22:$A$20000))*$B$22:$B$20000))^2 + (SUM(COS($G540/$I$1*($A$22:$A$20000))*$B$22:$B$20000))^2)</f>
        <v>0.84899821658945251</v>
      </c>
      <c r="J540">
        <f t="array" ref="J540">+SQRT((SUM(SIN($G540/$I$1*($A$22:$A$20000))*$C$22:$C$20000))^2 +  (SUM(COS($G540/$I$1*($A$22:$A$20000))*$C$22:$C$20000))^2)</f>
        <v>2.1093774801948006</v>
      </c>
    </row>
    <row r="541" spans="1:10" x14ac:dyDescent="0.25">
      <c r="A541">
        <v>1924.916667</v>
      </c>
      <c r="B541">
        <v>-4.41139204086273E-2</v>
      </c>
      <c r="C541">
        <v>-1.93753</v>
      </c>
      <c r="G541">
        <f t="shared" si="17"/>
        <v>539</v>
      </c>
      <c r="H541">
        <f t="shared" si="16"/>
        <v>1.7156902865306316</v>
      </c>
      <c r="I541">
        <f t="array" ref="I541">+SQRT((SUM(SIN($G541/$I$1*($A$22:$A$20000))*$B$22:$B$20000))^2 + (SUM(COS($G541/$I$1*($A$22:$A$20000))*$B$22:$B$20000))^2)</f>
        <v>0.31112690072814758</v>
      </c>
      <c r="J541">
        <f t="array" ref="J541">+SQRT((SUM(SIN($G541/$I$1*($A$22:$A$20000))*$C$22:$C$20000))^2 +  (SUM(COS($G541/$I$1*($A$22:$A$20000))*$C$22:$C$20000))^2)</f>
        <v>10.253141884336433</v>
      </c>
    </row>
    <row r="542" spans="1:10" x14ac:dyDescent="0.25">
      <c r="A542">
        <v>1925</v>
      </c>
      <c r="B542">
        <v>-4.4113674914628698E-2</v>
      </c>
      <c r="C542">
        <v>-1.8176399999999999</v>
      </c>
      <c r="G542">
        <f t="shared" si="17"/>
        <v>540</v>
      </c>
      <c r="H542">
        <f t="shared" si="16"/>
        <v>1.7188733853924698</v>
      </c>
      <c r="I542">
        <f t="array" ref="I542">+SQRT((SUM(SIN($G542/$I$1*($A$22:$A$20000))*$B$22:$B$20000))^2 + (SUM(COS($G542/$I$1*($A$22:$A$20000))*$B$22:$B$20000))^2)</f>
        <v>0.73004789829893846</v>
      </c>
      <c r="J542">
        <f t="array" ref="J542">+SQRT((SUM(SIN($G542/$I$1*($A$22:$A$20000))*$C$22:$C$20000))^2 +  (SUM(COS($G542/$I$1*($A$22:$A$20000))*$C$22:$C$20000))^2)</f>
        <v>23.435552382426344</v>
      </c>
    </row>
    <row r="543" spans="1:10" x14ac:dyDescent="0.25">
      <c r="A543">
        <v>1925.083333</v>
      </c>
      <c r="B543">
        <v>-4.4085922611145002E-2</v>
      </c>
      <c r="C543">
        <v>-1.77701</v>
      </c>
      <c r="G543">
        <f t="shared" si="17"/>
        <v>541</v>
      </c>
      <c r="H543">
        <f t="shared" si="16"/>
        <v>1.7220564842543076</v>
      </c>
      <c r="I543">
        <f t="array" ref="I543">+SQRT((SUM(SIN($G543/$I$1*($A$22:$A$20000))*$B$22:$B$20000))^2 + (SUM(COS($G543/$I$1*($A$22:$A$20000))*$B$22:$B$20000))^2)</f>
        <v>0.50143470319728378</v>
      </c>
      <c r="J543">
        <f t="array" ref="J543">+SQRT((SUM(SIN($G543/$I$1*($A$22:$A$20000))*$C$22:$C$20000))^2 +  (SUM(COS($G543/$I$1*($A$22:$A$20000))*$C$22:$C$20000))^2)</f>
        <v>29.733386201797458</v>
      </c>
    </row>
    <row r="544" spans="1:10" x14ac:dyDescent="0.25">
      <c r="A544">
        <v>1925.166667</v>
      </c>
      <c r="B544">
        <v>-4.4048239152464898E-2</v>
      </c>
      <c r="C544">
        <v>-0.79179999999999995</v>
      </c>
      <c r="G544">
        <f t="shared" si="17"/>
        <v>542</v>
      </c>
      <c r="H544">
        <f t="shared" si="16"/>
        <v>1.7252395831161456</v>
      </c>
      <c r="I544">
        <f t="array" ref="I544">+SQRT((SUM(SIN($G544/$I$1*($A$22:$A$20000))*$B$22:$B$20000))^2 + (SUM(COS($G544/$I$1*($A$22:$A$20000))*$B$22:$B$20000))^2)</f>
        <v>0.56005951028741441</v>
      </c>
      <c r="J544">
        <f t="array" ref="J544">+SQRT((SUM(SIN($G544/$I$1*($A$22:$A$20000))*$C$22:$C$20000))^2 +  (SUM(COS($G544/$I$1*($A$22:$A$20000))*$C$22:$C$20000))^2)</f>
        <v>23.459361949797998</v>
      </c>
    </row>
    <row r="545" spans="1:10" x14ac:dyDescent="0.25">
      <c r="A545">
        <v>1925.25</v>
      </c>
      <c r="B545">
        <v>-4.3971945502220902E-2</v>
      </c>
      <c r="C545">
        <v>-0.73145700000000002</v>
      </c>
      <c r="G545">
        <f t="shared" si="17"/>
        <v>543</v>
      </c>
      <c r="H545">
        <f t="shared" si="16"/>
        <v>1.7284226819779833</v>
      </c>
      <c r="I545">
        <f t="array" ref="I545">+SQRT((SUM(SIN($G545/$I$1*($A$22:$A$20000))*$B$22:$B$20000))^2 + (SUM(COS($G545/$I$1*($A$22:$A$20000))*$B$22:$B$20000))^2)</f>
        <v>0.64345009792981456</v>
      </c>
      <c r="J545">
        <f t="array" ref="J545">+SQRT((SUM(SIN($G545/$I$1*($A$22:$A$20000))*$C$22:$C$20000))^2 +  (SUM(COS($G545/$I$1*($A$22:$A$20000))*$C$22:$C$20000))^2)</f>
        <v>10.499836036195539</v>
      </c>
    </row>
    <row r="546" spans="1:10" x14ac:dyDescent="0.25">
      <c r="A546">
        <v>1925.333333</v>
      </c>
      <c r="B546">
        <v>-4.3856670660274301E-2</v>
      </c>
      <c r="C546">
        <v>-0.691608</v>
      </c>
      <c r="G546">
        <f t="shared" si="17"/>
        <v>544</v>
      </c>
      <c r="H546">
        <f t="shared" si="16"/>
        <v>1.7316057808398215</v>
      </c>
      <c r="I546">
        <f t="array" ref="I546">+SQRT((SUM(SIN($G546/$I$1*($A$22:$A$20000))*$B$22:$B$20000))^2 + (SUM(COS($G546/$I$1*($A$22:$A$20000))*$B$22:$B$20000))^2)</f>
        <v>0.36075238184445257</v>
      </c>
      <c r="J546">
        <f t="array" ref="J546">+SQRT((SUM(SIN($G546/$I$1*($A$22:$A$20000))*$C$22:$C$20000))^2 +  (SUM(COS($G546/$I$1*($A$22:$A$20000))*$C$22:$C$20000))^2)</f>
        <v>3.6869200869324268</v>
      </c>
    </row>
    <row r="547" spans="1:10" x14ac:dyDescent="0.25">
      <c r="A547">
        <v>1925.416667</v>
      </c>
      <c r="B547">
        <v>-4.3712474824379101E-2</v>
      </c>
      <c r="C547">
        <v>-0.71108400000000005</v>
      </c>
      <c r="G547">
        <f t="shared" si="17"/>
        <v>545</v>
      </c>
      <c r="H547">
        <f t="shared" si="16"/>
        <v>1.7347888797016593</v>
      </c>
      <c r="I547">
        <f t="array" ref="I547">+SQRT((SUM(SIN($G547/$I$1*($A$22:$A$20000))*$B$22:$B$20000))^2 + (SUM(COS($G547/$I$1*($A$22:$A$20000))*$B$22:$B$20000))^2)</f>
        <v>0.73143527398203845</v>
      </c>
      <c r="J547">
        <f t="array" ref="J547">+SQRT((SUM(SIN($G547/$I$1*($A$22:$A$20000))*$C$22:$C$20000))^2 +  (SUM(COS($G547/$I$1*($A$22:$A$20000))*$C$22:$C$20000))^2)</f>
        <v>17.757283504099068</v>
      </c>
    </row>
    <row r="548" spans="1:10" x14ac:dyDescent="0.25">
      <c r="A548">
        <v>1925.5</v>
      </c>
      <c r="B548">
        <v>-2.0362227594696001E-2</v>
      </c>
      <c r="C548">
        <v>-0.30674200000000001</v>
      </c>
      <c r="G548">
        <f t="shared" si="17"/>
        <v>546</v>
      </c>
      <c r="H548">
        <f t="shared" si="16"/>
        <v>1.7379719785634971</v>
      </c>
      <c r="I548">
        <f t="array" ref="I548">+SQRT((SUM(SIN($G548/$I$1*($A$22:$A$20000))*$B$22:$B$20000))^2 + (SUM(COS($G548/$I$1*($A$22:$A$20000))*$B$22:$B$20000))^2)</f>
        <v>0.14796453941689261</v>
      </c>
      <c r="J548">
        <f t="array" ref="J548">+SQRT((SUM(SIN($G548/$I$1*($A$22:$A$20000))*$C$22:$C$20000))^2 +  (SUM(COS($G548/$I$1*($A$22:$A$20000))*$C$22:$C$20000))^2)</f>
        <v>23.567844874418686</v>
      </c>
    </row>
    <row r="549" spans="1:10" x14ac:dyDescent="0.25">
      <c r="A549">
        <v>1925.583333</v>
      </c>
      <c r="B549">
        <v>0.33178807057134801</v>
      </c>
      <c r="C549">
        <v>-6.5000000000000002E-2</v>
      </c>
      <c r="G549">
        <f t="shared" si="17"/>
        <v>547</v>
      </c>
      <c r="H549">
        <f t="shared" si="16"/>
        <v>1.741155077425335</v>
      </c>
      <c r="I549">
        <f t="array" ref="I549">+SQRT((SUM(SIN($G549/$I$1*($A$22:$A$20000))*$B$22:$B$20000))^2 + (SUM(COS($G549/$I$1*($A$22:$A$20000))*$B$22:$B$20000))^2)</f>
        <v>0.72634827449899764</v>
      </c>
      <c r="J549">
        <f t="array" ref="J549">+SQRT((SUM(SIN($G549/$I$1*($A$22:$A$20000))*$C$22:$C$20000))^2 +  (SUM(COS($G549/$I$1*($A$22:$A$20000))*$C$22:$C$20000))^2)</f>
        <v>10.697455192035067</v>
      </c>
    </row>
    <row r="550" spans="1:10" x14ac:dyDescent="0.25">
      <c r="A550">
        <v>1925.666667</v>
      </c>
      <c r="B550">
        <v>0.33120953963553901</v>
      </c>
      <c r="C550">
        <v>6.7000000000000004E-2</v>
      </c>
      <c r="G550">
        <f t="shared" si="17"/>
        <v>548</v>
      </c>
      <c r="H550">
        <f t="shared" si="16"/>
        <v>1.744338176287173</v>
      </c>
      <c r="I550">
        <f t="array" ref="I550">+SQRT((SUM(SIN($G550/$I$1*($A$22:$A$20000))*$B$22:$B$20000))^2 + (SUM(COS($G550/$I$1*($A$22:$A$20000))*$B$22:$B$20000))^2)</f>
        <v>0.16205183778431623</v>
      </c>
      <c r="J550">
        <f t="array" ref="J550">+SQRT((SUM(SIN($G550/$I$1*($A$22:$A$20000))*$C$22:$C$20000))^2 +  (SUM(COS($G550/$I$1*($A$22:$A$20000))*$C$22:$C$20000))^2)</f>
        <v>14.085655575102086</v>
      </c>
    </row>
    <row r="551" spans="1:10" x14ac:dyDescent="0.25">
      <c r="A551">
        <v>1925.75</v>
      </c>
      <c r="B551">
        <v>0.331131078283386</v>
      </c>
      <c r="C551">
        <v>0.45623799999999998</v>
      </c>
      <c r="G551">
        <f t="shared" si="17"/>
        <v>549</v>
      </c>
      <c r="H551">
        <f t="shared" si="16"/>
        <v>1.747521275149011</v>
      </c>
      <c r="I551">
        <f t="array" ref="I551">+SQRT((SUM(SIN($G551/$I$1*($A$22:$A$20000))*$B$22:$B$20000))^2 + (SUM(COS($G551/$I$1*($A$22:$A$20000))*$B$22:$B$20000))^2)</f>
        <v>0.6724034361862371</v>
      </c>
      <c r="J551">
        <f t="array" ref="J551">+SQRT((SUM(SIN($G551/$I$1*($A$22:$A$20000))*$C$22:$C$20000))^2 +  (SUM(COS($G551/$I$1*($A$22:$A$20000))*$C$22:$C$20000))^2)</f>
        <v>28.493067738580155</v>
      </c>
    </row>
    <row r="552" spans="1:10" x14ac:dyDescent="0.25">
      <c r="A552">
        <v>1925.833333</v>
      </c>
      <c r="B552">
        <v>0.33109113170741</v>
      </c>
      <c r="C552">
        <v>0.90770899999999999</v>
      </c>
      <c r="G552">
        <f t="shared" si="17"/>
        <v>550</v>
      </c>
      <c r="H552">
        <f t="shared" si="16"/>
        <v>1.7507043740108488</v>
      </c>
      <c r="I552">
        <f t="array" ref="I552">+SQRT((SUM(SIN($G552/$I$1*($A$22:$A$20000))*$B$22:$B$20000))^2 + (SUM(COS($G552/$I$1*($A$22:$A$20000))*$B$22:$B$20000))^2)</f>
        <v>0.34346189798683013</v>
      </c>
      <c r="J552">
        <f t="array" ref="J552">+SQRT((SUM(SIN($G552/$I$1*($A$22:$A$20000))*$C$22:$C$20000))^2 +  (SUM(COS($G552/$I$1*($A$22:$A$20000))*$C$22:$C$20000))^2)</f>
        <v>26.996377717700753</v>
      </c>
    </row>
    <row r="553" spans="1:10" x14ac:dyDescent="0.25">
      <c r="A553">
        <v>1925.916667</v>
      </c>
      <c r="B553">
        <v>0.33108007497111502</v>
      </c>
      <c r="C553">
        <v>1.1573500000000001</v>
      </c>
      <c r="G553">
        <f t="shared" si="17"/>
        <v>551</v>
      </c>
      <c r="H553">
        <f t="shared" si="16"/>
        <v>1.7538874728726865</v>
      </c>
      <c r="I553">
        <f t="array" ref="I553">+SQRT((SUM(SIN($G553/$I$1*($A$22:$A$20000))*$B$22:$B$20000))^2 + (SUM(COS($G553/$I$1*($A$22:$A$20000))*$B$22:$B$20000))^2)</f>
        <v>0.5574476814110364</v>
      </c>
      <c r="J553">
        <f t="array" ref="J553">+SQRT((SUM(SIN($G553/$I$1*($A$22:$A$20000))*$C$22:$C$20000))^2 +  (SUM(COS($G553/$I$1*($A$22:$A$20000))*$C$22:$C$20000))^2)</f>
        <v>17.101904449813805</v>
      </c>
    </row>
    <row r="554" spans="1:10" x14ac:dyDescent="0.25">
      <c r="A554">
        <v>1926</v>
      </c>
      <c r="B554">
        <v>0.33108034645960199</v>
      </c>
      <c r="C554">
        <v>1.19475</v>
      </c>
      <c r="G554">
        <f t="shared" si="17"/>
        <v>552</v>
      </c>
      <c r="H554">
        <f t="shared" si="16"/>
        <v>1.7570705717345245</v>
      </c>
      <c r="I554">
        <f t="array" ref="I554">+SQRT((SUM(SIN($G554/$I$1*($A$22:$A$20000))*$B$22:$B$20000))^2 + (SUM(COS($G554/$I$1*($A$22:$A$20000))*$B$22:$B$20000))^2)</f>
        <v>0.4918278927499688</v>
      </c>
      <c r="J554">
        <f t="array" ref="J554">+SQRT((SUM(SIN($G554/$I$1*($A$22:$A$20000))*$C$22:$C$20000))^2 +  (SUM(COS($G554/$I$1*($A$22:$A$20000))*$C$22:$C$20000))^2)</f>
        <v>2.0176511772894661</v>
      </c>
    </row>
    <row r="555" spans="1:10" x14ac:dyDescent="0.25">
      <c r="A555">
        <v>1926.083333</v>
      </c>
      <c r="B555">
        <v>0.33106261490218097</v>
      </c>
      <c r="C555">
        <v>0.80758099999999999</v>
      </c>
      <c r="G555">
        <f t="shared" si="17"/>
        <v>553</v>
      </c>
      <c r="H555">
        <f t="shared" si="16"/>
        <v>1.7602536705963625</v>
      </c>
      <c r="I555">
        <f t="array" ref="I555">+SQRT((SUM(SIN($G555/$I$1*($A$22:$A$20000))*$B$22:$B$20000))^2 + (SUM(COS($G555/$I$1*($A$22:$A$20000))*$B$22:$B$20000))^2)</f>
        <v>0.40837983448257109</v>
      </c>
      <c r="J555">
        <f t="array" ref="J555">+SQRT((SUM(SIN($G555/$I$1*($A$22:$A$20000))*$C$22:$C$20000))^2 +  (SUM(COS($G555/$I$1*($A$22:$A$20000))*$C$22:$C$20000))^2)</f>
        <v>14.34839015146162</v>
      </c>
    </row>
    <row r="556" spans="1:10" x14ac:dyDescent="0.25">
      <c r="A556">
        <v>1926.166667</v>
      </c>
      <c r="B556">
        <v>0.33102493456109</v>
      </c>
      <c r="C556">
        <v>0.93389900000000003</v>
      </c>
      <c r="G556">
        <f t="shared" si="17"/>
        <v>554</v>
      </c>
      <c r="H556">
        <f t="shared" si="16"/>
        <v>1.7634367694582005</v>
      </c>
      <c r="I556">
        <f t="array" ref="I556">+SQRT((SUM(SIN($G556/$I$1*($A$22:$A$20000))*$B$22:$B$20000))^2 + (SUM(COS($G556/$I$1*($A$22:$A$20000))*$B$22:$B$20000))^2)</f>
        <v>0.60290060546345337</v>
      </c>
      <c r="J556">
        <f t="array" ref="J556">+SQRT((SUM(SIN($G556/$I$1*($A$22:$A$20000))*$C$22:$C$20000))^2 +  (SUM(COS($G556/$I$1*($A$22:$A$20000))*$C$22:$C$20000))^2)</f>
        <v>21.681785043701254</v>
      </c>
    </row>
    <row r="557" spans="1:10" x14ac:dyDescent="0.25">
      <c r="A557">
        <v>1926.25</v>
      </c>
      <c r="B557">
        <v>0.33094864090769499</v>
      </c>
      <c r="C557">
        <v>0.65711200000000003</v>
      </c>
      <c r="G557">
        <f t="shared" si="17"/>
        <v>555</v>
      </c>
      <c r="H557">
        <f t="shared" si="16"/>
        <v>1.7666198683200383</v>
      </c>
      <c r="I557">
        <f t="array" ref="I557">+SQRT((SUM(SIN($G557/$I$1*($A$22:$A$20000))*$B$22:$B$20000))^2 + (SUM(COS($G557/$I$1*($A$22:$A$20000))*$B$22:$B$20000))^2)</f>
        <v>0.23290039125175113</v>
      </c>
      <c r="J557">
        <f t="array" ref="J557">+SQRT((SUM(SIN($G557/$I$1*($A$22:$A$20000))*$C$22:$C$20000))^2 +  (SUM(COS($G557/$I$1*($A$22:$A$20000))*$C$22:$C$20000))^2)</f>
        <v>17.726587618478302</v>
      </c>
    </row>
    <row r="558" spans="1:10" x14ac:dyDescent="0.25">
      <c r="A558">
        <v>1926.333333</v>
      </c>
      <c r="B558">
        <v>0.33083336606575198</v>
      </c>
      <c r="C558">
        <v>0.300701</v>
      </c>
      <c r="G558">
        <f t="shared" si="17"/>
        <v>556</v>
      </c>
      <c r="H558">
        <f t="shared" si="16"/>
        <v>1.769802967181876</v>
      </c>
      <c r="I558">
        <f t="array" ref="I558">+SQRT((SUM(SIN($G558/$I$1*($A$22:$A$20000))*$B$22:$B$20000))^2 + (SUM(COS($G558/$I$1*($A$22:$A$20000))*$B$22:$B$20000))^2)</f>
        <v>0.66246250345573165</v>
      </c>
      <c r="J558">
        <f t="array" ref="J558">+SQRT((SUM(SIN($G558/$I$1*($A$22:$A$20000))*$C$22:$C$20000))^2 +  (SUM(COS($G558/$I$1*($A$22:$A$20000))*$C$22:$C$20000))^2)</f>
        <v>8.6418872402717657</v>
      </c>
    </row>
    <row r="559" spans="1:10" x14ac:dyDescent="0.25">
      <c r="A559">
        <v>1926.416667</v>
      </c>
      <c r="B559">
        <v>0.33068916234656298</v>
      </c>
      <c r="C559">
        <v>-1.23E-2</v>
      </c>
      <c r="G559">
        <f t="shared" si="17"/>
        <v>557</v>
      </c>
      <c r="H559">
        <f t="shared" si="16"/>
        <v>1.7729860660437142</v>
      </c>
      <c r="I559">
        <f t="array" ref="I559">+SQRT((SUM(SIN($G559/$I$1*($A$22:$A$20000))*$B$22:$B$20000))^2 + (SUM(COS($G559/$I$1*($A$22:$A$20000))*$B$22:$B$20000))^2)</f>
        <v>0.10028707588812115</v>
      </c>
      <c r="J559">
        <f t="array" ref="J559">+SQRT((SUM(SIN($G559/$I$1*($A$22:$A$20000))*$C$22:$C$20000))^2 +  (SUM(COS($G559/$I$1*($A$22:$A$20000))*$C$22:$C$20000))^2)</f>
        <v>2.9196947842943604</v>
      </c>
    </row>
    <row r="560" spans="1:10" x14ac:dyDescent="0.25">
      <c r="A560">
        <v>1926.5</v>
      </c>
      <c r="B560">
        <v>0.29737418734974502</v>
      </c>
      <c r="C560">
        <v>-0.23935100000000001</v>
      </c>
      <c r="G560">
        <f t="shared" si="17"/>
        <v>558</v>
      </c>
      <c r="H560">
        <f t="shared" si="16"/>
        <v>1.776169164905552</v>
      </c>
      <c r="I560">
        <f t="array" ref="I560">+SQRT((SUM(SIN($G560/$I$1*($A$22:$A$20000))*$B$22:$B$20000))^2 + (SUM(COS($G560/$I$1*($A$22:$A$20000))*$B$22:$B$20000))^2)</f>
        <v>0.66675673613494946</v>
      </c>
      <c r="J560">
        <f t="array" ref="J560">+SQRT((SUM(SIN($G560/$I$1*($A$22:$A$20000))*$C$22:$C$20000))^2 +  (SUM(COS($G560/$I$1*($A$22:$A$20000))*$C$22:$C$20000))^2)</f>
        <v>4.0929643205149864</v>
      </c>
    </row>
    <row r="561" spans="1:10" x14ac:dyDescent="0.25">
      <c r="A561">
        <v>1926.583333</v>
      </c>
      <c r="B561">
        <v>-0.34438222966954002</v>
      </c>
      <c r="C561">
        <v>-0.56867599999999996</v>
      </c>
      <c r="G561">
        <f t="shared" si="17"/>
        <v>559</v>
      </c>
      <c r="H561">
        <f t="shared" si="16"/>
        <v>1.77935226376739</v>
      </c>
      <c r="I561">
        <f t="array" ref="I561">+SQRT((SUM(SIN($G561/$I$1*($A$22:$A$20000))*$B$22:$B$20000))^2 + (SUM(COS($G561/$I$1*($A$22:$A$20000))*$B$22:$B$20000))^2)</f>
        <v>0.21908247635061681</v>
      </c>
      <c r="J561">
        <f t="array" ref="J561">+SQRT((SUM(SIN($G561/$I$1*($A$22:$A$20000))*$C$22:$C$20000))^2 +  (SUM(COS($G561/$I$1*($A$22:$A$20000))*$C$22:$C$20000))^2)</f>
        <v>3.1072542584832283</v>
      </c>
    </row>
    <row r="562" spans="1:10" x14ac:dyDescent="0.25">
      <c r="A562">
        <v>1926.666667</v>
      </c>
      <c r="B562">
        <v>-0.344060046900241</v>
      </c>
      <c r="C562">
        <v>-0.99424900000000005</v>
      </c>
      <c r="G562">
        <f t="shared" si="17"/>
        <v>560</v>
      </c>
      <c r="H562">
        <f t="shared" si="16"/>
        <v>1.7825353626292277</v>
      </c>
      <c r="I562">
        <f t="array" ref="I562">+SQRT((SUM(SIN($G562/$I$1*($A$22:$A$20000))*$B$22:$B$20000))^2 + (SUM(COS($G562/$I$1*($A$22:$A$20000))*$B$22:$B$20000))^2)</f>
        <v>0.61378330301900108</v>
      </c>
      <c r="J562">
        <f t="array" ref="J562">+SQRT((SUM(SIN($G562/$I$1*($A$22:$A$20000))*$C$22:$C$20000))^2 +  (SUM(COS($G562/$I$1*($A$22:$A$20000))*$C$22:$C$20000))^2)</f>
        <v>7.7097442669055587</v>
      </c>
    </row>
    <row r="563" spans="1:10" x14ac:dyDescent="0.25">
      <c r="A563">
        <v>1926.75</v>
      </c>
      <c r="B563">
        <v>-0.34398132645651502</v>
      </c>
      <c r="C563">
        <v>-1.4528000000000001</v>
      </c>
      <c r="G563">
        <f t="shared" si="17"/>
        <v>561</v>
      </c>
      <c r="H563">
        <f t="shared" si="16"/>
        <v>1.7857184614910659</v>
      </c>
      <c r="I563">
        <f t="array" ref="I563">+SQRT((SUM(SIN($G563/$I$1*($A$22:$A$20000))*$B$22:$B$20000))^2 + (SUM(COS($G563/$I$1*($A$22:$A$20000))*$B$22:$B$20000))^2)</f>
        <v>0.39783691313086211</v>
      </c>
      <c r="J563">
        <f t="array" ref="J563">+SQRT((SUM(SIN($G563/$I$1*($A$22:$A$20000))*$C$22:$C$20000))^2 +  (SUM(COS($G563/$I$1*($A$22:$A$20000))*$C$22:$C$20000))^2)</f>
        <v>9.7484446891670036</v>
      </c>
    </row>
    <row r="564" spans="1:10" x14ac:dyDescent="0.25">
      <c r="A564">
        <v>1926.833333</v>
      </c>
      <c r="B564">
        <v>-0.34394138014243097</v>
      </c>
      <c r="C564">
        <v>-1.3443099999999999</v>
      </c>
      <c r="G564">
        <f t="shared" si="17"/>
        <v>562</v>
      </c>
      <c r="H564">
        <f t="shared" si="16"/>
        <v>1.7889015603529037</v>
      </c>
      <c r="I564">
        <f t="array" ref="I564">+SQRT((SUM(SIN($G564/$I$1*($A$22:$A$20000))*$B$22:$B$20000))^2 + (SUM(COS($G564/$I$1*($A$22:$A$20000))*$B$22:$B$20000))^2)</f>
        <v>0.52348210241442816</v>
      </c>
      <c r="J564">
        <f t="array" ref="J564">+SQRT((SUM(SIN($G564/$I$1*($A$22:$A$20000))*$C$22:$C$20000))^2 +  (SUM(COS($G564/$I$1*($A$22:$A$20000))*$C$22:$C$20000))^2)</f>
        <v>29.308812895145547</v>
      </c>
    </row>
    <row r="565" spans="1:10" x14ac:dyDescent="0.25">
      <c r="A565">
        <v>1926.916667</v>
      </c>
      <c r="B565">
        <v>-0.343930323406613</v>
      </c>
      <c r="C565">
        <v>-1.01417</v>
      </c>
      <c r="G565">
        <f t="shared" si="17"/>
        <v>563</v>
      </c>
      <c r="H565">
        <f t="shared" si="16"/>
        <v>1.7920846592147415</v>
      </c>
      <c r="I565">
        <f t="array" ref="I565">+SQRT((SUM(SIN($G565/$I$1*($A$22:$A$20000))*$B$22:$B$20000))^2 + (SUM(COS($G565/$I$1*($A$22:$A$20000))*$B$22:$B$20000))^2)</f>
        <v>0.58988872155478111</v>
      </c>
      <c r="J565">
        <f t="array" ref="J565">+SQRT((SUM(SIN($G565/$I$1*($A$22:$A$20000))*$C$22:$C$20000))^2 +  (SUM(COS($G565/$I$1*($A$22:$A$20000))*$C$22:$C$20000))^2)</f>
        <v>39.729389754520042</v>
      </c>
    </row>
    <row r="566" spans="1:10" x14ac:dyDescent="0.25">
      <c r="A566">
        <v>1927</v>
      </c>
      <c r="B566">
        <v>-0.34393085642133198</v>
      </c>
      <c r="C566">
        <v>-0.88261199999999995</v>
      </c>
      <c r="G566">
        <f t="shared" si="17"/>
        <v>564</v>
      </c>
      <c r="H566">
        <f t="shared" si="16"/>
        <v>1.7952677580765795</v>
      </c>
      <c r="I566">
        <f t="array" ref="I566">+SQRT((SUM(SIN($G566/$I$1*($A$22:$A$20000))*$B$22:$B$20000))^2 + (SUM(COS($G566/$I$1*($A$22:$A$20000))*$B$22:$B$20000))^2)</f>
        <v>0.3572654294633999</v>
      </c>
      <c r="J566">
        <f t="array" ref="J566">+SQRT((SUM(SIN($G566/$I$1*($A$22:$A$20000))*$C$22:$C$20000))^2 +  (SUM(COS($G566/$I$1*($A$22:$A$20000))*$C$22:$C$20000))^2)</f>
        <v>28.422883483089048</v>
      </c>
    </row>
    <row r="567" spans="1:10" x14ac:dyDescent="0.25">
      <c r="A567">
        <v>1927.083333</v>
      </c>
      <c r="B567">
        <v>-0.34391700012522902</v>
      </c>
      <c r="C567">
        <v>-0.73489800000000005</v>
      </c>
      <c r="G567">
        <f t="shared" si="17"/>
        <v>565</v>
      </c>
      <c r="H567">
        <f t="shared" si="16"/>
        <v>1.7984508569384174</v>
      </c>
      <c r="I567">
        <f t="array" ref="I567">+SQRT((SUM(SIN($G567/$I$1*($A$22:$A$20000))*$B$22:$B$20000))^2 + (SUM(COS($G567/$I$1*($A$22:$A$20000))*$B$22:$B$20000))^2)</f>
        <v>0.74466925369295822</v>
      </c>
      <c r="J567">
        <f t="array" ref="J567">+SQRT((SUM(SIN($G567/$I$1*($A$22:$A$20000))*$C$22:$C$20000))^2 +  (SUM(COS($G567/$I$1*($A$22:$A$20000))*$C$22:$C$20000))^2)</f>
        <v>8.610659660059925</v>
      </c>
    </row>
    <row r="568" spans="1:10" x14ac:dyDescent="0.25">
      <c r="A568">
        <v>1927.166667</v>
      </c>
      <c r="B568">
        <v>-0.34387932007361599</v>
      </c>
      <c r="C568">
        <v>-0.73111000000000004</v>
      </c>
      <c r="G568">
        <f t="shared" si="17"/>
        <v>566</v>
      </c>
      <c r="H568">
        <f t="shared" si="16"/>
        <v>1.8016339558002554</v>
      </c>
      <c r="I568">
        <f t="array" ref="I568">+SQRT((SUM(SIN($G568/$I$1*($A$22:$A$20000))*$B$22:$B$20000))^2 + (SUM(COS($G568/$I$1*($A$22:$A$20000))*$B$22:$B$20000))^2)</f>
        <v>0.14473661154634501</v>
      </c>
      <c r="J568">
        <f t="array" ref="J568">+SQRT((SUM(SIN($G568/$I$1*($A$22:$A$20000))*$C$22:$C$20000))^2 +  (SUM(COS($G568/$I$1*($A$22:$A$20000))*$C$22:$C$20000))^2)</f>
        <v>9.8001934714391474</v>
      </c>
    </row>
    <row r="569" spans="1:10" x14ac:dyDescent="0.25">
      <c r="A569">
        <v>1927.25</v>
      </c>
      <c r="B569">
        <v>-0.34380302641992799</v>
      </c>
      <c r="C569">
        <v>-1.0134300000000001</v>
      </c>
      <c r="G569">
        <f t="shared" si="17"/>
        <v>567</v>
      </c>
      <c r="H569">
        <f t="shared" si="16"/>
        <v>1.8048170546620932</v>
      </c>
      <c r="I569">
        <f t="array" ref="I569">+SQRT((SUM(SIN($G569/$I$1*($A$22:$A$20000))*$B$22:$B$20000))^2 + (SUM(COS($G569/$I$1*($A$22:$A$20000))*$B$22:$B$20000))^2)</f>
        <v>0.87793595624273091</v>
      </c>
      <c r="J569">
        <f t="array" ref="J569">+SQRT((SUM(SIN($G569/$I$1*($A$22:$A$20000))*$C$22:$C$20000))^2 +  (SUM(COS($G569/$I$1*($A$22:$A$20000))*$C$22:$C$20000))^2)</f>
        <v>13.339739264272078</v>
      </c>
    </row>
    <row r="570" spans="1:10" x14ac:dyDescent="0.25">
      <c r="A570">
        <v>1927.333333</v>
      </c>
      <c r="B570">
        <v>-0.34368775157798498</v>
      </c>
      <c r="C570">
        <v>-0.89285899999999996</v>
      </c>
      <c r="G570">
        <f t="shared" si="17"/>
        <v>568</v>
      </c>
      <c r="H570">
        <f t="shared" si="16"/>
        <v>1.808000153523931</v>
      </c>
      <c r="I570">
        <f t="array" ref="I570">+SQRT((SUM(SIN($G570/$I$1*($A$22:$A$20000))*$B$22:$B$20000))^2 + (SUM(COS($G570/$I$1*($A$22:$A$20000))*$B$22:$B$20000))^2)</f>
        <v>0.16456238765038109</v>
      </c>
      <c r="J570">
        <f t="array" ref="J570">+SQRT((SUM(SIN($G570/$I$1*($A$22:$A$20000))*$C$22:$C$20000))^2 +  (SUM(COS($G570/$I$1*($A$22:$A$20000))*$C$22:$C$20000))^2)</f>
        <v>13.292018345125536</v>
      </c>
    </row>
    <row r="571" spans="1:10" x14ac:dyDescent="0.25">
      <c r="A571">
        <v>1927.416667</v>
      </c>
      <c r="B571">
        <v>-0.34354359388807598</v>
      </c>
      <c r="C571">
        <v>-0.57915499999999998</v>
      </c>
      <c r="G571">
        <f t="shared" si="17"/>
        <v>569</v>
      </c>
      <c r="H571">
        <f t="shared" si="16"/>
        <v>1.8111832523857692</v>
      </c>
      <c r="I571">
        <f t="array" ref="I571">+SQRT((SUM(SIN($G571/$I$1*($A$22:$A$20000))*$B$22:$B$20000))^2 + (SUM(COS($G571/$I$1*($A$22:$A$20000))*$B$22:$B$20000))^2)</f>
        <v>1.1508777945808086</v>
      </c>
      <c r="J571">
        <f t="array" ref="J571">+SQRT((SUM(SIN($G571/$I$1*($A$22:$A$20000))*$C$22:$C$20000))^2 +  (SUM(COS($G571/$I$1*($A$22:$A$20000))*$C$22:$C$20000))^2)</f>
        <v>5.9227454777766999</v>
      </c>
    </row>
    <row r="572" spans="1:10" x14ac:dyDescent="0.25">
      <c r="A572">
        <v>1927.5</v>
      </c>
      <c r="B572">
        <v>-0.31919631894907202</v>
      </c>
      <c r="C572">
        <v>-0.63873100000000005</v>
      </c>
      <c r="G572">
        <f t="shared" si="17"/>
        <v>570</v>
      </c>
      <c r="H572">
        <f t="shared" si="16"/>
        <v>1.8143663512476069</v>
      </c>
      <c r="I572">
        <f t="array" ref="I572">+SQRT((SUM(SIN($G572/$I$1*($A$22:$A$20000))*$B$22:$B$20000))^2 + (SUM(COS($G572/$I$1*($A$22:$A$20000))*$B$22:$B$20000))^2)</f>
        <v>1.4499616557669655</v>
      </c>
      <c r="J572">
        <f t="array" ref="J572">+SQRT((SUM(SIN($G572/$I$1*($A$22:$A$20000))*$C$22:$C$20000))^2 +  (SUM(COS($G572/$I$1*($A$22:$A$20000))*$C$22:$C$20000))^2)</f>
        <v>3.9512792013569036</v>
      </c>
    </row>
    <row r="573" spans="1:10" x14ac:dyDescent="0.25">
      <c r="A573">
        <v>1927.583333</v>
      </c>
      <c r="B573">
        <v>0.26863330293186</v>
      </c>
      <c r="C573">
        <v>-0.640177</v>
      </c>
      <c r="G573">
        <f t="shared" si="17"/>
        <v>571</v>
      </c>
      <c r="H573">
        <f t="shared" si="16"/>
        <v>1.8175494501094447</v>
      </c>
      <c r="I573">
        <f t="array" ref="I573">+SQRT((SUM(SIN($G573/$I$1*($A$22:$A$20000))*$B$22:$B$20000))^2 + (SUM(COS($G573/$I$1*($A$22:$A$20000))*$B$22:$B$20000))^2)</f>
        <v>1.3621475708440502</v>
      </c>
      <c r="J573">
        <f t="array" ref="J573">+SQRT((SUM(SIN($G573/$I$1*($A$22:$A$20000))*$C$22:$C$20000))^2 +  (SUM(COS($G573/$I$1*($A$22:$A$20000))*$C$22:$C$20000))^2)</f>
        <v>2.9694129293991192</v>
      </c>
    </row>
    <row r="574" spans="1:10" x14ac:dyDescent="0.25">
      <c r="A574">
        <v>1927.666667</v>
      </c>
      <c r="B574">
        <v>0.26842422892623202</v>
      </c>
      <c r="C574">
        <v>-0.33895900000000001</v>
      </c>
      <c r="G574">
        <f t="shared" si="17"/>
        <v>572</v>
      </c>
      <c r="H574">
        <f t="shared" si="16"/>
        <v>1.8207325489712827</v>
      </c>
      <c r="I574">
        <f t="array" ref="I574">+SQRT((SUM(SIN($G574/$I$1*($A$22:$A$20000))*$B$22:$B$20000))^2 + (SUM(COS($G574/$I$1*($A$22:$A$20000))*$B$22:$B$20000))^2)</f>
        <v>0.94264569748331439</v>
      </c>
      <c r="J574">
        <f t="array" ref="J574">+SQRT((SUM(SIN($G574/$I$1*($A$22:$A$20000))*$C$22:$C$20000))^2 +  (SUM(COS($G574/$I$1*($A$22:$A$20000))*$C$22:$C$20000))^2)</f>
        <v>5.8045938320288624</v>
      </c>
    </row>
    <row r="575" spans="1:10" x14ac:dyDescent="0.25">
      <c r="A575">
        <v>1927.75</v>
      </c>
      <c r="B575">
        <v>0.26834539415826397</v>
      </c>
      <c r="C575">
        <v>-6.7100000000000007E-2</v>
      </c>
      <c r="G575">
        <f t="shared" si="17"/>
        <v>573</v>
      </c>
      <c r="H575">
        <f t="shared" si="16"/>
        <v>1.8239156478331207</v>
      </c>
      <c r="I575">
        <f t="array" ref="I575">+SQRT((SUM(SIN($G575/$I$1*($A$22:$A$20000))*$B$22:$B$20000))^2 + (SUM(COS($G575/$I$1*($A$22:$A$20000))*$B$22:$B$20000))^2)</f>
        <v>0.72636927649865946</v>
      </c>
      <c r="J575">
        <f t="array" ref="J575">+SQRT((SUM(SIN($G575/$I$1*($A$22:$A$20000))*$C$22:$C$20000))^2 +  (SUM(COS($G575/$I$1*($A$22:$A$20000))*$C$22:$C$20000))^2)</f>
        <v>6.4132340454387728</v>
      </c>
    </row>
    <row r="576" spans="1:10" x14ac:dyDescent="0.25">
      <c r="A576">
        <v>1927.833333</v>
      </c>
      <c r="B576">
        <v>0.26830544795973998</v>
      </c>
      <c r="C576">
        <v>-0.29073100000000002</v>
      </c>
      <c r="G576">
        <f t="shared" si="17"/>
        <v>574</v>
      </c>
      <c r="H576">
        <f t="shared" si="16"/>
        <v>1.8270987466949586</v>
      </c>
      <c r="I576">
        <f t="array" ref="I576">+SQRT((SUM(SIN($G576/$I$1*($A$22:$A$20000))*$B$22:$B$20000))^2 + (SUM(COS($G576/$I$1*($A$22:$A$20000))*$B$22:$B$20000))^2)</f>
        <v>1.4979473287239042</v>
      </c>
      <c r="J576">
        <f t="array" ref="J576">+SQRT((SUM(SIN($G576/$I$1*($A$22:$A$20000))*$C$22:$C$20000))^2 +  (SUM(COS($G576/$I$1*($A$22:$A$20000))*$C$22:$C$20000))^2)</f>
        <v>1.9792418202166679</v>
      </c>
    </row>
    <row r="577" spans="1:10" x14ac:dyDescent="0.25">
      <c r="A577">
        <v>1927.916667</v>
      </c>
      <c r="B577">
        <v>0.268294391225332</v>
      </c>
      <c r="C577">
        <v>-0.28229900000000002</v>
      </c>
      <c r="G577">
        <f t="shared" si="17"/>
        <v>575</v>
      </c>
      <c r="H577">
        <f t="shared" si="16"/>
        <v>1.8302818455567964</v>
      </c>
      <c r="I577">
        <f t="array" ref="I577">+SQRT((SUM(SIN($G577/$I$1*($A$22:$A$20000))*$B$22:$B$20000))^2 + (SUM(COS($G577/$I$1*($A$22:$A$20000))*$B$22:$B$20000))^2)</f>
        <v>0.63214940668567665</v>
      </c>
      <c r="J577">
        <f t="array" ref="J577">+SQRT((SUM(SIN($G577/$I$1*($A$22:$A$20000))*$C$22:$C$20000))^2 +  (SUM(COS($G577/$I$1*($A$22:$A$20000))*$C$22:$C$20000))^2)</f>
        <v>8.0946213672880987</v>
      </c>
    </row>
    <row r="578" spans="1:10" x14ac:dyDescent="0.25">
      <c r="A578">
        <v>1928</v>
      </c>
      <c r="B578">
        <v>0.26829551643348998</v>
      </c>
      <c r="C578">
        <v>-4.6100000000000002E-2</v>
      </c>
      <c r="G578">
        <f t="shared" si="17"/>
        <v>576</v>
      </c>
      <c r="H578">
        <f t="shared" si="16"/>
        <v>1.8334649444186342</v>
      </c>
      <c r="I578">
        <f t="array" ref="I578">+SQRT((SUM(SIN($G578/$I$1*($A$22:$A$20000))*$B$22:$B$20000))^2 + (SUM(COS($G578/$I$1*($A$22:$A$20000))*$B$22:$B$20000))^2)</f>
        <v>4.2489817731969231</v>
      </c>
      <c r="J578">
        <f t="array" ref="J578">+SQRT((SUM(SIN($G578/$I$1*($A$22:$A$20000))*$C$22:$C$20000))^2 +  (SUM(COS($G578/$I$1*($A$22:$A$20000))*$C$22:$C$20000))^2)</f>
        <v>10.359297441447428</v>
      </c>
    </row>
    <row r="579" spans="1:10" x14ac:dyDescent="0.25">
      <c r="A579">
        <v>1928.083333</v>
      </c>
      <c r="B579">
        <v>0.26829104750266097</v>
      </c>
      <c r="C579">
        <v>-0.245888</v>
      </c>
      <c r="G579">
        <f t="shared" si="17"/>
        <v>577</v>
      </c>
      <c r="H579">
        <f t="shared" ref="H579:H642" si="18">+G579/$I$1/2/PI()</f>
        <v>1.8366480432804722</v>
      </c>
      <c r="I579">
        <f t="array" ref="I579">+SQRT((SUM(SIN($G579/$I$1*($A$22:$A$20000))*$B$22:$B$20000))^2 + (SUM(COS($G579/$I$1*($A$22:$A$20000))*$B$22:$B$20000))^2)</f>
        <v>5.8518624237841887</v>
      </c>
      <c r="J579">
        <f t="array" ref="J579">+SQRT((SUM(SIN($G579/$I$1*($A$22:$A$20000))*$C$22:$C$20000))^2 +  (SUM(COS($G579/$I$1*($A$22:$A$20000))*$C$22:$C$20000))^2)</f>
        <v>18.622365794998309</v>
      </c>
    </row>
    <row r="580" spans="1:10" x14ac:dyDescent="0.25">
      <c r="A580">
        <v>1928.166667</v>
      </c>
      <c r="B580">
        <v>0.26825336844048497</v>
      </c>
      <c r="C580">
        <v>-0.48518</v>
      </c>
      <c r="G580">
        <f t="shared" si="17"/>
        <v>578</v>
      </c>
      <c r="H580">
        <f t="shared" si="18"/>
        <v>1.8398311421423101</v>
      </c>
      <c r="I580">
        <f t="array" ref="I580">+SQRT((SUM(SIN($G580/$I$1*($A$22:$A$20000))*$B$22:$B$20000))^2 + (SUM(COS($G580/$I$1*($A$22:$A$20000))*$B$22:$B$20000))^2)</f>
        <v>3.9462676202920997</v>
      </c>
      <c r="J580">
        <f t="array" ref="J580">+SQRT((SUM(SIN($G580/$I$1*($A$22:$A$20000))*$C$22:$C$20000))^2 +  (SUM(COS($G580/$I$1*($A$22:$A$20000))*$C$22:$C$20000))^2)</f>
        <v>19.373390503545568</v>
      </c>
    </row>
    <row r="581" spans="1:10" x14ac:dyDescent="0.25">
      <c r="A581">
        <v>1928.25</v>
      </c>
      <c r="B581">
        <v>0.268177074785798</v>
      </c>
      <c r="C581">
        <v>-0.54511600000000004</v>
      </c>
      <c r="G581">
        <f t="shared" ref="G581:G644" si="19">+G580+1</f>
        <v>579</v>
      </c>
      <c r="H581">
        <f t="shared" si="18"/>
        <v>1.8430142410041481</v>
      </c>
      <c r="I581">
        <f t="array" ref="I581">+SQRT((SUM(SIN($G581/$I$1*($A$22:$A$20000))*$B$22:$B$20000))^2 + (SUM(COS($G581/$I$1*($A$22:$A$20000))*$B$22:$B$20000))^2)</f>
        <v>0.68992172205759961</v>
      </c>
      <c r="J581">
        <f t="array" ref="J581">+SQRT((SUM(SIN($G581/$I$1*($A$22:$A$20000))*$C$22:$C$20000))^2 +  (SUM(COS($G581/$I$1*($A$22:$A$20000))*$C$22:$C$20000))^2)</f>
        <v>10.947207132690071</v>
      </c>
    </row>
    <row r="582" spans="1:10" x14ac:dyDescent="0.25">
      <c r="A582">
        <v>1928.333333</v>
      </c>
      <c r="B582">
        <v>0.26806179994385598</v>
      </c>
      <c r="C582">
        <v>-0.44222800000000001</v>
      </c>
      <c r="G582">
        <f t="shared" si="19"/>
        <v>580</v>
      </c>
      <c r="H582">
        <f t="shared" si="18"/>
        <v>1.8461973398659859</v>
      </c>
      <c r="I582">
        <f t="array" ref="I582">+SQRT((SUM(SIN($G582/$I$1*($A$22:$A$20000))*$B$22:$B$20000))^2 + (SUM(COS($G582/$I$1*($A$22:$A$20000))*$B$22:$B$20000))^2)</f>
        <v>0.97719372874330956</v>
      </c>
      <c r="J582">
        <f t="array" ref="J582">+SQRT((SUM(SIN($G582/$I$1*($A$22:$A$20000))*$C$22:$C$20000))^2 +  (SUM(COS($G582/$I$1*($A$22:$A$20000))*$C$22:$C$20000))^2)</f>
        <v>4.8586934436259517</v>
      </c>
    </row>
    <row r="583" spans="1:10" x14ac:dyDescent="0.25">
      <c r="A583">
        <v>1928.416667</v>
      </c>
      <c r="B583">
        <v>0.26791772835437599</v>
      </c>
      <c r="C583">
        <v>-0.67046399999999995</v>
      </c>
      <c r="G583">
        <f t="shared" si="19"/>
        <v>581</v>
      </c>
      <c r="H583">
        <f t="shared" si="18"/>
        <v>1.8493804387278237</v>
      </c>
      <c r="I583">
        <f t="array" ref="I583">+SQRT((SUM(SIN($G583/$I$1*($A$22:$A$20000))*$B$22:$B$20000))^2 + (SUM(COS($G583/$I$1*($A$22:$A$20000))*$B$22:$B$20000))^2)</f>
        <v>0.52545712616094165</v>
      </c>
      <c r="J583">
        <f t="array" ref="J583">+SQRT((SUM(SIN($G583/$I$1*($A$22:$A$20000))*$C$22:$C$20000))^2 +  (SUM(COS($G583/$I$1*($A$22:$A$20000))*$C$22:$C$20000))^2)</f>
        <v>14.477389946123528</v>
      </c>
    </row>
    <row r="584" spans="1:10" x14ac:dyDescent="0.25">
      <c r="A584">
        <v>1928.5</v>
      </c>
      <c r="B584">
        <v>0.26076170974472301</v>
      </c>
      <c r="C584">
        <v>-0.38406200000000001</v>
      </c>
      <c r="G584">
        <f t="shared" si="19"/>
        <v>582</v>
      </c>
      <c r="H584">
        <f t="shared" si="18"/>
        <v>1.8525635375896619</v>
      </c>
      <c r="I584">
        <f t="array" ref="I584">+SQRT((SUM(SIN($G584/$I$1*($A$22:$A$20000))*$B$22:$B$20000))^2 + (SUM(COS($G584/$I$1*($A$22:$A$20000))*$B$22:$B$20000))^2)</f>
        <v>0.38126827857755291</v>
      </c>
      <c r="J584">
        <f t="array" ref="J584">+SQRT((SUM(SIN($G584/$I$1*($A$22:$A$20000))*$C$22:$C$20000))^2 +  (SUM(COS($G584/$I$1*($A$22:$A$20000))*$C$22:$C$20000))^2)</f>
        <v>27.48547274672843</v>
      </c>
    </row>
    <row r="585" spans="1:10" x14ac:dyDescent="0.25">
      <c r="A585">
        <v>1928.583333</v>
      </c>
      <c r="B585">
        <v>-0.18026726739762999</v>
      </c>
      <c r="C585">
        <v>-0.44755699999999998</v>
      </c>
      <c r="G585">
        <f t="shared" si="19"/>
        <v>583</v>
      </c>
      <c r="H585">
        <f t="shared" si="18"/>
        <v>1.8557466364514996</v>
      </c>
      <c r="I585">
        <f t="array" ref="I585">+SQRT((SUM(SIN($G585/$I$1*($A$22:$A$20000))*$B$22:$B$20000))^2 + (SUM(COS($G585/$I$1*($A$22:$A$20000))*$B$22:$B$20000))^2)</f>
        <v>0.51427059005148701</v>
      </c>
      <c r="J585">
        <f t="array" ref="J585">+SQRT((SUM(SIN($G585/$I$1*($A$22:$A$20000))*$C$22:$C$20000))^2 +  (SUM(COS($G585/$I$1*($A$22:$A$20000))*$C$22:$C$20000))^2)</f>
        <v>29.166454789558202</v>
      </c>
    </row>
    <row r="586" spans="1:10" x14ac:dyDescent="0.25">
      <c r="A586">
        <v>1928.666667</v>
      </c>
      <c r="B586">
        <v>-0.18015355593100099</v>
      </c>
      <c r="C586">
        <v>-0.58811999999999998</v>
      </c>
      <c r="G586">
        <f t="shared" si="19"/>
        <v>584</v>
      </c>
      <c r="H586">
        <f t="shared" si="18"/>
        <v>1.8589297353133376</v>
      </c>
      <c r="I586">
        <f t="array" ref="I586">+SQRT((SUM(SIN($G586/$I$1*($A$22:$A$20000))*$B$22:$B$20000))^2 + (SUM(COS($G586/$I$1*($A$22:$A$20000))*$B$22:$B$20000))^2)</f>
        <v>0.46399280098254175</v>
      </c>
      <c r="J586">
        <f t="array" ref="J586">+SQRT((SUM(SIN($G586/$I$1*($A$22:$A$20000))*$C$22:$C$20000))^2 +  (SUM(COS($G586/$I$1*($A$22:$A$20000))*$C$22:$C$20000))^2)</f>
        <v>18.596005867484894</v>
      </c>
    </row>
    <row r="587" spans="1:10" x14ac:dyDescent="0.25">
      <c r="A587">
        <v>1928.75</v>
      </c>
      <c r="B587">
        <v>-0.180074624771834</v>
      </c>
      <c r="C587">
        <v>-0.71238100000000004</v>
      </c>
      <c r="G587">
        <f t="shared" si="19"/>
        <v>585</v>
      </c>
      <c r="H587">
        <f t="shared" si="18"/>
        <v>1.8621128341751754</v>
      </c>
      <c r="I587">
        <f t="array" ref="I587">+SQRT((SUM(SIN($G587/$I$1*($A$22:$A$20000))*$B$22:$B$20000))^2 + (SUM(COS($G587/$I$1*($A$22:$A$20000))*$B$22:$B$20000))^2)</f>
        <v>0.34541135850200733</v>
      </c>
      <c r="J587">
        <f t="array" ref="J587">+SQRT((SUM(SIN($G587/$I$1*($A$22:$A$20000))*$C$22:$C$20000))^2 +  (SUM(COS($G587/$I$1*($A$22:$A$20000))*$C$22:$C$20000))^2)</f>
        <v>9.348864174078038</v>
      </c>
    </row>
    <row r="588" spans="1:10" x14ac:dyDescent="0.25">
      <c r="A588">
        <v>1928.833333</v>
      </c>
      <c r="B588">
        <v>-0.18003467867074299</v>
      </c>
      <c r="C588">
        <v>-0.62225200000000003</v>
      </c>
      <c r="G588">
        <f t="shared" si="19"/>
        <v>586</v>
      </c>
      <c r="H588">
        <f t="shared" si="18"/>
        <v>1.8652959330370136</v>
      </c>
      <c r="I588">
        <f t="array" ref="I588">+SQRT((SUM(SIN($G588/$I$1*($A$22:$A$20000))*$B$22:$B$20000))^2 + (SUM(COS($G588/$I$1*($A$22:$A$20000))*$B$22:$B$20000))^2)</f>
        <v>0.11890802167336009</v>
      </c>
      <c r="J588">
        <f t="array" ref="J588">+SQRT((SUM(SIN($G588/$I$1*($A$22:$A$20000))*$C$22:$C$20000))^2 +  (SUM(COS($G588/$I$1*($A$22:$A$20000))*$C$22:$C$20000))^2)</f>
        <v>10.114914285288336</v>
      </c>
    </row>
    <row r="589" spans="1:10" x14ac:dyDescent="0.25">
      <c r="A589">
        <v>1928.916667</v>
      </c>
      <c r="B589">
        <v>-0.180023621937837</v>
      </c>
      <c r="C589">
        <v>-0.52136800000000005</v>
      </c>
      <c r="G589">
        <f t="shared" si="19"/>
        <v>587</v>
      </c>
      <c r="H589">
        <f t="shared" si="18"/>
        <v>1.8684790318988513</v>
      </c>
      <c r="I589">
        <f t="array" ref="I589">+SQRT((SUM(SIN($G589/$I$1*($A$22:$A$20000))*$B$22:$B$20000))^2 + (SUM(COS($G589/$I$1*($A$22:$A$20000))*$B$22:$B$20000))^2)</f>
        <v>0.2288111730321209</v>
      </c>
      <c r="J589">
        <f t="array" ref="J589">+SQRT((SUM(SIN($G589/$I$1*($A$22:$A$20000))*$C$22:$C$20000))^2 +  (SUM(COS($G589/$I$1*($A$22:$A$20000))*$C$22:$C$20000))^2)</f>
        <v>8.7590152267946255</v>
      </c>
    </row>
    <row r="590" spans="1:10" x14ac:dyDescent="0.25">
      <c r="A590">
        <v>1929</v>
      </c>
      <c r="B590">
        <v>-0.18002545710912901</v>
      </c>
      <c r="C590">
        <v>-0.79706399999999999</v>
      </c>
      <c r="G590">
        <f t="shared" si="19"/>
        <v>588</v>
      </c>
      <c r="H590">
        <f t="shared" si="18"/>
        <v>1.8716621307606891</v>
      </c>
      <c r="I590">
        <f t="array" ref="I590">+SQRT((SUM(SIN($G590/$I$1*($A$22:$A$20000))*$B$22:$B$20000))^2 + (SUM(COS($G590/$I$1*($A$22:$A$20000))*$B$22:$B$20000))^2)</f>
        <v>9.2377386325247252E-2</v>
      </c>
      <c r="J590">
        <f t="array" ref="J590">+SQRT((SUM(SIN($G590/$I$1*($A$22:$A$20000))*$C$22:$C$20000))^2 +  (SUM(COS($G590/$I$1*($A$22:$A$20000))*$C$22:$C$20000))^2)</f>
        <v>8.4078069785908927</v>
      </c>
    </row>
    <row r="591" spans="1:10" x14ac:dyDescent="0.25">
      <c r="A591">
        <v>1929.083333</v>
      </c>
      <c r="B591">
        <v>-0.18003204774546899</v>
      </c>
      <c r="C591">
        <v>-0.88489899999999999</v>
      </c>
      <c r="G591">
        <f t="shared" si="19"/>
        <v>589</v>
      </c>
      <c r="H591">
        <f t="shared" si="18"/>
        <v>1.8748452296225271</v>
      </c>
      <c r="I591">
        <f t="array" ref="I591">+SQRT((SUM(SIN($G591/$I$1*($A$22:$A$20000))*$B$22:$B$20000))^2 + (SUM(COS($G591/$I$1*($A$22:$A$20000))*$B$22:$B$20000))^2)</f>
        <v>0.16545986348461714</v>
      </c>
      <c r="J591">
        <f t="array" ref="J591">+SQRT((SUM(SIN($G591/$I$1*($A$22:$A$20000))*$C$22:$C$20000))^2 +  (SUM(COS($G591/$I$1*($A$22:$A$20000))*$C$22:$C$20000))^2)</f>
        <v>10.332538791249243</v>
      </c>
    </row>
    <row r="592" spans="1:10" x14ac:dyDescent="0.25">
      <c r="A592">
        <v>1929.166667</v>
      </c>
      <c r="B592">
        <v>-0.17999436887923201</v>
      </c>
      <c r="C592">
        <v>-0.67713000000000001</v>
      </c>
      <c r="G592">
        <f t="shared" si="19"/>
        <v>590</v>
      </c>
      <c r="H592">
        <f t="shared" si="18"/>
        <v>1.8780283284843651</v>
      </c>
      <c r="I592">
        <f t="array" ref="I592">+SQRT((SUM(SIN($G592/$I$1*($A$22:$A$20000))*$B$22:$B$20000))^2 + (SUM(COS($G592/$I$1*($A$22:$A$20000))*$B$22:$B$20000))^2)</f>
        <v>8.9549614519297702E-2</v>
      </c>
      <c r="J592">
        <f t="array" ref="J592">+SQRT((SUM(SIN($G592/$I$1*($A$22:$A$20000))*$C$22:$C$20000))^2 +  (SUM(COS($G592/$I$1*($A$22:$A$20000))*$C$22:$C$20000))^2)</f>
        <v>10.822639107349875</v>
      </c>
    </row>
    <row r="593" spans="1:10" x14ac:dyDescent="0.25">
      <c r="A593">
        <v>1929.25</v>
      </c>
      <c r="B593">
        <v>-0.179918075224347</v>
      </c>
      <c r="C593">
        <v>-0.72988699999999995</v>
      </c>
      <c r="G593">
        <f t="shared" si="19"/>
        <v>591</v>
      </c>
      <c r="H593">
        <f t="shared" si="18"/>
        <v>1.8812114273462031</v>
      </c>
      <c r="I593">
        <f t="array" ref="I593">+SQRT((SUM(SIN($G593/$I$1*($A$22:$A$20000))*$B$22:$B$20000))^2 + (SUM(COS($G593/$I$1*($A$22:$A$20000))*$B$22:$B$20000))^2)</f>
        <v>0.12561176791633777</v>
      </c>
      <c r="J593">
        <f t="array" ref="J593">+SQRT((SUM(SIN($G593/$I$1*($A$22:$A$20000))*$C$22:$C$20000))^2 +  (SUM(COS($G593/$I$1*($A$22:$A$20000))*$C$22:$C$20000))^2)</f>
        <v>12.787712778897465</v>
      </c>
    </row>
    <row r="594" spans="1:10" x14ac:dyDescent="0.25">
      <c r="A594">
        <v>1929.333333</v>
      </c>
      <c r="B594">
        <v>-0.17980280038240501</v>
      </c>
      <c r="C594">
        <v>-0.63793900000000003</v>
      </c>
      <c r="G594">
        <f t="shared" si="19"/>
        <v>592</v>
      </c>
      <c r="H594">
        <f t="shared" si="18"/>
        <v>1.8843945262080408</v>
      </c>
      <c r="I594">
        <f t="array" ref="I594">+SQRT((SUM(SIN($G594/$I$1*($A$22:$A$20000))*$B$22:$B$20000))^2 + (SUM(COS($G594/$I$1*($A$22:$A$20000))*$B$22:$B$20000))^2)</f>
        <v>7.453530824043296E-2</v>
      </c>
      <c r="J594">
        <f t="array" ref="J594">+SQRT((SUM(SIN($G594/$I$1*($A$22:$A$20000))*$C$22:$C$20000))^2 +  (SUM(COS($G594/$I$1*($A$22:$A$20000))*$C$22:$C$20000))^2)</f>
        <v>14.820395765151112</v>
      </c>
    </row>
    <row r="595" spans="1:10" x14ac:dyDescent="0.25">
      <c r="A595">
        <v>1929.416667</v>
      </c>
      <c r="B595">
        <v>-0.17965881364713701</v>
      </c>
      <c r="C595">
        <v>-0.55511500000000003</v>
      </c>
      <c r="G595">
        <f t="shared" si="19"/>
        <v>593</v>
      </c>
      <c r="H595">
        <f t="shared" si="18"/>
        <v>1.8875776250698786</v>
      </c>
      <c r="I595">
        <f t="array" ref="I595">+SQRT((SUM(SIN($G595/$I$1*($A$22:$A$20000))*$B$22:$B$20000))^2 + (SUM(COS($G595/$I$1*($A$22:$A$20000))*$B$22:$B$20000))^2)</f>
        <v>0.10547563542734968</v>
      </c>
      <c r="J595">
        <f t="array" ref="J595">+SQRT((SUM(SIN($G595/$I$1*($A$22:$A$20000))*$C$22:$C$20000))^2 +  (SUM(COS($G595/$I$1*($A$22:$A$20000))*$C$22:$C$20000))^2)</f>
        <v>12.699336613168644</v>
      </c>
    </row>
    <row r="596" spans="1:10" x14ac:dyDescent="0.25">
      <c r="A596">
        <v>1929.5</v>
      </c>
      <c r="B596">
        <v>-0.186195286540175</v>
      </c>
      <c r="C596">
        <v>-0.41907100000000003</v>
      </c>
      <c r="G596">
        <f t="shared" si="19"/>
        <v>594</v>
      </c>
      <c r="H596">
        <f t="shared" si="18"/>
        <v>1.8907607239317168</v>
      </c>
      <c r="I596">
        <f t="array" ref="I596">+SQRT((SUM(SIN($G596/$I$1*($A$22:$A$20000))*$B$22:$B$20000))^2 + (SUM(COS($G596/$I$1*($A$22:$A$20000))*$B$22:$B$20000))^2)</f>
        <v>5.73792202890148E-2</v>
      </c>
      <c r="J596">
        <f t="array" ref="J596">+SQRT((SUM(SIN($G596/$I$1*($A$22:$A$20000))*$C$22:$C$20000))^2 +  (SUM(COS($G596/$I$1*($A$22:$A$20000))*$C$22:$C$20000))^2)</f>
        <v>9.2685567000885118</v>
      </c>
    </row>
    <row r="597" spans="1:10" x14ac:dyDescent="0.25">
      <c r="A597">
        <v>1929.583333</v>
      </c>
      <c r="B597">
        <v>0.170018967100554</v>
      </c>
      <c r="C597">
        <v>-0.47968699999999997</v>
      </c>
      <c r="G597">
        <f t="shared" si="19"/>
        <v>595</v>
      </c>
      <c r="H597">
        <f t="shared" si="18"/>
        <v>1.8939438227935546</v>
      </c>
      <c r="I597">
        <f t="array" ref="I597">+SQRT((SUM(SIN($G597/$I$1*($A$22:$A$20000))*$B$22:$B$20000))^2 + (SUM(COS($G597/$I$1*($A$22:$A$20000))*$B$22:$B$20000))^2)</f>
        <v>0.1057466148674098</v>
      </c>
      <c r="J597">
        <f t="array" ref="J597">+SQRT((SUM(SIN($G597/$I$1*($A$22:$A$20000))*$C$22:$C$20000))^2 +  (SUM(COS($G597/$I$1*($A$22:$A$20000))*$C$22:$C$20000))^2)</f>
        <v>10.491253378462984</v>
      </c>
    </row>
    <row r="598" spans="1:10" x14ac:dyDescent="0.25">
      <c r="A598">
        <v>1929.666667</v>
      </c>
      <c r="B598">
        <v>0.16997933952855199</v>
      </c>
      <c r="C598">
        <v>-0.32387899999999997</v>
      </c>
      <c r="G598">
        <f t="shared" si="19"/>
        <v>596</v>
      </c>
      <c r="H598">
        <f t="shared" si="18"/>
        <v>1.8971269216553925</v>
      </c>
      <c r="I598">
        <f t="array" ref="I598">+SQRT((SUM(SIN($G598/$I$1*($A$22:$A$20000))*$B$22:$B$20000))^2 + (SUM(COS($G598/$I$1*($A$22:$A$20000))*$B$22:$B$20000))^2)</f>
        <v>6.2244198237851975E-2</v>
      </c>
      <c r="J598">
        <f t="array" ref="J598">+SQRT((SUM(SIN($G598/$I$1*($A$22:$A$20000))*$C$22:$C$20000))^2 +  (SUM(COS($G598/$I$1*($A$22:$A$20000))*$C$22:$C$20000))^2)</f>
        <v>11.051754311709631</v>
      </c>
    </row>
    <row r="599" spans="1:10" x14ac:dyDescent="0.25">
      <c r="A599">
        <v>1929.75</v>
      </c>
      <c r="B599">
        <v>0.16990033348622599</v>
      </c>
      <c r="C599">
        <v>-0.27782200000000001</v>
      </c>
      <c r="G599">
        <f t="shared" si="19"/>
        <v>597</v>
      </c>
      <c r="H599">
        <f t="shared" si="18"/>
        <v>1.9003100205172303</v>
      </c>
      <c r="I599">
        <f t="array" ref="I599">+SQRT((SUM(SIN($G599/$I$1*($A$22:$A$20000))*$B$22:$B$20000))^2 + (SUM(COS($G599/$I$1*($A$22:$A$20000))*$B$22:$B$20000))^2)</f>
        <v>8.0600297570974352E-2</v>
      </c>
      <c r="J599">
        <f t="array" ref="J599">+SQRT((SUM(SIN($G599/$I$1*($A$22:$A$20000))*$C$22:$C$20000))^2 +  (SUM(COS($G599/$I$1*($A$22:$A$20000))*$C$22:$C$20000))^2)</f>
        <v>8.6583847489656733</v>
      </c>
    </row>
    <row r="600" spans="1:10" x14ac:dyDescent="0.25">
      <c r="A600">
        <v>1929.833333</v>
      </c>
      <c r="B600">
        <v>0.16986038746082799</v>
      </c>
      <c r="C600">
        <v>-0.21227099999999999</v>
      </c>
      <c r="G600">
        <f t="shared" si="19"/>
        <v>598</v>
      </c>
      <c r="H600">
        <f t="shared" si="18"/>
        <v>1.9034931193790685</v>
      </c>
      <c r="I600">
        <f t="array" ref="I600">+SQRT((SUM(SIN($G600/$I$1*($A$22:$A$20000))*$B$22:$B$20000))^2 + (SUM(COS($G600/$I$1*($A$22:$A$20000))*$B$22:$B$20000))^2)</f>
        <v>6.9841247129542747E-2</v>
      </c>
      <c r="J600">
        <f t="array" ref="J600">+SQRT((SUM(SIN($G600/$I$1*($A$22:$A$20000))*$C$22:$C$20000))^2 +  (SUM(COS($G600/$I$1*($A$22:$A$20000))*$C$22:$C$20000))^2)</f>
        <v>6.2947236767122208</v>
      </c>
    </row>
    <row r="601" spans="1:10" x14ac:dyDescent="0.25">
      <c r="A601">
        <v>1929.916667</v>
      </c>
      <c r="B601">
        <v>0.169849330724645</v>
      </c>
      <c r="C601">
        <v>-4.6399999999999997E-2</v>
      </c>
      <c r="G601">
        <f t="shared" si="19"/>
        <v>599</v>
      </c>
      <c r="H601">
        <f t="shared" si="18"/>
        <v>1.9066762182409063</v>
      </c>
      <c r="I601">
        <f t="array" ref="I601">+SQRT((SUM(SIN($G601/$I$1*($A$22:$A$20000))*$B$22:$B$20000))^2 + (SUM(COS($G601/$I$1*($A$22:$A$20000))*$B$22:$B$20000))^2)</f>
        <v>6.1602519879774234E-2</v>
      </c>
      <c r="J601">
        <f t="array" ref="J601">+SQRT((SUM(SIN($G601/$I$1*($A$22:$A$20000))*$C$22:$C$20000))^2 +  (SUM(COS($G601/$I$1*($A$22:$A$20000))*$C$22:$C$20000))^2)</f>
        <v>5.8002807830891934</v>
      </c>
    </row>
    <row r="602" spans="1:10" x14ac:dyDescent="0.25">
      <c r="A602">
        <v>1930</v>
      </c>
      <c r="B602">
        <v>0.16985091913441799</v>
      </c>
      <c r="C602">
        <v>0.121157</v>
      </c>
      <c r="G602">
        <f t="shared" si="19"/>
        <v>600</v>
      </c>
      <c r="H602">
        <f t="shared" si="18"/>
        <v>1.909859317102744</v>
      </c>
      <c r="I602">
        <f t="array" ref="I602">+SQRT((SUM(SIN($G602/$I$1*($A$22:$A$20000))*$B$22:$B$20000))^2 + (SUM(COS($G602/$I$1*($A$22:$A$20000))*$B$22:$B$20000))^2)</f>
        <v>8.4644312845512576E-2</v>
      </c>
      <c r="J602">
        <f t="array" ref="J602">+SQRT((SUM(SIN($G602/$I$1*($A$22:$A$20000))*$C$22:$C$20000))^2 +  (SUM(COS($G602/$I$1*($A$22:$A$20000))*$C$22:$C$20000))^2)</f>
        <v>4.2155079493860397</v>
      </c>
    </row>
    <row r="603" spans="1:10" x14ac:dyDescent="0.25">
      <c r="A603">
        <v>1930.083333</v>
      </c>
      <c r="B603">
        <v>0.16985813719836901</v>
      </c>
      <c r="C603">
        <v>0.15821099999999999</v>
      </c>
      <c r="G603">
        <f t="shared" si="19"/>
        <v>601</v>
      </c>
      <c r="H603">
        <f t="shared" si="18"/>
        <v>1.913042415964582</v>
      </c>
      <c r="I603">
        <f t="array" ref="I603">+SQRT((SUM(SIN($G603/$I$1*($A$22:$A$20000))*$B$22:$B$20000))^2 + (SUM(COS($G603/$I$1*($A$22:$A$20000))*$B$22:$B$20000))^2)</f>
        <v>3.5820991994888252E-2</v>
      </c>
      <c r="J603">
        <f t="array" ref="J603">+SQRT((SUM(SIN($G603/$I$1*($A$22:$A$20000))*$C$22:$C$20000))^2 +  (SUM(COS($G603/$I$1*($A$22:$A$20000))*$C$22:$C$20000))^2)</f>
        <v>10.204162567189377</v>
      </c>
    </row>
    <row r="604" spans="1:10" x14ac:dyDescent="0.25">
      <c r="A604">
        <v>1930.166667</v>
      </c>
      <c r="B604">
        <v>0.16982046041543999</v>
      </c>
      <c r="C604">
        <v>-2.49E-3</v>
      </c>
      <c r="G604">
        <f t="shared" si="19"/>
        <v>602</v>
      </c>
      <c r="H604">
        <f t="shared" si="18"/>
        <v>1.9162255148264198</v>
      </c>
      <c r="I604">
        <f t="array" ref="I604">+SQRT((SUM(SIN($G604/$I$1*($A$22:$A$20000))*$B$22:$B$20000))^2 + (SUM(COS($G604/$I$1*($A$22:$A$20000))*$B$22:$B$20000))^2)</f>
        <v>8.9208856588007771E-2</v>
      </c>
      <c r="J604">
        <f t="array" ref="J604">+SQRT((SUM(SIN($G604/$I$1*($A$22:$A$20000))*$C$22:$C$20000))^2 +  (SUM(COS($G604/$I$1*($A$22:$A$20000))*$C$22:$C$20000))^2)</f>
        <v>13.358306449114957</v>
      </c>
    </row>
    <row r="605" spans="1:10" x14ac:dyDescent="0.25">
      <c r="A605">
        <v>1930.25</v>
      </c>
      <c r="B605">
        <v>0.169744166758449</v>
      </c>
      <c r="C605">
        <v>-7.2300000000000003E-2</v>
      </c>
      <c r="G605">
        <f t="shared" si="19"/>
        <v>603</v>
      </c>
      <c r="H605">
        <f t="shared" si="18"/>
        <v>1.919408613688258</v>
      </c>
      <c r="I605">
        <f t="array" ref="I605">+SQRT((SUM(SIN($G605/$I$1*($A$22:$A$20000))*$B$22:$B$20000))^2 + (SUM(COS($G605/$I$1*($A$22:$A$20000))*$B$22:$B$20000))^2)</f>
        <v>1.2405905321739744E-2</v>
      </c>
      <c r="J605">
        <f t="array" ref="J605">+SQRT((SUM(SIN($G605/$I$1*($A$22:$A$20000))*$C$22:$C$20000))^2 +  (SUM(COS($G605/$I$1*($A$22:$A$20000))*$C$22:$C$20000))^2)</f>
        <v>15.355206008354493</v>
      </c>
    </row>
    <row r="606" spans="1:10" x14ac:dyDescent="0.25">
      <c r="A606">
        <v>1930.333333</v>
      </c>
      <c r="B606">
        <v>0.16962889191650901</v>
      </c>
      <c r="C606">
        <v>-1.15E-2</v>
      </c>
      <c r="G606">
        <f t="shared" si="19"/>
        <v>604</v>
      </c>
      <c r="H606">
        <f t="shared" si="18"/>
        <v>1.9225917125500958</v>
      </c>
      <c r="I606">
        <f t="array" ref="I606">+SQRT((SUM(SIN($G606/$I$1*($A$22:$A$20000))*$B$22:$B$20000))^2 + (SUM(COS($G606/$I$1*($A$22:$A$20000))*$B$22:$B$20000))^2)</f>
        <v>8.8635811713450474E-2</v>
      </c>
      <c r="J606">
        <f t="array" ref="J606">+SQRT((SUM(SIN($G606/$I$1*($A$22:$A$20000))*$C$22:$C$20000))^2 +  (SUM(COS($G606/$I$1*($A$22:$A$20000))*$C$22:$C$20000))^2)</f>
        <v>16.349820886347661</v>
      </c>
    </row>
    <row r="607" spans="1:10" x14ac:dyDescent="0.25">
      <c r="A607">
        <v>1930.416667</v>
      </c>
      <c r="B607">
        <v>0.16948511468659699</v>
      </c>
      <c r="C607">
        <v>0.39119500000000001</v>
      </c>
      <c r="G607">
        <f t="shared" si="19"/>
        <v>605</v>
      </c>
      <c r="H607">
        <f t="shared" si="18"/>
        <v>1.9257748114119335</v>
      </c>
      <c r="I607">
        <f t="array" ref="I607">+SQRT((SUM(SIN($G607/$I$1*($A$22:$A$20000))*$B$22:$B$20000))^2 + (SUM(COS($G607/$I$1*($A$22:$A$20000))*$B$22:$B$20000))^2)</f>
        <v>2.2239402246361482E-2</v>
      </c>
      <c r="J607">
        <f t="array" ref="J607">+SQRT((SUM(SIN($G607/$I$1*($A$22:$A$20000))*$C$22:$C$20000))^2 +  (SUM(COS($G607/$I$1*($A$22:$A$20000))*$C$22:$C$20000))^2)</f>
        <v>8.8794636228671227</v>
      </c>
    </row>
    <row r="608" spans="1:10" x14ac:dyDescent="0.25">
      <c r="A608">
        <v>1930.5</v>
      </c>
      <c r="B608">
        <v>0.216903739340151</v>
      </c>
      <c r="C608">
        <v>0.310278</v>
      </c>
      <c r="G608">
        <f t="shared" si="19"/>
        <v>606</v>
      </c>
      <c r="H608">
        <f t="shared" si="18"/>
        <v>1.9289579102737715</v>
      </c>
      <c r="I608">
        <f t="array" ref="I608">+SQRT((SUM(SIN($G608/$I$1*($A$22:$A$20000))*$B$22:$B$20000))^2 + (SUM(COS($G608/$I$1*($A$22:$A$20000))*$B$22:$B$20000))^2)</f>
        <v>7.9031970642539195E-2</v>
      </c>
      <c r="J608">
        <f t="array" ref="J608">+SQRT((SUM(SIN($G608/$I$1*($A$22:$A$20000))*$C$22:$C$20000))^2 +  (SUM(COS($G608/$I$1*($A$22:$A$20000))*$C$22:$C$20000))^2)</f>
        <v>3.6692421631239789</v>
      </c>
    </row>
    <row r="609" spans="1:10" x14ac:dyDescent="0.25">
      <c r="A609">
        <v>1930.583333</v>
      </c>
      <c r="B609">
        <v>0.224871946496224</v>
      </c>
      <c r="C609">
        <v>0.34346399999999999</v>
      </c>
      <c r="G609">
        <f t="shared" si="19"/>
        <v>607</v>
      </c>
      <c r="H609">
        <f t="shared" si="18"/>
        <v>1.9321410091356095</v>
      </c>
      <c r="I609">
        <f t="array" ref="I609">+SQRT((SUM(SIN($G609/$I$1*($A$22:$A$20000))*$B$22:$B$20000))^2 + (SUM(COS($G609/$I$1*($A$22:$A$20000))*$B$22:$B$20000))^2)</f>
        <v>4.4276634077226429E-2</v>
      </c>
      <c r="J609">
        <f t="array" ref="J609">+SQRT((SUM(SIN($G609/$I$1*($A$22:$A$20000))*$C$22:$C$20000))^2 +  (SUM(COS($G609/$I$1*($A$22:$A$20000))*$C$22:$C$20000))^2)</f>
        <v>2.8609570230991332</v>
      </c>
    </row>
    <row r="610" spans="1:10" x14ac:dyDescent="0.25">
      <c r="A610">
        <v>1930.666667</v>
      </c>
      <c r="B610">
        <v>0.22452275681143199</v>
      </c>
      <c r="C610">
        <v>0.63989099999999999</v>
      </c>
      <c r="G610">
        <f t="shared" si="19"/>
        <v>608</v>
      </c>
      <c r="H610">
        <f t="shared" si="18"/>
        <v>1.9353241079974475</v>
      </c>
      <c r="I610">
        <f t="array" ref="I610">+SQRT((SUM(SIN($G610/$I$1*($A$22:$A$20000))*$B$22:$B$20000))^2 + (SUM(COS($G610/$I$1*($A$22:$A$20000))*$B$22:$B$20000))^2)</f>
        <v>6.4317101483078329E-2</v>
      </c>
      <c r="J610">
        <f t="array" ref="J610">+SQRT((SUM(SIN($G610/$I$1*($A$22:$A$20000))*$C$22:$C$20000))^2 +  (SUM(COS($G610/$I$1*($A$22:$A$20000))*$C$22:$C$20000))^2)</f>
        <v>4.9604289106601067</v>
      </c>
    </row>
    <row r="611" spans="1:10" x14ac:dyDescent="0.25">
      <c r="A611">
        <v>1930.75</v>
      </c>
      <c r="B611">
        <v>0.22444406366669301</v>
      </c>
      <c r="C611">
        <v>0.97075800000000001</v>
      </c>
      <c r="G611">
        <f t="shared" si="19"/>
        <v>609</v>
      </c>
      <c r="H611">
        <f t="shared" si="18"/>
        <v>1.9385072068592852</v>
      </c>
      <c r="I611">
        <f t="array" ref="I611">+SQRT((SUM(SIN($G611/$I$1*($A$22:$A$20000))*$B$22:$B$20000))^2 + (SUM(COS($G611/$I$1*($A$22:$A$20000))*$B$22:$B$20000))^2)</f>
        <v>6.271277469039474E-2</v>
      </c>
      <c r="J611">
        <f t="array" ref="J611">+SQRT((SUM(SIN($G611/$I$1*($A$22:$A$20000))*$C$22:$C$20000))^2 +  (SUM(COS($G611/$I$1*($A$22:$A$20000))*$C$22:$C$20000))^2)</f>
        <v>10.532051548794747</v>
      </c>
    </row>
    <row r="612" spans="1:10" x14ac:dyDescent="0.25">
      <c r="A612">
        <v>1930.833333</v>
      </c>
      <c r="B612">
        <v>0.224404117325016</v>
      </c>
      <c r="C612">
        <v>1.09033</v>
      </c>
      <c r="G612">
        <f t="shared" si="19"/>
        <v>610</v>
      </c>
      <c r="H612">
        <f t="shared" si="18"/>
        <v>1.941690305721123</v>
      </c>
      <c r="I612">
        <f t="array" ref="I612">+SQRT((SUM(SIN($G612/$I$1*($A$22:$A$20000))*$B$22:$B$20000))^2 + (SUM(COS($G612/$I$1*($A$22:$A$20000))*$B$22:$B$20000))^2)</f>
        <v>4.3569399031310047E-2</v>
      </c>
      <c r="J612">
        <f t="array" ref="J612">+SQRT((SUM(SIN($G612/$I$1*($A$22:$A$20000))*$C$22:$C$20000))^2 +  (SUM(COS($G612/$I$1*($A$22:$A$20000))*$C$22:$C$20000))^2)</f>
        <v>16.515808698701044</v>
      </c>
    </row>
    <row r="613" spans="1:10" x14ac:dyDescent="0.25">
      <c r="A613">
        <v>1930.916667</v>
      </c>
      <c r="B613">
        <v>0.224393060589655</v>
      </c>
      <c r="C613">
        <v>1.05722</v>
      </c>
      <c r="G613">
        <f t="shared" si="19"/>
        <v>611</v>
      </c>
      <c r="H613">
        <f t="shared" si="18"/>
        <v>1.9448734045829612</v>
      </c>
      <c r="I613">
        <f t="array" ref="I613">+SQRT((SUM(SIN($G613/$I$1*($A$22:$A$20000))*$B$22:$B$20000))^2 + (SUM(COS($G613/$I$1*($A$22:$A$20000))*$B$22:$B$20000))^2)</f>
        <v>7.2818934647617434E-2</v>
      </c>
      <c r="J613">
        <f t="array" ref="J613">+SQRT((SUM(SIN($G613/$I$1*($A$22:$A$20000))*$C$22:$C$20000))^2 +  (SUM(COS($G613/$I$1*($A$22:$A$20000))*$C$22:$C$20000))^2)</f>
        <v>18.618061419538275</v>
      </c>
    </row>
    <row r="614" spans="1:10" x14ac:dyDescent="0.25">
      <c r="A614">
        <v>1931</v>
      </c>
      <c r="B614">
        <v>0.22439185629088801</v>
      </c>
      <c r="C614">
        <v>1.05888</v>
      </c>
      <c r="G614">
        <f t="shared" si="19"/>
        <v>612</v>
      </c>
      <c r="H614">
        <f t="shared" si="18"/>
        <v>1.948056503444799</v>
      </c>
      <c r="I614">
        <f t="array" ref="I614">+SQRT((SUM(SIN($G614/$I$1*($A$22:$A$20000))*$B$22:$B$20000))^2 + (SUM(COS($G614/$I$1*($A$22:$A$20000))*$B$22:$B$20000))^2)</f>
        <v>2.4539272696413868E-2</v>
      </c>
      <c r="J614">
        <f t="array" ref="J614">+SQRT((SUM(SIN($G614/$I$1*($A$22:$A$20000))*$C$22:$C$20000))^2 +  (SUM(COS($G614/$I$1*($A$22:$A$20000))*$C$22:$C$20000))^2)</f>
        <v>7.860241875228783</v>
      </c>
    </row>
    <row r="615" spans="1:10" x14ac:dyDescent="0.25">
      <c r="A615">
        <v>1931.083333</v>
      </c>
      <c r="B615">
        <v>0.22436501053930299</v>
      </c>
      <c r="C615">
        <v>0.94940199999999997</v>
      </c>
      <c r="G615">
        <f t="shared" si="19"/>
        <v>613</v>
      </c>
      <c r="H615">
        <f t="shared" si="18"/>
        <v>1.951239602306637</v>
      </c>
      <c r="I615">
        <f t="array" ref="I615">+SQRT((SUM(SIN($G615/$I$1*($A$22:$A$20000))*$B$22:$B$20000))^2 + (SUM(COS($G615/$I$1*($A$22:$A$20000))*$B$22:$B$20000))^2)</f>
        <v>8.3188382080691417E-2</v>
      </c>
      <c r="J615">
        <f t="array" ref="J615">+SQRT((SUM(SIN($G615/$I$1*($A$22:$A$20000))*$C$22:$C$20000))^2 +  (SUM(COS($G615/$I$1*($A$22:$A$20000))*$C$22:$C$20000))^2)</f>
        <v>5.4625727257506833</v>
      </c>
    </row>
    <row r="616" spans="1:10" x14ac:dyDescent="0.25">
      <c r="A616">
        <v>1931.166667</v>
      </c>
      <c r="B616">
        <v>0.22432735468057799</v>
      </c>
      <c r="C616">
        <v>0.46118900000000002</v>
      </c>
      <c r="G616">
        <f t="shared" si="19"/>
        <v>614</v>
      </c>
      <c r="H616">
        <f t="shared" si="18"/>
        <v>1.9544227011684747</v>
      </c>
      <c r="I616">
        <f t="array" ref="I616">+SQRT((SUM(SIN($G616/$I$1*($A$22:$A$20000))*$B$22:$B$20000))^2 + (SUM(COS($G616/$I$1*($A$22:$A$20000))*$B$22:$B$20000))^2)</f>
        <v>9.8168180104643149E-3</v>
      </c>
      <c r="J616">
        <f t="array" ref="J616">+SQRT((SUM(SIN($G616/$I$1*($A$22:$A$20000))*$C$22:$C$20000))^2 +  (SUM(COS($G616/$I$1*($A$22:$A$20000))*$C$22:$C$20000))^2)</f>
        <v>5.1227887673337067</v>
      </c>
    </row>
    <row r="617" spans="1:10" x14ac:dyDescent="0.25">
      <c r="A617">
        <v>1931.25</v>
      </c>
      <c r="B617">
        <v>0.224251061002437</v>
      </c>
      <c r="C617">
        <v>0.35237299999999999</v>
      </c>
      <c r="G617">
        <f t="shared" si="19"/>
        <v>615</v>
      </c>
      <c r="H617">
        <f t="shared" si="18"/>
        <v>1.9576058000303129</v>
      </c>
      <c r="I617">
        <f t="array" ref="I617">+SQRT((SUM(SIN($G617/$I$1*($A$22:$A$20000))*$B$22:$B$20000))^2 + (SUM(COS($G617/$I$1*($A$22:$A$20000))*$B$22:$B$20000))^2)</f>
        <v>7.3967450986781855E-2</v>
      </c>
      <c r="J617">
        <f t="array" ref="J617">+SQRT((SUM(SIN($G617/$I$1*($A$22:$A$20000))*$C$22:$C$20000))^2 +  (SUM(COS($G617/$I$1*($A$22:$A$20000))*$C$22:$C$20000))^2)</f>
        <v>8.3646538668028132</v>
      </c>
    </row>
    <row r="618" spans="1:10" x14ac:dyDescent="0.25">
      <c r="A618">
        <v>1931.333333</v>
      </c>
      <c r="B618">
        <v>0.22413578616051799</v>
      </c>
      <c r="C618">
        <v>0.27787200000000001</v>
      </c>
      <c r="G618">
        <f t="shared" si="19"/>
        <v>616</v>
      </c>
      <c r="H618">
        <f t="shared" si="18"/>
        <v>1.9607888988921507</v>
      </c>
      <c r="I618">
        <f t="array" ref="I618">+SQRT((SUM(SIN($G618/$I$1*($A$22:$A$20000))*$B$22:$B$20000))^2 + (SUM(COS($G618/$I$1*($A$22:$A$20000))*$B$22:$B$20000))^2)</f>
        <v>2.8835071106171391E-2</v>
      </c>
      <c r="J618">
        <f t="array" ref="J618">+SQRT((SUM(SIN($G618/$I$1*($A$22:$A$20000))*$C$22:$C$20000))^2 +  (SUM(COS($G618/$I$1*($A$22:$A$20000))*$C$22:$C$20000))^2)</f>
        <v>14.383204328009356</v>
      </c>
    </row>
    <row r="619" spans="1:10" x14ac:dyDescent="0.25">
      <c r="A619">
        <v>1931.416667</v>
      </c>
      <c r="B619">
        <v>0.22399106856946599</v>
      </c>
      <c r="C619">
        <v>9.11E-3</v>
      </c>
      <c r="G619">
        <f t="shared" si="19"/>
        <v>617</v>
      </c>
      <c r="H619">
        <f t="shared" si="18"/>
        <v>1.9639719977539885</v>
      </c>
      <c r="I619">
        <f t="array" ref="I619">+SQRT((SUM(SIN($G619/$I$1*($A$22:$A$20000))*$B$22:$B$20000))^2 + (SUM(COS($G619/$I$1*($A$22:$A$20000))*$B$22:$B$20000))^2)</f>
        <v>6.4042610393369254E-2</v>
      </c>
      <c r="J619">
        <f t="array" ref="J619">+SQRT((SUM(SIN($G619/$I$1*($A$22:$A$20000))*$C$22:$C$20000))^2 +  (SUM(COS($G619/$I$1*($A$22:$A$20000))*$C$22:$C$20000))^2)</f>
        <v>13.2065005588424</v>
      </c>
    </row>
    <row r="620" spans="1:10" x14ac:dyDescent="0.25">
      <c r="A620">
        <v>1931.5</v>
      </c>
      <c r="B620">
        <v>0.139622069457908</v>
      </c>
      <c r="C620">
        <v>-0.13530200000000001</v>
      </c>
      <c r="G620">
        <f t="shared" si="19"/>
        <v>618</v>
      </c>
      <c r="H620">
        <f t="shared" si="18"/>
        <v>1.9671550966158264</v>
      </c>
      <c r="I620">
        <f t="array" ref="I620">+SQRT((SUM(SIN($G620/$I$1*($A$22:$A$20000))*$B$22:$B$20000))^2 + (SUM(COS($G620/$I$1*($A$22:$A$20000))*$B$22:$B$20000))^2)</f>
        <v>4.5214033926596474E-2</v>
      </c>
      <c r="J620">
        <f t="array" ref="J620">+SQRT((SUM(SIN($G620/$I$1*($A$22:$A$20000))*$C$22:$C$20000))^2 +  (SUM(COS($G620/$I$1*($A$22:$A$20000))*$C$22:$C$20000))^2)</f>
        <v>16.510647131134256</v>
      </c>
    </row>
    <row r="621" spans="1:10" x14ac:dyDescent="0.25">
      <c r="A621">
        <v>1931.583333</v>
      </c>
      <c r="B621">
        <v>-0.19516784414011901</v>
      </c>
      <c r="C621">
        <v>-0.43682700000000002</v>
      </c>
      <c r="G621">
        <f t="shared" si="19"/>
        <v>619</v>
      </c>
      <c r="H621">
        <f t="shared" si="18"/>
        <v>1.9703381954776644</v>
      </c>
      <c r="I621">
        <f t="array" ref="I621">+SQRT((SUM(SIN($G621/$I$1*($A$22:$A$20000))*$B$22:$B$20000))^2 + (SUM(COS($G621/$I$1*($A$22:$A$20000))*$B$22:$B$20000))^2)</f>
        <v>5.0172816974013844E-2</v>
      </c>
      <c r="J621">
        <f t="array" ref="J621">+SQRT((SUM(SIN($G621/$I$1*($A$22:$A$20000))*$C$22:$C$20000))^2 +  (SUM(COS($G621/$I$1*($A$22:$A$20000))*$C$22:$C$20000))^2)</f>
        <v>9.2273250799208828</v>
      </c>
    </row>
    <row r="622" spans="1:10" x14ac:dyDescent="0.25">
      <c r="A622">
        <v>1931.666667</v>
      </c>
      <c r="B622">
        <v>-0.19467781018958499</v>
      </c>
      <c r="C622">
        <v>-1.0904799999999999</v>
      </c>
      <c r="G622">
        <f t="shared" si="19"/>
        <v>620</v>
      </c>
      <c r="H622">
        <f t="shared" si="18"/>
        <v>1.9735212943395024</v>
      </c>
      <c r="I622">
        <f t="array" ref="I622">+SQRT((SUM(SIN($G622/$I$1*($A$22:$A$20000))*$B$22:$B$20000))^2 + (SUM(COS($G622/$I$1*($A$22:$A$20000))*$B$22:$B$20000))^2)</f>
        <v>5.8703777253200397E-2</v>
      </c>
      <c r="J622">
        <f t="array" ref="J622">+SQRT((SUM(SIN($G622/$I$1*($A$22:$A$20000))*$C$22:$C$20000))^2 +  (SUM(COS($G622/$I$1*($A$22:$A$20000))*$C$22:$C$20000))^2)</f>
        <v>11.357739968117544</v>
      </c>
    </row>
    <row r="623" spans="1:10" x14ac:dyDescent="0.25">
      <c r="A623">
        <v>1931.75</v>
      </c>
      <c r="B623">
        <v>-0.19459925941352299</v>
      </c>
      <c r="C623">
        <v>-1.3536999999999999</v>
      </c>
      <c r="G623">
        <f t="shared" si="19"/>
        <v>621</v>
      </c>
      <c r="H623">
        <f t="shared" si="18"/>
        <v>1.9767043932013402</v>
      </c>
      <c r="I623">
        <f t="array" ref="I623">+SQRT((SUM(SIN($G623/$I$1*($A$22:$A$20000))*$B$22:$B$20000))^2 + (SUM(COS($G623/$I$1*($A$22:$A$20000))*$B$22:$B$20000))^2)</f>
        <v>3.2418466872336717E-2</v>
      </c>
      <c r="J623">
        <f t="array" ref="J623">+SQRT((SUM(SIN($G623/$I$1*($A$22:$A$20000))*$C$22:$C$20000))^2 +  (SUM(COS($G623/$I$1*($A$22:$A$20000))*$C$22:$C$20000))^2)</f>
        <v>10.354005394165434</v>
      </c>
    </row>
    <row r="624" spans="1:10" x14ac:dyDescent="0.25">
      <c r="A624">
        <v>1931.833333</v>
      </c>
      <c r="B624">
        <v>-0.19455931292793799</v>
      </c>
      <c r="C624">
        <v>-1.21109</v>
      </c>
      <c r="G624">
        <f t="shared" si="19"/>
        <v>622</v>
      </c>
      <c r="H624">
        <f t="shared" si="18"/>
        <v>1.9798874920631779</v>
      </c>
      <c r="I624">
        <f t="array" ref="I624">+SQRT((SUM(SIN($G624/$I$1*($A$22:$A$20000))*$B$22:$B$20000))^2 + (SUM(COS($G624/$I$1*($A$22:$A$20000))*$B$22:$B$20000))^2)</f>
        <v>6.5044492502038309E-2</v>
      </c>
      <c r="J624">
        <f t="array" ref="J624">+SQRT((SUM(SIN($G624/$I$1*($A$22:$A$20000))*$C$22:$C$20000))^2 +  (SUM(COS($G624/$I$1*($A$22:$A$20000))*$C$22:$C$20000))^2)</f>
        <v>11.220484892685496</v>
      </c>
    </row>
    <row r="625" spans="1:10" x14ac:dyDescent="0.25">
      <c r="A625">
        <v>1931.916667</v>
      </c>
      <c r="B625">
        <v>-0.194548256201208</v>
      </c>
      <c r="C625">
        <v>-1.08792</v>
      </c>
      <c r="G625">
        <f t="shared" si="19"/>
        <v>623</v>
      </c>
      <c r="H625">
        <f t="shared" si="18"/>
        <v>1.9830705909250161</v>
      </c>
      <c r="I625">
        <f t="array" ref="I625">+SQRT((SUM(SIN($G625/$I$1*($A$22:$A$20000))*$B$22:$B$20000))^2 + (SUM(COS($G625/$I$1*($A$22:$A$20000))*$B$22:$B$20000))^2)</f>
        <v>1.7524291611680676E-2</v>
      </c>
      <c r="J625">
        <f t="array" ref="J625">+SQRT((SUM(SIN($G625/$I$1*($A$22:$A$20000))*$C$22:$C$20000))^2 +  (SUM(COS($G625/$I$1*($A$22:$A$20000))*$C$22:$C$20000))^2)</f>
        <v>24.415264638033833</v>
      </c>
    </row>
    <row r="626" spans="1:10" x14ac:dyDescent="0.25">
      <c r="A626">
        <v>1932</v>
      </c>
      <c r="B626">
        <v>-0.19454778541595699</v>
      </c>
      <c r="C626">
        <v>-1.07995</v>
      </c>
      <c r="G626">
        <f t="shared" si="19"/>
        <v>624</v>
      </c>
      <c r="H626">
        <f t="shared" si="18"/>
        <v>1.9862536897868539</v>
      </c>
      <c r="I626">
        <f t="array" ref="I626">+SQRT((SUM(SIN($G626/$I$1*($A$22:$A$20000))*$B$22:$B$20000))^2 + (SUM(COS($G626/$I$1*($A$22:$A$20000))*$B$22:$B$20000))^2)</f>
        <v>6.6681313321713967E-2</v>
      </c>
      <c r="J626">
        <f t="array" ref="J626">+SQRT((SUM(SIN($G626/$I$1*($A$22:$A$20000))*$C$22:$C$20000))^2 +  (SUM(COS($G626/$I$1*($A$22:$A$20000))*$C$22:$C$20000))^2)</f>
        <v>11.71806060067377</v>
      </c>
    </row>
    <row r="627" spans="1:10" x14ac:dyDescent="0.25">
      <c r="A627">
        <v>1932.083333</v>
      </c>
      <c r="B627">
        <v>-0.194523172749616</v>
      </c>
      <c r="C627">
        <v>-0.81714799999999999</v>
      </c>
      <c r="G627">
        <f t="shared" si="19"/>
        <v>625</v>
      </c>
      <c r="H627">
        <f t="shared" si="18"/>
        <v>1.9894367886486917</v>
      </c>
      <c r="I627">
        <f t="array" ref="I627">+SQRT((SUM(SIN($G627/$I$1*($A$22:$A$20000))*$B$22:$B$20000))^2 + (SUM(COS($G627/$I$1*($A$22:$A$20000))*$B$22:$B$20000))^2)</f>
        <v>1.4083846548428931E-2</v>
      </c>
      <c r="J627">
        <f t="array" ref="J627">+SQRT((SUM(SIN($G627/$I$1*($A$22:$A$20000))*$C$22:$C$20000))^2 +  (SUM(COS($G627/$I$1*($A$22:$A$20000))*$C$22:$C$20000))^2)</f>
        <v>16.009005614101731</v>
      </c>
    </row>
    <row r="628" spans="1:10" x14ac:dyDescent="0.25">
      <c r="A628">
        <v>1932.166667</v>
      </c>
      <c r="B628">
        <v>-0.19448551419027199</v>
      </c>
      <c r="C628">
        <v>-0.37491999999999998</v>
      </c>
      <c r="G628">
        <f t="shared" si="19"/>
        <v>626</v>
      </c>
      <c r="H628">
        <f t="shared" si="18"/>
        <v>1.9926198875105297</v>
      </c>
      <c r="I628">
        <f t="array" ref="I628">+SQRT((SUM(SIN($G628/$I$1*($A$22:$A$20000))*$B$22:$B$20000))^2 + (SUM(COS($G628/$I$1*($A$22:$A$20000))*$B$22:$B$20000))^2)</f>
        <v>6.3395662004492911E-2</v>
      </c>
      <c r="J628">
        <f t="array" ref="J628">+SQRT((SUM(SIN($G628/$I$1*($A$22:$A$20000))*$C$22:$C$20000))^2 +  (SUM(COS($G628/$I$1*($A$22:$A$20000))*$C$22:$C$20000))^2)</f>
        <v>29.955427215218133</v>
      </c>
    </row>
    <row r="629" spans="1:10" x14ac:dyDescent="0.25">
      <c r="A629">
        <v>1932.25</v>
      </c>
      <c r="B629">
        <v>-0.19440922051486001</v>
      </c>
      <c r="C629">
        <v>-0.14987800000000001</v>
      </c>
      <c r="G629">
        <f t="shared" si="19"/>
        <v>627</v>
      </c>
      <c r="H629">
        <f t="shared" si="18"/>
        <v>1.9958029863723674</v>
      </c>
      <c r="I629">
        <f t="array" ref="I629">+SQRT((SUM(SIN($G629/$I$1*($A$22:$A$20000))*$B$22:$B$20000))^2 + (SUM(COS($G629/$I$1*($A$22:$A$20000))*$B$22:$B$20000))^2)</f>
        <v>2.7177423221783785E-2</v>
      </c>
      <c r="J629">
        <f t="array" ref="J629">+SQRT((SUM(SIN($G629/$I$1*($A$22:$A$20000))*$C$22:$C$20000))^2 +  (SUM(COS($G629/$I$1*($A$22:$A$20000))*$C$22:$C$20000))^2)</f>
        <v>28.932519649851926</v>
      </c>
    </row>
    <row r="630" spans="1:10" x14ac:dyDescent="0.25">
      <c r="A630">
        <v>1932.333333</v>
      </c>
      <c r="B630">
        <v>-0.19429394567293901</v>
      </c>
      <c r="C630">
        <v>-5.4699999999999999E-2</v>
      </c>
      <c r="G630">
        <f t="shared" si="19"/>
        <v>628</v>
      </c>
      <c r="H630">
        <f t="shared" si="18"/>
        <v>1.9989860852342056</v>
      </c>
      <c r="I630">
        <f t="array" ref="I630">+SQRT((SUM(SIN($G630/$I$1*($A$22:$A$20000))*$B$22:$B$20000))^2 + (SUM(COS($G630/$I$1*($A$22:$A$20000))*$B$22:$B$20000))^2)</f>
        <v>5.6523427226810918E-2</v>
      </c>
      <c r="J630">
        <f t="array" ref="J630">+SQRT((SUM(SIN($G630/$I$1*($A$22:$A$20000))*$C$22:$C$20000))^2 +  (SUM(COS($G630/$I$1*($A$22:$A$20000))*$C$22:$C$20000))^2)</f>
        <v>38.103341229565785</v>
      </c>
    </row>
    <row r="631" spans="1:10" x14ac:dyDescent="0.25">
      <c r="A631">
        <v>1932.416667</v>
      </c>
      <c r="B631">
        <v>-0.19414939225619199</v>
      </c>
      <c r="C631">
        <v>-0.15332399999999999</v>
      </c>
      <c r="G631">
        <f t="shared" si="19"/>
        <v>629</v>
      </c>
      <c r="H631">
        <f t="shared" si="18"/>
        <v>2.0021691840960436</v>
      </c>
      <c r="I631">
        <f t="array" ref="I631">+SQRT((SUM(SIN($G631/$I$1*($A$22:$A$20000))*$B$22:$B$20000))^2 + (SUM(COS($G631/$I$1*($A$22:$A$20000))*$B$22:$B$20000))^2)</f>
        <v>4.2256564981856884E-2</v>
      </c>
      <c r="J631">
        <f t="array" ref="J631">+SQRT((SUM(SIN($G631/$I$1*($A$22:$A$20000))*$C$22:$C$20000))^2 +  (SUM(COS($G631/$I$1*($A$22:$A$20000))*$C$22:$C$20000))^2)</f>
        <v>35.192649145435652</v>
      </c>
    </row>
    <row r="632" spans="1:10" x14ac:dyDescent="0.25">
      <c r="A632">
        <v>1932.5</v>
      </c>
      <c r="B632">
        <v>-0.110875189858148</v>
      </c>
      <c r="C632">
        <v>-0.25728000000000001</v>
      </c>
      <c r="G632">
        <f t="shared" si="19"/>
        <v>630</v>
      </c>
      <c r="H632">
        <f t="shared" si="18"/>
        <v>2.0053522829578814</v>
      </c>
      <c r="I632">
        <f t="array" ref="I632">+SQRT((SUM(SIN($G632/$I$1*($A$22:$A$20000))*$B$22:$B$20000))^2 + (SUM(COS($G632/$I$1*($A$22:$A$20000))*$B$22:$B$20000))^2)</f>
        <v>4.3919367358839903E-2</v>
      </c>
      <c r="J632">
        <f t="array" ref="J632">+SQRT((SUM(SIN($G632/$I$1*($A$22:$A$20000))*$C$22:$C$20000))^2 +  (SUM(COS($G632/$I$1*($A$22:$A$20000))*$C$22:$C$20000))^2)</f>
        <v>12.427508108494733</v>
      </c>
    </row>
    <row r="633" spans="1:10" x14ac:dyDescent="0.25">
      <c r="A633">
        <v>1932.583333</v>
      </c>
      <c r="B633">
        <v>0.30511180174304398</v>
      </c>
      <c r="C633">
        <v>-0.58578699999999995</v>
      </c>
      <c r="G633">
        <f t="shared" si="19"/>
        <v>631</v>
      </c>
      <c r="H633">
        <f t="shared" si="18"/>
        <v>2.0085353818197191</v>
      </c>
      <c r="I633">
        <f t="array" ref="I633">+SQRT((SUM(SIN($G633/$I$1*($A$22:$A$20000))*$B$22:$B$20000))^2 + (SUM(COS($G633/$I$1*($A$22:$A$20000))*$B$22:$B$20000))^2)</f>
        <v>5.0986688430409918E-2</v>
      </c>
      <c r="J633">
        <f t="array" ref="J633">+SQRT((SUM(SIN($G633/$I$1*($A$22:$A$20000))*$C$22:$C$20000))^2 +  (SUM(COS($G633/$I$1*($A$22:$A$20000))*$C$22:$C$20000))^2)</f>
        <v>13.64138637198924</v>
      </c>
    </row>
    <row r="634" spans="1:10" x14ac:dyDescent="0.25">
      <c r="A634">
        <v>1932.666667</v>
      </c>
      <c r="B634">
        <v>0.30461221959047402</v>
      </c>
      <c r="C634">
        <v>-0.77605999999999997</v>
      </c>
      <c r="G634">
        <f t="shared" si="19"/>
        <v>632</v>
      </c>
      <c r="H634">
        <f t="shared" si="18"/>
        <v>2.0117184806815573</v>
      </c>
      <c r="I634">
        <f t="array" ref="I634">+SQRT((SUM(SIN($G634/$I$1*($A$22:$A$20000))*$B$22:$B$20000))^2 + (SUM(COS($G634/$I$1*($A$22:$A$20000))*$B$22:$B$20000))^2)</f>
        <v>3.1476796572283028E-2</v>
      </c>
      <c r="J634">
        <f t="array" ref="J634">+SQRT((SUM(SIN($G634/$I$1*($A$22:$A$20000))*$C$22:$C$20000))^2 +  (SUM(COS($G634/$I$1*($A$22:$A$20000))*$C$22:$C$20000))^2)</f>
        <v>16.612888712617398</v>
      </c>
    </row>
    <row r="635" spans="1:10" x14ac:dyDescent="0.25">
      <c r="A635">
        <v>1932.75</v>
      </c>
      <c r="B635">
        <v>0.30453367846677598</v>
      </c>
      <c r="C635">
        <v>-0.69026200000000004</v>
      </c>
      <c r="G635">
        <f t="shared" si="19"/>
        <v>633</v>
      </c>
      <c r="H635">
        <f t="shared" si="18"/>
        <v>2.0149015795433951</v>
      </c>
      <c r="I635">
        <f t="array" ref="I635">+SQRT((SUM(SIN($G635/$I$1*($A$22:$A$20000))*$B$22:$B$20000))^2 + (SUM(COS($G635/$I$1*($A$22:$A$20000))*$B$22:$B$20000))^2)</f>
        <v>5.8432073518286463E-2</v>
      </c>
      <c r="J635">
        <f t="array" ref="J635">+SQRT((SUM(SIN($G635/$I$1*($A$22:$A$20000))*$C$22:$C$20000))^2 +  (SUM(COS($G635/$I$1*($A$22:$A$20000))*$C$22:$C$20000))^2)</f>
        <v>6.3703115084793271</v>
      </c>
    </row>
    <row r="636" spans="1:10" x14ac:dyDescent="0.25">
      <c r="A636">
        <v>1932.833333</v>
      </c>
      <c r="B636">
        <v>0.30449373197143398</v>
      </c>
      <c r="C636">
        <v>-0.63991200000000004</v>
      </c>
      <c r="G636">
        <f t="shared" si="19"/>
        <v>634</v>
      </c>
      <c r="H636">
        <f t="shared" si="18"/>
        <v>2.0180846784052329</v>
      </c>
      <c r="I636">
        <f t="array" ref="I636">+SQRT((SUM(SIN($G636/$I$1*($A$22:$A$20000))*$B$22:$B$20000))^2 + (SUM(COS($G636/$I$1*($A$22:$A$20000))*$B$22:$B$20000))^2)</f>
        <v>1.8255744479452128E-2</v>
      </c>
      <c r="J636">
        <f t="array" ref="J636">+SQRT((SUM(SIN($G636/$I$1*($A$22:$A$20000))*$C$22:$C$20000))^2 +  (SUM(COS($G636/$I$1*($A$22:$A$20000))*$C$22:$C$20000))^2)</f>
        <v>5.1342228631998363</v>
      </c>
    </row>
    <row r="637" spans="1:10" x14ac:dyDescent="0.25">
      <c r="A637">
        <v>1932.916667</v>
      </c>
      <c r="B637">
        <v>0.30448267526551098</v>
      </c>
      <c r="C637">
        <v>-0.873058</v>
      </c>
      <c r="G637">
        <f t="shared" si="19"/>
        <v>635</v>
      </c>
      <c r="H637">
        <f t="shared" si="18"/>
        <v>2.0212677772670706</v>
      </c>
      <c r="I637">
        <f t="array" ref="I637">+SQRT((SUM(SIN($G637/$I$1*($A$22:$A$20000))*$B$22:$B$20000))^2 + (SUM(COS($G637/$I$1*($A$22:$A$20000))*$B$22:$B$20000))^2)</f>
        <v>6.1562538477078932E-2</v>
      </c>
      <c r="J637">
        <f t="array" ref="J637">+SQRT((SUM(SIN($G637/$I$1*($A$22:$A$20000))*$C$22:$C$20000))^2 +  (SUM(COS($G637/$I$1*($A$22:$A$20000))*$C$22:$C$20000))^2)</f>
        <v>8.163038307755512</v>
      </c>
    </row>
    <row r="638" spans="1:10" x14ac:dyDescent="0.25">
      <c r="A638">
        <v>1933</v>
      </c>
      <c r="B638">
        <v>0.30448440459159998</v>
      </c>
      <c r="C638">
        <v>-0.91575200000000001</v>
      </c>
      <c r="G638">
        <f t="shared" si="19"/>
        <v>636</v>
      </c>
      <c r="H638">
        <f t="shared" si="18"/>
        <v>2.0244508761289088</v>
      </c>
      <c r="I638">
        <f t="array" ref="I638">+SQRT((SUM(SIN($G638/$I$1*($A$22:$A$20000))*$B$22:$B$20000))^2 + (SUM(COS($G638/$I$1*($A$22:$A$20000))*$B$22:$B$20000))^2)</f>
        <v>1.3401324812421173E-2</v>
      </c>
      <c r="J638">
        <f t="array" ref="J638">+SQRT((SUM(SIN($G638/$I$1*($A$22:$A$20000))*$C$22:$C$20000))^2 +  (SUM(COS($G638/$I$1*($A$22:$A$20000))*$C$22:$C$20000))^2)</f>
        <v>11.884944854964608</v>
      </c>
    </row>
    <row r="639" spans="1:10" x14ac:dyDescent="0.25">
      <c r="A639">
        <v>1933.083333</v>
      </c>
      <c r="B639">
        <v>0.30447117983681699</v>
      </c>
      <c r="C639">
        <v>-1.03576</v>
      </c>
      <c r="G639">
        <f t="shared" si="19"/>
        <v>637</v>
      </c>
      <c r="H639">
        <f t="shared" si="18"/>
        <v>2.0276339749907466</v>
      </c>
      <c r="I639">
        <f t="array" ref="I639">+SQRT((SUM(SIN($G639/$I$1*($A$22:$A$20000))*$B$22:$B$20000))^2 + (SUM(COS($G639/$I$1*($A$22:$A$20000))*$B$22:$B$20000))^2)</f>
        <v>6.0575901433098392E-2</v>
      </c>
      <c r="J639">
        <f t="array" ref="J639">+SQRT((SUM(SIN($G639/$I$1*($A$22:$A$20000))*$C$22:$C$20000))^2 +  (SUM(COS($G639/$I$1*($A$22:$A$20000))*$C$22:$C$20000))^2)</f>
        <v>9.94053151406934</v>
      </c>
    </row>
    <row r="640" spans="1:10" x14ac:dyDescent="0.25">
      <c r="A640">
        <v>1933.166667</v>
      </c>
      <c r="B640">
        <v>0.304433513491702</v>
      </c>
      <c r="C640">
        <v>-0.98816099999999996</v>
      </c>
      <c r="G640">
        <f t="shared" si="19"/>
        <v>638</v>
      </c>
      <c r="H640">
        <f t="shared" si="18"/>
        <v>2.0308170738525844</v>
      </c>
      <c r="I640">
        <f t="array" ref="I640">+SQRT((SUM(SIN($G640/$I$1*($A$22:$A$20000))*$B$22:$B$20000))^2 + (SUM(COS($G640/$I$1*($A$22:$A$20000))*$B$22:$B$20000))^2)</f>
        <v>2.3327619888673028E-2</v>
      </c>
      <c r="J640">
        <f t="array" ref="J640">+SQRT((SUM(SIN($G640/$I$1*($A$22:$A$20000))*$C$22:$C$20000))^2 +  (SUM(COS($G640/$I$1*($A$22:$A$20000))*$C$22:$C$20000))^2)</f>
        <v>2.2245602222494845</v>
      </c>
    </row>
    <row r="641" spans="1:10" x14ac:dyDescent="0.25">
      <c r="A641">
        <v>1933.25</v>
      </c>
      <c r="B641">
        <v>0.30435721982415997</v>
      </c>
      <c r="C641">
        <v>-0.94479800000000003</v>
      </c>
      <c r="G641">
        <f t="shared" si="19"/>
        <v>639</v>
      </c>
      <c r="H641">
        <f t="shared" si="18"/>
        <v>2.0340001727144226</v>
      </c>
      <c r="I641">
        <f t="array" ref="I641">+SQRT((SUM(SIN($G641/$I$1*($A$22:$A$20000))*$B$22:$B$20000))^2 + (SUM(COS($G641/$I$1*($A$22:$A$20000))*$B$22:$B$20000))^2)</f>
        <v>5.6112730297722138E-2</v>
      </c>
      <c r="J641">
        <f t="array" ref="J641">+SQRT((SUM(SIN($G641/$I$1*($A$22:$A$20000))*$C$22:$C$20000))^2 +  (SUM(COS($G641/$I$1*($A$22:$A$20000))*$C$22:$C$20000))^2)</f>
        <v>5.0504345092597518</v>
      </c>
    </row>
    <row r="642" spans="1:10" x14ac:dyDescent="0.25">
      <c r="A642">
        <v>1933.333333</v>
      </c>
      <c r="B642">
        <v>0.30424194498223101</v>
      </c>
      <c r="C642">
        <v>-1.03505</v>
      </c>
      <c r="G642">
        <f t="shared" si="19"/>
        <v>640</v>
      </c>
      <c r="H642">
        <f t="shared" si="18"/>
        <v>2.0371832715762603</v>
      </c>
      <c r="I642">
        <f t="array" ref="I642">+SQRT((SUM(SIN($G642/$I$1*($A$22:$A$20000))*$B$22:$B$20000))^2 + (SUM(COS($G642/$I$1*($A$22:$A$20000))*$B$22:$B$20000))^2)</f>
        <v>3.537129441452791E-2</v>
      </c>
      <c r="J642">
        <f t="array" ref="J642">+SQRT((SUM(SIN($G642/$I$1*($A$22:$A$20000))*$C$22:$C$20000))^2 +  (SUM(COS($G642/$I$1*($A$22:$A$20000))*$C$22:$C$20000))^2)</f>
        <v>11.138582420449842</v>
      </c>
    </row>
    <row r="643" spans="1:10" x14ac:dyDescent="0.25">
      <c r="A643">
        <v>1933.416667</v>
      </c>
      <c r="B643">
        <v>0.30409762611102797</v>
      </c>
      <c r="C643">
        <v>-1.3693500000000001</v>
      </c>
      <c r="G643">
        <f t="shared" si="19"/>
        <v>641</v>
      </c>
      <c r="H643">
        <f t="shared" ref="H643:H706" si="20">+G643/$I$1/2/PI()</f>
        <v>2.0403663704380985</v>
      </c>
      <c r="I643">
        <f t="array" ref="I643">+SQRT((SUM(SIN($G643/$I$1*($A$22:$A$20000))*$B$22:$B$20000))^2 + (SUM(COS($G643/$I$1*($A$22:$A$20000))*$B$22:$B$20000))^2)</f>
        <v>4.8050482796630239E-2</v>
      </c>
      <c r="J643">
        <f t="array" ref="J643">+SQRT((SUM(SIN($G643/$I$1*($A$22:$A$20000))*$C$22:$C$20000))^2 +  (SUM(COS($G643/$I$1*($A$22:$A$20000))*$C$22:$C$20000))^2)</f>
        <v>17.805498031146925</v>
      </c>
    </row>
    <row r="644" spans="1:10" x14ac:dyDescent="0.25">
      <c r="A644">
        <v>1933.5</v>
      </c>
      <c r="B644">
        <v>0.219301771762826</v>
      </c>
      <c r="C644">
        <v>-1.5851599999999999</v>
      </c>
      <c r="G644">
        <f t="shared" si="19"/>
        <v>642</v>
      </c>
      <c r="H644">
        <f t="shared" si="20"/>
        <v>2.0435494692999363</v>
      </c>
      <c r="I644">
        <f t="array" ref="I644">+SQRT((SUM(SIN($G644/$I$1*($A$22:$A$20000))*$B$22:$B$20000))^2 + (SUM(COS($G644/$I$1*($A$22:$A$20000))*$B$22:$B$20000))^2)</f>
        <v>4.9339427205829359E-2</v>
      </c>
      <c r="J644">
        <f t="array" ref="J644">+SQRT((SUM(SIN($G644/$I$1*($A$22:$A$20000))*$C$22:$C$20000))^2 +  (SUM(COS($G644/$I$1*($A$22:$A$20000))*$C$22:$C$20000))^2)</f>
        <v>18.839326320479035</v>
      </c>
    </row>
    <row r="645" spans="1:10" x14ac:dyDescent="0.25">
      <c r="A645">
        <v>1933.583333</v>
      </c>
      <c r="B645">
        <v>-0.309046182756258</v>
      </c>
      <c r="C645">
        <v>-1.78861</v>
      </c>
      <c r="G645">
        <f t="shared" ref="G645:G708" si="21">+G644+1</f>
        <v>643</v>
      </c>
      <c r="H645">
        <f t="shared" si="20"/>
        <v>2.0467325681617741</v>
      </c>
      <c r="I645">
        <f t="array" ref="I645">+SQRT((SUM(SIN($G645/$I$1*($A$22:$A$20000))*$B$22:$B$20000))^2 + (SUM(COS($G645/$I$1*($A$22:$A$20000))*$B$22:$B$20000))^2)</f>
        <v>3.5534193341599261E-2</v>
      </c>
      <c r="J645">
        <f t="array" ref="J645">+SQRT((SUM(SIN($G645/$I$1*($A$22:$A$20000))*$C$22:$C$20000))^2 +  (SUM(COS($G645/$I$1*($A$22:$A$20000))*$C$22:$C$20000))^2)</f>
        <v>10.627968177862426</v>
      </c>
    </row>
    <row r="646" spans="1:10" x14ac:dyDescent="0.25">
      <c r="A646">
        <v>1933.666667</v>
      </c>
      <c r="B646">
        <v>-0.30850987884436298</v>
      </c>
      <c r="C646">
        <v>-1.8084800000000001</v>
      </c>
      <c r="G646">
        <f t="shared" si="21"/>
        <v>644</v>
      </c>
      <c r="H646">
        <f t="shared" si="20"/>
        <v>2.0499156670236123</v>
      </c>
      <c r="I646">
        <f t="array" ref="I646">+SQRT((SUM(SIN($G646/$I$1*($A$22:$A$20000))*$B$22:$B$20000))^2 + (SUM(COS($G646/$I$1*($A$22:$A$20000))*$B$22:$B$20000))^2)</f>
        <v>5.7876564073000562E-2</v>
      </c>
      <c r="J646">
        <f t="array" ref="J646">+SQRT((SUM(SIN($G646/$I$1*($A$22:$A$20000))*$C$22:$C$20000))^2 +  (SUM(COS($G646/$I$1*($A$22:$A$20000))*$C$22:$C$20000))^2)</f>
        <v>4.6136474176478668</v>
      </c>
    </row>
    <row r="647" spans="1:10" x14ac:dyDescent="0.25">
      <c r="A647">
        <v>1933.75</v>
      </c>
      <c r="B647">
        <v>-0.308431374840134</v>
      </c>
      <c r="C647">
        <v>-1.9908399999999999</v>
      </c>
      <c r="G647">
        <f t="shared" si="21"/>
        <v>645</v>
      </c>
      <c r="H647">
        <f t="shared" si="20"/>
        <v>2.05309876588545</v>
      </c>
      <c r="I647">
        <f t="array" ref="I647">+SQRT((SUM(SIN($G647/$I$1*($A$22:$A$20000))*$B$22:$B$20000))^2 + (SUM(COS($G647/$I$1*($A$22:$A$20000))*$B$22:$B$20000))^2)</f>
        <v>2.411797250300363E-2</v>
      </c>
      <c r="J647">
        <f t="array" ref="J647">+SQRT((SUM(SIN($G647/$I$1*($A$22:$A$20000))*$C$22:$C$20000))^2 +  (SUM(COS($G647/$I$1*($A$22:$A$20000))*$C$22:$C$20000))^2)</f>
        <v>9.9614729720503785</v>
      </c>
    </row>
    <row r="648" spans="1:10" x14ac:dyDescent="0.25">
      <c r="A648">
        <v>1933.833333</v>
      </c>
      <c r="B648">
        <v>-0.30839142830727201</v>
      </c>
      <c r="C648">
        <v>-2.0315799999999999</v>
      </c>
      <c r="G648">
        <f t="shared" si="21"/>
        <v>646</v>
      </c>
      <c r="H648">
        <f t="shared" si="20"/>
        <v>2.0562818647472878</v>
      </c>
      <c r="I648">
        <f t="array" ref="I648">+SQRT((SUM(SIN($G648/$I$1*($A$22:$A$20000))*$B$22:$B$20000))^2 + (SUM(COS($G648/$I$1*($A$22:$A$20000))*$B$22:$B$20000))^2)</f>
        <v>7.1769755690818116E-2</v>
      </c>
      <c r="J648">
        <f t="array" ref="J648">+SQRT((SUM(SIN($G648/$I$1*($A$22:$A$20000))*$C$22:$C$20000))^2 +  (SUM(COS($G648/$I$1*($A$22:$A$20000))*$C$22:$C$20000))^2)</f>
        <v>7.4332935086665488</v>
      </c>
    </row>
    <row r="649" spans="1:10" x14ac:dyDescent="0.25">
      <c r="A649">
        <v>1933.916667</v>
      </c>
      <c r="B649">
        <v>-0.30838037161508602</v>
      </c>
      <c r="C649">
        <v>-1.91595</v>
      </c>
      <c r="G649">
        <f t="shared" si="21"/>
        <v>647</v>
      </c>
      <c r="H649">
        <f t="shared" si="20"/>
        <v>2.0594649636091256</v>
      </c>
      <c r="I649">
        <f t="array" ref="I649">+SQRT((SUM(SIN($G649/$I$1*($A$22:$A$20000))*$B$22:$B$20000))^2 + (SUM(COS($G649/$I$1*($A$22:$A$20000))*$B$22:$B$20000))^2)</f>
        <v>3.9057933956428985E-3</v>
      </c>
      <c r="J649">
        <f t="array" ref="J649">+SQRT((SUM(SIN($G649/$I$1*($A$22:$A$20000))*$C$22:$C$20000))^2 +  (SUM(COS($G649/$I$1*($A$22:$A$20000))*$C$22:$C$20000))^2)</f>
        <v>11.436995856371809</v>
      </c>
    </row>
    <row r="650" spans="1:10" x14ac:dyDescent="0.25">
      <c r="A650">
        <v>1934</v>
      </c>
      <c r="B650">
        <v>-0.308383669688572</v>
      </c>
      <c r="C650">
        <v>-1.5370200000000001</v>
      </c>
      <c r="G650">
        <f t="shared" si="21"/>
        <v>648</v>
      </c>
      <c r="H650">
        <f t="shared" si="20"/>
        <v>2.0626480624709638</v>
      </c>
      <c r="I650">
        <f t="array" ref="I650">+SQRT((SUM(SIN($G650/$I$1*($A$22:$A$20000))*$B$22:$B$20000))^2 + (SUM(COS($G650/$I$1*($A$22:$A$20000))*$B$22:$B$20000))^2)</f>
        <v>6.8755655059073301E-2</v>
      </c>
      <c r="J650">
        <f t="array" ref="J650">+SQRT((SUM(SIN($G650/$I$1*($A$22:$A$20000))*$C$22:$C$20000))^2 +  (SUM(COS($G650/$I$1*($A$22:$A$20000))*$C$22:$C$20000))^2)</f>
        <v>18.955248791437615</v>
      </c>
    </row>
    <row r="651" spans="1:10" x14ac:dyDescent="0.25">
      <c r="A651">
        <v>1934.083333</v>
      </c>
      <c r="B651">
        <v>-0.30837867692451498</v>
      </c>
      <c r="C651">
        <v>-1.25238</v>
      </c>
      <c r="G651">
        <f t="shared" si="21"/>
        <v>649</v>
      </c>
      <c r="H651">
        <f t="shared" si="20"/>
        <v>2.0658311613328015</v>
      </c>
      <c r="I651">
        <f t="array" ref="I651">+SQRT((SUM(SIN($G651/$I$1*($A$22:$A$20000))*$B$22:$B$20000))^2 + (SUM(COS($G651/$I$1*($A$22:$A$20000))*$B$22:$B$20000))^2)</f>
        <v>1.8786570996262412E-2</v>
      </c>
      <c r="J651">
        <f t="array" ref="J651">+SQRT((SUM(SIN($G651/$I$1*($A$22:$A$20000))*$C$22:$C$20000))^2 +  (SUM(COS($G651/$I$1*($A$22:$A$20000))*$C$22:$C$20000))^2)</f>
        <v>20.469681514782906</v>
      </c>
    </row>
    <row r="652" spans="1:10" x14ac:dyDescent="0.25">
      <c r="A652">
        <v>1934.166667</v>
      </c>
      <c r="B652">
        <v>-0.308341004978259</v>
      </c>
      <c r="C652">
        <v>-1.2858400000000001</v>
      </c>
      <c r="G652">
        <f t="shared" si="21"/>
        <v>650</v>
      </c>
      <c r="H652">
        <f t="shared" si="20"/>
        <v>2.0690142601946393</v>
      </c>
      <c r="I652">
        <f t="array" ref="I652">+SQRT((SUM(SIN($G652/$I$1*($A$22:$A$20000))*$B$22:$B$20000))^2 + (SUM(COS($G652/$I$1*($A$22:$A$20000))*$B$22:$B$20000))^2)</f>
        <v>6.6613123773408681E-2</v>
      </c>
      <c r="J652">
        <f t="array" ref="J652">+SQRT((SUM(SIN($G652/$I$1*($A$22:$A$20000))*$C$22:$C$20000))^2 +  (SUM(COS($G652/$I$1*($A$22:$A$20000))*$C$22:$C$20000))^2)</f>
        <v>16.295724024280055</v>
      </c>
    </row>
    <row r="653" spans="1:10" x14ac:dyDescent="0.25">
      <c r="A653">
        <v>1934.25</v>
      </c>
      <c r="B653">
        <v>-0.30826471131638</v>
      </c>
      <c r="C653">
        <v>-1.1450800000000001</v>
      </c>
      <c r="G653">
        <f t="shared" si="21"/>
        <v>651</v>
      </c>
      <c r="H653">
        <f t="shared" si="20"/>
        <v>2.0721973590564775</v>
      </c>
      <c r="I653">
        <f t="array" ref="I653">+SQRT((SUM(SIN($G653/$I$1*($A$22:$A$20000))*$B$22:$B$20000))^2 + (SUM(COS($G653/$I$1*($A$22:$A$20000))*$B$22:$B$20000))^2)</f>
        <v>3.7289330648798691E-2</v>
      </c>
      <c r="J653">
        <f t="array" ref="J653">+SQRT((SUM(SIN($G653/$I$1*($A$22:$A$20000))*$C$22:$C$20000))^2 +  (SUM(COS($G653/$I$1*($A$22:$A$20000))*$C$22:$C$20000))^2)</f>
        <v>5.9261600835020198</v>
      </c>
    </row>
    <row r="654" spans="1:10" x14ac:dyDescent="0.25">
      <c r="A654">
        <v>1934.333333</v>
      </c>
      <c r="B654">
        <v>-0.30814943647444498</v>
      </c>
      <c r="C654">
        <v>-0.71537799999999996</v>
      </c>
      <c r="G654">
        <f t="shared" si="21"/>
        <v>652</v>
      </c>
      <c r="H654">
        <f t="shared" si="20"/>
        <v>2.0753804579183153</v>
      </c>
      <c r="I654">
        <f t="array" ref="I654">+SQRT((SUM(SIN($G654/$I$1*($A$22:$A$20000))*$B$22:$B$20000))^2 + (SUM(COS($G654/$I$1*($A$22:$A$20000))*$B$22:$B$20000))^2)</f>
        <v>6.0572644017697706E-2</v>
      </c>
      <c r="J654">
        <f t="array" ref="J654">+SQRT((SUM(SIN($G654/$I$1*($A$22:$A$20000))*$C$22:$C$20000))^2 +  (SUM(COS($G654/$I$1*($A$22:$A$20000))*$C$22:$C$20000))^2)</f>
        <v>9.9898079812920422</v>
      </c>
    </row>
    <row r="655" spans="1:10" x14ac:dyDescent="0.25">
      <c r="A655">
        <v>1934.416667</v>
      </c>
      <c r="B655">
        <v>-0.30800584643012702</v>
      </c>
      <c r="C655">
        <v>-0.48159400000000002</v>
      </c>
      <c r="G655">
        <f t="shared" si="21"/>
        <v>653</v>
      </c>
      <c r="H655">
        <f t="shared" si="20"/>
        <v>2.078563556780153</v>
      </c>
      <c r="I655">
        <f t="array" ref="I655">+SQRT((SUM(SIN($G655/$I$1*($A$22:$A$20000))*$B$22:$B$20000))^2 + (SUM(COS($G655/$I$1*($A$22:$A$20000))*$B$22:$B$20000))^2)</f>
        <v>5.6265200420442543E-2</v>
      </c>
      <c r="J655">
        <f t="array" ref="J655">+SQRT((SUM(SIN($G655/$I$1*($A$22:$A$20000))*$C$22:$C$20000))^2 +  (SUM(COS($G655/$I$1*($A$22:$A$20000))*$C$22:$C$20000))^2)</f>
        <v>24.208860122489934</v>
      </c>
    </row>
    <row r="656" spans="1:10" x14ac:dyDescent="0.25">
      <c r="A656">
        <v>1934.5</v>
      </c>
      <c r="B656">
        <v>-0.25861223858240501</v>
      </c>
      <c r="C656">
        <v>-0.426371</v>
      </c>
      <c r="G656">
        <f t="shared" si="21"/>
        <v>654</v>
      </c>
      <c r="H656">
        <f t="shared" si="20"/>
        <v>2.0817466556419912</v>
      </c>
      <c r="I656">
        <f t="array" ref="I656">+SQRT((SUM(SIN($G656/$I$1*($A$22:$A$20000))*$B$22:$B$20000))^2 + (SUM(COS($G656/$I$1*($A$22:$A$20000))*$B$22:$B$20000))^2)</f>
        <v>4.9203987459024483E-2</v>
      </c>
      <c r="J656">
        <f t="array" ref="J656">+SQRT((SUM(SIN($G656/$I$1*($A$22:$A$20000))*$C$22:$C$20000))^2 +  (SUM(COS($G656/$I$1*($A$22:$A$20000))*$C$22:$C$20000))^2)</f>
        <v>30.644654884347226</v>
      </c>
    </row>
    <row r="657" spans="1:10" x14ac:dyDescent="0.25">
      <c r="A657">
        <v>1934.583333</v>
      </c>
      <c r="B657">
        <v>0.208790486457785</v>
      </c>
      <c r="C657">
        <v>-0.56002600000000002</v>
      </c>
      <c r="G657">
        <f t="shared" si="21"/>
        <v>655</v>
      </c>
      <c r="H657">
        <f t="shared" si="20"/>
        <v>2.084929754503829</v>
      </c>
      <c r="I657">
        <f t="array" ref="I657">+SQRT((SUM(SIN($G657/$I$1*($A$22:$A$20000))*$B$22:$B$20000))^2 + (SUM(COS($G657/$I$1*($A$22:$A$20000))*$B$22:$B$20000))^2)</f>
        <v>7.323055826353303E-2</v>
      </c>
      <c r="J657">
        <f t="array" ref="J657">+SQRT((SUM(SIN($G657/$I$1*($A$22:$A$20000))*$C$22:$C$20000))^2 +  (SUM(COS($G657/$I$1*($A$22:$A$20000))*$C$22:$C$20000))^2)</f>
        <v>28.420604954863709</v>
      </c>
    </row>
    <row r="658" spans="1:10" x14ac:dyDescent="0.25">
      <c r="A658">
        <v>1934.666667</v>
      </c>
      <c r="B658">
        <v>0.20832754799987099</v>
      </c>
      <c r="C658">
        <v>-0.92137899999999995</v>
      </c>
      <c r="G658">
        <f t="shared" si="21"/>
        <v>656</v>
      </c>
      <c r="H658">
        <f t="shared" si="20"/>
        <v>2.0881128533656668</v>
      </c>
      <c r="I658">
        <f t="array" ref="I658">+SQRT((SUM(SIN($G658/$I$1*($A$22:$A$20000))*$B$22:$B$20000))^2 + (SUM(COS($G658/$I$1*($A$22:$A$20000))*$B$22:$B$20000))^2)</f>
        <v>3.4160576686729185E-2</v>
      </c>
      <c r="J658">
        <f t="array" ref="J658">+SQRT((SUM(SIN($G658/$I$1*($A$22:$A$20000))*$C$22:$C$20000))^2 +  (SUM(COS($G658/$I$1*($A$22:$A$20000))*$C$22:$C$20000))^2)</f>
        <v>21.647696576409913</v>
      </c>
    </row>
    <row r="659" spans="1:10" x14ac:dyDescent="0.25">
      <c r="A659">
        <v>1934.75</v>
      </c>
      <c r="B659">
        <v>0.20824896983753699</v>
      </c>
      <c r="C659">
        <v>-0.69234099999999998</v>
      </c>
      <c r="G659">
        <f t="shared" si="21"/>
        <v>657</v>
      </c>
      <c r="H659">
        <f t="shared" si="20"/>
        <v>2.091295952227505</v>
      </c>
      <c r="I659">
        <f t="array" ref="I659">+SQRT((SUM(SIN($G659/$I$1*($A$22:$A$20000))*$B$22:$B$20000))^2 + (SUM(COS($G659/$I$1*($A$22:$A$20000))*$B$22:$B$20000))^2)</f>
        <v>8.6253150286336872E-2</v>
      </c>
      <c r="J659">
        <f t="array" ref="J659">+SQRT((SUM(SIN($G659/$I$1*($A$22:$A$20000))*$C$22:$C$20000))^2 +  (SUM(COS($G659/$I$1*($A$22:$A$20000))*$C$22:$C$20000))^2)</f>
        <v>13.746068019650016</v>
      </c>
    </row>
    <row r="660" spans="1:10" x14ac:dyDescent="0.25">
      <c r="A660">
        <v>1934.833333</v>
      </c>
      <c r="B660">
        <v>0.20820902337963401</v>
      </c>
      <c r="C660">
        <v>-0.66410100000000005</v>
      </c>
      <c r="G660">
        <f t="shared" si="21"/>
        <v>658</v>
      </c>
      <c r="H660">
        <f t="shared" si="20"/>
        <v>2.0944790510893427</v>
      </c>
      <c r="I660">
        <f t="array" ref="I660">+SQRT((SUM(SIN($G660/$I$1*($A$22:$A$20000))*$B$22:$B$20000))^2 + (SUM(COS($G660/$I$1*($A$22:$A$20000))*$B$22:$B$20000))^2)</f>
        <v>2.6212038921772741E-2</v>
      </c>
      <c r="J660">
        <f t="array" ref="J660">+SQRT((SUM(SIN($G660/$I$1*($A$22:$A$20000))*$C$22:$C$20000))^2 +  (SUM(COS($G660/$I$1*($A$22:$A$20000))*$C$22:$C$20000))^2)</f>
        <v>4.8498608442691591</v>
      </c>
    </row>
    <row r="661" spans="1:10" x14ac:dyDescent="0.25">
      <c r="A661">
        <v>1934.916667</v>
      </c>
      <c r="B661">
        <v>0.20819796668385501</v>
      </c>
      <c r="C661">
        <v>-0.61760899999999996</v>
      </c>
      <c r="G661">
        <f t="shared" si="21"/>
        <v>659</v>
      </c>
      <c r="H661">
        <f t="shared" si="20"/>
        <v>2.0976621499511805</v>
      </c>
      <c r="I661">
        <f t="array" ref="I661">+SQRT((SUM(SIN($G661/$I$1*($A$22:$A$20000))*$B$22:$B$20000))^2 + (SUM(COS($G661/$I$1*($A$22:$A$20000))*$B$22:$B$20000))^2)</f>
        <v>0.10023570289743118</v>
      </c>
      <c r="J661">
        <f t="array" ref="J661">+SQRT((SUM(SIN($G661/$I$1*($A$22:$A$20000))*$C$22:$C$20000))^2 +  (SUM(COS($G661/$I$1*($A$22:$A$20000))*$C$22:$C$20000))^2)</f>
        <v>3.8700774467274099</v>
      </c>
    </row>
    <row r="662" spans="1:10" x14ac:dyDescent="0.25">
      <c r="A662">
        <v>1935</v>
      </c>
      <c r="B662">
        <v>0.20820176786627601</v>
      </c>
      <c r="C662">
        <v>-0.73192199999999996</v>
      </c>
      <c r="G662">
        <f t="shared" si="21"/>
        <v>660</v>
      </c>
      <c r="H662">
        <f t="shared" si="20"/>
        <v>2.1008452488130183</v>
      </c>
      <c r="I662">
        <f t="array" ref="I662">+SQRT((SUM(SIN($G662/$I$1*($A$22:$A$20000))*$B$22:$B$20000))^2 + (SUM(COS($G662/$I$1*($A$22:$A$20000))*$B$22:$B$20000))^2)</f>
        <v>2.6251982464607769E-2</v>
      </c>
      <c r="J662">
        <f t="array" ref="J662">+SQRT((SUM(SIN($G662/$I$1*($A$22:$A$20000))*$C$22:$C$20000))^2 +  (SUM(COS($G662/$I$1*($A$22:$A$20000))*$C$22:$C$20000))^2)</f>
        <v>9.3789263434698391</v>
      </c>
    </row>
    <row r="663" spans="1:10" x14ac:dyDescent="0.25">
      <c r="A663">
        <v>1935.083333</v>
      </c>
      <c r="B663">
        <v>0.20820088196692799</v>
      </c>
      <c r="C663">
        <v>-0.69786800000000004</v>
      </c>
      <c r="G663">
        <f t="shared" si="21"/>
        <v>661</v>
      </c>
      <c r="H663">
        <f t="shared" si="20"/>
        <v>2.1040283476748565</v>
      </c>
      <c r="I663">
        <f t="array" ref="I663">+SQRT((SUM(SIN($G663/$I$1*($A$22:$A$20000))*$B$22:$B$20000))^2 + (SUM(COS($G663/$I$1*($A$22:$A$20000))*$B$22:$B$20000))^2)</f>
        <v>0.10156513581960985</v>
      </c>
      <c r="J663">
        <f t="array" ref="J663">+SQRT((SUM(SIN($G663/$I$1*($A$22:$A$20000))*$C$22:$C$20000))^2 +  (SUM(COS($G663/$I$1*($A$22:$A$20000))*$C$22:$C$20000))^2)</f>
        <v>15.606549445860303</v>
      </c>
    </row>
    <row r="664" spans="1:10" x14ac:dyDescent="0.25">
      <c r="A664">
        <v>1935.166667</v>
      </c>
      <c r="B664">
        <v>0.20816320745026901</v>
      </c>
      <c r="C664">
        <v>-0.68005000000000004</v>
      </c>
      <c r="G664">
        <f t="shared" si="21"/>
        <v>662</v>
      </c>
      <c r="H664">
        <f t="shared" si="20"/>
        <v>2.1072114465366942</v>
      </c>
      <c r="I664">
        <f t="array" ref="I664">+SQRT((SUM(SIN($G664/$I$1*($A$22:$A$20000))*$B$22:$B$20000))^2 + (SUM(COS($G664/$I$1*($A$22:$A$20000))*$B$22:$B$20000))^2)</f>
        <v>4.4926596706711681E-2</v>
      </c>
      <c r="J664">
        <f t="array" ref="J664">+SQRT((SUM(SIN($G664/$I$1*($A$22:$A$20000))*$C$22:$C$20000))^2 +  (SUM(COS($G664/$I$1*($A$22:$A$20000))*$C$22:$C$20000))^2)</f>
        <v>18.859468794897111</v>
      </c>
    </row>
    <row r="665" spans="1:10" x14ac:dyDescent="0.25">
      <c r="A665">
        <v>1935.25</v>
      </c>
      <c r="B665">
        <v>0.20808691379098701</v>
      </c>
      <c r="C665">
        <v>-0.967947</v>
      </c>
      <c r="G665">
        <f t="shared" si="21"/>
        <v>663</v>
      </c>
      <c r="H665">
        <f t="shared" si="20"/>
        <v>2.110394545398532</v>
      </c>
      <c r="I665">
        <f t="array" ref="I665">+SQRT((SUM(SIN($G665/$I$1*($A$22:$A$20000))*$B$22:$B$20000))^2 + (SUM(COS($G665/$I$1*($A$22:$A$20000))*$B$22:$B$20000))^2)</f>
        <v>0.11258151525396703</v>
      </c>
      <c r="J665">
        <f t="array" ref="J665">+SQRT((SUM(SIN($G665/$I$1*($A$22:$A$20000))*$C$22:$C$20000))^2 +  (SUM(COS($G665/$I$1*($A$22:$A$20000))*$C$22:$C$20000))^2)</f>
        <v>13.060264249988061</v>
      </c>
    </row>
    <row r="666" spans="1:10" x14ac:dyDescent="0.25">
      <c r="A666">
        <v>1935.333333</v>
      </c>
      <c r="B666">
        <v>0.20797163894904999</v>
      </c>
      <c r="C666">
        <v>-0.79503800000000002</v>
      </c>
      <c r="G666">
        <f t="shared" si="21"/>
        <v>664</v>
      </c>
      <c r="H666">
        <f t="shared" si="20"/>
        <v>2.1135776442603702</v>
      </c>
      <c r="I666">
        <f t="array" ref="I666">+SQRT((SUM(SIN($G666/$I$1*($A$22:$A$20000))*$B$22:$B$20000))^2 + (SUM(COS($G666/$I$1*($A$22:$A$20000))*$B$22:$B$20000))^2)</f>
        <v>8.4224778620942534E-2</v>
      </c>
      <c r="J666">
        <f t="array" ref="J666">+SQRT((SUM(SIN($G666/$I$1*($A$22:$A$20000))*$C$22:$C$20000))^2 +  (SUM(COS($G666/$I$1*($A$22:$A$20000))*$C$22:$C$20000))^2)</f>
        <v>1.6919653386189994</v>
      </c>
    </row>
    <row r="667" spans="1:10" x14ac:dyDescent="0.25">
      <c r="A667">
        <v>1935.416667</v>
      </c>
      <c r="B667">
        <v>0.20782966256466501</v>
      </c>
      <c r="C667">
        <v>-0.70203400000000005</v>
      </c>
      <c r="G667">
        <f t="shared" si="21"/>
        <v>665</v>
      </c>
      <c r="H667">
        <f t="shared" si="20"/>
        <v>2.116760743122208</v>
      </c>
      <c r="I667">
        <f t="array" ref="I667">+SQRT((SUM(SIN($G667/$I$1*($A$22:$A$20000))*$B$22:$B$20000))^2 + (SUM(COS($G667/$I$1*($A$22:$A$20000))*$B$22:$B$20000))^2)</f>
        <v>0.10645255143325787</v>
      </c>
      <c r="J667">
        <f t="array" ref="J667">+SQRT((SUM(SIN($G667/$I$1*($A$22:$A$20000))*$C$22:$C$20000))^2 +  (SUM(COS($G667/$I$1*($A$22:$A$20000))*$C$22:$C$20000))^2)</f>
        <v>6.581327772692612</v>
      </c>
    </row>
    <row r="668" spans="1:10" x14ac:dyDescent="0.25">
      <c r="A668">
        <v>1935.5</v>
      </c>
      <c r="B668">
        <v>0.25295785790931502</v>
      </c>
      <c r="C668">
        <v>-0.61773100000000003</v>
      </c>
      <c r="G668">
        <f t="shared" si="21"/>
        <v>666</v>
      </c>
      <c r="H668">
        <f t="shared" si="20"/>
        <v>2.1199438419840462</v>
      </c>
      <c r="I668">
        <f t="array" ref="I668">+SQRT((SUM(SIN($G668/$I$1*($A$22:$A$20000))*$B$22:$B$20000))^2 + (SUM(COS($G668/$I$1*($A$22:$A$20000))*$B$22:$B$20000))^2)</f>
        <v>0.11204704598380812</v>
      </c>
      <c r="J668">
        <f t="array" ref="J668">+SQRT((SUM(SIN($G668/$I$1*($A$22:$A$20000))*$C$22:$C$20000))^2 +  (SUM(COS($G668/$I$1*($A$22:$A$20000))*$C$22:$C$20000))^2)</f>
        <v>8.3660373336449343</v>
      </c>
    </row>
    <row r="669" spans="1:10" x14ac:dyDescent="0.25">
      <c r="A669">
        <v>1935.583333</v>
      </c>
      <c r="B669">
        <v>7.3596021607317597E-2</v>
      </c>
      <c r="C669">
        <v>-0.51045600000000002</v>
      </c>
      <c r="G669">
        <f t="shared" si="21"/>
        <v>667</v>
      </c>
      <c r="H669">
        <f t="shared" si="20"/>
        <v>2.1231269408458839</v>
      </c>
      <c r="I669">
        <f t="array" ref="I669">+SQRT((SUM(SIN($G669/$I$1*($A$22:$A$20000))*$B$22:$B$20000))^2 + (SUM(COS($G669/$I$1*($A$22:$A$20000))*$B$22:$B$20000))^2)</f>
        <v>0.11166821417653632</v>
      </c>
      <c r="J669">
        <f t="array" ref="J669">+SQRT((SUM(SIN($G669/$I$1*($A$22:$A$20000))*$C$22:$C$20000))^2 +  (SUM(COS($G669/$I$1*($A$22:$A$20000))*$C$22:$C$20000))^2)</f>
        <v>7.884643687552952</v>
      </c>
    </row>
    <row r="670" spans="1:10" x14ac:dyDescent="0.25">
      <c r="A670">
        <v>1935.666667</v>
      </c>
      <c r="B670">
        <v>7.3583916240987604E-2</v>
      </c>
      <c r="C670">
        <v>-0.39429999999999998</v>
      </c>
      <c r="G670">
        <f t="shared" si="21"/>
        <v>668</v>
      </c>
      <c r="H670">
        <f t="shared" si="20"/>
        <v>2.1263100397077217</v>
      </c>
      <c r="I670">
        <f t="array" ref="I670">+SQRT((SUM(SIN($G670/$I$1*($A$22:$A$20000))*$B$22:$B$20000))^2 + (SUM(COS($G670/$I$1*($A$22:$A$20000))*$B$22:$B$20000))^2)</f>
        <v>0.16081997873498874</v>
      </c>
      <c r="J670">
        <f t="array" ref="J670">+SQRT((SUM(SIN($G670/$I$1*($A$22:$A$20000))*$C$22:$C$20000))^2 +  (SUM(COS($G670/$I$1*($A$22:$A$20000))*$C$22:$C$20000))^2)</f>
        <v>8.3496556519862253</v>
      </c>
    </row>
    <row r="671" spans="1:10" x14ac:dyDescent="0.25">
      <c r="A671">
        <v>1935.75</v>
      </c>
      <c r="B671">
        <v>7.35048823724333E-2</v>
      </c>
      <c r="C671">
        <v>-0.34295300000000001</v>
      </c>
      <c r="G671">
        <f t="shared" si="21"/>
        <v>669</v>
      </c>
      <c r="H671">
        <f t="shared" si="20"/>
        <v>2.1294931385695599</v>
      </c>
      <c r="I671">
        <f t="array" ref="I671">+SQRT((SUM(SIN($G671/$I$1*($A$22:$A$20000))*$B$22:$B$20000))^2 + (SUM(COS($G671/$I$1*($A$22:$A$20000))*$B$22:$B$20000))^2)</f>
        <v>0.11065415866487376</v>
      </c>
      <c r="J671">
        <f t="array" ref="J671">+SQRT((SUM(SIN($G671/$I$1*($A$22:$A$20000))*$C$22:$C$20000))^2 +  (SUM(COS($G671/$I$1*($A$22:$A$20000))*$C$22:$C$20000))^2)</f>
        <v>9.7321627922249583</v>
      </c>
    </row>
    <row r="672" spans="1:10" x14ac:dyDescent="0.25">
      <c r="A672">
        <v>1935.833333</v>
      </c>
      <c r="B672">
        <v>7.3464936375161702E-2</v>
      </c>
      <c r="C672">
        <v>-0.46237200000000001</v>
      </c>
      <c r="G672">
        <f t="shared" si="21"/>
        <v>670</v>
      </c>
      <c r="H672">
        <f t="shared" si="20"/>
        <v>2.1326762374313977</v>
      </c>
      <c r="I672">
        <f t="array" ref="I672">+SQRT((SUM(SIN($G672/$I$1*($A$22:$A$20000))*$B$22:$B$20000))^2 + (SUM(COS($G672/$I$1*($A$22:$A$20000))*$B$22:$B$20000))^2)</f>
        <v>0.24018868086200329</v>
      </c>
      <c r="J672">
        <f t="array" ref="J672">+SQRT((SUM(SIN($G672/$I$1*($A$22:$A$20000))*$C$22:$C$20000))^2 +  (SUM(COS($G672/$I$1*($A$22:$A$20000))*$C$22:$C$20000))^2)</f>
        <v>9.3211016888449052</v>
      </c>
    </row>
    <row r="673" spans="1:10" x14ac:dyDescent="0.25">
      <c r="A673">
        <v>1935.916667</v>
      </c>
      <c r="B673">
        <v>7.3453879598614602E-2</v>
      </c>
      <c r="C673">
        <v>-0.58272000000000002</v>
      </c>
      <c r="G673">
        <f t="shared" si="21"/>
        <v>671</v>
      </c>
      <c r="H673">
        <f t="shared" si="20"/>
        <v>2.1358593362932354</v>
      </c>
      <c r="I673">
        <f t="array" ref="I673">+SQRT((SUM(SIN($G673/$I$1*($A$22:$A$20000))*$B$22:$B$20000))^2 + (SUM(COS($G673/$I$1*($A$22:$A$20000))*$B$22:$B$20000))^2)</f>
        <v>8.342786569467682E-2</v>
      </c>
      <c r="J673">
        <f t="array" ref="J673">+SQRT((SUM(SIN($G673/$I$1*($A$22:$A$20000))*$C$22:$C$20000))^2 +  (SUM(COS($G673/$I$1*($A$22:$A$20000))*$C$22:$C$20000))^2)</f>
        <v>6.953427911215682</v>
      </c>
    </row>
    <row r="674" spans="1:10" x14ac:dyDescent="0.25">
      <c r="A674">
        <v>1936</v>
      </c>
      <c r="B674">
        <v>7.3449281980963302E-2</v>
      </c>
      <c r="C674">
        <v>-0.62901300000000004</v>
      </c>
      <c r="G674">
        <f t="shared" si="21"/>
        <v>672</v>
      </c>
      <c r="H674">
        <f t="shared" si="20"/>
        <v>2.1390424351550732</v>
      </c>
      <c r="I674">
        <f t="array" ref="I674">+SQRT((SUM(SIN($G674/$I$1*($A$22:$A$20000))*$B$22:$B$20000))^2 + (SUM(COS($G674/$I$1*($A$22:$A$20000))*$B$22:$B$20000))^2)</f>
        <v>0.37067288159221962</v>
      </c>
      <c r="J674">
        <f t="array" ref="J674">+SQRT((SUM(SIN($G674/$I$1*($A$22:$A$20000))*$C$22:$C$20000))^2 +  (SUM(COS($G674/$I$1*($A$22:$A$20000))*$C$22:$C$20000))^2)</f>
        <v>7.9056587563241107</v>
      </c>
    </row>
    <row r="675" spans="1:10" x14ac:dyDescent="0.25">
      <c r="A675">
        <v>1936.083333</v>
      </c>
      <c r="B675">
        <v>7.3425482369251796E-2</v>
      </c>
      <c r="C675">
        <v>-0.55352800000000002</v>
      </c>
      <c r="G675">
        <f t="shared" si="21"/>
        <v>673</v>
      </c>
      <c r="H675">
        <f t="shared" si="20"/>
        <v>2.1422255340169114</v>
      </c>
      <c r="I675">
        <f t="array" ref="I675">+SQRT((SUM(SIN($G675/$I$1*($A$22:$A$20000))*$B$22:$B$20000))^2 + (SUM(COS($G675/$I$1*($A$22:$A$20000))*$B$22:$B$20000))^2)</f>
        <v>6.8698988200446287E-2</v>
      </c>
      <c r="J675">
        <f t="array" ref="J675">+SQRT((SUM(SIN($G675/$I$1*($A$22:$A$20000))*$C$22:$C$20000))^2 +  (SUM(COS($G675/$I$1*($A$22:$A$20000))*$C$22:$C$20000))^2)</f>
        <v>8.8770333606387979</v>
      </c>
    </row>
    <row r="676" spans="1:10" x14ac:dyDescent="0.25">
      <c r="A676">
        <v>1936.166667</v>
      </c>
      <c r="B676">
        <v>7.3387829815800304E-2</v>
      </c>
      <c r="C676">
        <v>-0.62041100000000005</v>
      </c>
      <c r="G676">
        <f t="shared" si="21"/>
        <v>674</v>
      </c>
      <c r="H676">
        <f t="shared" si="20"/>
        <v>2.1454086328787492</v>
      </c>
      <c r="I676">
        <f t="array" ref="I676">+SQRT((SUM(SIN($G676/$I$1*($A$22:$A$20000))*$B$22:$B$20000))^2 + (SUM(COS($G676/$I$1*($A$22:$A$20000))*$B$22:$B$20000))^2)</f>
        <v>0.8185793914246311</v>
      </c>
      <c r="J676">
        <f t="array" ref="J676">+SQRT((SUM(SIN($G676/$I$1*($A$22:$A$20000))*$C$22:$C$20000))^2 +  (SUM(COS($G676/$I$1*($A$22:$A$20000))*$C$22:$C$20000))^2)</f>
        <v>5.0434709788949164</v>
      </c>
    </row>
    <row r="677" spans="1:10" x14ac:dyDescent="0.25">
      <c r="A677">
        <v>1936.25</v>
      </c>
      <c r="B677">
        <v>7.3311536134318095E-2</v>
      </c>
      <c r="C677">
        <v>-0.41636699999999999</v>
      </c>
      <c r="G677">
        <f t="shared" si="21"/>
        <v>675</v>
      </c>
      <c r="H677">
        <f t="shared" si="20"/>
        <v>2.1485917317405869</v>
      </c>
      <c r="I677">
        <f t="array" ref="I677">+SQRT((SUM(SIN($G677/$I$1*($A$22:$A$20000))*$B$22:$B$20000))^2 + (SUM(COS($G677/$I$1*($A$22:$A$20000))*$B$22:$B$20000))^2)</f>
        <v>1.3315745763638511</v>
      </c>
      <c r="J677">
        <f t="array" ref="J677">+SQRT((SUM(SIN($G677/$I$1*($A$22:$A$20000))*$C$22:$C$20000))^2 +  (SUM(COS($G677/$I$1*($A$22:$A$20000))*$C$22:$C$20000))^2)</f>
        <v>2.6176009175707624</v>
      </c>
    </row>
    <row r="678" spans="1:10" x14ac:dyDescent="0.25">
      <c r="A678">
        <v>1936.333333</v>
      </c>
      <c r="B678">
        <v>7.3196261292402601E-2</v>
      </c>
      <c r="C678">
        <v>-0.42779899999999998</v>
      </c>
      <c r="G678">
        <f t="shared" si="21"/>
        <v>676</v>
      </c>
      <c r="H678">
        <f t="shared" si="20"/>
        <v>2.1517748306024251</v>
      </c>
      <c r="I678">
        <f t="array" ref="I678">+SQRT((SUM(SIN($G678/$I$1*($A$22:$A$20000))*$B$22:$B$20000))^2 + (SUM(COS($G678/$I$1*($A$22:$A$20000))*$B$22:$B$20000))^2)</f>
        <v>1.0938069173830418</v>
      </c>
      <c r="J678">
        <f t="array" ref="J678">+SQRT((SUM(SIN($G678/$I$1*($A$22:$A$20000))*$C$22:$C$20000))^2 +  (SUM(COS($G678/$I$1*($A$22:$A$20000))*$C$22:$C$20000))^2)</f>
        <v>5.7060801466432256</v>
      </c>
    </row>
    <row r="679" spans="1:10" x14ac:dyDescent="0.25">
      <c r="A679">
        <v>1936.416667</v>
      </c>
      <c r="B679">
        <v>7.3048959115435894E-2</v>
      </c>
      <c r="C679">
        <v>-0.57695399999999997</v>
      </c>
      <c r="G679">
        <f t="shared" si="21"/>
        <v>677</v>
      </c>
      <c r="H679">
        <f t="shared" si="20"/>
        <v>2.1549579294642629</v>
      </c>
      <c r="I679">
        <f t="array" ref="I679">+SQRT((SUM(SIN($G679/$I$1*($A$22:$A$20000))*$B$22:$B$20000))^2 + (SUM(COS($G679/$I$1*($A$22:$A$20000))*$B$22:$B$20000))^2)</f>
        <v>0.3274388125996841</v>
      </c>
      <c r="J679">
        <f t="array" ref="J679">+SQRT((SUM(SIN($G679/$I$1*($A$22:$A$20000))*$C$22:$C$20000))^2 +  (SUM(COS($G679/$I$1*($A$22:$A$20000))*$C$22:$C$20000))^2)</f>
        <v>15.542055201682558</v>
      </c>
    </row>
    <row r="680" spans="1:10" x14ac:dyDescent="0.25">
      <c r="A680">
        <v>1936.5</v>
      </c>
      <c r="B680">
        <v>-2.8930248194813098E-2</v>
      </c>
      <c r="C680">
        <v>-0.75521099999999997</v>
      </c>
      <c r="G680">
        <f t="shared" si="21"/>
        <v>678</v>
      </c>
      <c r="H680">
        <f t="shared" si="20"/>
        <v>2.1581410283261011</v>
      </c>
      <c r="I680">
        <f t="array" ref="I680">+SQRT((SUM(SIN($G680/$I$1*($A$22:$A$20000))*$B$22:$B$20000))^2 + (SUM(COS($G680/$I$1*($A$22:$A$20000))*$B$22:$B$20000))^2)</f>
        <v>0.65125879348667803</v>
      </c>
      <c r="J680">
        <f t="array" ref="J680">+SQRT((SUM(SIN($G680/$I$1*($A$22:$A$20000))*$C$22:$C$20000))^2 +  (SUM(COS($G680/$I$1*($A$22:$A$20000))*$C$22:$C$20000))^2)</f>
        <v>21.661785833536797</v>
      </c>
    </row>
    <row r="681" spans="1:10" x14ac:dyDescent="0.25">
      <c r="A681">
        <v>1936.583333</v>
      </c>
      <c r="B681">
        <v>-2.09513834897226E-2</v>
      </c>
      <c r="C681">
        <v>-0.699596</v>
      </c>
      <c r="G681">
        <f t="shared" si="21"/>
        <v>679</v>
      </c>
      <c r="H681">
        <f t="shared" si="20"/>
        <v>2.1613241271879389</v>
      </c>
      <c r="I681">
        <f t="array" ref="I681">+SQRT((SUM(SIN($G681/$I$1*($A$22:$A$20000))*$B$22:$B$20000))^2 + (SUM(COS($G681/$I$1*($A$22:$A$20000))*$B$22:$B$20000))^2)</f>
        <v>0.7870863521196455</v>
      </c>
      <c r="J681">
        <f t="array" ref="J681">+SQRT((SUM(SIN($G681/$I$1*($A$22:$A$20000))*$C$22:$C$20000))^2 +  (SUM(COS($G681/$I$1*($A$22:$A$20000))*$C$22:$C$20000))^2)</f>
        <v>15.225824857961607</v>
      </c>
    </row>
    <row r="682" spans="1:10" x14ac:dyDescent="0.25">
      <c r="A682">
        <v>1936.666667</v>
      </c>
      <c r="B682">
        <v>-2.0797396895784699E-2</v>
      </c>
      <c r="C682">
        <v>-0.58838999999999997</v>
      </c>
      <c r="G682">
        <f t="shared" si="21"/>
        <v>680</v>
      </c>
      <c r="H682">
        <f t="shared" si="20"/>
        <v>2.1645072260497766</v>
      </c>
      <c r="I682">
        <f t="array" ref="I682">+SQRT((SUM(SIN($G682/$I$1*($A$22:$A$20000))*$B$22:$B$20000))^2 + (SUM(COS($G682/$I$1*($A$22:$A$20000))*$B$22:$B$20000))^2)</f>
        <v>1.0208574204649021</v>
      </c>
      <c r="J682">
        <f t="array" ref="J682">+SQRT((SUM(SIN($G682/$I$1*($A$22:$A$20000))*$C$22:$C$20000))^2 +  (SUM(COS($G682/$I$1*($A$22:$A$20000))*$C$22:$C$20000))^2)</f>
        <v>3.1120986944598417</v>
      </c>
    </row>
    <row r="683" spans="1:10" x14ac:dyDescent="0.25">
      <c r="A683">
        <v>1936.75</v>
      </c>
      <c r="B683">
        <v>-2.07185064419684E-2</v>
      </c>
      <c r="C683">
        <v>-0.66834300000000002</v>
      </c>
      <c r="G683">
        <f t="shared" si="21"/>
        <v>681</v>
      </c>
      <c r="H683">
        <f t="shared" si="20"/>
        <v>2.1676903249116144</v>
      </c>
      <c r="I683">
        <f t="array" ref="I683">+SQRT((SUM(SIN($G683/$I$1*($A$22:$A$20000))*$B$22:$B$20000))^2 + (SUM(COS($G683/$I$1*($A$22:$A$20000))*$B$22:$B$20000))^2)</f>
        <v>3.8414339328530813</v>
      </c>
      <c r="J683">
        <f t="array" ref="J683">+SQRT((SUM(SIN($G683/$I$1*($A$22:$A$20000))*$C$22:$C$20000))^2 +  (SUM(COS($G683/$I$1*($A$22:$A$20000))*$C$22:$C$20000))^2)</f>
        <v>8.4959470125680969</v>
      </c>
    </row>
    <row r="684" spans="1:10" x14ac:dyDescent="0.25">
      <c r="A684">
        <v>1936.833333</v>
      </c>
      <c r="B684">
        <v>-2.0678560299732099E-2</v>
      </c>
      <c r="C684">
        <v>-0.85705200000000004</v>
      </c>
      <c r="G684">
        <f t="shared" si="21"/>
        <v>682</v>
      </c>
      <c r="H684">
        <f t="shared" si="20"/>
        <v>2.1708734237734526</v>
      </c>
      <c r="I684">
        <f t="array" ref="I684">+SQRT((SUM(SIN($G684/$I$1*($A$22:$A$20000))*$B$22:$B$20000))^2 + (SUM(COS($G684/$I$1*($A$22:$A$20000))*$B$22:$B$20000))^2)</f>
        <v>5.0131086115421191</v>
      </c>
      <c r="J684">
        <f t="array" ref="J684">+SQRT((SUM(SIN($G684/$I$1*($A$22:$A$20000))*$C$22:$C$20000))^2 +  (SUM(COS($G684/$I$1*($A$22:$A$20000))*$C$22:$C$20000))^2)</f>
        <v>8.223609609970115</v>
      </c>
    </row>
    <row r="685" spans="1:10" x14ac:dyDescent="0.25">
      <c r="A685">
        <v>1936.916667</v>
      </c>
      <c r="B685">
        <v>-2.0667503578218501E-2</v>
      </c>
      <c r="C685">
        <v>-0.94057800000000003</v>
      </c>
      <c r="G685">
        <f t="shared" si="21"/>
        <v>683</v>
      </c>
      <c r="H685">
        <f t="shared" si="20"/>
        <v>2.1740565226352904</v>
      </c>
      <c r="I685">
        <f t="array" ref="I685">+SQRT((SUM(SIN($G685/$I$1*($A$22:$A$20000))*$B$22:$B$20000))^2 + (SUM(COS($G685/$I$1*($A$22:$A$20000))*$B$22:$B$20000))^2)</f>
        <v>3.158585976450051</v>
      </c>
      <c r="J685">
        <f t="array" ref="J685">+SQRT((SUM(SIN($G685/$I$1*($A$22:$A$20000))*$C$22:$C$20000))^2 +  (SUM(COS($G685/$I$1*($A$22:$A$20000))*$C$22:$C$20000))^2)</f>
        <v>6.0038355143509472</v>
      </c>
    </row>
    <row r="686" spans="1:10" x14ac:dyDescent="0.25">
      <c r="A686">
        <v>1937</v>
      </c>
      <c r="B686">
        <v>-2.0664463130236101E-2</v>
      </c>
      <c r="C686">
        <v>-1.05087</v>
      </c>
      <c r="G686">
        <f t="shared" si="21"/>
        <v>684</v>
      </c>
      <c r="H686">
        <f t="shared" si="20"/>
        <v>2.1772396214971281</v>
      </c>
      <c r="I686">
        <f t="array" ref="I686">+SQRT((SUM(SIN($G686/$I$1*($A$22:$A$20000))*$B$22:$B$20000))^2 + (SUM(COS($G686/$I$1*($A$22:$A$20000))*$B$22:$B$20000))^2)</f>
        <v>0.11189922802356418</v>
      </c>
      <c r="J686">
        <f t="array" ref="J686">+SQRT((SUM(SIN($G686/$I$1*($A$22:$A$20000))*$C$22:$C$20000))^2 +  (SUM(COS($G686/$I$1*($A$22:$A$20000))*$C$22:$C$20000))^2)</f>
        <v>9.4561508038743991</v>
      </c>
    </row>
    <row r="687" spans="1:10" x14ac:dyDescent="0.25">
      <c r="A687">
        <v>1937.083333</v>
      </c>
      <c r="B687">
        <v>-2.0642298411719402E-2</v>
      </c>
      <c r="C687">
        <v>-0.58532899999999999</v>
      </c>
      <c r="G687">
        <f t="shared" si="21"/>
        <v>685</v>
      </c>
      <c r="H687">
        <f t="shared" si="20"/>
        <v>2.1804227203589659</v>
      </c>
      <c r="I687">
        <f t="array" ref="I687">+SQRT((SUM(SIN($G687/$I$1*($A$22:$A$20000))*$B$22:$B$20000))^2 + (SUM(COS($G687/$I$1*($A$22:$A$20000))*$B$22:$B$20000))^2)</f>
        <v>1.2987376595568902</v>
      </c>
      <c r="J687">
        <f t="array" ref="J687">+SQRT((SUM(SIN($G687/$I$1*($A$22:$A$20000))*$C$22:$C$20000))^2 +  (SUM(COS($G687/$I$1*($A$22:$A$20000))*$C$22:$C$20000))^2)</f>
        <v>14.205508662612987</v>
      </c>
    </row>
    <row r="688" spans="1:10" x14ac:dyDescent="0.25">
      <c r="A688">
        <v>1937.166667</v>
      </c>
      <c r="B688">
        <v>-2.06046439908147E-2</v>
      </c>
      <c r="C688">
        <v>-0.48554000000000003</v>
      </c>
      <c r="G688">
        <f t="shared" si="21"/>
        <v>686</v>
      </c>
      <c r="H688">
        <f t="shared" si="20"/>
        <v>2.1836058192208041</v>
      </c>
      <c r="I688">
        <f t="array" ref="I688">+SQRT((SUM(SIN($G688/$I$1*($A$22:$A$20000))*$B$22:$B$20000))^2 + (SUM(COS($G688/$I$1*($A$22:$A$20000))*$B$22:$B$20000))^2)</f>
        <v>0.38061595732401865</v>
      </c>
      <c r="J688">
        <f t="array" ref="J688">+SQRT((SUM(SIN($G688/$I$1*($A$22:$A$20000))*$C$22:$C$20000))^2 +  (SUM(COS($G688/$I$1*($A$22:$A$20000))*$C$22:$C$20000))^2)</f>
        <v>19.087052949605241</v>
      </c>
    </row>
    <row r="689" spans="1:10" x14ac:dyDescent="0.25">
      <c r="A689">
        <v>1937.25</v>
      </c>
      <c r="B689">
        <v>-2.0528350311219998E-2</v>
      </c>
      <c r="C689">
        <v>-0.70498700000000003</v>
      </c>
      <c r="G689">
        <f t="shared" si="21"/>
        <v>687</v>
      </c>
      <c r="H689">
        <f t="shared" si="20"/>
        <v>2.1867889180826419</v>
      </c>
      <c r="I689">
        <f t="array" ref="I689">+SQRT((SUM(SIN($G689/$I$1*($A$22:$A$20000))*$B$22:$B$20000))^2 + (SUM(COS($G689/$I$1*($A$22:$A$20000))*$B$22:$B$20000))^2)</f>
        <v>0.80166847778401773</v>
      </c>
      <c r="J689">
        <f t="array" ref="J689">+SQRT((SUM(SIN($G689/$I$1*($A$22:$A$20000))*$C$22:$C$20000))^2 +  (SUM(COS($G689/$I$1*($A$22:$A$20000))*$C$22:$C$20000))^2)</f>
        <v>18.576487673167758</v>
      </c>
    </row>
    <row r="690" spans="1:10" x14ac:dyDescent="0.25">
      <c r="A690">
        <v>1937.333333</v>
      </c>
      <c r="B690">
        <v>-2.0413075469302801E-2</v>
      </c>
      <c r="C690">
        <v>-0.60643800000000003</v>
      </c>
      <c r="G690">
        <f t="shared" si="21"/>
        <v>688</v>
      </c>
      <c r="H690">
        <f t="shared" si="20"/>
        <v>2.1899720169444801</v>
      </c>
      <c r="I690">
        <f t="array" ref="I690">+SQRT((SUM(SIN($G690/$I$1*($A$22:$A$20000))*$B$22:$B$20000))^2 + (SUM(COS($G690/$I$1*($A$22:$A$20000))*$B$22:$B$20000))^2)</f>
        <v>0.54461916465705296</v>
      </c>
      <c r="J690">
        <f t="array" ref="J690">+SQRT((SUM(SIN($G690/$I$1*($A$22:$A$20000))*$C$22:$C$20000))^2 +  (SUM(COS($G690/$I$1*($A$22:$A$20000))*$C$22:$C$20000))^2)</f>
        <v>7.0422498375346594</v>
      </c>
    </row>
    <row r="691" spans="1:10" x14ac:dyDescent="0.25">
      <c r="A691">
        <v>1937.416667</v>
      </c>
      <c r="B691">
        <v>-2.0265235148174399E-2</v>
      </c>
      <c r="C691">
        <v>-0.44517299999999999</v>
      </c>
      <c r="G691">
        <f t="shared" si="21"/>
        <v>689</v>
      </c>
      <c r="H691">
        <f t="shared" si="20"/>
        <v>2.1931551158063178</v>
      </c>
      <c r="I691">
        <f t="array" ref="I691">+SQRT((SUM(SIN($G691/$I$1*($A$22:$A$20000))*$B$22:$B$20000))^2 + (SUM(COS($G691/$I$1*($A$22:$A$20000))*$B$22:$B$20000))^2)</f>
        <v>0.53475606221896232</v>
      </c>
      <c r="J691">
        <f t="array" ref="J691">+SQRT((SUM(SIN($G691/$I$1*($A$22:$A$20000))*$C$22:$C$20000))^2 +  (SUM(COS($G691/$I$1*($A$22:$A$20000))*$C$22:$C$20000))^2)</f>
        <v>12.235489763725198</v>
      </c>
    </row>
    <row r="692" spans="1:10" x14ac:dyDescent="0.25">
      <c r="A692">
        <v>1937.5</v>
      </c>
      <c r="B692">
        <v>0.12741805025019001</v>
      </c>
      <c r="C692">
        <v>-0.55022000000000004</v>
      </c>
      <c r="G692">
        <f t="shared" si="21"/>
        <v>690</v>
      </c>
      <c r="H692">
        <f t="shared" si="20"/>
        <v>2.196338214668156</v>
      </c>
      <c r="I692">
        <f t="array" ref="I692">+SQRT((SUM(SIN($G692/$I$1*($A$22:$A$20000))*$B$22:$B$20000))^2 + (SUM(COS($G692/$I$1*($A$22:$A$20000))*$B$22:$B$20000))^2)</f>
        <v>0.58851428607725931</v>
      </c>
      <c r="J692">
        <f t="array" ref="J692">+SQRT((SUM(SIN($G692/$I$1*($A$22:$A$20000))*$C$22:$C$20000))^2 +  (SUM(COS($G692/$I$1*($A$22:$A$20000))*$C$22:$C$20000))^2)</f>
        <v>15.475566329433663</v>
      </c>
    </row>
    <row r="693" spans="1:10" x14ac:dyDescent="0.25">
      <c r="A693">
        <v>1937.583333</v>
      </c>
      <c r="B693">
        <v>0.26901413866396301</v>
      </c>
      <c r="C693">
        <v>-0.34815600000000002</v>
      </c>
      <c r="G693">
        <f t="shared" si="21"/>
        <v>691</v>
      </c>
      <c r="H693">
        <f t="shared" si="20"/>
        <v>2.1995213135299938</v>
      </c>
      <c r="I693">
        <f t="array" ref="I693">+SQRT((SUM(SIN($G693/$I$1*($A$22:$A$20000))*$B$22:$B$20000))^2 + (SUM(COS($G693/$I$1*($A$22:$A$20000))*$B$22:$B$20000))^2)</f>
        <v>0.25103633345751236</v>
      </c>
      <c r="J693">
        <f t="array" ref="J693">+SQRT((SUM(SIN($G693/$I$1*($A$22:$A$20000))*$C$22:$C$20000))^2 +  (SUM(COS($G693/$I$1*($A$22:$A$20000))*$C$22:$C$20000))^2)</f>
        <v>5.6693930002747503</v>
      </c>
    </row>
    <row r="694" spans="1:10" x14ac:dyDescent="0.25">
      <c r="A694">
        <v>1937.666667</v>
      </c>
      <c r="B694">
        <v>0.26873772458287998</v>
      </c>
      <c r="C694">
        <v>-0.26429900000000001</v>
      </c>
      <c r="G694">
        <f t="shared" si="21"/>
        <v>692</v>
      </c>
      <c r="H694">
        <f t="shared" si="20"/>
        <v>2.2027044123918316</v>
      </c>
      <c r="I694">
        <f t="array" ref="I694">+SQRT((SUM(SIN($G694/$I$1*($A$22:$A$20000))*$B$22:$B$20000))^2 + (SUM(COS($G694/$I$1*($A$22:$A$20000))*$B$22:$B$20000))^2)</f>
        <v>0.58392059777706318</v>
      </c>
      <c r="J694">
        <f t="array" ref="J694">+SQRT((SUM(SIN($G694/$I$1*($A$22:$A$20000))*$C$22:$C$20000))^2 +  (SUM(COS($G694/$I$1*($A$22:$A$20000))*$C$22:$C$20000))^2)</f>
        <v>4.3548853250396196</v>
      </c>
    </row>
    <row r="695" spans="1:10" x14ac:dyDescent="0.25">
      <c r="A695">
        <v>1937.75</v>
      </c>
      <c r="B695">
        <v>0.26865895787981198</v>
      </c>
      <c r="C695">
        <v>-0.30176199999999997</v>
      </c>
      <c r="G695">
        <f t="shared" si="21"/>
        <v>693</v>
      </c>
      <c r="H695">
        <f t="shared" si="20"/>
        <v>2.2058875112536693</v>
      </c>
      <c r="I695">
        <f t="array" ref="I695">+SQRT((SUM(SIN($G695/$I$1*($A$22:$A$20000))*$B$22:$B$20000))^2 + (SUM(COS($G695/$I$1*($A$22:$A$20000))*$B$22:$B$20000))^2)</f>
        <v>8.8538356853471209E-2</v>
      </c>
      <c r="J695">
        <f t="array" ref="J695">+SQRT((SUM(SIN($G695/$I$1*($A$22:$A$20000))*$C$22:$C$20000))^2 +  (SUM(COS($G695/$I$1*($A$22:$A$20000))*$C$22:$C$20000))^2)</f>
        <v>6.8322029336581593</v>
      </c>
    </row>
    <row r="696" spans="1:10" x14ac:dyDescent="0.25">
      <c r="A696">
        <v>1937.833333</v>
      </c>
      <c r="B696">
        <v>0.26861901161248702</v>
      </c>
      <c r="C696">
        <v>-0.406721</v>
      </c>
      <c r="G696">
        <f t="shared" si="21"/>
        <v>694</v>
      </c>
      <c r="H696">
        <f t="shared" si="20"/>
        <v>2.2090706101155075</v>
      </c>
      <c r="I696">
        <f t="array" ref="I696">+SQRT((SUM(SIN($G696/$I$1*($A$22:$A$20000))*$B$22:$B$20000))^2 + (SUM(COS($G696/$I$1*($A$22:$A$20000))*$B$22:$B$20000))^2)</f>
        <v>0.55274093133883917</v>
      </c>
      <c r="J696">
        <f t="array" ref="J696">+SQRT((SUM(SIN($G696/$I$1*($A$22:$A$20000))*$C$22:$C$20000))^2 +  (SUM(COS($G696/$I$1*($A$22:$A$20000))*$C$22:$C$20000))^2)</f>
        <v>19.138132838481223</v>
      </c>
    </row>
    <row r="697" spans="1:10" x14ac:dyDescent="0.25">
      <c r="A697">
        <v>1937.916667</v>
      </c>
      <c r="B697">
        <v>0.26860795499554202</v>
      </c>
      <c r="C697">
        <v>-0.59248000000000001</v>
      </c>
      <c r="G697">
        <f t="shared" si="21"/>
        <v>695</v>
      </c>
      <c r="H697">
        <f t="shared" si="20"/>
        <v>2.2122537089773453</v>
      </c>
      <c r="I697">
        <f t="array" ref="I697">+SQRT((SUM(SIN($G697/$I$1*($A$22:$A$20000))*$B$22:$B$20000))^2 + (SUM(COS($G697/$I$1*($A$22:$A$20000))*$B$22:$B$20000))^2)</f>
        <v>0.15205838885042777</v>
      </c>
      <c r="J697">
        <f t="array" ref="J697">+SQRT((SUM(SIN($G697/$I$1*($A$22:$A$20000))*$C$22:$C$20000))^2 +  (SUM(COS($G697/$I$1*($A$22:$A$20000))*$C$22:$C$20000))^2)</f>
        <v>20.183827185564226</v>
      </c>
    </row>
    <row r="698" spans="1:10" x14ac:dyDescent="0.25">
      <c r="A698">
        <v>1938</v>
      </c>
      <c r="B698">
        <v>0.26860825224194201</v>
      </c>
      <c r="C698">
        <v>-1.09331</v>
      </c>
      <c r="G698">
        <f t="shared" si="21"/>
        <v>696</v>
      </c>
      <c r="H698">
        <f t="shared" si="20"/>
        <v>2.2154368078391831</v>
      </c>
      <c r="I698">
        <f t="array" ref="I698">+SQRT((SUM(SIN($G698/$I$1*($A$22:$A$20000))*$B$22:$B$20000))^2 + (SUM(COS($G698/$I$1*($A$22:$A$20000))*$B$22:$B$20000))^2)</f>
        <v>0.48828647762669208</v>
      </c>
      <c r="J698">
        <f t="array" ref="J698">+SQRT((SUM(SIN($G698/$I$1*($A$22:$A$20000))*$C$22:$C$20000))^2 +  (SUM(COS($G698/$I$1*($A$22:$A$20000))*$C$22:$C$20000))^2)</f>
        <v>16.825304829228713</v>
      </c>
    </row>
    <row r="699" spans="1:10" x14ac:dyDescent="0.25">
      <c r="A699">
        <v>1938.083333</v>
      </c>
      <c r="B699">
        <v>0.26859194632303901</v>
      </c>
      <c r="C699">
        <v>-1.3003800000000001</v>
      </c>
      <c r="G699">
        <f t="shared" si="21"/>
        <v>697</v>
      </c>
      <c r="H699">
        <f t="shared" si="20"/>
        <v>2.2186199067010208</v>
      </c>
      <c r="I699">
        <f t="array" ref="I699">+SQRT((SUM(SIN($G699/$I$1*($A$22:$A$20000))*$B$22:$B$20000))^2 + (SUM(COS($G699/$I$1*($A$22:$A$20000))*$B$22:$B$20000))^2)</f>
        <v>0.29075399998556534</v>
      </c>
      <c r="J699">
        <f t="array" ref="J699">+SQRT((SUM(SIN($G699/$I$1*($A$22:$A$20000))*$C$22:$C$20000))^2 +  (SUM(COS($G699/$I$1*($A$22:$A$20000))*$C$22:$C$20000))^2)</f>
        <v>18.795468478447368</v>
      </c>
    </row>
    <row r="700" spans="1:10" x14ac:dyDescent="0.25">
      <c r="A700">
        <v>1938.166667</v>
      </c>
      <c r="B700">
        <v>0.26855428652062502</v>
      </c>
      <c r="C700">
        <v>-1.1296900000000001</v>
      </c>
      <c r="G700">
        <f t="shared" si="21"/>
        <v>698</v>
      </c>
      <c r="H700">
        <f t="shared" si="20"/>
        <v>2.221803005562859</v>
      </c>
      <c r="I700">
        <f t="array" ref="I700">+SQRT((SUM(SIN($G700/$I$1*($A$22:$A$20000))*$B$22:$B$20000))^2 + (SUM(COS($G700/$I$1*($A$22:$A$20000))*$B$22:$B$20000))^2)</f>
        <v>0.37905939544338907</v>
      </c>
      <c r="J700">
        <f t="array" ref="J700">+SQRT((SUM(SIN($G700/$I$1*($A$22:$A$20000))*$C$22:$C$20000))^2 +  (SUM(COS($G700/$I$1*($A$22:$A$20000))*$C$22:$C$20000))^2)</f>
        <v>13.000881354845854</v>
      </c>
    </row>
    <row r="701" spans="1:10" x14ac:dyDescent="0.25">
      <c r="A701">
        <v>1938.25</v>
      </c>
      <c r="B701">
        <v>0.26847799284647</v>
      </c>
      <c r="C701">
        <v>-1.35863</v>
      </c>
      <c r="G701">
        <f t="shared" si="21"/>
        <v>699</v>
      </c>
      <c r="H701">
        <f t="shared" si="20"/>
        <v>2.2249861044246968</v>
      </c>
      <c r="I701">
        <f t="array" ref="I701">+SQRT((SUM(SIN($G701/$I$1*($A$22:$A$20000))*$B$22:$B$20000))^2 + (SUM(COS($G701/$I$1*($A$22:$A$20000))*$B$22:$B$20000))^2)</f>
        <v>0.38905742778167279</v>
      </c>
      <c r="J701">
        <f t="array" ref="J701">+SQRT((SUM(SIN($G701/$I$1*($A$22:$A$20000))*$C$22:$C$20000))^2 +  (SUM(COS($G701/$I$1*($A$22:$A$20000))*$C$22:$C$20000))^2)</f>
        <v>11.534402000126995</v>
      </c>
    </row>
    <row r="702" spans="1:10" x14ac:dyDescent="0.25">
      <c r="A702">
        <v>1938.333333</v>
      </c>
      <c r="B702">
        <v>0.26836271800454797</v>
      </c>
      <c r="C702">
        <v>-1.2014400000000001</v>
      </c>
      <c r="G702">
        <f t="shared" si="21"/>
        <v>700</v>
      </c>
      <c r="H702">
        <f t="shared" si="20"/>
        <v>2.228169203286535</v>
      </c>
      <c r="I702">
        <f t="array" ref="I702">+SQRT((SUM(SIN($G702/$I$1*($A$22:$A$20000))*$B$22:$B$20000))^2 + (SUM(COS($G702/$I$1*($A$22:$A$20000))*$B$22:$B$20000))^2)</f>
        <v>0.2614133508024658</v>
      </c>
      <c r="J702">
        <f t="array" ref="J702">+SQRT((SUM(SIN($G702/$I$1*($A$22:$A$20000))*$C$22:$C$20000))^2 +  (SUM(COS($G702/$I$1*($A$22:$A$20000))*$C$22:$C$20000))^2)</f>
        <v>8.4066487103477119</v>
      </c>
    </row>
    <row r="703" spans="1:10" x14ac:dyDescent="0.25">
      <c r="A703">
        <v>1938.416667</v>
      </c>
      <c r="B703">
        <v>0.26821430363256599</v>
      </c>
      <c r="C703">
        <v>-1.69834</v>
      </c>
      <c r="G703">
        <f t="shared" si="21"/>
        <v>701</v>
      </c>
      <c r="H703">
        <f t="shared" si="20"/>
        <v>2.2313523021483728</v>
      </c>
      <c r="I703">
        <f t="array" ref="I703">+SQRT((SUM(SIN($G703/$I$1*($A$22:$A$20000))*$B$22:$B$20000))^2 + (SUM(COS($G703/$I$1*($A$22:$A$20000))*$B$22:$B$20000))^2)</f>
        <v>0.45916053092788628</v>
      </c>
      <c r="J703">
        <f t="array" ref="J703">+SQRT((SUM(SIN($G703/$I$1*($A$22:$A$20000))*$C$22:$C$20000))^2 +  (SUM(COS($G703/$I$1*($A$22:$A$20000))*$C$22:$C$20000))^2)</f>
        <v>8.6705934073524613</v>
      </c>
    </row>
    <row r="704" spans="1:10" x14ac:dyDescent="0.25">
      <c r="A704">
        <v>1938.5</v>
      </c>
      <c r="B704">
        <v>6.5043142742106E-2</v>
      </c>
      <c r="C704">
        <v>-2.1322700000000001</v>
      </c>
      <c r="G704">
        <f t="shared" si="21"/>
        <v>702</v>
      </c>
      <c r="H704">
        <f t="shared" si="20"/>
        <v>2.2345354010102105</v>
      </c>
      <c r="I704">
        <f t="array" ref="I704">+SQRT((SUM(SIN($G704/$I$1*($A$22:$A$20000))*$B$22:$B$20000))^2 + (SUM(COS($G704/$I$1*($A$22:$A$20000))*$B$22:$B$20000))^2)</f>
        <v>0.139477663949713</v>
      </c>
      <c r="J704">
        <f t="array" ref="J704">+SQRT((SUM(SIN($G704/$I$1*($A$22:$A$20000))*$C$22:$C$20000))^2 +  (SUM(COS($G704/$I$1*($A$22:$A$20000))*$C$22:$C$20000))^2)</f>
        <v>6.8331740440530719</v>
      </c>
    </row>
    <row r="705" spans="1:10" x14ac:dyDescent="0.25">
      <c r="A705">
        <v>1938.583333</v>
      </c>
      <c r="B705">
        <v>-0.242319883333206</v>
      </c>
      <c r="C705">
        <v>-2.1279300000000001</v>
      </c>
      <c r="G705">
        <f t="shared" si="21"/>
        <v>703</v>
      </c>
      <c r="H705">
        <f t="shared" si="20"/>
        <v>2.2377184998720487</v>
      </c>
      <c r="I705">
        <f t="array" ref="I705">+SQRT((SUM(SIN($G705/$I$1*($A$22:$A$20000))*$B$22:$B$20000))^2 + (SUM(COS($G705/$I$1*($A$22:$A$20000))*$B$22:$B$20000))^2)</f>
        <v>0.49084278731861114</v>
      </c>
      <c r="J705">
        <f t="array" ref="J705">+SQRT((SUM(SIN($G705/$I$1*($A$22:$A$20000))*$C$22:$C$20000))^2 +  (SUM(COS($G705/$I$1*($A$22:$A$20000))*$C$22:$C$20000))^2)</f>
        <v>5.3776137599616547</v>
      </c>
    </row>
    <row r="706" spans="1:10" x14ac:dyDescent="0.25">
      <c r="A706">
        <v>1938.666667</v>
      </c>
      <c r="B706">
        <v>-0.24190396887521701</v>
      </c>
      <c r="C706">
        <v>-1.6179300000000001</v>
      </c>
      <c r="G706">
        <f t="shared" si="21"/>
        <v>704</v>
      </c>
      <c r="H706">
        <f t="shared" si="20"/>
        <v>2.2409015987338865</v>
      </c>
      <c r="I706">
        <f t="array" ref="I706">+SQRT((SUM(SIN($G706/$I$1*($A$22:$A$20000))*$B$22:$B$20000))^2 + (SUM(COS($G706/$I$1*($A$22:$A$20000))*$B$22:$B$20000))^2)</f>
        <v>0.10492835573156774</v>
      </c>
      <c r="J706">
        <f t="array" ref="J706">+SQRT((SUM(SIN($G706/$I$1*($A$22:$A$20000))*$C$22:$C$20000))^2 +  (SUM(COS($G706/$I$1*($A$22:$A$20000))*$C$22:$C$20000))^2)</f>
        <v>10.684791435969434</v>
      </c>
    </row>
    <row r="707" spans="1:10" x14ac:dyDescent="0.25">
      <c r="A707">
        <v>1938.75</v>
      </c>
      <c r="B707">
        <v>-0.241825343180298</v>
      </c>
      <c r="C707">
        <v>-1.37321</v>
      </c>
      <c r="G707">
        <f t="shared" si="21"/>
        <v>705</v>
      </c>
      <c r="H707">
        <f t="shared" ref="H707:H770" si="22">+G707/$I$1/2/PI()</f>
        <v>2.2440846975957243</v>
      </c>
      <c r="I707">
        <f t="array" ref="I707">+SQRT((SUM(SIN($G707/$I$1*($A$22:$A$20000))*$B$22:$B$20000))^2 + (SUM(COS($G707/$I$1*($A$22:$A$20000))*$B$22:$B$20000))^2)</f>
        <v>0.4797656725598719</v>
      </c>
      <c r="J707">
        <f t="array" ref="J707">+SQRT((SUM(SIN($G707/$I$1*($A$22:$A$20000))*$C$22:$C$20000))^2 +  (SUM(COS($G707/$I$1*($A$22:$A$20000))*$C$22:$C$20000))^2)</f>
        <v>7.7405407282688818</v>
      </c>
    </row>
    <row r="708" spans="1:10" x14ac:dyDescent="0.25">
      <c r="A708">
        <v>1938.833333</v>
      </c>
      <c r="B708">
        <v>-0.241785396770442</v>
      </c>
      <c r="C708">
        <v>-1.4286000000000001</v>
      </c>
      <c r="G708">
        <f t="shared" si="21"/>
        <v>706</v>
      </c>
      <c r="H708">
        <f t="shared" si="22"/>
        <v>2.247267796457562</v>
      </c>
      <c r="I708">
        <f t="array" ref="I708">+SQRT((SUM(SIN($G708/$I$1*($A$22:$A$20000))*$B$22:$B$20000))^2 + (SUM(COS($G708/$I$1*($A$22:$A$20000))*$B$22:$B$20000))^2)</f>
        <v>0.21719491296807603</v>
      </c>
      <c r="J708">
        <f t="array" ref="J708">+SQRT((SUM(SIN($G708/$I$1*($A$22:$A$20000))*$C$22:$C$20000))^2 +  (SUM(COS($G708/$I$1*($A$22:$A$20000))*$C$22:$C$20000))^2)</f>
        <v>21.912821895555005</v>
      </c>
    </row>
    <row r="709" spans="1:10" x14ac:dyDescent="0.25">
      <c r="A709">
        <v>1938.916667</v>
      </c>
      <c r="B709">
        <v>-0.241774340213639</v>
      </c>
      <c r="C709">
        <v>-1.54589</v>
      </c>
      <c r="G709">
        <f t="shared" ref="G709:G772" si="23">+G708+1</f>
        <v>707</v>
      </c>
      <c r="H709">
        <f t="shared" si="22"/>
        <v>2.2504508953194002</v>
      </c>
      <c r="I709">
        <f t="array" ref="I709">+SQRT((SUM(SIN($G709/$I$1*($A$22:$A$20000))*$B$22:$B$20000))^2 + (SUM(COS($G709/$I$1*($A$22:$A$20000))*$B$22:$B$20000))^2)</f>
        <v>0.43013383211202938</v>
      </c>
      <c r="J709">
        <f t="array" ref="J709">+SQRT((SUM(SIN($G709/$I$1*($A$22:$A$20000))*$C$22:$C$20000))^2 +  (SUM(COS($G709/$I$1*($A$22:$A$20000))*$C$22:$C$20000))^2)</f>
        <v>24.448466778058531</v>
      </c>
    </row>
    <row r="710" spans="1:10" x14ac:dyDescent="0.25">
      <c r="A710">
        <v>1939</v>
      </c>
      <c r="B710">
        <v>-0.24177638420992301</v>
      </c>
      <c r="C710">
        <v>-1.76068</v>
      </c>
      <c r="G710">
        <f t="shared" si="23"/>
        <v>708</v>
      </c>
      <c r="H710">
        <f t="shared" si="22"/>
        <v>2.253633994181238</v>
      </c>
      <c r="I710">
        <f t="array" ref="I710">+SQRT((SUM(SIN($G710/$I$1*($A$22:$A$20000))*$B$22:$B$20000))^2 + (SUM(COS($G710/$I$1*($A$22:$A$20000))*$B$22:$B$20000))^2)</f>
        <v>0.34503693255759954</v>
      </c>
      <c r="J710">
        <f t="array" ref="J710">+SQRT((SUM(SIN($G710/$I$1*($A$22:$A$20000))*$C$22:$C$20000))^2 +  (SUM(COS($G710/$I$1*($A$22:$A$20000))*$C$22:$C$20000))^2)</f>
        <v>13.385078582087438</v>
      </c>
    </row>
    <row r="711" spans="1:10" x14ac:dyDescent="0.25">
      <c r="A711">
        <v>1939.083333</v>
      </c>
      <c r="B711">
        <v>-0.24176299528961701</v>
      </c>
      <c r="C711">
        <v>-1.65804</v>
      </c>
      <c r="G711">
        <f t="shared" si="23"/>
        <v>709</v>
      </c>
      <c r="H711">
        <f t="shared" si="22"/>
        <v>2.2568170930430758</v>
      </c>
      <c r="I711">
        <f t="array" ref="I711">+SQRT((SUM(SIN($G711/$I$1*($A$22:$A$20000))*$B$22:$B$20000))^2 + (SUM(COS($G711/$I$1*($A$22:$A$20000))*$B$22:$B$20000))^2)</f>
        <v>0.34247285378754172</v>
      </c>
      <c r="J711">
        <f t="array" ref="J711">+SQRT((SUM(SIN($G711/$I$1*($A$22:$A$20000))*$C$22:$C$20000))^2 +  (SUM(COS($G711/$I$1*($A$22:$A$20000))*$C$22:$C$20000))^2)</f>
        <v>8.4473323938174492</v>
      </c>
    </row>
    <row r="712" spans="1:10" x14ac:dyDescent="0.25">
      <c r="A712">
        <v>1939.166667</v>
      </c>
      <c r="B712">
        <v>-0.24172533280962599</v>
      </c>
      <c r="C712">
        <v>-0.70344899999999999</v>
      </c>
      <c r="G712">
        <f t="shared" si="23"/>
        <v>710</v>
      </c>
      <c r="H712">
        <f t="shared" si="22"/>
        <v>2.2600001919049135</v>
      </c>
      <c r="I712">
        <f t="array" ref="I712">+SQRT((SUM(SIN($G712/$I$1*($A$22:$A$20000))*$B$22:$B$20000))^2 + (SUM(COS($G712/$I$1*($A$22:$A$20000))*$B$22:$B$20000))^2)</f>
        <v>0.46060326821708791</v>
      </c>
      <c r="J712">
        <f t="array" ref="J712">+SQRT((SUM(SIN($G712/$I$1*($A$22:$A$20000))*$C$22:$C$20000))^2 +  (SUM(COS($G712/$I$1*($A$22:$A$20000))*$C$22:$C$20000))^2)</f>
        <v>10.679027986652581</v>
      </c>
    </row>
    <row r="713" spans="1:10" x14ac:dyDescent="0.25">
      <c r="A713">
        <v>1939.25</v>
      </c>
      <c r="B713">
        <v>-0.24164903913817801</v>
      </c>
      <c r="C713">
        <v>-0.49166700000000002</v>
      </c>
      <c r="G713">
        <f t="shared" si="23"/>
        <v>711</v>
      </c>
      <c r="H713">
        <f t="shared" si="22"/>
        <v>2.2631832907667517</v>
      </c>
      <c r="I713">
        <f t="array" ref="I713">+SQRT((SUM(SIN($G713/$I$1*($A$22:$A$20000))*$B$22:$B$20000))^2 + (SUM(COS($G713/$I$1*($A$22:$A$20000))*$B$22:$B$20000))^2)</f>
        <v>0.20755446792608739</v>
      </c>
      <c r="J713">
        <f t="array" ref="J713">+SQRT((SUM(SIN($G713/$I$1*($A$22:$A$20000))*$C$22:$C$20000))^2 +  (SUM(COS($G713/$I$1*($A$22:$A$20000))*$C$22:$C$20000))^2)</f>
        <v>8.7139102058857851</v>
      </c>
    </row>
    <row r="714" spans="1:10" x14ac:dyDescent="0.25">
      <c r="A714">
        <v>1939.333333</v>
      </c>
      <c r="B714">
        <v>-0.241533764296255</v>
      </c>
      <c r="C714">
        <v>-0.15082899999999999</v>
      </c>
      <c r="G714">
        <f t="shared" si="23"/>
        <v>712</v>
      </c>
      <c r="H714">
        <f t="shared" si="22"/>
        <v>2.2663663896285895</v>
      </c>
      <c r="I714">
        <f t="array" ref="I714">+SQRT((SUM(SIN($G714/$I$1*($A$22:$A$20000))*$B$22:$B$20000))^2 + (SUM(COS($G714/$I$1*($A$22:$A$20000))*$B$22:$B$20000))^2)</f>
        <v>0.52313429175282455</v>
      </c>
      <c r="J714">
        <f t="array" ref="J714">+SQRT((SUM(SIN($G714/$I$1*($A$22:$A$20000))*$C$22:$C$20000))^2 +  (SUM(COS($G714/$I$1*($A$22:$A$20000))*$C$22:$C$20000))^2)</f>
        <v>2.3434986715697308</v>
      </c>
    </row>
    <row r="715" spans="1:10" x14ac:dyDescent="0.25">
      <c r="A715">
        <v>1939.416667</v>
      </c>
      <c r="B715">
        <v>-0.241388716731752</v>
      </c>
      <c r="C715">
        <v>-0.24615500000000001</v>
      </c>
      <c r="G715">
        <f t="shared" si="23"/>
        <v>713</v>
      </c>
      <c r="H715">
        <f t="shared" si="22"/>
        <v>2.2695494884904277</v>
      </c>
      <c r="I715">
        <f t="array" ref="I715">+SQRT((SUM(SIN($G715/$I$1*($A$22:$A$20000))*$B$22:$B$20000))^2 + (SUM(COS($G715/$I$1*($A$22:$A$20000))*$B$22:$B$20000))^2)</f>
        <v>9.9963373432861588E-2</v>
      </c>
      <c r="J715">
        <f t="array" ref="J715">+SQRT((SUM(SIN($G715/$I$1*($A$22:$A$20000))*$C$22:$C$20000))^2 +  (SUM(COS($G715/$I$1*($A$22:$A$20000))*$C$22:$C$20000))^2)</f>
        <v>3.8583645047808219</v>
      </c>
    </row>
    <row r="716" spans="1:10" x14ac:dyDescent="0.25">
      <c r="A716">
        <v>1939.5</v>
      </c>
      <c r="B716">
        <v>-9.2393327964061106E-2</v>
      </c>
      <c r="C716">
        <v>-4.6199999999999998E-2</v>
      </c>
      <c r="G716">
        <f t="shared" si="23"/>
        <v>714</v>
      </c>
      <c r="H716">
        <f t="shared" si="22"/>
        <v>2.2727325873522655</v>
      </c>
      <c r="I716">
        <f t="array" ref="I716">+SQRT((SUM(SIN($G716/$I$1*($A$22:$A$20000))*$B$22:$B$20000))^2 + (SUM(COS($G716/$I$1*($A$22:$A$20000))*$B$22:$B$20000))^2)</f>
        <v>0.55766638108478361</v>
      </c>
      <c r="J716">
        <f t="array" ref="J716">+SQRT((SUM(SIN($G716/$I$1*($A$22:$A$20000))*$C$22:$C$20000))^2 +  (SUM(COS($G716/$I$1*($A$22:$A$20000))*$C$22:$C$20000))^2)</f>
        <v>2.83088554314517</v>
      </c>
    </row>
    <row r="717" spans="1:10" x14ac:dyDescent="0.25">
      <c r="A717">
        <v>1939.583333</v>
      </c>
      <c r="B717">
        <v>0.18283225835988201</v>
      </c>
      <c r="C717">
        <v>4.24E-2</v>
      </c>
      <c r="G717">
        <f t="shared" si="23"/>
        <v>715</v>
      </c>
      <c r="H717">
        <f t="shared" si="22"/>
        <v>2.2759156862141037</v>
      </c>
      <c r="I717">
        <f t="array" ref="I717">+SQRT((SUM(SIN($G717/$I$1*($A$22:$A$20000))*$B$22:$B$20000))^2 + (SUM(COS($G717/$I$1*($A$22:$A$20000))*$B$22:$B$20000))^2)</f>
        <v>0.17542241543535708</v>
      </c>
      <c r="J717">
        <f t="array" ref="J717">+SQRT((SUM(SIN($G717/$I$1*($A$22:$A$20000))*$C$22:$C$20000))^2 +  (SUM(COS($G717/$I$1*($A$22:$A$20000))*$C$22:$C$20000))^2)</f>
        <v>3.8348406119727847</v>
      </c>
    </row>
    <row r="718" spans="1:10" x14ac:dyDescent="0.25">
      <c r="A718">
        <v>1939.666667</v>
      </c>
      <c r="B718">
        <v>0.182452494780423</v>
      </c>
      <c r="C718">
        <v>-0.39130999999999999</v>
      </c>
      <c r="G718">
        <f t="shared" si="23"/>
        <v>716</v>
      </c>
      <c r="H718">
        <f t="shared" si="22"/>
        <v>2.2790987850759414</v>
      </c>
      <c r="I718">
        <f t="array" ref="I718">+SQRT((SUM(SIN($G718/$I$1*($A$22:$A$20000))*$B$22:$B$20000))^2 + (SUM(COS($G718/$I$1*($A$22:$A$20000))*$B$22:$B$20000))^2)</f>
        <v>0.53250156279162153</v>
      </c>
      <c r="J718">
        <f t="array" ref="J718">+SQRT((SUM(SIN($G718/$I$1*($A$22:$A$20000))*$C$22:$C$20000))^2 +  (SUM(COS($G718/$I$1*($A$22:$A$20000))*$C$22:$C$20000))^2)</f>
        <v>6.2168555530620759</v>
      </c>
    </row>
    <row r="719" spans="1:10" x14ac:dyDescent="0.25">
      <c r="A719">
        <v>1939.75</v>
      </c>
      <c r="B719">
        <v>0.182373832543929</v>
      </c>
      <c r="C719">
        <v>-0.39035199999999998</v>
      </c>
      <c r="G719">
        <f t="shared" si="23"/>
        <v>717</v>
      </c>
      <c r="H719">
        <f t="shared" si="22"/>
        <v>2.2822818839377792</v>
      </c>
      <c r="I719">
        <f t="array" ref="I719">+SQRT((SUM(SIN($G719/$I$1*($A$22:$A$20000))*$B$22:$B$20000))^2 + (SUM(COS($G719/$I$1*($A$22:$A$20000))*$B$22:$B$20000))^2)</f>
        <v>0.32885481964890251</v>
      </c>
      <c r="J719">
        <f t="array" ref="J719">+SQRT((SUM(SIN($G719/$I$1*($A$22:$A$20000))*$C$22:$C$20000))^2 +  (SUM(COS($G719/$I$1*($A$22:$A$20000))*$C$22:$C$20000))^2)</f>
        <v>8.3825245808878908</v>
      </c>
    </row>
    <row r="720" spans="1:10" x14ac:dyDescent="0.25">
      <c r="A720">
        <v>1939.833333</v>
      </c>
      <c r="B720">
        <v>0.18233388617100901</v>
      </c>
      <c r="C720">
        <v>-0.72643999999999997</v>
      </c>
      <c r="G720">
        <f t="shared" si="23"/>
        <v>718</v>
      </c>
      <c r="H720">
        <f t="shared" si="22"/>
        <v>2.285464982799617</v>
      </c>
      <c r="I720">
        <f t="array" ref="I720">+SQRT((SUM(SIN($G720/$I$1*($A$22:$A$20000))*$B$22:$B$20000))^2 + (SUM(COS($G720/$I$1*($A$22:$A$20000))*$B$22:$B$20000))^2)</f>
        <v>0.4601288011225998</v>
      </c>
      <c r="J720">
        <f t="array" ref="J720">+SQRT((SUM(SIN($G720/$I$1*($A$22:$A$20000))*$C$22:$C$20000))^2 +  (SUM(COS($G720/$I$1*($A$22:$A$20000))*$C$22:$C$20000))^2)</f>
        <v>9.4672479030331029</v>
      </c>
    </row>
    <row r="721" spans="1:10" x14ac:dyDescent="0.25">
      <c r="A721">
        <v>1939.916667</v>
      </c>
      <c r="B721">
        <v>0.182322829710581</v>
      </c>
      <c r="C721">
        <v>-0.221498</v>
      </c>
      <c r="G721">
        <f t="shared" si="23"/>
        <v>719</v>
      </c>
      <c r="H721">
        <f t="shared" si="22"/>
        <v>2.2886480816614552</v>
      </c>
      <c r="I721">
        <f t="array" ref="I721">+SQRT((SUM(SIN($G721/$I$1*($A$22:$A$20000))*$B$22:$B$20000))^2 + (SUM(COS($G721/$I$1*($A$22:$A$20000))*$B$22:$B$20000))^2)</f>
        <v>0.48095648018728165</v>
      </c>
      <c r="J721">
        <f t="array" ref="J721">+SQRT((SUM(SIN($G721/$I$1*($A$22:$A$20000))*$C$22:$C$20000))^2 +  (SUM(COS($G721/$I$1*($A$22:$A$20000))*$C$22:$C$20000))^2)</f>
        <v>8.2153758465659283</v>
      </c>
    </row>
    <row r="722" spans="1:10" x14ac:dyDescent="0.25">
      <c r="A722">
        <v>1940</v>
      </c>
      <c r="B722">
        <v>0.18232771354900101</v>
      </c>
      <c r="C722">
        <v>0.713947</v>
      </c>
      <c r="G722">
        <f t="shared" si="23"/>
        <v>720</v>
      </c>
      <c r="H722">
        <f t="shared" si="22"/>
        <v>2.2918311805232929</v>
      </c>
      <c r="I722">
        <f t="array" ref="I722">+SQRT((SUM(SIN($G722/$I$1*($A$22:$A$20000))*$B$22:$B$20000))^2 + (SUM(COS($G722/$I$1*($A$22:$A$20000))*$B$22:$B$20000))^2)</f>
        <v>0.3380015577628202</v>
      </c>
      <c r="J722">
        <f t="array" ref="J722">+SQRT((SUM(SIN($G722/$I$1*($A$22:$A$20000))*$C$22:$C$20000))^2 +  (SUM(COS($G722/$I$1*($A$22:$A$20000))*$C$22:$C$20000))^2)</f>
        <v>10.821616248701011</v>
      </c>
    </row>
    <row r="723" spans="1:10" x14ac:dyDescent="0.25">
      <c r="A723">
        <v>1940.083333</v>
      </c>
      <c r="B723">
        <v>0.182318951103457</v>
      </c>
      <c r="C723">
        <v>0.68452299999999999</v>
      </c>
      <c r="G723">
        <f t="shared" si="23"/>
        <v>721</v>
      </c>
      <c r="H723">
        <f t="shared" si="22"/>
        <v>2.2950142793851307</v>
      </c>
      <c r="I723">
        <f t="array" ref="I723">+SQRT((SUM(SIN($G723/$I$1*($A$22:$A$20000))*$B$22:$B$20000))^2 + (SUM(COS($G723/$I$1*($A$22:$A$20000))*$B$22:$B$20000))^2)</f>
        <v>0.60434555254523348</v>
      </c>
      <c r="J723">
        <f t="array" ref="J723">+SQRT((SUM(SIN($G723/$I$1*($A$22:$A$20000))*$C$22:$C$20000))^2 +  (SUM(COS($G723/$I$1*($A$22:$A$20000))*$C$22:$C$20000))^2)</f>
        <v>20.279205730331025</v>
      </c>
    </row>
    <row r="724" spans="1:10" x14ac:dyDescent="0.25">
      <c r="A724">
        <v>1940.166667</v>
      </c>
      <c r="B724">
        <v>0.182281284402386</v>
      </c>
      <c r="C724">
        <v>0.93042000000000002</v>
      </c>
      <c r="G724">
        <f t="shared" si="23"/>
        <v>722</v>
      </c>
      <c r="H724">
        <f t="shared" si="22"/>
        <v>2.2981973782469685</v>
      </c>
      <c r="I724">
        <f t="array" ref="I724">+SQRT((SUM(SIN($G724/$I$1*($A$22:$A$20000))*$B$22:$B$20000))^2 + (SUM(COS($G724/$I$1*($A$22:$A$20000))*$B$22:$B$20000))^2)</f>
        <v>0.18336806422151822</v>
      </c>
      <c r="J724">
        <f t="array" ref="J724">+SQRT((SUM(SIN($G724/$I$1*($A$22:$A$20000))*$C$22:$C$20000))^2 +  (SUM(COS($G724/$I$1*($A$22:$A$20000))*$C$22:$C$20000))^2)</f>
        <v>27.312122278813845</v>
      </c>
    </row>
    <row r="725" spans="1:10" x14ac:dyDescent="0.25">
      <c r="A725">
        <v>1940.25</v>
      </c>
      <c r="B725">
        <v>0.18220499073520399</v>
      </c>
      <c r="C725">
        <v>0.25403199999999998</v>
      </c>
      <c r="G725">
        <f t="shared" si="23"/>
        <v>723</v>
      </c>
      <c r="H725">
        <f t="shared" si="22"/>
        <v>2.3013804771088067</v>
      </c>
      <c r="I725">
        <f t="array" ref="I725">+SQRT((SUM(SIN($G725/$I$1*($A$22:$A$20000))*$B$22:$B$20000))^2 + (SUM(COS($G725/$I$1*($A$22:$A$20000))*$B$22:$B$20000))^2)</f>
        <v>0.68646891522947762</v>
      </c>
      <c r="J725">
        <f t="array" ref="J725">+SQRT((SUM(SIN($G725/$I$1*($A$22:$A$20000))*$C$22:$C$20000))^2 +  (SUM(COS($G725/$I$1*($A$22:$A$20000))*$C$22:$C$20000))^2)</f>
        <v>23.776903856946252</v>
      </c>
    </row>
    <row r="726" spans="1:10" x14ac:dyDescent="0.25">
      <c r="A726">
        <v>1940.333333</v>
      </c>
      <c r="B726">
        <v>0.18208971589327999</v>
      </c>
      <c r="C726">
        <v>0.39416099999999998</v>
      </c>
      <c r="G726">
        <f t="shared" si="23"/>
        <v>724</v>
      </c>
      <c r="H726">
        <f t="shared" si="22"/>
        <v>2.3045635759706444</v>
      </c>
      <c r="I726">
        <f t="array" ref="I726">+SQRT((SUM(SIN($G726/$I$1*($A$22:$A$20000))*$B$22:$B$20000))^2 + (SUM(COS($G726/$I$1*($A$22:$A$20000))*$B$22:$B$20000))^2)</f>
        <v>0.11940225193017008</v>
      </c>
      <c r="J726">
        <f t="array" ref="J726">+SQRT((SUM(SIN($G726/$I$1*($A$22:$A$20000))*$C$22:$C$20000))^2 +  (SUM(COS($G726/$I$1*($A$22:$A$20000))*$C$22:$C$20000))^2)</f>
        <v>13.046360733370845</v>
      </c>
    </row>
    <row r="727" spans="1:10" x14ac:dyDescent="0.25">
      <c r="A727">
        <v>1940.416667</v>
      </c>
      <c r="B727">
        <v>0.18194986553478301</v>
      </c>
      <c r="C727">
        <v>0.297815</v>
      </c>
      <c r="G727">
        <f t="shared" si="23"/>
        <v>725</v>
      </c>
      <c r="H727">
        <f t="shared" si="22"/>
        <v>2.3077466748324826</v>
      </c>
      <c r="I727">
        <f t="array" ref="I727">+SQRT((SUM(SIN($G727/$I$1*($A$22:$A$20000))*$B$22:$B$20000))^2 + (SUM(COS($G727/$I$1*($A$22:$A$20000))*$B$22:$B$20000))^2)</f>
        <v>0.70553649036568411</v>
      </c>
      <c r="J727">
        <f t="array" ref="J727">+SQRT((SUM(SIN($G727/$I$1*($A$22:$A$20000))*$C$22:$C$20000))^2 +  (SUM(COS($G727/$I$1*($A$22:$A$20000))*$C$22:$C$20000))^2)</f>
        <v>3.9233081390797646</v>
      </c>
    </row>
    <row r="728" spans="1:10" x14ac:dyDescent="0.25">
      <c r="A728">
        <v>1940.5</v>
      </c>
      <c r="B728">
        <v>0.117720044339732</v>
      </c>
      <c r="C728">
        <v>0.33185999999999999</v>
      </c>
      <c r="G728">
        <f t="shared" si="23"/>
        <v>726</v>
      </c>
      <c r="H728">
        <f t="shared" si="22"/>
        <v>2.3109297736943204</v>
      </c>
      <c r="I728">
        <f t="array" ref="I728">+SQRT((SUM(SIN($G728/$I$1*($A$22:$A$20000))*$B$22:$B$20000))^2 + (SUM(COS($G728/$I$1*($A$22:$A$20000))*$B$22:$B$20000))^2)</f>
        <v>0.30163293026760873</v>
      </c>
      <c r="J728">
        <f t="array" ref="J728">+SQRT((SUM(SIN($G728/$I$1*($A$22:$A$20000))*$C$22:$C$20000))^2 +  (SUM(COS($G728/$I$1*($A$22:$A$20000))*$C$22:$C$20000))^2)</f>
        <v>1.7796031409493533</v>
      </c>
    </row>
    <row r="729" spans="1:10" x14ac:dyDescent="0.25">
      <c r="A729">
        <v>1940.583333</v>
      </c>
      <c r="B729">
        <v>-8.0034500984108206E-2</v>
      </c>
      <c r="C729">
        <v>0.77877399999999997</v>
      </c>
      <c r="G729">
        <f t="shared" si="23"/>
        <v>727</v>
      </c>
      <c r="H729">
        <f t="shared" si="22"/>
        <v>2.3141128725561582</v>
      </c>
      <c r="I729">
        <f t="array" ref="I729">+SQRT((SUM(SIN($G729/$I$1*($A$22:$A$20000))*$B$22:$B$20000))^2 + (SUM(COS($G729/$I$1*($A$22:$A$20000))*$B$22:$B$20000))^2)</f>
        <v>0.67759246252027805</v>
      </c>
      <c r="J729">
        <f t="array" ref="J729">+SQRT((SUM(SIN($G729/$I$1*($A$22:$A$20000))*$C$22:$C$20000))^2 +  (SUM(COS($G729/$I$1*($A$22:$A$20000))*$C$22:$C$20000))^2)</f>
        <v>6.6141828508579712</v>
      </c>
    </row>
    <row r="730" spans="1:10" x14ac:dyDescent="0.25">
      <c r="A730">
        <v>1940.666667</v>
      </c>
      <c r="B730">
        <v>-7.9730669103554502E-2</v>
      </c>
      <c r="C730">
        <v>0.64322999999999997</v>
      </c>
      <c r="G730">
        <f t="shared" si="23"/>
        <v>728</v>
      </c>
      <c r="H730">
        <f t="shared" si="22"/>
        <v>2.3172959714179964</v>
      </c>
      <c r="I730">
        <f t="array" ref="I730">+SQRT((SUM(SIN($G730/$I$1*($A$22:$A$20000))*$B$22:$B$20000))^2 + (SUM(COS($G730/$I$1*($A$22:$A$20000))*$B$22:$B$20000))^2)</f>
        <v>0.52813931546144255</v>
      </c>
      <c r="J730">
        <f t="array" ref="J730">+SQRT((SUM(SIN($G730/$I$1*($A$22:$A$20000))*$C$22:$C$20000))^2 +  (SUM(COS($G730/$I$1*($A$22:$A$20000))*$C$22:$C$20000))^2)</f>
        <v>11.225698226303825</v>
      </c>
    </row>
    <row r="731" spans="1:10" x14ac:dyDescent="0.25">
      <c r="A731">
        <v>1940.75</v>
      </c>
      <c r="B731">
        <v>-7.9651930114703895E-2</v>
      </c>
      <c r="C731">
        <v>0.349049</v>
      </c>
      <c r="G731">
        <f t="shared" si="23"/>
        <v>729</v>
      </c>
      <c r="H731">
        <f t="shared" si="22"/>
        <v>2.3204790702798341</v>
      </c>
      <c r="I731">
        <f t="array" ref="I731">+SQRT((SUM(SIN($G731/$I$1*($A$22:$A$20000))*$B$22:$B$20000))^2 + (SUM(COS($G731/$I$1*($A$22:$A$20000))*$B$22:$B$20000))^2)</f>
        <v>0.56283500615821547</v>
      </c>
      <c r="J731">
        <f t="array" ref="J731">+SQRT((SUM(SIN($G731/$I$1*($A$22:$A$20000))*$C$22:$C$20000))^2 +  (SUM(COS($G731/$I$1*($A$22:$A$20000))*$C$22:$C$20000))^2)</f>
        <v>9.1091164747196061</v>
      </c>
    </row>
    <row r="732" spans="1:10" x14ac:dyDescent="0.25">
      <c r="A732">
        <v>1940.833333</v>
      </c>
      <c r="B732">
        <v>-7.9611983819365795E-2</v>
      </c>
      <c r="C732">
        <v>1.31236</v>
      </c>
      <c r="G732">
        <f t="shared" si="23"/>
        <v>730</v>
      </c>
      <c r="H732">
        <f t="shared" si="22"/>
        <v>2.3236621691416719</v>
      </c>
      <c r="I732">
        <f t="array" ref="I732">+SQRT((SUM(SIN($G732/$I$1*($A$22:$A$20000))*$B$22:$B$20000))^2 + (SUM(COS($G732/$I$1*($A$22:$A$20000))*$B$22:$B$20000))^2)</f>
        <v>0.75022198160623543</v>
      </c>
      <c r="J732">
        <f t="array" ref="J732">+SQRT((SUM(SIN($G732/$I$1*($A$22:$A$20000))*$C$22:$C$20000))^2 +  (SUM(COS($G732/$I$1*($A$22:$A$20000))*$C$22:$C$20000))^2)</f>
        <v>1.5429935118749492</v>
      </c>
    </row>
    <row r="733" spans="1:10" x14ac:dyDescent="0.25">
      <c r="A733">
        <v>1940.916667</v>
      </c>
      <c r="B733">
        <v>-7.9600927451948897E-2</v>
      </c>
      <c r="C733">
        <v>1.91571</v>
      </c>
      <c r="G733">
        <f t="shared" si="23"/>
        <v>731</v>
      </c>
      <c r="H733">
        <f t="shared" si="22"/>
        <v>2.3268452680035097</v>
      </c>
      <c r="I733">
        <f t="array" ref="I733">+SQRT((SUM(SIN($G733/$I$1*($A$22:$A$20000))*$B$22:$B$20000))^2 + (SUM(COS($G733/$I$1*($A$22:$A$20000))*$B$22:$B$20000))^2)</f>
        <v>0.36892746556887701</v>
      </c>
      <c r="J733">
        <f t="array" ref="J733">+SQRT((SUM(SIN($G733/$I$1*($A$22:$A$20000))*$C$22:$C$20000))^2 +  (SUM(COS($G733/$I$1*($A$22:$A$20000))*$C$22:$C$20000))^2)</f>
        <v>10.796321075310772</v>
      </c>
    </row>
    <row r="734" spans="1:10" x14ac:dyDescent="0.25">
      <c r="A734">
        <v>1941</v>
      </c>
      <c r="B734">
        <v>-7.9608648726228901E-2</v>
      </c>
      <c r="C734">
        <v>1.8387100000000001</v>
      </c>
      <c r="G734">
        <f t="shared" si="23"/>
        <v>732</v>
      </c>
      <c r="H734">
        <f t="shared" si="22"/>
        <v>2.3300283668653479</v>
      </c>
      <c r="I734">
        <f t="array" ref="I734">+SQRT((SUM(SIN($G734/$I$1*($A$22:$A$20000))*$B$22:$B$20000))^2 + (SUM(COS($G734/$I$1*($A$22:$A$20000))*$B$22:$B$20000))^2)</f>
        <v>0.93150086386176123</v>
      </c>
      <c r="J734">
        <f t="array" ref="J734">+SQRT((SUM(SIN($G734/$I$1*($A$22:$A$20000))*$C$22:$C$20000))^2 +  (SUM(COS($G734/$I$1*($A$22:$A$20000))*$C$22:$C$20000))^2)</f>
        <v>9.7502036824479887</v>
      </c>
    </row>
    <row r="735" spans="1:10" x14ac:dyDescent="0.25">
      <c r="A735">
        <v>1941.083333</v>
      </c>
      <c r="B735">
        <v>-7.9604235070589294E-2</v>
      </c>
      <c r="C735">
        <v>1.95329</v>
      </c>
      <c r="G735">
        <f t="shared" si="23"/>
        <v>733</v>
      </c>
      <c r="H735">
        <f t="shared" si="22"/>
        <v>2.3332114657271856</v>
      </c>
      <c r="I735">
        <f t="array" ref="I735">+SQRT((SUM(SIN($G735/$I$1*($A$22:$A$20000))*$B$22:$B$20000))^2 + (SUM(COS($G735/$I$1*($A$22:$A$20000))*$B$22:$B$20000))^2)</f>
        <v>0.12976576843477791</v>
      </c>
      <c r="J735">
        <f t="array" ref="J735">+SQRT((SUM(SIN($G735/$I$1*($A$22:$A$20000))*$C$22:$C$20000))^2 +  (SUM(COS($G735/$I$1*($A$22:$A$20000))*$C$22:$C$20000))^2)</f>
        <v>4.8665738287873372</v>
      </c>
    </row>
    <row r="736" spans="1:10" x14ac:dyDescent="0.25">
      <c r="A736">
        <v>1941.166667</v>
      </c>
      <c r="B736">
        <v>-7.9566564370397802E-2</v>
      </c>
      <c r="C736">
        <v>1.36076</v>
      </c>
      <c r="G736">
        <f t="shared" si="23"/>
        <v>734</v>
      </c>
      <c r="H736">
        <f t="shared" si="22"/>
        <v>2.3363945645890234</v>
      </c>
      <c r="I736">
        <f t="array" ref="I736">+SQRT((SUM(SIN($G736/$I$1*($A$22:$A$20000))*$B$22:$B$20000))^2 + (SUM(COS($G736/$I$1*($A$22:$A$20000))*$B$22:$B$20000))^2)</f>
        <v>1.0772153307656411</v>
      </c>
      <c r="J736">
        <f t="array" ref="J736">+SQRT((SUM(SIN($G736/$I$1*($A$22:$A$20000))*$C$22:$C$20000))^2 +  (SUM(COS($G736/$I$1*($A$22:$A$20000))*$C$22:$C$20000))^2)</f>
        <v>10.628562143781686</v>
      </c>
    </row>
    <row r="737" spans="1:10" x14ac:dyDescent="0.25">
      <c r="A737">
        <v>1941.25</v>
      </c>
      <c r="B737">
        <v>-7.9490270707258504E-2</v>
      </c>
      <c r="C737">
        <v>0.86738199999999999</v>
      </c>
      <c r="G737">
        <f t="shared" si="23"/>
        <v>735</v>
      </c>
      <c r="H737">
        <f t="shared" si="22"/>
        <v>2.3395776634508616</v>
      </c>
      <c r="I737">
        <f t="array" ref="I737">+SQRT((SUM(SIN($G737/$I$1*($A$22:$A$20000))*$B$22:$B$20000))^2 + (SUM(COS($G737/$I$1*($A$22:$A$20000))*$B$22:$B$20000))^2)</f>
        <v>0.2964708922497179</v>
      </c>
      <c r="J737">
        <f t="array" ref="J737">+SQRT((SUM(SIN($G737/$I$1*($A$22:$A$20000))*$C$22:$C$20000))^2 +  (SUM(COS($G737/$I$1*($A$22:$A$20000))*$C$22:$C$20000))^2)</f>
        <v>8.4669655331507485</v>
      </c>
    </row>
    <row r="738" spans="1:10" x14ac:dyDescent="0.25">
      <c r="A738">
        <v>1941.333333</v>
      </c>
      <c r="B738">
        <v>-7.93749958653341E-2</v>
      </c>
      <c r="C738">
        <v>0.915852</v>
      </c>
      <c r="G738">
        <f t="shared" si="23"/>
        <v>736</v>
      </c>
      <c r="H738">
        <f t="shared" si="22"/>
        <v>2.3427607623126994</v>
      </c>
      <c r="I738">
        <f t="array" ref="I738">+SQRT((SUM(SIN($G738/$I$1*($A$22:$A$20000))*$B$22:$B$20000))^2 + (SUM(COS($G738/$I$1*($A$22:$A$20000))*$B$22:$B$20000))^2)</f>
        <v>1.1268406061366638</v>
      </c>
      <c r="J738">
        <f t="array" ref="J738">+SQRT((SUM(SIN($G738/$I$1*($A$22:$A$20000))*$C$22:$C$20000))^2 +  (SUM(COS($G738/$I$1*($A$22:$A$20000))*$C$22:$C$20000))^2)</f>
        <v>6.0359371855323927</v>
      </c>
    </row>
    <row r="739" spans="1:10" x14ac:dyDescent="0.25">
      <c r="A739">
        <v>1941.416667</v>
      </c>
      <c r="B739">
        <v>-7.9238738151637206E-2</v>
      </c>
      <c r="C739">
        <v>0.588615</v>
      </c>
      <c r="G739">
        <f t="shared" si="23"/>
        <v>737</v>
      </c>
      <c r="H739">
        <f t="shared" si="22"/>
        <v>2.3459438611745376</v>
      </c>
      <c r="I739">
        <f t="array" ref="I739">+SQRT((SUM(SIN($G739/$I$1*($A$22:$A$20000))*$B$22:$B$20000))^2 + (SUM(COS($G739/$I$1*($A$22:$A$20000))*$B$22:$B$20000))^2)</f>
        <v>0.94246644365446275</v>
      </c>
      <c r="J739">
        <f t="array" ref="J739">+SQRT((SUM(SIN($G739/$I$1*($A$22:$A$20000))*$C$22:$C$20000))^2 +  (SUM(COS($G739/$I$1*($A$22:$A$20000))*$C$22:$C$20000))^2)</f>
        <v>11.825982565137352</v>
      </c>
    </row>
    <row r="740" spans="1:10" x14ac:dyDescent="0.25">
      <c r="A740">
        <v>1941.5</v>
      </c>
      <c r="B740">
        <v>-5.9550073830956403E-2</v>
      </c>
      <c r="C740">
        <v>0.47794900000000001</v>
      </c>
      <c r="G740">
        <f t="shared" si="23"/>
        <v>738</v>
      </c>
      <c r="H740">
        <f t="shared" si="22"/>
        <v>2.3491269600363753</v>
      </c>
      <c r="I740">
        <f t="array" ref="I740">+SQRT((SUM(SIN($G740/$I$1*($A$22:$A$20000))*$B$22:$B$20000))^2 + (SUM(COS($G740/$I$1*($A$22:$A$20000))*$B$22:$B$20000))^2)</f>
        <v>1.0260469411815323</v>
      </c>
      <c r="J740">
        <f t="array" ref="J740">+SQRT((SUM(SIN($G740/$I$1*($A$22:$A$20000))*$C$22:$C$20000))^2 +  (SUM(COS($G740/$I$1*($A$22:$A$20000))*$C$22:$C$20000))^2)</f>
        <v>11.440774247370399</v>
      </c>
    </row>
    <row r="741" spans="1:10" x14ac:dyDescent="0.25">
      <c r="A741">
        <v>1941.583333</v>
      </c>
      <c r="B741">
        <v>0.105639174128789</v>
      </c>
      <c r="C741">
        <v>0.42613400000000001</v>
      </c>
      <c r="G741">
        <f t="shared" si="23"/>
        <v>739</v>
      </c>
      <c r="H741">
        <f t="shared" si="22"/>
        <v>2.3523100588982131</v>
      </c>
      <c r="I741">
        <f t="array" ref="I741">+SQRT((SUM(SIN($G741/$I$1*($A$22:$A$20000))*$B$22:$B$20000))^2 + (SUM(COS($G741/$I$1*($A$22:$A$20000))*$B$22:$B$20000))^2)</f>
        <v>1.2255604518389485</v>
      </c>
      <c r="J741">
        <f t="array" ref="J741">+SQRT((SUM(SIN($G741/$I$1*($A$22:$A$20000))*$C$22:$C$20000))^2 +  (SUM(COS($G741/$I$1*($A$22:$A$20000))*$C$22:$C$20000))^2)</f>
        <v>5.4346636783731297</v>
      </c>
    </row>
    <row r="742" spans="1:10" x14ac:dyDescent="0.25">
      <c r="A742">
        <v>1941.666667</v>
      </c>
      <c r="B742">
        <v>0.105367575916128</v>
      </c>
      <c r="C742">
        <v>0.30199999999999999</v>
      </c>
      <c r="G742">
        <f t="shared" si="23"/>
        <v>740</v>
      </c>
      <c r="H742">
        <f t="shared" si="22"/>
        <v>2.3554931577600513</v>
      </c>
      <c r="I742">
        <f t="array" ref="I742">+SQRT((SUM(SIN($G742/$I$1*($A$22:$A$20000))*$B$22:$B$20000))^2 + (SUM(COS($G742/$I$1*($A$22:$A$20000))*$B$22:$B$20000))^2)</f>
        <v>0.79452868565980539</v>
      </c>
      <c r="J742">
        <f t="array" ref="J742">+SQRT((SUM(SIN($G742/$I$1*($A$22:$A$20000))*$C$22:$C$20000))^2 +  (SUM(COS($G742/$I$1*($A$22:$A$20000))*$C$22:$C$20000))^2)</f>
        <v>4.2619969100110708</v>
      </c>
    </row>
    <row r="743" spans="1:10" x14ac:dyDescent="0.25">
      <c r="A743">
        <v>1941.75</v>
      </c>
      <c r="B743">
        <v>0.10528880434523399</v>
      </c>
      <c r="C743">
        <v>0.59939799999999999</v>
      </c>
      <c r="G743">
        <f t="shared" si="23"/>
        <v>741</v>
      </c>
      <c r="H743">
        <f t="shared" si="22"/>
        <v>2.3586762566218891</v>
      </c>
      <c r="I743">
        <f t="array" ref="I743">+SQRT((SUM(SIN($G743/$I$1*($A$22:$A$20000))*$B$22:$B$20000))^2 + (SUM(COS($G743/$I$1*($A$22:$A$20000))*$B$22:$B$20000))^2)</f>
        <v>1.7550282648556843</v>
      </c>
      <c r="J743">
        <f t="array" ref="J743">+SQRT((SUM(SIN($G743/$I$1*($A$22:$A$20000))*$C$22:$C$20000))^2 +  (SUM(COS($G743/$I$1*($A$22:$A$20000))*$C$22:$C$20000))^2)</f>
        <v>7.9350470643424984</v>
      </c>
    </row>
    <row r="744" spans="1:10" x14ac:dyDescent="0.25">
      <c r="A744">
        <v>1941.833333</v>
      </c>
      <c r="B744">
        <v>0.10524885808282999</v>
      </c>
      <c r="C744">
        <v>0.95331999999999995</v>
      </c>
      <c r="G744">
        <f t="shared" si="23"/>
        <v>742</v>
      </c>
      <c r="H744">
        <f t="shared" si="22"/>
        <v>2.3618593554837268</v>
      </c>
      <c r="I744">
        <f t="array" ref="I744">+SQRT((SUM(SIN($G744/$I$1*($A$22:$A$20000))*$B$22:$B$20000))^2 + (SUM(COS($G744/$I$1*($A$22:$A$20000))*$B$22:$B$20000))^2)</f>
        <v>0.40089040599331388</v>
      </c>
      <c r="J744">
        <f t="array" ref="J744">+SQRT((SUM(SIN($G744/$I$1*($A$22:$A$20000))*$C$22:$C$20000))^2 +  (SUM(COS($G744/$I$1*($A$22:$A$20000))*$C$22:$C$20000))^2)</f>
        <v>9.4034905693190449</v>
      </c>
    </row>
    <row r="745" spans="1:10" x14ac:dyDescent="0.25">
      <c r="A745">
        <v>1941.916667</v>
      </c>
      <c r="B745">
        <v>0.10523780155775</v>
      </c>
      <c r="C745">
        <v>1.0187600000000001</v>
      </c>
      <c r="G745">
        <f t="shared" si="23"/>
        <v>743</v>
      </c>
      <c r="H745">
        <f t="shared" si="22"/>
        <v>2.3650424543455646</v>
      </c>
      <c r="I745">
        <f t="array" ref="I745">+SQRT((SUM(SIN($G745/$I$1*($A$22:$A$20000))*$B$22:$B$20000))^2 + (SUM(COS($G745/$I$1*($A$22:$A$20000))*$B$22:$B$20000))^2)</f>
        <v>2.9509625556724117</v>
      </c>
      <c r="J745">
        <f t="array" ref="J745">+SQRT((SUM(SIN($G745/$I$1*($A$22:$A$20000))*$C$22:$C$20000))^2 +  (SUM(COS($G745/$I$1*($A$22:$A$20000))*$C$22:$C$20000))^2)</f>
        <v>12.093001233938026</v>
      </c>
    </row>
    <row r="746" spans="1:10" x14ac:dyDescent="0.25">
      <c r="A746">
        <v>1942</v>
      </c>
      <c r="B746">
        <v>0.10524426229295</v>
      </c>
      <c r="C746">
        <v>0.46628799999999998</v>
      </c>
      <c r="G746">
        <f t="shared" si="23"/>
        <v>744</v>
      </c>
      <c r="H746">
        <f t="shared" si="22"/>
        <v>2.3682255532074028</v>
      </c>
      <c r="I746">
        <f t="array" ref="I746">+SQRT((SUM(SIN($G746/$I$1*($A$22:$A$20000))*$B$22:$B$20000))^2 + (SUM(COS($G746/$I$1*($A$22:$A$20000))*$B$22:$B$20000))^2)</f>
        <v>4.0686384534615501</v>
      </c>
      <c r="J746">
        <f t="array" ref="J746">+SQRT((SUM(SIN($G746/$I$1*($A$22:$A$20000))*$C$22:$C$20000))^2 +  (SUM(COS($G746/$I$1*($A$22:$A$20000))*$C$22:$C$20000))^2)</f>
        <v>18.009952470568876</v>
      </c>
    </row>
    <row r="747" spans="1:10" x14ac:dyDescent="0.25">
      <c r="A747">
        <v>1942.083333</v>
      </c>
      <c r="B747">
        <v>0.10523966330767399</v>
      </c>
      <c r="C747">
        <v>0.14131199999999999</v>
      </c>
      <c r="G747">
        <f t="shared" si="23"/>
        <v>745</v>
      </c>
      <c r="H747">
        <f t="shared" si="22"/>
        <v>2.3714086520692406</v>
      </c>
      <c r="I747">
        <f t="array" ref="I747">+SQRT((SUM(SIN($G747/$I$1*($A$22:$A$20000))*$B$22:$B$20000))^2 + (SUM(COS($G747/$I$1*($A$22:$A$20000))*$B$22:$B$20000))^2)</f>
        <v>3.1935332612432581</v>
      </c>
      <c r="J747">
        <f t="array" ref="J747">+SQRT((SUM(SIN($G747/$I$1*($A$22:$A$20000))*$C$22:$C$20000))^2 +  (SUM(COS($G747/$I$1*($A$22:$A$20000))*$C$22:$C$20000))^2)</f>
        <v>24.097747935425847</v>
      </c>
    </row>
    <row r="748" spans="1:10" x14ac:dyDescent="0.25">
      <c r="A748">
        <v>1942.166667</v>
      </c>
      <c r="B748">
        <v>0.105201992865539</v>
      </c>
      <c r="C748">
        <v>0.190029</v>
      </c>
      <c r="G748">
        <f t="shared" si="23"/>
        <v>746</v>
      </c>
      <c r="H748">
        <f t="shared" si="22"/>
        <v>2.3745917509310783</v>
      </c>
      <c r="I748">
        <f t="array" ref="I748">+SQRT((SUM(SIN($G748/$I$1*($A$22:$A$20000))*$B$22:$B$20000))^2 + (SUM(COS($G748/$I$1*($A$22:$A$20000))*$B$22:$B$20000))^2)</f>
        <v>2.0893705980615351</v>
      </c>
      <c r="J748">
        <f t="array" ref="J748">+SQRT((SUM(SIN($G748/$I$1*($A$22:$A$20000))*$C$22:$C$20000))^2 +  (SUM(COS($G748/$I$1*($A$22:$A$20000))*$C$22:$C$20000))^2)</f>
        <v>25.076565129605925</v>
      </c>
    </row>
    <row r="749" spans="1:10" x14ac:dyDescent="0.25">
      <c r="A749">
        <v>1942.25</v>
      </c>
      <c r="B749">
        <v>0.105125699202139</v>
      </c>
      <c r="C749">
        <v>0.19167300000000001</v>
      </c>
      <c r="G749">
        <f t="shared" si="23"/>
        <v>747</v>
      </c>
      <c r="H749">
        <f t="shared" si="22"/>
        <v>2.3777748497929165</v>
      </c>
      <c r="I749">
        <f t="array" ref="I749">+SQRT((SUM(SIN($G749/$I$1*($A$22:$A$20000))*$B$22:$B$20000))^2 + (SUM(COS($G749/$I$1*($A$22:$A$20000))*$B$22:$B$20000))^2)</f>
        <v>1.3145375634013809</v>
      </c>
      <c r="J749">
        <f t="array" ref="J749">+SQRT((SUM(SIN($G749/$I$1*($A$22:$A$20000))*$C$22:$C$20000))^2 +  (SUM(COS($G749/$I$1*($A$22:$A$20000))*$C$22:$C$20000))^2)</f>
        <v>19.941204502721337</v>
      </c>
    </row>
    <row r="750" spans="1:10" x14ac:dyDescent="0.25">
      <c r="A750">
        <v>1942.333333</v>
      </c>
      <c r="B750">
        <v>0.105010424360223</v>
      </c>
      <c r="C750">
        <v>-0.186968</v>
      </c>
      <c r="G750">
        <f t="shared" si="23"/>
        <v>748</v>
      </c>
      <c r="H750">
        <f t="shared" si="22"/>
        <v>2.3809579486547543</v>
      </c>
      <c r="I750">
        <f t="array" ref="I750">+SQRT((SUM(SIN($G750/$I$1*($A$22:$A$20000))*$B$22:$B$20000))^2 + (SUM(COS($G750/$I$1*($A$22:$A$20000))*$B$22:$B$20000))^2)</f>
        <v>0.4471295308700064</v>
      </c>
      <c r="J750">
        <f t="array" ref="J750">+SQRT((SUM(SIN($G750/$I$1*($A$22:$A$20000))*$C$22:$C$20000))^2 +  (SUM(COS($G750/$I$1*($A$22:$A$20000))*$C$22:$C$20000))^2)</f>
        <v>12.667607695622701</v>
      </c>
    </row>
    <row r="751" spans="1:10" x14ac:dyDescent="0.25">
      <c r="A751">
        <v>1942.416667</v>
      </c>
      <c r="B751">
        <v>0.104884221248082</v>
      </c>
      <c r="C751">
        <v>-0.604464</v>
      </c>
      <c r="G751">
        <f t="shared" si="23"/>
        <v>749</v>
      </c>
      <c r="H751">
        <f t="shared" si="22"/>
        <v>2.3841410475165925</v>
      </c>
      <c r="I751">
        <f t="array" ref="I751">+SQRT((SUM(SIN($G751/$I$1*($A$22:$A$20000))*$B$22:$B$20000))^2 + (SUM(COS($G751/$I$1*($A$22:$A$20000))*$B$22:$B$20000))^2)</f>
        <v>1.9210882153952402</v>
      </c>
      <c r="J751">
        <f t="array" ref="J751">+SQRT((SUM(SIN($G751/$I$1*($A$22:$A$20000))*$C$22:$C$20000))^2 +  (SUM(COS($G751/$I$1*($A$22:$A$20000))*$C$22:$C$20000))^2)</f>
        <v>6.6444933420227343</v>
      </c>
    </row>
    <row r="752" spans="1:10" x14ac:dyDescent="0.25">
      <c r="A752">
        <v>1942.5</v>
      </c>
      <c r="B752">
        <v>0.22558215940279</v>
      </c>
      <c r="C752">
        <v>-1.3951</v>
      </c>
      <c r="G752">
        <f t="shared" si="23"/>
        <v>750</v>
      </c>
      <c r="H752">
        <f t="shared" si="22"/>
        <v>2.3873241463784303</v>
      </c>
      <c r="I752">
        <f t="array" ref="I752">+SQRT((SUM(SIN($G752/$I$1*($A$22:$A$20000))*$B$22:$B$20000))^2 + (SUM(COS($G752/$I$1*($A$22:$A$20000))*$B$22:$B$20000))^2)</f>
        <v>0.64447669920082851</v>
      </c>
      <c r="J752">
        <f t="array" ref="J752">+SQRT((SUM(SIN($G752/$I$1*($A$22:$A$20000))*$C$22:$C$20000))^2 +  (SUM(COS($G752/$I$1*($A$22:$A$20000))*$C$22:$C$20000))^2)</f>
        <v>3.9919007155470063</v>
      </c>
    </row>
    <row r="753" spans="1:10" x14ac:dyDescent="0.25">
      <c r="A753">
        <v>1942.583333</v>
      </c>
      <c r="B753">
        <v>0.18101803714454001</v>
      </c>
      <c r="C753">
        <v>-1.79312</v>
      </c>
      <c r="G753">
        <f t="shared" si="23"/>
        <v>751</v>
      </c>
      <c r="H753">
        <f t="shared" si="22"/>
        <v>2.390507245240268</v>
      </c>
      <c r="I753">
        <f t="array" ref="I753">+SQRT((SUM(SIN($G753/$I$1*($A$22:$A$20000))*$B$22:$B$20000))^2 + (SUM(COS($G753/$I$1*($A$22:$A$20000))*$B$22:$B$20000))^2)</f>
        <v>2.3517730290060972</v>
      </c>
      <c r="J753">
        <f t="array" ref="J753">+SQRT((SUM(SIN($G753/$I$1*($A$22:$A$20000))*$C$22:$C$20000))^2 +  (SUM(COS($G753/$I$1*($A$22:$A$20000))*$C$22:$C$20000))^2)</f>
        <v>3.2443364531357757</v>
      </c>
    </row>
    <row r="754" spans="1:10" x14ac:dyDescent="0.25">
      <c r="A754">
        <v>1942.666667</v>
      </c>
      <c r="B754">
        <v>0.18093835355266399</v>
      </c>
      <c r="C754">
        <v>-2.15863</v>
      </c>
      <c r="G754">
        <f t="shared" si="23"/>
        <v>752</v>
      </c>
      <c r="H754">
        <f t="shared" si="22"/>
        <v>2.3936903441021058</v>
      </c>
      <c r="I754">
        <f t="array" ref="I754">+SQRT((SUM(SIN($G754/$I$1*($A$22:$A$20000))*$B$22:$B$20000))^2 + (SUM(COS($G754/$I$1*($A$22:$A$20000))*$B$22:$B$20000))^2)</f>
        <v>2.2807488048191997</v>
      </c>
      <c r="J754">
        <f t="array" ref="J754">+SQRT((SUM(SIN($G754/$I$1*($A$22:$A$20000))*$C$22:$C$20000))^2 +  (SUM(COS($G754/$I$1*($A$22:$A$20000))*$C$22:$C$20000))^2)</f>
        <v>7.9030902044230249</v>
      </c>
    </row>
    <row r="755" spans="1:10" x14ac:dyDescent="0.25">
      <c r="A755">
        <v>1942.75</v>
      </c>
      <c r="B755">
        <v>0.18085938799294299</v>
      </c>
      <c r="C755">
        <v>-2.15795</v>
      </c>
      <c r="G755">
        <f t="shared" si="23"/>
        <v>753</v>
      </c>
      <c r="H755">
        <f t="shared" si="22"/>
        <v>2.396873442963944</v>
      </c>
      <c r="I755">
        <f t="array" ref="I755">+SQRT((SUM(SIN($G755/$I$1*($A$22:$A$20000))*$B$22:$B$20000))^2 + (SUM(COS($G755/$I$1*($A$22:$A$20000))*$B$22:$B$20000))^2)</f>
        <v>2.2203349602594527</v>
      </c>
      <c r="J755">
        <f t="array" ref="J755">+SQRT((SUM(SIN($G755/$I$1*($A$22:$A$20000))*$C$22:$C$20000))^2 +  (SUM(COS($G755/$I$1*($A$22:$A$20000))*$C$22:$C$20000))^2)</f>
        <v>11.154322176204818</v>
      </c>
    </row>
    <row r="756" spans="1:10" x14ac:dyDescent="0.25">
      <c r="A756">
        <v>1942.833333</v>
      </c>
      <c r="B756">
        <v>0.180819441926625</v>
      </c>
      <c r="C756">
        <v>-2.1561499999999998</v>
      </c>
      <c r="G756">
        <f t="shared" si="23"/>
        <v>754</v>
      </c>
      <c r="H756">
        <f t="shared" si="22"/>
        <v>2.4000565418257818</v>
      </c>
      <c r="I756">
        <f t="array" ref="I756">+SQRT((SUM(SIN($G756/$I$1*($A$22:$A$20000))*$B$22:$B$20000))^2 + (SUM(COS($G756/$I$1*($A$22:$A$20000))*$B$22:$B$20000))^2)</f>
        <v>6.1705655138565731</v>
      </c>
      <c r="J756">
        <f t="array" ref="J756">+SQRT((SUM(SIN($G756/$I$1*($A$22:$A$20000))*$C$22:$C$20000))^2 +  (SUM(COS($G756/$I$1*($A$22:$A$20000))*$C$22:$C$20000))^2)</f>
        <v>14.424652489828976</v>
      </c>
    </row>
    <row r="757" spans="1:10" x14ac:dyDescent="0.25">
      <c r="A757">
        <v>1942.916667</v>
      </c>
      <c r="B757">
        <v>0.18080838513894601</v>
      </c>
      <c r="C757">
        <v>-2.1040199999999998</v>
      </c>
      <c r="G757">
        <f t="shared" si="23"/>
        <v>755</v>
      </c>
      <c r="H757">
        <f t="shared" si="22"/>
        <v>2.4032396406876195</v>
      </c>
      <c r="I757">
        <f t="array" ref="I757">+SQRT((SUM(SIN($G757/$I$1*($A$22:$A$20000))*$B$22:$B$20000))^2 + (SUM(COS($G757/$I$1*($A$22:$A$20000))*$B$22:$B$20000))^2)</f>
        <v>6.6974554769982504</v>
      </c>
      <c r="J757">
        <f t="array" ref="J757">+SQRT((SUM(SIN($G757/$I$1*($A$22:$A$20000))*$C$22:$C$20000))^2 +  (SUM(COS($G757/$I$1*($A$22:$A$20000))*$C$22:$C$20000))^2)</f>
        <v>19.973014497812862</v>
      </c>
    </row>
    <row r="758" spans="1:10" x14ac:dyDescent="0.25">
      <c r="A758">
        <v>1943</v>
      </c>
      <c r="B758">
        <v>0.18080269462245799</v>
      </c>
      <c r="C758">
        <v>-2.2311100000000001</v>
      </c>
      <c r="G758">
        <f t="shared" si="23"/>
        <v>756</v>
      </c>
      <c r="H758">
        <f t="shared" si="22"/>
        <v>2.4064227395494573</v>
      </c>
      <c r="I758">
        <f t="array" ref="I758">+SQRT((SUM(SIN($G758/$I$1*($A$22:$A$20000))*$B$22:$B$20000))^2 + (SUM(COS($G758/$I$1*($A$22:$A$20000))*$B$22:$B$20000))^2)</f>
        <v>5.8719001333370464</v>
      </c>
      <c r="J758">
        <f t="array" ref="J758">+SQRT((SUM(SIN($G758/$I$1*($A$22:$A$20000))*$C$22:$C$20000))^2 +  (SUM(COS($G758/$I$1*($A$22:$A$20000))*$C$22:$C$20000))^2)</f>
        <v>19.426584165654315</v>
      </c>
    </row>
    <row r="759" spans="1:10" x14ac:dyDescent="0.25">
      <c r="A759">
        <v>1943.083333</v>
      </c>
      <c r="B759">
        <v>0.18078761834894899</v>
      </c>
      <c r="C759">
        <v>-2.1779799999999998</v>
      </c>
      <c r="G759">
        <f t="shared" si="23"/>
        <v>757</v>
      </c>
      <c r="H759">
        <f t="shared" si="22"/>
        <v>2.4096058384112955</v>
      </c>
      <c r="I759">
        <f t="array" ref="I759">+SQRT((SUM(SIN($G759/$I$1*($A$22:$A$20000))*$B$22:$B$20000))^2 + (SUM(COS($G759/$I$1*($A$22:$A$20000))*$B$22:$B$20000))^2)</f>
        <v>0.25018450363426609</v>
      </c>
      <c r="J759">
        <f t="array" ref="J759">+SQRT((SUM(SIN($G759/$I$1*($A$22:$A$20000))*$C$22:$C$20000))^2 +  (SUM(COS($G759/$I$1*($A$22:$A$20000))*$C$22:$C$20000))^2)</f>
        <v>10.070675731127693</v>
      </c>
    </row>
    <row r="760" spans="1:10" x14ac:dyDescent="0.25">
      <c r="A760">
        <v>1943.166667</v>
      </c>
      <c r="B760">
        <v>0.18074995826838999</v>
      </c>
      <c r="C760">
        <v>-1.53268</v>
      </c>
      <c r="G760">
        <f t="shared" si="23"/>
        <v>758</v>
      </c>
      <c r="H760">
        <f t="shared" si="22"/>
        <v>2.4127889372731333</v>
      </c>
      <c r="I760">
        <f t="array" ref="I760">+SQRT((SUM(SIN($G760/$I$1*($A$22:$A$20000))*$B$22:$B$20000))^2 + (SUM(COS($G760/$I$1*($A$22:$A$20000))*$B$22:$B$20000))^2)</f>
        <v>7.368084717193228</v>
      </c>
      <c r="J760">
        <f t="array" ref="J760">+SQRT((SUM(SIN($G760/$I$1*($A$22:$A$20000))*$C$22:$C$20000))^2 +  (SUM(COS($G760/$I$1*($A$22:$A$20000))*$C$22:$C$20000))^2)</f>
        <v>6.736801089383798</v>
      </c>
    </row>
    <row r="761" spans="1:10" x14ac:dyDescent="0.25">
      <c r="A761">
        <v>1943.25</v>
      </c>
      <c r="B761">
        <v>0.180673664594516</v>
      </c>
      <c r="C761">
        <v>-1.10362</v>
      </c>
      <c r="G761">
        <f t="shared" si="23"/>
        <v>759</v>
      </c>
      <c r="H761">
        <f t="shared" si="22"/>
        <v>2.4159720361349715</v>
      </c>
      <c r="I761">
        <f t="array" ref="I761">+SQRT((SUM(SIN($G761/$I$1*($A$22:$A$20000))*$B$22:$B$20000))^2 + (SUM(COS($G761/$I$1*($A$22:$A$20000))*$B$22:$B$20000))^2)</f>
        <v>3.352529758369748</v>
      </c>
      <c r="J761">
        <f t="array" ref="J761">+SQRT((SUM(SIN($G761/$I$1*($A$22:$A$20000))*$C$22:$C$20000))^2 +  (SUM(COS($G761/$I$1*($A$22:$A$20000))*$C$22:$C$20000))^2)</f>
        <v>10.429598024611471</v>
      </c>
    </row>
    <row r="762" spans="1:10" x14ac:dyDescent="0.25">
      <c r="A762">
        <v>1943.333333</v>
      </c>
      <c r="B762">
        <v>0.18055838975256899</v>
      </c>
      <c r="C762">
        <v>-0.64818799999999999</v>
      </c>
      <c r="G762">
        <f t="shared" si="23"/>
        <v>760</v>
      </c>
      <c r="H762">
        <f t="shared" si="22"/>
        <v>2.4191551349968092</v>
      </c>
      <c r="I762">
        <f t="array" ref="I762">+SQRT((SUM(SIN($G762/$I$1*($A$22:$A$20000))*$B$22:$B$20000))^2 + (SUM(COS($G762/$I$1*($A$22:$A$20000))*$B$22:$B$20000))^2)</f>
        <v>16.235241993752297</v>
      </c>
      <c r="J762">
        <f t="array" ref="J762">+SQRT((SUM(SIN($G762/$I$1*($A$22:$A$20000))*$C$22:$C$20000))^2 +  (SUM(COS($G762/$I$1*($A$22:$A$20000))*$C$22:$C$20000))^2)</f>
        <v>6.3467134290141232</v>
      </c>
    </row>
    <row r="763" spans="1:10" x14ac:dyDescent="0.25">
      <c r="A763">
        <v>1943.416667</v>
      </c>
      <c r="B763">
        <v>0.180387433482077</v>
      </c>
      <c r="C763">
        <v>-0.35989399999999999</v>
      </c>
      <c r="G763">
        <f t="shared" si="23"/>
        <v>761</v>
      </c>
      <c r="H763">
        <f t="shared" si="22"/>
        <v>2.422338233858647</v>
      </c>
      <c r="I763">
        <f t="array" ref="I763">+SQRT((SUM(SIN($G763/$I$1*($A$22:$A$20000))*$B$22:$B$20000))^2 + (SUM(COS($G763/$I$1*($A$22:$A$20000))*$B$22:$B$20000))^2)</f>
        <v>35.527356518197237</v>
      </c>
      <c r="J763">
        <f t="array" ref="J763">+SQRT((SUM(SIN($G763/$I$1*($A$22:$A$20000))*$C$22:$C$20000))^2 +  (SUM(COS($G763/$I$1*($A$22:$A$20000))*$C$22:$C$20000))^2)</f>
        <v>4.944354988535661</v>
      </c>
    </row>
    <row r="764" spans="1:10" x14ac:dyDescent="0.25">
      <c r="A764">
        <v>1943.5</v>
      </c>
      <c r="B764">
        <v>-5.9484167639946801E-2</v>
      </c>
      <c r="C764">
        <v>-0.32323099999999999</v>
      </c>
      <c r="G764">
        <f t="shared" si="23"/>
        <v>762</v>
      </c>
      <c r="H764">
        <f t="shared" si="22"/>
        <v>2.4255213327204852</v>
      </c>
      <c r="I764">
        <f t="array" ref="I764">+SQRT((SUM(SIN($G764/$I$1*($A$22:$A$20000))*$B$22:$B$20000))^2 + (SUM(COS($G764/$I$1*($A$22:$A$20000))*$B$22:$B$20000))^2)</f>
        <v>34.716054151552534</v>
      </c>
      <c r="J764">
        <f t="array" ref="J764">+SQRT((SUM(SIN($G764/$I$1*($A$22:$A$20000))*$C$22:$C$20000))^2 +  (SUM(COS($G764/$I$1*($A$22:$A$20000))*$C$22:$C$20000))^2)</f>
        <v>1.9068541507101275</v>
      </c>
    </row>
    <row r="765" spans="1:10" x14ac:dyDescent="0.25">
      <c r="A765">
        <v>1943.583333</v>
      </c>
      <c r="B765">
        <v>-0.10986914817568399</v>
      </c>
      <c r="C765">
        <v>-0.28580699999999998</v>
      </c>
      <c r="G765">
        <f t="shared" si="23"/>
        <v>763</v>
      </c>
      <c r="H765">
        <f t="shared" si="22"/>
        <v>2.428704431582323</v>
      </c>
      <c r="I765">
        <f t="array" ref="I765">+SQRT((SUM(SIN($G765/$I$1*($A$22:$A$20000))*$B$22:$B$20000))^2 + (SUM(COS($G765/$I$1*($A$22:$A$20000))*$B$22:$B$20000))^2)</f>
        <v>14.237999269610231</v>
      </c>
      <c r="J765">
        <f t="array" ref="J765">+SQRT((SUM(SIN($G765/$I$1*($A$22:$A$20000))*$C$22:$C$20000))^2 +  (SUM(COS($G765/$I$1*($A$22:$A$20000))*$C$22:$C$20000))^2)</f>
        <v>4.4700887967942364</v>
      </c>
    </row>
    <row r="766" spans="1:10" x14ac:dyDescent="0.25">
      <c r="A766">
        <v>1943.666667</v>
      </c>
      <c r="B766">
        <v>-0.10969804163972501</v>
      </c>
      <c r="C766">
        <v>-0.73319100000000004</v>
      </c>
      <c r="G766">
        <f t="shared" si="23"/>
        <v>764</v>
      </c>
      <c r="H766">
        <f t="shared" si="22"/>
        <v>2.4318875304441607</v>
      </c>
      <c r="I766">
        <f t="array" ref="I766">+SQRT((SUM(SIN($G766/$I$1*($A$22:$A$20000))*$B$22:$B$20000))^2 + (SUM(COS($G766/$I$1*($A$22:$A$20000))*$B$22:$B$20000))^2)</f>
        <v>5.2008577656596655</v>
      </c>
      <c r="J766">
        <f t="array" ref="J766">+SQRT((SUM(SIN($G766/$I$1*($A$22:$A$20000))*$C$22:$C$20000))^2 +  (SUM(COS($G766/$I$1*($A$22:$A$20000))*$C$22:$C$20000))^2)</f>
        <v>5.2082954210641024</v>
      </c>
    </row>
    <row r="767" spans="1:10" x14ac:dyDescent="0.25">
      <c r="A767">
        <v>1943.75</v>
      </c>
      <c r="B767">
        <v>-0.109619168491041</v>
      </c>
      <c r="C767">
        <v>-0.97595200000000004</v>
      </c>
      <c r="G767">
        <f t="shared" si="23"/>
        <v>765</v>
      </c>
      <c r="H767">
        <f t="shared" si="22"/>
        <v>2.4350706293059989</v>
      </c>
      <c r="I767">
        <f t="array" ref="I767">+SQRT((SUM(SIN($G767/$I$1*($A$22:$A$20000))*$B$22:$B$20000))^2 + (SUM(COS($G767/$I$1*($A$22:$A$20000))*$B$22:$B$20000))^2)</f>
        <v>7.6087715900632578</v>
      </c>
      <c r="J767">
        <f t="array" ref="J767">+SQRT((SUM(SIN($G767/$I$1*($A$22:$A$20000))*$C$22:$C$20000))^2 +  (SUM(COS($G767/$I$1*($A$22:$A$20000))*$C$22:$C$20000))^2)</f>
        <v>9.2402748045722358</v>
      </c>
    </row>
    <row r="768" spans="1:10" x14ac:dyDescent="0.25">
      <c r="A768">
        <v>1943.833333</v>
      </c>
      <c r="B768">
        <v>-0.10957922233131299</v>
      </c>
      <c r="C768">
        <v>-0.77030200000000004</v>
      </c>
      <c r="G768">
        <f t="shared" si="23"/>
        <v>766</v>
      </c>
      <c r="H768">
        <f t="shared" si="22"/>
        <v>2.4382537281678367</v>
      </c>
      <c r="I768">
        <f t="array" ref="I768">+SQRT((SUM(SIN($G768/$I$1*($A$22:$A$20000))*$B$22:$B$20000))^2 + (SUM(COS($G768/$I$1*($A$22:$A$20000))*$B$22:$B$20000))^2)</f>
        <v>1.2364569952859106</v>
      </c>
      <c r="J768">
        <f t="array" ref="J768">+SQRT((SUM(SIN($G768/$I$1*($A$22:$A$20000))*$C$22:$C$20000))^2 +  (SUM(COS($G768/$I$1*($A$22:$A$20000))*$C$22:$C$20000))^2)</f>
        <v>14.459578983316781</v>
      </c>
    </row>
    <row r="769" spans="1:10" x14ac:dyDescent="0.25">
      <c r="A769">
        <v>1943.916667</v>
      </c>
      <c r="B769">
        <v>-0.109568165767293</v>
      </c>
      <c r="C769">
        <v>-0.69914799999999999</v>
      </c>
      <c r="G769">
        <f t="shared" si="23"/>
        <v>767</v>
      </c>
      <c r="H769">
        <f t="shared" si="22"/>
        <v>2.4414368270296745</v>
      </c>
      <c r="I769">
        <f t="array" ref="I769">+SQRT((SUM(SIN($G769/$I$1*($A$22:$A$20000))*$B$22:$B$20000))^2 + (SUM(COS($G769/$I$1*($A$22:$A$20000))*$B$22:$B$20000))^2)</f>
        <v>5.7115823598653757</v>
      </c>
      <c r="J769">
        <f t="array" ref="J769">+SQRT((SUM(SIN($G769/$I$1*($A$22:$A$20000))*$C$22:$C$20000))^2 +  (SUM(COS($G769/$I$1*($A$22:$A$20000))*$C$22:$C$20000))^2)</f>
        <v>9.2434950358149965</v>
      </c>
    </row>
    <row r="770" spans="1:10" x14ac:dyDescent="0.25">
      <c r="A770">
        <v>1944</v>
      </c>
      <c r="B770">
        <v>-0.10956339888788399</v>
      </c>
      <c r="C770">
        <v>-0.65337400000000001</v>
      </c>
      <c r="G770">
        <f t="shared" si="23"/>
        <v>768</v>
      </c>
      <c r="H770">
        <f t="shared" si="22"/>
        <v>2.4446199258915122</v>
      </c>
      <c r="I770">
        <f t="array" ref="I770">+SQRT((SUM(SIN($G770/$I$1*($A$22:$A$20000))*$B$22:$B$20000))^2 + (SUM(COS($G770/$I$1*($A$22:$A$20000))*$B$22:$B$20000))^2)</f>
        <v>3.4718534628899067</v>
      </c>
      <c r="J770">
        <f t="array" ref="J770">+SQRT((SUM(SIN($G770/$I$1*($A$22:$A$20000))*$C$22:$C$20000))^2 +  (SUM(COS($G770/$I$1*($A$22:$A$20000))*$C$22:$C$20000))^2)</f>
        <v>2.8827159176888815</v>
      </c>
    </row>
    <row r="771" spans="1:10" x14ac:dyDescent="0.25">
      <c r="A771">
        <v>1944.083333</v>
      </c>
      <c r="B771">
        <v>-0.10954826157538999</v>
      </c>
      <c r="C771">
        <v>-0.277729</v>
      </c>
      <c r="G771">
        <f t="shared" si="23"/>
        <v>769</v>
      </c>
      <c r="H771">
        <f t="shared" ref="H771:H834" si="24">+G771/$I$1/2/PI()</f>
        <v>2.4478030247533504</v>
      </c>
      <c r="I771">
        <f t="array" ref="I771">+SQRT((SUM(SIN($G771/$I$1*($A$22:$A$20000))*$B$22:$B$20000))^2 + (SUM(COS($G771/$I$1*($A$22:$A$20000))*$B$22:$B$20000))^2)</f>
        <v>4.735540095330987</v>
      </c>
      <c r="J771">
        <f t="array" ref="J771">+SQRT((SUM(SIN($G771/$I$1*($A$22:$A$20000))*$C$22:$C$20000))^2 +  (SUM(COS($G771/$I$1*($A$22:$A$20000))*$C$22:$C$20000))^2)</f>
        <v>2.9327263040270299</v>
      </c>
    </row>
    <row r="772" spans="1:10" x14ac:dyDescent="0.25">
      <c r="A772">
        <v>1944.166667</v>
      </c>
      <c r="B772">
        <v>-0.10951060152304801</v>
      </c>
      <c r="C772">
        <v>0.22242000000000001</v>
      </c>
      <c r="G772">
        <f t="shared" si="23"/>
        <v>770</v>
      </c>
      <c r="H772">
        <f t="shared" si="24"/>
        <v>2.4509861236151882</v>
      </c>
      <c r="I772">
        <f t="array" ref="I772">+SQRT((SUM(SIN($G772/$I$1*($A$22:$A$20000))*$B$22:$B$20000))^2 + (SUM(COS($G772/$I$1*($A$22:$A$20000))*$B$22:$B$20000))^2)</f>
        <v>1.457513854616701</v>
      </c>
      <c r="J772">
        <f t="array" ref="J772">+SQRT((SUM(SIN($G772/$I$1*($A$22:$A$20000))*$C$22:$C$20000))^2 +  (SUM(COS($G772/$I$1*($A$22:$A$20000))*$C$22:$C$20000))^2)</f>
        <v>6.0861196635227408</v>
      </c>
    </row>
    <row r="773" spans="1:10" x14ac:dyDescent="0.25">
      <c r="A773">
        <v>1944.25</v>
      </c>
      <c r="B773">
        <v>-0.109434307849146</v>
      </c>
      <c r="C773">
        <v>0.30219299999999999</v>
      </c>
      <c r="G773">
        <f t="shared" ref="G773:G836" si="25">+G772+1</f>
        <v>771</v>
      </c>
      <c r="H773">
        <f t="shared" si="24"/>
        <v>2.454169222477026</v>
      </c>
      <c r="I773">
        <f t="array" ref="I773">+SQRT((SUM(SIN($G773/$I$1*($A$22:$A$20000))*$B$22:$B$20000))^2 + (SUM(COS($G773/$I$1*($A$22:$A$20000))*$B$22:$B$20000))^2)</f>
        <v>3.0160301666945069</v>
      </c>
      <c r="J773">
        <f t="array" ref="J773">+SQRT((SUM(SIN($G773/$I$1*($A$22:$A$20000))*$C$22:$C$20000))^2 +  (SUM(COS($G773/$I$1*($A$22:$A$20000))*$C$22:$C$20000))^2)</f>
        <v>9.6770543388919421</v>
      </c>
    </row>
    <row r="774" spans="1:10" x14ac:dyDescent="0.25">
      <c r="A774">
        <v>1944.333333</v>
      </c>
      <c r="B774">
        <v>-0.109319033007216</v>
      </c>
      <c r="C774">
        <v>-1.6299999999999999E-2</v>
      </c>
      <c r="G774">
        <f t="shared" si="25"/>
        <v>772</v>
      </c>
      <c r="H774">
        <f t="shared" si="24"/>
        <v>2.4573523213388642</v>
      </c>
      <c r="I774">
        <f t="array" ref="I774">+SQRT((SUM(SIN($G774/$I$1*($A$22:$A$20000))*$B$22:$B$20000))^2 + (SUM(COS($G774/$I$1*($A$22:$A$20000))*$B$22:$B$20000))^2)</f>
        <v>1.9949763070452724</v>
      </c>
      <c r="J774">
        <f t="array" ref="J774">+SQRT((SUM(SIN($G774/$I$1*($A$22:$A$20000))*$C$22:$C$20000))^2 +  (SUM(COS($G774/$I$1*($A$22:$A$20000))*$C$22:$C$20000))^2)</f>
        <v>4.7229530517484655</v>
      </c>
    </row>
    <row r="775" spans="1:10" x14ac:dyDescent="0.25">
      <c r="A775">
        <v>1944.416667</v>
      </c>
      <c r="B775">
        <v>-0.10915108923076999</v>
      </c>
      <c r="C775">
        <v>-0.153194</v>
      </c>
      <c r="G775">
        <f t="shared" si="25"/>
        <v>773</v>
      </c>
      <c r="H775">
        <f t="shared" si="24"/>
        <v>2.4605354202007019</v>
      </c>
      <c r="I775">
        <f t="array" ref="I775">+SQRT((SUM(SIN($G775/$I$1*($A$22:$A$20000))*$B$22:$B$20000))^2 + (SUM(COS($G775/$I$1*($A$22:$A$20000))*$B$22:$B$20000))^2)</f>
        <v>2.0211842864942566</v>
      </c>
      <c r="J775">
        <f t="array" ref="J775">+SQRT((SUM(SIN($G775/$I$1*($A$22:$A$20000))*$C$22:$C$20000))^2 +  (SUM(COS($G775/$I$1*($A$22:$A$20000))*$C$22:$C$20000))^2)</f>
        <v>2.8458391139516248</v>
      </c>
    </row>
    <row r="776" spans="1:10" x14ac:dyDescent="0.25">
      <c r="A776">
        <v>1944.5</v>
      </c>
      <c r="B776">
        <v>0.13669879575721999</v>
      </c>
      <c r="C776">
        <v>-1.2E-2</v>
      </c>
      <c r="G776">
        <f t="shared" si="25"/>
        <v>774</v>
      </c>
      <c r="H776">
        <f t="shared" si="24"/>
        <v>2.4637185190625401</v>
      </c>
      <c r="I776">
        <f t="array" ref="I776">+SQRT((SUM(SIN($G776/$I$1*($A$22:$A$20000))*$B$22:$B$20000))^2 + (SUM(COS($G776/$I$1*($A$22:$A$20000))*$B$22:$B$20000))^2)</f>
        <v>2.2835130049388312</v>
      </c>
      <c r="J776">
        <f t="array" ref="J776">+SQRT((SUM(SIN($G776/$I$1*($A$22:$A$20000))*$C$22:$C$20000))^2 +  (SUM(COS($G776/$I$1*($A$22:$A$20000))*$C$22:$C$20000))^2)</f>
        <v>6.0431240845578893</v>
      </c>
    </row>
    <row r="777" spans="1:10" x14ac:dyDescent="0.25">
      <c r="A777">
        <v>1944.583333</v>
      </c>
      <c r="B777">
        <v>0.206392193809461</v>
      </c>
      <c r="C777">
        <v>-0.34443699999999999</v>
      </c>
      <c r="G777">
        <f t="shared" si="25"/>
        <v>775</v>
      </c>
      <c r="H777">
        <f t="shared" si="24"/>
        <v>2.4669016179243779</v>
      </c>
      <c r="I777">
        <f t="array" ref="I777">+SQRT((SUM(SIN($G777/$I$1*($A$22:$A$20000))*$B$22:$B$20000))^2 + (SUM(COS($G777/$I$1*($A$22:$A$20000))*$B$22:$B$20000))^2)</f>
        <v>1.1698229188070479</v>
      </c>
      <c r="J777">
        <f t="array" ref="J777">+SQRT((SUM(SIN($G777/$I$1*($A$22:$A$20000))*$C$22:$C$20000))^2 +  (SUM(COS($G777/$I$1*($A$22:$A$20000))*$C$22:$C$20000))^2)</f>
        <v>5.8267739904578253</v>
      </c>
    </row>
    <row r="778" spans="1:10" x14ac:dyDescent="0.25">
      <c r="A778">
        <v>1944.666667</v>
      </c>
      <c r="B778">
        <v>0.20620298221807601</v>
      </c>
      <c r="C778">
        <v>-0.74544900000000003</v>
      </c>
      <c r="G778">
        <f t="shared" si="25"/>
        <v>776</v>
      </c>
      <c r="H778">
        <f t="shared" si="24"/>
        <v>2.4700847167862157</v>
      </c>
      <c r="I778">
        <f t="array" ref="I778">+SQRT((SUM(SIN($G778/$I$1*($A$22:$A$20000))*$B$22:$B$20000))^2 + (SUM(COS($G778/$I$1*($A$22:$A$20000))*$B$22:$B$20000))^2)</f>
        <v>2.3663376711926172</v>
      </c>
      <c r="J778">
        <f t="array" ref="J778">+SQRT((SUM(SIN($G778/$I$1*($A$22:$A$20000))*$C$22:$C$20000))^2 +  (SUM(COS($G778/$I$1*($A$22:$A$20000))*$C$22:$C$20000))^2)</f>
        <v>4.0280239041816328</v>
      </c>
    </row>
    <row r="779" spans="1:10" x14ac:dyDescent="0.25">
      <c r="A779">
        <v>1944.75</v>
      </c>
      <c r="B779">
        <v>0.206124127370126</v>
      </c>
      <c r="C779">
        <v>-1.31603</v>
      </c>
      <c r="G779">
        <f t="shared" si="25"/>
        <v>777</v>
      </c>
      <c r="H779">
        <f t="shared" si="24"/>
        <v>2.4732678156480534</v>
      </c>
      <c r="I779">
        <f t="array" ref="I779">+SQRT((SUM(SIN($G779/$I$1*($A$22:$A$20000))*$B$22:$B$20000))^2 + (SUM(COS($G779/$I$1*($A$22:$A$20000))*$B$22:$B$20000))^2)</f>
        <v>0.43808844197507779</v>
      </c>
      <c r="J779">
        <f t="array" ref="J779">+SQRT((SUM(SIN($G779/$I$1*($A$22:$A$20000))*$C$22:$C$20000))^2 +  (SUM(COS($G779/$I$1*($A$22:$A$20000))*$C$22:$C$20000))^2)</f>
        <v>4.472937255989109</v>
      </c>
    </row>
    <row r="780" spans="1:10" x14ac:dyDescent="0.25">
      <c r="A780">
        <v>1944.833333</v>
      </c>
      <c r="B780">
        <v>0.206084181191899</v>
      </c>
      <c r="C780">
        <v>-1.0076700000000001</v>
      </c>
      <c r="G780">
        <f t="shared" si="25"/>
        <v>778</v>
      </c>
      <c r="H780">
        <f t="shared" si="24"/>
        <v>2.4764509145098916</v>
      </c>
      <c r="I780">
        <f t="array" ref="I780">+SQRT((SUM(SIN($G780/$I$1*($A$22:$A$20000))*$B$22:$B$20000))^2 + (SUM(COS($G780/$I$1*($A$22:$A$20000))*$B$22:$B$20000))^2)</f>
        <v>2.2932529067431631</v>
      </c>
      <c r="J780">
        <f t="array" ref="J780">+SQRT((SUM(SIN($G780/$I$1*($A$22:$A$20000))*$C$22:$C$20000))^2 +  (SUM(COS($G780/$I$1*($A$22:$A$20000))*$C$22:$C$20000))^2)</f>
        <v>11.302425768762902</v>
      </c>
    </row>
    <row r="781" spans="1:10" x14ac:dyDescent="0.25">
      <c r="A781">
        <v>1944.916667</v>
      </c>
      <c r="B781">
        <v>0.20607312546338999</v>
      </c>
      <c r="C781">
        <v>-0.90012000000000003</v>
      </c>
      <c r="G781">
        <f t="shared" si="25"/>
        <v>779</v>
      </c>
      <c r="H781">
        <f t="shared" si="24"/>
        <v>2.4796340133717294</v>
      </c>
      <c r="I781">
        <f t="array" ref="I781">+SQRT((SUM(SIN($G781/$I$1*($A$22:$A$20000))*$B$22:$B$20000))^2 + (SUM(COS($G781/$I$1*($A$22:$A$20000))*$B$22:$B$20000))^2)</f>
        <v>0.27998383588183279</v>
      </c>
      <c r="J781">
        <f t="array" ref="J781">+SQRT((SUM(SIN($G781/$I$1*($A$22:$A$20000))*$C$22:$C$20000))^2 +  (SUM(COS($G781/$I$1*($A$22:$A$20000))*$C$22:$C$20000))^2)</f>
        <v>16.129734526564114</v>
      </c>
    </row>
    <row r="782" spans="1:10" x14ac:dyDescent="0.25">
      <c r="A782">
        <v>1945</v>
      </c>
      <c r="B782">
        <v>0.20607435341230601</v>
      </c>
      <c r="C782">
        <v>-0.88913299999999995</v>
      </c>
      <c r="G782">
        <f t="shared" si="25"/>
        <v>780</v>
      </c>
      <c r="H782">
        <f t="shared" si="24"/>
        <v>2.4828171122335672</v>
      </c>
      <c r="I782">
        <f t="array" ref="I782">+SQRT((SUM(SIN($G782/$I$1*($A$22:$A$20000))*$B$22:$B$20000))^2 + (SUM(COS($G782/$I$1*($A$22:$A$20000))*$B$22:$B$20000))^2)</f>
        <v>2.11463578957061</v>
      </c>
      <c r="J782">
        <f t="array" ref="J782">+SQRT((SUM(SIN($G782/$I$1*($A$22:$A$20000))*$C$22:$C$20000))^2 +  (SUM(COS($G782/$I$1*($A$22:$A$20000))*$C$22:$C$20000))^2)</f>
        <v>12.898521429159548</v>
      </c>
    </row>
    <row r="783" spans="1:10" x14ac:dyDescent="0.25">
      <c r="A783">
        <v>1945.083333</v>
      </c>
      <c r="B783">
        <v>0.20606195127888599</v>
      </c>
      <c r="C783">
        <v>-0.95522899999999999</v>
      </c>
      <c r="G783">
        <f t="shared" si="25"/>
        <v>781</v>
      </c>
      <c r="H783">
        <f t="shared" si="24"/>
        <v>2.4860002110954049</v>
      </c>
      <c r="I783">
        <f t="array" ref="I783">+SQRT((SUM(SIN($G783/$I$1*($A$22:$A$20000))*$B$22:$B$20000))^2 + (SUM(COS($G783/$I$1*($A$22:$A$20000))*$B$22:$B$20000))^2)</f>
        <v>0.84954163111425329</v>
      </c>
      <c r="J783">
        <f t="array" ref="J783">+SQRT((SUM(SIN($G783/$I$1*($A$22:$A$20000))*$C$22:$C$20000))^2 +  (SUM(COS($G783/$I$1*($A$22:$A$20000))*$C$22:$C$20000))^2)</f>
        <v>3.9548773070798586</v>
      </c>
    </row>
    <row r="784" spans="1:10" x14ac:dyDescent="0.25">
      <c r="A784">
        <v>1945.166667</v>
      </c>
      <c r="B784">
        <v>0.20602428852890201</v>
      </c>
      <c r="C784">
        <v>-1.08362</v>
      </c>
      <c r="G784">
        <f t="shared" si="25"/>
        <v>782</v>
      </c>
      <c r="H784">
        <f t="shared" si="24"/>
        <v>2.4891833099572431</v>
      </c>
      <c r="I784">
        <f t="array" ref="I784">+SQRT((SUM(SIN($G784/$I$1*($A$22:$A$20000))*$B$22:$B$20000))^2 + (SUM(COS($G784/$I$1*($A$22:$A$20000))*$B$22:$B$20000))^2)</f>
        <v>1.7738070862752069</v>
      </c>
      <c r="J784">
        <f t="array" ref="J784">+SQRT((SUM(SIN($G784/$I$1*($A$22:$A$20000))*$C$22:$C$20000))^2 +  (SUM(COS($G784/$I$1*($A$22:$A$20000))*$C$22:$C$20000))^2)</f>
        <v>6.9934961093774684</v>
      </c>
    </row>
    <row r="785" spans="1:10" x14ac:dyDescent="0.25">
      <c r="A785">
        <v>1945.25</v>
      </c>
      <c r="B785">
        <v>0.205947994857727</v>
      </c>
      <c r="C785">
        <v>-1.0334000000000001</v>
      </c>
      <c r="G785">
        <f t="shared" si="25"/>
        <v>783</v>
      </c>
      <c r="H785">
        <f t="shared" si="24"/>
        <v>2.4923664088190809</v>
      </c>
      <c r="I785">
        <f t="array" ref="I785">+SQRT((SUM(SIN($G785/$I$1*($A$22:$A$20000))*$B$22:$B$20000))^2 + (SUM(COS($G785/$I$1*($A$22:$A$20000))*$B$22:$B$20000))^2)</f>
        <v>1.2993746714653882</v>
      </c>
      <c r="J785">
        <f t="array" ref="J785">+SQRT((SUM(SIN($G785/$I$1*($A$22:$A$20000))*$C$22:$C$20000))^2 +  (SUM(COS($G785/$I$1*($A$22:$A$20000))*$C$22:$C$20000))^2)</f>
        <v>10.023314522356079</v>
      </c>
    </row>
    <row r="786" spans="1:10" x14ac:dyDescent="0.25">
      <c r="A786">
        <v>1945.333333</v>
      </c>
      <c r="B786">
        <v>0.20583272001581501</v>
      </c>
      <c r="C786">
        <v>-0.37174800000000002</v>
      </c>
      <c r="G786">
        <f t="shared" si="25"/>
        <v>784</v>
      </c>
      <c r="H786">
        <f t="shared" si="24"/>
        <v>2.4955495076809191</v>
      </c>
      <c r="I786">
        <f t="array" ref="I786">+SQRT((SUM(SIN($G786/$I$1*($A$22:$A$20000))*$B$22:$B$20000))^2 + (SUM(COS($G786/$I$1*($A$22:$A$20000))*$B$22:$B$20000))^2)</f>
        <v>1.3686346677764314</v>
      </c>
      <c r="J786">
        <f t="array" ref="J786">+SQRT((SUM(SIN($G786/$I$1*($A$22:$A$20000))*$C$22:$C$20000))^2 +  (SUM(COS($G786/$I$1*($A$22:$A$20000))*$C$22:$C$20000))^2)</f>
        <v>9.64419070440219</v>
      </c>
    </row>
    <row r="787" spans="1:10" x14ac:dyDescent="0.25">
      <c r="A787">
        <v>1945.416667</v>
      </c>
      <c r="B787">
        <v>0.20566211871279599</v>
      </c>
      <c r="C787">
        <v>-1.2104699999999999</v>
      </c>
      <c r="G787">
        <f t="shared" si="25"/>
        <v>785</v>
      </c>
      <c r="H787">
        <f t="shared" si="24"/>
        <v>2.4987326065427569</v>
      </c>
      <c r="I787">
        <f t="array" ref="I787">+SQRT((SUM(SIN($G787/$I$1*($A$22:$A$20000))*$B$22:$B$20000))^2 + (SUM(COS($G787/$I$1*($A$22:$A$20000))*$B$22:$B$20000))^2)</f>
        <v>1.6564564088186904</v>
      </c>
      <c r="J787">
        <f t="array" ref="J787">+SQRT((SUM(SIN($G787/$I$1*($A$22:$A$20000))*$C$22:$C$20000))^2 +  (SUM(COS($G787/$I$1*($A$22:$A$20000))*$C$22:$C$20000))^2)</f>
        <v>8.1179858605444544</v>
      </c>
    </row>
    <row r="788" spans="1:10" x14ac:dyDescent="0.25">
      <c r="A788">
        <v>1945.5</v>
      </c>
      <c r="B788">
        <v>-0.116128894114387</v>
      </c>
      <c r="C788">
        <v>-0.95340199999999997</v>
      </c>
      <c r="G788">
        <f t="shared" si="25"/>
        <v>786</v>
      </c>
      <c r="H788">
        <f t="shared" si="24"/>
        <v>2.5019157054045951</v>
      </c>
      <c r="I788">
        <f t="array" ref="I788">+SQRT((SUM(SIN($G788/$I$1*($A$22:$A$20000))*$B$22:$B$20000))^2 + (SUM(COS($G788/$I$1*($A$22:$A$20000))*$B$22:$B$20000))^2)</f>
        <v>0.89268373392311229</v>
      </c>
      <c r="J788">
        <f t="array" ref="J788">+SQRT((SUM(SIN($G788/$I$1*($A$22:$A$20000))*$C$22:$C$20000))^2 +  (SUM(COS($G788/$I$1*($A$22:$A$20000))*$C$22:$C$20000))^2)</f>
        <v>7.8358925447983614</v>
      </c>
    </row>
    <row r="789" spans="1:10" x14ac:dyDescent="0.25">
      <c r="A789">
        <v>1945.583333</v>
      </c>
      <c r="B789">
        <v>-0.240997262880423</v>
      </c>
      <c r="C789">
        <v>-0.921288</v>
      </c>
      <c r="G789">
        <f t="shared" si="25"/>
        <v>787</v>
      </c>
      <c r="H789">
        <f t="shared" si="24"/>
        <v>2.5050988042664328</v>
      </c>
      <c r="I789">
        <f t="array" ref="I789">+SQRT((SUM(SIN($G789/$I$1*($A$22:$A$20000))*$B$22:$B$20000))^2 + (SUM(COS($G789/$I$1*($A$22:$A$20000))*$B$22:$B$20000))^2)</f>
        <v>1.9003553760387863</v>
      </c>
      <c r="J789">
        <f t="array" ref="J789">+SQRT((SUM(SIN($G789/$I$1*($A$22:$A$20000))*$C$22:$C$20000))^2 +  (SUM(COS($G789/$I$1*($A$22:$A$20000))*$C$22:$C$20000))^2)</f>
        <v>8.5548504269836236</v>
      </c>
    </row>
    <row r="790" spans="1:10" x14ac:dyDescent="0.25">
      <c r="A790">
        <v>1945.666667</v>
      </c>
      <c r="B790">
        <v>-0.240754427560437</v>
      </c>
      <c r="C790">
        <v>-0.68198999999999999</v>
      </c>
      <c r="G790">
        <f t="shared" si="25"/>
        <v>788</v>
      </c>
      <c r="H790">
        <f t="shared" si="24"/>
        <v>2.5082819031282706</v>
      </c>
      <c r="I790">
        <f t="array" ref="I790">+SQRT((SUM(SIN($G790/$I$1*($A$22:$A$20000))*$B$22:$B$20000))^2 + (SUM(COS($G790/$I$1*($A$22:$A$20000))*$B$22:$B$20000))^2)</f>
        <v>0.37539210770781201</v>
      </c>
      <c r="J790">
        <f t="array" ref="J790">+SQRT((SUM(SIN($G790/$I$1*($A$22:$A$20000))*$C$22:$C$20000))^2 +  (SUM(COS($G790/$I$1*($A$22:$A$20000))*$C$22:$C$20000))^2)</f>
        <v>8.832920563054115</v>
      </c>
    </row>
    <row r="791" spans="1:10" x14ac:dyDescent="0.25">
      <c r="A791">
        <v>1945.75</v>
      </c>
      <c r="B791">
        <v>-0.24067562691577599</v>
      </c>
      <c r="C791">
        <v>-2.0346099999999998</v>
      </c>
      <c r="G791">
        <f t="shared" si="25"/>
        <v>789</v>
      </c>
      <c r="H791">
        <f t="shared" si="24"/>
        <v>2.5114650019901084</v>
      </c>
      <c r="I791">
        <f t="array" ref="I791">+SQRT((SUM(SIN($G791/$I$1*($A$22:$A$20000))*$B$22:$B$20000))^2 + (SUM(COS($G791/$I$1*($A$22:$A$20000))*$B$22:$B$20000))^2)</f>
        <v>2.0097279750141892</v>
      </c>
      <c r="J791">
        <f t="array" ref="J791">+SQRT((SUM(SIN($G791/$I$1*($A$22:$A$20000))*$C$22:$C$20000))^2 +  (SUM(COS($G791/$I$1*($A$22:$A$20000))*$C$22:$C$20000))^2)</f>
        <v>6.7332283188005437</v>
      </c>
    </row>
    <row r="792" spans="1:10" x14ac:dyDescent="0.25">
      <c r="A792">
        <v>1945.833333</v>
      </c>
      <c r="B792">
        <v>-0.24063568068276001</v>
      </c>
      <c r="C792">
        <v>-0.346941</v>
      </c>
      <c r="G792">
        <f t="shared" si="25"/>
        <v>790</v>
      </c>
      <c r="H792">
        <f t="shared" si="24"/>
        <v>2.5146481008519466</v>
      </c>
      <c r="I792">
        <f t="array" ref="I792">+SQRT((SUM(SIN($G792/$I$1*($A$22:$A$20000))*$B$22:$B$20000))^2 + (SUM(COS($G792/$I$1*($A$22:$A$20000))*$B$22:$B$20000))^2)</f>
        <v>0.27176971180833159</v>
      </c>
      <c r="J792">
        <f t="array" ref="J792">+SQRT((SUM(SIN($G792/$I$1*($A$22:$A$20000))*$C$22:$C$20000))^2 +  (SUM(COS($G792/$I$1*($A$22:$A$20000))*$C$22:$C$20000))^2)</f>
        <v>5.4227074570272054</v>
      </c>
    </row>
    <row r="793" spans="1:10" x14ac:dyDescent="0.25">
      <c r="A793">
        <v>1945.916667</v>
      </c>
      <c r="B793">
        <v>-0.24062462564405801</v>
      </c>
      <c r="C793">
        <v>-0.29103899999999999</v>
      </c>
      <c r="G793">
        <f t="shared" si="25"/>
        <v>791</v>
      </c>
      <c r="H793">
        <f t="shared" si="24"/>
        <v>2.5178311997137843</v>
      </c>
      <c r="I793">
        <f t="array" ref="I793">+SQRT((SUM(SIN($G793/$I$1*($A$22:$A$20000))*$B$22:$B$20000))^2 + (SUM(COS($G793/$I$1*($A$22:$A$20000))*$B$22:$B$20000))^2)</f>
        <v>2.003947137213054</v>
      </c>
      <c r="J793">
        <f t="array" ref="J793">+SQRT((SUM(SIN($G793/$I$1*($A$22:$A$20000))*$C$22:$C$20000))^2 +  (SUM(COS($G793/$I$1*($A$22:$A$20000))*$C$22:$C$20000))^2)</f>
        <v>4.311986866990404</v>
      </c>
    </row>
    <row r="794" spans="1:10" x14ac:dyDescent="0.25">
      <c r="A794">
        <v>1946</v>
      </c>
      <c r="B794">
        <v>-0.24063029423416599</v>
      </c>
      <c r="C794">
        <v>-0.31043199999999999</v>
      </c>
      <c r="G794">
        <f t="shared" si="25"/>
        <v>792</v>
      </c>
      <c r="H794">
        <f t="shared" si="24"/>
        <v>2.5210142985756221</v>
      </c>
      <c r="I794">
        <f t="array" ref="I794">+SQRT((SUM(SIN($G794/$I$1*($A$22:$A$20000))*$B$22:$B$20000))^2 + (SUM(COS($G794/$I$1*($A$22:$A$20000))*$B$22:$B$20000))^2)</f>
        <v>0.82834832484570964</v>
      </c>
      <c r="J794">
        <f t="array" ref="J794">+SQRT((SUM(SIN($G794/$I$1*($A$22:$A$20000))*$C$22:$C$20000))^2 +  (SUM(COS($G794/$I$1*($A$22:$A$20000))*$C$22:$C$20000))^2)</f>
        <v>5.4933609894327864</v>
      </c>
    </row>
    <row r="795" spans="1:10" x14ac:dyDescent="0.25">
      <c r="A795">
        <v>1946.083333</v>
      </c>
      <c r="B795">
        <v>-0.240619704549969</v>
      </c>
      <c r="C795">
        <v>-1.3164</v>
      </c>
      <c r="G795">
        <f t="shared" si="25"/>
        <v>793</v>
      </c>
      <c r="H795">
        <f t="shared" si="24"/>
        <v>2.5241973974374599</v>
      </c>
      <c r="I795">
        <f t="array" ref="I795">+SQRT((SUM(SIN($G795/$I$1*($A$22:$A$20000))*$B$22:$B$20000))^2 + (SUM(COS($G795/$I$1*($A$22:$A$20000))*$B$22:$B$20000))^2)</f>
        <v>1.868380772145102</v>
      </c>
      <c r="J795">
        <f t="array" ref="J795">+SQRT((SUM(SIN($G795/$I$1*($A$22:$A$20000))*$C$22:$C$20000))^2 +  (SUM(COS($G795/$I$1*($A$22:$A$20000))*$C$22:$C$20000))^2)</f>
        <v>9.239973178513619</v>
      </c>
    </row>
    <row r="796" spans="1:10" x14ac:dyDescent="0.25">
      <c r="A796">
        <v>1946.166667</v>
      </c>
      <c r="B796">
        <v>-0.240582040009818</v>
      </c>
      <c r="C796">
        <v>-0.94531100000000001</v>
      </c>
      <c r="G796">
        <f t="shared" si="25"/>
        <v>794</v>
      </c>
      <c r="H796">
        <f t="shared" si="24"/>
        <v>2.5273804962992981</v>
      </c>
      <c r="I796">
        <f t="array" ref="I796">+SQRT((SUM(SIN($G796/$I$1*($A$22:$A$20000))*$B$22:$B$20000))^2 + (SUM(COS($G796/$I$1*($A$22:$A$20000))*$B$22:$B$20000))^2)</f>
        <v>1.4262214908317949</v>
      </c>
      <c r="J796">
        <f t="array" ref="J796">+SQRT((SUM(SIN($G796/$I$1*($A$22:$A$20000))*$C$22:$C$20000))^2 +  (SUM(COS($G796/$I$1*($A$22:$A$20000))*$C$22:$C$20000))^2)</f>
        <v>10.573131851061691</v>
      </c>
    </row>
    <row r="797" spans="1:10" x14ac:dyDescent="0.25">
      <c r="A797">
        <v>1946.25</v>
      </c>
      <c r="B797">
        <v>-0.24050574634045199</v>
      </c>
      <c r="C797">
        <v>-0.56032800000000005</v>
      </c>
      <c r="G797">
        <f t="shared" si="25"/>
        <v>795</v>
      </c>
      <c r="H797">
        <f t="shared" si="24"/>
        <v>2.5305635951611358</v>
      </c>
      <c r="I797">
        <f t="array" ref="I797">+SQRT((SUM(SIN($G797/$I$1*($A$22:$A$20000))*$B$22:$B$20000))^2 + (SUM(COS($G797/$I$1*($A$22:$A$20000))*$B$22:$B$20000))^2)</f>
        <v>1.5683745250259755</v>
      </c>
      <c r="J797">
        <f t="array" ref="J797">+SQRT((SUM(SIN($G797/$I$1*($A$22:$A$20000))*$C$22:$C$20000))^2 +  (SUM(COS($G797/$I$1*($A$22:$A$20000))*$C$22:$C$20000))^2)</f>
        <v>6.0724797679600782</v>
      </c>
    </row>
    <row r="798" spans="1:10" x14ac:dyDescent="0.25">
      <c r="A798">
        <v>1946.333333</v>
      </c>
      <c r="B798">
        <v>-0.240390471498619</v>
      </c>
      <c r="C798">
        <v>-0.24870900000000001</v>
      </c>
      <c r="G798">
        <f t="shared" si="25"/>
        <v>796</v>
      </c>
      <c r="H798">
        <f t="shared" si="24"/>
        <v>2.533746694022974</v>
      </c>
      <c r="I798">
        <f t="array" ref="I798">+SQRT((SUM(SIN($G798/$I$1*($A$22:$A$20000))*$B$22:$B$20000))^2 + (SUM(COS($G798/$I$1*($A$22:$A$20000))*$B$22:$B$20000))^2)</f>
        <v>2.0022112345365874</v>
      </c>
      <c r="J798">
        <f t="array" ref="J798">+SQRT((SUM(SIN($G798/$I$1*($A$22:$A$20000))*$C$22:$C$20000))^2 +  (SUM(COS($G798/$I$1*($A$22:$A$20000))*$C$22:$C$20000))^2)</f>
        <v>6.7508265899700968</v>
      </c>
    </row>
    <row r="799" spans="1:10" x14ac:dyDescent="0.25">
      <c r="A799">
        <v>1946.416667</v>
      </c>
      <c r="B799">
        <v>-0.24023401135488201</v>
      </c>
      <c r="C799">
        <v>-1.04863</v>
      </c>
      <c r="G799">
        <f t="shared" si="25"/>
        <v>797</v>
      </c>
      <c r="H799">
        <f t="shared" si="24"/>
        <v>2.5369297928848118</v>
      </c>
      <c r="I799">
        <f t="array" ref="I799">+SQRT((SUM(SIN($G799/$I$1*($A$22:$A$20000))*$B$22:$B$20000))^2 + (SUM(COS($G799/$I$1*($A$22:$A$20000))*$B$22:$B$20000))^2)</f>
        <v>1.1301121453770877</v>
      </c>
      <c r="J799">
        <f t="array" ref="J799">+SQRT((SUM(SIN($G799/$I$1*($A$22:$A$20000))*$C$22:$C$20000))^2 +  (SUM(COS($G799/$I$1*($A$22:$A$20000))*$C$22:$C$20000))^2)</f>
        <v>17.883655621881012</v>
      </c>
    </row>
    <row r="800" spans="1:10" x14ac:dyDescent="0.25">
      <c r="A800">
        <v>1946.5</v>
      </c>
      <c r="B800">
        <v>6.9046574501491903E-2</v>
      </c>
      <c r="C800">
        <v>-1.39517</v>
      </c>
      <c r="G800">
        <f t="shared" si="25"/>
        <v>798</v>
      </c>
      <c r="H800">
        <f t="shared" si="24"/>
        <v>2.54011289174665</v>
      </c>
      <c r="I800">
        <f t="array" ref="I800">+SQRT((SUM(SIN($G800/$I$1*($A$22:$A$20000))*$B$22:$B$20000))^2 + (SUM(COS($G800/$I$1*($A$22:$A$20000))*$B$22:$B$20000))^2)</f>
        <v>2.5692643397558155</v>
      </c>
      <c r="J800">
        <f t="array" ref="J800">+SQRT((SUM(SIN($G800/$I$1*($A$22:$A$20000))*$C$22:$C$20000))^2 +  (SUM(COS($G800/$I$1*($A$22:$A$20000))*$C$22:$C$20000))^2)</f>
        <v>16.87181166602975</v>
      </c>
    </row>
    <row r="801" spans="1:10" x14ac:dyDescent="0.25">
      <c r="A801">
        <v>1946.583333</v>
      </c>
      <c r="B801">
        <v>0.21097063467190999</v>
      </c>
      <c r="C801">
        <v>-1.99901</v>
      </c>
      <c r="G801">
        <f t="shared" si="25"/>
        <v>799</v>
      </c>
      <c r="H801">
        <f t="shared" si="24"/>
        <v>2.5432959906084878</v>
      </c>
      <c r="I801">
        <f t="array" ref="I801">+SQRT((SUM(SIN($G801/$I$1*($A$22:$A$20000))*$B$22:$B$20000))^2 + (SUM(COS($G801/$I$1*($A$22:$A$20000))*$B$22:$B$20000))^2)</f>
        <v>0.60242839914249469</v>
      </c>
      <c r="J801">
        <f t="array" ref="J801">+SQRT((SUM(SIN($G801/$I$1*($A$22:$A$20000))*$C$22:$C$20000))^2 +  (SUM(COS($G801/$I$1*($A$22:$A$20000))*$C$22:$C$20000))^2)</f>
        <v>5.534472356305308</v>
      </c>
    </row>
    <row r="802" spans="1:10" x14ac:dyDescent="0.25">
      <c r="A802">
        <v>1946.666667</v>
      </c>
      <c r="B802">
        <v>0.21071149283759499</v>
      </c>
      <c r="C802">
        <v>-1.70713</v>
      </c>
      <c r="G802">
        <f t="shared" si="25"/>
        <v>800</v>
      </c>
      <c r="H802">
        <f t="shared" si="24"/>
        <v>2.5464790894703255</v>
      </c>
      <c r="I802">
        <f t="array" ref="I802">+SQRT((SUM(SIN($G802/$I$1*($A$22:$A$20000))*$B$22:$B$20000))^2 + (SUM(COS($G802/$I$1*($A$22:$A$20000))*$B$22:$B$20000))^2)</f>
        <v>3.2988192204262874</v>
      </c>
      <c r="J802">
        <f t="array" ref="J802">+SQRT((SUM(SIN($G802/$I$1*($A$22:$A$20000))*$C$22:$C$20000))^2 +  (SUM(COS($G802/$I$1*($A$22:$A$20000))*$C$22:$C$20000))^2)</f>
        <v>5.8195251047612171</v>
      </c>
    </row>
    <row r="803" spans="1:10" x14ac:dyDescent="0.25">
      <c r="A803">
        <v>1946.75</v>
      </c>
      <c r="B803">
        <v>0.21063270867568801</v>
      </c>
      <c r="C803">
        <v>-0.86952200000000002</v>
      </c>
      <c r="G803">
        <f t="shared" si="25"/>
        <v>801</v>
      </c>
      <c r="H803">
        <f t="shared" si="24"/>
        <v>2.5496621883321633</v>
      </c>
      <c r="I803">
        <f t="array" ref="I803">+SQRT((SUM(SIN($G803/$I$1*($A$22:$A$20000))*$B$22:$B$20000))^2 + (SUM(COS($G803/$I$1*($A$22:$A$20000))*$B$22:$B$20000))^2)</f>
        <v>0.49246499524806492</v>
      </c>
      <c r="J803">
        <f t="array" ref="J803">+SQRT((SUM(SIN($G803/$I$1*($A$22:$A$20000))*$C$22:$C$20000))^2 +  (SUM(COS($G803/$I$1*($A$22:$A$20000))*$C$22:$C$20000))^2)</f>
        <v>9.8717447493629198</v>
      </c>
    </row>
    <row r="804" spans="1:10" x14ac:dyDescent="0.25">
      <c r="A804">
        <v>1946.833333</v>
      </c>
      <c r="B804">
        <v>0.21059276242601099</v>
      </c>
      <c r="C804">
        <v>-0.75424199999999997</v>
      </c>
      <c r="G804">
        <f t="shared" si="25"/>
        <v>802</v>
      </c>
      <c r="H804">
        <f t="shared" si="24"/>
        <v>2.5528452871940011</v>
      </c>
      <c r="I804">
        <f t="array" ref="I804">+SQRT((SUM(SIN($G804/$I$1*($A$22:$A$20000))*$B$22:$B$20000))^2 + (SUM(COS($G804/$I$1*($A$22:$A$20000))*$B$22:$B$20000))^2)</f>
        <v>4.1728550395390478</v>
      </c>
      <c r="J804">
        <f t="array" ref="J804">+SQRT((SUM(SIN($G804/$I$1*($A$22:$A$20000))*$C$22:$C$20000))^2 +  (SUM(COS($G804/$I$1*($A$22:$A$20000))*$C$22:$C$20000))^2)</f>
        <v>8.2612328029854627</v>
      </c>
    </row>
    <row r="805" spans="1:10" x14ac:dyDescent="0.25">
      <c r="A805">
        <v>1946.916667</v>
      </c>
      <c r="B805">
        <v>0.21058170777913901</v>
      </c>
      <c r="C805">
        <v>0.35477999999999998</v>
      </c>
      <c r="G805">
        <f t="shared" si="25"/>
        <v>803</v>
      </c>
      <c r="H805">
        <f t="shared" si="24"/>
        <v>2.5560283860558388</v>
      </c>
      <c r="I805">
        <f t="array" ref="I805">+SQRT((SUM(SIN($G805/$I$1*($A$22:$A$20000))*$B$22:$B$20000))^2 + (SUM(COS($G805/$I$1*($A$22:$A$20000))*$B$22:$B$20000))^2)</f>
        <v>2.2466936529825658</v>
      </c>
      <c r="J805">
        <f t="array" ref="J805">+SQRT((SUM(SIN($G805/$I$1*($A$22:$A$20000))*$C$22:$C$20000))^2 +  (SUM(COS($G805/$I$1*($A$22:$A$20000))*$C$22:$C$20000))^2)</f>
        <v>1.6552764743846806</v>
      </c>
    </row>
    <row r="806" spans="1:10" x14ac:dyDescent="0.25">
      <c r="A806">
        <v>1947</v>
      </c>
      <c r="B806">
        <v>0.21059027595282201</v>
      </c>
      <c r="C806">
        <v>-0.24130199999999999</v>
      </c>
      <c r="G806">
        <f t="shared" si="25"/>
        <v>804</v>
      </c>
      <c r="H806">
        <f t="shared" si="24"/>
        <v>2.559211484917677</v>
      </c>
      <c r="I806">
        <f t="array" ref="I806">+SQRT((SUM(SIN($G806/$I$1*($A$22:$A$20000))*$B$22:$B$20000))^2 + (SUM(COS($G806/$I$1*($A$22:$A$20000))*$B$22:$B$20000))^2)</f>
        <v>6.7957784474705853</v>
      </c>
      <c r="J806">
        <f t="array" ref="J806">+SQRT((SUM(SIN($G806/$I$1*($A$22:$A$20000))*$C$22:$C$20000))^2 +  (SUM(COS($G806/$I$1*($A$22:$A$20000))*$C$22:$C$20000))^2)</f>
        <v>9.1028501986874097</v>
      </c>
    </row>
    <row r="807" spans="1:10" x14ac:dyDescent="0.25">
      <c r="A807">
        <v>1947.083333</v>
      </c>
      <c r="B807">
        <v>0.21058087061225</v>
      </c>
      <c r="C807">
        <v>-0.16891900000000001</v>
      </c>
      <c r="G807">
        <f t="shared" si="25"/>
        <v>805</v>
      </c>
      <c r="H807">
        <f t="shared" si="24"/>
        <v>2.5623945837795152</v>
      </c>
      <c r="I807">
        <f t="array" ref="I807">+SQRT((SUM(SIN($G807/$I$1*($A$22:$A$20000))*$B$22:$B$20000))^2 + (SUM(COS($G807/$I$1*($A$22:$A$20000))*$B$22:$B$20000))^2)</f>
        <v>14.132617233296632</v>
      </c>
      <c r="J807">
        <f t="array" ref="J807">+SQRT((SUM(SIN($G807/$I$1*($A$22:$A$20000))*$C$22:$C$20000))^2 +  (SUM(COS($G807/$I$1*($A$22:$A$20000))*$C$22:$C$20000))^2)</f>
        <v>9.2082024696909119</v>
      </c>
    </row>
    <row r="808" spans="1:10" x14ac:dyDescent="0.25">
      <c r="A808">
        <v>1947.166667</v>
      </c>
      <c r="B808">
        <v>0.21054320490251699</v>
      </c>
      <c r="C808">
        <v>-0.14714099999999999</v>
      </c>
      <c r="G808">
        <f t="shared" si="25"/>
        <v>806</v>
      </c>
      <c r="H808">
        <f t="shared" si="24"/>
        <v>2.565577682641353</v>
      </c>
      <c r="I808">
        <f t="array" ref="I808">+SQRT((SUM(SIN($G808/$I$1*($A$22:$A$20000))*$B$22:$B$20000))^2 + (SUM(COS($G808/$I$1*($A$22:$A$20000))*$B$22:$B$20000))^2)</f>
        <v>13.315975169312187</v>
      </c>
      <c r="J808">
        <f t="array" ref="J808">+SQRT((SUM(SIN($G808/$I$1*($A$22:$A$20000))*$C$22:$C$20000))^2 +  (SUM(COS($G808/$I$1*($A$22:$A$20000))*$C$22:$C$20000))^2)</f>
        <v>7.105843063392725</v>
      </c>
    </row>
    <row r="809" spans="1:10" x14ac:dyDescent="0.25">
      <c r="A809">
        <v>1947.25</v>
      </c>
      <c r="B809">
        <v>0.210466911234334</v>
      </c>
      <c r="C809">
        <v>-0.216227</v>
      </c>
      <c r="G809">
        <f t="shared" si="25"/>
        <v>807</v>
      </c>
      <c r="H809">
        <f t="shared" si="24"/>
        <v>2.5687607815031908</v>
      </c>
      <c r="I809">
        <f t="array" ref="I809">+SQRT((SUM(SIN($G809/$I$1*($A$22:$A$20000))*$B$22:$B$20000))^2 + (SUM(COS($G809/$I$1*($A$22:$A$20000))*$B$22:$B$20000))^2)</f>
        <v>6.2488276811564729</v>
      </c>
      <c r="J809">
        <f t="array" ref="J809">+SQRT((SUM(SIN($G809/$I$1*($A$22:$A$20000))*$C$22:$C$20000))^2 +  (SUM(COS($G809/$I$1*($A$22:$A$20000))*$C$22:$C$20000))^2)</f>
        <v>10.614264085416577</v>
      </c>
    </row>
    <row r="810" spans="1:10" x14ac:dyDescent="0.25">
      <c r="A810">
        <v>1947.333333</v>
      </c>
      <c r="B810">
        <v>0.21035163639274199</v>
      </c>
      <c r="C810">
        <v>0.17314099999999999</v>
      </c>
      <c r="G810">
        <f t="shared" si="25"/>
        <v>808</v>
      </c>
      <c r="H810">
        <f t="shared" si="24"/>
        <v>2.571943880365029</v>
      </c>
      <c r="I810">
        <f t="array" ref="I810">+SQRT((SUM(SIN($G810/$I$1*($A$22:$A$20000))*$B$22:$B$20000))^2 + (SUM(COS($G810/$I$1*($A$22:$A$20000))*$B$22:$B$20000))^2)</f>
        <v>2.6936166551999907</v>
      </c>
      <c r="J810">
        <f t="array" ref="J810">+SQRT((SUM(SIN($G810/$I$1*($A$22:$A$20000))*$C$22:$C$20000))^2 +  (SUM(COS($G810/$I$1*($A$22:$A$20000))*$C$22:$C$20000))^2)</f>
        <v>6.0591247746018642</v>
      </c>
    </row>
    <row r="811" spans="1:10" x14ac:dyDescent="0.25">
      <c r="A811">
        <v>1947.416667</v>
      </c>
      <c r="B811">
        <v>0.21025172550607199</v>
      </c>
      <c r="C811">
        <v>-0.221884</v>
      </c>
      <c r="G811">
        <f t="shared" si="25"/>
        <v>809</v>
      </c>
      <c r="H811">
        <f t="shared" si="24"/>
        <v>2.5751269792268667</v>
      </c>
      <c r="I811">
        <f t="array" ref="I811">+SQRT((SUM(SIN($G811/$I$1*($A$22:$A$20000))*$B$22:$B$20000))^2 + (SUM(COS($G811/$I$1*($A$22:$A$20000))*$B$22:$B$20000))^2)</f>
        <v>6.7935716313435348</v>
      </c>
      <c r="J811">
        <f t="array" ref="J811">+SQRT((SUM(SIN($G811/$I$1*($A$22:$A$20000))*$C$22:$C$20000))^2 +  (SUM(COS($G811/$I$1*($A$22:$A$20000))*$C$22:$C$20000))^2)</f>
        <v>4.7784500481399927</v>
      </c>
    </row>
    <row r="812" spans="1:10" x14ac:dyDescent="0.25">
      <c r="A812">
        <v>1947.5</v>
      </c>
      <c r="B812">
        <v>0.113359574057499</v>
      </c>
      <c r="C812">
        <v>-0.52622000000000002</v>
      </c>
      <c r="G812">
        <f t="shared" si="25"/>
        <v>810</v>
      </c>
      <c r="H812">
        <f t="shared" si="24"/>
        <v>2.5783100780887045</v>
      </c>
      <c r="I812">
        <f t="array" ref="I812">+SQRT((SUM(SIN($G812/$I$1*($A$22:$A$20000))*$B$22:$B$20000))^2 + (SUM(COS($G812/$I$1*($A$22:$A$20000))*$B$22:$B$20000))^2)</f>
        <v>1.593203488007747</v>
      </c>
      <c r="J812">
        <f t="array" ref="J812">+SQRT((SUM(SIN($G812/$I$1*($A$22:$A$20000))*$C$22:$C$20000))^2 +  (SUM(COS($G812/$I$1*($A$22:$A$20000))*$C$22:$C$20000))^2)</f>
        <v>11.569914718800558</v>
      </c>
    </row>
    <row r="813" spans="1:10" x14ac:dyDescent="0.25">
      <c r="A813">
        <v>1947.583333</v>
      </c>
      <c r="B813">
        <v>2.06497745415633E-2</v>
      </c>
      <c r="C813">
        <v>-0.79681599999999997</v>
      </c>
      <c r="G813">
        <f t="shared" si="25"/>
        <v>811</v>
      </c>
      <c r="H813">
        <f t="shared" si="24"/>
        <v>2.5814931769505423</v>
      </c>
      <c r="I813">
        <f t="array" ref="I813">+SQRT((SUM(SIN($G813/$I$1*($A$22:$A$20000))*$B$22:$B$20000))^2 + (SUM(COS($G813/$I$1*($A$22:$A$20000))*$B$22:$B$20000))^2)</f>
        <v>18.807025984053414</v>
      </c>
      <c r="J813">
        <f t="array" ref="J813">+SQRT((SUM(SIN($G813/$I$1*($A$22:$A$20000))*$C$22:$C$20000))^2 +  (SUM(COS($G813/$I$1*($A$22:$A$20000))*$C$22:$C$20000))^2)</f>
        <v>15.269106402015353</v>
      </c>
    </row>
    <row r="814" spans="1:10" x14ac:dyDescent="0.25">
      <c r="A814">
        <v>1947.666667</v>
      </c>
      <c r="B814">
        <v>2.0624257396990898E-2</v>
      </c>
      <c r="C814">
        <v>-0.67574900000000004</v>
      </c>
      <c r="G814">
        <f t="shared" si="25"/>
        <v>812</v>
      </c>
      <c r="H814">
        <f t="shared" si="24"/>
        <v>2.58467627581238</v>
      </c>
      <c r="I814">
        <f t="array" ref="I814">+SQRT((SUM(SIN($G814/$I$1*($A$22:$A$20000))*$B$22:$B$20000))^2 + (SUM(COS($G814/$I$1*($A$22:$A$20000))*$B$22:$B$20000))^2)</f>
        <v>29.029029519523473</v>
      </c>
      <c r="J814">
        <f t="array" ref="J814">+SQRT((SUM(SIN($G814/$I$1*($A$22:$A$20000))*$C$22:$C$20000))^2 +  (SUM(COS($G814/$I$1*($A$22:$A$20000))*$C$22:$C$20000))^2)</f>
        <v>16.527633100144715</v>
      </c>
    </row>
    <row r="815" spans="1:10" x14ac:dyDescent="0.25">
      <c r="A815">
        <v>1947.75</v>
      </c>
      <c r="B815">
        <v>2.0545237085401898E-2</v>
      </c>
      <c r="C815">
        <v>-1.68079</v>
      </c>
      <c r="G815">
        <f t="shared" si="25"/>
        <v>813</v>
      </c>
      <c r="H815">
        <f t="shared" si="24"/>
        <v>2.5878593746742187</v>
      </c>
      <c r="I815">
        <f t="array" ref="I815">+SQRT((SUM(SIN($G815/$I$1*($A$22:$A$20000))*$B$22:$B$20000))^2 + (SUM(COS($G815/$I$1*($A$22:$A$20000))*$B$22:$B$20000))^2)</f>
        <v>21.756348666203515</v>
      </c>
      <c r="J815">
        <f t="array" ref="J815">+SQRT((SUM(SIN($G815/$I$1*($A$22:$A$20000))*$C$22:$C$20000))^2 +  (SUM(COS($G815/$I$1*($A$22:$A$20000))*$C$22:$C$20000))^2)</f>
        <v>10.994031270865925</v>
      </c>
    </row>
    <row r="816" spans="1:10" x14ac:dyDescent="0.25">
      <c r="A816">
        <v>1947.833333</v>
      </c>
      <c r="B816">
        <v>2.0505291074426901E-2</v>
      </c>
      <c r="C816">
        <v>-1.8299399999999999</v>
      </c>
      <c r="G816">
        <f t="shared" si="25"/>
        <v>814</v>
      </c>
      <c r="H816">
        <f t="shared" si="24"/>
        <v>2.5910424735360564</v>
      </c>
      <c r="I816">
        <f t="array" ref="I816">+SQRT((SUM(SIN($G816/$I$1*($A$22:$A$20000))*$B$22:$B$20000))^2 + (SUM(COS($G816/$I$1*($A$22:$A$20000))*$B$22:$B$20000))^2)</f>
        <v>4.7216367149075733</v>
      </c>
      <c r="J816">
        <f t="array" ref="J816">+SQRT((SUM(SIN($G816/$I$1*($A$22:$A$20000))*$C$22:$C$20000))^2 +  (SUM(COS($G816/$I$1*($A$22:$A$20000))*$C$22:$C$20000))^2)</f>
        <v>0.91317466187128393</v>
      </c>
    </row>
    <row r="817" spans="1:10" x14ac:dyDescent="0.25">
      <c r="A817">
        <v>1947.916667</v>
      </c>
      <c r="B817">
        <v>2.0494231316744001E-2</v>
      </c>
      <c r="C817">
        <v>-0.19463900000000001</v>
      </c>
      <c r="G817">
        <f t="shared" si="25"/>
        <v>815</v>
      </c>
      <c r="H817">
        <f t="shared" si="24"/>
        <v>2.5942255723978942</v>
      </c>
      <c r="I817">
        <f t="array" ref="I817">+SQRT((SUM(SIN($G817/$I$1*($A$22:$A$20000))*$B$22:$B$20000))^2 + (SUM(COS($G817/$I$1*($A$22:$A$20000))*$B$22:$B$20000))^2)</f>
        <v>5.6875356907011811</v>
      </c>
      <c r="J817">
        <f t="array" ref="J817">+SQRT((SUM(SIN($G817/$I$1*($A$22:$A$20000))*$C$22:$C$20000))^2 +  (SUM(COS($G817/$I$1*($A$22:$A$20000))*$C$22:$C$20000))^2)</f>
        <v>9.2447132631512385</v>
      </c>
    </row>
    <row r="818" spans="1:10" x14ac:dyDescent="0.25">
      <c r="A818">
        <v>1948</v>
      </c>
      <c r="B818">
        <v>2.04793197506709E-2</v>
      </c>
      <c r="C818">
        <v>0.21046599999999999</v>
      </c>
      <c r="G818">
        <f t="shared" si="25"/>
        <v>816</v>
      </c>
      <c r="H818">
        <f t="shared" si="24"/>
        <v>2.597408671259732</v>
      </c>
      <c r="I818">
        <f t="array" ref="I818">+SQRT((SUM(SIN($G818/$I$1*($A$22:$A$20000))*$B$22:$B$20000))^2 + (SUM(COS($G818/$I$1*($A$22:$A$20000))*$B$22:$B$20000))^2)</f>
        <v>3.6066205922529186</v>
      </c>
      <c r="J818">
        <f t="array" ref="J818">+SQRT((SUM(SIN($G818/$I$1*($A$22:$A$20000))*$C$22:$C$20000))^2 +  (SUM(COS($G818/$I$1*($A$22:$A$20000))*$C$22:$C$20000))^2)</f>
        <v>9.60225651545578</v>
      </c>
    </row>
    <row r="819" spans="1:10" x14ac:dyDescent="0.25">
      <c r="A819">
        <v>1948.083333</v>
      </c>
      <c r="B819">
        <v>2.0466968428844601E-2</v>
      </c>
      <c r="C819">
        <v>0.310942</v>
      </c>
      <c r="G819">
        <f t="shared" si="25"/>
        <v>817</v>
      </c>
      <c r="H819">
        <f t="shared" si="24"/>
        <v>2.6005917701215697</v>
      </c>
      <c r="I819">
        <f t="array" ref="I819">+SQRT((SUM(SIN($G819/$I$1*($A$22:$A$20000))*$B$22:$B$20000))^2 + (SUM(COS($G819/$I$1*($A$22:$A$20000))*$B$22:$B$20000))^2)</f>
        <v>2.3807873071314112</v>
      </c>
      <c r="J819">
        <f t="array" ref="J819">+SQRT((SUM(SIN($G819/$I$1*($A$22:$A$20000))*$C$22:$C$20000))^2 +  (SUM(COS($G819/$I$1*($A$22:$A$20000))*$C$22:$C$20000))^2)</f>
        <v>9.8643217854158021</v>
      </c>
    </row>
    <row r="820" spans="1:10" x14ac:dyDescent="0.25">
      <c r="A820">
        <v>1948.166667</v>
      </c>
      <c r="B820">
        <v>2.0429305737488999E-2</v>
      </c>
      <c r="C820">
        <v>-0.82206000000000001</v>
      </c>
      <c r="G820">
        <f t="shared" si="25"/>
        <v>818</v>
      </c>
      <c r="H820">
        <f t="shared" si="24"/>
        <v>2.6037748689834075</v>
      </c>
      <c r="I820">
        <f t="array" ref="I820">+SQRT((SUM(SIN($G820/$I$1*($A$22:$A$20000))*$B$22:$B$20000))^2 + (SUM(COS($G820/$I$1*($A$22:$A$20000))*$B$22:$B$20000))^2)</f>
        <v>3.0746468090332737</v>
      </c>
      <c r="J820">
        <f t="array" ref="J820">+SQRT((SUM(SIN($G820/$I$1*($A$22:$A$20000))*$C$22:$C$20000))^2 +  (SUM(COS($G820/$I$1*($A$22:$A$20000))*$C$22:$C$20000))^2)</f>
        <v>12.963531232810185</v>
      </c>
    </row>
    <row r="821" spans="1:10" x14ac:dyDescent="0.25">
      <c r="A821">
        <v>1948.25</v>
      </c>
      <c r="B821">
        <v>2.03530120662542E-2</v>
      </c>
      <c r="C821">
        <v>8.2100000000000006E-2</v>
      </c>
      <c r="G821">
        <f t="shared" si="25"/>
        <v>819</v>
      </c>
      <c r="H821">
        <f t="shared" si="24"/>
        <v>2.6069579678452457</v>
      </c>
      <c r="I821">
        <f t="array" ref="I821">+SQRT((SUM(SIN($G821/$I$1*($A$22:$A$20000))*$B$22:$B$20000))^2 + (SUM(COS($G821/$I$1*($A$22:$A$20000))*$B$22:$B$20000))^2)</f>
        <v>1.3281333549088472</v>
      </c>
      <c r="J821">
        <f t="array" ref="J821">+SQRT((SUM(SIN($G821/$I$1*($A$22:$A$20000))*$C$22:$C$20000))^2 +  (SUM(COS($G821/$I$1*($A$22:$A$20000))*$C$22:$C$20000))^2)</f>
        <v>13.100077980872115</v>
      </c>
    </row>
    <row r="822" spans="1:10" x14ac:dyDescent="0.25">
      <c r="A822">
        <v>1948.333333</v>
      </c>
      <c r="B822">
        <v>2.0237737223768499E-2</v>
      </c>
      <c r="C822">
        <v>0.238482</v>
      </c>
      <c r="G822">
        <f t="shared" si="25"/>
        <v>820</v>
      </c>
      <c r="H822">
        <f t="shared" si="24"/>
        <v>2.6101410667070835</v>
      </c>
      <c r="I822">
        <f t="array" ref="I822">+SQRT((SUM(SIN($G822/$I$1*($A$22:$A$20000))*$B$22:$B$20000))^2 + (SUM(COS($G822/$I$1*($A$22:$A$20000))*$B$22:$B$20000))^2)</f>
        <v>2.4160791228649194</v>
      </c>
      <c r="J822">
        <f t="array" ref="J822">+SQRT((SUM(SIN($G822/$I$1*($A$22:$A$20000))*$C$22:$C$20000))^2 +  (SUM(COS($G822/$I$1*($A$22:$A$20000))*$C$22:$C$20000))^2)</f>
        <v>13.600998105594982</v>
      </c>
    </row>
    <row r="823" spans="1:10" x14ac:dyDescent="0.25">
      <c r="A823">
        <v>1948.416667</v>
      </c>
      <c r="B823">
        <v>2.0002960835599701E-2</v>
      </c>
      <c r="C823">
        <v>-0.66190300000000002</v>
      </c>
      <c r="G823">
        <f t="shared" si="25"/>
        <v>821</v>
      </c>
      <c r="H823">
        <f t="shared" si="24"/>
        <v>2.6133241655689217</v>
      </c>
      <c r="I823">
        <f t="array" ref="I823">+SQRT((SUM(SIN($G823/$I$1*($A$22:$A$20000))*$B$22:$B$20000))^2 + (SUM(COS($G823/$I$1*($A$22:$A$20000))*$B$22:$B$20000))^2)</f>
        <v>0.7687844615335534</v>
      </c>
      <c r="J823">
        <f t="array" ref="J823">+SQRT((SUM(SIN($G823/$I$1*($A$22:$A$20000))*$C$22:$C$20000))^2 +  (SUM(COS($G823/$I$1*($A$22:$A$20000))*$C$22:$C$20000))^2)</f>
        <v>9.441498825169111</v>
      </c>
    </row>
    <row r="824" spans="1:10" x14ac:dyDescent="0.25">
      <c r="A824">
        <v>1948.5</v>
      </c>
      <c r="B824">
        <v>-2.9226544532777302E-2</v>
      </c>
      <c r="C824">
        <v>-1.14872</v>
      </c>
      <c r="G824">
        <f t="shared" si="25"/>
        <v>822</v>
      </c>
      <c r="H824">
        <f t="shared" si="24"/>
        <v>2.6165072644307594</v>
      </c>
      <c r="I824">
        <f t="array" ref="I824">+SQRT((SUM(SIN($G824/$I$1*($A$22:$A$20000))*$B$22:$B$20000))^2 + (SUM(COS($G824/$I$1*($A$22:$A$20000))*$B$22:$B$20000))^2)</f>
        <v>2.3611071962584447</v>
      </c>
      <c r="J824">
        <f t="array" ref="J824">+SQRT((SUM(SIN($G824/$I$1*($A$22:$A$20000))*$C$22:$C$20000))^2 +  (SUM(COS($G824/$I$1*($A$22:$A$20000))*$C$22:$C$20000))^2)</f>
        <v>0.92551853907454762</v>
      </c>
    </row>
    <row r="825" spans="1:10" x14ac:dyDescent="0.25">
      <c r="A825">
        <v>1948.583333</v>
      </c>
      <c r="B825">
        <v>3.5094238400475999E-2</v>
      </c>
      <c r="C825">
        <v>-1.2540500000000001</v>
      </c>
      <c r="G825">
        <f t="shared" si="25"/>
        <v>823</v>
      </c>
      <c r="H825">
        <f t="shared" si="24"/>
        <v>2.6196903632925976</v>
      </c>
      <c r="I825">
        <f t="array" ref="I825">+SQRT((SUM(SIN($G825/$I$1*($A$22:$A$20000))*$B$22:$B$20000))^2 + (SUM(COS($G825/$I$1*($A$22:$A$20000))*$B$22:$B$20000))^2)</f>
        <v>1.7628317088875594</v>
      </c>
      <c r="J825">
        <f t="array" ref="J825">+SQRT((SUM(SIN($G825/$I$1*($A$22:$A$20000))*$C$22:$C$20000))^2 +  (SUM(COS($G825/$I$1*($A$22:$A$20000))*$C$22:$C$20000))^2)</f>
        <v>9.5853934062747239</v>
      </c>
    </row>
    <row r="826" spans="1:10" x14ac:dyDescent="0.25">
      <c r="A826">
        <v>1948.666667</v>
      </c>
      <c r="B826">
        <v>3.4912813084652203E-2</v>
      </c>
      <c r="C826">
        <v>-1.3798600000000001</v>
      </c>
      <c r="G826">
        <f t="shared" si="25"/>
        <v>824</v>
      </c>
      <c r="H826">
        <f t="shared" si="24"/>
        <v>2.6228734621544354</v>
      </c>
      <c r="I826">
        <f t="array" ref="I826">+SQRT((SUM(SIN($G826/$I$1*($A$22:$A$20000))*$B$22:$B$20000))^2 + (SUM(COS($G826/$I$1*($A$22:$A$20000))*$B$22:$B$20000))^2)</f>
        <v>1.4118755331483772</v>
      </c>
      <c r="J826">
        <f t="array" ref="J826">+SQRT((SUM(SIN($G826/$I$1*($A$22:$A$20000))*$C$22:$C$20000))^2 +  (SUM(COS($G826/$I$1*($A$22:$A$20000))*$C$22:$C$20000))^2)</f>
        <v>12.794618294795928</v>
      </c>
    </row>
    <row r="827" spans="1:10" x14ac:dyDescent="0.25">
      <c r="A827">
        <v>1948.75</v>
      </c>
      <c r="B827">
        <v>3.4833950366274402E-2</v>
      </c>
      <c r="C827">
        <v>-1.50169</v>
      </c>
      <c r="G827">
        <f t="shared" si="25"/>
        <v>825</v>
      </c>
      <c r="H827">
        <f t="shared" si="24"/>
        <v>2.6260565610162732</v>
      </c>
      <c r="I827">
        <f t="array" ref="I827">+SQRT((SUM(SIN($G827/$I$1*($A$22:$A$20000))*$B$22:$B$20000))^2 + (SUM(COS($G827/$I$1*($A$22:$A$20000))*$B$22:$B$20000))^2)</f>
        <v>1.1126187565741277</v>
      </c>
      <c r="J827">
        <f t="array" ref="J827">+SQRT((SUM(SIN($G827/$I$1*($A$22:$A$20000))*$C$22:$C$20000))^2 +  (SUM(COS($G827/$I$1*($A$22:$A$20000))*$C$22:$C$20000))^2)</f>
        <v>12.848953305954154</v>
      </c>
    </row>
    <row r="828" spans="1:10" x14ac:dyDescent="0.25">
      <c r="A828">
        <v>1948.833333</v>
      </c>
      <c r="B828">
        <v>3.4794004196003002E-2</v>
      </c>
      <c r="C828">
        <v>-1.59165</v>
      </c>
      <c r="G828">
        <f t="shared" si="25"/>
        <v>826</v>
      </c>
      <c r="H828">
        <f t="shared" si="24"/>
        <v>2.6292396598781109</v>
      </c>
      <c r="I828">
        <f t="array" ref="I828">+SQRT((SUM(SIN($G828/$I$1*($A$22:$A$20000))*$B$22:$B$20000))^2 + (SUM(COS($G828/$I$1*($A$22:$A$20000))*$B$22:$B$20000))^2)</f>
        <v>0.57593830221602804</v>
      </c>
      <c r="J828">
        <f t="array" ref="J828">+SQRT((SUM(SIN($G828/$I$1*($A$22:$A$20000))*$C$22:$C$20000))^2 +  (SUM(COS($G828/$I$1*($A$22:$A$20000))*$C$22:$C$20000))^2)</f>
        <v>12.079903937366756</v>
      </c>
    </row>
    <row r="829" spans="1:10" x14ac:dyDescent="0.25">
      <c r="A829">
        <v>1948.916667</v>
      </c>
      <c r="B829">
        <v>3.4782949567194597E-2</v>
      </c>
      <c r="C829">
        <v>-0.70191999999999999</v>
      </c>
      <c r="G829">
        <f t="shared" si="25"/>
        <v>827</v>
      </c>
      <c r="H829">
        <f t="shared" si="24"/>
        <v>2.6324227587399487</v>
      </c>
      <c r="I829">
        <f t="array" ref="I829">+SQRT((SUM(SIN($G829/$I$1*($A$22:$A$20000))*$B$22:$B$20000))^2 + (SUM(COS($G829/$I$1*($A$22:$A$20000))*$B$22:$B$20000))^2)</f>
        <v>1.3159115441858062</v>
      </c>
      <c r="J829">
        <f t="array" ref="J829">+SQRT((SUM(SIN($G829/$I$1*($A$22:$A$20000))*$C$22:$C$20000))^2 +  (SUM(COS($G829/$I$1*($A$22:$A$20000))*$C$22:$C$20000))^2)</f>
        <v>9.0106356637495768</v>
      </c>
    </row>
    <row r="830" spans="1:10" x14ac:dyDescent="0.25">
      <c r="A830">
        <v>1949</v>
      </c>
      <c r="B830">
        <v>3.4797909207814601E-2</v>
      </c>
      <c r="C830">
        <v>-0.60564200000000001</v>
      </c>
      <c r="G830">
        <f t="shared" si="25"/>
        <v>828</v>
      </c>
      <c r="H830">
        <f t="shared" si="24"/>
        <v>2.6356058576017865</v>
      </c>
      <c r="I830">
        <f t="array" ref="I830">+SQRT((SUM(SIN($G830/$I$1*($A$22:$A$20000))*$B$22:$B$20000))^2 + (SUM(COS($G830/$I$1*($A$22:$A$20000))*$B$22:$B$20000))^2)</f>
        <v>1.8283431021515977</v>
      </c>
      <c r="J830">
        <f t="array" ref="J830">+SQRT((SUM(SIN($G830/$I$1*($A$22:$A$20000))*$C$22:$C$20000))^2 +  (SUM(COS($G830/$I$1*($A$22:$A$20000))*$C$22:$C$20000))^2)</f>
        <v>3.3039786203210406</v>
      </c>
    </row>
    <row r="831" spans="1:10" x14ac:dyDescent="0.25">
      <c r="A831">
        <v>1949.083333</v>
      </c>
      <c r="B831">
        <v>3.4791417930393899E-2</v>
      </c>
      <c r="C831">
        <v>-0.76909799999999995</v>
      </c>
      <c r="G831">
        <f t="shared" si="25"/>
        <v>829</v>
      </c>
      <c r="H831">
        <f t="shared" si="24"/>
        <v>2.6387889564636247</v>
      </c>
      <c r="I831">
        <f t="array" ref="I831">+SQRT((SUM(SIN($G831/$I$1*($A$22:$A$20000))*$B$22:$B$20000))^2 + (SUM(COS($G831/$I$1*($A$22:$A$20000))*$B$22:$B$20000))^2)</f>
        <v>2.5930906177422455</v>
      </c>
      <c r="J831">
        <f t="array" ref="J831">+SQRT((SUM(SIN($G831/$I$1*($A$22:$A$20000))*$C$22:$C$20000))^2 +  (SUM(COS($G831/$I$1*($A$22:$A$20000))*$C$22:$C$20000))^2)</f>
        <v>3.2431960026862785</v>
      </c>
    </row>
    <row r="832" spans="1:10" x14ac:dyDescent="0.25">
      <c r="A832">
        <v>1949.166667</v>
      </c>
      <c r="B832">
        <v>3.4753749335433098E-2</v>
      </c>
      <c r="C832">
        <v>-0.46224999999999999</v>
      </c>
      <c r="G832">
        <f t="shared" si="25"/>
        <v>830</v>
      </c>
      <c r="H832">
        <f t="shared" si="24"/>
        <v>2.6419720553254629</v>
      </c>
      <c r="I832">
        <f t="array" ref="I832">+SQRT((SUM(SIN($G832/$I$1*($A$22:$A$20000))*$B$22:$B$20000))^2 + (SUM(COS($G832/$I$1*($A$22:$A$20000))*$B$22:$B$20000))^2)</f>
        <v>2.8653458851963145</v>
      </c>
      <c r="J832">
        <f t="array" ref="J832">+SQRT((SUM(SIN($G832/$I$1*($A$22:$A$20000))*$C$22:$C$20000))^2 +  (SUM(COS($G832/$I$1*($A$22:$A$20000))*$C$22:$C$20000))^2)</f>
        <v>4.7260208113247728</v>
      </c>
    </row>
    <row r="833" spans="1:10" x14ac:dyDescent="0.25">
      <c r="A833">
        <v>1949.25</v>
      </c>
      <c r="B833">
        <v>3.4677455670165801E-2</v>
      </c>
      <c r="C833">
        <v>-0.36027700000000001</v>
      </c>
      <c r="G833">
        <f t="shared" si="25"/>
        <v>831</v>
      </c>
      <c r="H833">
        <f t="shared" si="24"/>
        <v>2.6451551541873006</v>
      </c>
      <c r="I833">
        <f t="array" ref="I833">+SQRT((SUM(SIN($G833/$I$1*($A$22:$A$20000))*$B$22:$B$20000))^2 + (SUM(COS($G833/$I$1*($A$22:$A$20000))*$B$22:$B$20000))^2)</f>
        <v>1.367619075551443</v>
      </c>
      <c r="J833">
        <f t="array" ref="J833">+SQRT((SUM(SIN($G833/$I$1*($A$22:$A$20000))*$C$22:$C$20000))^2 +  (SUM(COS($G833/$I$1*($A$22:$A$20000))*$C$22:$C$20000))^2)</f>
        <v>5.2136721711703746</v>
      </c>
    </row>
    <row r="834" spans="1:10" x14ac:dyDescent="0.25">
      <c r="A834">
        <v>1949.333333</v>
      </c>
      <c r="B834">
        <v>3.4562180829041E-2</v>
      </c>
      <c r="C834">
        <v>-0.921898</v>
      </c>
      <c r="G834">
        <f t="shared" si="25"/>
        <v>832</v>
      </c>
      <c r="H834">
        <f t="shared" si="24"/>
        <v>2.6483382530491384</v>
      </c>
      <c r="I834">
        <f t="array" ref="I834">+SQRT((SUM(SIN($G834/$I$1*($A$22:$A$20000))*$B$22:$B$20000))^2 + (SUM(COS($G834/$I$1*($A$22:$A$20000))*$B$22:$B$20000))^2)</f>
        <v>0.82708247295904802</v>
      </c>
      <c r="J834">
        <f t="array" ref="J834">+SQRT((SUM(SIN($G834/$I$1*($A$22:$A$20000))*$C$22:$C$20000))^2 +  (SUM(COS($G834/$I$1*($A$22:$A$20000))*$C$22:$C$20000))^2)</f>
        <v>8.4396473970700168</v>
      </c>
    </row>
    <row r="835" spans="1:10" x14ac:dyDescent="0.25">
      <c r="A835">
        <v>1949.416667</v>
      </c>
      <c r="B835">
        <v>3.4570136860147802E-2</v>
      </c>
      <c r="C835">
        <v>-1.1886399999999999</v>
      </c>
      <c r="G835">
        <f t="shared" si="25"/>
        <v>833</v>
      </c>
      <c r="H835">
        <f t="shared" ref="H835:H898" si="26">+G835/$I$1/2/PI()</f>
        <v>2.6515213519109766</v>
      </c>
      <c r="I835">
        <f t="array" ref="I835">+SQRT((SUM(SIN($G835/$I$1*($A$22:$A$20000))*$B$22:$B$20000))^2 + (SUM(COS($G835/$I$1*($A$22:$A$20000))*$B$22:$B$20000))^2)</f>
        <v>1.2763127255662374</v>
      </c>
      <c r="J835">
        <f t="array" ref="J835">+SQRT((SUM(SIN($G835/$I$1*($A$22:$A$20000))*$C$22:$C$20000))^2 +  (SUM(COS($G835/$I$1*($A$22:$A$20000))*$C$22:$C$20000))^2)</f>
        <v>10.056185157313772</v>
      </c>
    </row>
    <row r="836" spans="1:10" x14ac:dyDescent="0.25">
      <c r="A836">
        <v>1949.5</v>
      </c>
      <c r="B836">
        <v>0.293018685089108</v>
      </c>
      <c r="C836">
        <v>-1.05402</v>
      </c>
      <c r="G836">
        <f t="shared" si="25"/>
        <v>834</v>
      </c>
      <c r="H836">
        <f t="shared" si="26"/>
        <v>2.6547044507728144</v>
      </c>
      <c r="I836">
        <f t="array" ref="I836">+SQRT((SUM(SIN($G836/$I$1*($A$22:$A$20000))*$B$22:$B$20000))^2 + (SUM(COS($G836/$I$1*($A$22:$A$20000))*$B$22:$B$20000))^2)</f>
        <v>0.22547219870386534</v>
      </c>
      <c r="J836">
        <f t="array" ref="J836">+SQRT((SUM(SIN($G836/$I$1*($A$22:$A$20000))*$C$22:$C$20000))^2 +  (SUM(COS($G836/$I$1*($A$22:$A$20000))*$C$22:$C$20000))^2)</f>
        <v>8.080265793529021</v>
      </c>
    </row>
    <row r="837" spans="1:10" x14ac:dyDescent="0.25">
      <c r="A837">
        <v>1949.583333</v>
      </c>
      <c r="B837">
        <v>0.273004476834112</v>
      </c>
      <c r="C837">
        <v>-0.88391699999999995</v>
      </c>
      <c r="G837">
        <f t="shared" ref="G837:G900" si="27">+G836+1</f>
        <v>835</v>
      </c>
      <c r="H837">
        <f t="shared" si="26"/>
        <v>2.6578875496346521</v>
      </c>
      <c r="I837">
        <f t="array" ref="I837">+SQRT((SUM(SIN($G837/$I$1*($A$22:$A$20000))*$B$22:$B$20000))^2 + (SUM(COS($G837/$I$1*($A$22:$A$20000))*$B$22:$B$20000))^2)</f>
        <v>1.1105574790389994</v>
      </c>
      <c r="J837">
        <f t="array" ref="J837">+SQRT((SUM(SIN($G837/$I$1*($A$22:$A$20000))*$C$22:$C$20000))^2 +  (SUM(COS($G837/$I$1*($A$22:$A$20000))*$C$22:$C$20000))^2)</f>
        <v>7.0322667939441832</v>
      </c>
    </row>
    <row r="838" spans="1:10" x14ac:dyDescent="0.25">
      <c r="A838">
        <v>1949.666667</v>
      </c>
      <c r="B838">
        <v>0.27290618871820999</v>
      </c>
      <c r="C838">
        <v>-0.89010999999999996</v>
      </c>
      <c r="G838">
        <f t="shared" si="27"/>
        <v>836</v>
      </c>
      <c r="H838">
        <f t="shared" si="26"/>
        <v>2.6610706484964899</v>
      </c>
      <c r="I838">
        <f t="array" ref="I838">+SQRT((SUM(SIN($G838/$I$1*($A$22:$A$20000))*$B$22:$B$20000))^2 + (SUM(COS($G838/$I$1*($A$22:$A$20000))*$B$22:$B$20000))^2)</f>
        <v>0.24060918454447128</v>
      </c>
      <c r="J838">
        <f t="array" ref="J838">+SQRT((SUM(SIN($G838/$I$1*($A$22:$A$20000))*$C$22:$C$20000))^2 +  (SUM(COS($G838/$I$1*($A$22:$A$20000))*$C$22:$C$20000))^2)</f>
        <v>8.1367406622753293</v>
      </c>
    </row>
    <row r="839" spans="1:10" x14ac:dyDescent="0.25">
      <c r="A839">
        <v>1949.75</v>
      </c>
      <c r="B839">
        <v>0.27282724196409402</v>
      </c>
      <c r="C839">
        <v>-1.20665</v>
      </c>
      <c r="G839">
        <f t="shared" si="27"/>
        <v>837</v>
      </c>
      <c r="H839">
        <f t="shared" si="26"/>
        <v>2.6642537473583277</v>
      </c>
      <c r="I839">
        <f t="array" ref="I839">+SQRT((SUM(SIN($G839/$I$1*($A$22:$A$20000))*$B$22:$B$20000))^2 + (SUM(COS($G839/$I$1*($A$22:$A$20000))*$B$22:$B$20000))^2)</f>
        <v>0.88261183272154919</v>
      </c>
      <c r="J839">
        <f t="array" ref="J839">+SQRT((SUM(SIN($G839/$I$1*($A$22:$A$20000))*$C$22:$C$20000))^2 +  (SUM(COS($G839/$I$1*($A$22:$A$20000))*$C$22:$C$20000))^2)</f>
        <v>8.2490264603700147</v>
      </c>
    </row>
    <row r="840" spans="1:10" x14ac:dyDescent="0.25">
      <c r="A840">
        <v>1949.833333</v>
      </c>
      <c r="B840">
        <v>0.27278729587876599</v>
      </c>
      <c r="C840">
        <v>-1.61191</v>
      </c>
      <c r="G840">
        <f t="shared" si="27"/>
        <v>838</v>
      </c>
      <c r="H840">
        <f t="shared" si="26"/>
        <v>2.6674368462201663</v>
      </c>
      <c r="I840">
        <f t="array" ref="I840">+SQRT((SUM(SIN($G840/$I$1*($A$22:$A$20000))*$B$22:$B$20000))^2 + (SUM(COS($G840/$I$1*($A$22:$A$20000))*$B$22:$B$20000))^2)</f>
        <v>0.50336297669918584</v>
      </c>
      <c r="J840">
        <f t="array" ref="J840">+SQRT((SUM(SIN($G840/$I$1*($A$22:$A$20000))*$C$22:$C$20000))^2 +  (SUM(COS($G840/$I$1*($A$22:$A$20000))*$C$22:$C$20000))^2)</f>
        <v>9.6602972500649642</v>
      </c>
    </row>
    <row r="841" spans="1:10" x14ac:dyDescent="0.25">
      <c r="A841">
        <v>1949.916667</v>
      </c>
      <c r="B841">
        <v>0.27277624025991998</v>
      </c>
      <c r="C841">
        <v>-2.04311</v>
      </c>
      <c r="G841">
        <f t="shared" si="27"/>
        <v>839</v>
      </c>
      <c r="H841">
        <f t="shared" si="26"/>
        <v>2.6706199450820041</v>
      </c>
      <c r="I841">
        <f t="array" ref="I841">+SQRT((SUM(SIN($G841/$I$1*($A$22:$A$20000))*$B$22:$B$20000))^2 + (SUM(COS($G841/$I$1*($A$22:$A$20000))*$B$22:$B$20000))^2)</f>
        <v>0.63387856488076533</v>
      </c>
      <c r="J841">
        <f t="array" ref="J841">+SQRT((SUM(SIN($G841/$I$1*($A$22:$A$20000))*$C$22:$C$20000))^2 +  (SUM(COS($G841/$I$1*($A$22:$A$20000))*$C$22:$C$20000))^2)</f>
        <v>8.5952303783876651</v>
      </c>
    </row>
    <row r="842" spans="1:10" x14ac:dyDescent="0.25">
      <c r="A842">
        <v>1950</v>
      </c>
      <c r="B842">
        <v>0.27276749332599698</v>
      </c>
      <c r="C842">
        <v>-2.00122</v>
      </c>
      <c r="G842">
        <f t="shared" si="27"/>
        <v>840</v>
      </c>
      <c r="H842">
        <f t="shared" si="26"/>
        <v>2.6738030439438418</v>
      </c>
      <c r="I842">
        <f t="array" ref="I842">+SQRT((SUM(SIN($G842/$I$1*($A$22:$A$20000))*$B$22:$B$20000))^2 + (SUM(COS($G842/$I$1*($A$22:$A$20000))*$B$22:$B$20000))^2)</f>
        <v>0.65301735092406377</v>
      </c>
      <c r="J842">
        <f t="array" ref="J842">+SQRT((SUM(SIN($G842/$I$1*($A$22:$A$20000))*$C$22:$C$20000))^2 +  (SUM(COS($G842/$I$1*($A$22:$A$20000))*$C$22:$C$20000))^2)</f>
        <v>7.4213878628022263</v>
      </c>
    </row>
    <row r="843" spans="1:10" x14ac:dyDescent="0.25">
      <c r="A843">
        <v>1950.083333</v>
      </c>
      <c r="B843">
        <v>0.27275515170311299</v>
      </c>
      <c r="C843">
        <v>-1.68306</v>
      </c>
      <c r="G843">
        <f t="shared" si="27"/>
        <v>841</v>
      </c>
      <c r="H843">
        <f t="shared" si="26"/>
        <v>2.6769861428056796</v>
      </c>
      <c r="I843">
        <f t="array" ref="I843">+SQRT((SUM(SIN($G843/$I$1*($A$22:$A$20000))*$B$22:$B$20000))^2 + (SUM(COS($G843/$I$1*($A$22:$A$20000))*$B$22:$B$20000))^2)</f>
        <v>0.37774758287220866</v>
      </c>
      <c r="J843">
        <f t="array" ref="J843">+SQRT((SUM(SIN($G843/$I$1*($A$22:$A$20000))*$C$22:$C$20000))^2 +  (SUM(COS($G843/$I$1*($A$22:$A$20000))*$C$22:$C$20000))^2)</f>
        <v>9.864166033030175</v>
      </c>
    </row>
    <row r="844" spans="1:10" x14ac:dyDescent="0.25">
      <c r="A844">
        <v>1950.166667</v>
      </c>
      <c r="B844">
        <v>0.27271748898479897</v>
      </c>
      <c r="C844">
        <v>-1.3676699999999999</v>
      </c>
      <c r="G844">
        <f t="shared" si="27"/>
        <v>842</v>
      </c>
      <c r="H844">
        <f t="shared" si="26"/>
        <v>2.6801692416675174</v>
      </c>
      <c r="I844">
        <f t="array" ref="I844">+SQRT((SUM(SIN($G844/$I$1*($A$22:$A$20000))*$B$22:$B$20000))^2 + (SUM(COS($G844/$I$1*($A$22:$A$20000))*$B$22:$B$20000))^2)</f>
        <v>0.68746881068556687</v>
      </c>
      <c r="J844">
        <f t="array" ref="J844">+SQRT((SUM(SIN($G844/$I$1*($A$22:$A$20000))*$C$22:$C$20000))^2 +  (SUM(COS($G844/$I$1*($A$22:$A$20000))*$C$22:$C$20000))^2)</f>
        <v>13.139543132020544</v>
      </c>
    </row>
    <row r="845" spans="1:10" x14ac:dyDescent="0.25">
      <c r="A845">
        <v>1950.25</v>
      </c>
      <c r="B845">
        <v>0.27264119531359099</v>
      </c>
      <c r="C845">
        <v>-1.4319299999999999</v>
      </c>
      <c r="G845">
        <f t="shared" si="27"/>
        <v>843</v>
      </c>
      <c r="H845">
        <f t="shared" si="26"/>
        <v>2.6833523405293556</v>
      </c>
      <c r="I845">
        <f t="array" ref="I845">+SQRT((SUM(SIN($G845/$I$1*($A$22:$A$20000))*$B$22:$B$20000))^2 + (SUM(COS($G845/$I$1*($A$22:$A$20000))*$B$22:$B$20000))^2)</f>
        <v>0.17752622226821216</v>
      </c>
      <c r="J845">
        <f t="array" ref="J845">+SQRT((SUM(SIN($G845/$I$1*($A$22:$A$20000))*$C$22:$C$20000))^2 +  (SUM(COS($G845/$I$1*($A$22:$A$20000))*$C$22:$C$20000))^2)</f>
        <v>11.580643925954359</v>
      </c>
    </row>
    <row r="846" spans="1:10" x14ac:dyDescent="0.25">
      <c r="A846">
        <v>1950.333333</v>
      </c>
      <c r="B846">
        <v>0.27252592047058999</v>
      </c>
      <c r="C846">
        <v>-1.6297999999999999</v>
      </c>
      <c r="G846">
        <f t="shared" si="27"/>
        <v>844</v>
      </c>
      <c r="H846">
        <f t="shared" si="26"/>
        <v>2.6865354393911933</v>
      </c>
      <c r="I846">
        <f t="array" ref="I846">+SQRT((SUM(SIN($G846/$I$1*($A$22:$A$20000))*$B$22:$B$20000))^2 + (SUM(COS($G846/$I$1*($A$22:$A$20000))*$B$22:$B$20000))^2)</f>
        <v>0.69337559377800184</v>
      </c>
      <c r="J846">
        <f t="array" ref="J846">+SQRT((SUM(SIN($G846/$I$1*($A$22:$A$20000))*$C$22:$C$20000))^2 +  (SUM(COS($G846/$I$1*($A$22:$A$20000))*$C$22:$C$20000))^2)</f>
        <v>3.418905966608325</v>
      </c>
    </row>
    <row r="847" spans="1:10" x14ac:dyDescent="0.25">
      <c r="A847">
        <v>1950.416667</v>
      </c>
      <c r="B847">
        <v>0.27213997686777502</v>
      </c>
      <c r="C847">
        <v>-1.1304799999999999</v>
      </c>
      <c r="G847">
        <f t="shared" si="27"/>
        <v>845</v>
      </c>
      <c r="H847">
        <f t="shared" si="26"/>
        <v>2.6897185382530311</v>
      </c>
      <c r="I847">
        <f t="array" ref="I847">+SQRT((SUM(SIN($G847/$I$1*($A$22:$A$20000))*$B$22:$B$20000))^2 + (SUM(COS($G847/$I$1*($A$22:$A$20000))*$B$22:$B$20000))^2)</f>
        <v>0.12893681981049512</v>
      </c>
      <c r="J847">
        <f t="array" ref="J847">+SQRT((SUM(SIN($G847/$I$1*($A$22:$A$20000))*$C$22:$C$20000))^2 +  (SUM(COS($G847/$I$1*($A$22:$A$20000))*$C$22:$C$20000))^2)</f>
        <v>13.554610890144669</v>
      </c>
    </row>
    <row r="848" spans="1:10" x14ac:dyDescent="0.25">
      <c r="A848">
        <v>1950.5</v>
      </c>
      <c r="B848">
        <v>-0.30091650818207</v>
      </c>
      <c r="C848">
        <v>-0.89311200000000002</v>
      </c>
      <c r="G848">
        <f t="shared" si="27"/>
        <v>846</v>
      </c>
      <c r="H848">
        <f t="shared" si="26"/>
        <v>2.6929016371148693</v>
      </c>
      <c r="I848">
        <f t="array" ref="I848">+SQRT((SUM(SIN($G848/$I$1*($A$22:$A$20000))*$B$22:$B$20000))^2 + (SUM(COS($G848/$I$1*($A$22:$A$20000))*$B$22:$B$20000))^2)</f>
        <v>0.62279524003816078</v>
      </c>
      <c r="J848">
        <f t="array" ref="J848">+SQRT((SUM(SIN($G848/$I$1*($A$22:$A$20000))*$C$22:$C$20000))^2 +  (SUM(COS($G848/$I$1*($A$22:$A$20000))*$C$22:$C$20000))^2)</f>
        <v>16.328335759465631</v>
      </c>
    </row>
    <row r="849" spans="1:10" x14ac:dyDescent="0.25">
      <c r="A849">
        <v>1950.583333</v>
      </c>
      <c r="B849">
        <v>-0.345010659883495</v>
      </c>
      <c r="C849">
        <v>-0.95093700000000003</v>
      </c>
      <c r="G849">
        <f t="shared" si="27"/>
        <v>847</v>
      </c>
      <c r="H849">
        <f t="shared" si="26"/>
        <v>2.6960847359767075</v>
      </c>
      <c r="I849">
        <f t="array" ref="I849">+SQRT((SUM(SIN($G849/$I$1*($A$22:$A$20000))*$B$22:$B$20000))^2 + (SUM(COS($G849/$I$1*($A$22:$A$20000))*$B$22:$B$20000))^2)</f>
        <v>0.28148389313321037</v>
      </c>
      <c r="J849">
        <f t="array" ref="J849">+SQRT((SUM(SIN($G849/$I$1*($A$22:$A$20000))*$C$22:$C$20000))^2 +  (SUM(COS($G849/$I$1*($A$22:$A$20000))*$C$22:$C$20000))^2)</f>
        <v>5.9220546928186941</v>
      </c>
    </row>
    <row r="850" spans="1:10" x14ac:dyDescent="0.25">
      <c r="A850">
        <v>1950.666667</v>
      </c>
      <c r="B850">
        <v>-0.34484823209611198</v>
      </c>
      <c r="C850">
        <v>-0.98714999999999997</v>
      </c>
      <c r="G850">
        <f t="shared" si="27"/>
        <v>848</v>
      </c>
      <c r="H850">
        <f t="shared" si="26"/>
        <v>2.6992678348385453</v>
      </c>
      <c r="I850">
        <f t="array" ref="I850">+SQRT((SUM(SIN($G850/$I$1*($A$22:$A$20000))*$B$22:$B$20000))^2 + (SUM(COS($G850/$I$1*($A$22:$A$20000))*$B$22:$B$20000))^2)</f>
        <v>0.50637622970282303</v>
      </c>
      <c r="J850">
        <f t="array" ref="J850">+SQRT((SUM(SIN($G850/$I$1*($A$22:$A$20000))*$C$22:$C$20000))^2 +  (SUM(COS($G850/$I$1*($A$22:$A$20000))*$C$22:$C$20000))^2)</f>
        <v>7.0019426658281567</v>
      </c>
    </row>
    <row r="851" spans="1:10" x14ac:dyDescent="0.25">
      <c r="A851">
        <v>1950.75</v>
      </c>
      <c r="B851">
        <v>-0.34476935017488203</v>
      </c>
      <c r="C851">
        <v>-0.98163199999999995</v>
      </c>
      <c r="G851">
        <f t="shared" si="27"/>
        <v>849</v>
      </c>
      <c r="H851">
        <f t="shared" si="26"/>
        <v>2.702450933700383</v>
      </c>
      <c r="I851">
        <f t="array" ref="I851">+SQRT((SUM(SIN($G851/$I$1*($A$22:$A$20000))*$B$22:$B$20000))^2 + (SUM(COS($G851/$I$1*($A$22:$A$20000))*$B$22:$B$20000))^2)</f>
        <v>0.40255405127227395</v>
      </c>
      <c r="J851">
        <f t="array" ref="J851">+SQRT((SUM(SIN($G851/$I$1*($A$22:$A$20000))*$C$22:$C$20000))^2 +  (SUM(COS($G851/$I$1*($A$22:$A$20000))*$C$22:$C$20000))^2)</f>
        <v>7.4669723625598152</v>
      </c>
    </row>
    <row r="852" spans="1:10" x14ac:dyDescent="0.25">
      <c r="A852">
        <v>1950.833333</v>
      </c>
      <c r="B852">
        <v>-0.34472940402402102</v>
      </c>
      <c r="C852">
        <v>-1.1573599999999999</v>
      </c>
      <c r="G852">
        <f t="shared" si="27"/>
        <v>850</v>
      </c>
      <c r="H852">
        <f t="shared" si="26"/>
        <v>2.7056340325622208</v>
      </c>
      <c r="I852">
        <f t="array" ref="I852">+SQRT((SUM(SIN($G852/$I$1*($A$22:$A$20000))*$B$22:$B$20000))^2 + (SUM(COS($G852/$I$1*($A$22:$A$20000))*$B$22:$B$20000))^2)</f>
        <v>0.36667003680654009</v>
      </c>
      <c r="J852">
        <f t="array" ref="J852">+SQRT((SUM(SIN($G852/$I$1*($A$22:$A$20000))*$C$22:$C$20000))^2 +  (SUM(COS($G852/$I$1*($A$22:$A$20000))*$C$22:$C$20000))^2)</f>
        <v>4.0486278132498965</v>
      </c>
    </row>
    <row r="853" spans="1:10" x14ac:dyDescent="0.25">
      <c r="A853">
        <v>1950.916667</v>
      </c>
      <c r="B853">
        <v>-0.34471835125150502</v>
      </c>
      <c r="C853">
        <v>-1.2743100000000001</v>
      </c>
      <c r="G853">
        <f t="shared" si="27"/>
        <v>851</v>
      </c>
      <c r="H853">
        <f t="shared" si="26"/>
        <v>2.7088171314240586</v>
      </c>
      <c r="I853">
        <f t="array" ref="I853">+SQRT((SUM(SIN($G853/$I$1*($A$22:$A$20000))*$B$22:$B$20000))^2 + (SUM(COS($G853/$I$1*($A$22:$A$20000))*$B$22:$B$20000))^2)</f>
        <v>0.48822267441294143</v>
      </c>
      <c r="J853">
        <f t="array" ref="J853">+SQRT((SUM(SIN($G853/$I$1*($A$22:$A$20000))*$C$22:$C$20000))^2 +  (SUM(COS($G853/$I$1*($A$22:$A$20000))*$C$22:$C$20000))^2)</f>
        <v>13.397431987003912</v>
      </c>
    </row>
    <row r="854" spans="1:10" x14ac:dyDescent="0.25">
      <c r="A854">
        <v>1951</v>
      </c>
      <c r="B854">
        <v>-0.344714084458762</v>
      </c>
      <c r="C854">
        <v>-1.3130999999999999</v>
      </c>
      <c r="G854">
        <f t="shared" si="27"/>
        <v>852</v>
      </c>
      <c r="H854">
        <f t="shared" si="26"/>
        <v>2.7120002302858963</v>
      </c>
      <c r="I854">
        <f t="array" ref="I854">+SQRT((SUM(SIN($G854/$I$1*($A$22:$A$20000))*$B$22:$B$20000))^2 + (SUM(COS($G854/$I$1*($A$22:$A$20000))*$B$22:$B$20000))^2)</f>
        <v>0.212194830955132</v>
      </c>
      <c r="J854">
        <f t="array" ref="J854">+SQRT((SUM(SIN($G854/$I$1*($A$22:$A$20000))*$C$22:$C$20000))^2 +  (SUM(COS($G854/$I$1*($A$22:$A$20000))*$C$22:$C$20000))^2)</f>
        <v>9.9919259286006774</v>
      </c>
    </row>
    <row r="855" spans="1:10" x14ac:dyDescent="0.25">
      <c r="A855">
        <v>1951.083333</v>
      </c>
      <c r="B855">
        <v>-0.34470209401947499</v>
      </c>
      <c r="C855">
        <v>-1.0329299999999999</v>
      </c>
      <c r="G855">
        <f t="shared" si="27"/>
        <v>853</v>
      </c>
      <c r="H855">
        <f t="shared" si="26"/>
        <v>2.7151833291477345</v>
      </c>
      <c r="I855">
        <f t="array" ref="I855">+SQRT((SUM(SIN($G855/$I$1*($A$22:$A$20000))*$B$22:$B$20000))^2 + (SUM(COS($G855/$I$1*($A$22:$A$20000))*$B$22:$B$20000))^2)</f>
        <v>0.5221842561869291</v>
      </c>
      <c r="J855">
        <f t="array" ref="J855">+SQRT((SUM(SIN($G855/$I$1*($A$22:$A$20000))*$C$22:$C$20000))^2 +  (SUM(COS($G855/$I$1*($A$22:$A$20000))*$C$22:$C$20000))^2)</f>
        <v>0.34822893710493741</v>
      </c>
    </row>
    <row r="856" spans="1:10" x14ac:dyDescent="0.25">
      <c r="A856">
        <v>1951.166667</v>
      </c>
      <c r="B856">
        <v>-0.34466443094518401</v>
      </c>
      <c r="C856">
        <v>-0.33501999999999998</v>
      </c>
      <c r="G856">
        <f t="shared" si="27"/>
        <v>854</v>
      </c>
      <c r="H856">
        <f t="shared" si="26"/>
        <v>2.7183664280095723</v>
      </c>
      <c r="I856">
        <f t="array" ref="I856">+SQRT((SUM(SIN($G856/$I$1*($A$22:$A$20000))*$B$22:$B$20000))^2 + (SUM(COS($G856/$I$1*($A$22:$A$20000))*$B$22:$B$20000))^2)</f>
        <v>8.9610408512775921E-2</v>
      </c>
      <c r="J856">
        <f t="array" ref="J856">+SQRT((SUM(SIN($G856/$I$1*($A$22:$A$20000))*$C$22:$C$20000))^2 +  (SUM(COS($G856/$I$1*($A$22:$A$20000))*$C$22:$C$20000))^2)</f>
        <v>4.2933255384894746</v>
      </c>
    </row>
    <row r="857" spans="1:10" x14ac:dyDescent="0.25">
      <c r="A857">
        <v>1951.25</v>
      </c>
      <c r="B857">
        <v>-0.34458813727433601</v>
      </c>
      <c r="C857">
        <v>-0.124958</v>
      </c>
      <c r="G857">
        <f t="shared" si="27"/>
        <v>855</v>
      </c>
      <c r="H857">
        <f t="shared" si="26"/>
        <v>2.7215495268714105</v>
      </c>
      <c r="I857">
        <f t="array" ref="I857">+SQRT((SUM(SIN($G857/$I$1*($A$22:$A$20000))*$B$22:$B$20000))^2 + (SUM(COS($G857/$I$1*($A$22:$A$20000))*$B$22:$B$20000))^2)</f>
        <v>0.51045446385443227</v>
      </c>
      <c r="J857">
        <f t="array" ref="J857">+SQRT((SUM(SIN($G857/$I$1*($A$22:$A$20000))*$C$22:$C$20000))^2 +  (SUM(COS($G857/$I$1*($A$22:$A$20000))*$C$22:$C$20000))^2)</f>
        <v>3.2606385481684317</v>
      </c>
    </row>
    <row r="858" spans="1:10" x14ac:dyDescent="0.25">
      <c r="A858">
        <v>1951.333333</v>
      </c>
      <c r="B858">
        <v>-0.344472862432597</v>
      </c>
      <c r="C858">
        <v>0.110121</v>
      </c>
      <c r="G858">
        <f t="shared" si="27"/>
        <v>856</v>
      </c>
      <c r="H858">
        <f t="shared" si="26"/>
        <v>2.7247326257332483</v>
      </c>
      <c r="I858">
        <f t="array" ref="I858">+SQRT((SUM(SIN($G858/$I$1*($A$22:$A$20000))*$B$22:$B$20000))^2 + (SUM(COS($G858/$I$1*($A$22:$A$20000))*$B$22:$B$20000))^2)</f>
        <v>0.14718561621339149</v>
      </c>
      <c r="J858">
        <f t="array" ref="J858">+SQRT((SUM(SIN($G858/$I$1*($A$22:$A$20000))*$C$22:$C$20000))^2 +  (SUM(COS($G858/$I$1*($A$22:$A$20000))*$C$22:$C$20000))^2)</f>
        <v>6.1851611463203406</v>
      </c>
    </row>
    <row r="859" spans="1:10" x14ac:dyDescent="0.25">
      <c r="A859">
        <v>1951.416667</v>
      </c>
      <c r="B859">
        <v>-0.34413681203806101</v>
      </c>
      <c r="C859">
        <v>0.13680600000000001</v>
      </c>
      <c r="G859">
        <f t="shared" si="27"/>
        <v>857</v>
      </c>
      <c r="H859">
        <f t="shared" si="26"/>
        <v>2.7279157245950865</v>
      </c>
      <c r="I859">
        <f t="array" ref="I859">+SQRT((SUM(SIN($G859/$I$1*($A$22:$A$20000))*$B$22:$B$20000))^2 + (SUM(COS($G859/$I$1*($A$22:$A$20000))*$B$22:$B$20000))^2)</f>
        <v>0.45754691332633718</v>
      </c>
      <c r="J859">
        <f t="array" ref="J859">+SQRT((SUM(SIN($G859/$I$1*($A$22:$A$20000))*$C$22:$C$20000))^2 +  (SUM(COS($G859/$I$1*($A$22:$A$20000))*$C$22:$C$20000))^2)</f>
        <v>4.6100297097659588</v>
      </c>
    </row>
    <row r="860" spans="1:10" x14ac:dyDescent="0.25">
      <c r="A860">
        <v>1951.5</v>
      </c>
      <c r="B860">
        <v>0.243951554508162</v>
      </c>
      <c r="C860">
        <v>0.41611900000000002</v>
      </c>
      <c r="G860">
        <f t="shared" si="27"/>
        <v>858</v>
      </c>
      <c r="H860">
        <f t="shared" si="26"/>
        <v>2.7310988234569242</v>
      </c>
      <c r="I860">
        <f t="array" ref="I860">+SQRT((SUM(SIN($G860/$I$1*($A$22:$A$20000))*$B$22:$B$20000))^2 + (SUM(COS($G860/$I$1*($A$22:$A$20000))*$B$22:$B$20000))^2)</f>
        <v>0.26747771752601202</v>
      </c>
      <c r="J860">
        <f t="array" ref="J860">+SQRT((SUM(SIN($G860/$I$1*($A$22:$A$20000))*$C$22:$C$20000))^2 +  (SUM(COS($G860/$I$1*($A$22:$A$20000))*$C$22:$C$20000))^2)</f>
        <v>2.197672794875515</v>
      </c>
    </row>
    <row r="861" spans="1:10" x14ac:dyDescent="0.25">
      <c r="A861">
        <v>1951.583333</v>
      </c>
      <c r="B861">
        <v>0.30523255421648798</v>
      </c>
      <c r="C861">
        <v>0.186644</v>
      </c>
      <c r="G861">
        <f t="shared" si="27"/>
        <v>859</v>
      </c>
      <c r="H861">
        <f t="shared" si="26"/>
        <v>2.734281922318762</v>
      </c>
      <c r="I861">
        <f t="array" ref="I861">+SQRT((SUM(SIN($G861/$I$1*($A$22:$A$20000))*$B$22:$B$20000))^2 + (SUM(COS($G861/$I$1*($A$22:$A$20000))*$B$22:$B$20000))^2)</f>
        <v>0.36865908268795056</v>
      </c>
      <c r="J861">
        <f t="array" ref="J861">+SQRT((SUM(SIN($G861/$I$1*($A$22:$A$20000))*$C$22:$C$20000))^2 +  (SUM(COS($G861/$I$1*($A$22:$A$20000))*$C$22:$C$20000))^2)</f>
        <v>8.9202724355427971</v>
      </c>
    </row>
    <row r="862" spans="1:10" x14ac:dyDescent="0.25">
      <c r="A862">
        <v>1951.666667</v>
      </c>
      <c r="B862">
        <v>0.305053001233141</v>
      </c>
      <c r="C862">
        <v>0.50283999999999995</v>
      </c>
      <c r="G862">
        <f t="shared" si="27"/>
        <v>860</v>
      </c>
      <c r="H862">
        <f t="shared" si="26"/>
        <v>2.7374650211805998</v>
      </c>
      <c r="I862">
        <f t="array" ref="I862">+SQRT((SUM(SIN($G862/$I$1*($A$22:$A$20000))*$B$22:$B$20000))^2 + (SUM(COS($G862/$I$1*($A$22:$A$20000))*$B$22:$B$20000))^2)</f>
        <v>0.37117167267265122</v>
      </c>
      <c r="J862">
        <f t="array" ref="J862">+SQRT((SUM(SIN($G862/$I$1*($A$22:$A$20000))*$C$22:$C$20000))^2 +  (SUM(COS($G862/$I$1*($A$22:$A$20000))*$C$22:$C$20000))^2)</f>
        <v>19.38878853051461</v>
      </c>
    </row>
    <row r="863" spans="1:10" x14ac:dyDescent="0.25">
      <c r="A863">
        <v>1951.75</v>
      </c>
      <c r="B863">
        <v>0.30497413662219502</v>
      </c>
      <c r="C863">
        <v>0.53095800000000004</v>
      </c>
      <c r="G863">
        <f t="shared" si="27"/>
        <v>861</v>
      </c>
      <c r="H863">
        <f t="shared" si="26"/>
        <v>2.7406481200424375</v>
      </c>
      <c r="I863">
        <f t="array" ref="I863">+SQRT((SUM(SIN($G863/$I$1*($A$22:$A$20000))*$B$22:$B$20000))^2 + (SUM(COS($G863/$I$1*($A$22:$A$20000))*$B$22:$B$20000))^2)</f>
        <v>0.24139933993108423</v>
      </c>
      <c r="J863">
        <f t="array" ref="J863">+SQRT((SUM(SIN($G863/$I$1*($A$22:$A$20000))*$C$22:$C$20000))^2 +  (SUM(COS($G863/$I$1*($A$22:$A$20000))*$C$22:$C$20000))^2)</f>
        <v>18.018737779496892</v>
      </c>
    </row>
    <row r="864" spans="1:10" x14ac:dyDescent="0.25">
      <c r="A864">
        <v>1951.833333</v>
      </c>
      <c r="B864">
        <v>0.30493419045383702</v>
      </c>
      <c r="C864">
        <v>0.62634800000000002</v>
      </c>
      <c r="G864">
        <f t="shared" si="27"/>
        <v>862</v>
      </c>
      <c r="H864">
        <f t="shared" si="26"/>
        <v>2.7438312189042753</v>
      </c>
      <c r="I864">
        <f t="array" ref="I864">+SQRT((SUM(SIN($G864/$I$1*($A$22:$A$20000))*$B$22:$B$20000))^2 + (SUM(COS($G864/$I$1*($A$22:$A$20000))*$B$22:$B$20000))^2)</f>
        <v>0.42358675368694532</v>
      </c>
      <c r="J864">
        <f t="array" ref="J864">+SQRT((SUM(SIN($G864/$I$1*($A$22:$A$20000))*$C$22:$C$20000))^2 +  (SUM(COS($G864/$I$1*($A$22:$A$20000))*$C$22:$C$20000))^2)</f>
        <v>14.095156593834268</v>
      </c>
    </row>
    <row r="865" spans="1:10" x14ac:dyDescent="0.25">
      <c r="A865">
        <v>1951.916667</v>
      </c>
      <c r="B865">
        <v>0.30492314340507998</v>
      </c>
      <c r="C865">
        <v>0.34953099999999998</v>
      </c>
      <c r="G865">
        <f t="shared" si="27"/>
        <v>863</v>
      </c>
      <c r="H865">
        <f t="shared" si="26"/>
        <v>2.7470143177661139</v>
      </c>
      <c r="I865">
        <f t="array" ref="I865">+SQRT((SUM(SIN($G865/$I$1*($A$22:$A$20000))*$B$22:$B$20000))^2 + (SUM(COS($G865/$I$1*($A$22:$A$20000))*$B$22:$B$20000))^2)</f>
        <v>0.12152629890219592</v>
      </c>
      <c r="J865">
        <f t="array" ref="J865">+SQRT((SUM(SIN($G865/$I$1*($A$22:$A$20000))*$C$22:$C$20000))^2 +  (SUM(COS($G865/$I$1*($A$22:$A$20000))*$C$22:$C$20000))^2)</f>
        <v>18.914942007396348</v>
      </c>
    </row>
    <row r="866" spans="1:10" x14ac:dyDescent="0.25">
      <c r="A866">
        <v>1952</v>
      </c>
      <c r="B866">
        <v>0.30492963395801698</v>
      </c>
      <c r="C866">
        <v>0.118116</v>
      </c>
      <c r="G866">
        <f t="shared" si="27"/>
        <v>864</v>
      </c>
      <c r="H866">
        <f t="shared" si="26"/>
        <v>2.7501974166279517</v>
      </c>
      <c r="I866">
        <f t="array" ref="I866">+SQRT((SUM(SIN($G866/$I$1*($A$22:$A$20000))*$B$22:$B$20000))^2 + (SUM(COS($G866/$I$1*($A$22:$A$20000))*$B$22:$B$20000))^2)</f>
        <v>0.44734827633365126</v>
      </c>
      <c r="J866">
        <f t="array" ref="J866">+SQRT((SUM(SIN($G866/$I$1*($A$22:$A$20000))*$C$22:$C$20000))^2 +  (SUM(COS($G866/$I$1*($A$22:$A$20000))*$C$22:$C$20000))^2)</f>
        <v>12.240067718741889</v>
      </c>
    </row>
    <row r="867" spans="1:10" x14ac:dyDescent="0.25">
      <c r="A867">
        <v>1952.083333</v>
      </c>
      <c r="B867">
        <v>0.304918933771131</v>
      </c>
      <c r="C867">
        <v>2.1299999999999999E-3</v>
      </c>
      <c r="G867">
        <f t="shared" si="27"/>
        <v>865</v>
      </c>
      <c r="H867">
        <f t="shared" si="26"/>
        <v>2.7533805154897895</v>
      </c>
      <c r="I867">
        <f t="array" ref="I867">+SQRT((SUM(SIN($G867/$I$1*($A$22:$A$20000))*$B$22:$B$20000))^2 + (SUM(COS($G867/$I$1*($A$22:$A$20000))*$B$22:$B$20000))^2)</f>
        <v>8.0735171707319156E-2</v>
      </c>
      <c r="J867">
        <f t="array" ref="J867">+SQRT((SUM(SIN($G867/$I$1*($A$22:$A$20000))*$C$22:$C$20000))^2 +  (SUM(COS($G867/$I$1*($A$22:$A$20000))*$C$22:$C$20000))^2)</f>
        <v>6.0866131391601916</v>
      </c>
    </row>
    <row r="868" spans="1:10" x14ac:dyDescent="0.25">
      <c r="A868">
        <v>1952.166667</v>
      </c>
      <c r="B868">
        <v>0.30488126939985799</v>
      </c>
      <c r="C868">
        <v>-5.9799999999999999E-2</v>
      </c>
      <c r="G868">
        <f t="shared" si="27"/>
        <v>866</v>
      </c>
      <c r="H868">
        <f t="shared" si="26"/>
        <v>2.7565636143516272</v>
      </c>
      <c r="I868">
        <f t="array" ref="I868">+SQRT((SUM(SIN($G868/$I$1*($A$22:$A$20000))*$B$22:$B$20000))^2 + (SUM(COS($G868/$I$1*($A$22:$A$20000))*$B$22:$B$20000))^2)</f>
        <v>0.42617668483464843</v>
      </c>
      <c r="J868">
        <f t="array" ref="J868">+SQRT((SUM(SIN($G868/$I$1*($A$22:$A$20000))*$C$22:$C$20000))^2 +  (SUM(COS($G868/$I$1*($A$22:$A$20000))*$C$22:$C$20000))^2)</f>
        <v>13.387853149310388</v>
      </c>
    </row>
    <row r="869" spans="1:10" x14ac:dyDescent="0.25">
      <c r="A869">
        <v>1952.25</v>
      </c>
      <c r="B869">
        <v>0.304804975730321</v>
      </c>
      <c r="C869">
        <v>9.4E-2</v>
      </c>
      <c r="G869">
        <f t="shared" si="27"/>
        <v>867</v>
      </c>
      <c r="H869">
        <f t="shared" si="26"/>
        <v>2.759746713213465</v>
      </c>
      <c r="I869">
        <f t="array" ref="I869">+SQRT((SUM(SIN($G869/$I$1*($A$22:$A$20000))*$B$22:$B$20000))^2 + (SUM(COS($G869/$I$1*($A$22:$A$20000))*$B$22:$B$20000))^2)</f>
        <v>0.17658534717610533</v>
      </c>
      <c r="J869">
        <f t="array" ref="J869">+SQRT((SUM(SIN($G869/$I$1*($A$22:$A$20000))*$C$22:$C$20000))^2 +  (SUM(COS($G869/$I$1*($A$22:$A$20000))*$C$22:$C$20000))^2)</f>
        <v>11.838717959802963</v>
      </c>
    </row>
    <row r="870" spans="1:10" x14ac:dyDescent="0.25">
      <c r="A870">
        <v>1952.333333</v>
      </c>
      <c r="B870">
        <v>0.30468970089148201</v>
      </c>
      <c r="C870">
        <v>-1.6899999999999998E-2</v>
      </c>
      <c r="G870">
        <f t="shared" si="27"/>
        <v>868</v>
      </c>
      <c r="H870">
        <f t="shared" si="26"/>
        <v>2.7629298120753032</v>
      </c>
      <c r="I870">
        <f t="array" ref="I870">+SQRT((SUM(SIN($G870/$I$1*($A$22:$A$20000))*$B$22:$B$20000))^2 + (SUM(COS($G870/$I$1*($A$22:$A$20000))*$B$22:$B$20000))^2)</f>
        <v>0.37315821991907072</v>
      </c>
      <c r="J870">
        <f t="array" ref="J870">+SQRT((SUM(SIN($G870/$I$1*($A$22:$A$20000))*$C$22:$C$20000))^2 +  (SUM(COS($G870/$I$1*($A$22:$A$20000))*$C$22:$C$20000))^2)</f>
        <v>4.8984903926520076</v>
      </c>
    </row>
    <row r="871" spans="1:10" x14ac:dyDescent="0.25">
      <c r="A871">
        <v>1952.416667</v>
      </c>
      <c r="B871">
        <v>0.30449859003570501</v>
      </c>
      <c r="C871">
        <v>-0.40859400000000001</v>
      </c>
      <c r="G871">
        <f t="shared" si="27"/>
        <v>869</v>
      </c>
      <c r="H871">
        <f t="shared" si="26"/>
        <v>2.766112910937141</v>
      </c>
      <c r="I871">
        <f t="array" ref="I871">+SQRT((SUM(SIN($G871/$I$1*($A$22:$A$20000))*$B$22:$B$20000))^2 + (SUM(COS($G871/$I$1*($A$22:$A$20000))*$B$22:$B$20000))^2)</f>
        <v>0.28197904226915221</v>
      </c>
      <c r="J871">
        <f t="array" ref="J871">+SQRT((SUM(SIN($G871/$I$1*($A$22:$A$20000))*$C$22:$C$20000))^2 +  (SUM(COS($G871/$I$1*($A$22:$A$20000))*$C$22:$C$20000))^2)</f>
        <v>9.0025917855332196</v>
      </c>
    </row>
    <row r="872" spans="1:10" x14ac:dyDescent="0.25">
      <c r="A872">
        <v>1952.5</v>
      </c>
      <c r="B872">
        <v>-0.159984558908986</v>
      </c>
      <c r="C872">
        <v>-0.64899099999999998</v>
      </c>
      <c r="G872">
        <f t="shared" si="27"/>
        <v>870</v>
      </c>
      <c r="H872">
        <f t="shared" si="26"/>
        <v>2.7692960097989787</v>
      </c>
      <c r="I872">
        <f t="array" ref="I872">+SQRT((SUM(SIN($G872/$I$1*($A$22:$A$20000))*$B$22:$B$20000))^2 + (SUM(COS($G872/$I$1*($A$22:$A$20000))*$B$22:$B$20000))^2)</f>
        <v>0.28906871603898904</v>
      </c>
      <c r="J872">
        <f t="array" ref="J872">+SQRT((SUM(SIN($G872/$I$1*($A$22:$A$20000))*$C$22:$C$20000))^2 +  (SUM(COS($G872/$I$1*($A$22:$A$20000))*$C$22:$C$20000))^2)</f>
        <v>11.499380031373882</v>
      </c>
    </row>
    <row r="873" spans="1:10" x14ac:dyDescent="0.25">
      <c r="A873">
        <v>1952.583333</v>
      </c>
      <c r="B873">
        <v>-0.220898387745774</v>
      </c>
      <c r="C873">
        <v>-0.53526700000000005</v>
      </c>
      <c r="G873">
        <f t="shared" si="27"/>
        <v>871</v>
      </c>
      <c r="H873">
        <f t="shared" si="26"/>
        <v>2.7724791086608169</v>
      </c>
      <c r="I873">
        <f t="array" ref="I873">+SQRT((SUM(SIN($G873/$I$1*($A$22:$A$20000))*$B$22:$B$20000))^2 + (SUM(COS($G873/$I$1*($A$22:$A$20000))*$B$22:$B$20000))^2)</f>
        <v>0.36752306980904886</v>
      </c>
      <c r="J873">
        <f t="array" ref="J873">+SQRT((SUM(SIN($G873/$I$1*($A$22:$A$20000))*$C$22:$C$20000))^2 +  (SUM(COS($G873/$I$1*($A$22:$A$20000))*$C$22:$C$20000))^2)</f>
        <v>6.4970085075823487</v>
      </c>
    </row>
    <row r="874" spans="1:10" x14ac:dyDescent="0.25">
      <c r="A874">
        <v>1952.666667</v>
      </c>
      <c r="B874">
        <v>-0.22071930505971299</v>
      </c>
      <c r="C874">
        <v>-0.36952000000000002</v>
      </c>
      <c r="G874">
        <f t="shared" si="27"/>
        <v>872</v>
      </c>
      <c r="H874">
        <f t="shared" si="26"/>
        <v>2.7756622075226551</v>
      </c>
      <c r="I874">
        <f t="array" ref="I874">+SQRT((SUM(SIN($G874/$I$1*($A$22:$A$20000))*$B$22:$B$20000))^2 + (SUM(COS($G874/$I$1*($A$22:$A$20000))*$B$22:$B$20000))^2)</f>
        <v>0.18128152085942947</v>
      </c>
      <c r="J874">
        <f t="array" ref="J874">+SQRT((SUM(SIN($G874/$I$1*($A$22:$A$20000))*$C$22:$C$20000))^2 +  (SUM(COS($G874/$I$1*($A$22:$A$20000))*$C$22:$C$20000))^2)</f>
        <v>3.5923969377597373</v>
      </c>
    </row>
    <row r="875" spans="1:10" x14ac:dyDescent="0.25">
      <c r="A875">
        <v>1952.75</v>
      </c>
      <c r="B875">
        <v>-0.220640439973387</v>
      </c>
      <c r="C875">
        <v>-0.41367100000000001</v>
      </c>
      <c r="G875">
        <f t="shared" si="27"/>
        <v>873</v>
      </c>
      <c r="H875">
        <f t="shared" si="26"/>
        <v>2.7788453063844929</v>
      </c>
      <c r="I875">
        <f t="array" ref="I875">+SQRT((SUM(SIN($G875/$I$1*($A$22:$A$20000))*$B$22:$B$20000))^2 + (SUM(COS($G875/$I$1*($A$22:$A$20000))*$B$22:$B$20000))^2)</f>
        <v>0.42326072910630502</v>
      </c>
      <c r="J875">
        <f t="array" ref="J875">+SQRT((SUM(SIN($G875/$I$1*($A$22:$A$20000))*$C$22:$C$20000))^2 +  (SUM(COS($G875/$I$1*($A$22:$A$20000))*$C$22:$C$20000))^2)</f>
        <v>9.4679157129116049</v>
      </c>
    </row>
    <row r="876" spans="1:10" x14ac:dyDescent="0.25">
      <c r="A876">
        <v>1952.833333</v>
      </c>
      <c r="B876">
        <v>-0.220600493805509</v>
      </c>
      <c r="C876">
        <v>-0.70976099999999998</v>
      </c>
      <c r="G876">
        <f t="shared" si="27"/>
        <v>874</v>
      </c>
      <c r="H876">
        <f t="shared" si="26"/>
        <v>2.7820284052463307</v>
      </c>
      <c r="I876">
        <f t="array" ref="I876">+SQRT((SUM(SIN($G876/$I$1*($A$22:$A$20000))*$B$22:$B$20000))^2 + (SUM(COS($G876/$I$1*($A$22:$A$20000))*$B$22:$B$20000))^2)</f>
        <v>6.8566306822786208E-2</v>
      </c>
      <c r="J876">
        <f t="array" ref="J876">+SQRT((SUM(SIN($G876/$I$1*($A$22:$A$20000))*$C$22:$C$20000))^2 +  (SUM(COS($G876/$I$1*($A$22:$A$20000))*$C$22:$C$20000))^2)</f>
        <v>10.082268036258752</v>
      </c>
    </row>
    <row r="877" spans="1:10" x14ac:dyDescent="0.25">
      <c r="A877">
        <v>1952.916667</v>
      </c>
      <c r="B877">
        <v>-0.22058945310025399</v>
      </c>
      <c r="C877">
        <v>-0.35191</v>
      </c>
      <c r="G877">
        <f t="shared" si="27"/>
        <v>875</v>
      </c>
      <c r="H877">
        <f t="shared" si="26"/>
        <v>2.7852115041081684</v>
      </c>
      <c r="I877">
        <f t="array" ref="I877">+SQRT((SUM(SIN($G877/$I$1*($A$22:$A$20000))*$B$22:$B$20000))^2 + (SUM(COS($G877/$I$1*($A$22:$A$20000))*$B$22:$B$20000))^2)</f>
        <v>0.44589339331919381</v>
      </c>
      <c r="J877">
        <f t="array" ref="J877">+SQRT((SUM(SIN($G877/$I$1*($A$22:$A$20000))*$C$22:$C$20000))^2 +  (SUM(COS($G877/$I$1*($A$22:$A$20000))*$C$22:$C$20000))^2)</f>
        <v>4.2571379419132969</v>
      </c>
    </row>
    <row r="878" spans="1:10" x14ac:dyDescent="0.25">
      <c r="A878">
        <v>1953</v>
      </c>
      <c r="B878">
        <v>-0.22060821545117101</v>
      </c>
      <c r="C878">
        <v>0.18987699999999999</v>
      </c>
      <c r="G878">
        <f t="shared" si="27"/>
        <v>876</v>
      </c>
      <c r="H878">
        <f t="shared" si="26"/>
        <v>2.7883946029700062</v>
      </c>
      <c r="I878">
        <f t="array" ref="I878">+SQRT((SUM(SIN($G878/$I$1*($A$22:$A$20000))*$B$22:$B$20000))^2 + (SUM(COS($G878/$I$1*($A$22:$A$20000))*$B$22:$B$20000))^2)</f>
        <v>0.10106022965441354</v>
      </c>
      <c r="J878">
        <f t="array" ref="J878">+SQRT((SUM(SIN($G878/$I$1*($A$22:$A$20000))*$C$22:$C$20000))^2 +  (SUM(COS($G878/$I$1*($A$22:$A$20000))*$C$22:$C$20000))^2)</f>
        <v>6.8228285385534564</v>
      </c>
    </row>
    <row r="879" spans="1:10" x14ac:dyDescent="0.25">
      <c r="A879">
        <v>1953.083333</v>
      </c>
      <c r="B879">
        <v>-0.22059899261583499</v>
      </c>
      <c r="C879">
        <v>0.25478200000000001</v>
      </c>
      <c r="G879">
        <f t="shared" si="27"/>
        <v>877</v>
      </c>
      <c r="H879">
        <f t="shared" si="26"/>
        <v>2.7915777018318439</v>
      </c>
      <c r="I879">
        <f t="array" ref="I879">+SQRT((SUM(SIN($G879/$I$1*($A$22:$A$20000))*$B$22:$B$20000))^2 + (SUM(COS($G879/$I$1*($A$22:$A$20000))*$B$22:$B$20000))^2)</f>
        <v>0.44531518726632063</v>
      </c>
      <c r="J879">
        <f t="array" ref="J879">+SQRT((SUM(SIN($G879/$I$1*($A$22:$A$20000))*$C$22:$C$20000))^2 +  (SUM(COS($G879/$I$1*($A$22:$A$20000))*$C$22:$C$20000))^2)</f>
        <v>3.0664574922253078</v>
      </c>
    </row>
    <row r="880" spans="1:10" x14ac:dyDescent="0.25">
      <c r="A880">
        <v>1953.166667</v>
      </c>
      <c r="B880">
        <v>-0.220561326759666</v>
      </c>
      <c r="C880">
        <v>0.33605000000000002</v>
      </c>
      <c r="G880">
        <f t="shared" si="27"/>
        <v>878</v>
      </c>
      <c r="H880">
        <f t="shared" si="26"/>
        <v>2.7947608006936822</v>
      </c>
      <c r="I880">
        <f t="array" ref="I880">+SQRT((SUM(SIN($G880/$I$1*($A$22:$A$20000))*$B$22:$B$20000))^2 + (SUM(COS($G880/$I$1*($A$22:$A$20000))*$B$22:$B$20000))^2)</f>
        <v>0.24817558648743598</v>
      </c>
      <c r="J880">
        <f t="array" ref="J880">+SQRT((SUM(SIN($G880/$I$1*($A$22:$A$20000))*$C$22:$C$20000))^2 +  (SUM(COS($G880/$I$1*($A$22:$A$20000))*$C$22:$C$20000))^2)</f>
        <v>5.9066996933927154</v>
      </c>
    </row>
    <row r="881" spans="1:10" x14ac:dyDescent="0.25">
      <c r="A881">
        <v>1953.25</v>
      </c>
      <c r="B881">
        <v>-0.22048503309163001</v>
      </c>
      <c r="C881">
        <v>0.326372</v>
      </c>
      <c r="G881">
        <f t="shared" si="27"/>
        <v>879</v>
      </c>
      <c r="H881">
        <f t="shared" si="26"/>
        <v>2.7979438995555199</v>
      </c>
      <c r="I881">
        <f t="array" ref="I881">+SQRT((SUM(SIN($G881/$I$1*($A$22:$A$20000))*$B$22:$B$20000))^2 + (SUM(COS($G881/$I$1*($A$22:$A$20000))*$B$22:$B$20000))^2)</f>
        <v>0.39608324445534032</v>
      </c>
      <c r="J881">
        <f t="array" ref="J881">+SQRT((SUM(SIN($G881/$I$1*($A$22:$A$20000))*$C$22:$C$20000))^2 +  (SUM(COS($G881/$I$1*($A$22:$A$20000))*$C$22:$C$20000))^2)</f>
        <v>7.453467105602317</v>
      </c>
    </row>
    <row r="882" spans="1:10" x14ac:dyDescent="0.25">
      <c r="A882">
        <v>1953.333333</v>
      </c>
      <c r="B882">
        <v>-0.22036975825639599</v>
      </c>
      <c r="C882">
        <v>0.47172199999999997</v>
      </c>
      <c r="G882">
        <f t="shared" si="27"/>
        <v>880</v>
      </c>
      <c r="H882">
        <f t="shared" si="26"/>
        <v>2.8011269984173581</v>
      </c>
      <c r="I882">
        <f t="array" ref="I882">+SQRT((SUM(SIN($G882/$I$1*($A$22:$A$20000))*$B$22:$B$20000))^2 + (SUM(COS($G882/$I$1*($A$22:$A$20000))*$B$22:$B$20000))^2)</f>
        <v>0.40509339705514863</v>
      </c>
      <c r="J882">
        <f t="array" ref="J882">+SQRT((SUM(SIN($G882/$I$1*($A$22:$A$20000))*$C$22:$C$20000))^2 +  (SUM(COS($G882/$I$1*($A$22:$A$20000))*$C$22:$C$20000))^2)</f>
        <v>2.9565238685967796</v>
      </c>
    </row>
    <row r="883" spans="1:10" x14ac:dyDescent="0.25">
      <c r="A883">
        <v>1953.416667</v>
      </c>
      <c r="B883">
        <v>-0.22033803984528699</v>
      </c>
      <c r="C883">
        <v>0.52779600000000004</v>
      </c>
      <c r="G883">
        <f t="shared" si="27"/>
        <v>881</v>
      </c>
      <c r="H883">
        <f t="shared" si="26"/>
        <v>2.8043100972791959</v>
      </c>
      <c r="I883">
        <f t="array" ref="I883">+SQRT((SUM(SIN($G883/$I$1*($A$22:$A$20000))*$B$22:$B$20000))^2 + (SUM(COS($G883/$I$1*($A$22:$A$20000))*$B$22:$B$20000))^2)</f>
        <v>0.30289677595320486</v>
      </c>
      <c r="J883">
        <f t="array" ref="J883">+SQRT((SUM(SIN($G883/$I$1*($A$22:$A$20000))*$C$22:$C$20000))^2 +  (SUM(COS($G883/$I$1*($A$22:$A$20000))*$C$22:$C$20000))^2)</f>
        <v>6.9547308478848118</v>
      </c>
    </row>
    <row r="884" spans="1:10" x14ac:dyDescent="0.25">
      <c r="A884">
        <v>1953.5</v>
      </c>
      <c r="B884">
        <v>0.119875164453944</v>
      </c>
      <c r="C884">
        <v>0.25105899999999998</v>
      </c>
      <c r="G884">
        <f t="shared" si="27"/>
        <v>882</v>
      </c>
      <c r="H884">
        <f t="shared" si="26"/>
        <v>2.8074931961410341</v>
      </c>
      <c r="I884">
        <f t="array" ref="I884">+SQRT((SUM(SIN($G884/$I$1*($A$22:$A$20000))*$B$22:$B$20000))^2 + (SUM(COS($G884/$I$1*($A$22:$A$20000))*$B$22:$B$20000))^2)</f>
        <v>0.58297469964646587</v>
      </c>
      <c r="J884">
        <f t="array" ref="J884">+SQRT((SUM(SIN($G884/$I$1*($A$22:$A$20000))*$C$22:$C$20000))^2 +  (SUM(COS($G884/$I$1*($A$22:$A$20000))*$C$22:$C$20000))^2)</f>
        <v>9.4225171495648095</v>
      </c>
    </row>
    <row r="885" spans="1:10" x14ac:dyDescent="0.25">
      <c r="A885">
        <v>1953.583333</v>
      </c>
      <c r="B885">
        <v>0.17863765856570599</v>
      </c>
      <c r="C885">
        <v>0.106243</v>
      </c>
      <c r="G885">
        <f t="shared" si="27"/>
        <v>883</v>
      </c>
      <c r="H885">
        <f t="shared" si="26"/>
        <v>2.8106762950028719</v>
      </c>
      <c r="I885">
        <f t="array" ref="I885">+SQRT((SUM(SIN($G885/$I$1*($A$22:$A$20000))*$B$22:$B$20000))^2 + (SUM(COS($G885/$I$1*($A$22:$A$20000))*$B$22:$B$20000))^2)</f>
        <v>0.16740500225632354</v>
      </c>
      <c r="J885">
        <f t="array" ref="J885">+SQRT((SUM(SIN($G885/$I$1*($A$22:$A$20000))*$C$22:$C$20000))^2 +  (SUM(COS($G885/$I$1*($A$22:$A$20000))*$C$22:$C$20000))^2)</f>
        <v>12.118020282957284</v>
      </c>
    </row>
    <row r="886" spans="1:10" x14ac:dyDescent="0.25">
      <c r="A886">
        <v>1953.666667</v>
      </c>
      <c r="B886">
        <v>0.178460801978402</v>
      </c>
      <c r="C886">
        <v>0.2838</v>
      </c>
      <c r="G886">
        <f t="shared" si="27"/>
        <v>884</v>
      </c>
      <c r="H886">
        <f t="shared" si="26"/>
        <v>2.8138593938647096</v>
      </c>
      <c r="I886">
        <f t="array" ref="I886">+SQRT((SUM(SIN($G886/$I$1*($A$22:$A$20000))*$B$22:$B$20000))^2 + (SUM(COS($G886/$I$1*($A$22:$A$20000))*$B$22:$B$20000))^2)</f>
        <v>1.078410695857809</v>
      </c>
      <c r="J886">
        <f t="array" ref="J886">+SQRT((SUM(SIN($G886/$I$1*($A$22:$A$20000))*$C$22:$C$20000))^2 +  (SUM(COS($G886/$I$1*($A$22:$A$20000))*$C$22:$C$20000))^2)</f>
        <v>6.4042795418452858</v>
      </c>
    </row>
    <row r="887" spans="1:10" x14ac:dyDescent="0.25">
      <c r="A887">
        <v>1953.75</v>
      </c>
      <c r="B887">
        <v>0.17838193464191701</v>
      </c>
      <c r="C887">
        <v>0.19972799999999999</v>
      </c>
      <c r="G887">
        <f t="shared" si="27"/>
        <v>885</v>
      </c>
      <c r="H887">
        <f t="shared" si="26"/>
        <v>2.8170424927265474</v>
      </c>
      <c r="I887">
        <f t="array" ref="I887">+SQRT((SUM(SIN($G887/$I$1*($A$22:$A$20000))*$B$22:$B$20000))^2 + (SUM(COS($G887/$I$1*($A$22:$A$20000))*$B$22:$B$20000))^2)</f>
        <v>1.2694957974666607</v>
      </c>
      <c r="J887">
        <f t="array" ref="J887">+SQRT((SUM(SIN($G887/$I$1*($A$22:$A$20000))*$C$22:$C$20000))^2 +  (SUM(COS($G887/$I$1*($A$22:$A$20000))*$C$22:$C$20000))^2)</f>
        <v>4.6796271578491133</v>
      </c>
    </row>
    <row r="888" spans="1:10" x14ac:dyDescent="0.25">
      <c r="A888">
        <v>1953.833333</v>
      </c>
      <c r="B888">
        <v>0.178341988476313</v>
      </c>
      <c r="C888">
        <v>0.253328</v>
      </c>
      <c r="G888">
        <f t="shared" si="27"/>
        <v>886</v>
      </c>
      <c r="H888">
        <f t="shared" si="26"/>
        <v>2.8202255915883852</v>
      </c>
      <c r="I888">
        <f t="array" ref="I888">+SQRT((SUM(SIN($G888/$I$1*($A$22:$A$20000))*$B$22:$B$20000))^2 + (SUM(COS($G888/$I$1*($A$22:$A$20000))*$B$22:$B$20000))^2)</f>
        <v>1.0833694217706107</v>
      </c>
      <c r="J888">
        <f t="array" ref="J888">+SQRT((SUM(SIN($G888/$I$1*($A$22:$A$20000))*$C$22:$C$20000))^2 +  (SUM(COS($G888/$I$1*($A$22:$A$20000))*$C$22:$C$20000))^2)</f>
        <v>5.753926246007472</v>
      </c>
    </row>
    <row r="889" spans="1:10" x14ac:dyDescent="0.25">
      <c r="A889">
        <v>1953.916667</v>
      </c>
      <c r="B889">
        <v>0.17833094564890201</v>
      </c>
      <c r="C889">
        <v>0.443602</v>
      </c>
      <c r="G889">
        <f t="shared" si="27"/>
        <v>887</v>
      </c>
      <c r="H889">
        <f t="shared" si="26"/>
        <v>2.8234086904502229</v>
      </c>
      <c r="I889">
        <f t="array" ref="I889">+SQRT((SUM(SIN($G889/$I$1*($A$22:$A$20000))*$B$22:$B$20000))^2 + (SUM(COS($G889/$I$1*($A$22:$A$20000))*$B$22:$B$20000))^2)</f>
        <v>0.39042847836777089</v>
      </c>
      <c r="J889">
        <f t="array" ref="J889">+SQRT((SUM(SIN($G889/$I$1*($A$22:$A$20000))*$C$22:$C$20000))^2 +  (SUM(COS($G889/$I$1*($A$22:$A$20000))*$C$22:$C$20000))^2)</f>
        <v>9.3311124405698589</v>
      </c>
    </row>
    <row r="890" spans="1:10" x14ac:dyDescent="0.25">
      <c r="A890">
        <v>1954</v>
      </c>
      <c r="B890">
        <v>0.178351028893726</v>
      </c>
      <c r="C890">
        <v>0.42513699999999999</v>
      </c>
      <c r="G890">
        <f t="shared" si="27"/>
        <v>888</v>
      </c>
      <c r="H890">
        <f t="shared" si="26"/>
        <v>2.8265917893120616</v>
      </c>
      <c r="I890">
        <f t="array" ref="I890">+SQRT((SUM(SIN($G890/$I$1*($A$22:$A$20000))*$B$22:$B$20000))^2 + (SUM(COS($G890/$I$1*($A$22:$A$20000))*$B$22:$B$20000))^2)</f>
        <v>0.74876374238806576</v>
      </c>
      <c r="J890">
        <f t="array" ref="J890">+SQRT((SUM(SIN($G890/$I$1*($A$22:$A$20000))*$C$22:$C$20000))^2 +  (SUM(COS($G890/$I$1*($A$22:$A$20000))*$C$22:$C$20000))^2)</f>
        <v>16.341944358544605</v>
      </c>
    </row>
    <row r="891" spans="1:10" x14ac:dyDescent="0.25">
      <c r="A891">
        <v>1954.083333</v>
      </c>
      <c r="B891">
        <v>0.17834223832371601</v>
      </c>
      <c r="C891">
        <v>0.28659200000000001</v>
      </c>
      <c r="G891">
        <f t="shared" si="27"/>
        <v>889</v>
      </c>
      <c r="H891">
        <f t="shared" si="26"/>
        <v>2.8297748881738993</v>
      </c>
      <c r="I891">
        <f t="array" ref="I891">+SQRT((SUM(SIN($G891/$I$1*($A$22:$A$20000))*$B$22:$B$20000))^2 + (SUM(COS($G891/$I$1*($A$22:$A$20000))*$B$22:$B$20000))^2)</f>
        <v>0.76759382716119806</v>
      </c>
      <c r="J891">
        <f t="array" ref="J891">+SQRT((SUM(SIN($G891/$I$1*($A$22:$A$20000))*$C$22:$C$20000))^2 +  (SUM(COS($G891/$I$1*($A$22:$A$20000))*$C$22:$C$20000))^2)</f>
        <v>14.536303469198426</v>
      </c>
    </row>
    <row r="892" spans="1:10" x14ac:dyDescent="0.25">
      <c r="A892">
        <v>1954.166667</v>
      </c>
      <c r="B892">
        <v>0.17830457203387001</v>
      </c>
      <c r="C892">
        <v>-0.33254099999999998</v>
      </c>
      <c r="G892">
        <f t="shared" si="27"/>
        <v>890</v>
      </c>
      <c r="H892">
        <f t="shared" si="26"/>
        <v>2.8329579870357371</v>
      </c>
      <c r="I892">
        <f t="array" ref="I892">+SQRT((SUM(SIN($G892/$I$1*($A$22:$A$20000))*$B$22:$B$20000))^2 + (SUM(COS($G892/$I$1*($A$22:$A$20000))*$B$22:$B$20000))^2)</f>
        <v>1.0626426233251429</v>
      </c>
      <c r="J892">
        <f t="array" ref="J892">+SQRT((SUM(SIN($G892/$I$1*($A$22:$A$20000))*$C$22:$C$20000))^2 +  (SUM(COS($G892/$I$1*($A$22:$A$20000))*$C$22:$C$20000))^2)</f>
        <v>9.7203871018063257</v>
      </c>
    </row>
    <row r="893" spans="1:10" x14ac:dyDescent="0.25">
      <c r="A893">
        <v>1954.25</v>
      </c>
      <c r="B893">
        <v>0.178228278366272</v>
      </c>
      <c r="C893">
        <v>-1.06403</v>
      </c>
      <c r="G893">
        <f t="shared" si="27"/>
        <v>891</v>
      </c>
      <c r="H893">
        <f t="shared" si="26"/>
        <v>2.8361410858975749</v>
      </c>
      <c r="I893">
        <f t="array" ref="I893">+SQRT((SUM(SIN($G893/$I$1*($A$22:$A$20000))*$B$22:$B$20000))^2 + (SUM(COS($G893/$I$1*($A$22:$A$20000))*$B$22:$B$20000))^2)</f>
        <v>3.2211054205773011</v>
      </c>
      <c r="J893">
        <f t="array" ref="J893">+SQRT((SUM(SIN($G893/$I$1*($A$22:$A$20000))*$C$22:$C$20000))^2 +  (SUM(COS($G893/$I$1*($A$22:$A$20000))*$C$22:$C$20000))^2)</f>
        <v>9.3121593391655431</v>
      </c>
    </row>
    <row r="894" spans="1:10" x14ac:dyDescent="0.25">
      <c r="A894">
        <v>1954.333333</v>
      </c>
      <c r="B894">
        <v>0.17811300353911599</v>
      </c>
      <c r="C894">
        <v>-0.69092900000000002</v>
      </c>
      <c r="G894">
        <f t="shared" si="27"/>
        <v>892</v>
      </c>
      <c r="H894">
        <f t="shared" si="26"/>
        <v>2.8393241847594131</v>
      </c>
      <c r="I894">
        <f t="array" ref="I894">+SQRT((SUM(SIN($G894/$I$1*($A$22:$A$20000))*$B$22:$B$20000))^2 + (SUM(COS($G894/$I$1*($A$22:$A$20000))*$B$22:$B$20000))^2)</f>
        <v>3.5801554651109684</v>
      </c>
      <c r="J894">
        <f t="array" ref="J894">+SQRT((SUM(SIN($G894/$I$1*($A$22:$A$20000))*$C$22:$C$20000))^2 +  (SUM(COS($G894/$I$1*($A$22:$A$20000))*$C$22:$C$20000))^2)</f>
        <v>10.206012890221444</v>
      </c>
    </row>
    <row r="895" spans="1:10" x14ac:dyDescent="0.25">
      <c r="A895">
        <v>1954.416667</v>
      </c>
      <c r="B895">
        <v>0.17848496549992199</v>
      </c>
      <c r="C895">
        <v>-0.79416500000000001</v>
      </c>
      <c r="G895">
        <f t="shared" si="27"/>
        <v>893</v>
      </c>
      <c r="H895">
        <f t="shared" si="26"/>
        <v>2.8425072836212508</v>
      </c>
      <c r="I895">
        <f t="array" ref="I895">+SQRT((SUM(SIN($G895/$I$1*($A$22:$A$20000))*$B$22:$B$20000))^2 + (SUM(COS($G895/$I$1*($A$22:$A$20000))*$B$22:$B$20000))^2)</f>
        <v>1.9019108221470462</v>
      </c>
      <c r="J895">
        <f t="array" ref="J895">+SQRT((SUM(SIN($G895/$I$1*($A$22:$A$20000))*$C$22:$C$20000))^2 +  (SUM(COS($G895/$I$1*($A$22:$A$20000))*$C$22:$C$20000))^2)</f>
        <v>6.9985243585917836</v>
      </c>
    </row>
    <row r="896" spans="1:10" x14ac:dyDescent="0.25">
      <c r="A896">
        <v>1954.5</v>
      </c>
      <c r="B896">
        <v>0.27383864144706099</v>
      </c>
      <c r="C896">
        <v>-1.0671600000000001</v>
      </c>
      <c r="G896">
        <f t="shared" si="27"/>
        <v>894</v>
      </c>
      <c r="H896">
        <f t="shared" si="26"/>
        <v>2.8456903824830886</v>
      </c>
      <c r="I896">
        <f t="array" ref="I896">+SQRT((SUM(SIN($G896/$I$1*($A$22:$A$20000))*$B$22:$B$20000))^2 + (SUM(COS($G896/$I$1*($A$22:$A$20000))*$B$22:$B$20000))^2)</f>
        <v>6.2758393645953217E-2</v>
      </c>
      <c r="J896">
        <f t="array" ref="J896">+SQRT((SUM(SIN($G896/$I$1*($A$22:$A$20000))*$C$22:$C$20000))^2 +  (SUM(COS($G896/$I$1*($A$22:$A$20000))*$C$22:$C$20000))^2)</f>
        <v>4.6748748827674023</v>
      </c>
    </row>
    <row r="897" spans="1:10" x14ac:dyDescent="0.25">
      <c r="A897">
        <v>1954.583333</v>
      </c>
      <c r="B897">
        <v>0.24534820216464601</v>
      </c>
      <c r="C897">
        <v>-1.40865</v>
      </c>
      <c r="G897">
        <f t="shared" si="27"/>
        <v>895</v>
      </c>
      <c r="H897">
        <f t="shared" si="26"/>
        <v>2.8488734813449264</v>
      </c>
      <c r="I897">
        <f t="array" ref="I897">+SQRT((SUM(SIN($G897/$I$1*($A$22:$A$20000))*$B$22:$B$20000))^2 + (SUM(COS($G897/$I$1*($A$22:$A$20000))*$B$22:$B$20000))^2)</f>
        <v>0.64331267440534701</v>
      </c>
      <c r="J897">
        <f t="array" ref="J897">+SQRT((SUM(SIN($G897/$I$1*($A$22:$A$20000))*$C$22:$C$20000))^2 +  (SUM(COS($G897/$I$1*($A$22:$A$20000))*$C$22:$C$20000))^2)</f>
        <v>5.8056039700484936</v>
      </c>
    </row>
    <row r="898" spans="1:10" x14ac:dyDescent="0.25">
      <c r="A898">
        <v>1954.666667</v>
      </c>
      <c r="B898">
        <v>0.24525914440411201</v>
      </c>
      <c r="C898">
        <v>-1.6102799999999999</v>
      </c>
      <c r="G898">
        <f t="shared" si="27"/>
        <v>896</v>
      </c>
      <c r="H898">
        <f t="shared" si="26"/>
        <v>2.852056580206765</v>
      </c>
      <c r="I898">
        <f t="array" ref="I898">+SQRT((SUM(SIN($G898/$I$1*($A$22:$A$20000))*$B$22:$B$20000))^2 + (SUM(COS($G898/$I$1*($A$22:$A$20000))*$B$22:$B$20000))^2)</f>
        <v>0.14906041782989218</v>
      </c>
      <c r="J898">
        <f t="array" ref="J898">+SQRT((SUM(SIN($G898/$I$1*($A$22:$A$20000))*$C$22:$C$20000))^2 +  (SUM(COS($G898/$I$1*($A$22:$A$20000))*$C$22:$C$20000))^2)</f>
        <v>8.4659388096964001</v>
      </c>
    </row>
    <row r="899" spans="1:10" x14ac:dyDescent="0.25">
      <c r="A899">
        <v>1954.75</v>
      </c>
      <c r="B899">
        <v>0.24518018831987901</v>
      </c>
      <c r="C899">
        <v>-1.44157</v>
      </c>
      <c r="G899">
        <f t="shared" si="27"/>
        <v>897</v>
      </c>
      <c r="H899">
        <f t="shared" ref="H899:H962" si="28">+G899/$I$1/2/PI()</f>
        <v>2.8552396790686028</v>
      </c>
      <c r="I899">
        <f t="array" ref="I899">+SQRT((SUM(SIN($G899/$I$1*($A$22:$A$20000))*$B$22:$B$20000))^2 + (SUM(COS($G899/$I$1*($A$22:$A$20000))*$B$22:$B$20000))^2)</f>
        <v>0.31541303692632283</v>
      </c>
      <c r="J899">
        <f t="array" ref="J899">+SQRT((SUM(SIN($G899/$I$1*($A$22:$A$20000))*$C$22:$C$20000))^2 +  (SUM(COS($G899/$I$1*($A$22:$A$20000))*$C$22:$C$20000))^2)</f>
        <v>13.74076689095817</v>
      </c>
    </row>
    <row r="900" spans="1:10" x14ac:dyDescent="0.25">
      <c r="A900">
        <v>1954.833333</v>
      </c>
      <c r="B900">
        <v>0.24514024224398301</v>
      </c>
      <c r="C900">
        <v>-1.0560099999999999</v>
      </c>
      <c r="G900">
        <f t="shared" si="27"/>
        <v>898</v>
      </c>
      <c r="H900">
        <f t="shared" si="28"/>
        <v>2.8584227779304405</v>
      </c>
      <c r="I900">
        <f t="array" ref="I900">+SQRT((SUM(SIN($G900/$I$1*($A$22:$A$20000))*$B$22:$B$20000))^2 + (SUM(COS($G900/$I$1*($A$22:$A$20000))*$B$22:$B$20000))^2)</f>
        <v>0.25402109228266945</v>
      </c>
      <c r="J900">
        <f t="array" ref="J900">+SQRT((SUM(SIN($G900/$I$1*($A$22:$A$20000))*$C$22:$C$20000))^2 +  (SUM(COS($G900/$I$1*($A$22:$A$20000))*$C$22:$C$20000))^2)</f>
        <v>14.417025231876339</v>
      </c>
    </row>
    <row r="901" spans="1:10" x14ac:dyDescent="0.25">
      <c r="A901">
        <v>1954.916667</v>
      </c>
      <c r="B901">
        <v>0.24512917586535199</v>
      </c>
      <c r="C901">
        <v>-1.2966500000000001</v>
      </c>
      <c r="G901">
        <f t="shared" ref="G901:G964" si="29">+G900+1</f>
        <v>899</v>
      </c>
      <c r="H901">
        <f t="shared" si="28"/>
        <v>2.8616058767922783</v>
      </c>
      <c r="I901">
        <f t="array" ref="I901">+SQRT((SUM(SIN($G901/$I$1*($A$22:$A$20000))*$B$22:$B$20000))^2 + (SUM(COS($G901/$I$1*($A$22:$A$20000))*$B$22:$B$20000))^2)</f>
        <v>0.23998624120190384</v>
      </c>
      <c r="J901">
        <f t="array" ref="J901">+SQRT((SUM(SIN($G901/$I$1*($A$22:$A$20000))*$C$22:$C$20000))^2 +  (SUM(COS($G901/$I$1*($A$22:$A$20000))*$C$22:$C$20000))^2)</f>
        <v>8.4070749568814538</v>
      </c>
    </row>
    <row r="902" spans="1:10" x14ac:dyDescent="0.25">
      <c r="A902">
        <v>1955</v>
      </c>
      <c r="B902">
        <v>0.245109087665875</v>
      </c>
      <c r="C902">
        <v>-0.93712200000000001</v>
      </c>
      <c r="G902">
        <f t="shared" si="29"/>
        <v>900</v>
      </c>
      <c r="H902">
        <f t="shared" si="28"/>
        <v>2.8647889756541161</v>
      </c>
      <c r="I902">
        <f t="array" ref="I902">+SQRT((SUM(SIN($G902/$I$1*($A$22:$A$20000))*$B$22:$B$20000))^2 + (SUM(COS($G902/$I$1*($A$22:$A$20000))*$B$22:$B$20000))^2)</f>
        <v>0.14874694496246876</v>
      </c>
      <c r="J902">
        <f t="array" ref="J902">+SQRT((SUM(SIN($G902/$I$1*($A$22:$A$20000))*$C$22:$C$20000))^2 +  (SUM(COS($G902/$I$1*($A$22:$A$20000))*$C$22:$C$20000))^2)</f>
        <v>2.4745388382877667</v>
      </c>
    </row>
    <row r="903" spans="1:10" x14ac:dyDescent="0.25">
      <c r="A903">
        <v>1955.083333</v>
      </c>
      <c r="B903">
        <v>0.24509809332909999</v>
      </c>
      <c r="C903">
        <v>-0.93656899999999998</v>
      </c>
      <c r="G903">
        <f t="shared" si="29"/>
        <v>901</v>
      </c>
      <c r="H903">
        <f t="shared" si="28"/>
        <v>2.8679720745159538</v>
      </c>
      <c r="I903">
        <f t="array" ref="I903">+SQRT((SUM(SIN($G903/$I$1*($A$22:$A$20000))*$B$22:$B$20000))^2 + (SUM(COS($G903/$I$1*($A$22:$A$20000))*$B$22:$B$20000))^2)</f>
        <v>9.8960026717289956E-2</v>
      </c>
      <c r="J903">
        <f t="array" ref="J903">+SQRT((SUM(SIN($G903/$I$1*($A$22:$A$20000))*$C$22:$C$20000))^2 +  (SUM(COS($G903/$I$1*($A$22:$A$20000))*$C$22:$C$20000))^2)</f>
        <v>9.3364147093587633</v>
      </c>
    </row>
    <row r="904" spans="1:10" x14ac:dyDescent="0.25">
      <c r="A904">
        <v>1955.166667</v>
      </c>
      <c r="B904">
        <v>0.245060429265957</v>
      </c>
      <c r="C904">
        <v>-1.0140400000000001</v>
      </c>
      <c r="G904">
        <f t="shared" si="29"/>
        <v>902</v>
      </c>
      <c r="H904">
        <f t="shared" si="28"/>
        <v>2.871155173377792</v>
      </c>
      <c r="I904">
        <f t="array" ref="I904">+SQRT((SUM(SIN($G904/$I$1*($A$22:$A$20000))*$B$22:$B$20000))^2 + (SUM(COS($G904/$I$1*($A$22:$A$20000))*$B$22:$B$20000))^2)</f>
        <v>0.11736801183004966</v>
      </c>
      <c r="J904">
        <f t="array" ref="J904">+SQRT((SUM(SIN($G904/$I$1*($A$22:$A$20000))*$C$22:$C$20000))^2 +  (SUM(COS($G904/$I$1*($A$22:$A$20000))*$C$22:$C$20000))^2)</f>
        <v>7.3455376161356494</v>
      </c>
    </row>
    <row r="905" spans="1:10" x14ac:dyDescent="0.25">
      <c r="A905">
        <v>1955.25</v>
      </c>
      <c r="B905">
        <v>0.24498413559610899</v>
      </c>
      <c r="C905">
        <v>-1.1086100000000001</v>
      </c>
      <c r="G905">
        <f t="shared" si="29"/>
        <v>903</v>
      </c>
      <c r="H905">
        <f t="shared" si="28"/>
        <v>2.8743382722396298</v>
      </c>
      <c r="I905">
        <f t="array" ref="I905">+SQRT((SUM(SIN($G905/$I$1*($A$22:$A$20000))*$B$22:$B$20000))^2 + (SUM(COS($G905/$I$1*($A$22:$A$20000))*$B$22:$B$20000))^2)</f>
        <v>6.2951998674609821E-2</v>
      </c>
      <c r="J905">
        <f t="array" ref="J905">+SQRT((SUM(SIN($G905/$I$1*($A$22:$A$20000))*$C$22:$C$20000))^2 +  (SUM(COS($G905/$I$1*($A$22:$A$20000))*$C$22:$C$20000))^2)</f>
        <v>6.9274357633659971</v>
      </c>
    </row>
    <row r="906" spans="1:10" x14ac:dyDescent="0.25">
      <c r="A906">
        <v>1955.333333</v>
      </c>
      <c r="B906">
        <v>0.24486886073309999</v>
      </c>
      <c r="C906">
        <v>-1.1541600000000001</v>
      </c>
      <c r="G906">
        <f t="shared" si="29"/>
        <v>904</v>
      </c>
      <c r="H906">
        <f t="shared" si="28"/>
        <v>2.8775213711014676</v>
      </c>
      <c r="I906">
        <f t="array" ref="I906">+SQRT((SUM(SIN($G906/$I$1*($A$22:$A$20000))*$B$22:$B$20000))^2 + (SUM(COS($G906/$I$1*($A$22:$A$20000))*$B$22:$B$20000))^2)</f>
        <v>8.9659819714703493E-2</v>
      </c>
      <c r="J906">
        <f t="array" ref="J906">+SQRT((SUM(SIN($G906/$I$1*($A$22:$A$20000))*$C$22:$C$20000))^2 +  (SUM(COS($G906/$I$1*($A$22:$A$20000))*$C$22:$C$20000))^2)</f>
        <v>16.937403589013794</v>
      </c>
    </row>
    <row r="907" spans="1:10" x14ac:dyDescent="0.25">
      <c r="A907">
        <v>1955.416667</v>
      </c>
      <c r="B907">
        <v>0.24385251423818999</v>
      </c>
      <c r="C907">
        <v>-1.0448200000000001</v>
      </c>
      <c r="G907">
        <f t="shared" si="29"/>
        <v>905</v>
      </c>
      <c r="H907">
        <f t="shared" si="28"/>
        <v>2.8807044699633058</v>
      </c>
      <c r="I907">
        <f t="array" ref="I907">+SQRT((SUM(SIN($G907/$I$1*($A$22:$A$20000))*$B$22:$B$20000))^2 + (SUM(COS($G907/$I$1*($A$22:$A$20000))*$B$22:$B$20000))^2)</f>
        <v>5.5366767228871405E-2</v>
      </c>
      <c r="J907">
        <f t="array" ref="J907">+SQRT((SUM(SIN($G907/$I$1*($A$22:$A$20000))*$C$22:$C$20000))^2 +  (SUM(COS($G907/$I$1*($A$22:$A$20000))*$C$22:$C$20000))^2)</f>
        <v>17.633527829326585</v>
      </c>
    </row>
    <row r="908" spans="1:10" x14ac:dyDescent="0.25">
      <c r="A908">
        <v>1955.5</v>
      </c>
      <c r="B908">
        <v>-0.238569200411966</v>
      </c>
      <c r="C908">
        <v>-1.03112</v>
      </c>
      <c r="G908">
        <f t="shared" si="29"/>
        <v>906</v>
      </c>
      <c r="H908">
        <f t="shared" si="28"/>
        <v>2.883887568825144</v>
      </c>
      <c r="I908">
        <f t="array" ref="I908">+SQRT((SUM(SIN($G908/$I$1*($A$22:$A$20000))*$B$22:$B$20000))^2 + (SUM(COS($G908/$I$1*($A$22:$A$20000))*$B$22:$B$20000))^2)</f>
        <v>6.5206222903269384E-2</v>
      </c>
      <c r="J908">
        <f t="array" ref="J908">+SQRT((SUM(SIN($G908/$I$1*($A$22:$A$20000))*$C$22:$C$20000))^2 +  (SUM(COS($G908/$I$1*($A$22:$A$20000))*$C$22:$C$20000))^2)</f>
        <v>10.110306246149232</v>
      </c>
    </row>
    <row r="909" spans="1:10" x14ac:dyDescent="0.25">
      <c r="A909">
        <v>1955.583333</v>
      </c>
      <c r="B909">
        <v>-0.23739509932906599</v>
      </c>
      <c r="C909">
        <v>-1.3250500000000001</v>
      </c>
      <c r="G909">
        <f t="shared" si="29"/>
        <v>907</v>
      </c>
      <c r="H909">
        <f t="shared" si="28"/>
        <v>2.8870706676869817</v>
      </c>
      <c r="I909">
        <f t="array" ref="I909">+SQRT((SUM(SIN($G909/$I$1*($A$22:$A$20000))*$B$22:$B$20000))^2 + (SUM(COS($G909/$I$1*($A$22:$A$20000))*$B$22:$B$20000))^2)</f>
        <v>4.7457641342092981E-2</v>
      </c>
      <c r="J909">
        <f t="array" ref="J909">+SQRT((SUM(SIN($G909/$I$1*($A$22:$A$20000))*$C$22:$C$20000))^2 +  (SUM(COS($G909/$I$1*($A$22:$A$20000))*$C$22:$C$20000))^2)</f>
        <v>9.4238772397662682</v>
      </c>
    </row>
    <row r="910" spans="1:10" x14ac:dyDescent="0.25">
      <c r="A910">
        <v>1955.666667</v>
      </c>
      <c r="B910">
        <v>-0.23727851548484</v>
      </c>
      <c r="C910">
        <v>-1.4430400000000001</v>
      </c>
      <c r="G910">
        <f t="shared" si="29"/>
        <v>908</v>
      </c>
      <c r="H910">
        <f t="shared" si="28"/>
        <v>2.8902537665488195</v>
      </c>
      <c r="I910">
        <f t="array" ref="I910">+SQRT((SUM(SIN($G910/$I$1*($A$22:$A$20000))*$B$22:$B$20000))^2 + (SUM(COS($G910/$I$1*($A$22:$A$20000))*$B$22:$B$20000))^2)</f>
        <v>5.3168898673270751E-2</v>
      </c>
      <c r="J910">
        <f t="array" ref="J910">+SQRT((SUM(SIN($G910/$I$1*($A$22:$A$20000))*$C$22:$C$20000))^2 +  (SUM(COS($G910/$I$1*($A$22:$A$20000))*$C$22:$C$20000))^2)</f>
        <v>9.6016666415838898</v>
      </c>
    </row>
    <row r="911" spans="1:10" x14ac:dyDescent="0.25">
      <c r="A911">
        <v>1955.75</v>
      </c>
      <c r="B911">
        <v>-0.23719958722418999</v>
      </c>
      <c r="C911">
        <v>-2.2619500000000001</v>
      </c>
      <c r="G911">
        <f t="shared" si="29"/>
        <v>909</v>
      </c>
      <c r="H911">
        <f t="shared" si="28"/>
        <v>2.8934368654106573</v>
      </c>
      <c r="I911">
        <f t="array" ref="I911">+SQRT((SUM(SIN($G911/$I$1*($A$22:$A$20000))*$B$22:$B$20000))^2 + (SUM(COS($G911/$I$1*($A$22:$A$20000))*$B$22:$B$20000))^2)</f>
        <v>3.8899388700916325E-2</v>
      </c>
      <c r="J911">
        <f t="array" ref="J911">+SQRT((SUM(SIN($G911/$I$1*($A$22:$A$20000))*$C$22:$C$20000))^2 +  (SUM(COS($G911/$I$1*($A$22:$A$20000))*$C$22:$C$20000))^2)</f>
        <v>5.5997878045135492</v>
      </c>
    </row>
    <row r="912" spans="1:10" x14ac:dyDescent="0.25">
      <c r="A912">
        <v>1955.833333</v>
      </c>
      <c r="B912">
        <v>-0.23715964112016999</v>
      </c>
      <c r="C912">
        <v>-2.3752499999999999</v>
      </c>
      <c r="G912">
        <f t="shared" si="29"/>
        <v>910</v>
      </c>
      <c r="H912">
        <f t="shared" si="28"/>
        <v>2.896619964272495</v>
      </c>
      <c r="I912">
        <f t="array" ref="I912">+SQRT((SUM(SIN($G912/$I$1*($A$22:$A$20000))*$B$22:$B$20000))^2 + (SUM(COS($G912/$I$1*($A$22:$A$20000))*$B$22:$B$20000))^2)</f>
        <v>6.1136122213171239E-2</v>
      </c>
      <c r="J912">
        <f t="array" ref="J912">+SQRT((SUM(SIN($G912/$I$1*($A$22:$A$20000))*$C$22:$C$20000))^2 +  (SUM(COS($G912/$I$1*($A$22:$A$20000))*$C$22:$C$20000))^2)</f>
        <v>3.4428728052222404</v>
      </c>
    </row>
    <row r="913" spans="1:10" x14ac:dyDescent="0.25">
      <c r="A913">
        <v>1955.916667</v>
      </c>
      <c r="B913">
        <v>-0.237148582938258</v>
      </c>
      <c r="C913">
        <v>-1.99424</v>
      </c>
      <c r="G913">
        <f t="shared" si="29"/>
        <v>911</v>
      </c>
      <c r="H913">
        <f t="shared" si="28"/>
        <v>2.8998030631343328</v>
      </c>
      <c r="I913">
        <f t="array" ref="I913">+SQRT((SUM(SIN($G913/$I$1*($A$22:$A$20000))*$B$22:$B$20000))^2 + (SUM(COS($G913/$I$1*($A$22:$A$20000))*$B$22:$B$20000))^2)</f>
        <v>2.2138974891685956E-2</v>
      </c>
      <c r="J913">
        <f t="array" ref="J913">+SQRT((SUM(SIN($G913/$I$1*($A$22:$A$20000))*$C$22:$C$20000))^2 +  (SUM(COS($G913/$I$1*($A$22:$A$20000))*$C$22:$C$20000))^2)</f>
        <v>9.4998375546717764</v>
      </c>
    </row>
    <row r="914" spans="1:10" x14ac:dyDescent="0.25">
      <c r="A914">
        <v>1956</v>
      </c>
      <c r="B914">
        <v>-0.23713171565246299</v>
      </c>
      <c r="C914">
        <v>-1.21163</v>
      </c>
      <c r="G914">
        <f t="shared" si="29"/>
        <v>912</v>
      </c>
      <c r="H914">
        <f t="shared" si="28"/>
        <v>2.902986161996171</v>
      </c>
      <c r="I914">
        <f t="array" ref="I914">+SQRT((SUM(SIN($G914/$I$1*($A$22:$A$20000))*$B$22:$B$20000))^2 + (SUM(COS($G914/$I$1*($A$22:$A$20000))*$B$22:$B$20000))^2)</f>
        <v>5.4344772132035882E-2</v>
      </c>
      <c r="J914">
        <f t="array" ref="J914">+SQRT((SUM(SIN($G914/$I$1*($A$22:$A$20000))*$C$22:$C$20000))^2 +  (SUM(COS($G914/$I$1*($A$22:$A$20000))*$C$22:$C$20000))^2)</f>
        <v>11.378621108920541</v>
      </c>
    </row>
    <row r="915" spans="1:10" x14ac:dyDescent="0.25">
      <c r="A915">
        <v>1956.083333</v>
      </c>
      <c r="B915">
        <v>-0.23712068078971499</v>
      </c>
      <c r="C915">
        <v>-0.97923899999999997</v>
      </c>
      <c r="G915">
        <f t="shared" si="29"/>
        <v>913</v>
      </c>
      <c r="H915">
        <f t="shared" si="28"/>
        <v>2.9061692608580092</v>
      </c>
      <c r="I915">
        <f t="array" ref="I915">+SQRT((SUM(SIN($G915/$I$1*($A$22:$A$20000))*$B$22:$B$20000))^2 + (SUM(COS($G915/$I$1*($A$22:$A$20000))*$B$22:$B$20000))^2)</f>
        <v>1.99661141104286E-2</v>
      </c>
      <c r="J915">
        <f t="array" ref="J915">+SQRT((SUM(SIN($G915/$I$1*($A$22:$A$20000))*$C$22:$C$20000))^2 +  (SUM(COS($G915/$I$1*($A$22:$A$20000))*$C$22:$C$20000))^2)</f>
        <v>14.455989050401964</v>
      </c>
    </row>
    <row r="916" spans="1:10" x14ac:dyDescent="0.25">
      <c r="A916">
        <v>1956.166667</v>
      </c>
      <c r="B916">
        <v>-0.237083016766582</v>
      </c>
      <c r="C916">
        <v>-0.77936899999999998</v>
      </c>
      <c r="G916">
        <f t="shared" si="29"/>
        <v>914</v>
      </c>
      <c r="H916">
        <f t="shared" si="28"/>
        <v>2.909352359719847</v>
      </c>
      <c r="I916">
        <f t="array" ref="I916">+SQRT((SUM(SIN($G916/$I$1*($A$22:$A$20000))*$B$22:$B$20000))^2 + (SUM(COS($G916/$I$1*($A$22:$A$20000))*$B$22:$B$20000))^2)</f>
        <v>5.0170683776617368E-2</v>
      </c>
      <c r="J916">
        <f t="array" ref="J916">+SQRT((SUM(SIN($G916/$I$1*($A$22:$A$20000))*$C$22:$C$20000))^2 +  (SUM(COS($G916/$I$1*($A$22:$A$20000))*$C$22:$C$20000))^2)</f>
        <v>20.112417325115047</v>
      </c>
    </row>
    <row r="917" spans="1:10" x14ac:dyDescent="0.25">
      <c r="A917">
        <v>1956.25</v>
      </c>
      <c r="B917">
        <v>-0.23700672309669299</v>
      </c>
      <c r="C917">
        <v>-0.86200699999999997</v>
      </c>
      <c r="G917">
        <f t="shared" si="29"/>
        <v>915</v>
      </c>
      <c r="H917">
        <f t="shared" si="28"/>
        <v>2.9125354585816847</v>
      </c>
      <c r="I917">
        <f t="array" ref="I917">+SQRT((SUM(SIN($G917/$I$1*($A$22:$A$20000))*$B$22:$B$20000))^2 + (SUM(COS($G917/$I$1*($A$22:$A$20000))*$B$22:$B$20000))^2)</f>
        <v>3.1484483162569132E-2</v>
      </c>
      <c r="J917">
        <f t="array" ref="J917">+SQRT((SUM(SIN($G917/$I$1*($A$22:$A$20000))*$C$22:$C$20000))^2 +  (SUM(COS($G917/$I$1*($A$22:$A$20000))*$C$22:$C$20000))^2)</f>
        <v>16.574943181705503</v>
      </c>
    </row>
    <row r="918" spans="1:10" x14ac:dyDescent="0.25">
      <c r="A918">
        <v>1956.333333</v>
      </c>
      <c r="B918">
        <v>-0.23689144824148001</v>
      </c>
      <c r="C918">
        <v>-0.68067900000000003</v>
      </c>
      <c r="G918">
        <f t="shared" si="29"/>
        <v>916</v>
      </c>
      <c r="H918">
        <f t="shared" si="28"/>
        <v>2.9157185574435229</v>
      </c>
      <c r="I918">
        <f t="array" ref="I918">+SQRT((SUM(SIN($G918/$I$1*($A$22:$A$20000))*$B$22:$B$20000))^2 + (SUM(COS($G918/$I$1*($A$22:$A$20000))*$B$22:$B$20000))^2)</f>
        <v>3.9597775566621307E-2</v>
      </c>
      <c r="J918">
        <f t="array" ref="J918">+SQRT((SUM(SIN($G918/$I$1*($A$22:$A$20000))*$C$22:$C$20000))^2 +  (SUM(COS($G918/$I$1*($A$22:$A$20000))*$C$22:$C$20000))^2)</f>
        <v>6.8656403428294741</v>
      </c>
    </row>
    <row r="919" spans="1:10" x14ac:dyDescent="0.25">
      <c r="A919">
        <v>1956.416667</v>
      </c>
      <c r="B919">
        <v>-0.23590165095415599</v>
      </c>
      <c r="C919">
        <v>-0.783165</v>
      </c>
      <c r="G919">
        <f t="shared" si="29"/>
        <v>917</v>
      </c>
      <c r="H919">
        <f t="shared" si="28"/>
        <v>2.9189016563053607</v>
      </c>
      <c r="I919">
        <f t="array" ref="I919">+SQRT((SUM(SIN($G919/$I$1*($A$22:$A$20000))*$B$22:$B$20000))^2 + (SUM(COS($G919/$I$1*($A$22:$A$20000))*$B$22:$B$20000))^2)</f>
        <v>4.0774107597354295E-2</v>
      </c>
      <c r="J919">
        <f t="array" ref="J919">+SQRT((SUM(SIN($G919/$I$1*($A$22:$A$20000))*$C$22:$C$20000))^2 +  (SUM(COS($G919/$I$1*($A$22:$A$20000))*$C$22:$C$20000))^2)</f>
        <v>1.4892891495112142</v>
      </c>
    </row>
    <row r="920" spans="1:10" x14ac:dyDescent="0.25">
      <c r="A920">
        <v>1956.5</v>
      </c>
      <c r="B920">
        <v>0.331330843075273</v>
      </c>
      <c r="C920">
        <v>-0.94877100000000003</v>
      </c>
      <c r="G920">
        <f t="shared" si="29"/>
        <v>918</v>
      </c>
      <c r="H920">
        <f t="shared" si="28"/>
        <v>2.9220847551671985</v>
      </c>
      <c r="I920">
        <f t="array" ref="I920">+SQRT((SUM(SIN($G920/$I$1*($A$22:$A$20000))*$B$22:$B$20000))^2 + (SUM(COS($G920/$I$1*($A$22:$A$20000))*$B$22:$B$20000))^2)</f>
        <v>2.6528495797767327E-2</v>
      </c>
      <c r="J920">
        <f t="array" ref="J920">+SQRT((SUM(SIN($G920/$I$1*($A$22:$A$20000))*$C$22:$C$20000))^2 +  (SUM(COS($G920/$I$1*($A$22:$A$20000))*$C$22:$C$20000))^2)</f>
        <v>1.9240570573232612</v>
      </c>
    </row>
    <row r="921" spans="1:10" x14ac:dyDescent="0.25">
      <c r="A921">
        <v>1956.583333</v>
      </c>
      <c r="B921">
        <v>0.34006837782597599</v>
      </c>
      <c r="C921">
        <v>-1.15351</v>
      </c>
      <c r="G921">
        <f t="shared" si="29"/>
        <v>919</v>
      </c>
      <c r="H921">
        <f t="shared" si="28"/>
        <v>2.9252678540290362</v>
      </c>
      <c r="I921">
        <f t="array" ref="I921">+SQRT((SUM(SIN($G921/$I$1*($A$22:$A$20000))*$B$22:$B$20000))^2 + (SUM(COS($G921/$I$1*($A$22:$A$20000))*$B$22:$B$20000))^2)</f>
        <v>4.8299927122452617E-2</v>
      </c>
      <c r="J921">
        <f t="array" ref="J921">+SQRT((SUM(SIN($G921/$I$1*($A$22:$A$20000))*$C$22:$C$20000))^2 +  (SUM(COS($G921/$I$1*($A$22:$A$20000))*$C$22:$C$20000))^2)</f>
        <v>2.2739910397869649</v>
      </c>
    </row>
    <row r="922" spans="1:10" x14ac:dyDescent="0.25">
      <c r="A922">
        <v>1956.666667</v>
      </c>
      <c r="B922">
        <v>0.33994181322300798</v>
      </c>
      <c r="C922">
        <v>-0.99334</v>
      </c>
      <c r="G922">
        <f t="shared" si="29"/>
        <v>920</v>
      </c>
      <c r="H922">
        <f t="shared" si="28"/>
        <v>2.928450952890874</v>
      </c>
      <c r="I922">
        <f t="array" ref="I922">+SQRT((SUM(SIN($G922/$I$1*($A$22:$A$20000))*$B$22:$B$20000))^2 + (SUM(COS($G922/$I$1*($A$22:$A$20000))*$B$22:$B$20000))^2)</f>
        <v>9.9300158476140193E-3</v>
      </c>
      <c r="J922">
        <f t="array" ref="J922">+SQRT((SUM(SIN($G922/$I$1*($A$22:$A$20000))*$C$22:$C$20000))^2 +  (SUM(COS($G922/$I$1*($A$22:$A$20000))*$C$22:$C$20000))^2)</f>
        <v>5.5446360660503666</v>
      </c>
    </row>
    <row r="923" spans="1:10" x14ac:dyDescent="0.25">
      <c r="A923">
        <v>1956.75</v>
      </c>
      <c r="B923">
        <v>0.33986289505098899</v>
      </c>
      <c r="C923">
        <v>-0.92500099999999996</v>
      </c>
      <c r="G923">
        <f t="shared" si="29"/>
        <v>921</v>
      </c>
      <c r="H923">
        <f t="shared" si="28"/>
        <v>2.9316340517527126</v>
      </c>
      <c r="I923">
        <f t="array" ref="I923">+SQRT((SUM(SIN($G923/$I$1*($A$22:$A$20000))*$B$22:$B$20000))^2 + (SUM(COS($G923/$I$1*($A$22:$A$20000))*$B$22:$B$20000))^2)</f>
        <v>4.9523662889256852E-2</v>
      </c>
      <c r="J923">
        <f t="array" ref="J923">+SQRT((SUM(SIN($G923/$I$1*($A$22:$A$20000))*$C$22:$C$20000))^2 +  (SUM(COS($G923/$I$1*($A$22:$A$20000))*$C$22:$C$20000))^2)</f>
        <v>7.5885476476248712</v>
      </c>
    </row>
    <row r="924" spans="1:10" x14ac:dyDescent="0.25">
      <c r="A924">
        <v>1956.833333</v>
      </c>
      <c r="B924">
        <v>0.33982294893677201</v>
      </c>
      <c r="C924">
        <v>-1.0680400000000001</v>
      </c>
      <c r="G924">
        <f t="shared" si="29"/>
        <v>922</v>
      </c>
      <c r="H924">
        <f t="shared" si="28"/>
        <v>2.9348171506145504</v>
      </c>
      <c r="I924">
        <f t="array" ref="I924">+SQRT((SUM(SIN($G924/$I$1*($A$22:$A$20000))*$B$22:$B$20000))^2 + (SUM(COS($G924/$I$1*($A$22:$A$20000))*$B$22:$B$20000))^2)</f>
        <v>5.1183941629517407E-3</v>
      </c>
      <c r="J924">
        <f t="array" ref="J924">+SQRT((SUM(SIN($G924/$I$1*($A$22:$A$20000))*$C$22:$C$20000))^2 +  (SUM(COS($G924/$I$1*($A$22:$A$20000))*$C$22:$C$20000))^2)</f>
        <v>13.709429319191017</v>
      </c>
    </row>
    <row r="925" spans="1:10" x14ac:dyDescent="0.25">
      <c r="A925">
        <v>1956.916667</v>
      </c>
      <c r="B925">
        <v>0.33981191470812999</v>
      </c>
      <c r="C925">
        <v>-0.85469799999999996</v>
      </c>
      <c r="G925">
        <f t="shared" si="29"/>
        <v>923</v>
      </c>
      <c r="H925">
        <f t="shared" si="28"/>
        <v>2.9380002494763882</v>
      </c>
      <c r="I925">
        <f t="array" ref="I925">+SQRT((SUM(SIN($G925/$I$1*($A$22:$A$20000))*$B$22:$B$20000))^2 + (SUM(COS($G925/$I$1*($A$22:$A$20000))*$B$22:$B$20000))^2)</f>
        <v>4.814383886889298E-2</v>
      </c>
      <c r="J925">
        <f t="array" ref="J925">+SQRT((SUM(SIN($G925/$I$1*($A$22:$A$20000))*$C$22:$C$20000))^2 +  (SUM(COS($G925/$I$1*($A$22:$A$20000))*$C$22:$C$20000))^2)</f>
        <v>18.179748441660816</v>
      </c>
    </row>
    <row r="926" spans="1:10" x14ac:dyDescent="0.25">
      <c r="A926">
        <v>1957</v>
      </c>
      <c r="B926">
        <v>0.33980983782753199</v>
      </c>
      <c r="C926">
        <v>-0.51520299999999997</v>
      </c>
      <c r="G926">
        <f t="shared" si="29"/>
        <v>924</v>
      </c>
      <c r="H926">
        <f t="shared" si="28"/>
        <v>2.9411833483382259</v>
      </c>
      <c r="I926">
        <f t="array" ref="I926">+SQRT((SUM(SIN($G926/$I$1*($A$22:$A$20000))*$B$22:$B$20000))^2 + (SUM(COS($G926/$I$1*($A$22:$A$20000))*$B$22:$B$20000))^2)</f>
        <v>2.0799734731500822E-2</v>
      </c>
      <c r="J926">
        <f t="array" ref="J926">+SQRT((SUM(SIN($G926/$I$1*($A$22:$A$20000))*$C$22:$C$20000))^2 +  (SUM(COS($G926/$I$1*($A$22:$A$20000))*$C$22:$C$20000))^2)</f>
        <v>13.49920174512109</v>
      </c>
    </row>
    <row r="927" spans="1:10" x14ac:dyDescent="0.25">
      <c r="A927">
        <v>1957.083333</v>
      </c>
      <c r="B927">
        <v>0.33979940215212201</v>
      </c>
      <c r="C927">
        <v>-0.20654900000000001</v>
      </c>
      <c r="G927">
        <f t="shared" si="29"/>
        <v>925</v>
      </c>
      <c r="H927">
        <f t="shared" si="28"/>
        <v>2.9443664472000637</v>
      </c>
      <c r="I927">
        <f t="array" ref="I927">+SQRT((SUM(SIN($G927/$I$1*($A$22:$A$20000))*$B$22:$B$20000))^2 + (SUM(COS($G927/$I$1*($A$22:$A$20000))*$B$22:$B$20000))^2)</f>
        <v>3.9827949884612718E-2</v>
      </c>
      <c r="J927">
        <f t="array" ref="J927">+SQRT((SUM(SIN($G927/$I$1*($A$22:$A$20000))*$C$22:$C$20000))^2 +  (SUM(COS($G927/$I$1*($A$22:$A$20000))*$C$22:$C$20000))^2)</f>
        <v>7.7932448378171895</v>
      </c>
    </row>
    <row r="928" spans="1:10" x14ac:dyDescent="0.25">
      <c r="A928">
        <v>1957.166667</v>
      </c>
      <c r="B928">
        <v>0.33976173752424399</v>
      </c>
      <c r="C928">
        <v>0.22366900000000001</v>
      </c>
      <c r="G928">
        <f t="shared" si="29"/>
        <v>926</v>
      </c>
      <c r="H928">
        <f t="shared" si="28"/>
        <v>2.9475495460619014</v>
      </c>
      <c r="I928">
        <f t="array" ref="I928">+SQRT((SUM(SIN($G928/$I$1*($A$22:$A$20000))*$B$22:$B$20000))^2 + (SUM(COS($G928/$I$1*($A$22:$A$20000))*$B$22:$B$20000))^2)</f>
        <v>3.131077363324148E-2</v>
      </c>
      <c r="J928">
        <f t="array" ref="J928">+SQRT((SUM(SIN($G928/$I$1*($A$22:$A$20000))*$C$22:$C$20000))^2 +  (SUM(COS($G928/$I$1*($A$22:$A$20000))*$C$22:$C$20000))^2)</f>
        <v>14.553099573001891</v>
      </c>
    </row>
    <row r="929" spans="1:10" x14ac:dyDescent="0.25">
      <c r="A929">
        <v>1957.25</v>
      </c>
      <c r="B929">
        <v>0.33968544385496702</v>
      </c>
      <c r="C929">
        <v>0.52238300000000004</v>
      </c>
      <c r="G929">
        <f t="shared" si="29"/>
        <v>927</v>
      </c>
      <c r="H929">
        <f t="shared" si="28"/>
        <v>2.9507326449237397</v>
      </c>
      <c r="I929">
        <f t="array" ref="I929">+SQRT((SUM(SIN($G929/$I$1*($A$22:$A$20000))*$B$22:$B$20000))^2 + (SUM(COS($G929/$I$1*($A$22:$A$20000))*$B$22:$B$20000))^2)</f>
        <v>3.2020087889012075E-2</v>
      </c>
      <c r="J929">
        <f t="array" ref="J929">+SQRT((SUM(SIN($G929/$I$1*($A$22:$A$20000))*$C$22:$C$20000))^2 +  (SUM(COS($G929/$I$1*($A$22:$A$20000))*$C$22:$C$20000))^2)</f>
        <v>18.260618579905849</v>
      </c>
    </row>
    <row r="930" spans="1:10" x14ac:dyDescent="0.25">
      <c r="A930">
        <v>1957.333333</v>
      </c>
      <c r="B930">
        <v>0.339570169010117</v>
      </c>
      <c r="C930">
        <v>0.73956100000000002</v>
      </c>
      <c r="G930">
        <f t="shared" si="29"/>
        <v>928</v>
      </c>
      <c r="H930">
        <f t="shared" si="28"/>
        <v>2.9539157437855774</v>
      </c>
      <c r="I930">
        <f t="array" ref="I930">+SQRT((SUM(SIN($G930/$I$1*($A$22:$A$20000))*$B$22:$B$20000))^2 + (SUM(COS($G930/$I$1*($A$22:$A$20000))*$B$22:$B$20000))^2)</f>
        <v>4.3761986684981602E-2</v>
      </c>
      <c r="J930">
        <f t="array" ref="J930">+SQRT((SUM(SIN($G930/$I$1*($A$22:$A$20000))*$C$22:$C$20000))^2 +  (SUM(COS($G930/$I$1*($A$22:$A$20000))*$C$22:$C$20000))^2)</f>
        <v>13.385496606115865</v>
      </c>
    </row>
    <row r="931" spans="1:10" x14ac:dyDescent="0.25">
      <c r="A931">
        <v>1957.416667</v>
      </c>
      <c r="B931">
        <v>0.33853903555469</v>
      </c>
      <c r="C931">
        <v>0.77043499999999998</v>
      </c>
      <c r="G931">
        <f t="shared" si="29"/>
        <v>929</v>
      </c>
      <c r="H931">
        <f t="shared" si="28"/>
        <v>2.9570988426474152</v>
      </c>
      <c r="I931">
        <f t="array" ref="I931">+SQRT((SUM(SIN($G931/$I$1*($A$22:$A$20000))*$B$22:$B$20000))^2 + (SUM(COS($G931/$I$1*($A$22:$A$20000))*$B$22:$B$20000))^2)</f>
        <v>1.4268800083691153E-2</v>
      </c>
      <c r="J931">
        <f t="array" ref="J931">+SQRT((SUM(SIN($G931/$I$1*($A$22:$A$20000))*$C$22:$C$20000))^2 +  (SUM(COS($G931/$I$1*($A$22:$A$20000))*$C$22:$C$20000))^2)</f>
        <v>6.8998983235451439</v>
      </c>
    </row>
    <row r="932" spans="1:10" x14ac:dyDescent="0.25">
      <c r="A932">
        <v>1957.5</v>
      </c>
      <c r="B932">
        <v>-0.381912099782658</v>
      </c>
      <c r="C932">
        <v>0.98722799999999999</v>
      </c>
      <c r="G932">
        <f t="shared" si="29"/>
        <v>930</v>
      </c>
      <c r="H932">
        <f t="shared" si="28"/>
        <v>2.9602819415092534</v>
      </c>
      <c r="I932">
        <f t="array" ref="I932">+SQRT((SUM(SIN($G932/$I$1*($A$22:$A$20000))*$B$22:$B$20000))^2 + (SUM(COS($G932/$I$1*($A$22:$A$20000))*$B$22:$B$20000))^2)</f>
        <v>4.4496823641540346E-2</v>
      </c>
      <c r="J932">
        <f t="array" ref="J932">+SQRT((SUM(SIN($G932/$I$1*($A$22:$A$20000))*$C$22:$C$20000))^2 +  (SUM(COS($G932/$I$1*($A$22:$A$20000))*$C$22:$C$20000))^2)</f>
        <v>8.354394185920178</v>
      </c>
    </row>
    <row r="933" spans="1:10" x14ac:dyDescent="0.25">
      <c r="A933">
        <v>1957.583333</v>
      </c>
      <c r="B933">
        <v>-0.402776405983159</v>
      </c>
      <c r="C933">
        <v>0.85858299999999999</v>
      </c>
      <c r="G933">
        <f t="shared" si="29"/>
        <v>931</v>
      </c>
      <c r="H933">
        <f t="shared" si="28"/>
        <v>2.9634650403710916</v>
      </c>
      <c r="I933">
        <f t="array" ref="I933">+SQRT((SUM(SIN($G933/$I$1*($A$22:$A$20000))*$B$22:$B$20000))^2 + (SUM(COS($G933/$I$1*($A$22:$A$20000))*$B$22:$B$20000))^2)</f>
        <v>5.1158335521229847E-3</v>
      </c>
      <c r="J933">
        <f t="array" ref="J933">+SQRT((SUM(SIN($G933/$I$1*($A$22:$A$20000))*$C$22:$C$20000))^2 +  (SUM(COS($G933/$I$1*($A$22:$A$20000))*$C$22:$C$20000))^2)</f>
        <v>14.756080869896843</v>
      </c>
    </row>
    <row r="934" spans="1:10" x14ac:dyDescent="0.25">
      <c r="A934">
        <v>1957.666667</v>
      </c>
      <c r="B934">
        <v>-0.40263762049577601</v>
      </c>
      <c r="C934">
        <v>0.70879000000000003</v>
      </c>
      <c r="G934">
        <f t="shared" si="29"/>
        <v>932</v>
      </c>
      <c r="H934">
        <f t="shared" si="28"/>
        <v>2.9666481392329294</v>
      </c>
      <c r="I934">
        <f t="array" ref="I934">+SQRT((SUM(SIN($G934/$I$1*($A$22:$A$20000))*$B$22:$B$20000))^2 + (SUM(COS($G934/$I$1*($A$22:$A$20000))*$B$22:$B$20000))^2)</f>
        <v>4.3243719849001751E-2</v>
      </c>
      <c r="J934">
        <f t="array" ref="J934">+SQRT((SUM(SIN($G934/$I$1*($A$22:$A$20000))*$C$22:$C$20000))^2 +  (SUM(COS($G934/$I$1*($A$22:$A$20000))*$C$22:$C$20000))^2)</f>
        <v>18.527374760184035</v>
      </c>
    </row>
    <row r="935" spans="1:10" x14ac:dyDescent="0.25">
      <c r="A935">
        <v>1957.75</v>
      </c>
      <c r="B935">
        <v>-0.402558714676723</v>
      </c>
      <c r="C935">
        <v>0.741568</v>
      </c>
      <c r="G935">
        <f t="shared" si="29"/>
        <v>933</v>
      </c>
      <c r="H935">
        <f t="shared" si="28"/>
        <v>2.9698312380947671</v>
      </c>
      <c r="I935">
        <f t="array" ref="I935">+SQRT((SUM(SIN($G935/$I$1*($A$22:$A$20000))*$B$22:$B$20000))^2 + (SUM(COS($G935/$I$1*($A$22:$A$20000))*$B$22:$B$20000))^2)</f>
        <v>1.2600084727695075E-2</v>
      </c>
      <c r="J935">
        <f t="array" ref="J935">+SQRT((SUM(SIN($G935/$I$1*($A$22:$A$20000))*$C$22:$C$20000))^2 +  (SUM(COS($G935/$I$1*($A$22:$A$20000))*$C$22:$C$20000))^2)</f>
        <v>15.642976442067123</v>
      </c>
    </row>
    <row r="936" spans="1:10" x14ac:dyDescent="0.25">
      <c r="A936">
        <v>1957.833333</v>
      </c>
      <c r="B936">
        <v>-0.40251876855002</v>
      </c>
      <c r="C936">
        <v>0.99229800000000001</v>
      </c>
      <c r="G936">
        <f t="shared" si="29"/>
        <v>934</v>
      </c>
      <c r="H936">
        <f t="shared" si="28"/>
        <v>2.9730143369566049</v>
      </c>
      <c r="I936">
        <f t="array" ref="I936">+SQRT((SUM(SIN($G936/$I$1*($A$22:$A$20000))*$B$22:$B$20000))^2 + (SUM(COS($G936/$I$1*($A$22:$A$20000))*$B$22:$B$20000))^2)</f>
        <v>3.8973777781074088E-2</v>
      </c>
      <c r="J936">
        <f t="array" ref="J936">+SQRT((SUM(SIN($G936/$I$1*($A$22:$A$20000))*$C$22:$C$20000))^2 +  (SUM(COS($G936/$I$1*($A$22:$A$20000))*$C$22:$C$20000))^2)</f>
        <v>11.324023601190007</v>
      </c>
    </row>
    <row r="937" spans="1:10" x14ac:dyDescent="0.25">
      <c r="A937">
        <v>1957.916667</v>
      </c>
      <c r="B937">
        <v>-0.40250775128164701</v>
      </c>
      <c r="C937">
        <v>1.33683</v>
      </c>
      <c r="G937">
        <f t="shared" si="29"/>
        <v>935</v>
      </c>
      <c r="H937">
        <f t="shared" si="28"/>
        <v>2.9761974358184426</v>
      </c>
      <c r="I937">
        <f t="array" ref="I937">+SQRT((SUM(SIN($G937/$I$1*($A$22:$A$20000))*$B$22:$B$20000))^2 + (SUM(COS($G937/$I$1*($A$22:$A$20000))*$B$22:$B$20000))^2)</f>
        <v>2.3547520142194602E-2</v>
      </c>
      <c r="J937">
        <f t="array" ref="J937">+SQRT((SUM(SIN($G937/$I$1*($A$22:$A$20000))*$C$22:$C$20000))^2 +  (SUM(COS($G937/$I$1*($A$22:$A$20000))*$C$22:$C$20000))^2)</f>
        <v>13.699185015518324</v>
      </c>
    </row>
    <row r="938" spans="1:10" x14ac:dyDescent="0.25">
      <c r="A938">
        <v>1958</v>
      </c>
      <c r="B938">
        <v>-0.40251573248450401</v>
      </c>
      <c r="C938">
        <v>1.77532</v>
      </c>
      <c r="G938">
        <f t="shared" si="29"/>
        <v>936</v>
      </c>
      <c r="H938">
        <f t="shared" si="28"/>
        <v>2.9793805346802804</v>
      </c>
      <c r="I938">
        <f t="array" ref="I938">+SQRT((SUM(SIN($G938/$I$1*($A$22:$A$20000))*$B$22:$B$20000))^2 + (SUM(COS($G938/$I$1*($A$22:$A$20000))*$B$22:$B$20000))^2)</f>
        <v>3.0942646455526201E-2</v>
      </c>
      <c r="J938">
        <f t="array" ref="J938">+SQRT((SUM(SIN($G938/$I$1*($A$22:$A$20000))*$C$22:$C$20000))^2 +  (SUM(COS($G938/$I$1*($A$22:$A$20000))*$C$22:$C$20000))^2)</f>
        <v>17.580786822164697</v>
      </c>
    </row>
    <row r="939" spans="1:10" x14ac:dyDescent="0.25">
      <c r="A939">
        <v>1958.083333</v>
      </c>
      <c r="B939">
        <v>-0.402505702967557</v>
      </c>
      <c r="C939">
        <v>1.4995000000000001</v>
      </c>
      <c r="G939">
        <f t="shared" si="29"/>
        <v>937</v>
      </c>
      <c r="H939">
        <f t="shared" si="28"/>
        <v>2.9825636335421186</v>
      </c>
      <c r="I939">
        <f t="array" ref="I939">+SQRT((SUM(SIN($G939/$I$1*($A$22:$A$20000))*$B$22:$B$20000))^2 + (SUM(COS($G939/$I$1*($A$22:$A$20000))*$B$22:$B$20000))^2)</f>
        <v>3.1529896775523203E-2</v>
      </c>
      <c r="J939">
        <f t="array" ref="J939">+SQRT((SUM(SIN($G939/$I$1*($A$22:$A$20000))*$C$22:$C$20000))^2 +  (SUM(COS($G939/$I$1*($A$22:$A$20000))*$C$22:$C$20000))^2)</f>
        <v>13.207943506327753</v>
      </c>
    </row>
    <row r="940" spans="1:10" x14ac:dyDescent="0.25">
      <c r="A940">
        <v>1958.166667</v>
      </c>
      <c r="B940">
        <v>-0.40246803792979702</v>
      </c>
      <c r="C940">
        <v>1.03108</v>
      </c>
      <c r="G940">
        <f t="shared" si="29"/>
        <v>938</v>
      </c>
      <c r="H940">
        <f t="shared" si="28"/>
        <v>2.9857467324039568</v>
      </c>
      <c r="I940">
        <f t="array" ref="I940">+SQRT((SUM(SIN($G940/$I$1*($A$22:$A$20000))*$B$22:$B$20000))^2 + (SUM(COS($G940/$I$1*($A$22:$A$20000))*$B$22:$B$20000))^2)</f>
        <v>2.1519363623489874E-2</v>
      </c>
      <c r="J940">
        <f t="array" ref="J940">+SQRT((SUM(SIN($G940/$I$1*($A$22:$A$20000))*$C$22:$C$20000))^2 +  (SUM(COS($G940/$I$1*($A$22:$A$20000))*$C$22:$C$20000))^2)</f>
        <v>12.93815594275066</v>
      </c>
    </row>
    <row r="941" spans="1:10" x14ac:dyDescent="0.25">
      <c r="A941">
        <v>1958.25</v>
      </c>
      <c r="B941">
        <v>-0.40239174426093399</v>
      </c>
      <c r="C941">
        <v>0.56492200000000004</v>
      </c>
      <c r="G941">
        <f t="shared" si="29"/>
        <v>939</v>
      </c>
      <c r="H941">
        <f t="shared" si="28"/>
        <v>2.9889298312657946</v>
      </c>
      <c r="I941">
        <f t="array" ref="I941">+SQRT((SUM(SIN($G941/$I$1*($A$22:$A$20000))*$B$22:$B$20000))^2 + (SUM(COS($G941/$I$1*($A$22:$A$20000))*$B$22:$B$20000))^2)</f>
        <v>3.5898702855744875E-2</v>
      </c>
      <c r="J941">
        <f t="array" ref="J941">+SQRT((SUM(SIN($G941/$I$1*($A$22:$A$20000))*$C$22:$C$20000))^2 +  (SUM(COS($G941/$I$1*($A$22:$A$20000))*$C$22:$C$20000))^2)</f>
        <v>9.2994109821348321</v>
      </c>
    </row>
    <row r="942" spans="1:10" x14ac:dyDescent="0.25">
      <c r="A942">
        <v>1958.333333</v>
      </c>
      <c r="B942">
        <v>-0.40227646945201501</v>
      </c>
      <c r="C942">
        <v>0.49801099999999998</v>
      </c>
      <c r="G942">
        <f t="shared" si="29"/>
        <v>940</v>
      </c>
      <c r="H942">
        <f t="shared" si="28"/>
        <v>2.9921129301276324</v>
      </c>
      <c r="I942">
        <f t="array" ref="I942">+SQRT((SUM(SIN($G942/$I$1*($A$22:$A$20000))*$B$22:$B$20000))^2 + (SUM(COS($G942/$I$1*($A$22:$A$20000))*$B$22:$B$20000))^2)</f>
        <v>1.1940788594883569E-2</v>
      </c>
      <c r="J942">
        <f t="array" ref="J942">+SQRT((SUM(SIN($G942/$I$1*($A$22:$A$20000))*$C$22:$C$20000))^2 +  (SUM(COS($G942/$I$1*($A$22:$A$20000))*$C$22:$C$20000))^2)</f>
        <v>7.0881956885142579</v>
      </c>
    </row>
    <row r="943" spans="1:10" x14ac:dyDescent="0.25">
      <c r="A943">
        <v>1958.416667</v>
      </c>
      <c r="B943">
        <v>-0.40160392973019698</v>
      </c>
      <c r="C943">
        <v>0.39490500000000001</v>
      </c>
      <c r="G943">
        <f t="shared" si="29"/>
        <v>941</v>
      </c>
      <c r="H943">
        <f t="shared" si="28"/>
        <v>2.9952960289894706</v>
      </c>
      <c r="I943">
        <f t="array" ref="I943">+SQRT((SUM(SIN($G943/$I$1*($A$22:$A$20000))*$B$22:$B$20000))^2 + (SUM(COS($G943/$I$1*($A$22:$A$20000))*$B$22:$B$20000))^2)</f>
        <v>3.7908960945489185E-2</v>
      </c>
      <c r="J943">
        <f t="array" ref="J943">+SQRT((SUM(SIN($G943/$I$1*($A$22:$A$20000))*$C$22:$C$20000))^2 +  (SUM(COS($G943/$I$1*($A$22:$A$20000))*$C$22:$C$20000))^2)</f>
        <v>16.47038657762171</v>
      </c>
    </row>
    <row r="944" spans="1:10" x14ac:dyDescent="0.25">
      <c r="A944">
        <v>1958.5</v>
      </c>
      <c r="B944">
        <v>0.25697737307076601</v>
      </c>
      <c r="C944">
        <v>0.140648</v>
      </c>
      <c r="G944">
        <f t="shared" si="29"/>
        <v>942</v>
      </c>
      <c r="H944">
        <f t="shared" si="28"/>
        <v>2.9984791278513083</v>
      </c>
      <c r="I944">
        <f t="array" ref="I944">+SQRT((SUM(SIN($G944/$I$1*($A$22:$A$20000))*$B$22:$B$20000))^2 + (SUM(COS($G944/$I$1*($A$22:$A$20000))*$B$22:$B$20000))^2)</f>
        <v>7.2545209673506288E-3</v>
      </c>
      <c r="J944">
        <f t="array" ref="J944">+SQRT((SUM(SIN($G944/$I$1*($A$22:$A$20000))*$C$22:$C$20000))^2 +  (SUM(COS($G944/$I$1*($A$22:$A$20000))*$C$22:$C$20000))^2)</f>
        <v>9.2818459732629446</v>
      </c>
    </row>
    <row r="945" spans="1:10" x14ac:dyDescent="0.25">
      <c r="A945">
        <v>1958.583333</v>
      </c>
      <c r="B945">
        <v>0.28013316750029899</v>
      </c>
      <c r="C945">
        <v>1.41E-2</v>
      </c>
      <c r="G945">
        <f t="shared" si="29"/>
        <v>943</v>
      </c>
      <c r="H945">
        <f t="shared" si="28"/>
        <v>3.0016622267131461</v>
      </c>
      <c r="I945">
        <f t="array" ref="I945">+SQRT((SUM(SIN($G945/$I$1*($A$22:$A$20000))*$B$22:$B$20000))^2 + (SUM(COS($G945/$I$1*($A$22:$A$20000))*$B$22:$B$20000))^2)</f>
        <v>3.7552216155163826E-2</v>
      </c>
      <c r="J945">
        <f t="array" ref="J945">+SQRT((SUM(SIN($G945/$I$1*($A$22:$A$20000))*$C$22:$C$20000))^2 +  (SUM(COS($G945/$I$1*($A$22:$A$20000))*$C$22:$C$20000))^2)</f>
        <v>12.884861995766236</v>
      </c>
    </row>
    <row r="946" spans="1:10" x14ac:dyDescent="0.25">
      <c r="A946">
        <v>1958.666667</v>
      </c>
      <c r="B946">
        <v>0.279992078923471</v>
      </c>
      <c r="C946">
        <v>-0.32700899999999999</v>
      </c>
      <c r="G946">
        <f t="shared" si="29"/>
        <v>944</v>
      </c>
      <c r="H946">
        <f t="shared" si="28"/>
        <v>3.0048453255749838</v>
      </c>
      <c r="I946">
        <f t="array" ref="I946">+SQRT((SUM(SIN($G946/$I$1*($A$22:$A$20000))*$B$22:$B$20000))^2 + (SUM(COS($G946/$I$1*($A$22:$A$20000))*$B$22:$B$20000))^2)</f>
        <v>1.4111724597632342E-2</v>
      </c>
      <c r="J946">
        <f t="array" ref="J946">+SQRT((SUM(SIN($G946/$I$1*($A$22:$A$20000))*$C$22:$C$20000))^2 +  (SUM(COS($G946/$I$1*($A$22:$A$20000))*$C$22:$C$20000))^2)</f>
        <v>15.616215107931659</v>
      </c>
    </row>
    <row r="947" spans="1:10" x14ac:dyDescent="0.25">
      <c r="A947">
        <v>1958.75</v>
      </c>
      <c r="B947">
        <v>0.27991317543239802</v>
      </c>
      <c r="C947">
        <v>-0.22590299999999999</v>
      </c>
      <c r="G947">
        <f t="shared" si="29"/>
        <v>945</v>
      </c>
      <c r="H947">
        <f t="shared" si="28"/>
        <v>3.0080284244368216</v>
      </c>
      <c r="I947">
        <f t="array" ref="I947">+SQRT((SUM(SIN($G947/$I$1*($A$22:$A$20000))*$B$22:$B$20000))^2 + (SUM(COS($G947/$I$1*($A$22:$A$20000))*$B$22:$B$20000))^2)</f>
        <v>3.2164906340223252E-2</v>
      </c>
      <c r="J947">
        <f t="array" ref="J947">+SQRT((SUM(SIN($G947/$I$1*($A$22:$A$20000))*$C$22:$C$20000))^2 +  (SUM(COS($G947/$I$1*($A$22:$A$20000))*$C$22:$C$20000))^2)</f>
        <v>5.0378265544372258</v>
      </c>
    </row>
    <row r="948" spans="1:10" x14ac:dyDescent="0.25">
      <c r="A948">
        <v>1958.833333</v>
      </c>
      <c r="B948">
        <v>0.27987322930334202</v>
      </c>
      <c r="C948">
        <v>0.12703900000000001</v>
      </c>
      <c r="G948">
        <f t="shared" si="29"/>
        <v>946</v>
      </c>
      <c r="H948">
        <f t="shared" si="28"/>
        <v>3.0112115232986603</v>
      </c>
      <c r="I948">
        <f t="array" ref="I948">+SQRT((SUM(SIN($G948/$I$1*($A$22:$A$20000))*$B$22:$B$20000))^2 + (SUM(COS($G948/$I$1*($A$22:$A$20000))*$B$22:$B$20000))^2)</f>
        <v>2.0374539836454774E-2</v>
      </c>
      <c r="J948">
        <f t="array" ref="J948">+SQRT((SUM(SIN($G948/$I$1*($A$22:$A$20000))*$C$22:$C$20000))^2 +  (SUM(COS($G948/$I$1*($A$22:$A$20000))*$C$22:$C$20000))^2)</f>
        <v>6.4623823028271099</v>
      </c>
    </row>
    <row r="949" spans="1:10" x14ac:dyDescent="0.25">
      <c r="A949">
        <v>1958.916667</v>
      </c>
      <c r="B949">
        <v>0.27986221848617598</v>
      </c>
      <c r="C949">
        <v>5.3900000000000003E-2</v>
      </c>
      <c r="G949">
        <f t="shared" si="29"/>
        <v>947</v>
      </c>
      <c r="H949">
        <f t="shared" si="28"/>
        <v>3.014394622160498</v>
      </c>
      <c r="I949">
        <f t="array" ref="I949">+SQRT((SUM(SIN($G949/$I$1*($A$22:$A$20000))*$B$22:$B$20000))^2 + (SUM(COS($G949/$I$1*($A$22:$A$20000))*$B$22:$B$20000))^2)</f>
        <v>2.7203946205641413E-2</v>
      </c>
      <c r="J949">
        <f t="array" ref="J949">+SQRT((SUM(SIN($G949/$I$1*($A$22:$A$20000))*$C$22:$C$20000))^2 +  (SUM(COS($G949/$I$1*($A$22:$A$20000))*$C$22:$C$20000))^2)</f>
        <v>4.1969363536706128</v>
      </c>
    </row>
    <row r="950" spans="1:10" x14ac:dyDescent="0.25">
      <c r="A950">
        <v>1959</v>
      </c>
      <c r="B950">
        <v>0.27987512608096399</v>
      </c>
      <c r="C950">
        <v>0.52111600000000002</v>
      </c>
      <c r="G950">
        <f t="shared" si="29"/>
        <v>948</v>
      </c>
      <c r="H950">
        <f t="shared" si="28"/>
        <v>3.0175777210223358</v>
      </c>
      <c r="I950">
        <f t="array" ref="I950">+SQRT((SUM(SIN($G950/$I$1*($A$22:$A$20000))*$B$22:$B$20000))^2 + (SUM(COS($G950/$I$1*($A$22:$A$20000))*$B$22:$B$20000))^2)</f>
        <v>2.7015008011349258E-2</v>
      </c>
      <c r="J950">
        <f t="array" ref="J950">+SQRT((SUM(SIN($G950/$I$1*($A$22:$A$20000))*$C$22:$C$20000))^2 +  (SUM(COS($G950/$I$1*($A$22:$A$20000))*$C$22:$C$20000))^2)</f>
        <v>13.055920882103031</v>
      </c>
    </row>
    <row r="951" spans="1:10" x14ac:dyDescent="0.25">
      <c r="A951">
        <v>1959.083333</v>
      </c>
      <c r="B951">
        <v>0.27986532212479498</v>
      </c>
      <c r="C951">
        <v>0.438892</v>
      </c>
      <c r="G951">
        <f t="shared" si="29"/>
        <v>949</v>
      </c>
      <c r="H951">
        <f t="shared" si="28"/>
        <v>3.0207608198841736</v>
      </c>
      <c r="I951">
        <f t="array" ref="I951">+SQRT((SUM(SIN($G951/$I$1*($A$22:$A$20000))*$B$22:$B$20000))^2 + (SUM(COS($G951/$I$1*($A$22:$A$20000))*$B$22:$B$20000))^2)</f>
        <v>2.0083527048117965E-2</v>
      </c>
      <c r="J951">
        <f t="array" ref="J951">+SQRT((SUM(SIN($G951/$I$1*($A$22:$A$20000))*$C$22:$C$20000))^2 +  (SUM(COS($G951/$I$1*($A$22:$A$20000))*$C$22:$C$20000))^2)</f>
        <v>17.517489422414812</v>
      </c>
    </row>
    <row r="952" spans="1:10" x14ac:dyDescent="0.25">
      <c r="A952">
        <v>1959.166667</v>
      </c>
      <c r="B952">
        <v>0.279827656859444</v>
      </c>
      <c r="C952">
        <v>0.23810999999999999</v>
      </c>
      <c r="G952">
        <f t="shared" si="29"/>
        <v>950</v>
      </c>
      <c r="H952">
        <f t="shared" si="28"/>
        <v>3.0239439187460113</v>
      </c>
      <c r="I952">
        <f t="array" ref="I952">+SQRT((SUM(SIN($G952/$I$1*($A$22:$A$20000))*$B$22:$B$20000))^2 + (SUM(COS($G952/$I$1*($A$22:$A$20000))*$B$22:$B$20000))^2)</f>
        <v>3.145114679270869E-2</v>
      </c>
      <c r="J952">
        <f t="array" ref="J952">+SQRT((SUM(SIN($G952/$I$1*($A$22:$A$20000))*$C$22:$C$20000))^2 +  (SUM(COS($G952/$I$1*($A$22:$A$20000))*$C$22:$C$20000))^2)</f>
        <v>12.121015756766894</v>
      </c>
    </row>
    <row r="953" spans="1:10" x14ac:dyDescent="0.25">
      <c r="A953">
        <v>1959.25</v>
      </c>
      <c r="B953">
        <v>0.27975136319081101</v>
      </c>
      <c r="C953">
        <v>0.170713</v>
      </c>
      <c r="G953">
        <f t="shared" si="29"/>
        <v>951</v>
      </c>
      <c r="H953">
        <f t="shared" si="28"/>
        <v>3.0271270176078495</v>
      </c>
      <c r="I953">
        <f t="array" ref="I953">+SQRT((SUM(SIN($G953/$I$1*($A$22:$A$20000))*$B$22:$B$20000))^2 + (SUM(COS($G953/$I$1*($A$22:$A$20000))*$B$22:$B$20000))^2)</f>
        <v>1.2770611390933436E-2</v>
      </c>
      <c r="J953">
        <f t="array" ref="J953">+SQRT((SUM(SIN($G953/$I$1*($A$22:$A$20000))*$C$22:$C$20000))^2 +  (SUM(COS($G953/$I$1*($A$22:$A$20000))*$C$22:$C$20000))^2)</f>
        <v>6.196743764197179</v>
      </c>
    </row>
    <row r="954" spans="1:10" x14ac:dyDescent="0.25">
      <c r="A954">
        <v>1959.333333</v>
      </c>
      <c r="B954">
        <v>0.27963608847565002</v>
      </c>
      <c r="C954">
        <v>-0.111248</v>
      </c>
      <c r="G954">
        <f t="shared" si="29"/>
        <v>952</v>
      </c>
      <c r="H954">
        <f t="shared" si="28"/>
        <v>3.0303101164696873</v>
      </c>
      <c r="I954">
        <f t="array" ref="I954">+SQRT((SUM(SIN($G954/$I$1*($A$22:$A$20000))*$B$22:$B$20000))^2 + (SUM(COS($G954/$I$1*($A$22:$A$20000))*$B$22:$B$20000))^2)</f>
        <v>3.394343226818361E-2</v>
      </c>
      <c r="J954">
        <f t="array" ref="J954">+SQRT((SUM(SIN($G954/$I$1*($A$22:$A$20000))*$C$22:$C$20000))^2 +  (SUM(COS($G954/$I$1*($A$22:$A$20000))*$C$22:$C$20000))^2)</f>
        <v>6.1053460031151729</v>
      </c>
    </row>
    <row r="955" spans="1:10" x14ac:dyDescent="0.25">
      <c r="A955">
        <v>1959.416667</v>
      </c>
      <c r="B955">
        <v>0.28010630236678502</v>
      </c>
      <c r="C955">
        <v>-0.21793399999999999</v>
      </c>
      <c r="G955">
        <f t="shared" si="29"/>
        <v>953</v>
      </c>
      <c r="H955">
        <f t="shared" si="28"/>
        <v>3.0334932153315251</v>
      </c>
      <c r="I955">
        <f t="array" ref="I955">+SQRT((SUM(SIN($G955/$I$1*($A$22:$A$20000))*$B$22:$B$20000))^2 + (SUM(COS($G955/$I$1*($A$22:$A$20000))*$B$22:$B$20000))^2)</f>
        <v>8.1140083931247903E-3</v>
      </c>
      <c r="J955">
        <f t="array" ref="J955">+SQRT((SUM(SIN($G955/$I$1*($A$22:$A$20000))*$C$22:$C$20000))^2 +  (SUM(COS($G955/$I$1*($A$22:$A$20000))*$C$22:$C$20000))^2)</f>
        <v>7.6291915591267978</v>
      </c>
    </row>
    <row r="956" spans="1:10" x14ac:dyDescent="0.25">
      <c r="A956">
        <v>1959.5</v>
      </c>
      <c r="B956">
        <v>1.5641069615965598E-2</v>
      </c>
      <c r="C956">
        <v>-0.74241100000000004</v>
      </c>
      <c r="G956">
        <f t="shared" si="29"/>
        <v>954</v>
      </c>
      <c r="H956">
        <f t="shared" si="28"/>
        <v>3.0366763141933628</v>
      </c>
      <c r="I956">
        <f t="array" ref="I956">+SQRT((SUM(SIN($G956/$I$1*($A$22:$A$20000))*$B$22:$B$20000))^2 + (SUM(COS($G956/$I$1*($A$22:$A$20000))*$B$22:$B$20000))^2)</f>
        <v>3.3846691610153551E-2</v>
      </c>
      <c r="J956">
        <f t="array" ref="J956">+SQRT((SUM(SIN($G956/$I$1*($A$22:$A$20000))*$C$22:$C$20000))^2 +  (SUM(COS($G956/$I$1*($A$22:$A$20000))*$C$22:$C$20000))^2)</f>
        <v>5.68023184617324</v>
      </c>
    </row>
    <row r="957" spans="1:10" x14ac:dyDescent="0.25">
      <c r="A957">
        <v>1959.583333</v>
      </c>
      <c r="B957">
        <v>9.3938752148954401E-4</v>
      </c>
      <c r="C957">
        <v>-0.74414599999999997</v>
      </c>
      <c r="G957">
        <f t="shared" si="29"/>
        <v>955</v>
      </c>
      <c r="H957">
        <f t="shared" si="28"/>
        <v>3.0398594130552015</v>
      </c>
      <c r="I957">
        <f t="array" ref="I957">+SQRT((SUM(SIN($G957/$I$1*($A$22:$A$20000))*$B$22:$B$20000))^2 + (SUM(COS($G957/$I$1*($A$22:$A$20000))*$B$22:$B$20000))^2)</f>
        <v>7.6340833010818138E-3</v>
      </c>
      <c r="J957">
        <f t="array" ref="J957">+SQRT((SUM(SIN($G957/$I$1*($A$22:$A$20000))*$C$22:$C$20000))^2 +  (SUM(COS($G957/$I$1*($A$22:$A$20000))*$C$22:$C$20000))^2)</f>
        <v>4.4103276756571566</v>
      </c>
    </row>
    <row r="958" spans="1:10" x14ac:dyDescent="0.25">
      <c r="A958">
        <v>1959.666667</v>
      </c>
      <c r="B958">
        <v>8.3653131017565703E-4</v>
      </c>
      <c r="C958">
        <v>-0.80568899999999999</v>
      </c>
      <c r="G958">
        <f t="shared" si="29"/>
        <v>956</v>
      </c>
      <c r="H958">
        <f t="shared" si="28"/>
        <v>3.0430425119170392</v>
      </c>
      <c r="I958">
        <f t="array" ref="I958">+SQRT((SUM(SIN($G958/$I$1*($A$22:$A$20000))*$B$22:$B$20000))^2 + (SUM(COS($G958/$I$1*($A$22:$A$20000))*$B$22:$B$20000))^2)</f>
        <v>3.3700202539714542E-2</v>
      </c>
      <c r="J958">
        <f t="array" ref="J958">+SQRT((SUM(SIN($G958/$I$1*($A$22:$A$20000))*$C$22:$C$20000))^2 +  (SUM(COS($G958/$I$1*($A$22:$A$20000))*$C$22:$C$20000))^2)</f>
        <v>11.061554761520723</v>
      </c>
    </row>
    <row r="959" spans="1:10" x14ac:dyDescent="0.25">
      <c r="A959">
        <v>1959.75</v>
      </c>
      <c r="B959">
        <v>7.5758917352630002E-4</v>
      </c>
      <c r="C959">
        <v>-0.43412200000000001</v>
      </c>
      <c r="G959">
        <f t="shared" si="29"/>
        <v>957</v>
      </c>
      <c r="H959">
        <f t="shared" si="28"/>
        <v>3.046225610778877</v>
      </c>
      <c r="I959">
        <f t="array" ref="I959">+SQRT((SUM(SIN($G959/$I$1*($A$22:$A$20000))*$B$22:$B$20000))^2 + (SUM(COS($G959/$I$1*($A$22:$A$20000))*$B$22:$B$20000))^2)</f>
        <v>1.6533771564449837E-2</v>
      </c>
      <c r="J959">
        <f t="array" ref="J959">+SQRT((SUM(SIN($G959/$I$1*($A$22:$A$20000))*$C$22:$C$20000))^2 +  (SUM(COS($G959/$I$1*($A$22:$A$20000))*$C$22:$C$20000))^2)</f>
        <v>12.356281692760824</v>
      </c>
    </row>
    <row r="960" spans="1:10" x14ac:dyDescent="0.25">
      <c r="A960">
        <v>1959.833333</v>
      </c>
      <c r="B960">
        <v>7.1764308352895102E-4</v>
      </c>
      <c r="C960">
        <v>-0.58472100000000005</v>
      </c>
      <c r="G960">
        <f t="shared" si="29"/>
        <v>958</v>
      </c>
      <c r="H960">
        <f t="shared" si="28"/>
        <v>3.0494087096407148</v>
      </c>
      <c r="I960">
        <f t="array" ref="I960">+SQRT((SUM(SIN($G960/$I$1*($A$22:$A$20000))*$B$22:$B$20000))^2 + (SUM(COS($G960/$I$1*($A$22:$A$20000))*$B$22:$B$20000))^2)</f>
        <v>2.9454423023318538E-2</v>
      </c>
      <c r="J960">
        <f t="array" ref="J960">+SQRT((SUM(SIN($G960/$I$1*($A$22:$A$20000))*$C$22:$C$20000))^2 +  (SUM(COS($G960/$I$1*($A$22:$A$20000))*$C$22:$C$20000))^2)</f>
        <v>8.0068328455478586</v>
      </c>
    </row>
    <row r="961" spans="1:10" x14ac:dyDescent="0.25">
      <c r="A961">
        <v>1959.916667</v>
      </c>
      <c r="B961">
        <v>7.0652238778178098E-4</v>
      </c>
      <c r="C961">
        <v>-0.37883899999999998</v>
      </c>
      <c r="G961">
        <f t="shared" si="29"/>
        <v>959</v>
      </c>
      <c r="H961">
        <f t="shared" si="28"/>
        <v>3.0525918085025525</v>
      </c>
      <c r="I961">
        <f t="array" ref="I961">+SQRT((SUM(SIN($G961/$I$1*($A$22:$A$20000))*$B$22:$B$20000))^2 + (SUM(COS($G961/$I$1*($A$22:$A$20000))*$B$22:$B$20000))^2)</f>
        <v>2.197658767479033E-2</v>
      </c>
      <c r="J961">
        <f t="array" ref="J961">+SQRT((SUM(SIN($G961/$I$1*($A$22:$A$20000))*$C$22:$C$20000))^2 +  (SUM(COS($G961/$I$1*($A$22:$A$20000))*$C$22:$C$20000))^2)</f>
        <v>4.7316059086298008</v>
      </c>
    </row>
    <row r="962" spans="1:10" x14ac:dyDescent="0.25">
      <c r="A962">
        <v>1960</v>
      </c>
      <c r="B962">
        <v>6.8386450864877898E-4</v>
      </c>
      <c r="C962">
        <v>-0.28547299999999998</v>
      </c>
      <c r="G962">
        <f t="shared" si="29"/>
        <v>960</v>
      </c>
      <c r="H962">
        <f t="shared" si="28"/>
        <v>3.0557749073643903</v>
      </c>
      <c r="I962">
        <f t="array" ref="I962">+SQRT((SUM(SIN($G962/$I$1*($A$22:$A$20000))*$B$22:$B$20000))^2 + (SUM(COS($G962/$I$1*($A$22:$A$20000))*$B$22:$B$20000))^2)</f>
        <v>2.7983332170659157E-2</v>
      </c>
      <c r="J962">
        <f t="array" ref="J962">+SQRT((SUM(SIN($G962/$I$1*($A$22:$A$20000))*$C$22:$C$20000))^2 +  (SUM(COS($G962/$I$1*($A$22:$A$20000))*$C$22:$C$20000))^2)</f>
        <v>3.905302889397575</v>
      </c>
    </row>
    <row r="963" spans="1:10" x14ac:dyDescent="0.25">
      <c r="A963">
        <v>1960.083333</v>
      </c>
      <c r="B963">
        <v>6.7385650617909302E-4</v>
      </c>
      <c r="C963">
        <v>-0.453598</v>
      </c>
      <c r="G963">
        <f t="shared" si="29"/>
        <v>961</v>
      </c>
      <c r="H963">
        <f t="shared" ref="H963:H1026" si="30">+G963/$I$1/2/PI()</f>
        <v>3.0589580062262285</v>
      </c>
      <c r="I963">
        <f t="array" ref="I963">+SQRT((SUM(SIN($G963/$I$1*($A$22:$A$20000))*$B$22:$B$20000))^2 + (SUM(COS($G963/$I$1*($A$22:$A$20000))*$B$22:$B$20000))^2)</f>
        <v>3.413677597080194E-2</v>
      </c>
      <c r="J963">
        <f t="array" ref="J963">+SQRT((SUM(SIN($G963/$I$1*($A$22:$A$20000))*$C$22:$C$20000))^2 +  (SUM(COS($G963/$I$1*($A$22:$A$20000))*$C$22:$C$20000))^2)</f>
        <v>5.0723928540712571</v>
      </c>
    </row>
    <row r="964" spans="1:10" x14ac:dyDescent="0.25">
      <c r="A964">
        <v>1960.166667</v>
      </c>
      <c r="B964">
        <v>6.3619144771404296E-4</v>
      </c>
      <c r="C964">
        <v>-0.252029</v>
      </c>
      <c r="G964">
        <f t="shared" si="29"/>
        <v>962</v>
      </c>
      <c r="H964">
        <f t="shared" si="30"/>
        <v>3.0621411050880663</v>
      </c>
      <c r="I964">
        <f t="array" ref="I964">+SQRT((SUM(SIN($G964/$I$1*($A$22:$A$20000))*$B$22:$B$20000))^2 + (SUM(COS($G964/$I$1*($A$22:$A$20000))*$B$22:$B$20000))^2)</f>
        <v>1.5950281543197668E-2</v>
      </c>
      <c r="J964">
        <f t="array" ref="J964">+SQRT((SUM(SIN($G964/$I$1*($A$22:$A$20000))*$C$22:$C$20000))^2 +  (SUM(COS($G964/$I$1*($A$22:$A$20000))*$C$22:$C$20000))^2)</f>
        <v>6.9818654230086041</v>
      </c>
    </row>
    <row r="965" spans="1:10" x14ac:dyDescent="0.25">
      <c r="A965">
        <v>1960.25</v>
      </c>
      <c r="B965">
        <v>5.5989777887201003E-4</v>
      </c>
      <c r="C965">
        <v>-0.22437699999999999</v>
      </c>
      <c r="G965">
        <f t="shared" ref="G965:G1028" si="31">+G964+1</f>
        <v>963</v>
      </c>
      <c r="H965">
        <f t="shared" si="30"/>
        <v>3.0653242039499045</v>
      </c>
      <c r="I965">
        <f t="array" ref="I965">+SQRT((SUM(SIN($G965/$I$1*($A$22:$A$20000))*$B$22:$B$20000))^2 + (SUM(COS($G965/$I$1*($A$22:$A$20000))*$B$22:$B$20000))^2)</f>
        <v>3.710496001797816E-2</v>
      </c>
      <c r="J965">
        <f t="array" ref="J965">+SQRT((SUM(SIN($G965/$I$1*($A$22:$A$20000))*$C$22:$C$20000))^2 +  (SUM(COS($G965/$I$1*($A$22:$A$20000))*$C$22:$C$20000))^2)</f>
        <v>6.2390443709909436</v>
      </c>
    </row>
    <row r="966" spans="1:10" x14ac:dyDescent="0.25">
      <c r="A966">
        <v>1960.333333</v>
      </c>
      <c r="B966">
        <v>4.4462274354365101E-4</v>
      </c>
      <c r="C966">
        <v>-0.12901899999999999</v>
      </c>
      <c r="G966">
        <f t="shared" si="31"/>
        <v>964</v>
      </c>
      <c r="H966">
        <f t="shared" si="30"/>
        <v>3.0685073028117422</v>
      </c>
      <c r="I966">
        <f t="array" ref="I966">+SQRT((SUM(SIN($G966/$I$1*($A$22:$A$20000))*$B$22:$B$20000))^2 + (SUM(COS($G966/$I$1*($A$22:$A$20000))*$B$22:$B$20000))^2)</f>
        <v>8.1460704739435476E-3</v>
      </c>
      <c r="J966">
        <f t="array" ref="J966">+SQRT((SUM(SIN($G966/$I$1*($A$22:$A$20000))*$C$22:$C$20000))^2 +  (SUM(COS($G966/$I$1*($A$22:$A$20000))*$C$22:$C$20000))^2)</f>
        <v>4.5799707138674606</v>
      </c>
    </row>
    <row r="967" spans="1:10" x14ac:dyDescent="0.25">
      <c r="A967">
        <v>1960.416667</v>
      </c>
      <c r="B967">
        <v>-9.7561828407727097E-4</v>
      </c>
      <c r="C967">
        <v>-0.35398499999999999</v>
      </c>
      <c r="G967">
        <f t="shared" si="31"/>
        <v>965</v>
      </c>
      <c r="H967">
        <f t="shared" si="30"/>
        <v>3.0716904016735804</v>
      </c>
      <c r="I967">
        <f t="array" ref="I967">+SQRT((SUM(SIN($G967/$I$1*($A$22:$A$20000))*$B$22:$B$20000))^2 + (SUM(COS($G967/$I$1*($A$22:$A$20000))*$B$22:$B$20000))^2)</f>
        <v>4.1294728993653544E-2</v>
      </c>
      <c r="J967">
        <f t="array" ref="J967">+SQRT((SUM(SIN($G967/$I$1*($A$22:$A$20000))*$C$22:$C$20000))^2 +  (SUM(COS($G967/$I$1*($A$22:$A$20000))*$C$22:$C$20000))^2)</f>
        <v>5.5124417417570761</v>
      </c>
    </row>
    <row r="968" spans="1:10" x14ac:dyDescent="0.25">
      <c r="A968">
        <v>1960.5</v>
      </c>
      <c r="B968">
        <v>7.34788857170557E-2</v>
      </c>
      <c r="C968">
        <v>-0.296402</v>
      </c>
      <c r="G968">
        <f t="shared" si="31"/>
        <v>966</v>
      </c>
      <c r="H968">
        <f t="shared" si="30"/>
        <v>3.0748735005354182</v>
      </c>
      <c r="I968">
        <f t="array" ref="I968">+SQRT((SUM(SIN($G968/$I$1*($A$22:$A$20000))*$B$22:$B$20000))^2 + (SUM(COS($G968/$I$1*($A$22:$A$20000))*$B$22:$B$20000))^2)</f>
        <v>3.0659216462449032E-3</v>
      </c>
      <c r="J968">
        <f t="array" ref="J968">+SQRT((SUM(SIN($G968/$I$1*($A$22:$A$20000))*$C$22:$C$20000))^2 +  (SUM(COS($G968/$I$1*($A$22:$A$20000))*$C$22:$C$20000))^2)</f>
        <v>7.5994057986076564</v>
      </c>
    </row>
    <row r="969" spans="1:10" x14ac:dyDescent="0.25">
      <c r="A969">
        <v>1960.583333</v>
      </c>
      <c r="B969">
        <v>8.4066748118774404E-2</v>
      </c>
      <c r="C969">
        <v>-0.13356599999999999</v>
      </c>
      <c r="G969">
        <f t="shared" si="31"/>
        <v>967</v>
      </c>
      <c r="H969">
        <f t="shared" si="30"/>
        <v>3.078056599397256</v>
      </c>
      <c r="I969">
        <f t="array" ref="I969">+SQRT((SUM(SIN($G969/$I$1*($A$22:$A$20000))*$B$22:$B$20000))^2 + (SUM(COS($G969/$I$1*($A$22:$A$20000))*$B$22:$B$20000))^2)</f>
        <v>4.4519703807226516E-2</v>
      </c>
      <c r="J969">
        <f t="array" ref="J969">+SQRT((SUM(SIN($G969/$I$1*($A$22:$A$20000))*$C$22:$C$20000))^2 +  (SUM(COS($G969/$I$1*($A$22:$A$20000))*$C$22:$C$20000))^2)</f>
        <v>9.1485454161999176</v>
      </c>
    </row>
    <row r="970" spans="1:10" x14ac:dyDescent="0.25">
      <c r="A970">
        <v>1960.666667</v>
      </c>
      <c r="B970">
        <v>8.3938354876446505E-2</v>
      </c>
      <c r="C970">
        <v>-0.28972100000000001</v>
      </c>
      <c r="G970">
        <f t="shared" si="31"/>
        <v>968</v>
      </c>
      <c r="H970">
        <f t="shared" si="30"/>
        <v>3.0812396982590937</v>
      </c>
      <c r="I970">
        <f t="array" ref="I970">+SQRT((SUM(SIN($G970/$I$1*($A$22:$A$20000))*$B$22:$B$20000))^2 + (SUM(COS($G970/$I$1*($A$22:$A$20000))*$B$22:$B$20000))^2)</f>
        <v>1.4636629101171179E-2</v>
      </c>
      <c r="J970">
        <f t="array" ref="J970">+SQRT((SUM(SIN($G970/$I$1*($A$22:$A$20000))*$C$22:$C$20000))^2 +  (SUM(COS($G970/$I$1*($A$22:$A$20000))*$C$22:$C$20000))^2)</f>
        <v>9.5192010032624435</v>
      </c>
    </row>
    <row r="971" spans="1:10" x14ac:dyDescent="0.25">
      <c r="A971">
        <v>1960.75</v>
      </c>
      <c r="B971">
        <v>8.3859438552829693E-2</v>
      </c>
      <c r="C971">
        <v>-0.449102</v>
      </c>
      <c r="G971">
        <f t="shared" si="31"/>
        <v>969</v>
      </c>
      <c r="H971">
        <f t="shared" si="30"/>
        <v>3.0844227971209315</v>
      </c>
      <c r="I971">
        <f t="array" ref="I971">+SQRT((SUM(SIN($G971/$I$1*($A$22:$A$20000))*$B$22:$B$20000))^2 + (SUM(COS($G971/$I$1*($A$22:$A$20000))*$B$22:$B$20000))^2)</f>
        <v>4.4544481709658898E-2</v>
      </c>
      <c r="J971">
        <f t="array" ref="J971">+SQRT((SUM(SIN($G971/$I$1*($A$22:$A$20000))*$C$22:$C$20000))^2 +  (SUM(COS($G971/$I$1*($A$22:$A$20000))*$C$22:$C$20000))^2)</f>
        <v>11.874387405057451</v>
      </c>
    </row>
    <row r="972" spans="1:10" x14ac:dyDescent="0.25">
      <c r="A972">
        <v>1960.833333</v>
      </c>
      <c r="B972">
        <v>8.3819492436742402E-2</v>
      </c>
      <c r="C972">
        <v>-0.37125000000000002</v>
      </c>
      <c r="G972">
        <f t="shared" si="31"/>
        <v>970</v>
      </c>
      <c r="H972">
        <f t="shared" si="30"/>
        <v>3.0876058959827692</v>
      </c>
      <c r="I972">
        <f t="array" ref="I972">+SQRT((SUM(SIN($G972/$I$1*($A$22:$A$20000))*$B$22:$B$20000))^2 + (SUM(COS($G972/$I$1*($A$22:$A$20000))*$B$22:$B$20000))^2)</f>
        <v>2.7687021793501253E-2</v>
      </c>
      <c r="J972">
        <f t="array" ref="J972">+SQRT((SUM(SIN($G972/$I$1*($A$22:$A$20000))*$C$22:$C$20000))^2 +  (SUM(COS($G972/$I$1*($A$22:$A$20000))*$C$22:$C$20000))^2)</f>
        <v>12.527870162433672</v>
      </c>
    </row>
    <row r="973" spans="1:10" x14ac:dyDescent="0.25">
      <c r="A973">
        <v>1960.916667</v>
      </c>
      <c r="B973">
        <v>8.3808487263269796E-2</v>
      </c>
      <c r="C973">
        <v>-0.33828900000000001</v>
      </c>
      <c r="G973">
        <f t="shared" si="31"/>
        <v>971</v>
      </c>
      <c r="H973">
        <f t="shared" si="30"/>
        <v>3.0907889948446079</v>
      </c>
      <c r="I973">
        <f t="array" ref="I973">+SQRT((SUM(SIN($G973/$I$1*($A$22:$A$20000))*$B$22:$B$20000))^2 + (SUM(COS($G973/$I$1*($A$22:$A$20000))*$B$22:$B$20000))^2)</f>
        <v>4.1614101319869506E-2</v>
      </c>
      <c r="J973">
        <f t="array" ref="J973">+SQRT((SUM(SIN($G973/$I$1*($A$22:$A$20000))*$C$22:$C$20000))^2 +  (SUM(COS($G973/$I$1*($A$22:$A$20000))*$C$22:$C$20000))^2)</f>
        <v>7.9075661999451183</v>
      </c>
    </row>
    <row r="974" spans="1:10" x14ac:dyDescent="0.25">
      <c r="A974">
        <v>1961</v>
      </c>
      <c r="B974">
        <v>8.3830917852117201E-2</v>
      </c>
      <c r="C974">
        <v>-0.31682399999999999</v>
      </c>
      <c r="G974">
        <f t="shared" si="31"/>
        <v>972</v>
      </c>
      <c r="H974">
        <f t="shared" si="30"/>
        <v>3.0939720937064457</v>
      </c>
      <c r="I974">
        <f t="array" ref="I974">+SQRT((SUM(SIN($G974/$I$1*($A$22:$A$20000))*$B$22:$B$20000))^2 + (SUM(COS($G974/$I$1*($A$22:$A$20000))*$B$22:$B$20000))^2)</f>
        <v>4.0473325490259983E-2</v>
      </c>
      <c r="J974">
        <f t="array" ref="J974">+SQRT((SUM(SIN($G974/$I$1*($A$22:$A$20000))*$C$22:$C$20000))^2 +  (SUM(COS($G974/$I$1*($A$22:$A$20000))*$C$22:$C$20000))^2)</f>
        <v>3.2367922855130926</v>
      </c>
    </row>
    <row r="975" spans="1:10" x14ac:dyDescent="0.25">
      <c r="A975">
        <v>1961.083333</v>
      </c>
      <c r="B975">
        <v>8.3821518982868506E-2</v>
      </c>
      <c r="C975">
        <v>-0.185169</v>
      </c>
      <c r="G975">
        <f t="shared" si="31"/>
        <v>973</v>
      </c>
      <c r="H975">
        <f t="shared" si="30"/>
        <v>3.0971551925682834</v>
      </c>
      <c r="I975">
        <f t="array" ref="I975">+SQRT((SUM(SIN($G975/$I$1*($A$22:$A$20000))*$B$22:$B$20000))^2 + (SUM(COS($G975/$I$1*($A$22:$A$20000))*$B$22:$B$20000))^2)</f>
        <v>4.014763910117472E-2</v>
      </c>
      <c r="J975">
        <f t="array" ref="J975">+SQRT((SUM(SIN($G975/$I$1*($A$22:$A$20000))*$C$22:$C$20000))^2 +  (SUM(COS($G975/$I$1*($A$22:$A$20000))*$C$22:$C$20000))^2)</f>
        <v>4.0020560215849494</v>
      </c>
    </row>
    <row r="976" spans="1:10" x14ac:dyDescent="0.25">
      <c r="A976">
        <v>1961.166667</v>
      </c>
      <c r="B976">
        <v>8.3783853308697698E-2</v>
      </c>
      <c r="C976">
        <v>-0.29933900000000002</v>
      </c>
      <c r="G976">
        <f t="shared" si="31"/>
        <v>974</v>
      </c>
      <c r="H976">
        <f t="shared" si="30"/>
        <v>3.1003382914301212</v>
      </c>
      <c r="I976">
        <f t="array" ref="I976">+SQRT((SUM(SIN($G976/$I$1*($A$22:$A$20000))*$B$22:$B$20000))^2 + (SUM(COS($G976/$I$1*($A$22:$A$20000))*$B$22:$B$20000))^2)</f>
        <v>5.7077977561898897E-2</v>
      </c>
      <c r="J976">
        <f t="array" ref="J976">+SQRT((SUM(SIN($G976/$I$1*($A$22:$A$20000))*$C$22:$C$20000))^2 +  (SUM(COS($G976/$I$1*($A$22:$A$20000))*$C$22:$C$20000))^2)</f>
        <v>4.7402422327466889</v>
      </c>
    </row>
    <row r="977" spans="1:10" x14ac:dyDescent="0.25">
      <c r="A977">
        <v>1961.25</v>
      </c>
      <c r="B977">
        <v>8.3707559640477894E-2</v>
      </c>
      <c r="C977">
        <v>-0.34839799999999999</v>
      </c>
      <c r="G977">
        <f t="shared" si="31"/>
        <v>975</v>
      </c>
      <c r="H977">
        <f t="shared" si="30"/>
        <v>3.1035213902919589</v>
      </c>
      <c r="I977">
        <f t="array" ref="I977">+SQRT((SUM(SIN($G977/$I$1*($A$22:$A$20000))*$B$22:$B$20000))^2 + (SUM(COS($G977/$I$1*($A$22:$A$20000))*$B$22:$B$20000))^2)</f>
        <v>2.7890182545872038E-2</v>
      </c>
      <c r="J977">
        <f t="array" ref="J977">+SQRT((SUM(SIN($G977/$I$1*($A$22:$A$20000))*$C$22:$C$20000))^2 +  (SUM(COS($G977/$I$1*($A$22:$A$20000))*$C$22:$C$20000))^2)</f>
        <v>4.9925621690631043</v>
      </c>
    </row>
    <row r="978" spans="1:10" x14ac:dyDescent="0.25">
      <c r="A978">
        <v>1961.333333</v>
      </c>
      <c r="B978">
        <v>8.3592285076978801E-2</v>
      </c>
      <c r="C978">
        <v>-5.79E-2</v>
      </c>
      <c r="G978">
        <f t="shared" si="31"/>
        <v>976</v>
      </c>
      <c r="H978">
        <f t="shared" si="30"/>
        <v>3.1067044891537972</v>
      </c>
      <c r="I978">
        <f t="array" ref="I978">+SQRT((SUM(SIN($G978/$I$1*($A$22:$A$20000))*$B$22:$B$20000))^2 + (SUM(COS($G978/$I$1*($A$22:$A$20000))*$B$22:$B$20000))^2)</f>
        <v>6.7462154614802941E-2</v>
      </c>
      <c r="J978">
        <f t="array" ref="J978">+SQRT((SUM(SIN($G978/$I$1*($A$22:$A$20000))*$C$22:$C$20000))^2 +  (SUM(COS($G978/$I$1*($A$22:$A$20000))*$C$22:$C$20000))^2)</f>
        <v>4.2068234319163134</v>
      </c>
    </row>
    <row r="979" spans="1:10" x14ac:dyDescent="0.25">
      <c r="A979">
        <v>1961.416667</v>
      </c>
      <c r="B979">
        <v>8.5597466231391098E-2</v>
      </c>
      <c r="C979">
        <v>7.4399999999999994E-2</v>
      </c>
      <c r="G979">
        <f t="shared" si="31"/>
        <v>977</v>
      </c>
      <c r="H979">
        <f t="shared" si="30"/>
        <v>3.1098875880156349</v>
      </c>
      <c r="I979">
        <f t="array" ref="I979">+SQRT((SUM(SIN($G979/$I$1*($A$22:$A$20000))*$B$22:$B$20000))^2 + (SUM(COS($G979/$I$1*($A$22:$A$20000))*$B$22:$B$20000))^2)</f>
        <v>2.3037793975288826E-2</v>
      </c>
      <c r="J979">
        <f t="array" ref="J979">+SQRT((SUM(SIN($G979/$I$1*($A$22:$A$20000))*$C$22:$C$20000))^2 +  (SUM(COS($G979/$I$1*($A$22:$A$20000))*$C$22:$C$20000))^2)</f>
        <v>3.1120015013970423</v>
      </c>
    </row>
    <row r="980" spans="1:10" x14ac:dyDescent="0.25">
      <c r="A980">
        <v>1961.5</v>
      </c>
      <c r="B980">
        <v>0.25266345068012402</v>
      </c>
      <c r="C980">
        <v>-0.29289100000000001</v>
      </c>
      <c r="G980">
        <f t="shared" si="31"/>
        <v>978</v>
      </c>
      <c r="H980">
        <f t="shared" si="30"/>
        <v>3.1130706868774727</v>
      </c>
      <c r="I980">
        <f t="array" ref="I980">+SQRT((SUM(SIN($G980/$I$1*($A$22:$A$20000))*$B$22:$B$20000))^2 + (SUM(COS($G980/$I$1*($A$22:$A$20000))*$B$22:$B$20000))^2)</f>
        <v>8.7554596422631012E-2</v>
      </c>
      <c r="J980">
        <f t="array" ref="J980">+SQRT((SUM(SIN($G980/$I$1*($A$22:$A$20000))*$C$22:$C$20000))^2 +  (SUM(COS($G980/$I$1*($A$22:$A$20000))*$C$22:$C$20000))^2)</f>
        <v>2.5019928385201657</v>
      </c>
    </row>
    <row r="981" spans="1:10" x14ac:dyDescent="0.25">
      <c r="A981">
        <v>1961.583333</v>
      </c>
      <c r="B981">
        <v>0.246579417121704</v>
      </c>
      <c r="C981">
        <v>-0.645617</v>
      </c>
      <c r="G981">
        <f t="shared" si="31"/>
        <v>979</v>
      </c>
      <c r="H981">
        <f t="shared" si="30"/>
        <v>3.1162537857393104</v>
      </c>
      <c r="I981">
        <f t="array" ref="I981">+SQRT((SUM(SIN($G981/$I$1*($A$22:$A$20000))*$B$22:$B$20000))^2 + (SUM(COS($G981/$I$1*($A$22:$A$20000))*$B$22:$B$20000))^2)</f>
        <v>2.6936642260745689E-2</v>
      </c>
      <c r="J981">
        <f t="array" ref="J981">+SQRT((SUM(SIN($G981/$I$1*($A$22:$A$20000))*$C$22:$C$20000))^2 +  (SUM(COS($G981/$I$1*($A$22:$A$20000))*$C$22:$C$20000))^2)</f>
        <v>8.1766246353864478</v>
      </c>
    </row>
    <row r="982" spans="1:10" x14ac:dyDescent="0.25">
      <c r="A982">
        <v>1961.666667</v>
      </c>
      <c r="B982">
        <v>0.24646785640778199</v>
      </c>
      <c r="C982">
        <v>-0.94587900000000003</v>
      </c>
      <c r="G982">
        <f t="shared" si="31"/>
        <v>980</v>
      </c>
      <c r="H982">
        <f t="shared" si="30"/>
        <v>3.1194368846011491</v>
      </c>
      <c r="I982">
        <f t="array" ref="I982">+SQRT((SUM(SIN($G982/$I$1*($A$22:$A$20000))*$B$22:$B$20000))^2 + (SUM(COS($G982/$I$1*($A$22:$A$20000))*$B$22:$B$20000))^2)</f>
        <v>9.8011726360781259E-2</v>
      </c>
      <c r="J982">
        <f t="array" ref="J982">+SQRT((SUM(SIN($G982/$I$1*($A$22:$A$20000))*$C$22:$C$20000))^2 +  (SUM(COS($G982/$I$1*($A$22:$A$20000))*$C$22:$C$20000))^2)</f>
        <v>13.004691054950213</v>
      </c>
    </row>
    <row r="983" spans="1:10" x14ac:dyDescent="0.25">
      <c r="A983">
        <v>1961.75</v>
      </c>
      <c r="B983">
        <v>0.246388923069712</v>
      </c>
      <c r="C983">
        <v>-0.96346100000000001</v>
      </c>
      <c r="G983">
        <f t="shared" si="31"/>
        <v>981</v>
      </c>
      <c r="H983">
        <f t="shared" si="30"/>
        <v>3.1226199834629869</v>
      </c>
      <c r="I983">
        <f t="array" ref="I983">+SQRT((SUM(SIN($G983/$I$1*($A$22:$A$20000))*$B$22:$B$20000))^2 + (SUM(COS($G983/$I$1*($A$22:$A$20000))*$B$22:$B$20000))^2)</f>
        <v>4.291070262334138E-2</v>
      </c>
      <c r="J983">
        <f t="array" ref="J983">+SQRT((SUM(SIN($G983/$I$1*($A$22:$A$20000))*$C$22:$C$20000))^2 +  (SUM(COS($G983/$I$1*($A$22:$A$20000))*$C$22:$C$20000))^2)</f>
        <v>12.162793659936099</v>
      </c>
    </row>
    <row r="984" spans="1:10" x14ac:dyDescent="0.25">
      <c r="A984">
        <v>1961.833333</v>
      </c>
      <c r="B984">
        <v>0.246348976970832</v>
      </c>
      <c r="C984">
        <v>-0.55883000000000005</v>
      </c>
      <c r="G984">
        <f t="shared" si="31"/>
        <v>982</v>
      </c>
      <c r="H984">
        <f t="shared" si="30"/>
        <v>3.1258030823248246</v>
      </c>
      <c r="I984">
        <f t="array" ref="I984">+SQRT((SUM(SIN($G984/$I$1*($A$22:$A$20000))*$B$22:$B$20000))^2 + (SUM(COS($G984/$I$1*($A$22:$A$20000))*$B$22:$B$20000))^2)</f>
        <v>0.1177328431737554</v>
      </c>
      <c r="J984">
        <f t="array" ref="J984">+SQRT((SUM(SIN($G984/$I$1*($A$22:$A$20000))*$C$22:$C$20000))^2 +  (SUM(COS($G984/$I$1*($A$22:$A$20000))*$C$22:$C$20000))^2)</f>
        <v>8.5598077509045911</v>
      </c>
    </row>
    <row r="985" spans="1:10" x14ac:dyDescent="0.25">
      <c r="A985">
        <v>1961.916667</v>
      </c>
      <c r="B985">
        <v>0.246337910858687</v>
      </c>
      <c r="C985">
        <v>-0.58813899999999997</v>
      </c>
      <c r="G985">
        <f t="shared" si="31"/>
        <v>983</v>
      </c>
      <c r="H985">
        <f t="shared" si="30"/>
        <v>3.1289861811866624</v>
      </c>
      <c r="I985">
        <f t="array" ref="I985">+SQRT((SUM(SIN($G985/$I$1*($A$22:$A$20000))*$B$22:$B$20000))^2 + (SUM(COS($G985/$I$1*($A$22:$A$20000))*$B$22:$B$20000))^2)</f>
        <v>7.9039715465564056E-2</v>
      </c>
      <c r="J985">
        <f t="array" ref="J985">+SQRT((SUM(SIN($G985/$I$1*($A$22:$A$20000))*$C$22:$C$20000))^2 +  (SUM(COS($G985/$I$1*($A$22:$A$20000))*$C$22:$C$20000))^2)</f>
        <v>8.4127140036996035</v>
      </c>
    </row>
    <row r="986" spans="1:10" x14ac:dyDescent="0.25">
      <c r="A986">
        <v>1962</v>
      </c>
      <c r="B986">
        <v>0.246322813012015</v>
      </c>
      <c r="C986">
        <v>-0.59273299999999995</v>
      </c>
      <c r="G986">
        <f t="shared" si="31"/>
        <v>984</v>
      </c>
      <c r="H986">
        <f t="shared" si="30"/>
        <v>3.1321692800485001</v>
      </c>
      <c r="I986">
        <f t="array" ref="I986">+SQRT((SUM(SIN($G986/$I$1*($A$22:$A$20000))*$B$22:$B$20000))^2 + (SUM(COS($G986/$I$1*($A$22:$A$20000))*$B$22:$B$20000))^2)</f>
        <v>0.14208414457690219</v>
      </c>
      <c r="J986">
        <f t="array" ref="J986">+SQRT((SUM(SIN($G986/$I$1*($A$22:$A$20000))*$C$22:$C$20000))^2 +  (SUM(COS($G986/$I$1*($A$22:$A$20000))*$C$22:$C$20000))^2)</f>
        <v>7.1512792221538017</v>
      </c>
    </row>
    <row r="987" spans="1:10" x14ac:dyDescent="0.25">
      <c r="A987">
        <v>1962.083333</v>
      </c>
      <c r="B987">
        <v>0.24631280119829699</v>
      </c>
      <c r="C987">
        <v>-0.55635800000000002</v>
      </c>
      <c r="G987">
        <f t="shared" si="31"/>
        <v>985</v>
      </c>
      <c r="H987">
        <f t="shared" si="30"/>
        <v>3.1353523789103379</v>
      </c>
      <c r="I987">
        <f t="array" ref="I987">+SQRT((SUM(SIN($G987/$I$1*($A$22:$A$20000))*$B$22:$B$20000))^2 + (SUM(COS($G987/$I$1*($A$22:$A$20000))*$B$22:$B$20000))^2)</f>
        <v>0.14965442169940191</v>
      </c>
      <c r="J987">
        <f t="array" ref="J987">+SQRT((SUM(SIN($G987/$I$1*($A$22:$A$20000))*$C$22:$C$20000))^2 +  (SUM(COS($G987/$I$1*($A$22:$A$20000))*$C$22:$C$20000))^2)</f>
        <v>5.1738088129112274</v>
      </c>
    </row>
    <row r="988" spans="1:10" x14ac:dyDescent="0.25">
      <c r="A988">
        <v>1962.166667</v>
      </c>
      <c r="B988">
        <v>0.24627513614351801</v>
      </c>
      <c r="C988">
        <v>-0.43489100000000003</v>
      </c>
      <c r="G988">
        <f t="shared" si="31"/>
        <v>986</v>
      </c>
      <c r="H988">
        <f t="shared" si="30"/>
        <v>3.1385354777721761</v>
      </c>
      <c r="I988">
        <f t="array" ref="I988">+SQRT((SUM(SIN($G988/$I$1*($A$22:$A$20000))*$B$22:$B$20000))^2 + (SUM(COS($G988/$I$1*($A$22:$A$20000))*$B$22:$B$20000))^2)</f>
        <v>0.15550410495111672</v>
      </c>
      <c r="J988">
        <f t="array" ref="J988">+SQRT((SUM(SIN($G988/$I$1*($A$22:$A$20000))*$C$22:$C$20000))^2 +  (SUM(COS($G988/$I$1*($A$22:$A$20000))*$C$22:$C$20000))^2)</f>
        <v>5.8071446298769462</v>
      </c>
    </row>
    <row r="989" spans="1:10" x14ac:dyDescent="0.25">
      <c r="A989">
        <v>1962.25</v>
      </c>
      <c r="B989">
        <v>0.246198842474672</v>
      </c>
      <c r="C989">
        <v>-0.58183700000000005</v>
      </c>
      <c r="G989">
        <f t="shared" si="31"/>
        <v>987</v>
      </c>
      <c r="H989">
        <f t="shared" si="30"/>
        <v>3.1417185766340139</v>
      </c>
      <c r="I989">
        <f t="array" ref="I989">+SQRT((SUM(SIN($G989/$I$1*($A$22:$A$20000))*$B$22:$B$20000))^2 + (SUM(COS($G989/$I$1*($A$22:$A$20000))*$B$22:$B$20000))^2)</f>
        <v>0.28878344408531947</v>
      </c>
      <c r="J989">
        <f t="array" ref="J989">+SQRT((SUM(SIN($G989/$I$1*($A$22:$A$20000))*$C$22:$C$20000))^2 +  (SUM(COS($G989/$I$1*($A$22:$A$20000))*$C$22:$C$20000))^2)</f>
        <v>4.9011330577559296</v>
      </c>
    </row>
    <row r="990" spans="1:10" x14ac:dyDescent="0.25">
      <c r="A990">
        <v>1962.333333</v>
      </c>
      <c r="B990">
        <v>0.24608356718694299</v>
      </c>
      <c r="C990">
        <v>-0.76448799999999995</v>
      </c>
      <c r="G990">
        <f t="shared" si="31"/>
        <v>988</v>
      </c>
      <c r="H990">
        <f t="shared" si="30"/>
        <v>3.1449016754958521</v>
      </c>
      <c r="I990">
        <f t="array" ref="I990">+SQRT((SUM(SIN($G990/$I$1*($A$22:$A$20000))*$B$22:$B$20000))^2 + (SUM(COS($G990/$I$1*($A$22:$A$20000))*$B$22:$B$20000))^2)</f>
        <v>0.18244997500598739</v>
      </c>
      <c r="J990">
        <f t="array" ref="J990">+SQRT((SUM(SIN($G990/$I$1*($A$22:$A$20000))*$C$22:$C$20000))^2 +  (SUM(COS($G990/$I$1*($A$22:$A$20000))*$C$22:$C$20000))^2)</f>
        <v>1.2716531430362754</v>
      </c>
    </row>
    <row r="991" spans="1:10" x14ac:dyDescent="0.25">
      <c r="A991">
        <v>1962.416667</v>
      </c>
      <c r="B991">
        <v>0.24212738398936301</v>
      </c>
      <c r="C991">
        <v>-0.51154299999999997</v>
      </c>
      <c r="G991">
        <f t="shared" si="31"/>
        <v>989</v>
      </c>
      <c r="H991">
        <f t="shared" si="30"/>
        <v>3.1480847743576899</v>
      </c>
      <c r="I991">
        <f t="array" ref="I991">+SQRT((SUM(SIN($G991/$I$1*($A$22:$A$20000))*$B$22:$B$20000))^2 + (SUM(COS($G991/$I$1*($A$22:$A$20000))*$B$22:$B$20000))^2)</f>
        <v>0.94141769706473877</v>
      </c>
      <c r="J991">
        <f t="array" ref="J991">+SQRT((SUM(SIN($G991/$I$1*($A$22:$A$20000))*$C$22:$C$20000))^2 +  (SUM(COS($G991/$I$1*($A$22:$A$20000))*$C$22:$C$20000))^2)</f>
        <v>3.7958121169755121</v>
      </c>
    </row>
    <row r="992" spans="1:10" x14ac:dyDescent="0.25">
      <c r="A992">
        <v>1962.5</v>
      </c>
      <c r="B992">
        <v>-0.34708318870129501</v>
      </c>
      <c r="C992">
        <v>-0.41594100000000001</v>
      </c>
      <c r="G992">
        <f t="shared" si="31"/>
        <v>990</v>
      </c>
      <c r="H992">
        <f t="shared" si="30"/>
        <v>3.1512678732195281</v>
      </c>
      <c r="I992">
        <f t="array" ref="I992">+SQRT((SUM(SIN($G992/$I$1*($A$22:$A$20000))*$B$22:$B$20000))^2 + (SUM(COS($G992/$I$1*($A$22:$A$20000))*$B$22:$B$20000))^2)</f>
        <v>1.2546904111897925</v>
      </c>
      <c r="J992">
        <f t="array" ref="J992">+SQRT((SUM(SIN($G992/$I$1*($A$22:$A$20000))*$C$22:$C$20000))^2 +  (SUM(COS($G992/$I$1*($A$22:$A$20000))*$C$22:$C$20000))^2)</f>
        <v>7.4071304009321777</v>
      </c>
    </row>
    <row r="993" spans="1:10" x14ac:dyDescent="0.25">
      <c r="A993">
        <v>1962.583333</v>
      </c>
      <c r="B993">
        <v>-0.34816289705807102</v>
      </c>
      <c r="C993">
        <v>-0.50649599999999995</v>
      </c>
      <c r="G993">
        <f t="shared" si="31"/>
        <v>991</v>
      </c>
      <c r="H993">
        <f t="shared" si="30"/>
        <v>3.1544509720813658</v>
      </c>
      <c r="I993">
        <f t="array" ref="I993">+SQRT((SUM(SIN($G993/$I$1*($A$22:$A$20000))*$B$22:$B$20000))^2 + (SUM(COS($G993/$I$1*($A$22:$A$20000))*$B$22:$B$20000))^2)</f>
        <v>0.84451988597434979</v>
      </c>
      <c r="J993">
        <f t="array" ref="J993">+SQRT((SUM(SIN($G993/$I$1*($A$22:$A$20000))*$C$22:$C$20000))^2 +  (SUM(COS($G993/$I$1*($A$22:$A$20000))*$C$22:$C$20000))^2)</f>
        <v>8.8016586270312729</v>
      </c>
    </row>
    <row r="994" spans="1:10" x14ac:dyDescent="0.25">
      <c r="A994">
        <v>1962.666667</v>
      </c>
      <c r="B994">
        <v>-0.348044100436535</v>
      </c>
      <c r="C994">
        <v>-0.79034000000000004</v>
      </c>
      <c r="G994">
        <f t="shared" si="31"/>
        <v>992</v>
      </c>
      <c r="H994">
        <f t="shared" si="30"/>
        <v>3.1576340709432036</v>
      </c>
      <c r="I994">
        <f t="array" ref="I994">+SQRT((SUM(SIN($G994/$I$1*($A$22:$A$20000))*$B$22:$B$20000))^2 + (SUM(COS($G994/$I$1*($A$22:$A$20000))*$B$22:$B$20000))^2)</f>
        <v>4.3337595358547358E-2</v>
      </c>
      <c r="J994">
        <f t="array" ref="J994">+SQRT((SUM(SIN($G994/$I$1*($A$22:$A$20000))*$C$22:$C$20000))^2 +  (SUM(COS($G994/$I$1*($A$22:$A$20000))*$C$22:$C$20000))^2)</f>
        <v>7.2450230151919301</v>
      </c>
    </row>
    <row r="995" spans="1:10" x14ac:dyDescent="0.25">
      <c r="A995">
        <v>1962.75</v>
      </c>
      <c r="B995">
        <v>-0.34796517441257802</v>
      </c>
      <c r="C995">
        <v>-0.70680200000000004</v>
      </c>
      <c r="G995">
        <f t="shared" si="31"/>
        <v>993</v>
      </c>
      <c r="H995">
        <f t="shared" si="30"/>
        <v>3.1608171698050413</v>
      </c>
      <c r="I995">
        <f t="array" ref="I995">+SQRT((SUM(SIN($G995/$I$1*($A$22:$A$20000))*$B$22:$B$20000))^2 + (SUM(COS($G995/$I$1*($A$22:$A$20000))*$B$22:$B$20000))^2)</f>
        <v>0.6084526648485683</v>
      </c>
      <c r="J995">
        <f t="array" ref="J995">+SQRT((SUM(SIN($G995/$I$1*($A$22:$A$20000))*$C$22:$C$20000))^2 +  (SUM(COS($G995/$I$1*($A$22:$A$20000))*$C$22:$C$20000))^2)</f>
        <v>3.8803491870345672</v>
      </c>
    </row>
    <row r="996" spans="1:10" x14ac:dyDescent="0.25">
      <c r="A996">
        <v>1962.833333</v>
      </c>
      <c r="B996">
        <v>-0.34792522830631101</v>
      </c>
      <c r="C996">
        <v>-0.87290199999999996</v>
      </c>
      <c r="G996">
        <f t="shared" si="31"/>
        <v>994</v>
      </c>
      <c r="H996">
        <f t="shared" si="30"/>
        <v>3.1640002686668791</v>
      </c>
      <c r="I996">
        <f t="array" ref="I996">+SQRT((SUM(SIN($G996/$I$1*($A$22:$A$20000))*$B$22:$B$20000))^2 + (SUM(COS($G996/$I$1*($A$22:$A$20000))*$B$22:$B$20000))^2)</f>
        <v>0.32418952972634113</v>
      </c>
      <c r="J996">
        <f t="array" ref="J996">+SQRT((SUM(SIN($G996/$I$1*($A$22:$A$20000))*$C$22:$C$20000))^2 +  (SUM(COS($G996/$I$1*($A$22:$A$20000))*$C$22:$C$20000))^2)</f>
        <v>5.2038177180091889</v>
      </c>
    </row>
    <row r="997" spans="1:10" x14ac:dyDescent="0.25">
      <c r="A997">
        <v>1962.916667</v>
      </c>
      <c r="B997">
        <v>-0.347914183597546</v>
      </c>
      <c r="C997">
        <v>-0.89019999999999999</v>
      </c>
      <c r="G997">
        <f t="shared" si="31"/>
        <v>995</v>
      </c>
      <c r="H997">
        <f t="shared" si="30"/>
        <v>3.1671833675287169</v>
      </c>
      <c r="I997">
        <f t="array" ref="I997">+SQRT((SUM(SIN($G997/$I$1*($A$22:$A$20000))*$B$22:$B$20000))^2 + (SUM(COS($G997/$I$1*($A$22:$A$20000))*$B$22:$B$20000))^2)</f>
        <v>1.2552751632765899</v>
      </c>
      <c r="J997">
        <f t="array" ref="J997">+SQRT((SUM(SIN($G997/$I$1*($A$22:$A$20000))*$C$22:$C$20000))^2 +  (SUM(COS($G997/$I$1*($A$22:$A$20000))*$C$22:$C$20000))^2)</f>
        <v>5.3172693445712564</v>
      </c>
    </row>
    <row r="998" spans="1:10" x14ac:dyDescent="0.25">
      <c r="A998">
        <v>1963</v>
      </c>
      <c r="B998">
        <v>-0.347900631358531</v>
      </c>
      <c r="C998">
        <v>-0.78346300000000002</v>
      </c>
      <c r="G998">
        <f t="shared" si="31"/>
        <v>996</v>
      </c>
      <c r="H998">
        <f t="shared" si="30"/>
        <v>3.1703664663905555</v>
      </c>
      <c r="I998">
        <f t="array" ref="I998">+SQRT((SUM(SIN($G998/$I$1*($A$22:$A$20000))*$B$22:$B$20000))^2 + (SUM(COS($G998/$I$1*($A$22:$A$20000))*$B$22:$B$20000))^2)</f>
        <v>3.0294804902436616</v>
      </c>
      <c r="J998">
        <f t="array" ref="J998">+SQRT((SUM(SIN($G998/$I$1*($A$22:$A$20000))*$C$22:$C$20000))^2 +  (SUM(COS($G998/$I$1*($A$22:$A$20000))*$C$22:$C$20000))^2)</f>
        <v>3.2800496800989341</v>
      </c>
    </row>
    <row r="999" spans="1:10" x14ac:dyDescent="0.25">
      <c r="A999">
        <v>1963.083333</v>
      </c>
      <c r="B999">
        <v>-0.34789060871861999</v>
      </c>
      <c r="C999">
        <v>-0.516598</v>
      </c>
      <c r="G999">
        <f t="shared" si="31"/>
        <v>997</v>
      </c>
      <c r="H999">
        <f t="shared" si="30"/>
        <v>3.1735495652523933</v>
      </c>
      <c r="I999">
        <f t="array" ref="I999">+SQRT((SUM(SIN($G999/$I$1*($A$22:$A$20000))*$B$22:$B$20000))^2 + (SUM(COS($G999/$I$1*($A$22:$A$20000))*$B$22:$B$20000))^2)</f>
        <v>3.2317292203806747</v>
      </c>
      <c r="J999">
        <f t="array" ref="J999">+SQRT((SUM(SIN($G999/$I$1*($A$22:$A$20000))*$C$22:$C$20000))^2 +  (SUM(COS($G999/$I$1*($A$22:$A$20000))*$C$22:$C$20000))^2)</f>
        <v>5.4681286221945307</v>
      </c>
    </row>
    <row r="1000" spans="1:10" x14ac:dyDescent="0.25">
      <c r="A1000">
        <v>1963.166667</v>
      </c>
      <c r="B1000">
        <v>-0.347852943674751</v>
      </c>
      <c r="C1000">
        <v>-5.5199999999999999E-2</v>
      </c>
      <c r="G1000">
        <f t="shared" si="31"/>
        <v>998</v>
      </c>
      <c r="H1000">
        <f t="shared" si="30"/>
        <v>3.1767326641142311</v>
      </c>
      <c r="I1000">
        <f t="array" ref="I1000">+SQRT((SUM(SIN($G1000/$I$1*($A$22:$A$20000))*$B$22:$B$20000))^2 + (SUM(COS($G1000/$I$1*($A$22:$A$20000))*$B$22:$B$20000))^2)</f>
        <v>1.5286028479769067</v>
      </c>
      <c r="J1000">
        <f t="array" ref="J1000">+SQRT((SUM(SIN($G1000/$I$1*($A$22:$A$20000))*$C$22:$C$20000))^2 +  (SUM(COS($G1000/$I$1*($A$22:$A$20000))*$C$22:$C$20000))^2)</f>
        <v>5.8647919450326542</v>
      </c>
    </row>
    <row r="1001" spans="1:10" x14ac:dyDescent="0.25">
      <c r="A1001">
        <v>1963.25</v>
      </c>
      <c r="B1001">
        <v>-0.34777665000589397</v>
      </c>
      <c r="C1001">
        <v>7.4700000000000003E-2</v>
      </c>
      <c r="G1001">
        <f t="shared" si="31"/>
        <v>999</v>
      </c>
      <c r="H1001">
        <f t="shared" si="30"/>
        <v>3.1799157629760688</v>
      </c>
      <c r="I1001">
        <f t="array" ref="I1001">+SQRT((SUM(SIN($G1001/$I$1*($A$22:$A$20000))*$B$22:$B$20000))^2 + (SUM(COS($G1001/$I$1*($A$22:$A$20000))*$B$22:$B$20000))^2)</f>
        <v>0.40256246708933513</v>
      </c>
      <c r="J1001">
        <f t="array" ref="J1001">+SQRT((SUM(SIN($G1001/$I$1*($A$22:$A$20000))*$C$22:$C$20000))^2 +  (SUM(COS($G1001/$I$1*($A$22:$A$20000))*$C$22:$C$20000))^2)</f>
        <v>4.087167377929676</v>
      </c>
    </row>
    <row r="1002" spans="1:10" x14ac:dyDescent="0.25">
      <c r="A1002">
        <v>1963.333333</v>
      </c>
      <c r="B1002">
        <v>-0.34766137489557902</v>
      </c>
      <c r="C1002">
        <v>-0.178478</v>
      </c>
      <c r="G1002">
        <f t="shared" si="31"/>
        <v>1000</v>
      </c>
      <c r="H1002">
        <f t="shared" si="30"/>
        <v>3.183098861837907</v>
      </c>
      <c r="I1002">
        <f t="array" ref="I1002">+SQRT((SUM(SIN($G1002/$I$1*($A$22:$A$20000))*$B$22:$B$20000))^2 + (SUM(COS($G1002/$I$1*($A$22:$A$20000))*$B$22:$B$20000))^2)</f>
        <v>0.82421102546816949</v>
      </c>
      <c r="J1002">
        <f t="array" ref="J1002">+SQRT((SUM(SIN($G1002/$I$1*($A$22:$A$20000))*$C$22:$C$20000))^2 +  (SUM(COS($G1002/$I$1*($A$22:$A$20000))*$C$22:$C$20000))^2)</f>
        <v>3.3606279376539603</v>
      </c>
    </row>
    <row r="1003" spans="1:10" x14ac:dyDescent="0.25">
      <c r="A1003">
        <v>1963.416667</v>
      </c>
      <c r="B1003">
        <v>-0.34384653239999102</v>
      </c>
      <c r="C1003">
        <v>2.4500000000000001E-2</v>
      </c>
      <c r="G1003">
        <f t="shared" si="31"/>
        <v>1001</v>
      </c>
      <c r="H1003">
        <f t="shared" si="30"/>
        <v>3.1862819606997448</v>
      </c>
      <c r="I1003">
        <f t="array" ref="I1003">+SQRT((SUM(SIN($G1003/$I$1*($A$22:$A$20000))*$B$22:$B$20000))^2 + (SUM(COS($G1003/$I$1*($A$22:$A$20000))*$B$22:$B$20000))^2)</f>
        <v>6.4736532481305065E-2</v>
      </c>
      <c r="J1003">
        <f t="array" ref="J1003">+SQRT((SUM(SIN($G1003/$I$1*($A$22:$A$20000))*$C$22:$C$20000))^2 +  (SUM(COS($G1003/$I$1*($A$22:$A$20000))*$C$22:$C$20000))^2)</f>
        <v>6.4970729276453927</v>
      </c>
    </row>
    <row r="1004" spans="1:10" x14ac:dyDescent="0.25">
      <c r="A1004">
        <v>1963.5</v>
      </c>
      <c r="B1004">
        <v>0.30905687826110301</v>
      </c>
      <c r="C1004">
        <v>0.60253000000000001</v>
      </c>
      <c r="G1004">
        <f t="shared" si="31"/>
        <v>1002</v>
      </c>
      <c r="H1004">
        <f t="shared" si="30"/>
        <v>3.1894650595615825</v>
      </c>
      <c r="I1004">
        <f t="array" ref="I1004">+SQRT((SUM(SIN($G1004/$I$1*($A$22:$A$20000))*$B$22:$B$20000))^2 + (SUM(COS($G1004/$I$1*($A$22:$A$20000))*$B$22:$B$20000))^2)</f>
        <v>0.60392831168302785</v>
      </c>
      <c r="J1004">
        <f t="array" ref="J1004">+SQRT((SUM(SIN($G1004/$I$1*($A$22:$A$20000))*$C$22:$C$20000))^2 +  (SUM(COS($G1004/$I$1*($A$22:$A$20000))*$C$22:$C$20000))^2)</f>
        <v>9.3930298467184183</v>
      </c>
    </row>
    <row r="1005" spans="1:10" x14ac:dyDescent="0.25">
      <c r="A1005">
        <v>1963.583333</v>
      </c>
      <c r="B1005">
        <v>0.312077909713457</v>
      </c>
      <c r="C1005">
        <v>0.64354299999999998</v>
      </c>
      <c r="G1005">
        <f t="shared" si="31"/>
        <v>1003</v>
      </c>
      <c r="H1005">
        <f t="shared" si="30"/>
        <v>3.1926481584234203</v>
      </c>
      <c r="I1005">
        <f t="array" ref="I1005">+SQRT((SUM(SIN($G1005/$I$1*($A$22:$A$20000))*$B$22:$B$20000))^2 + (SUM(COS($G1005/$I$1*($A$22:$A$20000))*$B$22:$B$20000))^2)</f>
        <v>0.17834484161006703</v>
      </c>
      <c r="J1005">
        <f t="array" ref="J1005">+SQRT((SUM(SIN($G1005/$I$1*($A$22:$A$20000))*$C$22:$C$20000))^2 +  (SUM(COS($G1005/$I$1*($A$22:$A$20000))*$C$22:$C$20000))^2)</f>
        <v>8.3365523852188623</v>
      </c>
    </row>
    <row r="1006" spans="1:10" x14ac:dyDescent="0.25">
      <c r="A1006">
        <v>1963.666667</v>
      </c>
      <c r="B1006">
        <v>0.311957152544942</v>
      </c>
      <c r="C1006">
        <v>0.67128900000000002</v>
      </c>
      <c r="G1006">
        <f t="shared" si="31"/>
        <v>1004</v>
      </c>
      <c r="H1006">
        <f t="shared" si="30"/>
        <v>3.1958312572852581</v>
      </c>
      <c r="I1006">
        <f t="array" ref="I1006">+SQRT((SUM(SIN($G1006/$I$1*($A$22:$A$20000))*$B$22:$B$20000))^2 + (SUM(COS($G1006/$I$1*($A$22:$A$20000))*$B$22:$B$20000))^2)</f>
        <v>0.44291546182620817</v>
      </c>
      <c r="J1006">
        <f t="array" ref="J1006">+SQRT((SUM(SIN($G1006/$I$1*($A$22:$A$20000))*$C$22:$C$20000))^2 +  (SUM(COS($G1006/$I$1*($A$22:$A$20000))*$C$22:$C$20000))^2)</f>
        <v>2.6458269043445375</v>
      </c>
    </row>
    <row r="1007" spans="1:10" x14ac:dyDescent="0.25">
      <c r="A1007">
        <v>1963.75</v>
      </c>
      <c r="B1007">
        <v>0.31187822850272201</v>
      </c>
      <c r="C1007">
        <v>0.68389900000000003</v>
      </c>
      <c r="G1007">
        <f t="shared" si="31"/>
        <v>1005</v>
      </c>
      <c r="H1007">
        <f t="shared" si="30"/>
        <v>3.1990143561470967</v>
      </c>
      <c r="I1007">
        <f t="array" ref="I1007">+SQRT((SUM(SIN($G1007/$I$1*($A$22:$A$20000))*$B$22:$B$20000))^2 + (SUM(COS($G1007/$I$1*($A$22:$A$20000))*$B$22:$B$20000))^2)</f>
        <v>0.25866022670279437</v>
      </c>
      <c r="J1007">
        <f t="array" ref="J1007">+SQRT((SUM(SIN($G1007/$I$1*($A$22:$A$20000))*$C$22:$C$20000))^2 +  (SUM(COS($G1007/$I$1*($A$22:$A$20000))*$C$22:$C$20000))^2)</f>
        <v>6.7538656241933479</v>
      </c>
    </row>
    <row r="1008" spans="1:10" x14ac:dyDescent="0.25">
      <c r="A1008">
        <v>1963.833333</v>
      </c>
      <c r="B1008">
        <v>0.31183828239446798</v>
      </c>
      <c r="C1008">
        <v>0.84108000000000005</v>
      </c>
      <c r="G1008">
        <f t="shared" si="31"/>
        <v>1006</v>
      </c>
      <c r="H1008">
        <f t="shared" si="30"/>
        <v>3.2021974550089345</v>
      </c>
      <c r="I1008">
        <f t="array" ref="I1008">+SQRT((SUM(SIN($G1008/$I$1*($A$22:$A$20000))*$B$22:$B$20000))^2 + (SUM(COS($G1008/$I$1*($A$22:$A$20000))*$B$22:$B$20000))^2)</f>
        <v>0.30560670311998661</v>
      </c>
      <c r="J1008">
        <f t="array" ref="J1008">+SQRT((SUM(SIN($G1008/$I$1*($A$22:$A$20000))*$C$22:$C$20000))^2 +  (SUM(COS($G1008/$I$1*($A$22:$A$20000))*$C$22:$C$20000))^2)</f>
        <v>13.257881030544395</v>
      </c>
    </row>
    <row r="1009" spans="1:10" x14ac:dyDescent="0.25">
      <c r="A1009">
        <v>1963.916667</v>
      </c>
      <c r="B1009">
        <v>0.31182731237733302</v>
      </c>
      <c r="C1009">
        <v>1.05945</v>
      </c>
      <c r="G1009">
        <f t="shared" si="31"/>
        <v>1007</v>
      </c>
      <c r="H1009">
        <f t="shared" si="30"/>
        <v>3.2053805538707723</v>
      </c>
      <c r="I1009">
        <f t="array" ref="I1009">+SQRT((SUM(SIN($G1009/$I$1*($A$22:$A$20000))*$B$22:$B$20000))^2 + (SUM(COS($G1009/$I$1*($A$22:$A$20000))*$B$22:$B$20000))^2)</f>
        <v>0.31952568064001352</v>
      </c>
      <c r="J1009">
        <f t="array" ref="J1009">+SQRT((SUM(SIN($G1009/$I$1*($A$22:$A$20000))*$C$22:$C$20000))^2 +  (SUM(COS($G1009/$I$1*($A$22:$A$20000))*$C$22:$C$20000))^2)</f>
        <v>10.72926788123533</v>
      </c>
    </row>
    <row r="1010" spans="1:10" x14ac:dyDescent="0.25">
      <c r="A1010">
        <v>1964</v>
      </c>
      <c r="B1010">
        <v>0.311824109612863</v>
      </c>
      <c r="C1010">
        <v>0.78616699999999995</v>
      </c>
      <c r="G1010">
        <f t="shared" si="31"/>
        <v>1008</v>
      </c>
      <c r="H1010">
        <f t="shared" si="30"/>
        <v>3.20856365273261</v>
      </c>
      <c r="I1010">
        <f t="array" ref="I1010">+SQRT((SUM(SIN($G1010/$I$1*($A$22:$A$20000))*$B$22:$B$20000))^2 + (SUM(COS($G1010/$I$1*($A$22:$A$20000))*$B$22:$B$20000))^2)</f>
        <v>0.18768377342712714</v>
      </c>
      <c r="J1010">
        <f t="array" ref="J1010">+SQRT((SUM(SIN($G1010/$I$1*($A$22:$A$20000))*$C$22:$C$20000))^2 +  (SUM(COS($G1010/$I$1*($A$22:$A$20000))*$C$22:$C$20000))^2)</f>
        <v>0.48326353752797152</v>
      </c>
    </row>
    <row r="1011" spans="1:10" x14ac:dyDescent="0.25">
      <c r="A1011">
        <v>1964.083333</v>
      </c>
      <c r="B1011">
        <v>0.31181418053232102</v>
      </c>
      <c r="C1011">
        <v>0.39191199999999998</v>
      </c>
      <c r="G1011">
        <f t="shared" si="31"/>
        <v>1009</v>
      </c>
      <c r="H1011">
        <f t="shared" si="30"/>
        <v>3.2117467515944478</v>
      </c>
      <c r="I1011">
        <f t="array" ref="I1011">+SQRT((SUM(SIN($G1011/$I$1*($A$22:$A$20000))*$B$22:$B$20000))^2 + (SUM(COS($G1011/$I$1*($A$22:$A$20000))*$B$22:$B$20000))^2)</f>
        <v>0.35266353109010756</v>
      </c>
      <c r="J1011">
        <f t="array" ref="J1011">+SQRT((SUM(SIN($G1011/$I$1*($A$22:$A$20000))*$C$22:$C$20000))^2 +  (SUM(COS($G1011/$I$1*($A$22:$A$20000))*$C$22:$C$20000))^2)</f>
        <v>9.9064222069908485</v>
      </c>
    </row>
    <row r="1012" spans="1:10" x14ac:dyDescent="0.25">
      <c r="A1012">
        <v>1964.166667</v>
      </c>
      <c r="B1012">
        <v>0.31177651539391299</v>
      </c>
      <c r="C1012">
        <v>-0.214611</v>
      </c>
      <c r="G1012">
        <f t="shared" si="31"/>
        <v>1010</v>
      </c>
      <c r="H1012">
        <f t="shared" si="30"/>
        <v>3.214929850456286</v>
      </c>
      <c r="I1012">
        <f t="array" ref="I1012">+SQRT((SUM(SIN($G1012/$I$1*($A$22:$A$20000))*$B$22:$B$20000))^2 + (SUM(COS($G1012/$I$1*($A$22:$A$20000))*$B$22:$B$20000))^2)</f>
        <v>8.3902389089674886E-2</v>
      </c>
      <c r="J1012">
        <f t="array" ref="J1012">+SQRT((SUM(SIN($G1012/$I$1*($A$22:$A$20000))*$C$22:$C$20000))^2 +  (SUM(COS($G1012/$I$1*($A$22:$A$20000))*$C$22:$C$20000))^2)</f>
        <v>9.374587452499247</v>
      </c>
    </row>
    <row r="1013" spans="1:10" x14ac:dyDescent="0.25">
      <c r="A1013">
        <v>1964.25</v>
      </c>
      <c r="B1013">
        <v>0.31170022172515199</v>
      </c>
      <c r="C1013">
        <v>-0.76047699999999996</v>
      </c>
      <c r="G1013">
        <f t="shared" si="31"/>
        <v>1011</v>
      </c>
      <c r="H1013">
        <f t="shared" si="30"/>
        <v>3.2181129493181237</v>
      </c>
      <c r="I1013">
        <f t="array" ref="I1013">+SQRT((SUM(SIN($G1013/$I$1*($A$22:$A$20000))*$B$22:$B$20000))^2 + (SUM(COS($G1013/$I$1*($A$22:$A$20000))*$B$22:$B$20000))^2)</f>
        <v>0.35767631471867611</v>
      </c>
      <c r="J1013">
        <f t="array" ref="J1013">+SQRT((SUM(SIN($G1013/$I$1*($A$22:$A$20000))*$C$22:$C$20000))^2 +  (SUM(COS($G1013/$I$1*($A$22:$A$20000))*$C$22:$C$20000))^2)</f>
        <v>2.51989546602125</v>
      </c>
    </row>
    <row r="1014" spans="1:10" x14ac:dyDescent="0.25">
      <c r="A1014">
        <v>1964.333333</v>
      </c>
      <c r="B1014">
        <v>0.31158494707301698</v>
      </c>
      <c r="C1014">
        <v>-0.99356800000000001</v>
      </c>
      <c r="G1014">
        <f t="shared" si="31"/>
        <v>1012</v>
      </c>
      <c r="H1014">
        <f t="shared" si="30"/>
        <v>3.2212960481799615</v>
      </c>
      <c r="I1014">
        <f t="array" ref="I1014">+SQRT((SUM(SIN($G1014/$I$1*($A$22:$A$20000))*$B$22:$B$20000))^2 + (SUM(COS($G1014/$I$1*($A$22:$A$20000))*$B$22:$B$20000))^2)</f>
        <v>7.992378667125985E-2</v>
      </c>
      <c r="J1014">
        <f t="array" ref="J1014">+SQRT((SUM(SIN($G1014/$I$1*($A$22:$A$20000))*$C$22:$C$20000))^2 +  (SUM(COS($G1014/$I$1*($A$22:$A$20000))*$C$22:$C$20000))^2)</f>
        <v>16.512931307116332</v>
      </c>
    </row>
    <row r="1015" spans="1:10" x14ac:dyDescent="0.25">
      <c r="A1015">
        <v>1964.416667</v>
      </c>
      <c r="B1015">
        <v>0.308555326563687</v>
      </c>
      <c r="C1015">
        <v>-1.0058499999999999</v>
      </c>
      <c r="G1015">
        <f t="shared" si="31"/>
        <v>1013</v>
      </c>
      <c r="H1015">
        <f t="shared" si="30"/>
        <v>3.2244791470417997</v>
      </c>
      <c r="I1015">
        <f t="array" ref="I1015">+SQRT((SUM(SIN($G1015/$I$1*($A$22:$A$20000))*$B$22:$B$20000))^2 + (SUM(COS($G1015/$I$1*($A$22:$A$20000))*$B$22:$B$20000))^2)</f>
        <v>0.32521894404727308</v>
      </c>
      <c r="J1015">
        <f t="array" ref="J1015">+SQRT((SUM(SIN($G1015/$I$1*($A$22:$A$20000))*$C$22:$C$20000))^2 +  (SUM(COS($G1015/$I$1*($A$22:$A$20000))*$C$22:$C$20000))^2)</f>
        <v>21.332489147099242</v>
      </c>
    </row>
    <row r="1016" spans="1:10" x14ac:dyDescent="0.25">
      <c r="A1016">
        <v>1964.5</v>
      </c>
      <c r="B1016">
        <v>-0.34220487529520199</v>
      </c>
      <c r="C1016">
        <v>-0.84352099999999997</v>
      </c>
      <c r="G1016">
        <f t="shared" si="31"/>
        <v>1014</v>
      </c>
      <c r="H1016">
        <f t="shared" si="30"/>
        <v>3.2276622459036379</v>
      </c>
      <c r="I1016">
        <f t="array" ref="I1016">+SQRT((SUM(SIN($G1016/$I$1*($A$22:$A$20000))*$B$22:$B$20000))^2 + (SUM(COS($G1016/$I$1*($A$22:$A$20000))*$B$22:$B$20000))^2)</f>
        <v>0.16145351325383606</v>
      </c>
      <c r="J1016">
        <f t="array" ref="J1016">+SQRT((SUM(SIN($G1016/$I$1*($A$22:$A$20000))*$C$22:$C$20000))^2 +  (SUM(COS($G1016/$I$1*($A$22:$A$20000))*$C$22:$C$20000))^2)</f>
        <v>13.535455609352486</v>
      </c>
    </row>
    <row r="1017" spans="1:10" x14ac:dyDescent="0.25">
      <c r="A1017">
        <v>1964.583333</v>
      </c>
      <c r="B1017">
        <v>-0.34630963776503298</v>
      </c>
      <c r="C1017">
        <v>-1.23881</v>
      </c>
      <c r="G1017">
        <f t="shared" si="31"/>
        <v>1015</v>
      </c>
      <c r="H1017">
        <f t="shared" si="30"/>
        <v>3.2308453447654757</v>
      </c>
      <c r="I1017">
        <f t="array" ref="I1017">+SQRT((SUM(SIN($G1017/$I$1*($A$22:$A$20000))*$B$22:$B$20000))^2 + (SUM(COS($G1017/$I$1*($A$22:$A$20000))*$B$22:$B$20000))^2)</f>
        <v>0.27508941668370945</v>
      </c>
      <c r="J1017">
        <f t="array" ref="J1017">+SQRT((SUM(SIN($G1017/$I$1*($A$22:$A$20000))*$C$22:$C$20000))^2 +  (SUM(COS($G1017/$I$1*($A$22:$A$20000))*$C$22:$C$20000))^2)</f>
        <v>2.7822571853521834</v>
      </c>
    </row>
    <row r="1018" spans="1:10" x14ac:dyDescent="0.25">
      <c r="A1018">
        <v>1964.666667</v>
      </c>
      <c r="B1018">
        <v>-0.34618778618211299</v>
      </c>
      <c r="C1018">
        <v>-1.4062699999999999</v>
      </c>
      <c r="G1018">
        <f t="shared" si="31"/>
        <v>1016</v>
      </c>
      <c r="H1018">
        <f t="shared" si="30"/>
        <v>3.2340284436273135</v>
      </c>
      <c r="I1018">
        <f t="array" ref="I1018">+SQRT((SUM(SIN($G1018/$I$1*($A$22:$A$20000))*$B$22:$B$20000))^2 + (SUM(COS($G1018/$I$1*($A$22:$A$20000))*$B$22:$B$20000))^2)</f>
        <v>0.24022625244411772</v>
      </c>
      <c r="J1018">
        <f t="array" ref="J1018">+SQRT((SUM(SIN($G1018/$I$1*($A$22:$A$20000))*$C$22:$C$20000))^2 +  (SUM(COS($G1018/$I$1*($A$22:$A$20000))*$C$22:$C$20000))^2)</f>
        <v>7.8074397409943899</v>
      </c>
    </row>
    <row r="1019" spans="1:10" x14ac:dyDescent="0.25">
      <c r="A1019">
        <v>1964.75</v>
      </c>
      <c r="B1019">
        <v>-0.34610886324613499</v>
      </c>
      <c r="C1019">
        <v>-1.3051200000000001</v>
      </c>
      <c r="G1019">
        <f t="shared" si="31"/>
        <v>1017</v>
      </c>
      <c r="H1019">
        <f t="shared" si="30"/>
        <v>3.2372115424891512</v>
      </c>
      <c r="I1019">
        <f t="array" ref="I1019">+SQRT((SUM(SIN($G1019/$I$1*($A$22:$A$20000))*$B$22:$B$20000))^2 + (SUM(COS($G1019/$I$1*($A$22:$A$20000))*$B$22:$B$20000))^2)</f>
        <v>0.20439913105966623</v>
      </c>
      <c r="J1019">
        <f t="array" ref="J1019">+SQRT((SUM(SIN($G1019/$I$1*($A$22:$A$20000))*$C$22:$C$20000))^2 +  (SUM(COS($G1019/$I$1*($A$22:$A$20000))*$C$22:$C$20000))^2)</f>
        <v>13.162220724864559</v>
      </c>
    </row>
    <row r="1020" spans="1:10" x14ac:dyDescent="0.25">
      <c r="A1020">
        <v>1964.833333</v>
      </c>
      <c r="B1020">
        <v>-0.346068917136788</v>
      </c>
      <c r="C1020">
        <v>-1.3676299999999999</v>
      </c>
      <c r="G1020">
        <f t="shared" si="31"/>
        <v>1018</v>
      </c>
      <c r="H1020">
        <f t="shared" si="30"/>
        <v>3.240394641350989</v>
      </c>
      <c r="I1020">
        <f t="array" ref="I1020">+SQRT((SUM(SIN($G1020/$I$1*($A$22:$A$20000))*$B$22:$B$20000))^2 + (SUM(COS($G1020/$I$1*($A$22:$A$20000))*$B$22:$B$20000))^2)</f>
        <v>0.29962385223729243</v>
      </c>
      <c r="J1020">
        <f t="array" ref="J1020">+SQRT((SUM(SIN($G1020/$I$1*($A$22:$A$20000))*$C$22:$C$20000))^2 +  (SUM(COS($G1020/$I$1*($A$22:$A$20000))*$C$22:$C$20000))^2)</f>
        <v>13.832212264218981</v>
      </c>
    </row>
    <row r="1021" spans="1:10" x14ac:dyDescent="0.25">
      <c r="A1021">
        <v>1964.916667</v>
      </c>
      <c r="B1021">
        <v>-0.34605805867226003</v>
      </c>
      <c r="C1021">
        <v>-1.3358699999999999</v>
      </c>
      <c r="G1021">
        <f t="shared" si="31"/>
        <v>1019</v>
      </c>
      <c r="H1021">
        <f t="shared" si="30"/>
        <v>3.2435777402128267</v>
      </c>
      <c r="I1021">
        <f t="array" ref="I1021">+SQRT((SUM(SIN($G1021/$I$1*($A$22:$A$20000))*$B$22:$B$20000))^2 + (SUM(COS($G1021/$I$1*($A$22:$A$20000))*$B$22:$B$20000))^2)</f>
        <v>0.12146355800397549</v>
      </c>
      <c r="J1021">
        <f t="array" ref="J1021">+SQRT((SUM(SIN($G1021/$I$1*($A$22:$A$20000))*$C$22:$C$20000))^2 +  (SUM(COS($G1021/$I$1*($A$22:$A$20000))*$C$22:$C$20000))^2)</f>
        <v>6.4327821403801844</v>
      </c>
    </row>
    <row r="1022" spans="1:10" x14ac:dyDescent="0.25">
      <c r="A1022">
        <v>1965</v>
      </c>
      <c r="B1022">
        <v>-0.34606987898445002</v>
      </c>
      <c r="C1022">
        <v>-0.89533200000000002</v>
      </c>
      <c r="G1022">
        <f t="shared" si="31"/>
        <v>1020</v>
      </c>
      <c r="H1022">
        <f t="shared" si="30"/>
        <v>3.246760839074665</v>
      </c>
      <c r="I1022">
        <f t="array" ref="I1022">+SQRT((SUM(SIN($G1022/$I$1*($A$22:$A$20000))*$B$22:$B$20000))^2 + (SUM(COS($G1022/$I$1*($A$22:$A$20000))*$B$22:$B$20000))^2)</f>
        <v>0.33433384509134234</v>
      </c>
      <c r="J1022">
        <f t="array" ref="J1022">+SQRT((SUM(SIN($G1022/$I$1*($A$22:$A$20000))*$C$22:$C$20000))^2 +  (SUM(COS($G1022/$I$1*($A$22:$A$20000))*$C$22:$C$20000))^2)</f>
        <v>4.294720608659059</v>
      </c>
    </row>
    <row r="1023" spans="1:10" x14ac:dyDescent="0.25">
      <c r="A1023">
        <v>1965.083333</v>
      </c>
      <c r="B1023">
        <v>-0.34606007939143901</v>
      </c>
      <c r="C1023">
        <v>-0.54875799999999997</v>
      </c>
      <c r="G1023">
        <f t="shared" si="31"/>
        <v>1021</v>
      </c>
      <c r="H1023">
        <f t="shared" si="30"/>
        <v>3.2499439379365032</v>
      </c>
      <c r="I1023">
        <f t="array" ref="I1023">+SQRT((SUM(SIN($G1023/$I$1*($A$22:$A$20000))*$B$22:$B$20000))^2 + (SUM(COS($G1023/$I$1*($A$22:$A$20000))*$B$22:$B$20000))^2)</f>
        <v>6.7505279060314463E-2</v>
      </c>
      <c r="J1023">
        <f t="array" ref="J1023">+SQRT((SUM(SIN($G1023/$I$1*($A$22:$A$20000))*$C$22:$C$20000))^2 +  (SUM(COS($G1023/$I$1*($A$22:$A$20000))*$C$22:$C$20000))^2)</f>
        <v>6.4995723128279881</v>
      </c>
    </row>
    <row r="1024" spans="1:10" x14ac:dyDescent="0.25">
      <c r="A1024">
        <v>1965.166667</v>
      </c>
      <c r="B1024">
        <v>-0.34602241412219198</v>
      </c>
      <c r="C1024">
        <v>-0.28977000000000003</v>
      </c>
      <c r="G1024">
        <f t="shared" si="31"/>
        <v>1022</v>
      </c>
      <c r="H1024">
        <f t="shared" si="30"/>
        <v>3.2531270367983409</v>
      </c>
      <c r="I1024">
        <f t="array" ref="I1024">+SQRT((SUM(SIN($G1024/$I$1*($A$22:$A$20000))*$B$22:$B$20000))^2 + (SUM(COS($G1024/$I$1*($A$22:$A$20000))*$B$22:$B$20000))^2)</f>
        <v>0.34411310504212878</v>
      </c>
      <c r="J1024">
        <f t="array" ref="J1024">+SQRT((SUM(SIN($G1024/$I$1*($A$22:$A$20000))*$C$22:$C$20000))^2 +  (SUM(COS($G1024/$I$1*($A$22:$A$20000))*$C$22:$C$20000))^2)</f>
        <v>9.5317540449379958</v>
      </c>
    </row>
    <row r="1025" spans="1:10" x14ac:dyDescent="0.25">
      <c r="A1025">
        <v>1965.25</v>
      </c>
      <c r="B1025">
        <v>-0.34594612045356299</v>
      </c>
      <c r="C1025">
        <v>-0.32774700000000001</v>
      </c>
      <c r="G1025">
        <f t="shared" si="31"/>
        <v>1023</v>
      </c>
      <c r="H1025">
        <f t="shared" si="30"/>
        <v>3.2563101356601787</v>
      </c>
      <c r="I1025">
        <f t="array" ref="I1025">+SQRT((SUM(SIN($G1025/$I$1*($A$22:$A$20000))*$B$22:$B$20000))^2 + (SUM(COS($G1025/$I$1*($A$22:$A$20000))*$B$22:$B$20000))^2)</f>
        <v>0.1246269796415486</v>
      </c>
      <c r="J1025">
        <f t="array" ref="J1025">+SQRT((SUM(SIN($G1025/$I$1*($A$22:$A$20000))*$C$22:$C$20000))^2 +  (SUM(COS($G1025/$I$1*($A$22:$A$20000))*$C$22:$C$20000))^2)</f>
        <v>15.388934955795969</v>
      </c>
    </row>
    <row r="1026" spans="1:10" x14ac:dyDescent="0.25">
      <c r="A1026">
        <v>1965.333333</v>
      </c>
      <c r="B1026">
        <v>-0.34583084639049699</v>
      </c>
      <c r="C1026">
        <v>0.18293200000000001</v>
      </c>
      <c r="G1026">
        <f t="shared" si="31"/>
        <v>1024</v>
      </c>
      <c r="H1026">
        <f t="shared" si="30"/>
        <v>3.2594932345220169</v>
      </c>
      <c r="I1026">
        <f t="array" ref="I1026">+SQRT((SUM(SIN($G1026/$I$1*($A$22:$A$20000))*$B$22:$B$20000))^2 + (SUM(COS($G1026/$I$1*($A$22:$A$20000))*$B$22:$B$20000))^2)</f>
        <v>0.32315251798467437</v>
      </c>
      <c r="J1026">
        <f t="array" ref="J1026">+SQRT((SUM(SIN($G1026/$I$1*($A$22:$A$20000))*$C$22:$C$20000))^2 +  (SUM(COS($G1026/$I$1*($A$22:$A$20000))*$C$22:$C$20000))^2)</f>
        <v>15.419051400428835</v>
      </c>
    </row>
    <row r="1027" spans="1:10" x14ac:dyDescent="0.25">
      <c r="A1027">
        <v>1965.416667</v>
      </c>
      <c r="B1027">
        <v>-0.343345853218676</v>
      </c>
      <c r="C1027">
        <v>0.499056</v>
      </c>
      <c r="G1027">
        <f t="shared" si="31"/>
        <v>1025</v>
      </c>
      <c r="H1027">
        <f t="shared" ref="H1027:H1090" si="32">+G1027/$I$1/2/PI()</f>
        <v>3.2626763333838547</v>
      </c>
      <c r="I1027">
        <f t="array" ref="I1027">+SQRT((SUM(SIN($G1027/$I$1*($A$22:$A$20000))*$B$22:$B$20000))^2 + (SUM(COS($G1027/$I$1*($A$22:$A$20000))*$B$22:$B$20000))^2)</f>
        <v>0.22370912397814446</v>
      </c>
      <c r="J1027">
        <f t="array" ref="J1027">+SQRT((SUM(SIN($G1027/$I$1*($A$22:$A$20000))*$C$22:$C$20000))^2 +  (SUM(COS($G1027/$I$1*($A$22:$A$20000))*$C$22:$C$20000))^2)</f>
        <v>8.8936370769106663</v>
      </c>
    </row>
    <row r="1028" spans="1:10" x14ac:dyDescent="0.25">
      <c r="A1028">
        <v>1965.5</v>
      </c>
      <c r="B1028">
        <v>0.37750448879760201</v>
      </c>
      <c r="C1028">
        <v>0.72380800000000001</v>
      </c>
      <c r="G1028">
        <f t="shared" si="31"/>
        <v>1026</v>
      </c>
      <c r="H1028">
        <f t="shared" si="32"/>
        <v>3.2658594322456924</v>
      </c>
      <c r="I1028">
        <f t="array" ref="I1028">+SQRT((SUM(SIN($G1028/$I$1*($A$22:$A$20000))*$B$22:$B$20000))^2 + (SUM(COS($G1028/$I$1*($A$22:$A$20000))*$B$22:$B$20000))^2)</f>
        <v>0.25967368193735535</v>
      </c>
      <c r="J1028">
        <f t="array" ref="J1028">+SQRT((SUM(SIN($G1028/$I$1*($A$22:$A$20000))*$C$22:$C$20000))^2 +  (SUM(COS($G1028/$I$1*($A$22:$A$20000))*$C$22:$C$20000))^2)</f>
        <v>0.29548236019180368</v>
      </c>
    </row>
    <row r="1029" spans="1:10" x14ac:dyDescent="0.25">
      <c r="A1029">
        <v>1965.583333</v>
      </c>
      <c r="B1029">
        <v>0.38315850494071302</v>
      </c>
      <c r="C1029">
        <v>1.13853</v>
      </c>
      <c r="G1029">
        <f t="shared" ref="G1029:G1092" si="33">+G1028+1</f>
        <v>1027</v>
      </c>
      <c r="H1029">
        <f t="shared" si="32"/>
        <v>3.2690425311075302</v>
      </c>
      <c r="I1029">
        <f t="array" ref="I1029">+SQRT((SUM(SIN($G1029/$I$1*($A$22:$A$20000))*$B$22:$B$20000))^2 + (SUM(COS($G1029/$I$1*($A$22:$A$20000))*$B$22:$B$20000))^2)</f>
        <v>0.30321798793540566</v>
      </c>
      <c r="J1029">
        <f t="array" ref="J1029">+SQRT((SUM(SIN($G1029/$I$1*($A$22:$A$20000))*$C$22:$C$20000))^2 +  (SUM(COS($G1029/$I$1*($A$22:$A$20000))*$C$22:$C$20000))^2)</f>
        <v>4.6622990172258394</v>
      </c>
    </row>
    <row r="1030" spans="1:10" x14ac:dyDescent="0.25">
      <c r="A1030">
        <v>1965.666667</v>
      </c>
      <c r="B1030">
        <v>0.383035088277276</v>
      </c>
      <c r="C1030">
        <v>1.28386</v>
      </c>
      <c r="G1030">
        <f t="shared" si="33"/>
        <v>1028</v>
      </c>
      <c r="H1030">
        <f t="shared" si="32"/>
        <v>3.2722256299693679</v>
      </c>
      <c r="I1030">
        <f t="array" ref="I1030">+SQRT((SUM(SIN($G1030/$I$1*($A$22:$A$20000))*$B$22:$B$20000))^2 + (SUM(COS($G1030/$I$1*($A$22:$A$20000))*$B$22:$B$20000))^2)</f>
        <v>0.18203805653802729</v>
      </c>
      <c r="J1030">
        <f t="array" ref="J1030">+SQRT((SUM(SIN($G1030/$I$1*($A$22:$A$20000))*$C$22:$C$20000))^2 +  (SUM(COS($G1030/$I$1*($A$22:$A$20000))*$C$22:$C$20000))^2)</f>
        <v>4.8369318920896029</v>
      </c>
    </row>
    <row r="1031" spans="1:10" x14ac:dyDescent="0.25">
      <c r="A1031">
        <v>1965.75</v>
      </c>
      <c r="B1031">
        <v>0.38295616692329398</v>
      </c>
      <c r="C1031">
        <v>1.49238</v>
      </c>
      <c r="G1031">
        <f t="shared" si="33"/>
        <v>1029</v>
      </c>
      <c r="H1031">
        <f t="shared" si="32"/>
        <v>3.2754087288312057</v>
      </c>
      <c r="I1031">
        <f t="array" ref="I1031">+SQRT((SUM(SIN($G1031/$I$1*($A$22:$A$20000))*$B$22:$B$20000))^2 + (SUM(COS($G1031/$I$1*($A$22:$A$20000))*$B$22:$B$20000))^2)</f>
        <v>0.37110808114726956</v>
      </c>
      <c r="J1031">
        <f t="array" ref="J1031">+SQRT((SUM(SIN($G1031/$I$1*($A$22:$A$20000))*$C$22:$C$20000))^2 +  (SUM(COS($G1031/$I$1*($A$22:$A$20000))*$C$22:$C$20000))^2)</f>
        <v>4.7358966220803564</v>
      </c>
    </row>
    <row r="1032" spans="1:10" x14ac:dyDescent="0.25">
      <c r="A1032">
        <v>1965.833333</v>
      </c>
      <c r="B1032">
        <v>0.382916220812344</v>
      </c>
      <c r="C1032">
        <v>1.49003</v>
      </c>
      <c r="G1032">
        <f t="shared" si="33"/>
        <v>1030</v>
      </c>
      <c r="H1032">
        <f t="shared" si="32"/>
        <v>3.2785918276930444</v>
      </c>
      <c r="I1032">
        <f t="array" ref="I1032">+SQRT((SUM(SIN($G1032/$I$1*($A$22:$A$20000))*$B$22:$B$20000))^2 + (SUM(COS($G1032/$I$1*($A$22:$A$20000))*$B$22:$B$20000))^2)</f>
        <v>9.2531127238234173E-2</v>
      </c>
      <c r="J1032">
        <f t="array" ref="J1032">+SQRT((SUM(SIN($G1032/$I$1*($A$22:$A$20000))*$C$22:$C$20000))^2 +  (SUM(COS($G1032/$I$1*($A$22:$A$20000))*$C$22:$C$20000))^2)</f>
        <v>7.1722327816125819</v>
      </c>
    </row>
    <row r="1033" spans="1:10" x14ac:dyDescent="0.25">
      <c r="A1033">
        <v>1965.916667</v>
      </c>
      <c r="B1033">
        <v>0.38290538815191599</v>
      </c>
      <c r="C1033">
        <v>1.3946799999999999</v>
      </c>
      <c r="G1033">
        <f t="shared" si="33"/>
        <v>1031</v>
      </c>
      <c r="H1033">
        <f t="shared" si="32"/>
        <v>3.2817749265548821</v>
      </c>
      <c r="I1033">
        <f t="array" ref="I1033">+SQRT((SUM(SIN($G1033/$I$1*($A$22:$A$20000))*$B$22:$B$20000))^2 + (SUM(COS($G1033/$I$1*($A$22:$A$20000))*$B$22:$B$20000))^2)</f>
        <v>0.40348735934406255</v>
      </c>
      <c r="J1033">
        <f t="array" ref="J1033">+SQRT((SUM(SIN($G1033/$I$1*($A$22:$A$20000))*$C$22:$C$20000))^2 +  (SUM(COS($G1033/$I$1*($A$22:$A$20000))*$C$22:$C$20000))^2)</f>
        <v>10.431296993474977</v>
      </c>
    </row>
    <row r="1034" spans="1:10" x14ac:dyDescent="0.25">
      <c r="A1034">
        <v>1966</v>
      </c>
      <c r="B1034">
        <v>0.382922039418295</v>
      </c>
      <c r="C1034">
        <v>1.11537</v>
      </c>
      <c r="G1034">
        <f t="shared" si="33"/>
        <v>1032</v>
      </c>
      <c r="H1034">
        <f t="shared" si="32"/>
        <v>3.2849580254167199</v>
      </c>
      <c r="I1034">
        <f t="array" ref="I1034">+SQRT((SUM(SIN($G1034/$I$1*($A$22:$A$20000))*$B$22:$B$20000))^2 + (SUM(COS($G1034/$I$1*($A$22:$A$20000))*$B$22:$B$20000))^2)</f>
        <v>9.7389728282413809E-2</v>
      </c>
      <c r="J1034">
        <f t="array" ref="J1034">+SQRT((SUM(SIN($G1034/$I$1*($A$22:$A$20000))*$C$22:$C$20000))^2 +  (SUM(COS($G1034/$I$1*($A$22:$A$20000))*$C$22:$C$20000))^2)</f>
        <v>9.5739339355371378</v>
      </c>
    </row>
    <row r="1035" spans="1:10" x14ac:dyDescent="0.25">
      <c r="A1035">
        <v>1966.083333</v>
      </c>
      <c r="B1035">
        <v>0.38291228782952602</v>
      </c>
      <c r="C1035">
        <v>0.806732</v>
      </c>
      <c r="G1035">
        <f t="shared" si="33"/>
        <v>1033</v>
      </c>
      <c r="H1035">
        <f t="shared" si="32"/>
        <v>3.2881411242785576</v>
      </c>
      <c r="I1035">
        <f t="array" ref="I1035">+SQRT((SUM(SIN($G1035/$I$1*($A$22:$A$20000))*$B$22:$B$20000))^2 + (SUM(COS($G1035/$I$1*($A$22:$A$20000))*$B$22:$B$20000))^2)</f>
        <v>0.40340891661960709</v>
      </c>
      <c r="J1035">
        <f t="array" ref="J1035">+SQRT((SUM(SIN($G1035/$I$1*($A$22:$A$20000))*$C$22:$C$20000))^2 +  (SUM(COS($G1035/$I$1*($A$22:$A$20000))*$C$22:$C$20000))^2)</f>
        <v>5.8343270680918975</v>
      </c>
    </row>
    <row r="1036" spans="1:10" x14ac:dyDescent="0.25">
      <c r="A1036">
        <v>1966.166667</v>
      </c>
      <c r="B1036">
        <v>0.38287462251177601</v>
      </c>
      <c r="C1036">
        <v>0.98057899999999998</v>
      </c>
      <c r="G1036">
        <f t="shared" si="33"/>
        <v>1034</v>
      </c>
      <c r="H1036">
        <f t="shared" si="32"/>
        <v>3.2913242231403954</v>
      </c>
      <c r="I1036">
        <f t="array" ref="I1036">+SQRT((SUM(SIN($G1036/$I$1*($A$22:$A$20000))*$B$22:$B$20000))^2 + (SUM(COS($G1036/$I$1*($A$22:$A$20000))*$B$22:$B$20000))^2)</f>
        <v>0.20854782759206864</v>
      </c>
      <c r="J1036">
        <f t="array" ref="J1036">+SQRT((SUM(SIN($G1036/$I$1*($A$22:$A$20000))*$C$22:$C$20000))^2 +  (SUM(COS($G1036/$I$1*($A$22:$A$20000))*$C$22:$C$20000))^2)</f>
        <v>4.2276266004538252</v>
      </c>
    </row>
    <row r="1037" spans="1:10" x14ac:dyDescent="0.25">
      <c r="A1037">
        <v>1966.25</v>
      </c>
      <c r="B1037">
        <v>0.38279832884319598</v>
      </c>
      <c r="C1037">
        <v>0.45463199999999998</v>
      </c>
      <c r="G1037">
        <f t="shared" si="33"/>
        <v>1035</v>
      </c>
      <c r="H1037">
        <f t="shared" si="32"/>
        <v>3.2945073220022336</v>
      </c>
      <c r="I1037">
        <f t="array" ref="I1037">+SQRT((SUM(SIN($G1037/$I$1*($A$22:$A$20000))*$B$22:$B$20000))^2 + (SUM(COS($G1037/$I$1*($A$22:$A$20000))*$B$22:$B$20000))^2)</f>
        <v>0.36305095507198343</v>
      </c>
      <c r="J1037">
        <f t="array" ref="J1037">+SQRT((SUM(SIN($G1037/$I$1*($A$22:$A$20000))*$C$22:$C$20000))^2 +  (SUM(COS($G1037/$I$1*($A$22:$A$20000))*$C$22:$C$20000))^2)</f>
        <v>5.5705958553139201</v>
      </c>
    </row>
    <row r="1038" spans="1:10" x14ac:dyDescent="0.25">
      <c r="A1038">
        <v>1966.333333</v>
      </c>
      <c r="B1038">
        <v>0.38268305698743599</v>
      </c>
      <c r="C1038">
        <v>-0.25864799999999999</v>
      </c>
      <c r="G1038">
        <f t="shared" si="33"/>
        <v>1036</v>
      </c>
      <c r="H1038">
        <f t="shared" si="32"/>
        <v>3.2976904208640714</v>
      </c>
      <c r="I1038">
        <f t="array" ref="I1038">+SQRT((SUM(SIN($G1038/$I$1*($A$22:$A$20000))*$B$22:$B$20000))^2 + (SUM(COS($G1038/$I$1*($A$22:$A$20000))*$B$22:$B$20000))^2)</f>
        <v>0.32676662083327829</v>
      </c>
      <c r="J1038">
        <f t="array" ref="J1038">+SQRT((SUM(SIN($G1038/$I$1*($A$22:$A$20000))*$C$22:$C$20000))^2 +  (SUM(COS($G1038/$I$1*($A$22:$A$20000))*$C$22:$C$20000))^2)</f>
        <v>8.3604186191097494</v>
      </c>
    </row>
    <row r="1039" spans="1:10" x14ac:dyDescent="0.25">
      <c r="A1039">
        <v>1966.416667</v>
      </c>
      <c r="B1039">
        <v>0.38514624078389598</v>
      </c>
      <c r="C1039">
        <v>5.0999999999999997E-2</v>
      </c>
      <c r="G1039">
        <f t="shared" si="33"/>
        <v>1037</v>
      </c>
      <c r="H1039">
        <f t="shared" si="32"/>
        <v>3.3008735197259091</v>
      </c>
      <c r="I1039">
        <f t="array" ref="I1039">+SQRT((SUM(SIN($G1039/$I$1*($A$22:$A$20000))*$B$22:$B$20000))^2 + (SUM(COS($G1039/$I$1*($A$22:$A$20000))*$B$22:$B$20000))^2)</f>
        <v>0.28550486667785269</v>
      </c>
      <c r="J1039">
        <f t="array" ref="J1039">+SQRT((SUM(SIN($G1039/$I$1*($A$22:$A$20000))*$C$22:$C$20000))^2 +  (SUM(COS($G1039/$I$1*($A$22:$A$20000))*$C$22:$C$20000))^2)</f>
        <v>11.371092447680859</v>
      </c>
    </row>
    <row r="1040" spans="1:10" x14ac:dyDescent="0.25">
      <c r="A1040">
        <v>1966.5</v>
      </c>
      <c r="B1040">
        <v>3.9651805277486601E-2</v>
      </c>
      <c r="C1040">
        <v>0.15017900000000001</v>
      </c>
      <c r="G1040">
        <f t="shared" si="33"/>
        <v>1038</v>
      </c>
      <c r="H1040">
        <f t="shared" si="32"/>
        <v>3.3040566185877474</v>
      </c>
      <c r="I1040">
        <f t="array" ref="I1040">+SQRT((SUM(SIN($G1040/$I$1*($A$22:$A$20000))*$B$22:$B$20000))^2 + (SUM(COS($G1040/$I$1*($A$22:$A$20000))*$B$22:$B$20000))^2)</f>
        <v>0.43412994483207806</v>
      </c>
      <c r="J1040">
        <f t="array" ref="J1040">+SQRT((SUM(SIN($G1040/$I$1*($A$22:$A$20000))*$C$22:$C$20000))^2 +  (SUM(COS($G1040/$I$1*($A$22:$A$20000))*$C$22:$C$20000))^2)</f>
        <v>12.956027332924227</v>
      </c>
    </row>
    <row r="1041" spans="1:10" x14ac:dyDescent="0.25">
      <c r="A1041">
        <v>1966.583333</v>
      </c>
      <c r="B1041">
        <v>3.5214472398789602E-2</v>
      </c>
      <c r="C1041">
        <v>-0.34975600000000001</v>
      </c>
      <c r="G1041">
        <f t="shared" si="33"/>
        <v>1039</v>
      </c>
      <c r="H1041">
        <f t="shared" si="32"/>
        <v>3.3072397174495856</v>
      </c>
      <c r="I1041">
        <f t="array" ref="I1041">+SQRT((SUM(SIN($G1041/$I$1*($A$22:$A$20000))*$B$22:$B$20000))^2 + (SUM(COS($G1041/$I$1*($A$22:$A$20000))*$B$22:$B$20000))^2)</f>
        <v>0.17026661964191878</v>
      </c>
      <c r="J1041">
        <f t="array" ref="J1041">+SQRT((SUM(SIN($G1041/$I$1*($A$22:$A$20000))*$C$22:$C$20000))^2 +  (SUM(COS($G1041/$I$1*($A$22:$A$20000))*$C$22:$C$20000))^2)</f>
        <v>8.4748281066109374</v>
      </c>
    </row>
    <row r="1042" spans="1:10" x14ac:dyDescent="0.25">
      <c r="A1042">
        <v>1966.666667</v>
      </c>
      <c r="B1042">
        <v>3.5101254082974903E-2</v>
      </c>
      <c r="C1042">
        <v>-0.45327000000000001</v>
      </c>
      <c r="G1042">
        <f t="shared" si="33"/>
        <v>1040</v>
      </c>
      <c r="H1042">
        <f t="shared" si="32"/>
        <v>3.3104228163114233</v>
      </c>
      <c r="I1042">
        <f t="array" ref="I1042">+SQRT((SUM(SIN($G1042/$I$1*($A$22:$A$20000))*$B$22:$B$20000))^2 + (SUM(COS($G1042/$I$1*($A$22:$A$20000))*$B$22:$B$20000))^2)</f>
        <v>0.50668571539245155</v>
      </c>
      <c r="J1042">
        <f t="array" ref="J1042">+SQRT((SUM(SIN($G1042/$I$1*($A$22:$A$20000))*$C$22:$C$20000))^2 +  (SUM(COS($G1042/$I$1*($A$22:$A$20000))*$C$22:$C$20000))^2)</f>
        <v>3.3051053195507309</v>
      </c>
    </row>
    <row r="1043" spans="1:10" x14ac:dyDescent="0.25">
      <c r="A1043">
        <v>1966.75</v>
      </c>
      <c r="B1043">
        <v>3.5022322420422497E-2</v>
      </c>
      <c r="C1043">
        <v>-0.452152</v>
      </c>
      <c r="G1043">
        <f t="shared" si="33"/>
        <v>1041</v>
      </c>
      <c r="H1043">
        <f t="shared" si="32"/>
        <v>3.3136059151732611</v>
      </c>
      <c r="I1043">
        <f t="array" ref="I1043">+SQRT((SUM(SIN($G1043/$I$1*($A$22:$A$20000))*$B$22:$B$20000))^2 + (SUM(COS($G1043/$I$1*($A$22:$A$20000))*$B$22:$B$20000))^2)</f>
        <v>8.8614702064446826E-2</v>
      </c>
      <c r="J1043">
        <f t="array" ref="J1043">+SQRT((SUM(SIN($G1043/$I$1*($A$22:$A$20000))*$C$22:$C$20000))^2 +  (SUM(COS($G1043/$I$1*($A$22:$A$20000))*$C$22:$C$20000))^2)</f>
        <v>8.6782287923017893</v>
      </c>
    </row>
    <row r="1044" spans="1:10" x14ac:dyDescent="0.25">
      <c r="A1044">
        <v>1966.833333</v>
      </c>
      <c r="B1044">
        <v>3.4982376319801597E-2</v>
      </c>
      <c r="C1044">
        <v>-0.39676099999999997</v>
      </c>
      <c r="G1044">
        <f t="shared" si="33"/>
        <v>1042</v>
      </c>
      <c r="H1044">
        <f t="shared" si="32"/>
        <v>3.3167890140350988</v>
      </c>
      <c r="I1044">
        <f t="array" ref="I1044">+SQRT((SUM(SIN($G1044/$I$1*($A$22:$A$20000))*$B$22:$B$20000))^2 + (SUM(COS($G1044/$I$1*($A$22:$A$20000))*$B$22:$B$20000))^2)</f>
        <v>0.55632041176814717</v>
      </c>
      <c r="J1044">
        <f t="array" ref="J1044">+SQRT((SUM(SIN($G1044/$I$1*($A$22:$A$20000))*$C$22:$C$20000))^2 +  (SUM(COS($G1044/$I$1*($A$22:$A$20000))*$C$22:$C$20000))^2)</f>
        <v>9.1049382913858707</v>
      </c>
    </row>
    <row r="1045" spans="1:10" x14ac:dyDescent="0.25">
      <c r="A1045">
        <v>1966.916667</v>
      </c>
      <c r="B1045">
        <v>3.4971056578546503E-2</v>
      </c>
      <c r="C1045">
        <v>-0.53501900000000002</v>
      </c>
      <c r="G1045">
        <f t="shared" si="33"/>
        <v>1043</v>
      </c>
      <c r="H1045">
        <f t="shared" si="32"/>
        <v>3.3199721128969366</v>
      </c>
      <c r="I1045">
        <f t="array" ref="I1045">+SQRT((SUM(SIN($G1045/$I$1*($A$22:$A$20000))*$B$22:$B$20000))^2 + (SUM(COS($G1045/$I$1*($A$22:$A$20000))*$B$22:$B$20000))^2)</f>
        <v>0.18369776883321712</v>
      </c>
      <c r="J1045">
        <f t="array" ref="J1045">+SQRT((SUM(SIN($G1045/$I$1*($A$22:$A$20000))*$C$22:$C$20000))^2 +  (SUM(COS($G1045/$I$1*($A$22:$A$20000))*$C$22:$C$20000))^2)</f>
        <v>4.9845118100341219</v>
      </c>
    </row>
    <row r="1046" spans="1:10" x14ac:dyDescent="0.25">
      <c r="A1046">
        <v>1967</v>
      </c>
      <c r="B1046">
        <v>3.4946949417651599E-2</v>
      </c>
      <c r="C1046">
        <v>-0.67309399999999997</v>
      </c>
      <c r="G1046">
        <f t="shared" si="33"/>
        <v>1044</v>
      </c>
      <c r="H1046">
        <f t="shared" si="32"/>
        <v>3.3231552117587744</v>
      </c>
      <c r="I1046">
        <f t="array" ref="I1046">+SQRT((SUM(SIN($G1046/$I$1*($A$22:$A$20000))*$B$22:$B$20000))^2 + (SUM(COS($G1046/$I$1*($A$22:$A$20000))*$B$22:$B$20000))^2)</f>
        <v>0.55019635813081602</v>
      </c>
      <c r="J1046">
        <f t="array" ref="J1046">+SQRT((SUM(SIN($G1046/$I$1*($A$22:$A$20000))*$C$22:$C$20000))^2 +  (SUM(COS($G1046/$I$1*($A$22:$A$20000))*$C$22:$C$20000))^2)</f>
        <v>4.7482371191552728</v>
      </c>
    </row>
    <row r="1047" spans="1:10" x14ac:dyDescent="0.25">
      <c r="A1047">
        <v>1967.083333</v>
      </c>
      <c r="B1047">
        <v>3.4937158445502201E-2</v>
      </c>
      <c r="C1047">
        <v>-0.63009800000000005</v>
      </c>
      <c r="G1047">
        <f t="shared" si="33"/>
        <v>1045</v>
      </c>
      <c r="H1047">
        <f t="shared" si="32"/>
        <v>3.3263383106206126</v>
      </c>
      <c r="I1047">
        <f t="array" ref="I1047">+SQRT((SUM(SIN($G1047/$I$1*($A$22:$A$20000))*$B$22:$B$20000))^2 + (SUM(COS($G1047/$I$1*($A$22:$A$20000))*$B$22:$B$20000))^2)</f>
        <v>0.37281430278836925</v>
      </c>
      <c r="J1047">
        <f t="array" ref="J1047">+SQRT((SUM(SIN($G1047/$I$1*($A$22:$A$20000))*$C$22:$C$20000))^2 +  (SUM(COS($G1047/$I$1*($A$22:$A$20000))*$C$22:$C$20000))^2)</f>
        <v>6.9800666537268361</v>
      </c>
    </row>
    <row r="1048" spans="1:10" x14ac:dyDescent="0.25">
      <c r="A1048">
        <v>1967.166667</v>
      </c>
      <c r="B1048">
        <v>3.4899493167592201E-2</v>
      </c>
      <c r="C1048">
        <v>-0.73392100000000005</v>
      </c>
      <c r="G1048">
        <f t="shared" si="33"/>
        <v>1046</v>
      </c>
      <c r="H1048">
        <f t="shared" si="32"/>
        <v>3.3295214094824508</v>
      </c>
      <c r="I1048">
        <f t="array" ref="I1048">+SQRT((SUM(SIN($G1048/$I$1*($A$22:$A$20000))*$B$22:$B$20000))^2 + (SUM(COS($G1048/$I$1*($A$22:$A$20000))*$B$22:$B$20000))^2)</f>
        <v>0.47972128737838093</v>
      </c>
      <c r="J1048">
        <f t="array" ref="J1048">+SQRT((SUM(SIN($G1048/$I$1*($A$22:$A$20000))*$C$22:$C$20000))^2 +  (SUM(COS($G1048/$I$1*($A$22:$A$20000))*$C$22:$C$20000))^2)</f>
        <v>2.1287410512301608</v>
      </c>
    </row>
    <row r="1049" spans="1:10" x14ac:dyDescent="0.25">
      <c r="A1049">
        <v>1967.25</v>
      </c>
      <c r="B1049">
        <v>3.4823199498972002E-2</v>
      </c>
      <c r="C1049">
        <v>-0.97395699999999996</v>
      </c>
      <c r="G1049">
        <f t="shared" si="33"/>
        <v>1047</v>
      </c>
      <c r="H1049">
        <f t="shared" si="32"/>
        <v>3.3327045083442886</v>
      </c>
      <c r="I1049">
        <f t="array" ref="I1049">+SQRT((SUM(SIN($G1049/$I$1*($A$22:$A$20000))*$B$22:$B$20000))^2 + (SUM(COS($G1049/$I$1*($A$22:$A$20000))*$B$22:$B$20000))^2)</f>
        <v>0.56710788979790394</v>
      </c>
      <c r="J1049">
        <f t="array" ref="J1049">+SQRT((SUM(SIN($G1049/$I$1*($A$22:$A$20000))*$C$22:$C$20000))^2 +  (SUM(COS($G1049/$I$1*($A$22:$A$20000))*$C$22:$C$20000))^2)</f>
        <v>7.1472786256602197</v>
      </c>
    </row>
    <row r="1050" spans="1:10" x14ac:dyDescent="0.25">
      <c r="A1050">
        <v>1967.333333</v>
      </c>
      <c r="B1050">
        <v>3.4707918901048497E-2</v>
      </c>
      <c r="C1050">
        <v>-0.464779</v>
      </c>
      <c r="G1050">
        <f t="shared" si="33"/>
        <v>1048</v>
      </c>
      <c r="H1050">
        <f t="shared" si="32"/>
        <v>3.3358876072061263</v>
      </c>
      <c r="I1050">
        <f t="array" ref="I1050">+SQRT((SUM(SIN($G1050/$I$1*($A$22:$A$20000))*$B$22:$B$20000))^2 + (SUM(COS($G1050/$I$1*($A$22:$A$20000))*$B$22:$B$20000))^2)</f>
        <v>0.346248208817937</v>
      </c>
      <c r="J1050">
        <f t="array" ref="J1050">+SQRT((SUM(SIN($G1050/$I$1*($A$22:$A$20000))*$C$22:$C$20000))^2 +  (SUM(COS($G1050/$I$1*($A$22:$A$20000))*$C$22:$C$20000))^2)</f>
        <v>12.80741448317975</v>
      </c>
    </row>
    <row r="1051" spans="1:10" x14ac:dyDescent="0.25">
      <c r="A1051">
        <v>1967.416667</v>
      </c>
      <c r="B1051">
        <v>2.5982896489030901E-2</v>
      </c>
      <c r="C1051">
        <v>-0.124205</v>
      </c>
      <c r="G1051">
        <f t="shared" si="33"/>
        <v>1049</v>
      </c>
      <c r="H1051">
        <f t="shared" si="32"/>
        <v>3.3390707060679645</v>
      </c>
      <c r="I1051">
        <f t="array" ref="I1051">+SQRT((SUM(SIN($G1051/$I$1*($A$22:$A$20000))*$B$22:$B$20000))^2 + (SUM(COS($G1051/$I$1*($A$22:$A$20000))*$B$22:$B$20000))^2)</f>
        <v>0.76998027735663854</v>
      </c>
      <c r="J1051">
        <f t="array" ref="J1051">+SQRT((SUM(SIN($G1051/$I$1*($A$22:$A$20000))*$C$22:$C$20000))^2 +  (SUM(COS($G1051/$I$1*($A$22:$A$20000))*$C$22:$C$20000))^2)</f>
        <v>13.780190583579488</v>
      </c>
    </row>
    <row r="1052" spans="1:10" x14ac:dyDescent="0.25">
      <c r="A1052">
        <v>1967.5</v>
      </c>
      <c r="B1052">
        <v>-6.8377082492193597E-2</v>
      </c>
      <c r="C1052">
        <v>-0.21115100000000001</v>
      </c>
      <c r="G1052">
        <f t="shared" si="33"/>
        <v>1050</v>
      </c>
      <c r="H1052">
        <f t="shared" si="32"/>
        <v>3.3422538049298023</v>
      </c>
      <c r="I1052">
        <f t="array" ref="I1052">+SQRT((SUM(SIN($G1052/$I$1*($A$22:$A$20000))*$B$22:$B$20000))^2 + (SUM(COS($G1052/$I$1*($A$22:$A$20000))*$B$22:$B$20000))^2)</f>
        <v>9.4677686006038431E-2</v>
      </c>
      <c r="J1052">
        <f t="array" ref="J1052">+SQRT((SUM(SIN($G1052/$I$1*($A$22:$A$20000))*$C$22:$C$20000))^2 +  (SUM(COS($G1052/$I$1*($A$22:$A$20000))*$C$22:$C$20000))^2)</f>
        <v>14.113742313682501</v>
      </c>
    </row>
    <row r="1053" spans="1:10" x14ac:dyDescent="0.25">
      <c r="A1053">
        <v>1967.583333</v>
      </c>
      <c r="B1053">
        <v>-6.5767415288119094E-2</v>
      </c>
      <c r="C1053">
        <v>-0.39576699999999998</v>
      </c>
      <c r="G1053">
        <f t="shared" si="33"/>
        <v>1051</v>
      </c>
      <c r="H1053">
        <f t="shared" si="32"/>
        <v>3.34543690379164</v>
      </c>
      <c r="I1053">
        <f t="array" ref="I1053">+SQRT((SUM(SIN($G1053/$I$1*($A$22:$A$20000))*$B$22:$B$20000))^2 + (SUM(COS($G1053/$I$1*($A$22:$A$20000))*$B$22:$B$20000))^2)</f>
        <v>0.97349763148657753</v>
      </c>
      <c r="J1053">
        <f t="array" ref="J1053">+SQRT((SUM(SIN($G1053/$I$1*($A$22:$A$20000))*$C$22:$C$20000))^2 +  (SUM(COS($G1053/$I$1*($A$22:$A$20000))*$C$22:$C$20000))^2)</f>
        <v>10.947564510095201</v>
      </c>
    </row>
    <row r="1054" spans="1:10" x14ac:dyDescent="0.25">
      <c r="A1054">
        <v>1967.666667</v>
      </c>
      <c r="B1054">
        <v>-6.5652349889333994E-2</v>
      </c>
      <c r="C1054">
        <v>-0.86731000000000003</v>
      </c>
      <c r="G1054">
        <f t="shared" si="33"/>
        <v>1052</v>
      </c>
      <c r="H1054">
        <f t="shared" si="32"/>
        <v>3.3486200026534778</v>
      </c>
      <c r="I1054">
        <f t="array" ref="I1054">+SQRT((SUM(SIN($G1054/$I$1*($A$22:$A$20000))*$B$22:$B$20000))^2 + (SUM(COS($G1054/$I$1*($A$22:$A$20000))*$B$22:$B$20000))^2)</f>
        <v>0.68095565753884701</v>
      </c>
      <c r="J1054">
        <f t="array" ref="J1054">+SQRT((SUM(SIN($G1054/$I$1*($A$22:$A$20000))*$C$22:$C$20000))^2 +  (SUM(COS($G1054/$I$1*($A$22:$A$20000))*$C$22:$C$20000))^2)</f>
        <v>4.0506622315821339</v>
      </c>
    </row>
    <row r="1055" spans="1:10" x14ac:dyDescent="0.25">
      <c r="A1055">
        <v>1967.75</v>
      </c>
      <c r="B1055">
        <v>-6.55734200938278E-2</v>
      </c>
      <c r="C1055">
        <v>-0.69997200000000004</v>
      </c>
      <c r="G1055">
        <f t="shared" si="33"/>
        <v>1053</v>
      </c>
      <c r="H1055">
        <f t="shared" si="32"/>
        <v>3.3518031015153156</v>
      </c>
      <c r="I1055">
        <f t="array" ref="I1055">+SQRT((SUM(SIN($G1055/$I$1*($A$22:$A$20000))*$B$22:$B$20000))^2 + (SUM(COS($G1055/$I$1*($A$22:$A$20000))*$B$22:$B$20000))^2)</f>
        <v>0.96688894198088804</v>
      </c>
      <c r="J1055">
        <f t="array" ref="J1055">+SQRT((SUM(SIN($G1055/$I$1*($A$22:$A$20000))*$C$22:$C$20000))^2 +  (SUM(COS($G1055/$I$1*($A$22:$A$20000))*$C$22:$C$20000))^2)</f>
        <v>1.4579085029503742</v>
      </c>
    </row>
    <row r="1056" spans="1:10" x14ac:dyDescent="0.25">
      <c r="A1056">
        <v>1967.833333</v>
      </c>
      <c r="B1056">
        <v>-6.5533473991375796E-2</v>
      </c>
      <c r="C1056">
        <v>-0.54708100000000004</v>
      </c>
      <c r="G1056">
        <f t="shared" si="33"/>
        <v>1054</v>
      </c>
      <c r="H1056">
        <f t="shared" si="32"/>
        <v>3.3549862003771533</v>
      </c>
      <c r="I1056">
        <f t="array" ref="I1056">+SQRT((SUM(SIN($G1056/$I$1*($A$22:$A$20000))*$B$22:$B$20000))^2 + (SUM(COS($G1056/$I$1*($A$22:$A$20000))*$B$22:$B$20000))^2)</f>
        <v>0.69892687597977965</v>
      </c>
      <c r="J1056">
        <f t="array" ref="J1056">+SQRT((SUM(SIN($G1056/$I$1*($A$22:$A$20000))*$C$22:$C$20000))^2 +  (SUM(COS($G1056/$I$1*($A$22:$A$20000))*$C$22:$C$20000))^2)</f>
        <v>7.1753165202592371</v>
      </c>
    </row>
    <row r="1057" spans="1:10" x14ac:dyDescent="0.25">
      <c r="A1057">
        <v>1967.916667</v>
      </c>
      <c r="B1057">
        <v>-6.5522166850937397E-2</v>
      </c>
      <c r="C1057">
        <v>-0.61238899999999996</v>
      </c>
      <c r="G1057">
        <f t="shared" si="33"/>
        <v>1055</v>
      </c>
      <c r="H1057">
        <f t="shared" si="32"/>
        <v>3.358169299238992</v>
      </c>
      <c r="I1057">
        <f t="array" ref="I1057">+SQRT((SUM(SIN($G1057/$I$1*($A$22:$A$20000))*$B$22:$B$20000))^2 + (SUM(COS($G1057/$I$1*($A$22:$A$20000))*$B$22:$B$20000))^2)</f>
        <v>0.89846473046060271</v>
      </c>
      <c r="J1057">
        <f t="array" ref="J1057">+SQRT((SUM(SIN($G1057/$I$1*($A$22:$A$20000))*$C$22:$C$20000))^2 +  (SUM(COS($G1057/$I$1*($A$22:$A$20000))*$C$22:$C$20000))^2)</f>
        <v>12.160793482942834</v>
      </c>
    </row>
    <row r="1058" spans="1:10" x14ac:dyDescent="0.25">
      <c r="A1058">
        <v>1968</v>
      </c>
      <c r="B1058">
        <v>-6.5493565697532105E-2</v>
      </c>
      <c r="C1058">
        <v>-0.86265400000000003</v>
      </c>
      <c r="G1058">
        <f t="shared" si="33"/>
        <v>1056</v>
      </c>
      <c r="H1058">
        <f t="shared" si="32"/>
        <v>3.3613523981008298</v>
      </c>
      <c r="I1058">
        <f t="array" ref="I1058">+SQRT((SUM(SIN($G1058/$I$1*($A$22:$A$20000))*$B$22:$B$20000))^2 + (SUM(COS($G1058/$I$1*($A$22:$A$20000))*$B$22:$B$20000))^2)</f>
        <v>1.0967990285943001</v>
      </c>
      <c r="J1058">
        <f t="array" ref="J1058">+SQRT((SUM(SIN($G1058/$I$1*($A$22:$A$20000))*$C$22:$C$20000))^2 +  (SUM(COS($G1058/$I$1*($A$22:$A$20000))*$C$22:$C$20000))^2)</f>
        <v>10.282257844681633</v>
      </c>
    </row>
    <row r="1059" spans="1:10" x14ac:dyDescent="0.25">
      <c r="A1059">
        <v>1968.083333</v>
      </c>
      <c r="B1059">
        <v>-6.5483730277516597E-2</v>
      </c>
      <c r="C1059">
        <v>-1.0563</v>
      </c>
      <c r="G1059">
        <f t="shared" si="33"/>
        <v>1057</v>
      </c>
      <c r="H1059">
        <f t="shared" si="32"/>
        <v>3.3645354969626675</v>
      </c>
      <c r="I1059">
        <f t="array" ref="I1059">+SQRT((SUM(SIN($G1059/$I$1*($A$22:$A$20000))*$B$22:$B$20000))^2 + (SUM(COS($G1059/$I$1*($A$22:$A$20000))*$B$22:$B$20000))^2)</f>
        <v>0.73675062016978776</v>
      </c>
      <c r="J1059">
        <f t="array" ref="J1059">+SQRT((SUM(SIN($G1059/$I$1*($A$22:$A$20000))*$C$22:$C$20000))^2 +  (SUM(COS($G1059/$I$1*($A$22:$A$20000))*$C$22:$C$20000))^2)</f>
        <v>5.8176057651473947</v>
      </c>
    </row>
    <row r="1060" spans="1:10" x14ac:dyDescent="0.25">
      <c r="A1060">
        <v>1968.166667</v>
      </c>
      <c r="B1060">
        <v>-6.5446065044521301E-2</v>
      </c>
      <c r="C1060">
        <v>-0.90037</v>
      </c>
      <c r="G1060">
        <f t="shared" si="33"/>
        <v>1058</v>
      </c>
      <c r="H1060">
        <f t="shared" si="32"/>
        <v>3.3677185958245053</v>
      </c>
      <c r="I1060">
        <f t="array" ref="I1060">+SQRT((SUM(SIN($G1060/$I$1*($A$22:$A$20000))*$B$22:$B$20000))^2 + (SUM(COS($G1060/$I$1*($A$22:$A$20000))*$B$22:$B$20000))^2)</f>
        <v>2.5286773732761758</v>
      </c>
      <c r="J1060">
        <f t="array" ref="J1060">+SQRT((SUM(SIN($G1060/$I$1*($A$22:$A$20000))*$C$22:$C$20000))^2 +  (SUM(COS($G1060/$I$1*($A$22:$A$20000))*$C$22:$C$20000))^2)</f>
        <v>9.1193249296508707</v>
      </c>
    </row>
    <row r="1061" spans="1:10" x14ac:dyDescent="0.25">
      <c r="A1061">
        <v>1968.25</v>
      </c>
      <c r="B1061">
        <v>-6.5369771375855701E-2</v>
      </c>
      <c r="C1061">
        <v>-0.61320699999999995</v>
      </c>
      <c r="G1061">
        <f t="shared" si="33"/>
        <v>1059</v>
      </c>
      <c r="H1061">
        <f t="shared" si="32"/>
        <v>3.3709016946863435</v>
      </c>
      <c r="I1061">
        <f t="array" ref="I1061">+SQRT((SUM(SIN($G1061/$I$1*($A$22:$A$20000))*$B$22:$B$20000))^2 + (SUM(COS($G1061/$I$1*($A$22:$A$20000))*$B$22:$B$20000))^2)</f>
        <v>2.8893012974288115</v>
      </c>
      <c r="J1061">
        <f t="array" ref="J1061">+SQRT((SUM(SIN($G1061/$I$1*($A$22:$A$20000))*$C$22:$C$20000))^2 +  (SUM(COS($G1061/$I$1*($A$22:$A$20000))*$C$22:$C$20000))^2)</f>
        <v>9.4195982223494017</v>
      </c>
    </row>
    <row r="1062" spans="1:10" x14ac:dyDescent="0.25">
      <c r="A1062">
        <v>1968.333333</v>
      </c>
      <c r="B1062">
        <v>-6.5254489896663201E-2</v>
      </c>
      <c r="C1062">
        <v>-0.62271900000000002</v>
      </c>
      <c r="G1062">
        <f t="shared" si="33"/>
        <v>1060</v>
      </c>
      <c r="H1062">
        <f t="shared" si="32"/>
        <v>3.3740847935481812</v>
      </c>
      <c r="I1062">
        <f t="array" ref="I1062">+SQRT((SUM(SIN($G1062/$I$1*($A$22:$A$20000))*$B$22:$B$20000))^2 + (SUM(COS($G1062/$I$1*($A$22:$A$20000))*$B$22:$B$20000))^2)</f>
        <v>2.0765368144172416</v>
      </c>
      <c r="J1062">
        <f t="array" ref="J1062">+SQRT((SUM(SIN($G1062/$I$1*($A$22:$A$20000))*$C$22:$C$20000))^2 +  (SUM(COS($G1062/$I$1*($A$22:$A$20000))*$C$22:$C$20000))^2)</f>
        <v>7.2190485864690181</v>
      </c>
    </row>
    <row r="1063" spans="1:10" x14ac:dyDescent="0.25">
      <c r="A1063">
        <v>1968.416667</v>
      </c>
      <c r="B1063">
        <v>-5.3477341904852503E-2</v>
      </c>
      <c r="C1063">
        <v>0.285686</v>
      </c>
      <c r="G1063">
        <f t="shared" si="33"/>
        <v>1061</v>
      </c>
      <c r="H1063">
        <f t="shared" si="32"/>
        <v>3.377267892410019</v>
      </c>
      <c r="I1063">
        <f t="array" ref="I1063">+SQRT((SUM(SIN($G1063/$I$1*($A$22:$A$20000))*$B$22:$B$20000))^2 + (SUM(COS($G1063/$I$1*($A$22:$A$20000))*$B$22:$B$20000))^2)</f>
        <v>1.3548455151136758</v>
      </c>
      <c r="J1063">
        <f t="array" ref="J1063">+SQRT((SUM(SIN($G1063/$I$1*($A$22:$A$20000))*$C$22:$C$20000))^2 +  (SUM(COS($G1063/$I$1*($A$22:$A$20000))*$C$22:$C$20000))^2)</f>
        <v>6.8224654410463694</v>
      </c>
    </row>
    <row r="1064" spans="1:10" x14ac:dyDescent="0.25">
      <c r="A1064">
        <v>1968.5</v>
      </c>
      <c r="B1064">
        <v>0.28146412430808199</v>
      </c>
      <c r="C1064">
        <v>0.39753899999999998</v>
      </c>
      <c r="G1064">
        <f t="shared" si="33"/>
        <v>1062</v>
      </c>
      <c r="H1064">
        <f t="shared" si="32"/>
        <v>3.3804509912718568</v>
      </c>
      <c r="I1064">
        <f t="array" ref="I1064">+SQRT((SUM(SIN($G1064/$I$1*($A$22:$A$20000))*$B$22:$B$20000))^2 + (SUM(COS($G1064/$I$1*($A$22:$A$20000))*$B$22:$B$20000))^2)</f>
        <v>0.77251027667637784</v>
      </c>
      <c r="J1064">
        <f t="array" ref="J1064">+SQRT((SUM(SIN($G1064/$I$1*($A$22:$A$20000))*$C$22:$C$20000))^2 +  (SUM(COS($G1064/$I$1*($A$22:$A$20000))*$C$22:$C$20000))^2)</f>
        <v>7.810042499182404</v>
      </c>
    </row>
    <row r="1065" spans="1:10" x14ac:dyDescent="0.25">
      <c r="A1065">
        <v>1968.583333</v>
      </c>
      <c r="B1065">
        <v>0.279887778043306</v>
      </c>
      <c r="C1065">
        <v>0.177063</v>
      </c>
      <c r="G1065">
        <f t="shared" si="33"/>
        <v>1063</v>
      </c>
      <c r="H1065">
        <f t="shared" si="32"/>
        <v>3.3836340901336954</v>
      </c>
      <c r="I1065">
        <f t="array" ref="I1065">+SQRT((SUM(SIN($G1065/$I$1*($A$22:$A$20000))*$B$22:$B$20000))^2 + (SUM(COS($G1065/$I$1*($A$22:$A$20000))*$B$22:$B$20000))^2)</f>
        <v>0.73839959700381474</v>
      </c>
      <c r="J1065">
        <f t="array" ref="J1065">+SQRT((SUM(SIN($G1065/$I$1*($A$22:$A$20000))*$C$22:$C$20000))^2 +  (SUM(COS($G1065/$I$1*($A$22:$A$20000))*$C$22:$C$20000))^2)</f>
        <v>7.0401069006259354</v>
      </c>
    </row>
    <row r="1066" spans="1:10" x14ac:dyDescent="0.25">
      <c r="A1066">
        <v>1968.666667</v>
      </c>
      <c r="B1066">
        <v>0.27977166835240203</v>
      </c>
      <c r="C1066">
        <v>-2.47E-3</v>
      </c>
      <c r="G1066">
        <f t="shared" si="33"/>
        <v>1064</v>
      </c>
      <c r="H1066">
        <f t="shared" si="32"/>
        <v>3.3868171889955332</v>
      </c>
      <c r="I1066">
        <f t="array" ref="I1066">+SQRT((SUM(SIN($G1066/$I$1*($A$22:$A$20000))*$B$22:$B$20000))^2 + (SUM(COS($G1066/$I$1*($A$22:$A$20000))*$B$22:$B$20000))^2)</f>
        <v>1.4829098009926132</v>
      </c>
      <c r="J1066">
        <f t="array" ref="J1066">+SQRT((SUM(SIN($G1066/$I$1*($A$22:$A$20000))*$C$22:$C$20000))^2 +  (SUM(COS($G1066/$I$1*($A$22:$A$20000))*$C$22:$C$20000))^2)</f>
        <v>3.358805554276362</v>
      </c>
    </row>
    <row r="1067" spans="1:10" x14ac:dyDescent="0.25">
      <c r="A1067">
        <v>1968.75</v>
      </c>
      <c r="B1067">
        <v>0.27969273961247398</v>
      </c>
      <c r="C1067">
        <v>7.8700000000000006E-2</v>
      </c>
      <c r="G1067">
        <f t="shared" si="33"/>
        <v>1065</v>
      </c>
      <c r="H1067">
        <f t="shared" si="32"/>
        <v>3.390000287857371</v>
      </c>
      <c r="I1067">
        <f t="array" ref="I1067">+SQRT((SUM(SIN($G1067/$I$1*($A$22:$A$20000))*$B$22:$B$20000))^2 + (SUM(COS($G1067/$I$1*($A$22:$A$20000))*$B$22:$B$20000))^2)</f>
        <v>0.11919599015976738</v>
      </c>
      <c r="J1067">
        <f t="array" ref="J1067">+SQRT((SUM(SIN($G1067/$I$1*($A$22:$A$20000))*$C$22:$C$20000))^2 +  (SUM(COS($G1067/$I$1*($A$22:$A$20000))*$C$22:$C$20000))^2)</f>
        <v>1.3359924191813846</v>
      </c>
    </row>
    <row r="1068" spans="1:10" x14ac:dyDescent="0.25">
      <c r="A1068">
        <v>1968.833333</v>
      </c>
      <c r="B1068">
        <v>0.27965279350918698</v>
      </c>
      <c r="C1068">
        <v>0.57623899999999995</v>
      </c>
      <c r="G1068">
        <f t="shared" si="33"/>
        <v>1066</v>
      </c>
      <c r="H1068">
        <f t="shared" si="32"/>
        <v>3.3931833867192087</v>
      </c>
      <c r="I1068">
        <f t="array" ref="I1068">+SQRT((SUM(SIN($G1068/$I$1*($A$22:$A$20000))*$B$22:$B$20000))^2 + (SUM(COS($G1068/$I$1*($A$22:$A$20000))*$B$22:$B$20000))^2)</f>
        <v>2.2315191437747597</v>
      </c>
      <c r="J1068">
        <f t="array" ref="J1068">+SQRT((SUM(SIN($G1068/$I$1*($A$22:$A$20000))*$C$22:$C$20000))^2 +  (SUM(COS($G1068/$I$1*($A$22:$A$20000))*$C$22:$C$20000))^2)</f>
        <v>4.4067356044454957</v>
      </c>
    </row>
    <row r="1069" spans="1:10" x14ac:dyDescent="0.25">
      <c r="A1069">
        <v>1968.916667</v>
      </c>
      <c r="B1069">
        <v>0.27964175985596501</v>
      </c>
      <c r="C1069">
        <v>0.70542099999999996</v>
      </c>
      <c r="G1069">
        <f t="shared" si="33"/>
        <v>1067</v>
      </c>
      <c r="H1069">
        <f t="shared" si="32"/>
        <v>3.3963664855810465</v>
      </c>
      <c r="I1069">
        <f t="array" ref="I1069">+SQRT((SUM(SIN($G1069/$I$1*($A$22:$A$20000))*$B$22:$B$20000))^2 + (SUM(COS($G1069/$I$1*($A$22:$A$20000))*$B$22:$B$20000))^2)</f>
        <v>1.1240094021652351</v>
      </c>
      <c r="J1069">
        <f t="array" ref="J1069">+SQRT((SUM(SIN($G1069/$I$1*($A$22:$A$20000))*$C$22:$C$20000))^2 +  (SUM(COS($G1069/$I$1*($A$22:$A$20000))*$C$22:$C$20000))^2)</f>
        <v>6.1608069627752764</v>
      </c>
    </row>
    <row r="1070" spans="1:10" x14ac:dyDescent="0.25">
      <c r="A1070">
        <v>1969</v>
      </c>
      <c r="B1070">
        <v>0.27962487173072398</v>
      </c>
      <c r="C1070">
        <v>0.944048</v>
      </c>
      <c r="G1070">
        <f t="shared" si="33"/>
        <v>1068</v>
      </c>
      <c r="H1070">
        <f t="shared" si="32"/>
        <v>3.3995495844428842</v>
      </c>
      <c r="I1070">
        <f t="array" ref="I1070">+SQRT((SUM(SIN($G1070/$I$1*($A$22:$A$20000))*$B$22:$B$20000))^2 + (SUM(COS($G1070/$I$1*($A$22:$A$20000))*$B$22:$B$20000))^2)</f>
        <v>3.2328567899623279</v>
      </c>
      <c r="J1070">
        <f t="array" ref="J1070">+SQRT((SUM(SIN($G1070/$I$1*($A$22:$A$20000))*$C$22:$C$20000))^2 +  (SUM(COS($G1070/$I$1*($A$22:$A$20000))*$C$22:$C$20000))^2)</f>
        <v>9.0803051559042913</v>
      </c>
    </row>
    <row r="1071" spans="1:10" x14ac:dyDescent="0.25">
      <c r="A1071">
        <v>1969.083333</v>
      </c>
      <c r="B1071">
        <v>0.27961505418674598</v>
      </c>
      <c r="C1071">
        <v>1.11643</v>
      </c>
      <c r="G1071">
        <f t="shared" si="33"/>
        <v>1069</v>
      </c>
      <c r="H1071">
        <f t="shared" si="32"/>
        <v>3.4027326833047224</v>
      </c>
      <c r="I1071">
        <f t="array" ref="I1071">+SQRT((SUM(SIN($G1071/$I$1*($A$22:$A$20000))*$B$22:$B$20000))^2 + (SUM(COS($G1071/$I$1*($A$22:$A$20000))*$B$22:$B$20000))^2)</f>
        <v>6.5216143731643959</v>
      </c>
      <c r="J1071">
        <f t="array" ref="J1071">+SQRT((SUM(SIN($G1071/$I$1*($A$22:$A$20000))*$C$22:$C$20000))^2 +  (SUM(COS($G1071/$I$1*($A$22:$A$20000))*$C$22:$C$20000))^2)</f>
        <v>12.862435942561516</v>
      </c>
    </row>
    <row r="1072" spans="1:10" x14ac:dyDescent="0.25">
      <c r="A1072">
        <v>1969.166667</v>
      </c>
      <c r="B1072">
        <v>0.27957738893568201</v>
      </c>
      <c r="C1072">
        <v>0.58709</v>
      </c>
      <c r="G1072">
        <f t="shared" si="33"/>
        <v>1070</v>
      </c>
      <c r="H1072">
        <f t="shared" si="32"/>
        <v>3.4059157821665602</v>
      </c>
      <c r="I1072">
        <f t="array" ref="I1072">+SQRT((SUM(SIN($G1072/$I$1*($A$22:$A$20000))*$B$22:$B$20000))^2 + (SUM(COS($G1072/$I$1*($A$22:$A$20000))*$B$22:$B$20000))^2)</f>
        <v>6.6016115580854944</v>
      </c>
      <c r="J1072">
        <f t="array" ref="J1072">+SQRT((SUM(SIN($G1072/$I$1*($A$22:$A$20000))*$C$22:$C$20000))^2 +  (SUM(COS($G1072/$I$1*($A$22:$A$20000))*$C$22:$C$20000))^2)</f>
        <v>15.135751235148847</v>
      </c>
    </row>
    <row r="1073" spans="1:10" x14ac:dyDescent="0.25">
      <c r="A1073">
        <v>1969.25</v>
      </c>
      <c r="B1073">
        <v>0.27950109526703498</v>
      </c>
      <c r="C1073">
        <v>0.42235200000000001</v>
      </c>
      <c r="G1073">
        <f t="shared" si="33"/>
        <v>1071</v>
      </c>
      <c r="H1073">
        <f t="shared" si="32"/>
        <v>3.4090988810283984</v>
      </c>
      <c r="I1073">
        <f t="array" ref="I1073">+SQRT((SUM(SIN($G1073/$I$1*($A$22:$A$20000))*$B$22:$B$20000))^2 + (SUM(COS($G1073/$I$1*($A$22:$A$20000))*$B$22:$B$20000))^2)</f>
        <v>4.0567111027397829</v>
      </c>
      <c r="J1073">
        <f t="array" ref="J1073">+SQRT((SUM(SIN($G1073/$I$1*($A$22:$A$20000))*$C$22:$C$20000))^2 +  (SUM(COS($G1073/$I$1*($A$22:$A$20000))*$C$22:$C$20000))^2)</f>
        <v>12.242711701815466</v>
      </c>
    </row>
    <row r="1074" spans="1:10" x14ac:dyDescent="0.25">
      <c r="A1074">
        <v>1969.333333</v>
      </c>
      <c r="B1074">
        <v>0.27938581243841998</v>
      </c>
      <c r="C1074">
        <v>0.474962</v>
      </c>
      <c r="G1074">
        <f t="shared" si="33"/>
        <v>1072</v>
      </c>
      <c r="H1074">
        <f t="shared" si="32"/>
        <v>3.4122819798902362</v>
      </c>
      <c r="I1074">
        <f t="array" ref="I1074">+SQRT((SUM(SIN($G1074/$I$1*($A$22:$A$20000))*$B$22:$B$20000))^2 + (SUM(COS($G1074/$I$1*($A$22:$A$20000))*$B$22:$B$20000))^2)</f>
        <v>1.7704614624505202</v>
      </c>
      <c r="J1074">
        <f t="array" ref="J1074">+SQRT((SUM(SIN($G1074/$I$1*($A$22:$A$20000))*$C$22:$C$20000))^2 +  (SUM(COS($G1074/$I$1*($A$22:$A$20000))*$C$22:$C$20000))^2)</f>
        <v>5.1946581627505415</v>
      </c>
    </row>
    <row r="1075" spans="1:10" x14ac:dyDescent="0.25">
      <c r="A1075">
        <v>1969.416667</v>
      </c>
      <c r="B1075">
        <v>0.26212759605234098</v>
      </c>
      <c r="C1075">
        <v>9.7600000000000006E-2</v>
      </c>
      <c r="G1075">
        <f t="shared" si="33"/>
        <v>1073</v>
      </c>
      <c r="H1075">
        <f t="shared" si="32"/>
        <v>3.4154650787520744</v>
      </c>
      <c r="I1075">
        <f t="array" ref="I1075">+SQRT((SUM(SIN($G1075/$I$1*($A$22:$A$20000))*$B$22:$B$20000))^2 + (SUM(COS($G1075/$I$1*($A$22:$A$20000))*$B$22:$B$20000))^2)</f>
        <v>5.7659327591611689</v>
      </c>
      <c r="J1075">
        <f t="array" ref="J1075">+SQRT((SUM(SIN($G1075/$I$1*($A$22:$A$20000))*$C$22:$C$20000))^2 +  (SUM(COS($G1075/$I$1*($A$22:$A$20000))*$C$22:$C$20000))^2)</f>
        <v>1.9339790049416969</v>
      </c>
    </row>
    <row r="1076" spans="1:10" x14ac:dyDescent="0.25">
      <c r="A1076">
        <v>1969.5</v>
      </c>
      <c r="B1076">
        <v>-0.49180360160513698</v>
      </c>
      <c r="C1076">
        <v>-9.9299999999999999E-2</v>
      </c>
      <c r="G1076">
        <f t="shared" si="33"/>
        <v>1074</v>
      </c>
      <c r="H1076">
        <f t="shared" si="32"/>
        <v>3.4186481776139122</v>
      </c>
      <c r="I1076">
        <f t="array" ref="I1076">+SQRT((SUM(SIN($G1076/$I$1*($A$22:$A$20000))*$B$22:$B$20000))^2 + (SUM(COS($G1076/$I$1*($A$22:$A$20000))*$B$22:$B$20000))^2)</f>
        <v>0.79329035570183726</v>
      </c>
      <c r="J1076">
        <f t="array" ref="J1076">+SQRT((SUM(SIN($G1076/$I$1*($A$22:$A$20000))*$C$22:$C$20000))^2 +  (SUM(COS($G1076/$I$1*($A$22:$A$20000))*$C$22:$C$20000))^2)</f>
        <v>5.8902547384694079</v>
      </c>
    </row>
    <row r="1077" spans="1:10" x14ac:dyDescent="0.25">
      <c r="A1077">
        <v>1969.583333</v>
      </c>
      <c r="B1077">
        <v>-0.49181348762469701</v>
      </c>
      <c r="C1077">
        <v>0.181753</v>
      </c>
      <c r="G1077">
        <f t="shared" si="33"/>
        <v>1075</v>
      </c>
      <c r="H1077">
        <f t="shared" si="32"/>
        <v>3.4218312764757499</v>
      </c>
      <c r="I1077">
        <f t="array" ref="I1077">+SQRT((SUM(SIN($G1077/$I$1*($A$22:$A$20000))*$B$22:$B$20000))^2 + (SUM(COS($G1077/$I$1*($A$22:$A$20000))*$B$22:$B$20000))^2)</f>
        <v>16.598997971686568</v>
      </c>
      <c r="J1077">
        <f t="array" ref="J1077">+SQRT((SUM(SIN($G1077/$I$1*($A$22:$A$20000))*$C$22:$C$20000))^2 +  (SUM(COS($G1077/$I$1*($A$22:$A$20000))*$C$22:$C$20000))^2)</f>
        <v>12.037625411847525</v>
      </c>
    </row>
    <row r="1078" spans="1:10" x14ac:dyDescent="0.25">
      <c r="A1078">
        <v>1969.666667</v>
      </c>
      <c r="B1078">
        <v>-0.49169577484247601</v>
      </c>
      <c r="C1078">
        <v>0.42353099999999999</v>
      </c>
      <c r="G1078">
        <f t="shared" si="33"/>
        <v>1076</v>
      </c>
      <c r="H1078">
        <f t="shared" si="32"/>
        <v>3.4250143753375877</v>
      </c>
      <c r="I1078">
        <f t="array" ref="I1078">+SQRT((SUM(SIN($G1078/$I$1*($A$22:$A$20000))*$B$22:$B$20000))^2 + (SUM(COS($G1078/$I$1*($A$22:$A$20000))*$B$22:$B$20000))^2)</f>
        <v>27.520671845688042</v>
      </c>
      <c r="J1078">
        <f t="array" ref="J1078">+SQRT((SUM(SIN($G1078/$I$1*($A$22:$A$20000))*$C$22:$C$20000))^2 +  (SUM(COS($G1078/$I$1*($A$22:$A$20000))*$C$22:$C$20000))^2)</f>
        <v>11.244882882606534</v>
      </c>
    </row>
    <row r="1079" spans="1:10" x14ac:dyDescent="0.25">
      <c r="A1079">
        <v>1969.75</v>
      </c>
      <c r="B1079">
        <v>-0.49161684772296499</v>
      </c>
      <c r="C1079">
        <v>0.66637800000000003</v>
      </c>
      <c r="G1079">
        <f t="shared" si="33"/>
        <v>1077</v>
      </c>
      <c r="H1079">
        <f t="shared" si="32"/>
        <v>3.4281974741994254</v>
      </c>
      <c r="I1079">
        <f t="array" ref="I1079">+SQRT((SUM(SIN($G1079/$I$1*($A$22:$A$20000))*$B$22:$B$20000))^2 + (SUM(COS($G1079/$I$1*($A$22:$A$20000))*$B$22:$B$20000))^2)</f>
        <v>21.952830712681003</v>
      </c>
      <c r="J1079">
        <f t="array" ref="J1079">+SQRT((SUM(SIN($G1079/$I$1*($A$22:$A$20000))*$C$22:$C$20000))^2 +  (SUM(COS($G1079/$I$1*($A$22:$A$20000))*$C$22:$C$20000))^2)</f>
        <v>2.7099967451195162</v>
      </c>
    </row>
    <row r="1080" spans="1:10" x14ac:dyDescent="0.25">
      <c r="A1080">
        <v>1969.833333</v>
      </c>
      <c r="B1080">
        <v>-0.49157690161829198</v>
      </c>
      <c r="C1080">
        <v>0.47684900000000002</v>
      </c>
      <c r="G1080">
        <f t="shared" si="33"/>
        <v>1078</v>
      </c>
      <c r="H1080">
        <f t="shared" si="32"/>
        <v>3.4313805730612632</v>
      </c>
      <c r="I1080">
        <f t="array" ref="I1080">+SQRT((SUM(SIN($G1080/$I$1*($A$22:$A$20000))*$B$22:$B$20000))^2 + (SUM(COS($G1080/$I$1*($A$22:$A$20000))*$B$22:$B$20000))^2)</f>
        <v>5.4323846029288809</v>
      </c>
      <c r="J1080">
        <f t="array" ref="J1080">+SQRT((SUM(SIN($G1080/$I$1*($A$22:$A$20000))*$C$22:$C$20000))^2 +  (SUM(COS($G1080/$I$1*($A$22:$A$20000))*$C$22:$C$20000))^2)</f>
        <v>5.3388078487744552</v>
      </c>
    </row>
    <row r="1081" spans="1:10" x14ac:dyDescent="0.25">
      <c r="A1081">
        <v>1969.916667</v>
      </c>
      <c r="B1081">
        <v>-0.49156614300815699</v>
      </c>
      <c r="C1081">
        <v>0.414242</v>
      </c>
      <c r="G1081">
        <f t="shared" si="33"/>
        <v>1079</v>
      </c>
      <c r="H1081">
        <f t="shared" si="32"/>
        <v>3.4345636719231014</v>
      </c>
      <c r="I1081">
        <f t="array" ref="I1081">+SQRT((SUM(SIN($G1081/$I$1*($A$22:$A$20000))*$B$22:$B$20000))^2 + (SUM(COS($G1081/$I$1*($A$22:$A$20000))*$B$22:$B$20000))^2)</f>
        <v>5.7618961113214402</v>
      </c>
      <c r="J1081">
        <f t="array" ref="J1081">+SQRT((SUM(SIN($G1081/$I$1*($A$22:$A$20000))*$C$22:$C$20000))^2 +  (SUM(COS($G1081/$I$1*($A$22:$A$20000))*$C$22:$C$20000))^2)</f>
        <v>7.2990579432039464</v>
      </c>
    </row>
    <row r="1082" spans="1:10" x14ac:dyDescent="0.25">
      <c r="A1082">
        <v>1970</v>
      </c>
      <c r="B1082">
        <v>-0.49156035751728999</v>
      </c>
      <c r="C1082">
        <v>0.27368700000000001</v>
      </c>
      <c r="G1082">
        <f t="shared" si="33"/>
        <v>1080</v>
      </c>
      <c r="H1082">
        <f t="shared" si="32"/>
        <v>3.4377467707849396</v>
      </c>
      <c r="I1082">
        <f t="array" ref="I1082">+SQRT((SUM(SIN($G1082/$I$1*($A$22:$A$20000))*$B$22:$B$20000))^2 + (SUM(COS($G1082/$I$1*($A$22:$A$20000))*$B$22:$B$20000))^2)</f>
        <v>4.0320203748886296</v>
      </c>
      <c r="J1082">
        <f t="array" ref="J1082">+SQRT((SUM(SIN($G1082/$I$1*($A$22:$A$20000))*$C$22:$C$20000))^2 +  (SUM(COS($G1082/$I$1*($A$22:$A$20000))*$C$22:$C$20000))^2)</f>
        <v>6.1583049317835519</v>
      </c>
    </row>
    <row r="1083" spans="1:10" x14ac:dyDescent="0.25">
      <c r="A1083">
        <v>1970.083333</v>
      </c>
      <c r="B1083">
        <v>-0.49155055779540502</v>
      </c>
      <c r="C1083">
        <v>0.208172</v>
      </c>
      <c r="G1083">
        <f t="shared" si="33"/>
        <v>1081</v>
      </c>
      <c r="H1083">
        <f t="shared" si="32"/>
        <v>3.4409298696467774</v>
      </c>
      <c r="I1083">
        <f t="array" ref="I1083">+SQRT((SUM(SIN($G1083/$I$1*($A$22:$A$20000))*$B$22:$B$20000))^2 + (SUM(COS($G1083/$I$1*($A$22:$A$20000))*$B$22:$B$20000))^2)</f>
        <v>2.5916144373881003</v>
      </c>
      <c r="J1083">
        <f t="array" ref="J1083">+SQRT((SUM(SIN($G1083/$I$1*($A$22:$A$20000))*$C$22:$C$20000))^2 +  (SUM(COS($G1083/$I$1*($A$22:$A$20000))*$C$22:$C$20000))^2)</f>
        <v>4.5293120152183013</v>
      </c>
    </row>
    <row r="1084" spans="1:10" x14ac:dyDescent="0.25">
      <c r="A1084">
        <v>1970.166667</v>
      </c>
      <c r="B1084">
        <v>-0.49151289252632702</v>
      </c>
      <c r="C1084">
        <v>-9.6000000000000002E-2</v>
      </c>
      <c r="G1084">
        <f t="shared" si="33"/>
        <v>1082</v>
      </c>
      <c r="H1084">
        <f t="shared" si="32"/>
        <v>3.4441129685086151</v>
      </c>
      <c r="I1084">
        <f t="array" ref="I1084">+SQRT((SUM(SIN($G1084/$I$1*($A$22:$A$20000))*$B$22:$B$20000))^2 + (SUM(COS($G1084/$I$1*($A$22:$A$20000))*$B$22:$B$20000))^2)</f>
        <v>3.6949322789062529</v>
      </c>
      <c r="J1084">
        <f t="array" ref="J1084">+SQRT((SUM(SIN($G1084/$I$1*($A$22:$A$20000))*$C$22:$C$20000))^2 +  (SUM(COS($G1084/$I$1*($A$22:$A$20000))*$C$22:$C$20000))^2)</f>
        <v>3.7961945323024207</v>
      </c>
    </row>
    <row r="1085" spans="1:10" x14ac:dyDescent="0.25">
      <c r="A1085">
        <v>1970.25</v>
      </c>
      <c r="B1085">
        <v>-0.49143659885769803</v>
      </c>
      <c r="C1085">
        <v>3.04E-2</v>
      </c>
      <c r="G1085">
        <f t="shared" si="33"/>
        <v>1083</v>
      </c>
      <c r="H1085">
        <f t="shared" si="32"/>
        <v>3.4472960673704529</v>
      </c>
      <c r="I1085">
        <f t="array" ref="I1085">+SQRT((SUM(SIN($G1085/$I$1*($A$22:$A$20000))*$B$22:$B$20000))^2 + (SUM(COS($G1085/$I$1*($A$22:$A$20000))*$B$22:$B$20000))^2)</f>
        <v>2.0456405993608988</v>
      </c>
      <c r="J1085">
        <f t="array" ref="J1085">+SQRT((SUM(SIN($G1085/$I$1*($A$22:$A$20000))*$C$22:$C$20000))^2 +  (SUM(COS($G1085/$I$1*($A$22:$A$20000))*$C$22:$C$20000))^2)</f>
        <v>2.32294096347001</v>
      </c>
    </row>
    <row r="1086" spans="1:10" x14ac:dyDescent="0.25">
      <c r="A1086">
        <v>1970.333333</v>
      </c>
      <c r="B1086">
        <v>-0.49132132097408199</v>
      </c>
      <c r="C1086">
        <v>-0.17921799999999999</v>
      </c>
      <c r="G1086">
        <f t="shared" si="33"/>
        <v>1084</v>
      </c>
      <c r="H1086">
        <f t="shared" si="32"/>
        <v>3.4504791662322911</v>
      </c>
      <c r="I1086">
        <f t="array" ref="I1086">+SQRT((SUM(SIN($G1086/$I$1*($A$22:$A$20000))*$B$22:$B$20000))^2 + (SUM(COS($G1086/$I$1*($A$22:$A$20000))*$B$22:$B$20000))^2)</f>
        <v>3.0530408467275154</v>
      </c>
      <c r="J1086">
        <f t="array" ref="J1086">+SQRT((SUM(SIN($G1086/$I$1*($A$22:$A$20000))*$C$22:$C$20000))^2 +  (SUM(COS($G1086/$I$1*($A$22:$A$20000))*$C$22:$C$20000))^2)</f>
        <v>4.2974588149813844</v>
      </c>
    </row>
    <row r="1087" spans="1:10" x14ac:dyDescent="0.25">
      <c r="A1087">
        <v>1970.416667</v>
      </c>
      <c r="B1087">
        <v>-0.474365352311241</v>
      </c>
      <c r="C1087">
        <v>-0.55477299999999996</v>
      </c>
      <c r="G1087">
        <f t="shared" si="33"/>
        <v>1085</v>
      </c>
      <c r="H1087">
        <f t="shared" si="32"/>
        <v>3.4536622650941289</v>
      </c>
      <c r="I1087">
        <f t="array" ref="I1087">+SQRT((SUM(SIN($G1087/$I$1*($A$22:$A$20000))*$B$22:$B$20000))^2 + (SUM(COS($G1087/$I$1*($A$22:$A$20000))*$B$22:$B$20000))^2)</f>
        <v>0.15147122884060712</v>
      </c>
      <c r="J1087">
        <f t="array" ref="J1087">+SQRT((SUM(SIN($G1087/$I$1*($A$22:$A$20000))*$C$22:$C$20000))^2 +  (SUM(COS($G1087/$I$1*($A$22:$A$20000))*$C$22:$C$20000))^2)</f>
        <v>7.6961807295482441</v>
      </c>
    </row>
    <row r="1088" spans="1:10" x14ac:dyDescent="0.25">
      <c r="A1088">
        <v>1970.5</v>
      </c>
      <c r="B1088">
        <v>0.43838563655551699</v>
      </c>
      <c r="C1088">
        <v>-0.97042099999999998</v>
      </c>
      <c r="G1088">
        <f t="shared" si="33"/>
        <v>1086</v>
      </c>
      <c r="H1088">
        <f t="shared" si="32"/>
        <v>3.4568453639559666</v>
      </c>
      <c r="I1088">
        <f t="array" ref="I1088">+SQRT((SUM(SIN($G1088/$I$1*($A$22:$A$20000))*$B$22:$B$20000))^2 + (SUM(COS($G1088/$I$1*($A$22:$A$20000))*$B$22:$B$20000))^2)</f>
        <v>2.4736388026224119</v>
      </c>
      <c r="J1088">
        <f t="array" ref="J1088">+SQRT((SUM(SIN($G1088/$I$1*($A$22:$A$20000))*$C$22:$C$20000))^2 +  (SUM(COS($G1088/$I$1*($A$22:$A$20000))*$C$22:$C$20000))^2)</f>
        <v>6.7435214073305882</v>
      </c>
    </row>
    <row r="1089" spans="1:10" x14ac:dyDescent="0.25">
      <c r="A1089">
        <v>1970.583333</v>
      </c>
      <c r="B1089">
        <v>0.439261760742927</v>
      </c>
      <c r="C1089">
        <v>-1.23597</v>
      </c>
      <c r="G1089">
        <f t="shared" si="33"/>
        <v>1087</v>
      </c>
      <c r="H1089">
        <f t="shared" si="32"/>
        <v>3.4600284628178044</v>
      </c>
      <c r="I1089">
        <f t="array" ref="I1089">+SQRT((SUM(SIN($G1089/$I$1*($A$22:$A$20000))*$B$22:$B$20000))^2 + (SUM(COS($G1089/$I$1*($A$22:$A$20000))*$B$22:$B$20000))^2)</f>
        <v>0.60238996213721263</v>
      </c>
      <c r="J1089">
        <f t="array" ref="J1089">+SQRT((SUM(SIN($G1089/$I$1*($A$22:$A$20000))*$C$22:$C$20000))^2 +  (SUM(COS($G1089/$I$1*($A$22:$A$20000))*$C$22:$C$20000))^2)</f>
        <v>3.0439354024574783</v>
      </c>
    </row>
    <row r="1090" spans="1:10" x14ac:dyDescent="0.25">
      <c r="A1090">
        <v>1970.666667</v>
      </c>
      <c r="B1090">
        <v>0.43914317251375901</v>
      </c>
      <c r="C1090">
        <v>-1.0812600000000001</v>
      </c>
      <c r="G1090">
        <f t="shared" si="33"/>
        <v>1088</v>
      </c>
      <c r="H1090">
        <f t="shared" si="32"/>
        <v>3.4632115616796431</v>
      </c>
      <c r="I1090">
        <f t="array" ref="I1090">+SQRT((SUM(SIN($G1090/$I$1*($A$22:$A$20000))*$B$22:$B$20000))^2 + (SUM(COS($G1090/$I$1*($A$22:$A$20000))*$B$22:$B$20000))^2)</f>
        <v>1.9836332881891505</v>
      </c>
      <c r="J1090">
        <f t="array" ref="J1090">+SQRT((SUM(SIN($G1090/$I$1*($A$22:$A$20000))*$C$22:$C$20000))^2 +  (SUM(COS($G1090/$I$1*($A$22:$A$20000))*$C$22:$C$20000))^2)</f>
        <v>1.3551054007024441</v>
      </c>
    </row>
    <row r="1091" spans="1:10" x14ac:dyDescent="0.25">
      <c r="A1091">
        <v>1970.75</v>
      </c>
      <c r="B1091">
        <v>0.43906424627915702</v>
      </c>
      <c r="C1091">
        <v>-1.07544</v>
      </c>
      <c r="G1091">
        <f t="shared" si="33"/>
        <v>1089</v>
      </c>
      <c r="H1091">
        <f t="shared" ref="H1091:H1154" si="34">+G1091/$I$1/2/PI()</f>
        <v>3.4663946605414808</v>
      </c>
      <c r="I1091">
        <f t="array" ref="I1091">+SQRT((SUM(SIN($G1091/$I$1*($A$22:$A$20000))*$B$22:$B$20000))^2 + (SUM(COS($G1091/$I$1*($A$22:$A$20000))*$B$22:$B$20000))^2)</f>
        <v>1.0698579574087619</v>
      </c>
      <c r="J1091">
        <f t="array" ref="J1091">+SQRT((SUM(SIN($G1091/$I$1*($A$22:$A$20000))*$C$22:$C$20000))^2 +  (SUM(COS($G1091/$I$1*($A$22:$A$20000))*$C$22:$C$20000))^2)</f>
        <v>3.4303544884186739</v>
      </c>
    </row>
    <row r="1092" spans="1:10" x14ac:dyDescent="0.25">
      <c r="A1092">
        <v>1970.833333</v>
      </c>
      <c r="B1092">
        <v>0.43902430017378502</v>
      </c>
      <c r="C1092">
        <v>-1.05348</v>
      </c>
      <c r="G1092">
        <f t="shared" si="33"/>
        <v>1090</v>
      </c>
      <c r="H1092">
        <f t="shared" si="34"/>
        <v>3.4695777594033186</v>
      </c>
      <c r="I1092">
        <f t="array" ref="I1092">+SQRT((SUM(SIN($G1092/$I$1*($A$22:$A$20000))*$B$22:$B$20000))^2 + (SUM(COS($G1092/$I$1*($A$22:$A$20000))*$B$22:$B$20000))^2)</f>
        <v>1.4883967048267199</v>
      </c>
      <c r="J1092">
        <f t="array" ref="J1092">+SQRT((SUM(SIN($G1092/$I$1*($A$22:$A$20000))*$C$22:$C$20000))^2 +  (SUM(COS($G1092/$I$1*($A$22:$A$20000))*$C$22:$C$20000))^2)</f>
        <v>1.901009352462204</v>
      </c>
    </row>
    <row r="1093" spans="1:10" x14ac:dyDescent="0.25">
      <c r="A1093">
        <v>1970.916667</v>
      </c>
      <c r="B1093">
        <v>0.43901378214205</v>
      </c>
      <c r="C1093">
        <v>-1.2908299999999999</v>
      </c>
      <c r="G1093">
        <f t="shared" ref="G1093:G1156" si="35">+G1092+1</f>
        <v>1091</v>
      </c>
      <c r="H1093">
        <f t="shared" si="34"/>
        <v>3.4727608582651563</v>
      </c>
      <c r="I1093">
        <f t="array" ref="I1093">+SQRT((SUM(SIN($G1093/$I$1*($A$22:$A$20000))*$B$22:$B$20000))^2 + (SUM(COS($G1093/$I$1*($A$22:$A$20000))*$B$22:$B$20000))^2)</f>
        <v>1.3777263133101549</v>
      </c>
      <c r="J1093">
        <f t="array" ref="J1093">+SQRT((SUM(SIN($G1093/$I$1*($A$22:$A$20000))*$C$22:$C$20000))^2 +  (SUM(COS($G1093/$I$1*($A$22:$A$20000))*$C$22:$C$20000))^2)</f>
        <v>6.552415600582318</v>
      </c>
    </row>
    <row r="1094" spans="1:10" x14ac:dyDescent="0.25">
      <c r="A1094">
        <v>1971</v>
      </c>
      <c r="B1094">
        <v>0.439018024538674</v>
      </c>
      <c r="C1094">
        <v>-1.73743</v>
      </c>
      <c r="G1094">
        <f t="shared" si="35"/>
        <v>1092</v>
      </c>
      <c r="H1094">
        <f t="shared" si="34"/>
        <v>3.4759439571269941</v>
      </c>
      <c r="I1094">
        <f t="array" ref="I1094">+SQRT((SUM(SIN($G1094/$I$1*($A$22:$A$20000))*$B$22:$B$20000))^2 + (SUM(COS($G1094/$I$1*($A$22:$A$20000))*$B$22:$B$20000))^2)</f>
        <v>0.99431147487035587</v>
      </c>
      <c r="J1094">
        <f t="array" ref="J1094">+SQRT((SUM(SIN($G1094/$I$1*($A$22:$A$20000))*$C$22:$C$20000))^2 +  (SUM(COS($G1094/$I$1*($A$22:$A$20000))*$C$22:$C$20000))^2)</f>
        <v>7.6569243029197223</v>
      </c>
    </row>
    <row r="1095" spans="1:10" x14ac:dyDescent="0.25">
      <c r="A1095">
        <v>1971.083333</v>
      </c>
      <c r="B1095">
        <v>0.43900824283943202</v>
      </c>
      <c r="C1095">
        <v>-1.55766</v>
      </c>
      <c r="G1095">
        <f t="shared" si="35"/>
        <v>1093</v>
      </c>
      <c r="H1095">
        <f t="shared" si="34"/>
        <v>3.4791270559888319</v>
      </c>
      <c r="I1095">
        <f t="array" ref="I1095">+SQRT((SUM(SIN($G1095/$I$1*($A$22:$A$20000))*$B$22:$B$20000))^2 + (SUM(COS($G1095/$I$1*($A$22:$A$20000))*$B$22:$B$20000))^2)</f>
        <v>1.550787690584511</v>
      </c>
      <c r="J1095">
        <f t="array" ref="J1095">+SQRT((SUM(SIN($G1095/$I$1*($A$22:$A$20000))*$C$22:$C$20000))^2 +  (SUM(COS($G1095/$I$1*($A$22:$A$20000))*$C$22:$C$20000))^2)</f>
        <v>1.2066625062437872</v>
      </c>
    </row>
    <row r="1096" spans="1:10" x14ac:dyDescent="0.25">
      <c r="A1096">
        <v>1971.166667</v>
      </c>
      <c r="B1096">
        <v>0.43897057755213897</v>
      </c>
      <c r="C1096">
        <v>-1.3124100000000001</v>
      </c>
      <c r="G1096">
        <f t="shared" si="35"/>
        <v>1094</v>
      </c>
      <c r="H1096">
        <f t="shared" si="34"/>
        <v>3.4823101548506701</v>
      </c>
      <c r="I1096">
        <f t="array" ref="I1096">+SQRT((SUM(SIN($G1096/$I$1*($A$22:$A$20000))*$B$22:$B$20000))^2 + (SUM(COS($G1096/$I$1*($A$22:$A$20000))*$B$22:$B$20000))^2)</f>
        <v>0.52384717436295369</v>
      </c>
      <c r="J1096">
        <f t="array" ref="J1096">+SQRT((SUM(SIN($G1096/$I$1*($A$22:$A$20000))*$C$22:$C$20000))^2 +  (SUM(COS($G1096/$I$1*($A$22:$A$20000))*$C$22:$C$20000))^2)</f>
        <v>7.7734128380091612</v>
      </c>
    </row>
    <row r="1097" spans="1:10" x14ac:dyDescent="0.25">
      <c r="A1097">
        <v>1971.25</v>
      </c>
      <c r="B1097">
        <v>0.43889428388352802</v>
      </c>
      <c r="C1097">
        <v>-1.07501</v>
      </c>
      <c r="G1097">
        <f t="shared" si="35"/>
        <v>1095</v>
      </c>
      <c r="H1097">
        <f t="shared" si="34"/>
        <v>3.4854932537125078</v>
      </c>
      <c r="I1097">
        <f t="array" ref="I1097">+SQRT((SUM(SIN($G1097/$I$1*($A$22:$A$20000))*$B$22:$B$20000))^2 + (SUM(COS($G1097/$I$1*($A$22:$A$20000))*$B$22:$B$20000))^2)</f>
        <v>1.6313497927834983</v>
      </c>
      <c r="J1097">
        <f t="array" ref="J1097">+SQRT((SUM(SIN($G1097/$I$1*($A$22:$A$20000))*$C$22:$C$20000))^2 +  (SUM(COS($G1097/$I$1*($A$22:$A$20000))*$C$22:$C$20000))^2)</f>
        <v>12.088828596532396</v>
      </c>
    </row>
    <row r="1098" spans="1:10" x14ac:dyDescent="0.25">
      <c r="A1098">
        <v>1971.333333</v>
      </c>
      <c r="B1098">
        <v>0.43877902557188803</v>
      </c>
      <c r="C1098">
        <v>-0.85650800000000005</v>
      </c>
      <c r="G1098">
        <f t="shared" si="35"/>
        <v>1096</v>
      </c>
      <c r="H1098">
        <f t="shared" si="34"/>
        <v>3.4886763525743461</v>
      </c>
      <c r="I1098">
        <f t="array" ref="I1098">+SQRT((SUM(SIN($G1098/$I$1*($A$22:$A$20000))*$B$22:$B$20000))^2 + (SUM(COS($G1098/$I$1*($A$22:$A$20000))*$B$22:$B$20000))^2)</f>
        <v>0.11241392051527864</v>
      </c>
      <c r="J1098">
        <f t="array" ref="J1098">+SQRT((SUM(SIN($G1098/$I$1*($A$22:$A$20000))*$C$22:$C$20000))^2 +  (SUM(COS($G1098/$I$1*($A$22:$A$20000))*$C$22:$C$20000))^2)</f>
        <v>9.4716818372244642</v>
      </c>
    </row>
    <row r="1099" spans="1:10" x14ac:dyDescent="0.25">
      <c r="A1099">
        <v>1971.416667</v>
      </c>
      <c r="B1099">
        <v>0.43411923066288699</v>
      </c>
      <c r="C1099">
        <v>-0.99208499999999999</v>
      </c>
      <c r="G1099">
        <f t="shared" si="35"/>
        <v>1097</v>
      </c>
      <c r="H1099">
        <f t="shared" si="34"/>
        <v>3.4918594514361838</v>
      </c>
      <c r="I1099">
        <f t="array" ref="I1099">+SQRT((SUM(SIN($G1099/$I$1*($A$22:$A$20000))*$B$22:$B$20000))^2 + (SUM(COS($G1099/$I$1*($A$22:$A$20000))*$B$22:$B$20000))^2)</f>
        <v>1.567862768766122</v>
      </c>
      <c r="J1099">
        <f t="array" ref="J1099">+SQRT((SUM(SIN($G1099/$I$1*($A$22:$A$20000))*$C$22:$C$20000))^2 +  (SUM(COS($G1099/$I$1*($A$22:$A$20000))*$C$22:$C$20000))^2)</f>
        <v>3.2786229098757289</v>
      </c>
    </row>
    <row r="1100" spans="1:10" x14ac:dyDescent="0.25">
      <c r="A1100">
        <v>1971.5</v>
      </c>
      <c r="B1100">
        <v>-0.188379829945127</v>
      </c>
      <c r="C1100">
        <v>-1.0517099999999999</v>
      </c>
      <c r="G1100">
        <f t="shared" si="35"/>
        <v>1098</v>
      </c>
      <c r="H1100">
        <f t="shared" si="34"/>
        <v>3.495042550298022</v>
      </c>
      <c r="I1100">
        <f t="array" ref="I1100">+SQRT((SUM(SIN($G1100/$I$1*($A$22:$A$20000))*$B$22:$B$20000))^2 + (SUM(COS($G1100/$I$1*($A$22:$A$20000))*$B$22:$B$20000))^2)</f>
        <v>0.4303512130462061</v>
      </c>
      <c r="J1100">
        <f t="array" ref="J1100">+SQRT((SUM(SIN($G1100/$I$1*($A$22:$A$20000))*$C$22:$C$20000))^2 +  (SUM(COS($G1100/$I$1*($A$22:$A$20000))*$C$22:$C$20000))^2)</f>
        <v>5.7343019413132366</v>
      </c>
    </row>
    <row r="1101" spans="1:10" x14ac:dyDescent="0.25">
      <c r="A1101">
        <v>1971.583333</v>
      </c>
      <c r="B1101">
        <v>-0.18923727036042001</v>
      </c>
      <c r="C1101">
        <v>-1.08192</v>
      </c>
      <c r="G1101">
        <f t="shared" si="35"/>
        <v>1099</v>
      </c>
      <c r="H1101">
        <f t="shared" si="34"/>
        <v>3.4982256491598598</v>
      </c>
      <c r="I1101">
        <f t="array" ref="I1101">+SQRT((SUM(SIN($G1101/$I$1*($A$22:$A$20000))*$B$22:$B$20000))^2 + (SUM(COS($G1101/$I$1*($A$22:$A$20000))*$B$22:$B$20000))^2)</f>
        <v>1.4210066091446654</v>
      </c>
      <c r="J1101">
        <f t="array" ref="J1101">+SQRT((SUM(SIN($G1101/$I$1*($A$22:$A$20000))*$C$22:$C$20000))^2 +  (SUM(COS($G1101/$I$1*($A$22:$A$20000))*$C$22:$C$20000))^2)</f>
        <v>9.6771603656810026</v>
      </c>
    </row>
    <row r="1102" spans="1:10" x14ac:dyDescent="0.25">
      <c r="A1102">
        <v>1971.666667</v>
      </c>
      <c r="B1102">
        <v>-0.18911870103744</v>
      </c>
      <c r="C1102">
        <v>-1.0072099999999999</v>
      </c>
      <c r="G1102">
        <f t="shared" si="35"/>
        <v>1100</v>
      </c>
      <c r="H1102">
        <f t="shared" si="34"/>
        <v>3.5014087480216975</v>
      </c>
      <c r="I1102">
        <f t="array" ref="I1102">+SQRT((SUM(SIN($G1102/$I$1*($A$22:$A$20000))*$B$22:$B$20000))^2 + (SUM(COS($G1102/$I$1*($A$22:$A$20000))*$B$22:$B$20000))^2)</f>
        <v>0.82015913042839084</v>
      </c>
      <c r="J1102">
        <f t="array" ref="J1102">+SQRT((SUM(SIN($G1102/$I$1*($A$22:$A$20000))*$C$22:$C$20000))^2 +  (SUM(COS($G1102/$I$1*($A$22:$A$20000))*$C$22:$C$20000))^2)</f>
        <v>8.8121171272326144</v>
      </c>
    </row>
    <row r="1103" spans="1:10" x14ac:dyDescent="0.25">
      <c r="A1103">
        <v>1971.75</v>
      </c>
      <c r="B1103">
        <v>-0.18903977478372799</v>
      </c>
      <c r="C1103">
        <v>-1.2007000000000001</v>
      </c>
      <c r="G1103">
        <f t="shared" si="35"/>
        <v>1101</v>
      </c>
      <c r="H1103">
        <f t="shared" si="34"/>
        <v>3.5045918468835353</v>
      </c>
      <c r="I1103">
        <f t="array" ref="I1103">+SQRT((SUM(SIN($G1103/$I$1*($A$22:$A$20000))*$B$22:$B$20000))^2 + (SUM(COS($G1103/$I$1*($A$22:$A$20000))*$B$22:$B$20000))^2)</f>
        <v>1.1865507910393778</v>
      </c>
      <c r="J1103">
        <f t="array" ref="J1103">+SQRT((SUM(SIN($G1103/$I$1*($A$22:$A$20000))*$C$22:$C$20000))^2 +  (SUM(COS($G1103/$I$1*($A$22:$A$20000))*$C$22:$C$20000))^2)</f>
        <v>4.596843125254523</v>
      </c>
    </row>
    <row r="1104" spans="1:10" x14ac:dyDescent="0.25">
      <c r="A1104">
        <v>1971.833333</v>
      </c>
      <c r="B1104">
        <v>-0.18899982867867901</v>
      </c>
      <c r="C1104">
        <v>-1.07081</v>
      </c>
      <c r="G1104">
        <f t="shared" si="35"/>
        <v>1102</v>
      </c>
      <c r="H1104">
        <f t="shared" si="34"/>
        <v>3.5077749457453731</v>
      </c>
      <c r="I1104">
        <f t="array" ref="I1104">+SQRT((SUM(SIN($G1104/$I$1*($A$22:$A$20000))*$B$22:$B$20000))^2 + (SUM(COS($G1104/$I$1*($A$22:$A$20000))*$B$22:$B$20000))^2)</f>
        <v>1.162164135818075</v>
      </c>
      <c r="J1104">
        <f t="array" ref="J1104">+SQRT((SUM(SIN($G1104/$I$1*($A$22:$A$20000))*$C$22:$C$20000))^2 +  (SUM(COS($G1104/$I$1*($A$22:$A$20000))*$C$22:$C$20000))^2)</f>
        <v>4.1104028848919185</v>
      </c>
    </row>
    <row r="1105" spans="1:10" x14ac:dyDescent="0.25">
      <c r="A1105">
        <v>1971.916667</v>
      </c>
      <c r="B1105">
        <v>-0.18898970422932401</v>
      </c>
      <c r="C1105">
        <v>-1.1935</v>
      </c>
      <c r="G1105">
        <f t="shared" si="35"/>
        <v>1103</v>
      </c>
      <c r="H1105">
        <f t="shared" si="34"/>
        <v>3.5109580446072108</v>
      </c>
      <c r="I1105">
        <f t="array" ref="I1105">+SQRT((SUM(SIN($G1105/$I$1*($A$22:$A$20000))*$B$22:$B$20000))^2 + (SUM(COS($G1105/$I$1*($A$22:$A$20000))*$B$22:$B$20000))^2)</f>
        <v>0.86391789140942621</v>
      </c>
      <c r="J1105">
        <f t="array" ref="J1105">+SQRT((SUM(SIN($G1105/$I$1*($A$22:$A$20000))*$C$22:$C$20000))^2 +  (SUM(COS($G1105/$I$1*($A$22:$A$20000))*$C$22:$C$20000))^2)</f>
        <v>5.6355808327874977</v>
      </c>
    </row>
    <row r="1106" spans="1:10" x14ac:dyDescent="0.25">
      <c r="A1106">
        <v>1972</v>
      </c>
      <c r="B1106">
        <v>-0.189010108315561</v>
      </c>
      <c r="C1106">
        <v>-0.93089299999999997</v>
      </c>
      <c r="G1106">
        <f t="shared" si="35"/>
        <v>1104</v>
      </c>
      <c r="H1106">
        <f t="shared" si="34"/>
        <v>3.514141143469049</v>
      </c>
      <c r="I1106">
        <f t="array" ref="I1106">+SQRT((SUM(SIN($G1106/$I$1*($A$22:$A$20000))*$B$22:$B$20000))^2 + (SUM(COS($G1106/$I$1*($A$22:$A$20000))*$B$22:$B$20000))^2)</f>
        <v>1.421007602313356</v>
      </c>
      <c r="J1106">
        <f t="array" ref="J1106">+SQRT((SUM(SIN($G1106/$I$1*($A$22:$A$20000))*$C$22:$C$20000))^2 +  (SUM(COS($G1106/$I$1*($A$22:$A$20000))*$C$22:$C$20000))^2)</f>
        <v>7.2621465620886898</v>
      </c>
    </row>
    <row r="1107" spans="1:10" x14ac:dyDescent="0.25">
      <c r="A1107">
        <v>1972.083333</v>
      </c>
      <c r="B1107">
        <v>-0.189000354236808</v>
      </c>
      <c r="C1107">
        <v>-0.43855899999999998</v>
      </c>
      <c r="G1107">
        <f t="shared" si="35"/>
        <v>1105</v>
      </c>
      <c r="H1107">
        <f t="shared" si="34"/>
        <v>3.5173242423308873</v>
      </c>
      <c r="I1107">
        <f t="array" ref="I1107">+SQRT((SUM(SIN($G1107/$I$1*($A$22:$A$20000))*$B$22:$B$20000))^2 + (SUM(COS($G1107/$I$1*($A$22:$A$20000))*$B$22:$B$20000))^2)</f>
        <v>0.48814268452081844</v>
      </c>
      <c r="J1107">
        <f t="array" ref="J1107">+SQRT((SUM(SIN($G1107/$I$1*($A$22:$A$20000))*$C$22:$C$20000))^2 +  (SUM(COS($G1107/$I$1*($A$22:$A$20000))*$C$22:$C$20000))^2)</f>
        <v>7.0333823166886482</v>
      </c>
    </row>
    <row r="1108" spans="1:10" x14ac:dyDescent="0.25">
      <c r="A1108">
        <v>1972.166667</v>
      </c>
      <c r="B1108">
        <v>-0.18896268892159901</v>
      </c>
      <c r="C1108">
        <v>-0.14551</v>
      </c>
      <c r="G1108">
        <f t="shared" si="35"/>
        <v>1106</v>
      </c>
      <c r="H1108">
        <f t="shared" si="34"/>
        <v>3.520507341192725</v>
      </c>
      <c r="I1108">
        <f t="array" ref="I1108">+SQRT((SUM(SIN($G1108/$I$1*($A$22:$A$20000))*$B$22:$B$20000))^2 + (SUM(COS($G1108/$I$1*($A$22:$A$20000))*$B$22:$B$20000))^2)</f>
        <v>1.6133953101341134</v>
      </c>
      <c r="J1108">
        <f t="array" ref="J1108">+SQRT((SUM(SIN($G1108/$I$1*($A$22:$A$20000))*$C$22:$C$20000))^2 +  (SUM(COS($G1108/$I$1*($A$22:$A$20000))*$C$22:$C$20000))^2)</f>
        <v>3.5560622032675089</v>
      </c>
    </row>
    <row r="1109" spans="1:10" x14ac:dyDescent="0.25">
      <c r="A1109">
        <v>1972.25</v>
      </c>
      <c r="B1109">
        <v>-0.18888639525301601</v>
      </c>
      <c r="C1109">
        <v>0.18305199999999999</v>
      </c>
      <c r="G1109">
        <f t="shared" si="35"/>
        <v>1107</v>
      </c>
      <c r="H1109">
        <f t="shared" si="34"/>
        <v>3.5236904400545628</v>
      </c>
      <c r="I1109">
        <f t="array" ref="I1109">+SQRT((SUM(SIN($G1109/$I$1*($A$22:$A$20000))*$B$22:$B$20000))^2 + (SUM(COS($G1109/$I$1*($A$22:$A$20000))*$B$22:$B$20000))^2)</f>
        <v>0.11915682528691607</v>
      </c>
      <c r="J1109">
        <f t="array" ref="J1109">+SQRT((SUM(SIN($G1109/$I$1*($A$22:$A$20000))*$C$22:$C$20000))^2 +  (SUM(COS($G1109/$I$1*($A$22:$A$20000))*$C$22:$C$20000))^2)</f>
        <v>4.7319553429831576</v>
      </c>
    </row>
    <row r="1110" spans="1:10" x14ac:dyDescent="0.25">
      <c r="A1110">
        <v>1972.333333</v>
      </c>
      <c r="B1110">
        <v>-0.18877115609533701</v>
      </c>
      <c r="C1110">
        <v>0.50474200000000002</v>
      </c>
      <c r="G1110">
        <f t="shared" si="35"/>
        <v>1108</v>
      </c>
      <c r="H1110">
        <f t="shared" si="34"/>
        <v>3.526873538916401</v>
      </c>
      <c r="I1110">
        <f t="array" ref="I1110">+SQRT((SUM(SIN($G1110/$I$1*($A$22:$A$20000))*$B$22:$B$20000))^2 + (SUM(COS($G1110/$I$1*($A$22:$A$20000))*$B$22:$B$20000))^2)</f>
        <v>1.7206123517136234</v>
      </c>
      <c r="J1110">
        <f t="array" ref="J1110">+SQRT((SUM(SIN($G1110/$I$1*($A$22:$A$20000))*$C$22:$C$20000))^2 +  (SUM(COS($G1110/$I$1*($A$22:$A$20000))*$C$22:$C$20000))^2)</f>
        <v>5.4368937155171855</v>
      </c>
    </row>
    <row r="1111" spans="1:10" x14ac:dyDescent="0.25">
      <c r="A1111">
        <v>1972.416667</v>
      </c>
      <c r="B1111">
        <v>-0.19457366911407201</v>
      </c>
      <c r="C1111">
        <v>0.59077599999999997</v>
      </c>
      <c r="G1111">
        <f t="shared" si="35"/>
        <v>1109</v>
      </c>
      <c r="H1111">
        <f t="shared" si="34"/>
        <v>3.5300566377782387</v>
      </c>
      <c r="I1111">
        <f t="array" ref="I1111">+SQRT((SUM(SIN($G1111/$I$1*($A$22:$A$20000))*$B$22:$B$20000))^2 + (SUM(COS($G1111/$I$1*($A$22:$A$20000))*$B$22:$B$20000))^2)</f>
        <v>0.49503156278895111</v>
      </c>
      <c r="J1111">
        <f t="array" ref="J1111">+SQRT((SUM(SIN($G1111/$I$1*($A$22:$A$20000))*$C$22:$C$20000))^2 +  (SUM(COS($G1111/$I$1*($A$22:$A$20000))*$C$22:$C$20000))^2)</f>
        <v>3.6012204027029133</v>
      </c>
    </row>
    <row r="1112" spans="1:10" x14ac:dyDescent="0.25">
      <c r="A1112">
        <v>1972.5</v>
      </c>
      <c r="B1112">
        <v>0.208731393328559</v>
      </c>
      <c r="C1112">
        <v>0.96029900000000001</v>
      </c>
      <c r="G1112">
        <f t="shared" si="35"/>
        <v>1110</v>
      </c>
      <c r="H1112">
        <f t="shared" si="34"/>
        <v>3.5332397366400765</v>
      </c>
      <c r="I1112">
        <f t="array" ref="I1112">+SQRT((SUM(SIN($G1112/$I$1*($A$22:$A$20000))*$B$22:$B$20000))^2 + (SUM(COS($G1112/$I$1*($A$22:$A$20000))*$B$22:$B$20000))^2)</f>
        <v>1.7147278057160438</v>
      </c>
      <c r="J1112">
        <f t="array" ref="J1112">+SQRT((SUM(SIN($G1112/$I$1*($A$22:$A$20000))*$C$22:$C$20000))^2 +  (SUM(COS($G1112/$I$1*($A$22:$A$20000))*$C$22:$C$20000))^2)</f>
        <v>2.411901604148261</v>
      </c>
    </row>
    <row r="1113" spans="1:10" x14ac:dyDescent="0.25">
      <c r="A1113">
        <v>1972.583333</v>
      </c>
      <c r="B1113">
        <v>0.20957732955338501</v>
      </c>
      <c r="C1113">
        <v>1.1129</v>
      </c>
      <c r="G1113">
        <f t="shared" si="35"/>
        <v>1111</v>
      </c>
      <c r="H1113">
        <f t="shared" si="34"/>
        <v>3.5364228355019143</v>
      </c>
      <c r="I1113">
        <f t="array" ref="I1113">+SQRT((SUM(SIN($G1113/$I$1*($A$22:$A$20000))*$B$22:$B$20000))^2 + (SUM(COS($G1113/$I$1*($A$22:$A$20000))*$B$22:$B$20000))^2)</f>
        <v>1.0508151086045516</v>
      </c>
      <c r="J1113">
        <f t="array" ref="J1113">+SQRT((SUM(SIN($G1113/$I$1*($A$22:$A$20000))*$C$22:$C$20000))^2 +  (SUM(COS($G1113/$I$1*($A$22:$A$20000))*$C$22:$C$20000))^2)</f>
        <v>2.5989208736318963</v>
      </c>
    </row>
    <row r="1114" spans="1:10" x14ac:dyDescent="0.25">
      <c r="A1114">
        <v>1972.666667</v>
      </c>
      <c r="B1114">
        <v>0.20945877186724901</v>
      </c>
      <c r="C1114">
        <v>1.2209000000000001</v>
      </c>
      <c r="G1114">
        <f t="shared" si="35"/>
        <v>1112</v>
      </c>
      <c r="H1114">
        <f t="shared" si="34"/>
        <v>3.539605934363752</v>
      </c>
      <c r="I1114">
        <f t="array" ref="I1114">+SQRT((SUM(SIN($G1114/$I$1*($A$22:$A$20000))*$B$22:$B$20000))^2 + (SUM(COS($G1114/$I$1*($A$22:$A$20000))*$B$22:$B$20000))^2)</f>
        <v>1.5989924360900631</v>
      </c>
      <c r="J1114">
        <f t="array" ref="J1114">+SQRT((SUM(SIN($G1114/$I$1*($A$22:$A$20000))*$C$22:$C$20000))^2 +  (SUM(COS($G1114/$I$1*($A$22:$A$20000))*$C$22:$C$20000))^2)</f>
        <v>3.7222910162982994</v>
      </c>
    </row>
    <row r="1115" spans="1:10" x14ac:dyDescent="0.25">
      <c r="A1115">
        <v>1972.75</v>
      </c>
      <c r="B1115">
        <v>0.209379845601775</v>
      </c>
      <c r="C1115">
        <v>1.58826</v>
      </c>
      <c r="G1115">
        <f t="shared" si="35"/>
        <v>1113</v>
      </c>
      <c r="H1115">
        <f t="shared" si="34"/>
        <v>3.5427890332255907</v>
      </c>
      <c r="I1115">
        <f t="array" ref="I1115">+SQRT((SUM(SIN($G1115/$I$1*($A$22:$A$20000))*$B$22:$B$20000))^2 + (SUM(COS($G1115/$I$1*($A$22:$A$20000))*$B$22:$B$20000))^2)</f>
        <v>1.6702651828665986</v>
      </c>
      <c r="J1115">
        <f t="array" ref="J1115">+SQRT((SUM(SIN($G1115/$I$1*($A$22:$A$20000))*$C$22:$C$20000))^2 +  (SUM(COS($G1115/$I$1*($A$22:$A$20000))*$C$22:$C$20000))^2)</f>
        <v>4.1578104619380509</v>
      </c>
    </row>
    <row r="1116" spans="1:10" x14ac:dyDescent="0.25">
      <c r="A1116">
        <v>1972.833333</v>
      </c>
      <c r="B1116">
        <v>0.20933989949633799</v>
      </c>
      <c r="C1116">
        <v>1.9781899999999999</v>
      </c>
      <c r="G1116">
        <f t="shared" si="35"/>
        <v>1114</v>
      </c>
      <c r="H1116">
        <f t="shared" si="34"/>
        <v>3.5459721320874285</v>
      </c>
      <c r="I1116">
        <f t="array" ref="I1116">+SQRT((SUM(SIN($G1116/$I$1*($A$22:$A$20000))*$B$22:$B$20000))^2 + (SUM(COS($G1116/$I$1*($A$22:$A$20000))*$B$22:$B$20000))^2)</f>
        <v>1.4522292884744483</v>
      </c>
      <c r="J1116">
        <f t="array" ref="J1116">+SQRT((SUM(SIN($G1116/$I$1*($A$22:$A$20000))*$C$22:$C$20000))^2 +  (SUM(COS($G1116/$I$1*($A$22:$A$20000))*$C$22:$C$20000))^2)</f>
        <v>4.8397784997411168</v>
      </c>
    </row>
    <row r="1117" spans="1:10" x14ac:dyDescent="0.25">
      <c r="A1117">
        <v>1972.916667</v>
      </c>
      <c r="B1117">
        <v>0.20932976067176901</v>
      </c>
      <c r="C1117">
        <v>2.1279699999999999</v>
      </c>
      <c r="G1117">
        <f t="shared" si="35"/>
        <v>1115</v>
      </c>
      <c r="H1117">
        <f t="shared" si="34"/>
        <v>3.5491552309492662</v>
      </c>
      <c r="I1117">
        <f t="array" ref="I1117">+SQRT((SUM(SIN($G1117/$I$1*($A$22:$A$20000))*$B$22:$B$20000))^2 + (SUM(COS($G1117/$I$1*($A$22:$A$20000))*$B$22:$B$20000))^2)</f>
        <v>2.5883885170460577</v>
      </c>
      <c r="J1117">
        <f t="array" ref="J1117">+SQRT((SUM(SIN($G1117/$I$1*($A$22:$A$20000))*$C$22:$C$20000))^2 +  (SUM(COS($G1117/$I$1*($A$22:$A$20000))*$C$22:$C$20000))^2)</f>
        <v>6.7539895598606794</v>
      </c>
    </row>
    <row r="1118" spans="1:10" x14ac:dyDescent="0.25">
      <c r="A1118">
        <v>1973</v>
      </c>
      <c r="B1118">
        <v>0.20935469190814401</v>
      </c>
      <c r="C1118">
        <v>1.7879</v>
      </c>
      <c r="G1118">
        <f t="shared" si="35"/>
        <v>1116</v>
      </c>
      <c r="H1118">
        <f t="shared" si="34"/>
        <v>3.552338329811104</v>
      </c>
      <c r="I1118">
        <f t="array" ref="I1118">+SQRT((SUM(SIN($G1118/$I$1*($A$22:$A$20000))*$B$22:$B$20000))^2 + (SUM(COS($G1118/$I$1*($A$22:$A$20000))*$B$22:$B$20000))^2)</f>
        <v>0.93419076614729901</v>
      </c>
      <c r="J1118">
        <f t="array" ref="J1118">+SQRT((SUM(SIN($G1118/$I$1*($A$22:$A$20000))*$C$22:$C$20000))^2 +  (SUM(COS($G1118/$I$1*($A$22:$A$20000))*$C$22:$C$20000))^2)</f>
        <v>6.0225657079910544</v>
      </c>
    </row>
    <row r="1119" spans="1:10" x14ac:dyDescent="0.25">
      <c r="A1119">
        <v>1973.083333</v>
      </c>
      <c r="B1119">
        <v>0.20934495125803801</v>
      </c>
      <c r="C1119">
        <v>1.2106399999999999</v>
      </c>
      <c r="G1119">
        <f t="shared" si="35"/>
        <v>1117</v>
      </c>
      <c r="H1119">
        <f t="shared" si="34"/>
        <v>3.5555214286729417</v>
      </c>
      <c r="I1119">
        <f t="array" ref="I1119">+SQRT((SUM(SIN($G1119/$I$1*($A$22:$A$20000))*$B$22:$B$20000))^2 + (SUM(COS($G1119/$I$1*($A$22:$A$20000))*$B$22:$B$20000))^2)</f>
        <v>3.9583695937662875</v>
      </c>
      <c r="J1119">
        <f t="array" ref="J1119">+SQRT((SUM(SIN($G1119/$I$1*($A$22:$A$20000))*$C$22:$C$20000))^2 +  (SUM(COS($G1119/$I$1*($A$22:$A$20000))*$C$22:$C$20000))^2)</f>
        <v>2.0676387120235029</v>
      </c>
    </row>
    <row r="1120" spans="1:10" x14ac:dyDescent="0.25">
      <c r="A1120">
        <v>1973.166667</v>
      </c>
      <c r="B1120">
        <v>0.20930728592925599</v>
      </c>
      <c r="C1120">
        <v>0.31510899999999997</v>
      </c>
      <c r="G1120">
        <f t="shared" si="35"/>
        <v>1118</v>
      </c>
      <c r="H1120">
        <f t="shared" si="34"/>
        <v>3.5587045275347799</v>
      </c>
      <c r="I1120">
        <f t="array" ref="I1120">+SQRT((SUM(SIN($G1120/$I$1*($A$22:$A$20000))*$B$22:$B$20000))^2 + (SUM(COS($G1120/$I$1*($A$22:$A$20000))*$B$22:$B$20000))^2)</f>
        <v>0.14547665902187235</v>
      </c>
      <c r="J1120">
        <f t="array" ref="J1120">+SQRT((SUM(SIN($G1120/$I$1*($A$22:$A$20000))*$C$22:$C$20000))^2 +  (SUM(COS($G1120/$I$1*($A$22:$A$20000))*$C$22:$C$20000))^2)</f>
        <v>2.6864294952681504</v>
      </c>
    </row>
    <row r="1121" spans="1:10" x14ac:dyDescent="0.25">
      <c r="A1121">
        <v>1973.25</v>
      </c>
      <c r="B1121">
        <v>0.209230992260687</v>
      </c>
      <c r="C1121">
        <v>-0.46849800000000003</v>
      </c>
      <c r="G1121">
        <f t="shared" si="35"/>
        <v>1119</v>
      </c>
      <c r="H1121">
        <f t="shared" si="34"/>
        <v>3.5618876263966177</v>
      </c>
      <c r="I1121">
        <f t="array" ref="I1121">+SQRT((SUM(SIN($G1121/$I$1*($A$22:$A$20000))*$B$22:$B$20000))^2 + (SUM(COS($G1121/$I$1*($A$22:$A$20000))*$B$22:$B$20000))^2)</f>
        <v>8.858899442055856</v>
      </c>
      <c r="J1121">
        <f t="array" ref="J1121">+SQRT((SUM(SIN($G1121/$I$1*($A$22:$A$20000))*$C$22:$C$20000))^2 +  (SUM(COS($G1121/$I$1*($A$22:$A$20000))*$C$22:$C$20000))^2)</f>
        <v>1.08709188685372</v>
      </c>
    </row>
    <row r="1122" spans="1:10" x14ac:dyDescent="0.25">
      <c r="A1122">
        <v>1973.333333</v>
      </c>
      <c r="B1122">
        <v>0.20911577847343901</v>
      </c>
      <c r="C1122">
        <v>-0.84853900000000004</v>
      </c>
      <c r="G1122">
        <f t="shared" si="35"/>
        <v>1120</v>
      </c>
      <c r="H1122">
        <f t="shared" si="34"/>
        <v>3.5650707252584555</v>
      </c>
      <c r="I1122">
        <f t="array" ref="I1122">+SQRT((SUM(SIN($G1122/$I$1*($A$22:$A$20000))*$B$22:$B$20000))^2 + (SUM(COS($G1122/$I$1*($A$22:$A$20000))*$B$22:$B$20000))^2)</f>
        <v>14.145218566827966</v>
      </c>
      <c r="J1122">
        <f t="array" ref="J1122">+SQRT((SUM(SIN($G1122/$I$1*($A$22:$A$20000))*$C$22:$C$20000))^2 +  (SUM(COS($G1122/$I$1*($A$22:$A$20000))*$C$22:$C$20000))^2)</f>
        <v>6.9648521196945659</v>
      </c>
    </row>
    <row r="1123" spans="1:10" x14ac:dyDescent="0.25">
      <c r="A1123">
        <v>1973.416667</v>
      </c>
      <c r="B1123">
        <v>0.22969307795965299</v>
      </c>
      <c r="C1123">
        <v>-1.04393</v>
      </c>
      <c r="G1123">
        <f t="shared" si="35"/>
        <v>1121</v>
      </c>
      <c r="H1123">
        <f t="shared" si="34"/>
        <v>3.5682538241202937</v>
      </c>
      <c r="I1123">
        <f t="array" ref="I1123">+SQRT((SUM(SIN($G1123/$I$1*($A$22:$A$20000))*$B$22:$B$20000))^2 + (SUM(COS($G1123/$I$1*($A$22:$A$20000))*$B$22:$B$20000))^2)</f>
        <v>11.115630908975724</v>
      </c>
      <c r="J1123">
        <f t="array" ref="J1123">+SQRT((SUM(SIN($G1123/$I$1*($A$22:$A$20000))*$C$22:$C$20000))^2 +  (SUM(COS($G1123/$I$1*($A$22:$A$20000))*$C$22:$C$20000))^2)</f>
        <v>6.6890640699450339</v>
      </c>
    </row>
    <row r="1124" spans="1:10" x14ac:dyDescent="0.25">
      <c r="A1124">
        <v>1973.5</v>
      </c>
      <c r="B1124">
        <v>0.175963777520802</v>
      </c>
      <c r="C1124">
        <v>-1.4212</v>
      </c>
      <c r="G1124">
        <f t="shared" si="35"/>
        <v>1122</v>
      </c>
      <c r="H1124">
        <f t="shared" si="34"/>
        <v>3.5714369229821319</v>
      </c>
      <c r="I1124">
        <f t="array" ref="I1124">+SQRT((SUM(SIN($G1124/$I$1*($A$22:$A$20000))*$B$22:$B$20000))^2 + (SUM(COS($G1124/$I$1*($A$22:$A$20000))*$B$22:$B$20000))^2)</f>
        <v>3.2021292726472947</v>
      </c>
      <c r="J1124">
        <f t="array" ref="J1124">+SQRT((SUM(SIN($G1124/$I$1*($A$22:$A$20000))*$C$22:$C$20000))^2 +  (SUM(COS($G1124/$I$1*($A$22:$A$20000))*$C$22:$C$20000))^2)</f>
        <v>5.3853291599415671</v>
      </c>
    </row>
    <row r="1125" spans="1:10" x14ac:dyDescent="0.25">
      <c r="A1125">
        <v>1973.583333</v>
      </c>
      <c r="B1125">
        <v>0.17502163591015699</v>
      </c>
      <c r="C1125">
        <v>-1.6106100000000001</v>
      </c>
      <c r="G1125">
        <f t="shared" si="35"/>
        <v>1123</v>
      </c>
      <c r="H1125">
        <f t="shared" si="34"/>
        <v>3.5746200218439697</v>
      </c>
      <c r="I1125">
        <f t="array" ref="I1125">+SQRT((SUM(SIN($G1125/$I$1*($A$22:$A$20000))*$B$22:$B$20000))^2 + (SUM(COS($G1125/$I$1*($A$22:$A$20000))*$B$22:$B$20000))^2)</f>
        <v>3.6227195095817559</v>
      </c>
      <c r="J1125">
        <f t="array" ref="J1125">+SQRT((SUM(SIN($G1125/$I$1*($A$22:$A$20000))*$C$22:$C$20000))^2 +  (SUM(COS($G1125/$I$1*($A$22:$A$20000))*$C$22:$C$20000))^2)</f>
        <v>9.0529731435894227</v>
      </c>
    </row>
    <row r="1126" spans="1:10" x14ac:dyDescent="0.25">
      <c r="A1126">
        <v>1973.666667</v>
      </c>
      <c r="B1126">
        <v>0.174904885517535</v>
      </c>
      <c r="C1126">
        <v>-1.66445</v>
      </c>
      <c r="G1126">
        <f t="shared" si="35"/>
        <v>1124</v>
      </c>
      <c r="H1126">
        <f t="shared" si="34"/>
        <v>3.5778031207058074</v>
      </c>
      <c r="I1126">
        <f t="array" ref="I1126">+SQRT((SUM(SIN($G1126/$I$1*($A$22:$A$20000))*$B$22:$B$20000))^2 + (SUM(COS($G1126/$I$1*($A$22:$A$20000))*$B$22:$B$20000))^2)</f>
        <v>4.0919437586391743</v>
      </c>
      <c r="J1126">
        <f t="array" ref="J1126">+SQRT((SUM(SIN($G1126/$I$1*($A$22:$A$20000))*$C$22:$C$20000))^2 +  (SUM(COS($G1126/$I$1*($A$22:$A$20000))*$C$22:$C$20000))^2)</f>
        <v>5.3227884932868275</v>
      </c>
    </row>
    <row r="1127" spans="1:10" x14ac:dyDescent="0.25">
      <c r="A1127">
        <v>1973.75</v>
      </c>
      <c r="B1127">
        <v>0.17482595742523399</v>
      </c>
      <c r="C1127">
        <v>-1.9416500000000001</v>
      </c>
      <c r="G1127">
        <f t="shared" si="35"/>
        <v>1125</v>
      </c>
      <c r="H1127">
        <f t="shared" si="34"/>
        <v>3.5809862195676452</v>
      </c>
      <c r="I1127">
        <f t="array" ref="I1127">+SQRT((SUM(SIN($G1127/$I$1*($A$22:$A$20000))*$B$22:$B$20000))^2 + (SUM(COS($G1127/$I$1*($A$22:$A$20000))*$B$22:$B$20000))^2)</f>
        <v>4.2963539099985519</v>
      </c>
      <c r="J1127">
        <f t="array" ref="J1127">+SQRT((SUM(SIN($G1127/$I$1*($A$22:$A$20000))*$C$22:$C$20000))^2 +  (SUM(COS($G1127/$I$1*($A$22:$A$20000))*$C$22:$C$20000))^2)</f>
        <v>1.1100399410562387</v>
      </c>
    </row>
    <row r="1128" spans="1:10" x14ac:dyDescent="0.25">
      <c r="A1128">
        <v>1973.833333</v>
      </c>
      <c r="B1128">
        <v>0.174786011321791</v>
      </c>
      <c r="C1128">
        <v>-2.2968199999999999</v>
      </c>
      <c r="G1128">
        <f t="shared" si="35"/>
        <v>1126</v>
      </c>
      <c r="H1128">
        <f t="shared" si="34"/>
        <v>3.5841693184294829</v>
      </c>
      <c r="I1128">
        <f t="array" ref="I1128">+SQRT((SUM(SIN($G1128/$I$1*($A$22:$A$20000))*$B$22:$B$20000))^2 + (SUM(COS($G1128/$I$1*($A$22:$A$20000))*$B$22:$B$20000))^2)</f>
        <v>15.832670957618669</v>
      </c>
      <c r="J1128">
        <f t="array" ref="J1128">+SQRT((SUM(SIN($G1128/$I$1*($A$22:$A$20000))*$C$22:$C$20000))^2 +  (SUM(COS($G1128/$I$1*($A$22:$A$20000))*$C$22:$C$20000))^2)</f>
        <v>1.141920271151708</v>
      </c>
    </row>
    <row r="1129" spans="1:10" x14ac:dyDescent="0.25">
      <c r="A1129">
        <v>1973.916667</v>
      </c>
      <c r="B1129">
        <v>0.174774470798777</v>
      </c>
      <c r="C1129">
        <v>-2.2274400000000001</v>
      </c>
      <c r="G1129">
        <f t="shared" si="35"/>
        <v>1127</v>
      </c>
      <c r="H1129">
        <f t="shared" si="34"/>
        <v>3.5873524172913207</v>
      </c>
      <c r="I1129">
        <f t="array" ref="I1129">+SQRT((SUM(SIN($G1129/$I$1*($A$22:$A$20000))*$B$22:$B$20000))^2 + (SUM(COS($G1129/$I$1*($A$22:$A$20000))*$B$22:$B$20000))^2)</f>
        <v>19.590106226465693</v>
      </c>
      <c r="J1129">
        <f t="array" ref="J1129">+SQRT((SUM(SIN($G1129/$I$1*($A$22:$A$20000))*$C$22:$C$20000))^2 +  (SUM(COS($G1129/$I$1*($A$22:$A$20000))*$C$22:$C$20000))^2)</f>
        <v>8.0377291677398404</v>
      </c>
    </row>
    <row r="1130" spans="1:10" x14ac:dyDescent="0.25">
      <c r="A1130">
        <v>1974</v>
      </c>
      <c r="B1130">
        <v>0.17475466497287501</v>
      </c>
      <c r="C1130">
        <v>-2.0951399999999998</v>
      </c>
      <c r="G1130">
        <f t="shared" si="35"/>
        <v>1128</v>
      </c>
      <c r="H1130">
        <f t="shared" si="34"/>
        <v>3.5905355161531589</v>
      </c>
      <c r="I1130">
        <f t="array" ref="I1130">+SQRT((SUM(SIN($G1130/$I$1*($A$22:$A$20000))*$B$22:$B$20000))^2 + (SUM(COS($G1130/$I$1*($A$22:$A$20000))*$B$22:$B$20000))^2)</f>
        <v>11.695752903791918</v>
      </c>
      <c r="J1130">
        <f t="array" ref="J1130">+SQRT((SUM(SIN($G1130/$I$1*($A$22:$A$20000))*$C$22:$C$20000))^2 +  (SUM(COS($G1130/$I$1*($A$22:$A$20000))*$C$22:$C$20000))^2)</f>
        <v>10.212195916953636</v>
      </c>
    </row>
    <row r="1131" spans="1:10" x14ac:dyDescent="0.25">
      <c r="A1131">
        <v>1974.083333</v>
      </c>
      <c r="B1131">
        <v>0.17474492068150599</v>
      </c>
      <c r="C1131">
        <v>-1.6459999999999999</v>
      </c>
      <c r="G1131">
        <f t="shared" si="35"/>
        <v>1129</v>
      </c>
      <c r="H1131">
        <f t="shared" si="34"/>
        <v>3.5937186150149967</v>
      </c>
      <c r="I1131">
        <f t="array" ref="I1131">+SQRT((SUM(SIN($G1131/$I$1*($A$22:$A$20000))*$B$22:$B$20000))^2 + (SUM(COS($G1131/$I$1*($A$22:$A$20000))*$B$22:$B$20000))^2)</f>
        <v>0.31207746617762955</v>
      </c>
      <c r="J1131">
        <f t="array" ref="J1131">+SQRT((SUM(SIN($G1131/$I$1*($A$22:$A$20000))*$C$22:$C$20000))^2 +  (SUM(COS($G1131/$I$1*($A$22:$A$20000))*$C$22:$C$20000))^2)</f>
        <v>6.7452046400095469</v>
      </c>
    </row>
    <row r="1132" spans="1:10" x14ac:dyDescent="0.25">
      <c r="A1132">
        <v>1974.166667</v>
      </c>
      <c r="B1132">
        <v>0.17470725535640599</v>
      </c>
      <c r="C1132">
        <v>-1.39689</v>
      </c>
      <c r="G1132">
        <f t="shared" si="35"/>
        <v>1130</v>
      </c>
      <c r="H1132">
        <f t="shared" si="34"/>
        <v>3.5969017138768349</v>
      </c>
      <c r="I1132">
        <f t="array" ref="I1132">+SQRT((SUM(SIN($G1132/$I$1*($A$22:$A$20000))*$B$22:$B$20000))^2 + (SUM(COS($G1132/$I$1*($A$22:$A$20000))*$B$22:$B$20000))^2)</f>
        <v>4.2808681236022963</v>
      </c>
      <c r="J1132">
        <f t="array" ref="J1132">+SQRT((SUM(SIN($G1132/$I$1*($A$22:$A$20000))*$C$22:$C$20000))^2 +  (SUM(COS($G1132/$I$1*($A$22:$A$20000))*$C$22:$C$20000))^2)</f>
        <v>6.7374131527449315</v>
      </c>
    </row>
    <row r="1133" spans="1:10" x14ac:dyDescent="0.25">
      <c r="A1133">
        <v>1974.25</v>
      </c>
      <c r="B1133">
        <v>0.17463096168783299</v>
      </c>
      <c r="C1133">
        <v>-1.24695</v>
      </c>
      <c r="G1133">
        <f t="shared" si="35"/>
        <v>1131</v>
      </c>
      <c r="H1133">
        <f t="shared" si="34"/>
        <v>3.6000848127386726</v>
      </c>
      <c r="I1133">
        <f t="array" ref="I1133">+SQRT((SUM(SIN($G1133/$I$1*($A$22:$A$20000))*$B$22:$B$20000))^2 + (SUM(COS($G1133/$I$1*($A$22:$A$20000))*$B$22:$B$20000))^2)</f>
        <v>1.2262210987148097</v>
      </c>
      <c r="J1133">
        <f t="array" ref="J1133">+SQRT((SUM(SIN($G1133/$I$1*($A$22:$A$20000))*$C$22:$C$20000))^2 +  (SUM(COS($G1133/$I$1*($A$22:$A$20000))*$C$22:$C$20000))^2)</f>
        <v>2.499039672865083</v>
      </c>
    </row>
    <row r="1134" spans="1:10" x14ac:dyDescent="0.25">
      <c r="A1134">
        <v>1974.333333</v>
      </c>
      <c r="B1134">
        <v>0.17451559047725601</v>
      </c>
      <c r="C1134">
        <v>-1.17225</v>
      </c>
      <c r="G1134">
        <f t="shared" si="35"/>
        <v>1132</v>
      </c>
      <c r="H1134">
        <f t="shared" si="34"/>
        <v>3.6032679116005109</v>
      </c>
      <c r="I1134">
        <f t="array" ref="I1134">+SQRT((SUM(SIN($G1134/$I$1*($A$22:$A$20000))*$B$22:$B$20000))^2 + (SUM(COS($G1134/$I$1*($A$22:$A$20000))*$B$22:$B$20000))^2)</f>
        <v>2.2702861355276296</v>
      </c>
      <c r="J1134">
        <f t="array" ref="J1134">+SQRT((SUM(SIN($G1134/$I$1*($A$22:$A$20000))*$C$22:$C$20000))^2 +  (SUM(COS($G1134/$I$1*($A$22:$A$20000))*$C$22:$C$20000))^2)</f>
        <v>5.0097932295885368</v>
      </c>
    </row>
    <row r="1135" spans="1:10" x14ac:dyDescent="0.25">
      <c r="A1135">
        <v>1974.416667</v>
      </c>
      <c r="B1135">
        <v>0.13252378011820401</v>
      </c>
      <c r="C1135">
        <v>-1.0641499999999999</v>
      </c>
      <c r="G1135">
        <f t="shared" si="35"/>
        <v>1133</v>
      </c>
      <c r="H1135">
        <f t="shared" si="34"/>
        <v>3.6064510104623486</v>
      </c>
      <c r="I1135">
        <f t="array" ref="I1135">+SQRT((SUM(SIN($G1135/$I$1*($A$22:$A$20000))*$B$22:$B$20000))^2 + (SUM(COS($G1135/$I$1*($A$22:$A$20000))*$B$22:$B$20000))^2)</f>
        <v>1.5553528503326324</v>
      </c>
      <c r="J1135">
        <f t="array" ref="J1135">+SQRT((SUM(SIN($G1135/$I$1*($A$22:$A$20000))*$C$22:$C$20000))^2 +  (SUM(COS($G1135/$I$1*($A$22:$A$20000))*$C$22:$C$20000))^2)</f>
        <v>6.1031497408215571</v>
      </c>
    </row>
    <row r="1136" spans="1:10" x14ac:dyDescent="0.25">
      <c r="A1136">
        <v>1974.5</v>
      </c>
      <c r="B1136">
        <v>-0.30431819360125001</v>
      </c>
      <c r="C1136">
        <v>-0.784941</v>
      </c>
      <c r="G1136">
        <f t="shared" si="35"/>
        <v>1134</v>
      </c>
      <c r="H1136">
        <f t="shared" si="34"/>
        <v>3.6096341093241864</v>
      </c>
      <c r="I1136">
        <f t="array" ref="I1136">+SQRT((SUM(SIN($G1136/$I$1*($A$22:$A$20000))*$B$22:$B$20000))^2 + (SUM(COS($G1136/$I$1*($A$22:$A$20000))*$B$22:$B$20000))^2)</f>
        <v>1.2690205016355238</v>
      </c>
      <c r="J1136">
        <f t="array" ref="J1136">+SQRT((SUM(SIN($G1136/$I$1*($A$22:$A$20000))*$C$22:$C$20000))^2 +  (SUM(COS($G1136/$I$1*($A$22:$A$20000))*$C$22:$C$20000))^2)</f>
        <v>2.279835436569515</v>
      </c>
    </row>
    <row r="1137" spans="1:10" x14ac:dyDescent="0.25">
      <c r="A1137">
        <v>1974.583333</v>
      </c>
      <c r="B1137">
        <v>-0.30364444434938898</v>
      </c>
      <c r="C1137">
        <v>-0.50370599999999999</v>
      </c>
      <c r="G1137">
        <f t="shared" si="35"/>
        <v>1135</v>
      </c>
      <c r="H1137">
        <f t="shared" si="34"/>
        <v>3.6128172081860241</v>
      </c>
      <c r="I1137">
        <f t="array" ref="I1137">+SQRT((SUM(SIN($G1137/$I$1*($A$22:$A$20000))*$B$22:$B$20000))^2 + (SUM(COS($G1137/$I$1*($A$22:$A$20000))*$B$22:$B$20000))^2)</f>
        <v>1.4051440622010116</v>
      </c>
      <c r="J1137">
        <f t="array" ref="J1137">+SQRT((SUM(SIN($G1137/$I$1*($A$22:$A$20000))*$C$22:$C$20000))^2 +  (SUM(COS($G1137/$I$1*($A$22:$A$20000))*$C$22:$C$20000))^2)</f>
        <v>5.8901816974484822</v>
      </c>
    </row>
    <row r="1138" spans="1:10" x14ac:dyDescent="0.25">
      <c r="A1138">
        <v>1974.666667</v>
      </c>
      <c r="B1138">
        <v>-0.30352742269182098</v>
      </c>
      <c r="C1138">
        <v>-0.65002099999999996</v>
      </c>
      <c r="G1138">
        <f t="shared" si="35"/>
        <v>1136</v>
      </c>
      <c r="H1138">
        <f t="shared" si="34"/>
        <v>3.6160003070478619</v>
      </c>
      <c r="I1138">
        <f t="array" ref="I1138">+SQRT((SUM(SIN($G1138/$I$1*($A$22:$A$20000))*$B$22:$B$20000))^2 + (SUM(COS($G1138/$I$1*($A$22:$A$20000))*$B$22:$B$20000))^2)</f>
        <v>1.0485081647624219</v>
      </c>
      <c r="J1138">
        <f t="array" ref="J1138">+SQRT((SUM(SIN($G1138/$I$1*($A$22:$A$20000))*$C$22:$C$20000))^2 +  (SUM(COS($G1138/$I$1*($A$22:$A$20000))*$C$22:$C$20000))^2)</f>
        <v>11.009608640525169</v>
      </c>
    </row>
    <row r="1139" spans="1:10" x14ac:dyDescent="0.25">
      <c r="A1139">
        <v>1974.75</v>
      </c>
      <c r="B1139">
        <v>-0.303448494873717</v>
      </c>
      <c r="C1139">
        <v>-0.89682200000000001</v>
      </c>
      <c r="G1139">
        <f t="shared" si="35"/>
        <v>1137</v>
      </c>
      <c r="H1139">
        <f t="shared" si="34"/>
        <v>3.6191834059096997</v>
      </c>
      <c r="I1139">
        <f t="array" ref="I1139">+SQRT((SUM(SIN($G1139/$I$1*($A$22:$A$20000))*$B$22:$B$20000))^2 + (SUM(COS($G1139/$I$1*($A$22:$A$20000))*$B$22:$B$20000))^2)</f>
        <v>1.9260754243422711</v>
      </c>
      <c r="J1139">
        <f t="array" ref="J1139">+SQRT((SUM(SIN($G1139/$I$1*($A$22:$A$20000))*$C$22:$C$20000))^2 +  (SUM(COS($G1139/$I$1*($A$22:$A$20000))*$C$22:$C$20000))^2)</f>
        <v>12.399262997075661</v>
      </c>
    </row>
    <row r="1140" spans="1:10" x14ac:dyDescent="0.25">
      <c r="A1140">
        <v>1974.833333</v>
      </c>
      <c r="B1140">
        <v>-0.30340854877124401</v>
      </c>
      <c r="C1140">
        <v>-1.0182899999999999</v>
      </c>
      <c r="G1140">
        <f t="shared" si="35"/>
        <v>1138</v>
      </c>
      <c r="H1140">
        <f t="shared" si="34"/>
        <v>3.6223665047715383</v>
      </c>
      <c r="I1140">
        <f t="array" ref="I1140">+SQRT((SUM(SIN($G1140/$I$1*($A$22:$A$20000))*$B$22:$B$20000))^2 + (SUM(COS($G1140/$I$1*($A$22:$A$20000))*$B$22:$B$20000))^2)</f>
        <v>1.4187354492054867</v>
      </c>
      <c r="J1140">
        <f t="array" ref="J1140">+SQRT((SUM(SIN($G1140/$I$1*($A$22:$A$20000))*$C$22:$C$20000))^2 +  (SUM(COS($G1140/$I$1*($A$22:$A$20000))*$C$22:$C$20000))^2)</f>
        <v>10.47833019379547</v>
      </c>
    </row>
    <row r="1141" spans="1:10" x14ac:dyDescent="0.25">
      <c r="A1141">
        <v>1974.916667</v>
      </c>
      <c r="B1141">
        <v>-0.30339732459761898</v>
      </c>
      <c r="C1141">
        <v>-0.93557900000000005</v>
      </c>
      <c r="G1141">
        <f t="shared" si="35"/>
        <v>1139</v>
      </c>
      <c r="H1141">
        <f t="shared" si="34"/>
        <v>3.6255496036333761</v>
      </c>
      <c r="I1141">
        <f t="array" ref="I1141">+SQRT((SUM(SIN($G1141/$I$1*($A$22:$A$20000))*$B$22:$B$20000))^2 + (SUM(COS($G1141/$I$1*($A$22:$A$20000))*$B$22:$B$20000))^2)</f>
        <v>1.0971834239229175</v>
      </c>
      <c r="J1141">
        <f t="array" ref="J1141">+SQRT((SUM(SIN($G1141/$I$1*($A$22:$A$20000))*$C$22:$C$20000))^2 +  (SUM(COS($G1141/$I$1*($A$22:$A$20000))*$C$22:$C$20000))^2)</f>
        <v>15.262172301087583</v>
      </c>
    </row>
    <row r="1142" spans="1:10" x14ac:dyDescent="0.25">
      <c r="A1142">
        <v>1975</v>
      </c>
      <c r="B1142">
        <v>-0.30338034018584398</v>
      </c>
      <c r="C1142">
        <v>-0.45876299999999998</v>
      </c>
      <c r="G1142">
        <f t="shared" si="35"/>
        <v>1140</v>
      </c>
      <c r="H1142">
        <f t="shared" si="34"/>
        <v>3.6287327024952138</v>
      </c>
      <c r="I1142">
        <f t="array" ref="I1142">+SQRT((SUM(SIN($G1142/$I$1*($A$22:$A$20000))*$B$22:$B$20000))^2 + (SUM(COS($G1142/$I$1*($A$22:$A$20000))*$B$22:$B$20000))^2)</f>
        <v>0.62068550455046945</v>
      </c>
      <c r="J1142">
        <f t="array" ref="J1142">+SQRT((SUM(SIN($G1142/$I$1*($A$22:$A$20000))*$C$22:$C$20000))^2 +  (SUM(COS($G1142/$I$1*($A$22:$A$20000))*$C$22:$C$20000))^2)</f>
        <v>15.674338068301472</v>
      </c>
    </row>
    <row r="1143" spans="1:10" x14ac:dyDescent="0.25">
      <c r="A1143">
        <v>1975.083333</v>
      </c>
      <c r="B1143">
        <v>-0.30337059209316802</v>
      </c>
      <c r="C1143">
        <v>-0.67219899999999999</v>
      </c>
      <c r="G1143">
        <f t="shared" si="35"/>
        <v>1141</v>
      </c>
      <c r="H1143">
        <f t="shared" si="34"/>
        <v>3.6319158013570516</v>
      </c>
      <c r="I1143">
        <f t="array" ref="I1143">+SQRT((SUM(SIN($G1143/$I$1*($A$22:$A$20000))*$B$22:$B$20000))^2 + (SUM(COS($G1143/$I$1*($A$22:$A$20000))*$B$22:$B$20000))^2)</f>
        <v>0.65342672332757723</v>
      </c>
      <c r="J1143">
        <f t="array" ref="J1143">+SQRT((SUM(SIN($G1143/$I$1*($A$22:$A$20000))*$C$22:$C$20000))^2 +  (SUM(COS($G1143/$I$1*($A$22:$A$20000))*$C$22:$C$20000))^2)</f>
        <v>9.2566615875962892</v>
      </c>
    </row>
    <row r="1144" spans="1:10" x14ac:dyDescent="0.25">
      <c r="A1144">
        <v>1975.166667</v>
      </c>
      <c r="B1144">
        <v>-0.30333292677190998</v>
      </c>
      <c r="C1144">
        <v>-1.0464</v>
      </c>
      <c r="G1144">
        <f t="shared" si="35"/>
        <v>1142</v>
      </c>
      <c r="H1144">
        <f t="shared" si="34"/>
        <v>3.6350989002188894</v>
      </c>
      <c r="I1144">
        <f t="array" ref="I1144">+SQRT((SUM(SIN($G1144/$I$1*($A$22:$A$20000))*$B$22:$B$20000))^2 + (SUM(COS($G1144/$I$1*($A$22:$A$20000))*$B$22:$B$20000))^2)</f>
        <v>1.0216371386369745</v>
      </c>
      <c r="J1144">
        <f t="array" ref="J1144">+SQRT((SUM(SIN($G1144/$I$1*($A$22:$A$20000))*$C$22:$C$20000))^2 +  (SUM(COS($G1144/$I$1*($A$22:$A$20000))*$C$22:$C$20000))^2)</f>
        <v>4.9739280678409594</v>
      </c>
    </row>
    <row r="1145" spans="1:10" x14ac:dyDescent="0.25">
      <c r="A1145">
        <v>1975.25</v>
      </c>
      <c r="B1145">
        <v>-0.30325663310333301</v>
      </c>
      <c r="C1145">
        <v>-0.85151699999999997</v>
      </c>
      <c r="G1145">
        <f t="shared" si="35"/>
        <v>1143</v>
      </c>
      <c r="H1145">
        <f t="shared" si="34"/>
        <v>3.6382819990807276</v>
      </c>
      <c r="I1145">
        <f t="array" ref="I1145">+SQRT((SUM(SIN($G1145/$I$1*($A$22:$A$20000))*$B$22:$B$20000))^2 + (SUM(COS($G1145/$I$1*($A$22:$A$20000))*$B$22:$B$20000))^2)</f>
        <v>1.3983543128760061</v>
      </c>
      <c r="J1145">
        <f t="array" ref="J1145">+SQRT((SUM(SIN($G1145/$I$1*($A$22:$A$20000))*$C$22:$C$20000))^2 +  (SUM(COS($G1145/$I$1*($A$22:$A$20000))*$C$22:$C$20000))^2)</f>
        <v>2.8756087121445235</v>
      </c>
    </row>
    <row r="1146" spans="1:10" x14ac:dyDescent="0.25">
      <c r="A1146">
        <v>1975.333333</v>
      </c>
      <c r="B1146">
        <v>-0.303141286480963</v>
      </c>
      <c r="C1146">
        <v>-1.01308</v>
      </c>
      <c r="G1146">
        <f t="shared" si="35"/>
        <v>1144</v>
      </c>
      <c r="H1146">
        <f t="shared" si="34"/>
        <v>3.6414650979425653</v>
      </c>
      <c r="I1146">
        <f t="array" ref="I1146">+SQRT((SUM(SIN($G1146/$I$1*($A$22:$A$20000))*$B$22:$B$20000))^2 + (SUM(COS($G1146/$I$1*($A$22:$A$20000))*$B$22:$B$20000))^2)</f>
        <v>1.9062474919052579</v>
      </c>
      <c r="J1146">
        <f t="array" ref="J1146">+SQRT((SUM(SIN($G1146/$I$1*($A$22:$A$20000))*$C$22:$C$20000))^2 +  (SUM(COS($G1146/$I$1*($A$22:$A$20000))*$C$22:$C$20000))^2)</f>
        <v>2.3988897034464984</v>
      </c>
    </row>
    <row r="1147" spans="1:10" x14ac:dyDescent="0.25">
      <c r="A1147">
        <v>1975.416667</v>
      </c>
      <c r="B1147">
        <v>-0.26118215666580102</v>
      </c>
      <c r="C1147">
        <v>-1.36131</v>
      </c>
      <c r="G1147">
        <f t="shared" si="35"/>
        <v>1145</v>
      </c>
      <c r="H1147">
        <f t="shared" si="34"/>
        <v>3.6446481968044031</v>
      </c>
      <c r="I1147">
        <f t="array" ref="I1147">+SQRT((SUM(SIN($G1147/$I$1*($A$22:$A$20000))*$B$22:$B$20000))^2 + (SUM(COS($G1147/$I$1*($A$22:$A$20000))*$B$22:$B$20000))^2)</f>
        <v>1.8190774730571746</v>
      </c>
      <c r="J1147">
        <f t="array" ref="J1147">+SQRT((SUM(SIN($G1147/$I$1*($A$22:$A$20000))*$C$22:$C$20000))^2 +  (SUM(COS($G1147/$I$1*($A$22:$A$20000))*$C$22:$C$20000))^2)</f>
        <v>1.1047404565188694</v>
      </c>
    </row>
    <row r="1148" spans="1:10" x14ac:dyDescent="0.25">
      <c r="A1148">
        <v>1975.5</v>
      </c>
      <c r="B1148">
        <v>0.28742264404476597</v>
      </c>
      <c r="C1148">
        <v>-1.2771600000000001</v>
      </c>
      <c r="G1148">
        <f t="shared" si="35"/>
        <v>1146</v>
      </c>
      <c r="H1148">
        <f t="shared" si="34"/>
        <v>3.6478312956662413</v>
      </c>
      <c r="I1148">
        <f t="array" ref="I1148">+SQRT((SUM(SIN($G1148/$I$1*($A$22:$A$20000))*$B$22:$B$20000))^2 + (SUM(COS($G1148/$I$1*($A$22:$A$20000))*$B$22:$B$20000))^2)</f>
        <v>0.49724412834520865</v>
      </c>
      <c r="J1148">
        <f t="array" ref="J1148">+SQRT((SUM(SIN($G1148/$I$1*($A$22:$A$20000))*$C$22:$C$20000))^2 +  (SUM(COS($G1148/$I$1*($A$22:$A$20000))*$C$22:$C$20000))^2)</f>
        <v>6.2752821422925456</v>
      </c>
    </row>
    <row r="1149" spans="1:10" x14ac:dyDescent="0.25">
      <c r="A1149">
        <v>1975.583333</v>
      </c>
      <c r="B1149">
        <v>0.28690228453241701</v>
      </c>
      <c r="C1149">
        <v>-1.5021800000000001</v>
      </c>
      <c r="G1149">
        <f t="shared" si="35"/>
        <v>1147</v>
      </c>
      <c r="H1149">
        <f t="shared" si="34"/>
        <v>3.6510143945280795</v>
      </c>
      <c r="I1149">
        <f t="array" ref="I1149">+SQRT((SUM(SIN($G1149/$I$1*($A$22:$A$20000))*$B$22:$B$20000))^2 + (SUM(COS($G1149/$I$1*($A$22:$A$20000))*$B$22:$B$20000))^2)</f>
        <v>0.84648808656137409</v>
      </c>
      <c r="J1149">
        <f t="array" ref="J1149">+SQRT((SUM(SIN($G1149/$I$1*($A$22:$A$20000))*$C$22:$C$20000))^2 +  (SUM(COS($G1149/$I$1*($A$22:$A$20000))*$C$22:$C$20000))^2)</f>
        <v>6.7106034137039021</v>
      </c>
    </row>
    <row r="1150" spans="1:10" x14ac:dyDescent="0.25">
      <c r="A1150">
        <v>1975.666667</v>
      </c>
      <c r="B1150">
        <v>0.28678510783875899</v>
      </c>
      <c r="C1150">
        <v>-1.67265</v>
      </c>
      <c r="G1150">
        <f t="shared" si="35"/>
        <v>1148</v>
      </c>
      <c r="H1150">
        <f t="shared" si="34"/>
        <v>3.6541974933899173</v>
      </c>
      <c r="I1150">
        <f t="array" ref="I1150">+SQRT((SUM(SIN($G1150/$I$1*($A$22:$A$20000))*$B$22:$B$20000))^2 + (SUM(COS($G1150/$I$1*($A$22:$A$20000))*$B$22:$B$20000))^2)</f>
        <v>0.69743632498204911</v>
      </c>
      <c r="J1150">
        <f t="array" ref="J1150">+SQRT((SUM(SIN($G1150/$I$1*($A$22:$A$20000))*$C$22:$C$20000))^2 +  (SUM(COS($G1150/$I$1*($A$22:$A$20000))*$C$22:$C$20000))^2)</f>
        <v>1.9757774592247428</v>
      </c>
    </row>
    <row r="1151" spans="1:10" x14ac:dyDescent="0.25">
      <c r="A1151">
        <v>1975.75</v>
      </c>
      <c r="B1151">
        <v>0.28670618017736599</v>
      </c>
      <c r="C1151">
        <v>-1.7879700000000001</v>
      </c>
      <c r="G1151">
        <f t="shared" si="35"/>
        <v>1149</v>
      </c>
      <c r="H1151">
        <f t="shared" si="34"/>
        <v>3.657380592251755</v>
      </c>
      <c r="I1151">
        <f t="array" ref="I1151">+SQRT((SUM(SIN($G1151/$I$1*($A$22:$A$20000))*$B$22:$B$20000))^2 + (SUM(COS($G1151/$I$1*($A$22:$A$20000))*$B$22:$B$20000))^2)</f>
        <v>0.43165335458039927</v>
      </c>
      <c r="J1151">
        <f t="array" ref="J1151">+SQRT((SUM(SIN($G1151/$I$1*($A$22:$A$20000))*$C$22:$C$20000))^2 +  (SUM(COS($G1151/$I$1*($A$22:$A$20000))*$C$22:$C$20000))^2)</f>
        <v>4.5970918761558002</v>
      </c>
    </row>
    <row r="1152" spans="1:10" x14ac:dyDescent="0.25">
      <c r="A1152">
        <v>1975.833333</v>
      </c>
      <c r="B1152">
        <v>0.28666623407737601</v>
      </c>
      <c r="C1152">
        <v>-1.58067</v>
      </c>
      <c r="G1152">
        <f t="shared" si="35"/>
        <v>1150</v>
      </c>
      <c r="H1152">
        <f t="shared" si="34"/>
        <v>3.6605636911135928</v>
      </c>
      <c r="I1152">
        <f t="array" ref="I1152">+SQRT((SUM(SIN($G1152/$I$1*($A$22:$A$20000))*$B$22:$B$20000))^2 + (SUM(COS($G1152/$I$1*($A$22:$A$20000))*$B$22:$B$20000))^2)</f>
        <v>0.73032072195860231</v>
      </c>
      <c r="J1152">
        <f t="array" ref="J1152">+SQRT((SUM(SIN($G1152/$I$1*($A$22:$A$20000))*$C$22:$C$20000))^2 +  (SUM(COS($G1152/$I$1*($A$22:$A$20000))*$C$22:$C$20000))^2)</f>
        <v>6.9323995303953518</v>
      </c>
    </row>
    <row r="1153" spans="1:10" x14ac:dyDescent="0.25">
      <c r="A1153">
        <v>1975.916667</v>
      </c>
      <c r="B1153">
        <v>0.286655796003292</v>
      </c>
      <c r="C1153">
        <v>-1.8909199999999999</v>
      </c>
      <c r="G1153">
        <f t="shared" si="35"/>
        <v>1151</v>
      </c>
      <c r="H1153">
        <f t="shared" si="34"/>
        <v>3.6637467899754306</v>
      </c>
      <c r="I1153">
        <f t="array" ref="I1153">+SQRT((SUM(SIN($G1153/$I$1*($A$22:$A$20000))*$B$22:$B$20000))^2 + (SUM(COS($G1153/$I$1*($A$22:$A$20000))*$B$22:$B$20000))^2)</f>
        <v>0.12030414296323216</v>
      </c>
      <c r="J1153">
        <f t="array" ref="J1153">+SQRT((SUM(SIN($G1153/$I$1*($A$22:$A$20000))*$C$22:$C$20000))^2 +  (SUM(COS($G1153/$I$1*($A$22:$A$20000))*$C$22:$C$20000))^2)</f>
        <v>8.8795411577142325</v>
      </c>
    </row>
    <row r="1154" spans="1:10" x14ac:dyDescent="0.25">
      <c r="A1154">
        <v>1976</v>
      </c>
      <c r="B1154">
        <v>0.28664940221184898</v>
      </c>
      <c r="C1154">
        <v>-2.0132300000000001</v>
      </c>
      <c r="G1154">
        <f t="shared" si="35"/>
        <v>1152</v>
      </c>
      <c r="H1154">
        <f t="shared" si="34"/>
        <v>3.6669298888372683</v>
      </c>
      <c r="I1154">
        <f t="array" ref="I1154">+SQRT((SUM(SIN($G1154/$I$1*($A$22:$A$20000))*$B$22:$B$20000))^2 + (SUM(COS($G1154/$I$1*($A$22:$A$20000))*$B$22:$B$20000))^2)</f>
        <v>0.67338944581170757</v>
      </c>
      <c r="J1154">
        <f t="array" ref="J1154">+SQRT((SUM(SIN($G1154/$I$1*($A$22:$A$20000))*$C$22:$C$20000))^2 +  (SUM(COS($G1154/$I$1*($A$22:$A$20000))*$C$22:$C$20000))^2)</f>
        <v>8.6963474069146116</v>
      </c>
    </row>
    <row r="1155" spans="1:10" x14ac:dyDescent="0.25">
      <c r="A1155">
        <v>1976.083333</v>
      </c>
      <c r="B1155">
        <v>0.28663965265339197</v>
      </c>
      <c r="C1155">
        <v>-1.25406</v>
      </c>
      <c r="G1155">
        <f t="shared" si="35"/>
        <v>1153</v>
      </c>
      <c r="H1155">
        <f t="shared" ref="H1155:H1218" si="36">+G1155/$I$1/2/PI()</f>
        <v>3.6701129876991065</v>
      </c>
      <c r="I1155">
        <f t="array" ref="I1155">+SQRT((SUM(SIN($G1155/$I$1*($A$22:$A$20000))*$B$22:$B$20000))^2 + (SUM(COS($G1155/$I$1*($A$22:$A$20000))*$B$22:$B$20000))^2)</f>
        <v>0.13344201421278865</v>
      </c>
      <c r="J1155">
        <f t="array" ref="J1155">+SQRT((SUM(SIN($G1155/$I$1*($A$22:$A$20000))*$C$22:$C$20000))^2 +  (SUM(COS($G1155/$I$1*($A$22:$A$20000))*$C$22:$C$20000))^2)</f>
        <v>5.8075255196882178</v>
      </c>
    </row>
    <row r="1156" spans="1:10" x14ac:dyDescent="0.25">
      <c r="A1156">
        <v>1976.166667</v>
      </c>
      <c r="B1156">
        <v>0.28660198733361503</v>
      </c>
      <c r="C1156">
        <v>-0.77566000000000002</v>
      </c>
      <c r="G1156">
        <f t="shared" si="35"/>
        <v>1154</v>
      </c>
      <c r="H1156">
        <f t="shared" si="36"/>
        <v>3.6732960865609443</v>
      </c>
      <c r="I1156">
        <f t="array" ref="I1156">+SQRT((SUM(SIN($G1156/$I$1*($A$22:$A$20000))*$B$22:$B$20000))^2 + (SUM(COS($G1156/$I$1*($A$22:$A$20000))*$B$22:$B$20000))^2)</f>
        <v>0.56944604392243692</v>
      </c>
      <c r="J1156">
        <f t="array" ref="J1156">+SQRT((SUM(SIN($G1156/$I$1*($A$22:$A$20000))*$C$22:$C$20000))^2 +  (SUM(COS($G1156/$I$1*($A$22:$A$20000))*$C$22:$C$20000))^2)</f>
        <v>4.458290988415003</v>
      </c>
    </row>
    <row r="1157" spans="1:10" x14ac:dyDescent="0.25">
      <c r="A1157">
        <v>1976.25</v>
      </c>
      <c r="B1157">
        <v>0.286525693665037</v>
      </c>
      <c r="C1157">
        <v>-0.82530800000000004</v>
      </c>
      <c r="G1157">
        <f t="shared" ref="G1157:G1220" si="37">+G1156+1</f>
        <v>1155</v>
      </c>
      <c r="H1157">
        <f t="shared" si="36"/>
        <v>3.6764791854227825</v>
      </c>
      <c r="I1157">
        <f t="array" ref="I1157">+SQRT((SUM(SIN($G1157/$I$1*($A$22:$A$20000))*$B$22:$B$20000))^2 + (SUM(COS($G1157/$I$1*($A$22:$A$20000))*$B$22:$B$20000))^2)</f>
        <v>0.29374942314467117</v>
      </c>
      <c r="J1157">
        <f t="array" ref="J1157">+SQRT((SUM(SIN($G1157/$I$1*($A$22:$A$20000))*$C$22:$C$20000))^2 +  (SUM(COS($G1157/$I$1*($A$22:$A$20000))*$C$22:$C$20000))^2)</f>
        <v>3.3209363634431508</v>
      </c>
    </row>
    <row r="1158" spans="1:10" x14ac:dyDescent="0.25">
      <c r="A1158">
        <v>1976.333333</v>
      </c>
      <c r="B1158">
        <v>0.28641041178363802</v>
      </c>
      <c r="C1158">
        <v>-0.61318799999999996</v>
      </c>
      <c r="G1158">
        <f t="shared" si="37"/>
        <v>1156</v>
      </c>
      <c r="H1158">
        <f t="shared" si="36"/>
        <v>3.6796622842846203</v>
      </c>
      <c r="I1158">
        <f t="array" ref="I1158">+SQRT((SUM(SIN($G1158/$I$1*($A$22:$A$20000))*$B$22:$B$20000))^2 + (SUM(COS($G1158/$I$1*($A$22:$A$20000))*$B$22:$B$20000))^2)</f>
        <v>0.42634851128214896</v>
      </c>
      <c r="J1158">
        <f t="array" ref="J1158">+SQRT((SUM(SIN($G1158/$I$1*($A$22:$A$20000))*$C$22:$C$20000))^2 +  (SUM(COS($G1158/$I$1*($A$22:$A$20000))*$C$22:$C$20000))^2)</f>
        <v>3.7289091975796933</v>
      </c>
    </row>
    <row r="1159" spans="1:10" x14ac:dyDescent="0.25">
      <c r="A1159">
        <v>1976.416667</v>
      </c>
      <c r="B1159">
        <v>0.25308653718886398</v>
      </c>
      <c r="C1159">
        <v>-0.244034</v>
      </c>
      <c r="G1159">
        <f t="shared" si="37"/>
        <v>1157</v>
      </c>
      <c r="H1159">
        <f t="shared" si="36"/>
        <v>3.6828453831464585</v>
      </c>
      <c r="I1159">
        <f t="array" ref="I1159">+SQRT((SUM(SIN($G1159/$I$1*($A$22:$A$20000))*$B$22:$B$20000))^2 + (SUM(COS($G1159/$I$1*($A$22:$A$20000))*$B$22:$B$20000))^2)</f>
        <v>0.37808258527479122</v>
      </c>
      <c r="J1159">
        <f t="array" ref="J1159">+SQRT((SUM(SIN($G1159/$I$1*($A$22:$A$20000))*$C$22:$C$20000))^2 +  (SUM(COS($G1159/$I$1*($A$22:$A$20000))*$C$22:$C$20000))^2)</f>
        <v>4.4633571292152219</v>
      </c>
    </row>
    <row r="1160" spans="1:10" x14ac:dyDescent="0.25">
      <c r="A1160">
        <v>1976.5</v>
      </c>
      <c r="B1160">
        <v>-0.28580056815099403</v>
      </c>
      <c r="C1160">
        <v>-5.0500000000000003E-2</v>
      </c>
      <c r="G1160">
        <f t="shared" si="37"/>
        <v>1158</v>
      </c>
      <c r="H1160">
        <f t="shared" si="36"/>
        <v>3.6860284820082962</v>
      </c>
      <c r="I1160">
        <f t="array" ref="I1160">+SQRT((SUM(SIN($G1160/$I$1*($A$22:$A$20000))*$B$22:$B$20000))^2 + (SUM(COS($G1160/$I$1*($A$22:$A$20000))*$B$22:$B$20000))^2)</f>
        <v>0.29726793822943975</v>
      </c>
      <c r="J1160">
        <f t="array" ref="J1160">+SQRT((SUM(SIN($G1160/$I$1*($A$22:$A$20000))*$C$22:$C$20000))^2 +  (SUM(COS($G1160/$I$1*($A$22:$A$20000))*$C$22:$C$20000))^2)</f>
        <v>6.2039806821503207</v>
      </c>
    </row>
    <row r="1161" spans="1:10" x14ac:dyDescent="0.25">
      <c r="A1161">
        <v>1976.583333</v>
      </c>
      <c r="B1161">
        <v>-0.28539957862708598</v>
      </c>
      <c r="C1161">
        <v>0.143923</v>
      </c>
      <c r="G1161">
        <f t="shared" si="37"/>
        <v>1159</v>
      </c>
      <c r="H1161">
        <f t="shared" si="36"/>
        <v>3.689211580870134</v>
      </c>
      <c r="I1161">
        <f t="array" ref="I1161">+SQRT((SUM(SIN($G1161/$I$1*($A$22:$A$20000))*$B$22:$B$20000))^2 + (SUM(COS($G1161/$I$1*($A$22:$A$20000))*$B$22:$B$20000))^2)</f>
        <v>0.44540069511045627</v>
      </c>
      <c r="J1161">
        <f t="array" ref="J1161">+SQRT((SUM(SIN($G1161/$I$1*($A$22:$A$20000))*$C$22:$C$20000))^2 +  (SUM(COS($G1161/$I$1*($A$22:$A$20000))*$C$22:$C$20000))^2)</f>
        <v>8.4220051288805884</v>
      </c>
    </row>
    <row r="1162" spans="1:10" x14ac:dyDescent="0.25">
      <c r="A1162">
        <v>1976.666667</v>
      </c>
      <c r="B1162">
        <v>-0.28528228127910199</v>
      </c>
      <c r="C1162">
        <v>0.29326099999999999</v>
      </c>
      <c r="G1162">
        <f t="shared" si="37"/>
        <v>1160</v>
      </c>
      <c r="H1162">
        <f t="shared" si="36"/>
        <v>3.6923946797319718</v>
      </c>
      <c r="I1162">
        <f t="array" ref="I1162">+SQRT((SUM(SIN($G1162/$I$1*($A$22:$A$20000))*$B$22:$B$20000))^2 + (SUM(COS($G1162/$I$1*($A$22:$A$20000))*$B$22:$B$20000))^2)</f>
        <v>0.15135897422724715</v>
      </c>
      <c r="J1162">
        <f t="array" ref="J1162">+SQRT((SUM(SIN($G1162/$I$1*($A$22:$A$20000))*$C$22:$C$20000))^2 +  (SUM(COS($G1162/$I$1*($A$22:$A$20000))*$C$22:$C$20000))^2)</f>
        <v>6.5514327596884518</v>
      </c>
    </row>
    <row r="1163" spans="1:10" x14ac:dyDescent="0.25">
      <c r="A1163">
        <v>1976.75</v>
      </c>
      <c r="B1163">
        <v>-0.28520335373966699</v>
      </c>
      <c r="C1163">
        <v>0.79138799999999998</v>
      </c>
      <c r="G1163">
        <f t="shared" si="37"/>
        <v>1161</v>
      </c>
      <c r="H1163">
        <f t="shared" si="36"/>
        <v>3.6955777785938095</v>
      </c>
      <c r="I1163">
        <f t="array" ref="I1163">+SQRT((SUM(SIN($G1163/$I$1*($A$22:$A$20000))*$B$22:$B$20000))^2 + (SUM(COS($G1163/$I$1*($A$22:$A$20000))*$B$22:$B$20000))^2)</f>
        <v>0.4567402088813749</v>
      </c>
      <c r="J1163">
        <f t="array" ref="J1163">+SQRT((SUM(SIN($G1163/$I$1*($A$22:$A$20000))*$C$22:$C$20000))^2 +  (SUM(COS($G1163/$I$1*($A$22:$A$20000))*$C$22:$C$20000))^2)</f>
        <v>4.2646738110959825</v>
      </c>
    </row>
    <row r="1164" spans="1:10" x14ac:dyDescent="0.25">
      <c r="A1164">
        <v>1976.833333</v>
      </c>
      <c r="B1164">
        <v>-0.28516340764280801</v>
      </c>
      <c r="C1164">
        <v>0.78698000000000001</v>
      </c>
      <c r="G1164">
        <f t="shared" si="37"/>
        <v>1162</v>
      </c>
      <c r="H1164">
        <f t="shared" si="36"/>
        <v>3.6987608774556473</v>
      </c>
      <c r="I1164">
        <f t="array" ref="I1164">+SQRT((SUM(SIN($G1164/$I$1*($A$22:$A$20000))*$B$22:$B$20000))^2 + (SUM(COS($G1164/$I$1*($A$22:$A$20000))*$B$22:$B$20000))^2)</f>
        <v>7.8653070157717997E-2</v>
      </c>
      <c r="J1164">
        <f t="array" ref="J1164">+SQRT((SUM(SIN($G1164/$I$1*($A$22:$A$20000))*$C$22:$C$20000))^2 +  (SUM(COS($G1164/$I$1*($A$22:$A$20000))*$C$22:$C$20000))^2)</f>
        <v>8.573840937214154</v>
      </c>
    </row>
    <row r="1165" spans="1:10" x14ac:dyDescent="0.25">
      <c r="A1165">
        <v>1976.916667</v>
      </c>
      <c r="B1165">
        <v>-0.285153918223013</v>
      </c>
      <c r="C1165">
        <v>0.52912099999999995</v>
      </c>
      <c r="G1165">
        <f t="shared" si="37"/>
        <v>1163</v>
      </c>
      <c r="H1165">
        <f t="shared" si="36"/>
        <v>3.701943976317486</v>
      </c>
      <c r="I1165">
        <f t="array" ref="I1165">+SQRT((SUM(SIN($G1165/$I$1*($A$22:$A$20000))*$B$22:$B$20000))^2 + (SUM(COS($G1165/$I$1*($A$22:$A$20000))*$B$22:$B$20000))^2)</f>
        <v>0.42519903778813439</v>
      </c>
      <c r="J1165">
        <f t="array" ref="J1165">+SQRT((SUM(SIN($G1165/$I$1*($A$22:$A$20000))*$C$22:$C$20000))^2 +  (SUM(COS($G1165/$I$1*($A$22:$A$20000))*$C$22:$C$20000))^2)</f>
        <v>9.5411498897185236</v>
      </c>
    </row>
    <row r="1166" spans="1:10" x14ac:dyDescent="0.25">
      <c r="A1166">
        <v>1977</v>
      </c>
      <c r="B1166">
        <v>-0.285159965594248</v>
      </c>
      <c r="C1166">
        <v>0.77193599999999996</v>
      </c>
      <c r="G1166">
        <f t="shared" si="37"/>
        <v>1164</v>
      </c>
      <c r="H1166">
        <f t="shared" si="36"/>
        <v>3.7051270751793237</v>
      </c>
      <c r="I1166">
        <f t="array" ref="I1166">+SQRT((SUM(SIN($G1166/$I$1*($A$22:$A$20000))*$B$22:$B$20000))^2 + (SUM(COS($G1166/$I$1*($A$22:$A$20000))*$B$22:$B$20000))^2)</f>
        <v>0.15353953369020865</v>
      </c>
      <c r="J1166">
        <f t="array" ref="J1166">+SQRT((SUM(SIN($G1166/$I$1*($A$22:$A$20000))*$C$22:$C$20000))^2 +  (SUM(COS($G1166/$I$1*($A$22:$A$20000))*$C$22:$C$20000))^2)</f>
        <v>5.0967506247867229</v>
      </c>
    </row>
    <row r="1167" spans="1:10" x14ac:dyDescent="0.25">
      <c r="A1167">
        <v>1977.083333</v>
      </c>
      <c r="B1167">
        <v>-0.28515021447470301</v>
      </c>
      <c r="C1167">
        <v>0.38482100000000002</v>
      </c>
      <c r="G1167">
        <f t="shared" si="37"/>
        <v>1165</v>
      </c>
      <c r="H1167">
        <f t="shared" si="36"/>
        <v>3.7083101740411615</v>
      </c>
      <c r="I1167">
        <f t="array" ref="I1167">+SQRT((SUM(SIN($G1167/$I$1*($A$22:$A$20000))*$B$22:$B$20000))^2 + (SUM(COS($G1167/$I$1*($A$22:$A$20000))*$B$22:$B$20000))^2)</f>
        <v>0.36376604712224281</v>
      </c>
      <c r="J1167">
        <f t="array" ref="J1167">+SQRT((SUM(SIN($G1167/$I$1*($A$22:$A$20000))*$C$22:$C$20000))^2 +  (SUM(COS($G1167/$I$1*($A$22:$A$20000))*$C$22:$C$20000))^2)</f>
        <v>1.9502443136324437</v>
      </c>
    </row>
    <row r="1168" spans="1:10" x14ac:dyDescent="0.25">
      <c r="A1168">
        <v>1977.166667</v>
      </c>
      <c r="B1168">
        <v>-0.28511254915650402</v>
      </c>
      <c r="C1168">
        <v>0.23762900000000001</v>
      </c>
      <c r="G1168">
        <f t="shared" si="37"/>
        <v>1166</v>
      </c>
      <c r="H1168">
        <f t="shared" si="36"/>
        <v>3.7114932729029992</v>
      </c>
      <c r="I1168">
        <f t="array" ref="I1168">+SQRT((SUM(SIN($G1168/$I$1*($A$22:$A$20000))*$B$22:$B$20000))^2 + (SUM(COS($G1168/$I$1*($A$22:$A$20000))*$B$22:$B$20000))^2)</f>
        <v>0.24806783556165712</v>
      </c>
      <c r="J1168">
        <f t="array" ref="J1168">+SQRT((SUM(SIN($G1168/$I$1*($A$22:$A$20000))*$C$22:$C$20000))^2 +  (SUM(COS($G1168/$I$1*($A$22:$A$20000))*$C$22:$C$20000))^2)</f>
        <v>2.469227484439485</v>
      </c>
    </row>
    <row r="1169" spans="1:10" x14ac:dyDescent="0.25">
      <c r="A1169">
        <v>1977.25</v>
      </c>
      <c r="B1169">
        <v>-0.285036255487924</v>
      </c>
      <c r="C1169">
        <v>-0.27036700000000002</v>
      </c>
      <c r="G1169">
        <f t="shared" si="37"/>
        <v>1167</v>
      </c>
      <c r="H1169">
        <f t="shared" si="36"/>
        <v>3.7146763717648374</v>
      </c>
      <c r="I1169">
        <f t="array" ref="I1169">+SQRT((SUM(SIN($G1169/$I$1*($A$22:$A$20000))*$B$22:$B$20000))^2 + (SUM(COS($G1169/$I$1*($A$22:$A$20000))*$B$22:$B$20000))^2)</f>
        <v>0.27638294047764062</v>
      </c>
      <c r="J1169">
        <f t="array" ref="J1169">+SQRT((SUM(SIN($G1169/$I$1*($A$22:$A$20000))*$C$22:$C$20000))^2 +  (SUM(COS($G1169/$I$1*($A$22:$A$20000))*$C$22:$C$20000))^2)</f>
        <v>0.59305196466393251</v>
      </c>
    </row>
    <row r="1170" spans="1:10" x14ac:dyDescent="0.25">
      <c r="A1170">
        <v>1977.333333</v>
      </c>
      <c r="B1170">
        <v>-0.28492103992388701</v>
      </c>
      <c r="C1170">
        <v>-9.06E-2</v>
      </c>
      <c r="G1170">
        <f t="shared" si="37"/>
        <v>1168</v>
      </c>
      <c r="H1170">
        <f t="shared" si="36"/>
        <v>3.7178594706266752</v>
      </c>
      <c r="I1170">
        <f t="array" ref="I1170">+SQRT((SUM(SIN($G1170/$I$1*($A$22:$A$20000))*$B$22:$B$20000))^2 + (SUM(COS($G1170/$I$1*($A$22:$A$20000))*$B$22:$B$20000))^2)</f>
        <v>0.3156555736367711</v>
      </c>
      <c r="J1170">
        <f t="array" ref="J1170">+SQRT((SUM(SIN($G1170/$I$1*($A$22:$A$20000))*$C$22:$C$20000))^2 +  (SUM(COS($G1170/$I$1*($A$22:$A$20000))*$C$22:$C$20000))^2)</f>
        <v>2.0707994316274991</v>
      </c>
    </row>
    <row r="1171" spans="1:10" x14ac:dyDescent="0.25">
      <c r="A1171">
        <v>1977.416667</v>
      </c>
      <c r="B1171">
        <v>-0.25715476146171301</v>
      </c>
      <c r="C1171">
        <v>0.14743600000000001</v>
      </c>
      <c r="G1171">
        <f t="shared" si="37"/>
        <v>1169</v>
      </c>
      <c r="H1171">
        <f t="shared" si="36"/>
        <v>3.721042569488513</v>
      </c>
      <c r="I1171">
        <f t="array" ref="I1171">+SQRT((SUM(SIN($G1171/$I$1*($A$22:$A$20000))*$B$22:$B$20000))^2 + (SUM(COS($G1171/$I$1*($A$22:$A$20000))*$B$22:$B$20000))^2)</f>
        <v>0.17576955843801106</v>
      </c>
      <c r="J1171">
        <f t="array" ref="J1171">+SQRT((SUM(SIN($G1171/$I$1*($A$22:$A$20000))*$C$22:$C$20000))^2 +  (SUM(COS($G1171/$I$1*($A$22:$A$20000))*$C$22:$C$20000))^2)</f>
        <v>4.1912625287428291</v>
      </c>
    </row>
    <row r="1172" spans="1:10" x14ac:dyDescent="0.25">
      <c r="A1172">
        <v>1977.5</v>
      </c>
      <c r="B1172">
        <v>0.30304941604228303</v>
      </c>
      <c r="C1172">
        <v>0.20122000000000001</v>
      </c>
      <c r="G1172">
        <f t="shared" si="37"/>
        <v>1170</v>
      </c>
      <c r="H1172">
        <f t="shared" si="36"/>
        <v>3.7242256683503507</v>
      </c>
      <c r="I1172">
        <f t="array" ref="I1172">+SQRT((SUM(SIN($G1172/$I$1*($A$22:$A$20000))*$B$22:$B$20000))^2 + (SUM(COS($G1172/$I$1*($A$22:$A$20000))*$B$22:$B$20000))^2)</f>
        <v>0.35281820654595436</v>
      </c>
      <c r="J1172">
        <f t="array" ref="J1172">+SQRT((SUM(SIN($G1172/$I$1*($A$22:$A$20000))*$C$22:$C$20000))^2 +  (SUM(COS($G1172/$I$1*($A$22:$A$20000))*$C$22:$C$20000))^2)</f>
        <v>8.4336190573532495</v>
      </c>
    </row>
    <row r="1173" spans="1:10" x14ac:dyDescent="0.25">
      <c r="A1173">
        <v>1977.583333</v>
      </c>
      <c r="B1173">
        <v>0.30271854259619602</v>
      </c>
      <c r="C1173">
        <v>1.3899999999999999E-2</v>
      </c>
      <c r="G1173">
        <f t="shared" si="37"/>
        <v>1171</v>
      </c>
      <c r="H1173">
        <f t="shared" si="36"/>
        <v>3.7274087672121894</v>
      </c>
      <c r="I1173">
        <f t="array" ref="I1173">+SQRT((SUM(SIN($G1173/$I$1*($A$22:$A$20000))*$B$22:$B$20000))^2 + (SUM(COS($G1173/$I$1*($A$22:$A$20000))*$B$22:$B$20000))^2)</f>
        <v>8.0950097557280012E-2</v>
      </c>
      <c r="J1173">
        <f t="array" ref="J1173">+SQRT((SUM(SIN($G1173/$I$1*($A$22:$A$20000))*$C$22:$C$20000))^2 +  (SUM(COS($G1173/$I$1*($A$22:$A$20000))*$C$22:$C$20000))^2)</f>
        <v>8.1661197395699077</v>
      </c>
    </row>
    <row r="1174" spans="1:10" x14ac:dyDescent="0.25">
      <c r="A1174">
        <v>1977.666667</v>
      </c>
      <c r="B1174">
        <v>0.302601174377924</v>
      </c>
      <c r="C1174">
        <v>0.39356000000000002</v>
      </c>
      <c r="G1174">
        <f t="shared" si="37"/>
        <v>1172</v>
      </c>
      <c r="H1174">
        <f t="shared" si="36"/>
        <v>3.7305918660740272</v>
      </c>
      <c r="I1174">
        <f t="array" ref="I1174">+SQRT((SUM(SIN($G1174/$I$1*($A$22:$A$20000))*$B$22:$B$20000))^2 + (SUM(COS($G1174/$I$1*($A$22:$A$20000))*$B$22:$B$20000))^2)</f>
        <v>0.35982568439599583</v>
      </c>
      <c r="J1174">
        <f t="array" ref="J1174">+SQRT((SUM(SIN($G1174/$I$1*($A$22:$A$20000))*$C$22:$C$20000))^2 +  (SUM(COS($G1174/$I$1*($A$22:$A$20000))*$C$22:$C$20000))^2)</f>
        <v>3.0649471547776583</v>
      </c>
    </row>
    <row r="1175" spans="1:10" x14ac:dyDescent="0.25">
      <c r="A1175">
        <v>1977.75</v>
      </c>
      <c r="B1175">
        <v>0.30252224691012503</v>
      </c>
      <c r="C1175">
        <v>0.67121900000000001</v>
      </c>
      <c r="G1175">
        <f t="shared" si="37"/>
        <v>1173</v>
      </c>
      <c r="H1175">
        <f t="shared" si="36"/>
        <v>3.7337749649358649</v>
      </c>
      <c r="I1175">
        <f t="array" ref="I1175">+SQRT((SUM(SIN($G1175/$I$1*($A$22:$A$20000))*$B$22:$B$20000))^2 + (SUM(COS($G1175/$I$1*($A$22:$A$20000))*$B$22:$B$20000))^2)</f>
        <v>7.973822758329295E-2</v>
      </c>
      <c r="J1175">
        <f t="array" ref="J1175">+SQRT((SUM(SIN($G1175/$I$1*($A$22:$A$20000))*$C$22:$C$20000))^2 +  (SUM(COS($G1175/$I$1*($A$22:$A$20000))*$C$22:$C$20000))^2)</f>
        <v>7.5340969496910475</v>
      </c>
    </row>
    <row r="1176" spans="1:10" x14ac:dyDescent="0.25">
      <c r="A1176">
        <v>1977.833333</v>
      </c>
      <c r="B1176">
        <v>0.30248230081244099</v>
      </c>
      <c r="C1176">
        <v>0.55966899999999997</v>
      </c>
      <c r="G1176">
        <f t="shared" si="37"/>
        <v>1174</v>
      </c>
      <c r="H1176">
        <f t="shared" si="36"/>
        <v>3.7369580637977027</v>
      </c>
      <c r="I1176">
        <f t="array" ref="I1176">+SQRT((SUM(SIN($G1176/$I$1*($A$22:$A$20000))*$B$22:$B$20000))^2 + (SUM(COS($G1176/$I$1*($A$22:$A$20000))*$B$22:$B$20000))^2)</f>
        <v>0.33395854967713723</v>
      </c>
      <c r="J1176">
        <f t="array" ref="J1176">+SQRT((SUM(SIN($G1176/$I$1*($A$22:$A$20000))*$C$22:$C$20000))^2 +  (SUM(COS($G1176/$I$1*($A$22:$A$20000))*$C$22:$C$20000))^2)</f>
        <v>10.526712980857008</v>
      </c>
    </row>
    <row r="1177" spans="1:10" x14ac:dyDescent="0.25">
      <c r="A1177">
        <v>1977.916667</v>
      </c>
      <c r="B1177">
        <v>0.30247290728941501</v>
      </c>
      <c r="C1177">
        <v>0.73242200000000002</v>
      </c>
      <c r="G1177">
        <f t="shared" si="37"/>
        <v>1175</v>
      </c>
      <c r="H1177">
        <f t="shared" si="36"/>
        <v>3.7401411626595404</v>
      </c>
      <c r="I1177">
        <f t="array" ref="I1177">+SQRT((SUM(SIN($G1177/$I$1*($A$22:$A$20000))*$B$22:$B$20000))^2 + (SUM(COS($G1177/$I$1*($A$22:$A$20000))*$B$22:$B$20000))^2)</f>
        <v>0.16876292130009427</v>
      </c>
      <c r="J1177">
        <f t="array" ref="J1177">+SQRT((SUM(SIN($G1177/$I$1*($A$22:$A$20000))*$C$22:$C$20000))^2 +  (SUM(COS($G1177/$I$1*($A$22:$A$20000))*$C$22:$C$20000))^2)</f>
        <v>6.8955426825309623</v>
      </c>
    </row>
    <row r="1178" spans="1:10" x14ac:dyDescent="0.25">
      <c r="A1178">
        <v>1978</v>
      </c>
      <c r="B1178">
        <v>0.30248187923179198</v>
      </c>
      <c r="C1178">
        <v>0.61377700000000002</v>
      </c>
      <c r="G1178">
        <f t="shared" si="37"/>
        <v>1176</v>
      </c>
      <c r="H1178">
        <f t="shared" si="36"/>
        <v>3.7433242615213782</v>
      </c>
      <c r="I1178">
        <f t="array" ref="I1178">+SQRT((SUM(SIN($G1178/$I$1*($A$22:$A$20000))*$B$22:$B$20000))^2 + (SUM(COS($G1178/$I$1*($A$22:$A$20000))*$B$22:$B$20000))^2)</f>
        <v>0.27046694803138127</v>
      </c>
      <c r="J1178">
        <f t="array" ref="J1178">+SQRT((SUM(SIN($G1178/$I$1*($A$22:$A$20000))*$C$22:$C$20000))^2 +  (SUM(COS($G1178/$I$1*($A$22:$A$20000))*$C$22:$C$20000))^2)</f>
        <v>2.408684655759382</v>
      </c>
    </row>
    <row r="1179" spans="1:10" x14ac:dyDescent="0.25">
      <c r="A1179">
        <v>1978.083333</v>
      </c>
      <c r="B1179">
        <v>0.30247212878151603</v>
      </c>
      <c r="C1179">
        <v>0.26112200000000002</v>
      </c>
      <c r="G1179">
        <f t="shared" si="37"/>
        <v>1177</v>
      </c>
      <c r="H1179">
        <f t="shared" si="36"/>
        <v>3.7465073603832164</v>
      </c>
      <c r="I1179">
        <f t="array" ref="I1179">+SQRT((SUM(SIN($G1179/$I$1*($A$22:$A$20000))*$B$22:$B$20000))^2 + (SUM(COS($G1179/$I$1*($A$22:$A$20000))*$B$22:$B$20000))^2)</f>
        <v>0.23840320206536383</v>
      </c>
      <c r="J1179">
        <f t="array" ref="J1179">+SQRT((SUM(SIN($G1179/$I$1*($A$22:$A$20000))*$C$22:$C$20000))^2 +  (SUM(COS($G1179/$I$1*($A$22:$A$20000))*$C$22:$C$20000))^2)</f>
        <v>4.6395016941153395</v>
      </c>
    </row>
    <row r="1180" spans="1:10" x14ac:dyDescent="0.25">
      <c r="A1180">
        <v>1978.166667</v>
      </c>
      <c r="B1180">
        <v>0.30243446346264102</v>
      </c>
      <c r="C1180">
        <v>-0.14687</v>
      </c>
      <c r="G1180">
        <f t="shared" si="37"/>
        <v>1178</v>
      </c>
      <c r="H1180">
        <f t="shared" si="36"/>
        <v>3.7496904592450542</v>
      </c>
      <c r="I1180">
        <f t="array" ref="I1180">+SQRT((SUM(SIN($G1180/$I$1*($A$22:$A$20000))*$B$22:$B$20000))^2 + (SUM(COS($G1180/$I$1*($A$22:$A$20000))*$B$22:$B$20000))^2)</f>
        <v>0.19745208022049288</v>
      </c>
      <c r="J1180">
        <f t="array" ref="J1180">+SQRT((SUM(SIN($G1180/$I$1*($A$22:$A$20000))*$C$22:$C$20000))^2 +  (SUM(COS($G1180/$I$1*($A$22:$A$20000))*$C$22:$C$20000))^2)</f>
        <v>9.7033038127272526</v>
      </c>
    </row>
    <row r="1181" spans="1:10" x14ac:dyDescent="0.25">
      <c r="A1181">
        <v>1978.25</v>
      </c>
      <c r="B1181">
        <v>0.30235816979406199</v>
      </c>
      <c r="C1181">
        <v>-0.59227799999999997</v>
      </c>
      <c r="G1181">
        <f t="shared" si="37"/>
        <v>1179</v>
      </c>
      <c r="H1181">
        <f t="shared" si="36"/>
        <v>3.7528735581068919</v>
      </c>
      <c r="I1181">
        <f t="array" ref="I1181">+SQRT((SUM(SIN($G1181/$I$1*($A$22:$A$20000))*$B$22:$B$20000))^2 + (SUM(COS($G1181/$I$1*($A$22:$A$20000))*$B$22:$B$20000))^2)</f>
        <v>0.29355468186210432</v>
      </c>
      <c r="J1181">
        <f t="array" ref="J1181">+SQRT((SUM(SIN($G1181/$I$1*($A$22:$A$20000))*$C$22:$C$20000))^2 +  (SUM(COS($G1181/$I$1*($A$22:$A$20000))*$C$22:$C$20000))^2)</f>
        <v>11.092638842776392</v>
      </c>
    </row>
    <row r="1182" spans="1:10" x14ac:dyDescent="0.25">
      <c r="A1182">
        <v>1978.333333</v>
      </c>
      <c r="B1182">
        <v>0.30224318153330199</v>
      </c>
      <c r="C1182">
        <v>-0.61307900000000004</v>
      </c>
      <c r="G1182">
        <f t="shared" si="37"/>
        <v>1180</v>
      </c>
      <c r="H1182">
        <f t="shared" si="36"/>
        <v>3.7560566569687301</v>
      </c>
      <c r="I1182">
        <f t="array" ref="I1182">+SQRT((SUM(SIN($G1182/$I$1*($A$22:$A$20000))*$B$22:$B$20000))^2 + (SUM(COS($G1182/$I$1*($A$22:$A$20000))*$B$22:$B$20000))^2)</f>
        <v>0.11107984108000347</v>
      </c>
      <c r="J1182">
        <f t="array" ref="J1182">+SQRT((SUM(SIN($G1182/$I$1*($A$22:$A$20000))*$C$22:$C$20000))^2 +  (SUM(COS($G1182/$I$1*($A$22:$A$20000))*$C$22:$C$20000))^2)</f>
        <v>5.1847590053169341</v>
      </c>
    </row>
    <row r="1183" spans="1:10" x14ac:dyDescent="0.25">
      <c r="A1183">
        <v>1978.416667</v>
      </c>
      <c r="B1183">
        <v>0.30954776571357601</v>
      </c>
      <c r="C1183">
        <v>-0.57088499999999998</v>
      </c>
      <c r="G1183">
        <f t="shared" si="37"/>
        <v>1181</v>
      </c>
      <c r="H1183">
        <f t="shared" si="36"/>
        <v>3.7592397558305684</v>
      </c>
      <c r="I1183">
        <f t="array" ref="I1183">+SQRT((SUM(SIN($G1183/$I$1*($A$22:$A$20000))*$B$22:$B$20000))^2 + (SUM(COS($G1183/$I$1*($A$22:$A$20000))*$B$22:$B$20000))^2)</f>
        <v>0.31834024138528133</v>
      </c>
      <c r="J1183">
        <f t="array" ref="J1183">+SQRT((SUM(SIN($G1183/$I$1*($A$22:$A$20000))*$C$22:$C$20000))^2 +  (SUM(COS($G1183/$I$1*($A$22:$A$20000))*$C$22:$C$20000))^2)</f>
        <v>6.8020294525379237</v>
      </c>
    </row>
    <row r="1184" spans="1:10" x14ac:dyDescent="0.25">
      <c r="A1184">
        <v>1978.5</v>
      </c>
      <c r="B1184">
        <v>1.5598917632159001E-2</v>
      </c>
      <c r="C1184">
        <v>-0.43759199999999998</v>
      </c>
      <c r="G1184">
        <f t="shared" si="37"/>
        <v>1182</v>
      </c>
      <c r="H1184">
        <f t="shared" si="36"/>
        <v>3.7624228546924061</v>
      </c>
      <c r="I1184">
        <f t="array" ref="I1184">+SQRT((SUM(SIN($G1184/$I$1*($A$22:$A$20000))*$B$22:$B$20000))^2 + (SUM(COS($G1184/$I$1*($A$22:$A$20000))*$B$22:$B$20000))^2)</f>
        <v>4.7284384903071956E-2</v>
      </c>
      <c r="J1184">
        <f t="array" ref="J1184">+SQRT((SUM(SIN($G1184/$I$1*($A$22:$A$20000))*$C$22:$C$20000))^2 +  (SUM(COS($G1184/$I$1*($A$22:$A$20000))*$C$22:$C$20000))^2)</f>
        <v>8.6339487371264774</v>
      </c>
    </row>
    <row r="1185" spans="1:10" x14ac:dyDescent="0.25">
      <c r="A1185">
        <v>1978.583333</v>
      </c>
      <c r="B1185">
        <v>1.54939775467304E-2</v>
      </c>
      <c r="C1185">
        <v>-0.76605599999999996</v>
      </c>
      <c r="G1185">
        <f t="shared" si="37"/>
        <v>1183</v>
      </c>
      <c r="H1185">
        <f t="shared" si="36"/>
        <v>3.7656059535542439</v>
      </c>
      <c r="I1185">
        <f t="array" ref="I1185">+SQRT((SUM(SIN($G1185/$I$1*($A$22:$A$20000))*$B$22:$B$20000))^2 + (SUM(COS($G1185/$I$1*($A$22:$A$20000))*$B$22:$B$20000))^2)</f>
        <v>0.31782522436337773</v>
      </c>
      <c r="J1185">
        <f t="array" ref="J1185">+SQRT((SUM(SIN($G1185/$I$1*($A$22:$A$20000))*$C$22:$C$20000))^2 +  (SUM(COS($G1185/$I$1*($A$22:$A$20000))*$C$22:$C$20000))^2)</f>
        <v>2.3295593026487649</v>
      </c>
    </row>
    <row r="1186" spans="1:10" x14ac:dyDescent="0.25">
      <c r="A1186">
        <v>1978.666667</v>
      </c>
      <c r="B1186">
        <v>1.5376380947833199E-2</v>
      </c>
      <c r="C1186">
        <v>-0.71521900000000005</v>
      </c>
      <c r="G1186">
        <f t="shared" si="37"/>
        <v>1184</v>
      </c>
      <c r="H1186">
        <f t="shared" si="36"/>
        <v>3.7687890524160816</v>
      </c>
      <c r="I1186">
        <f t="array" ref="I1186">+SQRT((SUM(SIN($G1186/$I$1*($A$22:$A$20000))*$B$22:$B$20000))^2 + (SUM(COS($G1186/$I$1*($A$22:$A$20000))*$B$22:$B$20000))^2)</f>
        <v>0.10393912775749316</v>
      </c>
      <c r="J1186">
        <f t="array" ref="J1186">+SQRT((SUM(SIN($G1186/$I$1*($A$22:$A$20000))*$C$22:$C$20000))^2 +  (SUM(COS($G1186/$I$1*($A$22:$A$20000))*$C$22:$C$20000))^2)</f>
        <v>7.0179370822109357</v>
      </c>
    </row>
    <row r="1187" spans="1:10" x14ac:dyDescent="0.25">
      <c r="A1187">
        <v>1978.75</v>
      </c>
      <c r="B1187">
        <v>1.5297453710884E-2</v>
      </c>
      <c r="C1187">
        <v>-0.42106199999999999</v>
      </c>
      <c r="G1187">
        <f t="shared" si="37"/>
        <v>1185</v>
      </c>
      <c r="H1187">
        <f t="shared" si="36"/>
        <v>3.7719721512779194</v>
      </c>
      <c r="I1187">
        <f t="array" ref="I1187">+SQRT((SUM(SIN($G1187/$I$1*($A$22:$A$20000))*$B$22:$B$20000))^2 + (SUM(COS($G1187/$I$1*($A$22:$A$20000))*$B$22:$B$20000))^2)</f>
        <v>0.29049352192083822</v>
      </c>
      <c r="J1187">
        <f t="array" ref="J1187">+SQRT((SUM(SIN($G1187/$I$1*($A$22:$A$20000))*$C$22:$C$20000))^2 +  (SUM(COS($G1187/$I$1*($A$22:$A$20000))*$C$22:$C$20000))^2)</f>
        <v>10.740040813360602</v>
      </c>
    </row>
    <row r="1188" spans="1:10" x14ac:dyDescent="0.25">
      <c r="A1188">
        <v>1978.833333</v>
      </c>
      <c r="B1188">
        <v>1.5257507599408301E-2</v>
      </c>
      <c r="C1188">
        <v>-0.30177100000000001</v>
      </c>
      <c r="G1188">
        <f t="shared" si="37"/>
        <v>1186</v>
      </c>
      <c r="H1188">
        <f t="shared" si="36"/>
        <v>3.7751552501397572</v>
      </c>
      <c r="I1188">
        <f t="array" ref="I1188">+SQRT((SUM(SIN($G1188/$I$1*($A$22:$A$20000))*$B$22:$B$20000))^2 + (SUM(COS($G1188/$I$1*($A$22:$A$20000))*$B$22:$B$20000))^2)</f>
        <v>0.18901788683191512</v>
      </c>
      <c r="J1188">
        <f t="array" ref="J1188">+SQRT((SUM(SIN($G1188/$I$1*($A$22:$A$20000))*$C$22:$C$20000))^2 +  (SUM(COS($G1188/$I$1*($A$22:$A$20000))*$C$22:$C$20000))^2)</f>
        <v>9.146720300343901</v>
      </c>
    </row>
    <row r="1189" spans="1:10" x14ac:dyDescent="0.25">
      <c r="A1189">
        <v>1978.916667</v>
      </c>
      <c r="B1189">
        <v>1.5244546808554599E-2</v>
      </c>
      <c r="C1189">
        <v>-2.23E-2</v>
      </c>
      <c r="G1189">
        <f t="shared" si="37"/>
        <v>1187</v>
      </c>
      <c r="H1189">
        <f t="shared" si="36"/>
        <v>3.7783383490015954</v>
      </c>
      <c r="I1189">
        <f t="array" ref="I1189">+SQRT((SUM(SIN($G1189/$I$1*($A$22:$A$20000))*$B$22:$B$20000))^2 + (SUM(COS($G1189/$I$1*($A$22:$A$20000))*$B$22:$B$20000))^2)</f>
        <v>0.23672289267353067</v>
      </c>
      <c r="J1189">
        <f t="array" ref="J1189">+SQRT((SUM(SIN($G1189/$I$1*($A$22:$A$20000))*$C$22:$C$20000))^2 +  (SUM(COS($G1189/$I$1*($A$22:$A$20000))*$C$22:$C$20000))^2)</f>
        <v>5.5392061873529466</v>
      </c>
    </row>
    <row r="1190" spans="1:10" x14ac:dyDescent="0.25">
      <c r="A1190">
        <v>1979</v>
      </c>
      <c r="B1190">
        <v>1.5231492292678299E-2</v>
      </c>
      <c r="C1190">
        <v>-0.14155400000000001</v>
      </c>
      <c r="G1190">
        <f t="shared" si="37"/>
        <v>1188</v>
      </c>
      <c r="H1190">
        <f t="shared" si="36"/>
        <v>3.7815214478634336</v>
      </c>
      <c r="I1190">
        <f t="array" ref="I1190">+SQRT((SUM(SIN($G1190/$I$1*($A$22:$A$20000))*$B$22:$B$20000))^2 + (SUM(COS($G1190/$I$1*($A$22:$A$20000))*$B$22:$B$20000))^2)</f>
        <v>0.26314082033100933</v>
      </c>
      <c r="J1190">
        <f t="array" ref="J1190">+SQRT((SUM(SIN($G1190/$I$1*($A$22:$A$20000))*$C$22:$C$20000))^2 +  (SUM(COS($G1190/$I$1*($A$22:$A$20000))*$C$22:$C$20000))^2)</f>
        <v>3.301388889945081</v>
      </c>
    </row>
    <row r="1191" spans="1:10" x14ac:dyDescent="0.25">
      <c r="A1191">
        <v>1979.083333</v>
      </c>
      <c r="B1191">
        <v>1.5221763242222301E-2</v>
      </c>
      <c r="C1191">
        <v>-0.21141799999999999</v>
      </c>
      <c r="G1191">
        <f t="shared" si="37"/>
        <v>1189</v>
      </c>
      <c r="H1191">
        <f t="shared" si="36"/>
        <v>3.7847045467252713</v>
      </c>
      <c r="I1191">
        <f t="array" ref="I1191">+SQRT((SUM(SIN($G1191/$I$1*($A$22:$A$20000))*$B$22:$B$20000))^2 + (SUM(COS($G1191/$I$1*($A$22:$A$20000))*$B$22:$B$20000))^2)</f>
        <v>0.16207199244035092</v>
      </c>
      <c r="J1191">
        <f t="array" ref="J1191">+SQRT((SUM(SIN($G1191/$I$1*($A$22:$A$20000))*$C$22:$C$20000))^2 +  (SUM(COS($G1191/$I$1*($A$22:$A$20000))*$C$22:$C$20000))^2)</f>
        <v>9.6401222103473501</v>
      </c>
    </row>
    <row r="1192" spans="1:10" x14ac:dyDescent="0.25">
      <c r="A1192">
        <v>1979.166667</v>
      </c>
      <c r="B1192">
        <v>1.5184097901716201E-2</v>
      </c>
      <c r="C1192">
        <v>3.1E-2</v>
      </c>
      <c r="G1192">
        <f t="shared" si="37"/>
        <v>1190</v>
      </c>
      <c r="H1192">
        <f t="shared" si="36"/>
        <v>3.7878876455871091</v>
      </c>
      <c r="I1192">
        <f t="array" ref="I1192">+SQRT((SUM(SIN($G1192/$I$1*($A$22:$A$20000))*$B$22:$B$20000))^2 + (SUM(COS($G1192/$I$1*($A$22:$A$20000))*$B$22:$B$20000))^2)</f>
        <v>0.32050841299791721</v>
      </c>
      <c r="J1192">
        <f t="array" ref="J1192">+SQRT((SUM(SIN($G1192/$I$1*($A$22:$A$20000))*$C$22:$C$20000))^2 +  (SUM(COS($G1192/$I$1*($A$22:$A$20000))*$C$22:$C$20000))^2)</f>
        <v>14.473598251272564</v>
      </c>
    </row>
    <row r="1193" spans="1:10" x14ac:dyDescent="0.25">
      <c r="A1193">
        <v>1979.25</v>
      </c>
      <c r="B1193">
        <v>1.5107804233159199E-2</v>
      </c>
      <c r="C1193">
        <v>0.12540200000000001</v>
      </c>
      <c r="G1193">
        <f t="shared" si="37"/>
        <v>1191</v>
      </c>
      <c r="H1193">
        <f t="shared" si="36"/>
        <v>3.7910707444489469</v>
      </c>
      <c r="I1193">
        <f t="array" ref="I1193">+SQRT((SUM(SIN($G1193/$I$1*($A$22:$A$20000))*$B$22:$B$20000))^2 + (SUM(COS($G1193/$I$1*($A$22:$A$20000))*$B$22:$B$20000))^2)</f>
        <v>7.4800364366029395E-2</v>
      </c>
      <c r="J1193">
        <f t="array" ref="J1193">+SQRT((SUM(SIN($G1193/$I$1*($A$22:$A$20000))*$C$22:$C$20000))^2 +  (SUM(COS($G1193/$I$1*($A$22:$A$20000))*$C$22:$C$20000))^2)</f>
        <v>12.395503568100871</v>
      </c>
    </row>
    <row r="1194" spans="1:10" x14ac:dyDescent="0.25">
      <c r="A1194">
        <v>1979.333333</v>
      </c>
      <c r="B1194">
        <v>1.4991994025286901E-2</v>
      </c>
      <c r="C1194">
        <v>-0.124949</v>
      </c>
      <c r="G1194">
        <f t="shared" si="37"/>
        <v>1192</v>
      </c>
      <c r="H1194">
        <f t="shared" si="36"/>
        <v>3.7942538433107851</v>
      </c>
      <c r="I1194">
        <f t="array" ref="I1194">+SQRT((SUM(SIN($G1194/$I$1*($A$22:$A$20000))*$B$22:$B$20000))^2 + (SUM(COS($G1194/$I$1*($A$22:$A$20000))*$B$22:$B$20000))^2)</f>
        <v>0.36743320518232298</v>
      </c>
      <c r="J1194">
        <f t="array" ref="J1194">+SQRT((SUM(SIN($G1194/$I$1*($A$22:$A$20000))*$C$22:$C$20000))^2 +  (SUM(COS($G1194/$I$1*($A$22:$A$20000))*$C$22:$C$20000))^2)</f>
        <v>6.0699780856768637</v>
      </c>
    </row>
    <row r="1195" spans="1:10" x14ac:dyDescent="0.25">
      <c r="A1195">
        <v>1979.416667</v>
      </c>
      <c r="B1195">
        <v>-2.72923757048095E-2</v>
      </c>
      <c r="C1195">
        <v>-0.15790399999999999</v>
      </c>
      <c r="G1195">
        <f t="shared" si="37"/>
        <v>1193</v>
      </c>
      <c r="H1195">
        <f t="shared" si="36"/>
        <v>3.7974369421726228</v>
      </c>
      <c r="I1195">
        <f t="array" ref="I1195">+SQRT((SUM(SIN($G1195/$I$1*($A$22:$A$20000))*$B$22:$B$20000))^2 + (SUM(COS($G1195/$I$1*($A$22:$A$20000))*$B$22:$B$20000))^2)</f>
        <v>5.2624837296614616E-2</v>
      </c>
      <c r="J1195">
        <f t="array" ref="J1195">+SQRT((SUM(SIN($G1195/$I$1*($A$22:$A$20000))*$C$22:$C$20000))^2 +  (SUM(COS($G1195/$I$1*($A$22:$A$20000))*$C$22:$C$20000))^2)</f>
        <v>3.116372304315203</v>
      </c>
    </row>
    <row r="1196" spans="1:10" x14ac:dyDescent="0.25">
      <c r="A1196">
        <v>1979.5</v>
      </c>
      <c r="B1196">
        <v>1.96257455074462E-2</v>
      </c>
      <c r="C1196">
        <v>-0.35757100000000003</v>
      </c>
      <c r="G1196">
        <f t="shared" si="37"/>
        <v>1194</v>
      </c>
      <c r="H1196">
        <f t="shared" si="36"/>
        <v>3.8006200410344606</v>
      </c>
      <c r="I1196">
        <f t="array" ref="I1196">+SQRT((SUM(SIN($G1196/$I$1*($A$22:$A$20000))*$B$22:$B$20000))^2 + (SUM(COS($G1196/$I$1*($A$22:$A$20000))*$B$22:$B$20000))^2)</f>
        <v>0.39134865691515125</v>
      </c>
      <c r="J1196">
        <f t="array" ref="J1196">+SQRT((SUM(SIN($G1196/$I$1*($A$22:$A$20000))*$C$22:$C$20000))^2 +  (SUM(COS($G1196/$I$1*($A$22:$A$20000))*$C$22:$C$20000))^2)</f>
        <v>0.98969825478042495</v>
      </c>
    </row>
    <row r="1197" spans="1:10" x14ac:dyDescent="0.25">
      <c r="A1197">
        <v>1979.583333</v>
      </c>
      <c r="B1197">
        <v>1.9570971153009601E-2</v>
      </c>
      <c r="C1197">
        <v>-8.0799999999999997E-2</v>
      </c>
      <c r="G1197">
        <f t="shared" si="37"/>
        <v>1195</v>
      </c>
      <c r="H1197">
        <f t="shared" si="36"/>
        <v>3.8038031398962984</v>
      </c>
      <c r="I1197">
        <f t="array" ref="I1197">+SQRT((SUM(SIN($G1197/$I$1*($A$22:$A$20000))*$B$22:$B$20000))^2 + (SUM(COS($G1197/$I$1*($A$22:$A$20000))*$B$22:$B$20000))^2)</f>
        <v>0.19635291034337246</v>
      </c>
      <c r="J1197">
        <f t="array" ref="J1197">+SQRT((SUM(SIN($G1197/$I$1*($A$22:$A$20000))*$C$22:$C$20000))^2 +  (SUM(COS($G1197/$I$1*($A$22:$A$20000))*$C$22:$C$20000))^2)</f>
        <v>3.2210418943276991</v>
      </c>
    </row>
    <row r="1198" spans="1:10" x14ac:dyDescent="0.25">
      <c r="A1198">
        <v>1979.666667</v>
      </c>
      <c r="B1198">
        <v>1.9453323850001401E-2</v>
      </c>
      <c r="C1198">
        <v>0.267179</v>
      </c>
      <c r="G1198">
        <f t="shared" si="37"/>
        <v>1196</v>
      </c>
      <c r="H1198">
        <f t="shared" si="36"/>
        <v>3.806986238758137</v>
      </c>
      <c r="I1198">
        <f t="array" ref="I1198">+SQRT((SUM(SIN($G1198/$I$1*($A$22:$A$20000))*$B$22:$B$20000))^2 + (SUM(COS($G1198/$I$1*($A$22:$A$20000))*$B$22:$B$20000))^2)</f>
        <v>0.38695414989938443</v>
      </c>
      <c r="J1198">
        <f t="array" ref="J1198">+SQRT((SUM(SIN($G1198/$I$1*($A$22:$A$20000))*$C$22:$C$20000))^2 +  (SUM(COS($G1198/$I$1*($A$22:$A$20000))*$C$22:$C$20000))^2)</f>
        <v>4.701556078323855</v>
      </c>
    </row>
    <row r="1199" spans="1:10" x14ac:dyDescent="0.25">
      <c r="A1199">
        <v>1979.75</v>
      </c>
      <c r="B1199">
        <v>1.9374396664304201E-2</v>
      </c>
      <c r="C1199">
        <v>0.15779899999999999</v>
      </c>
      <c r="G1199">
        <f t="shared" si="37"/>
        <v>1197</v>
      </c>
      <c r="H1199">
        <f t="shared" si="36"/>
        <v>3.8101693376199748</v>
      </c>
      <c r="I1199">
        <f t="array" ref="I1199">+SQRT((SUM(SIN($G1199/$I$1*($A$22:$A$20000))*$B$22:$B$20000))^2 + (SUM(COS($G1199/$I$1*($A$22:$A$20000))*$B$22:$B$20000))^2)</f>
        <v>0.39385752608164898</v>
      </c>
      <c r="J1199">
        <f t="array" ref="J1199">+SQRT((SUM(SIN($G1199/$I$1*($A$22:$A$20000))*$C$22:$C$20000))^2 +  (SUM(COS($G1199/$I$1*($A$22:$A$20000))*$C$22:$C$20000))^2)</f>
        <v>3.6404048709688004</v>
      </c>
    </row>
    <row r="1200" spans="1:10" x14ac:dyDescent="0.25">
      <c r="A1200">
        <v>1979.833333</v>
      </c>
      <c r="B1200">
        <v>1.9334450563000701E-2</v>
      </c>
      <c r="C1200">
        <v>0.36226799999999998</v>
      </c>
      <c r="G1200">
        <f t="shared" si="37"/>
        <v>1198</v>
      </c>
      <c r="H1200">
        <f t="shared" si="36"/>
        <v>3.8133524364818125</v>
      </c>
      <c r="I1200">
        <f t="array" ref="I1200">+SQRT((SUM(SIN($G1200/$I$1*($A$22:$A$20000))*$B$22:$B$20000))^2 + (SUM(COS($G1200/$I$1*($A$22:$A$20000))*$B$22:$B$20000))^2)</f>
        <v>0.40446335236588482</v>
      </c>
      <c r="J1200">
        <f t="array" ref="J1200">+SQRT((SUM(SIN($G1200/$I$1*($A$22:$A$20000))*$C$22:$C$20000))^2 +  (SUM(COS($G1200/$I$1*($A$22:$A$20000))*$C$22:$C$20000))^2)</f>
        <v>3.6015617722760487</v>
      </c>
    </row>
    <row r="1201" spans="1:10" x14ac:dyDescent="0.25">
      <c r="A1201">
        <v>1979.916667</v>
      </c>
      <c r="B1201">
        <v>1.93254138328839E-2</v>
      </c>
      <c r="C1201">
        <v>0.55289100000000002</v>
      </c>
      <c r="G1201">
        <f t="shared" si="37"/>
        <v>1199</v>
      </c>
      <c r="H1201">
        <f t="shared" si="36"/>
        <v>3.8165355353436503</v>
      </c>
      <c r="I1201">
        <f t="array" ref="I1201">+SQRT((SUM(SIN($G1201/$I$1*($A$22:$A$20000))*$B$22:$B$20000))^2 + (SUM(COS($G1201/$I$1*($A$22:$A$20000))*$B$22:$B$20000))^2)</f>
        <v>1.1750050411565036</v>
      </c>
      <c r="J1201">
        <f t="array" ref="J1201">+SQRT((SUM(SIN($G1201/$I$1*($A$22:$A$20000))*$C$22:$C$20000))^2 +  (SUM(COS($G1201/$I$1*($A$22:$A$20000))*$C$22:$C$20000))^2)</f>
        <v>6.3383427785705377</v>
      </c>
    </row>
    <row r="1202" spans="1:10" x14ac:dyDescent="0.25">
      <c r="A1202">
        <v>1980</v>
      </c>
      <c r="B1202">
        <v>1.93414417478712E-2</v>
      </c>
      <c r="C1202">
        <v>0.53164699999999998</v>
      </c>
      <c r="G1202">
        <f t="shared" si="37"/>
        <v>1200</v>
      </c>
      <c r="H1202">
        <f t="shared" si="36"/>
        <v>3.8197186342054881</v>
      </c>
      <c r="I1202">
        <f t="array" ref="I1202">+SQRT((SUM(SIN($G1202/$I$1*($A$22:$A$20000))*$B$22:$B$20000))^2 + (SUM(COS($G1202/$I$1*($A$22:$A$20000))*$B$22:$B$20000))^2)</f>
        <v>1.2834954103303118</v>
      </c>
      <c r="J1202">
        <f t="array" ref="J1202">+SQRT((SUM(SIN($G1202/$I$1*($A$22:$A$20000))*$C$22:$C$20000))^2 +  (SUM(COS($G1202/$I$1*($A$22:$A$20000))*$C$22:$C$20000))^2)</f>
        <v>5.6978684661443797</v>
      </c>
    </row>
    <row r="1203" spans="1:10" x14ac:dyDescent="0.25">
      <c r="A1203">
        <v>1980.083333</v>
      </c>
      <c r="B1203">
        <v>1.9331690409879299E-2</v>
      </c>
      <c r="C1203">
        <v>0.226852</v>
      </c>
      <c r="G1203">
        <f t="shared" si="37"/>
        <v>1201</v>
      </c>
      <c r="H1203">
        <f t="shared" si="36"/>
        <v>3.8229017330673258</v>
      </c>
      <c r="I1203">
        <f t="array" ref="I1203">+SQRT((SUM(SIN($G1203/$I$1*($A$22:$A$20000))*$B$22:$B$20000))^2 + (SUM(COS($G1203/$I$1*($A$22:$A$20000))*$B$22:$B$20000))^2)</f>
        <v>0.87896718255047346</v>
      </c>
      <c r="J1203">
        <f t="array" ref="J1203">+SQRT((SUM(SIN($G1203/$I$1*($A$22:$A$20000))*$C$22:$C$20000))^2 +  (SUM(COS($G1203/$I$1*($A$22:$A$20000))*$C$22:$C$20000))^2)</f>
        <v>0.96250505456333491</v>
      </c>
    </row>
    <row r="1204" spans="1:10" x14ac:dyDescent="0.25">
      <c r="A1204">
        <v>1980.166667</v>
      </c>
      <c r="B1204">
        <v>1.92940250919015E-2</v>
      </c>
      <c r="C1204">
        <v>7.5600000000000001E-2</v>
      </c>
      <c r="G1204">
        <f t="shared" si="37"/>
        <v>1202</v>
      </c>
      <c r="H1204">
        <f t="shared" si="36"/>
        <v>3.826084831929164</v>
      </c>
      <c r="I1204">
        <f t="array" ref="I1204">+SQRT((SUM(SIN($G1204/$I$1*($A$22:$A$20000))*$B$22:$B$20000))^2 + (SUM(COS($G1204/$I$1*($A$22:$A$20000))*$B$22:$B$20000))^2)</f>
        <v>8.494735518665919E-2</v>
      </c>
      <c r="J1204">
        <f t="array" ref="J1204">+SQRT((SUM(SIN($G1204/$I$1*($A$22:$A$20000))*$C$22:$C$20000))^2 +  (SUM(COS($G1204/$I$1*($A$22:$A$20000))*$C$22:$C$20000))^2)</f>
        <v>8.3788608210553974</v>
      </c>
    </row>
    <row r="1205" spans="1:10" x14ac:dyDescent="0.25">
      <c r="A1205">
        <v>1980.25</v>
      </c>
      <c r="B1205">
        <v>1.92177314233218E-2</v>
      </c>
      <c r="C1205">
        <v>4.3499999999999997E-2</v>
      </c>
      <c r="G1205">
        <f t="shared" si="37"/>
        <v>1203</v>
      </c>
      <c r="H1205">
        <f t="shared" si="36"/>
        <v>3.8292679307910018</v>
      </c>
      <c r="I1205">
        <f t="array" ref="I1205">+SQRT((SUM(SIN($G1205/$I$1*($A$22:$A$20000))*$B$22:$B$20000))^2 + (SUM(COS($G1205/$I$1*($A$22:$A$20000))*$B$22:$B$20000))^2)</f>
        <v>0.69258939019008647</v>
      </c>
      <c r="J1205">
        <f t="array" ref="J1205">+SQRT((SUM(SIN($G1205/$I$1*($A$22:$A$20000))*$C$22:$C$20000))^2 +  (SUM(COS($G1205/$I$1*($A$22:$A$20000))*$C$22:$C$20000))^2)</f>
        <v>9.4580692949703273</v>
      </c>
    </row>
    <row r="1206" spans="1:10" x14ac:dyDescent="0.25">
      <c r="A1206">
        <v>1980.333333</v>
      </c>
      <c r="B1206">
        <v>1.9103066682041699E-2</v>
      </c>
      <c r="C1206">
        <v>0.20108200000000001</v>
      </c>
      <c r="G1206">
        <f t="shared" si="37"/>
        <v>1204</v>
      </c>
      <c r="H1206">
        <f t="shared" si="36"/>
        <v>3.8324510296528396</v>
      </c>
      <c r="I1206">
        <f t="array" ref="I1206">+SQRT((SUM(SIN($G1206/$I$1*($A$22:$A$20000))*$B$22:$B$20000))^2 + (SUM(COS($G1206/$I$1*($A$22:$A$20000))*$B$22:$B$20000))^2)</f>
        <v>0.30081689703847775</v>
      </c>
      <c r="J1206">
        <f t="array" ref="J1206">+SQRT((SUM(SIN($G1206/$I$1*($A$22:$A$20000))*$C$22:$C$20000))^2 +  (SUM(COS($G1206/$I$1*($A$22:$A$20000))*$C$22:$C$20000))^2)</f>
        <v>4.5688946014136356</v>
      </c>
    </row>
    <row r="1207" spans="1:10" x14ac:dyDescent="0.25">
      <c r="A1207">
        <v>1980.416667</v>
      </c>
      <c r="B1207">
        <v>7.3068940534392696E-2</v>
      </c>
      <c r="C1207">
        <v>0.34756700000000001</v>
      </c>
      <c r="G1207">
        <f t="shared" si="37"/>
        <v>1205</v>
      </c>
      <c r="H1207">
        <f t="shared" si="36"/>
        <v>3.8356341285146778</v>
      </c>
      <c r="I1207">
        <f t="array" ref="I1207">+SQRT((SUM(SIN($G1207/$I$1*($A$22:$A$20000))*$B$22:$B$20000))^2 + (SUM(COS($G1207/$I$1*($A$22:$A$20000))*$B$22:$B$20000))^2)</f>
        <v>1.27396321660601</v>
      </c>
      <c r="J1207">
        <f t="array" ref="J1207">+SQRT((SUM(SIN($G1207/$I$1*($A$22:$A$20000))*$C$22:$C$20000))^2 +  (SUM(COS($G1207/$I$1*($A$22:$A$20000))*$C$22:$C$20000))^2)</f>
        <v>5.0680676453461091</v>
      </c>
    </row>
    <row r="1208" spans="1:10" x14ac:dyDescent="0.25">
      <c r="A1208">
        <v>1980.5</v>
      </c>
      <c r="B1208">
        <v>0.11273899851914999</v>
      </c>
      <c r="C1208">
        <v>5.3499999999999999E-2</v>
      </c>
      <c r="G1208">
        <f t="shared" si="37"/>
        <v>1206</v>
      </c>
      <c r="H1208">
        <f t="shared" si="36"/>
        <v>3.838817227376516</v>
      </c>
      <c r="I1208">
        <f t="array" ref="I1208">+SQRT((SUM(SIN($G1208/$I$1*($A$22:$A$20000))*$B$22:$B$20000))^2 + (SUM(COS($G1208/$I$1*($A$22:$A$20000))*$B$22:$B$20000))^2)</f>
        <v>2.5892746594384857</v>
      </c>
      <c r="J1208">
        <f t="array" ref="J1208">+SQRT((SUM(SIN($G1208/$I$1*($A$22:$A$20000))*$C$22:$C$20000))^2 +  (SUM(COS($G1208/$I$1*($A$22:$A$20000))*$C$22:$C$20000))^2)</f>
        <v>4.7224875853547843</v>
      </c>
    </row>
    <row r="1209" spans="1:10" x14ac:dyDescent="0.25">
      <c r="A1209">
        <v>1980.583333</v>
      </c>
      <c r="B1209">
        <v>0.112460572072972</v>
      </c>
      <c r="C1209">
        <v>-0.357597</v>
      </c>
      <c r="G1209">
        <f t="shared" si="37"/>
        <v>1207</v>
      </c>
      <c r="H1209">
        <f t="shared" si="36"/>
        <v>3.8420003262383537</v>
      </c>
      <c r="I1209">
        <f t="array" ref="I1209">+SQRT((SUM(SIN($G1209/$I$1*($A$22:$A$20000))*$B$22:$B$20000))^2 + (SUM(COS($G1209/$I$1*($A$22:$A$20000))*$B$22:$B$20000))^2)</f>
        <v>2.3577697781939286</v>
      </c>
      <c r="J1209">
        <f t="array" ref="J1209">+SQRT((SUM(SIN($G1209/$I$1*($A$22:$A$20000))*$C$22:$C$20000))^2 +  (SUM(COS($G1209/$I$1*($A$22:$A$20000))*$C$22:$C$20000))^2)</f>
        <v>3.6338411421365366</v>
      </c>
    </row>
    <row r="1210" spans="1:10" x14ac:dyDescent="0.25">
      <c r="A1210">
        <v>1980.666667</v>
      </c>
      <c r="B1210">
        <v>0.11234315083678199</v>
      </c>
      <c r="C1210">
        <v>-0.28605999999999998</v>
      </c>
      <c r="G1210">
        <f t="shared" si="37"/>
        <v>1208</v>
      </c>
      <c r="H1210">
        <f t="shared" si="36"/>
        <v>3.8451834251001915</v>
      </c>
      <c r="I1210">
        <f t="array" ref="I1210">+SQRT((SUM(SIN($G1210/$I$1*($A$22:$A$20000))*$B$22:$B$20000))^2 + (SUM(COS($G1210/$I$1*($A$22:$A$20000))*$B$22:$B$20000))^2)</f>
        <v>0.92365154909392566</v>
      </c>
      <c r="J1210">
        <f t="array" ref="J1210">+SQRT((SUM(SIN($G1210/$I$1*($A$22:$A$20000))*$C$22:$C$20000))^2 +  (SUM(COS($G1210/$I$1*($A$22:$A$20000))*$C$22:$C$20000))^2)</f>
        <v>6.0302420626301778</v>
      </c>
    </row>
    <row r="1211" spans="1:10" x14ac:dyDescent="0.25">
      <c r="A1211">
        <v>1980.75</v>
      </c>
      <c r="B1211">
        <v>0.112264223422575</v>
      </c>
      <c r="C1211">
        <v>-0.21219299999999999</v>
      </c>
      <c r="G1211">
        <f t="shared" si="37"/>
        <v>1209</v>
      </c>
      <c r="H1211">
        <f t="shared" si="36"/>
        <v>3.8483665239620293</v>
      </c>
      <c r="I1211">
        <f t="array" ref="I1211">+SQRT((SUM(SIN($G1211/$I$1*($A$22:$A$20000))*$B$22:$B$20000))^2 + (SUM(COS($G1211/$I$1*($A$22:$A$20000))*$B$22:$B$20000))^2)</f>
        <v>0.2737448235816447</v>
      </c>
      <c r="J1211">
        <f t="array" ref="J1211">+SQRT((SUM(SIN($G1211/$I$1*($A$22:$A$20000))*$C$22:$C$20000))^2 +  (SUM(COS($G1211/$I$1*($A$22:$A$20000))*$C$22:$C$20000))^2)</f>
        <v>4.9162024665059088</v>
      </c>
    </row>
    <row r="1212" spans="1:10" x14ac:dyDescent="0.25">
      <c r="A1212">
        <v>1980.833333</v>
      </c>
      <c r="B1212">
        <v>0.112224277330887</v>
      </c>
      <c r="C1212">
        <v>-2.5499999999999998E-2</v>
      </c>
      <c r="G1212">
        <f t="shared" si="37"/>
        <v>1210</v>
      </c>
      <c r="H1212">
        <f t="shared" si="36"/>
        <v>3.851549622823867</v>
      </c>
      <c r="I1212">
        <f t="array" ref="I1212">+SQRT((SUM(SIN($G1212/$I$1*($A$22:$A$20000))*$B$22:$B$20000))^2 + (SUM(COS($G1212/$I$1*($A$22:$A$20000))*$B$22:$B$20000))^2)</f>
        <v>0.41108730340213623</v>
      </c>
      <c r="J1212">
        <f t="array" ref="J1212">+SQRT((SUM(SIN($G1212/$I$1*($A$22:$A$20000))*$C$22:$C$20000))^2 +  (SUM(COS($G1212/$I$1*($A$22:$A$20000))*$C$22:$C$20000))^2)</f>
        <v>0.48157246418368505</v>
      </c>
    </row>
    <row r="1213" spans="1:10" x14ac:dyDescent="0.25">
      <c r="A1213">
        <v>1980.916667</v>
      </c>
      <c r="B1213">
        <v>0.112212526905759</v>
      </c>
      <c r="C1213">
        <v>8.3400000000000002E-2</v>
      </c>
      <c r="G1213">
        <f t="shared" si="37"/>
        <v>1211</v>
      </c>
      <c r="H1213">
        <f t="shared" si="36"/>
        <v>3.8547327216857048</v>
      </c>
      <c r="I1213">
        <f t="array" ref="I1213">+SQRT((SUM(SIN($G1213/$I$1*($A$22:$A$20000))*$B$22:$B$20000))^2 + (SUM(COS($G1213/$I$1*($A$22:$A$20000))*$B$22:$B$20000))^2)</f>
        <v>4.9730344070017758E-2</v>
      </c>
      <c r="J1213">
        <f t="array" ref="J1213">+SQRT((SUM(SIN($G1213/$I$1*($A$22:$A$20000))*$C$22:$C$20000))^2 +  (SUM(COS($G1213/$I$1*($A$22:$A$20000))*$C$22:$C$20000))^2)</f>
        <v>6.1532200731298872</v>
      </c>
    </row>
    <row r="1214" spans="1:10" x14ac:dyDescent="0.25">
      <c r="A1214">
        <v>1981</v>
      </c>
      <c r="B1214">
        <v>0.112201906653967</v>
      </c>
      <c r="C1214">
        <v>-0.36751400000000001</v>
      </c>
      <c r="G1214">
        <f t="shared" si="37"/>
        <v>1212</v>
      </c>
      <c r="H1214">
        <f t="shared" si="36"/>
        <v>3.857915820547543</v>
      </c>
      <c r="I1214">
        <f t="array" ref="I1214">+SQRT((SUM(SIN($G1214/$I$1*($A$22:$A$20000))*$B$22:$B$20000))^2 + (SUM(COS($G1214/$I$1*($A$22:$A$20000))*$B$22:$B$20000))^2)</f>
        <v>0.24483428244394145</v>
      </c>
      <c r="J1214">
        <f t="array" ref="J1214">+SQRT((SUM(SIN($G1214/$I$1*($A$22:$A$20000))*$C$22:$C$20000))^2 +  (SUM(COS($G1214/$I$1*($A$22:$A$20000))*$C$22:$C$20000))^2)</f>
        <v>8.5131526142600418</v>
      </c>
    </row>
    <row r="1215" spans="1:10" x14ac:dyDescent="0.25">
      <c r="A1215">
        <v>1981.083333</v>
      </c>
      <c r="B1215">
        <v>0.112192173832261</v>
      </c>
      <c r="C1215">
        <v>-0.62875700000000001</v>
      </c>
      <c r="G1215">
        <f t="shared" si="37"/>
        <v>1213</v>
      </c>
      <c r="H1215">
        <f t="shared" si="36"/>
        <v>3.8610989194093812</v>
      </c>
      <c r="I1215">
        <f t="array" ref="I1215">+SQRT((SUM(SIN($G1215/$I$1*($A$22:$A$20000))*$B$22:$B$20000))^2 + (SUM(COS($G1215/$I$1*($A$22:$A$20000))*$B$22:$B$20000))^2)</f>
        <v>0.12768410707212577</v>
      </c>
      <c r="J1215">
        <f t="array" ref="J1215">+SQRT((SUM(SIN($G1215/$I$1*($A$22:$A$20000))*$C$22:$C$20000))^2 +  (SUM(COS($G1215/$I$1*($A$22:$A$20000))*$C$22:$C$20000))^2)</f>
        <v>5.2196159605230132</v>
      </c>
    </row>
    <row r="1216" spans="1:10" x14ac:dyDescent="0.25">
      <c r="A1216">
        <v>1981.166667</v>
      </c>
      <c r="B1216">
        <v>0.112154508495567</v>
      </c>
      <c r="C1216">
        <v>-0.59155999999999997</v>
      </c>
      <c r="G1216">
        <f t="shared" si="37"/>
        <v>1214</v>
      </c>
      <c r="H1216">
        <f t="shared" si="36"/>
        <v>3.864282018271219</v>
      </c>
      <c r="I1216">
        <f t="array" ref="I1216">+SQRT((SUM(SIN($G1216/$I$1*($A$22:$A$20000))*$B$22:$B$20000))^2 + (SUM(COS($G1216/$I$1*($A$22:$A$20000))*$B$22:$B$20000))^2)</f>
        <v>0.15430320907876746</v>
      </c>
      <c r="J1216">
        <f t="array" ref="J1216">+SQRT((SUM(SIN($G1216/$I$1*($A$22:$A$20000))*$C$22:$C$20000))^2 +  (SUM(COS($G1216/$I$1*($A$22:$A$20000))*$C$22:$C$20000))^2)</f>
        <v>6.0199741631622992</v>
      </c>
    </row>
    <row r="1217" spans="1:10" x14ac:dyDescent="0.25">
      <c r="A1217">
        <v>1981.25</v>
      </c>
      <c r="B1217">
        <v>0.112078214827006</v>
      </c>
      <c r="C1217">
        <v>-0.41861700000000002</v>
      </c>
      <c r="G1217">
        <f t="shared" si="37"/>
        <v>1215</v>
      </c>
      <c r="H1217">
        <f t="shared" si="36"/>
        <v>3.8674651171330567</v>
      </c>
      <c r="I1217">
        <f t="array" ref="I1217">+SQRT((SUM(SIN($G1217/$I$1*($A$22:$A$20000))*$B$22:$B$20000))^2 + (SUM(COS($G1217/$I$1*($A$22:$A$20000))*$B$22:$B$20000))^2)</f>
        <v>6.9144392141368E-2</v>
      </c>
      <c r="J1217">
        <f t="array" ref="J1217">+SQRT((SUM(SIN($G1217/$I$1*($A$22:$A$20000))*$C$22:$C$20000))^2 +  (SUM(COS($G1217/$I$1*($A$22:$A$20000))*$C$22:$C$20000))^2)</f>
        <v>8.7694630163624243</v>
      </c>
    </row>
    <row r="1218" spans="1:10" x14ac:dyDescent="0.25">
      <c r="A1218">
        <v>1981.333333</v>
      </c>
      <c r="B1218">
        <v>0.111962039359791</v>
      </c>
      <c r="C1218">
        <v>-0.45124799999999998</v>
      </c>
      <c r="G1218">
        <f t="shared" si="37"/>
        <v>1216</v>
      </c>
      <c r="H1218">
        <f t="shared" si="36"/>
        <v>3.8706482159948949</v>
      </c>
      <c r="I1218">
        <f t="array" ref="I1218">+SQRT((SUM(SIN($G1218/$I$1*($A$22:$A$20000))*$B$22:$B$20000))^2 + (SUM(COS($G1218/$I$1*($A$22:$A$20000))*$B$22:$B$20000))^2)</f>
        <v>8.29518283833003E-2</v>
      </c>
      <c r="J1218">
        <f t="array" ref="J1218">+SQRT((SUM(SIN($G1218/$I$1*($A$22:$A$20000))*$C$22:$C$20000))^2 +  (SUM(COS($G1218/$I$1*($A$22:$A$20000))*$C$22:$C$20000))^2)</f>
        <v>6.261027821827609</v>
      </c>
    </row>
    <row r="1219" spans="1:10" x14ac:dyDescent="0.25">
      <c r="A1219">
        <v>1981.416667</v>
      </c>
      <c r="B1219">
        <v>1.9522801113145801E-2</v>
      </c>
      <c r="C1219">
        <v>-0.32434499999999999</v>
      </c>
      <c r="G1219">
        <f t="shared" si="37"/>
        <v>1217</v>
      </c>
      <c r="H1219">
        <f t="shared" ref="H1219:H1282" si="38">+G1219/$I$1/2/PI()</f>
        <v>3.8738313148567327</v>
      </c>
      <c r="I1219">
        <f t="array" ref="I1219">+SQRT((SUM(SIN($G1219/$I$1*($A$22:$A$20000))*$B$22:$B$20000))^2 + (SUM(COS($G1219/$I$1*($A$22:$A$20000))*$B$22:$B$20000))^2)</f>
        <v>6.6138019055309291E-2</v>
      </c>
      <c r="J1219">
        <f t="array" ref="J1219">+SQRT((SUM(SIN($G1219/$I$1*($A$22:$A$20000))*$C$22:$C$20000))^2 +  (SUM(COS($G1219/$I$1*($A$22:$A$20000))*$C$22:$C$20000))^2)</f>
        <v>3.6868239737324453</v>
      </c>
    </row>
    <row r="1220" spans="1:10" x14ac:dyDescent="0.25">
      <c r="A1220">
        <v>1981.5</v>
      </c>
      <c r="B1220">
        <v>-0.24088296138647999</v>
      </c>
      <c r="C1220">
        <v>-0.52761999999999998</v>
      </c>
      <c r="G1220">
        <f t="shared" si="37"/>
        <v>1218</v>
      </c>
      <c r="H1220">
        <f t="shared" si="38"/>
        <v>3.8770144137185705</v>
      </c>
      <c r="I1220">
        <f t="array" ref="I1220">+SQRT((SUM(SIN($G1220/$I$1*($A$22:$A$20000))*$B$22:$B$20000))^2 + (SUM(COS($G1220/$I$1*($A$22:$A$20000))*$B$22:$B$20000))^2)</f>
        <v>4.8952518386989906E-2</v>
      </c>
      <c r="J1220">
        <f t="array" ref="J1220">+SQRT((SUM(SIN($G1220/$I$1*($A$22:$A$20000))*$C$22:$C$20000))^2 +  (SUM(COS($G1220/$I$1*($A$22:$A$20000))*$C$22:$C$20000))^2)</f>
        <v>5.5673135868482833</v>
      </c>
    </row>
    <row r="1221" spans="1:10" x14ac:dyDescent="0.25">
      <c r="A1221">
        <v>1981.583333</v>
      </c>
      <c r="B1221">
        <v>-0.24046718162657801</v>
      </c>
      <c r="C1221">
        <v>-0.50636700000000001</v>
      </c>
      <c r="G1221">
        <f t="shared" ref="G1221:G1284" si="39">+G1220+1</f>
        <v>1219</v>
      </c>
      <c r="H1221">
        <f t="shared" si="38"/>
        <v>3.8801975125804082</v>
      </c>
      <c r="I1221">
        <f t="array" ref="I1221">+SQRT((SUM(SIN($G1221/$I$1*($A$22:$A$20000))*$B$22:$B$20000))^2 + (SUM(COS($G1221/$I$1*($A$22:$A$20000))*$B$22:$B$20000))^2)</f>
        <v>5.6601690814611125E-2</v>
      </c>
      <c r="J1221">
        <f t="array" ref="J1221">+SQRT((SUM(SIN($G1221/$I$1*($A$22:$A$20000))*$C$22:$C$20000))^2 +  (SUM(COS($G1221/$I$1*($A$22:$A$20000))*$C$22:$C$20000))^2)</f>
        <v>5.7594347054596691</v>
      </c>
    </row>
    <row r="1222" spans="1:10" x14ac:dyDescent="0.25">
      <c r="A1222">
        <v>1981.666667</v>
      </c>
      <c r="B1222">
        <v>-0.24034989922882699</v>
      </c>
      <c r="C1222">
        <v>-0.19986000000000001</v>
      </c>
      <c r="G1222">
        <f t="shared" si="39"/>
        <v>1220</v>
      </c>
      <c r="H1222">
        <f t="shared" si="38"/>
        <v>3.883380611442246</v>
      </c>
      <c r="I1222">
        <f t="array" ref="I1222">+SQRT((SUM(SIN($G1222/$I$1*($A$22:$A$20000))*$B$22:$B$20000))^2 + (SUM(COS($G1222/$I$1*($A$22:$A$20000))*$B$22:$B$20000))^2)</f>
        <v>3.5729866046624911E-2</v>
      </c>
      <c r="J1222">
        <f t="array" ref="J1222">+SQRT((SUM(SIN($G1222/$I$1*($A$22:$A$20000))*$C$22:$C$20000))^2 +  (SUM(COS($G1222/$I$1*($A$22:$A$20000))*$C$22:$C$20000))^2)</f>
        <v>4.0157974496055502</v>
      </c>
    </row>
    <row r="1223" spans="1:10" x14ac:dyDescent="0.25">
      <c r="A1223">
        <v>1981.75</v>
      </c>
      <c r="B1223">
        <v>-0.24027097167428099</v>
      </c>
      <c r="C1223">
        <v>-0.25465199999999999</v>
      </c>
      <c r="G1223">
        <f t="shared" si="39"/>
        <v>1221</v>
      </c>
      <c r="H1223">
        <f t="shared" si="38"/>
        <v>3.8865637103040847</v>
      </c>
      <c r="I1223">
        <f t="array" ref="I1223">+SQRT((SUM(SIN($G1223/$I$1*($A$22:$A$20000))*$B$22:$B$20000))^2 + (SUM(COS($G1223/$I$1*($A$22:$A$20000))*$B$22:$B$20000))^2)</f>
        <v>3.9120534761959327E-2</v>
      </c>
      <c r="J1223">
        <f t="array" ref="J1223">+SQRT((SUM(SIN($G1223/$I$1*($A$22:$A$20000))*$C$22:$C$20000))^2 +  (SUM(COS($G1223/$I$1*($A$22:$A$20000))*$C$22:$C$20000))^2)</f>
        <v>2.9403387058222079</v>
      </c>
    </row>
    <row r="1224" spans="1:10" x14ac:dyDescent="0.25">
      <c r="A1224">
        <v>1981.833333</v>
      </c>
      <c r="B1224">
        <v>-0.240231025599554</v>
      </c>
      <c r="C1224">
        <v>-0.33523199999999997</v>
      </c>
      <c r="G1224">
        <f t="shared" si="39"/>
        <v>1222</v>
      </c>
      <c r="H1224">
        <f t="shared" si="38"/>
        <v>3.8897468091659224</v>
      </c>
      <c r="I1224">
        <f t="array" ref="I1224">+SQRT((SUM(SIN($G1224/$I$1*($A$22:$A$20000))*$B$22:$B$20000))^2 + (SUM(COS($G1224/$I$1*($A$22:$A$20000))*$B$22:$B$20000))^2)</f>
        <v>3.2569535633566557E-2</v>
      </c>
      <c r="J1224">
        <f t="array" ref="J1224">+SQRT((SUM(SIN($G1224/$I$1*($A$22:$A$20000))*$C$22:$C$20000))^2 +  (SUM(COS($G1224/$I$1*($A$22:$A$20000))*$C$22:$C$20000))^2)</f>
        <v>3.4670101211613593</v>
      </c>
    </row>
    <row r="1225" spans="1:10" x14ac:dyDescent="0.25">
      <c r="A1225">
        <v>1981.916667</v>
      </c>
      <c r="B1225">
        <v>-0.240220313686063</v>
      </c>
      <c r="C1225">
        <v>-0.164379</v>
      </c>
      <c r="G1225">
        <f t="shared" si="39"/>
        <v>1223</v>
      </c>
      <c r="H1225">
        <f t="shared" si="38"/>
        <v>3.8929299080277602</v>
      </c>
      <c r="I1225">
        <f t="array" ref="I1225">+SQRT((SUM(SIN($G1225/$I$1*($A$22:$A$20000))*$B$22:$B$20000))^2 + (SUM(COS($G1225/$I$1*($A$22:$A$20000))*$B$22:$B$20000))^2)</f>
        <v>2.6049292197008328E-2</v>
      </c>
      <c r="J1225">
        <f t="array" ref="J1225">+SQRT((SUM(SIN($G1225/$I$1*($A$22:$A$20000))*$C$22:$C$20000))^2 +  (SUM(COS($G1225/$I$1*($A$22:$A$20000))*$C$22:$C$20000))^2)</f>
        <v>3.3485957482603168</v>
      </c>
    </row>
    <row r="1226" spans="1:10" x14ac:dyDescent="0.25">
      <c r="A1226">
        <v>1982</v>
      </c>
      <c r="B1226">
        <v>-0.24021313010284601</v>
      </c>
      <c r="C1226">
        <v>0.120558</v>
      </c>
      <c r="G1226">
        <f t="shared" si="39"/>
        <v>1224</v>
      </c>
      <c r="H1226">
        <f t="shared" si="38"/>
        <v>3.8961130068895979</v>
      </c>
      <c r="I1226">
        <f t="array" ref="I1226">+SQRT((SUM(SIN($G1226/$I$1*($A$22:$A$20000))*$B$22:$B$20000))^2 + (SUM(COS($G1226/$I$1*($A$22:$A$20000))*$B$22:$B$20000))^2)</f>
        <v>3.4439634363063291E-2</v>
      </c>
      <c r="J1226">
        <f t="array" ref="J1226">+SQRT((SUM(SIN($G1226/$I$1*($A$22:$A$20000))*$C$22:$C$20000))^2 +  (SUM(COS($G1226/$I$1*($A$22:$A$20000))*$C$22:$C$20000))^2)</f>
        <v>3.4706445441258267</v>
      </c>
    </row>
    <row r="1227" spans="1:10" x14ac:dyDescent="0.25">
      <c r="A1227">
        <v>1982.083333</v>
      </c>
      <c r="B1227">
        <v>-0.24020339446461</v>
      </c>
      <c r="C1227">
        <v>-0.15628800000000001</v>
      </c>
      <c r="G1227">
        <f t="shared" si="39"/>
        <v>1225</v>
      </c>
      <c r="H1227">
        <f t="shared" si="38"/>
        <v>3.8992961057514357</v>
      </c>
      <c r="I1227">
        <f t="array" ref="I1227">+SQRT((SUM(SIN($G1227/$I$1*($A$22:$A$20000))*$B$22:$B$20000))^2 + (SUM(COS($G1227/$I$1*($A$22:$A$20000))*$B$22:$B$20000))^2)</f>
        <v>2.943065122812661E-2</v>
      </c>
      <c r="J1227">
        <f t="array" ref="J1227">+SQRT((SUM(SIN($G1227/$I$1*($A$22:$A$20000))*$C$22:$C$20000))^2 +  (SUM(COS($G1227/$I$1*($A$22:$A$20000))*$C$22:$C$20000))^2)</f>
        <v>4.951158407645524</v>
      </c>
    </row>
    <row r="1228" spans="1:10" x14ac:dyDescent="0.25">
      <c r="A1228">
        <v>1982.166667</v>
      </c>
      <c r="B1228">
        <v>-0.24016572913076301</v>
      </c>
      <c r="C1228">
        <v>0.17913100000000001</v>
      </c>
      <c r="G1228">
        <f t="shared" si="39"/>
        <v>1226</v>
      </c>
      <c r="H1228">
        <f t="shared" si="38"/>
        <v>3.9024792046132739</v>
      </c>
      <c r="I1228">
        <f t="array" ref="I1228">+SQRT((SUM(SIN($G1228/$I$1*($A$22:$A$20000))*$B$22:$B$20000))^2 + (SUM(COS($G1228/$I$1*($A$22:$A$20000))*$B$22:$B$20000))^2)</f>
        <v>2.1593720615564596E-2</v>
      </c>
      <c r="J1228">
        <f t="array" ref="J1228">+SQRT((SUM(SIN($G1228/$I$1*($A$22:$A$20000))*$C$22:$C$20000))^2 +  (SUM(COS($G1228/$I$1*($A$22:$A$20000))*$C$22:$C$20000))^2)</f>
        <v>6.2855743972380171</v>
      </c>
    </row>
    <row r="1229" spans="1:10" x14ac:dyDescent="0.25">
      <c r="A1229">
        <v>1982.25</v>
      </c>
      <c r="B1229">
        <v>-0.24008943546219899</v>
      </c>
      <c r="C1229">
        <v>0.319073</v>
      </c>
      <c r="G1229">
        <f t="shared" si="39"/>
        <v>1227</v>
      </c>
      <c r="H1229">
        <f t="shared" si="38"/>
        <v>3.9056623034751117</v>
      </c>
      <c r="I1229">
        <f t="array" ref="I1229">+SQRT((SUM(SIN($G1229/$I$1*($A$22:$A$20000))*$B$22:$B$20000))^2 + (SUM(COS($G1229/$I$1*($A$22:$A$20000))*$B$22:$B$20000))^2)</f>
        <v>2.9380246921753981E-2</v>
      </c>
      <c r="J1229">
        <f t="array" ref="J1229">+SQRT((SUM(SIN($G1229/$I$1*($A$22:$A$20000))*$C$22:$C$20000))^2 +  (SUM(COS($G1229/$I$1*($A$22:$A$20000))*$C$22:$C$20000))^2)</f>
        <v>6.0793119526499702</v>
      </c>
    </row>
    <row r="1230" spans="1:10" x14ac:dyDescent="0.25">
      <c r="A1230">
        <v>1982.333333</v>
      </c>
      <c r="B1230">
        <v>-0.23997328162883699</v>
      </c>
      <c r="C1230">
        <v>0.574411</v>
      </c>
      <c r="G1230">
        <f t="shared" si="39"/>
        <v>1228</v>
      </c>
      <c r="H1230">
        <f t="shared" si="38"/>
        <v>3.9088454023369494</v>
      </c>
      <c r="I1230">
        <f t="array" ref="I1230">+SQRT((SUM(SIN($G1230/$I$1*($A$22:$A$20000))*$B$22:$B$20000))^2 + (SUM(COS($G1230/$I$1*($A$22:$A$20000))*$B$22:$B$20000))^2)</f>
        <v>1.2888172394317585E-2</v>
      </c>
      <c r="J1230">
        <f t="array" ref="J1230">+SQRT((SUM(SIN($G1230/$I$1*($A$22:$A$20000))*$C$22:$C$20000))^2 +  (SUM(COS($G1230/$I$1*($A$22:$A$20000))*$C$22:$C$20000))^2)</f>
        <v>3.8080680458509186</v>
      </c>
    </row>
    <row r="1231" spans="1:10" x14ac:dyDescent="0.25">
      <c r="A1231">
        <v>1982.416667</v>
      </c>
      <c r="B1231">
        <v>-0.12941657403291201</v>
      </c>
      <c r="C1231">
        <v>0.66649599999999998</v>
      </c>
      <c r="G1231">
        <f t="shared" si="39"/>
        <v>1229</v>
      </c>
      <c r="H1231">
        <f t="shared" si="38"/>
        <v>3.9120285011987872</v>
      </c>
      <c r="I1231">
        <f t="array" ref="I1231">+SQRT((SUM(SIN($G1231/$I$1*($A$22:$A$20000))*$B$22:$B$20000))^2 + (SUM(COS($G1231/$I$1*($A$22:$A$20000))*$B$22:$B$20000))^2)</f>
        <v>3.2144109812737118E-2</v>
      </c>
      <c r="J1231">
        <f t="array" ref="J1231">+SQRT((SUM(SIN($G1231/$I$1*($A$22:$A$20000))*$C$22:$C$20000))^2 +  (SUM(COS($G1231/$I$1*($A$22:$A$20000))*$C$22:$C$20000))^2)</f>
        <v>1.4013135639276542</v>
      </c>
    </row>
    <row r="1232" spans="1:10" x14ac:dyDescent="0.25">
      <c r="A1232">
        <v>1982.5</v>
      </c>
      <c r="B1232">
        <v>0.25712639191865</v>
      </c>
      <c r="C1232">
        <v>0.484379</v>
      </c>
      <c r="G1232">
        <f t="shared" si="39"/>
        <v>1230</v>
      </c>
      <c r="H1232">
        <f t="shared" si="38"/>
        <v>3.9152116000606259</v>
      </c>
      <c r="I1232">
        <f t="array" ref="I1232">+SQRT((SUM(SIN($G1232/$I$1*($A$22:$A$20000))*$B$22:$B$20000))^2 + (SUM(COS($G1232/$I$1*($A$22:$A$20000))*$B$22:$B$20000))^2)</f>
        <v>7.7636649031009777E-3</v>
      </c>
      <c r="J1232">
        <f t="array" ref="J1232">+SQRT((SUM(SIN($G1232/$I$1*($A$22:$A$20000))*$C$22:$C$20000))^2 +  (SUM(COS($G1232/$I$1*($A$22:$A$20000))*$C$22:$C$20000))^2)</f>
        <v>4.1683669885061239</v>
      </c>
    </row>
    <row r="1233" spans="1:10" x14ac:dyDescent="0.25">
      <c r="A1233">
        <v>1982.583333</v>
      </c>
      <c r="B1233">
        <v>0.256632492439408</v>
      </c>
      <c r="C1233">
        <v>0.74672300000000003</v>
      </c>
      <c r="G1233">
        <f t="shared" si="39"/>
        <v>1231</v>
      </c>
      <c r="H1233">
        <f t="shared" si="38"/>
        <v>3.9183946989224636</v>
      </c>
      <c r="I1233">
        <f t="array" ref="I1233">+SQRT((SUM(SIN($G1233/$I$1*($A$22:$A$20000))*$B$22:$B$20000))^2 + (SUM(COS($G1233/$I$1*($A$22:$A$20000))*$B$22:$B$20000))^2)</f>
        <v>3.0609704757167198E-2</v>
      </c>
      <c r="J1233">
        <f t="array" ref="J1233">+SQRT((SUM(SIN($G1233/$I$1*($A$22:$A$20000))*$C$22:$C$20000))^2 +  (SUM(COS($G1233/$I$1*($A$22:$A$20000))*$C$22:$C$20000))^2)</f>
        <v>4.4561618067539808</v>
      </c>
    </row>
    <row r="1234" spans="1:10" x14ac:dyDescent="0.25">
      <c r="A1234">
        <v>1982.666667</v>
      </c>
      <c r="B1234">
        <v>0.25651528900602499</v>
      </c>
      <c r="C1234">
        <v>1.4844599999999999</v>
      </c>
      <c r="G1234">
        <f t="shared" si="39"/>
        <v>1232</v>
      </c>
      <c r="H1234">
        <f t="shared" si="38"/>
        <v>3.9215777977843014</v>
      </c>
      <c r="I1234">
        <f t="array" ref="I1234">+SQRT((SUM(SIN($G1234/$I$1*($A$22:$A$20000))*$B$22:$B$20000))^2 + (SUM(COS($G1234/$I$1*($A$22:$A$20000))*$B$22:$B$20000))^2)</f>
        <v>1.2526430476692208E-2</v>
      </c>
      <c r="J1234">
        <f t="array" ref="J1234">+SQRT((SUM(SIN($G1234/$I$1*($A$22:$A$20000))*$C$22:$C$20000))^2 +  (SUM(COS($G1234/$I$1*($A$22:$A$20000))*$C$22:$C$20000))^2)</f>
        <v>2.238282041075335</v>
      </c>
    </row>
    <row r="1235" spans="1:10" x14ac:dyDescent="0.25">
      <c r="A1235">
        <v>1982.75</v>
      </c>
      <c r="B1235">
        <v>0.25643636137166098</v>
      </c>
      <c r="C1235">
        <v>2.0327600000000001</v>
      </c>
      <c r="G1235">
        <f t="shared" si="39"/>
        <v>1233</v>
      </c>
      <c r="H1235">
        <f t="shared" si="38"/>
        <v>3.9247608966461391</v>
      </c>
      <c r="I1235">
        <f t="array" ref="I1235">+SQRT((SUM(SIN($G1235/$I$1*($A$22:$A$20000))*$B$22:$B$20000))^2 + (SUM(COS($G1235/$I$1*($A$22:$A$20000))*$B$22:$B$20000))^2)</f>
        <v>2.6534349808353754E-2</v>
      </c>
      <c r="J1235">
        <f t="array" ref="J1235">+SQRT((SUM(SIN($G1235/$I$1*($A$22:$A$20000))*$C$22:$C$20000))^2 +  (SUM(COS($G1235/$I$1*($A$22:$A$20000))*$C$22:$C$20000))^2)</f>
        <v>6.5507347591243263</v>
      </c>
    </row>
    <row r="1236" spans="1:10" x14ac:dyDescent="0.25">
      <c r="A1236">
        <v>1982.833333</v>
      </c>
      <c r="B1236">
        <v>0.25639641531468899</v>
      </c>
      <c r="C1236">
        <v>1.9943200000000001</v>
      </c>
      <c r="G1236">
        <f t="shared" si="39"/>
        <v>1234</v>
      </c>
      <c r="H1236">
        <f t="shared" si="38"/>
        <v>3.9279439955079769</v>
      </c>
      <c r="I1236">
        <f t="array" ref="I1236">+SQRT((SUM(SIN($G1236/$I$1*($A$22:$A$20000))*$B$22:$B$20000))^2 + (SUM(COS($G1236/$I$1*($A$22:$A$20000))*$B$22:$B$20000))^2)</f>
        <v>2.1224108300322189E-2</v>
      </c>
      <c r="J1236">
        <f t="array" ref="J1236">+SQRT((SUM(SIN($G1236/$I$1*($A$22:$A$20000))*$C$22:$C$20000))^2 +  (SUM(COS($G1236/$I$1*($A$22:$A$20000))*$C$22:$C$20000))^2)</f>
        <v>7.9922067667102139</v>
      </c>
    </row>
    <row r="1237" spans="1:10" x14ac:dyDescent="0.25">
      <c r="A1237">
        <v>1982.916667</v>
      </c>
      <c r="B1237">
        <v>0.25638670743141301</v>
      </c>
      <c r="C1237">
        <v>2.2369300000000001</v>
      </c>
      <c r="G1237">
        <f t="shared" si="39"/>
        <v>1235</v>
      </c>
      <c r="H1237">
        <f t="shared" si="38"/>
        <v>3.9311270943698147</v>
      </c>
      <c r="I1237">
        <f t="array" ref="I1237">+SQRT((SUM(SIN($G1237/$I$1*($A$22:$A$20000))*$B$22:$B$20000))^2 + (SUM(COS($G1237/$I$1*($A$22:$A$20000))*$B$22:$B$20000))^2)</f>
        <v>1.8266920640122548E-2</v>
      </c>
      <c r="J1237">
        <f t="array" ref="J1237">+SQRT((SUM(SIN($G1237/$I$1*($A$22:$A$20000))*$C$22:$C$20000))^2 +  (SUM(COS($G1237/$I$1*($A$22:$A$20000))*$C$22:$C$20000))^2)</f>
        <v>3.7011311436395058</v>
      </c>
    </row>
    <row r="1238" spans="1:10" x14ac:dyDescent="0.25">
      <c r="A1238">
        <v>1983</v>
      </c>
      <c r="B1238">
        <v>0.25638250121087802</v>
      </c>
      <c r="C1238">
        <v>2.3392900000000001</v>
      </c>
      <c r="G1238">
        <f t="shared" si="39"/>
        <v>1236</v>
      </c>
      <c r="H1238">
        <f t="shared" si="38"/>
        <v>3.9343101932316529</v>
      </c>
      <c r="I1238">
        <f t="array" ref="I1238">+SQRT((SUM(SIN($G1238/$I$1*($A$22:$A$20000))*$B$22:$B$20000))^2 + (SUM(COS($G1238/$I$1*($A$22:$A$20000))*$B$22:$B$20000))^2)</f>
        <v>2.5929325289494442E-2</v>
      </c>
      <c r="J1238">
        <f t="array" ref="J1238">+SQRT((SUM(SIN($G1238/$I$1*($A$22:$A$20000))*$C$22:$C$20000))^2 +  (SUM(COS($G1238/$I$1*($A$22:$A$20000))*$C$22:$C$20000))^2)</f>
        <v>1.668921406684764</v>
      </c>
    </row>
    <row r="1239" spans="1:10" x14ac:dyDescent="0.25">
      <c r="A1239">
        <v>1983.083333</v>
      </c>
      <c r="B1239">
        <v>0.25637276314979002</v>
      </c>
      <c r="C1239">
        <v>1.94783</v>
      </c>
      <c r="G1239">
        <f t="shared" si="39"/>
        <v>1237</v>
      </c>
      <c r="H1239">
        <f t="shared" si="38"/>
        <v>3.9374932920934906</v>
      </c>
      <c r="I1239">
        <f t="array" ref="I1239">+SQRT((SUM(SIN($G1239/$I$1*($A$22:$A$20000))*$B$22:$B$20000))^2 + (SUM(COS($G1239/$I$1*($A$22:$A$20000))*$B$22:$B$20000))^2)</f>
        <v>1.088284374914918E-2</v>
      </c>
      <c r="J1239">
        <f t="array" ref="J1239">+SQRT((SUM(SIN($G1239/$I$1*($A$22:$A$20000))*$C$22:$C$20000))^2 +  (SUM(COS($G1239/$I$1*($A$22:$A$20000))*$C$22:$C$20000))^2)</f>
        <v>2.2523109394065379</v>
      </c>
    </row>
    <row r="1240" spans="1:10" x14ac:dyDescent="0.25">
      <c r="A1240">
        <v>1983.166667</v>
      </c>
      <c r="B1240">
        <v>0.25633509781839098</v>
      </c>
      <c r="C1240">
        <v>1.42811</v>
      </c>
      <c r="G1240">
        <f t="shared" si="39"/>
        <v>1238</v>
      </c>
      <c r="H1240">
        <f t="shared" si="38"/>
        <v>3.9406763909553288</v>
      </c>
      <c r="I1240">
        <f t="array" ref="I1240">+SQRT((SUM(SIN($G1240/$I$1*($A$22:$A$20000))*$B$22:$B$20000))^2 + (SUM(COS($G1240/$I$1*($A$22:$A$20000))*$B$22:$B$20000))^2)</f>
        <v>3.0578622269994506E-2</v>
      </c>
      <c r="J1240">
        <f t="array" ref="J1240">+SQRT((SUM(SIN($G1240/$I$1*($A$22:$A$20000))*$C$22:$C$20000))^2 +  (SUM(COS($G1240/$I$1*($A$22:$A$20000))*$C$22:$C$20000))^2)</f>
        <v>2.277185137220727</v>
      </c>
    </row>
    <row r="1241" spans="1:10" x14ac:dyDescent="0.25">
      <c r="A1241">
        <v>1983.25</v>
      </c>
      <c r="B1241">
        <v>0.25625880414982599</v>
      </c>
      <c r="C1241">
        <v>1.05958</v>
      </c>
      <c r="G1241">
        <f t="shared" si="39"/>
        <v>1239</v>
      </c>
      <c r="H1241">
        <f t="shared" si="38"/>
        <v>3.9438594898171666</v>
      </c>
      <c r="I1241">
        <f t="array" ref="I1241">+SQRT((SUM(SIN($G1241/$I$1*($A$22:$A$20000))*$B$22:$B$20000))^2 + (SUM(COS($G1241/$I$1*($A$22:$A$20000))*$B$22:$B$20000))^2)</f>
        <v>1.6336379270218541E-3</v>
      </c>
      <c r="J1241">
        <f t="array" ref="J1241">+SQRT((SUM(SIN($G1241/$I$1*($A$22:$A$20000))*$C$22:$C$20000))^2 +  (SUM(COS($G1241/$I$1*($A$22:$A$20000))*$C$22:$C$20000))^2)</f>
        <v>5.4917174996054312</v>
      </c>
    </row>
    <row r="1242" spans="1:10" x14ac:dyDescent="0.25">
      <c r="A1242">
        <v>1983.333333</v>
      </c>
      <c r="B1242">
        <v>0.25614368390651898</v>
      </c>
      <c r="C1242">
        <v>1.0251999999999999</v>
      </c>
      <c r="G1242">
        <f t="shared" si="39"/>
        <v>1240</v>
      </c>
      <c r="H1242">
        <f t="shared" si="38"/>
        <v>3.9470425886790048</v>
      </c>
      <c r="I1242">
        <f t="array" ref="I1242">+SQRT((SUM(SIN($G1242/$I$1*($A$22:$A$20000))*$B$22:$B$20000))^2 + (SUM(COS($G1242/$I$1*($A$22:$A$20000))*$B$22:$B$20000))^2)</f>
        <v>2.8816955107736311E-2</v>
      </c>
      <c r="J1242">
        <f t="array" ref="J1242">+SQRT((SUM(SIN($G1242/$I$1*($A$22:$A$20000))*$C$22:$C$20000))^2 +  (SUM(COS($G1242/$I$1*($A$22:$A$20000))*$C$22:$C$20000))^2)</f>
        <v>5.009758067653121</v>
      </c>
    </row>
    <row r="1243" spans="1:10" x14ac:dyDescent="0.25">
      <c r="A1243">
        <v>1983.416667</v>
      </c>
      <c r="B1243">
        <v>0.182703498441212</v>
      </c>
      <c r="C1243">
        <v>0.67855600000000005</v>
      </c>
      <c r="G1243">
        <f t="shared" si="39"/>
        <v>1241</v>
      </c>
      <c r="H1243">
        <f t="shared" si="38"/>
        <v>3.9502256875408426</v>
      </c>
      <c r="I1243">
        <f t="array" ref="I1243">+SQRT((SUM(SIN($G1243/$I$1*($A$22:$A$20000))*$B$22:$B$20000))^2 + (SUM(COS($G1243/$I$1*($A$22:$A$20000))*$B$22:$B$20000))^2)</f>
        <v>8.9435261168427319E-3</v>
      </c>
      <c r="J1243">
        <f t="array" ref="J1243">+SQRT((SUM(SIN($G1243/$I$1*($A$22:$A$20000))*$C$22:$C$20000))^2 +  (SUM(COS($G1243/$I$1*($A$22:$A$20000))*$C$22:$C$20000))^2)</f>
        <v>3.8634122138570528</v>
      </c>
    </row>
    <row r="1244" spans="1:10" x14ac:dyDescent="0.25">
      <c r="A1244">
        <v>1983.5</v>
      </c>
      <c r="B1244">
        <v>-0.140370734909322</v>
      </c>
      <c r="C1244">
        <v>3.9500000000000004E-3</v>
      </c>
      <c r="G1244">
        <f t="shared" si="39"/>
        <v>1242</v>
      </c>
      <c r="H1244">
        <f t="shared" si="38"/>
        <v>3.9534087864026803</v>
      </c>
      <c r="I1244">
        <f t="array" ref="I1244">+SQRT((SUM(SIN($G1244/$I$1*($A$22:$A$20000))*$B$22:$B$20000))^2 + (SUM(COS($G1244/$I$1*($A$22:$A$20000))*$B$22:$B$20000))^2)</f>
        <v>2.7619824929641251E-2</v>
      </c>
      <c r="J1244">
        <f t="array" ref="J1244">+SQRT((SUM(SIN($G1244/$I$1*($A$22:$A$20000))*$C$22:$C$20000))^2 +  (SUM(COS($G1244/$I$1*($A$22:$A$20000))*$C$22:$C$20000))^2)</f>
        <v>3.7111734948058648</v>
      </c>
    </row>
    <row r="1245" spans="1:10" x14ac:dyDescent="0.25">
      <c r="A1245">
        <v>1983.583333</v>
      </c>
      <c r="B1245">
        <v>-0.13994145884463399</v>
      </c>
      <c r="C1245">
        <v>-0.24742700000000001</v>
      </c>
      <c r="G1245">
        <f t="shared" si="39"/>
        <v>1243</v>
      </c>
      <c r="H1245">
        <f t="shared" si="38"/>
        <v>3.9565918852645181</v>
      </c>
      <c r="I1245">
        <f t="array" ref="I1245">+SQRT((SUM(SIN($G1245/$I$1*($A$22:$A$20000))*$B$22:$B$20000))^2 + (SUM(COS($G1245/$I$1*($A$22:$A$20000))*$B$22:$B$20000))^2)</f>
        <v>1.9638653601509418E-2</v>
      </c>
      <c r="J1245">
        <f t="array" ref="J1245">+SQRT((SUM(SIN($G1245/$I$1*($A$22:$A$20000))*$C$22:$C$20000))^2 +  (SUM(COS($G1245/$I$1*($A$22:$A$20000))*$C$22:$C$20000))^2)</f>
        <v>6.9238216551289558</v>
      </c>
    </row>
    <row r="1246" spans="1:10" x14ac:dyDescent="0.25">
      <c r="A1246">
        <v>1983.666667</v>
      </c>
      <c r="B1246">
        <v>-0.139824190089473</v>
      </c>
      <c r="C1246">
        <v>-0.53099099999999999</v>
      </c>
      <c r="G1246">
        <f t="shared" si="39"/>
        <v>1244</v>
      </c>
      <c r="H1246">
        <f t="shared" si="38"/>
        <v>3.9597749841263559</v>
      </c>
      <c r="I1246">
        <f t="array" ref="I1246">+SQRT((SUM(SIN($G1246/$I$1*($A$22:$A$20000))*$B$22:$B$20000))^2 + (SUM(COS($G1246/$I$1*($A$22:$A$20000))*$B$22:$B$20000))^2)</f>
        <v>1.845125986578253E-2</v>
      </c>
      <c r="J1246">
        <f t="array" ref="J1246">+SQRT((SUM(SIN($G1246/$I$1*($A$22:$A$20000))*$C$22:$C$20000))^2 +  (SUM(COS($G1246/$I$1*($A$22:$A$20000))*$C$22:$C$20000))^2)</f>
        <v>8.3641428324497511</v>
      </c>
    </row>
    <row r="1247" spans="1:10" x14ac:dyDescent="0.25">
      <c r="A1247">
        <v>1983.75</v>
      </c>
      <c r="B1247">
        <v>-0.139745262521137</v>
      </c>
      <c r="C1247">
        <v>-1.1133599999999999</v>
      </c>
      <c r="G1247">
        <f t="shared" si="39"/>
        <v>1245</v>
      </c>
      <c r="H1247">
        <f t="shared" si="38"/>
        <v>3.9629580829881936</v>
      </c>
      <c r="I1247">
        <f t="array" ref="I1247">+SQRT((SUM(SIN($G1247/$I$1*($A$22:$A$20000))*$B$22:$B$20000))^2 + (SUM(COS($G1247/$I$1*($A$22:$A$20000))*$B$22:$B$20000))^2)</f>
        <v>2.3716731419741743E-2</v>
      </c>
      <c r="J1247">
        <f t="array" ref="J1247">+SQRT((SUM(SIN($G1247/$I$1*($A$22:$A$20000))*$C$22:$C$20000))^2 +  (SUM(COS($G1247/$I$1*($A$22:$A$20000))*$C$22:$C$20000))^2)</f>
        <v>8.5543602819761198</v>
      </c>
    </row>
    <row r="1248" spans="1:10" x14ac:dyDescent="0.25">
      <c r="A1248">
        <v>1983.833333</v>
      </c>
      <c r="B1248">
        <v>-0.13970531650782</v>
      </c>
      <c r="C1248">
        <v>-1.2159800000000001</v>
      </c>
      <c r="G1248">
        <f t="shared" si="39"/>
        <v>1246</v>
      </c>
      <c r="H1248">
        <f t="shared" si="38"/>
        <v>3.9661411818500323</v>
      </c>
      <c r="I1248">
        <f t="array" ref="I1248">+SQRT((SUM(SIN($G1248/$I$1*($A$22:$A$20000))*$B$22:$B$20000))^2 + (SUM(COS($G1248/$I$1*($A$22:$A$20000))*$B$22:$B$20000))^2)</f>
        <v>1.1021943045595966E-2</v>
      </c>
      <c r="J1248">
        <f t="array" ref="J1248">+SQRT((SUM(SIN($G1248/$I$1*($A$22:$A$20000))*$C$22:$C$20000))^2 +  (SUM(COS($G1248/$I$1*($A$22:$A$20000))*$C$22:$C$20000))^2)</f>
        <v>11.854426441797408</v>
      </c>
    </row>
    <row r="1249" spans="1:10" x14ac:dyDescent="0.25">
      <c r="A1249">
        <v>1983.916667</v>
      </c>
      <c r="B1249">
        <v>-0.13969823881669999</v>
      </c>
      <c r="C1249">
        <v>-0.99145899999999998</v>
      </c>
      <c r="G1249">
        <f t="shared" si="39"/>
        <v>1247</v>
      </c>
      <c r="H1249">
        <f t="shared" si="38"/>
        <v>3.96932428071187</v>
      </c>
      <c r="I1249">
        <f t="array" ref="I1249">+SQRT((SUM(SIN($G1249/$I$1*($A$22:$A$20000))*$B$22:$B$20000))^2 + (SUM(COS($G1249/$I$1*($A$22:$A$20000))*$B$22:$B$20000))^2)</f>
        <v>2.6117451499215946E-2</v>
      </c>
      <c r="J1249">
        <f t="array" ref="J1249">+SQRT((SUM(SIN($G1249/$I$1*($A$22:$A$20000))*$C$22:$C$20000))^2 +  (SUM(COS($G1249/$I$1*($A$22:$A$20000))*$C$22:$C$20000))^2)</f>
        <v>9.850807138396986</v>
      </c>
    </row>
    <row r="1250" spans="1:10" x14ac:dyDescent="0.25">
      <c r="A1250">
        <v>1984</v>
      </c>
      <c r="B1250">
        <v>-0.139702104383924</v>
      </c>
      <c r="C1250">
        <v>-0.67633200000000004</v>
      </c>
      <c r="G1250">
        <f t="shared" si="39"/>
        <v>1248</v>
      </c>
      <c r="H1250">
        <f t="shared" si="38"/>
        <v>3.9725073795737078</v>
      </c>
      <c r="I1250">
        <f t="array" ref="I1250">+SQRT((SUM(SIN($G1250/$I$1*($A$22:$A$20000))*$B$22:$B$20000))^2 + (SUM(COS($G1250/$I$1*($A$22:$A$20000))*$B$22:$B$20000))^2)</f>
        <v>3.6687335395872646E-3</v>
      </c>
      <c r="J1250">
        <f t="array" ref="J1250">+SQRT((SUM(SIN($G1250/$I$1*($A$22:$A$20000))*$C$22:$C$20000))^2 +  (SUM(COS($G1250/$I$1*($A$22:$A$20000))*$C$22:$C$20000))^2)</f>
        <v>2.7533746406971482</v>
      </c>
    </row>
    <row r="1251" spans="1:10" x14ac:dyDescent="0.25">
      <c r="A1251">
        <v>1984.083333</v>
      </c>
      <c r="B1251">
        <v>-0.13969235976581101</v>
      </c>
      <c r="C1251">
        <v>-0.177759</v>
      </c>
      <c r="G1251">
        <f t="shared" si="39"/>
        <v>1249</v>
      </c>
      <c r="H1251">
        <f t="shared" si="38"/>
        <v>3.9756904784355456</v>
      </c>
      <c r="I1251">
        <f t="array" ref="I1251">+SQRT((SUM(SIN($G1251/$I$1*($A$22:$A$20000))*$B$22:$B$20000))^2 + (SUM(COS($G1251/$I$1*($A$22:$A$20000))*$B$22:$B$20000))^2)</f>
        <v>2.6347387813614922E-2</v>
      </c>
      <c r="J1251">
        <f t="array" ref="J1251">+SQRT((SUM(SIN($G1251/$I$1*($A$22:$A$20000))*$C$22:$C$20000))^2 +  (SUM(COS($G1251/$I$1*($A$22:$A$20000))*$C$22:$C$20000))^2)</f>
        <v>5.1851041733996581</v>
      </c>
    </row>
    <row r="1252" spans="1:10" x14ac:dyDescent="0.25">
      <c r="A1252">
        <v>1984.166667</v>
      </c>
      <c r="B1252">
        <v>-0.13965469444104101</v>
      </c>
      <c r="C1252">
        <v>-0.46729100000000001</v>
      </c>
      <c r="G1252">
        <f t="shared" si="39"/>
        <v>1250</v>
      </c>
      <c r="H1252">
        <f t="shared" si="38"/>
        <v>3.9788735772973833</v>
      </c>
      <c r="I1252">
        <f t="array" ref="I1252">+SQRT((SUM(SIN($G1252/$I$1*($A$22:$A$20000))*$B$22:$B$20000))^2 + (SUM(COS($G1252/$I$1*($A$22:$A$20000))*$B$22:$B$20000))^2)</f>
        <v>5.8657038416728277E-3</v>
      </c>
      <c r="J1252">
        <f t="array" ref="J1252">+SQRT((SUM(SIN($G1252/$I$1*($A$22:$A$20000))*$C$22:$C$20000))^2 +  (SUM(COS($G1252/$I$1*($A$22:$A$20000))*$C$22:$C$20000))^2)</f>
        <v>4.0185144460095668</v>
      </c>
    </row>
    <row r="1253" spans="1:10" x14ac:dyDescent="0.25">
      <c r="A1253">
        <v>1984.25</v>
      </c>
      <c r="B1253">
        <v>-0.139578400772469</v>
      </c>
      <c r="C1253">
        <v>-0.57254799999999995</v>
      </c>
      <c r="G1253">
        <f t="shared" si="39"/>
        <v>1251</v>
      </c>
      <c r="H1253">
        <f t="shared" si="38"/>
        <v>3.9820566761592215</v>
      </c>
      <c r="I1253">
        <f t="array" ref="I1253">+SQRT((SUM(SIN($G1253/$I$1*($A$22:$A$20000))*$B$22:$B$20000))^2 + (SUM(COS($G1253/$I$1*($A$22:$A$20000))*$B$22:$B$20000))^2)</f>
        <v>2.3943788552314577E-2</v>
      </c>
      <c r="J1253">
        <f t="array" ref="J1253">+SQRT((SUM(SIN($G1253/$I$1*($A$22:$A$20000))*$C$22:$C$20000))^2 +  (SUM(COS($G1253/$I$1*($A$22:$A$20000))*$C$22:$C$20000))^2)</f>
        <v>5.3715582632982901</v>
      </c>
    </row>
    <row r="1254" spans="1:10" x14ac:dyDescent="0.25">
      <c r="A1254">
        <v>1984.333333</v>
      </c>
      <c r="B1254">
        <v>-0.13946426453321001</v>
      </c>
      <c r="C1254">
        <v>-0.61045799999999995</v>
      </c>
      <c r="G1254">
        <f t="shared" si="39"/>
        <v>1252</v>
      </c>
      <c r="H1254">
        <f t="shared" si="38"/>
        <v>3.9852397750210593</v>
      </c>
      <c r="I1254">
        <f t="array" ref="I1254">+SQRT((SUM(SIN($G1254/$I$1*($A$22:$A$20000))*$B$22:$B$20000))^2 + (SUM(COS($G1254/$I$1*($A$22:$A$20000))*$B$22:$B$20000))^2)</f>
        <v>1.2924320697569E-2</v>
      </c>
      <c r="J1254">
        <f t="array" ref="J1254">+SQRT((SUM(SIN($G1254/$I$1*($A$22:$A$20000))*$C$22:$C$20000))^2 +  (SUM(COS($G1254/$I$1*($A$22:$A$20000))*$C$22:$C$20000))^2)</f>
        <v>7.7896407289103013</v>
      </c>
    </row>
    <row r="1255" spans="1:10" x14ac:dyDescent="0.25">
      <c r="A1255">
        <v>1984.416667</v>
      </c>
      <c r="B1255">
        <v>-8.6910381876261503E-2</v>
      </c>
      <c r="C1255">
        <v>-0.76240300000000005</v>
      </c>
      <c r="G1255">
        <f t="shared" si="39"/>
        <v>1253</v>
      </c>
      <c r="H1255">
        <f t="shared" si="38"/>
        <v>3.9884228738828971</v>
      </c>
      <c r="I1255">
        <f t="array" ref="I1255">+SQRT((SUM(SIN($G1255/$I$1*($A$22:$A$20000))*$B$22:$B$20000))^2 + (SUM(COS($G1255/$I$1*($A$22:$A$20000))*$B$22:$B$20000))^2)</f>
        <v>1.8956762954992826E-2</v>
      </c>
      <c r="J1255">
        <f t="array" ref="J1255">+SQRT((SUM(SIN($G1255/$I$1*($A$22:$A$20000))*$C$22:$C$20000))^2 +  (SUM(COS($G1255/$I$1*($A$22:$A$20000))*$C$22:$C$20000))^2)</f>
        <v>5.3801155166329</v>
      </c>
    </row>
    <row r="1256" spans="1:10" x14ac:dyDescent="0.25">
      <c r="A1256">
        <v>1984.5</v>
      </c>
      <c r="B1256">
        <v>0.23468778772882801</v>
      </c>
      <c r="C1256">
        <v>-0.38872099999999998</v>
      </c>
      <c r="G1256">
        <f t="shared" si="39"/>
        <v>1254</v>
      </c>
      <c r="H1256">
        <f t="shared" si="38"/>
        <v>3.9916059727447348</v>
      </c>
      <c r="I1256">
        <f t="array" ref="I1256">+SQRT((SUM(SIN($G1256/$I$1*($A$22:$A$20000))*$B$22:$B$20000))^2 + (SUM(COS($G1256/$I$1*($A$22:$A$20000))*$B$22:$B$20000))^2)</f>
        <v>1.7141843740069371E-2</v>
      </c>
      <c r="J1256">
        <f t="array" ref="J1256">+SQRT((SUM(SIN($G1256/$I$1*($A$22:$A$20000))*$C$22:$C$20000))^2 +  (SUM(COS($G1256/$I$1*($A$22:$A$20000))*$C$22:$C$20000))^2)</f>
        <v>4.8915072721864927</v>
      </c>
    </row>
    <row r="1257" spans="1:10" x14ac:dyDescent="0.25">
      <c r="A1257">
        <v>1984.583333</v>
      </c>
      <c r="B1257">
        <v>0.234269605518552</v>
      </c>
      <c r="C1257">
        <v>-0.22237599999999999</v>
      </c>
      <c r="G1257">
        <f t="shared" si="39"/>
        <v>1255</v>
      </c>
      <c r="H1257">
        <f t="shared" si="38"/>
        <v>3.9947890716065735</v>
      </c>
      <c r="I1257">
        <f t="array" ref="I1257">+SQRT((SUM(SIN($G1257/$I$1*($A$22:$A$20000))*$B$22:$B$20000))^2 + (SUM(COS($G1257/$I$1*($A$22:$A$20000))*$B$22:$B$20000))^2)</f>
        <v>1.3872769356983668E-2</v>
      </c>
      <c r="J1257">
        <f t="array" ref="J1257">+SQRT((SUM(SIN($G1257/$I$1*($A$22:$A$20000))*$C$22:$C$20000))^2 +  (SUM(COS($G1257/$I$1*($A$22:$A$20000))*$C$22:$C$20000))^2)</f>
        <v>6.9791592251203456</v>
      </c>
    </row>
    <row r="1258" spans="1:10" x14ac:dyDescent="0.25">
      <c r="A1258">
        <v>1984.666667</v>
      </c>
      <c r="B1258">
        <v>0.234152325549708</v>
      </c>
      <c r="C1258">
        <v>-0.345829</v>
      </c>
      <c r="G1258">
        <f t="shared" si="39"/>
        <v>1256</v>
      </c>
      <c r="H1258">
        <f t="shared" si="38"/>
        <v>3.9979721704684112</v>
      </c>
      <c r="I1258">
        <f t="array" ref="I1258">+SQRT((SUM(SIN($G1258/$I$1*($A$22:$A$20000))*$B$22:$B$20000))^2 + (SUM(COS($G1258/$I$1*($A$22:$A$20000))*$B$22:$B$20000))^2)</f>
        <v>2.0647760141277408E-2</v>
      </c>
      <c r="J1258">
        <f t="array" ref="J1258">+SQRT((SUM(SIN($G1258/$I$1*($A$22:$A$20000))*$C$22:$C$20000))^2 +  (SUM(COS($G1258/$I$1*($A$22:$A$20000))*$C$22:$C$20000))^2)</f>
        <v>6.2714334419649287</v>
      </c>
    </row>
    <row r="1259" spans="1:10" x14ac:dyDescent="0.25">
      <c r="A1259">
        <v>1984.75</v>
      </c>
      <c r="B1259">
        <v>0.23407339799270599</v>
      </c>
      <c r="C1259">
        <v>-0.630911</v>
      </c>
      <c r="G1259">
        <f t="shared" si="39"/>
        <v>1257</v>
      </c>
      <c r="H1259">
        <f t="shared" si="38"/>
        <v>4.0011552693302486</v>
      </c>
      <c r="I1259">
        <f t="array" ref="I1259">+SQRT((SUM(SIN($G1259/$I$1*($A$22:$A$20000))*$B$22:$B$20000))^2 + (SUM(COS($G1259/$I$1*($A$22:$A$20000))*$B$22:$B$20000))^2)</f>
        <v>8.0427006281686125E-3</v>
      </c>
      <c r="J1259">
        <f t="array" ref="J1259">+SQRT((SUM(SIN($G1259/$I$1*($A$22:$A$20000))*$C$22:$C$20000))^2 +  (SUM(COS($G1259/$I$1*($A$22:$A$20000))*$C$22:$C$20000))^2)</f>
        <v>3.8124051616972698</v>
      </c>
    </row>
    <row r="1260" spans="1:10" x14ac:dyDescent="0.25">
      <c r="A1260">
        <v>1984.833333</v>
      </c>
      <c r="B1260">
        <v>0.234033451988269</v>
      </c>
      <c r="C1260">
        <v>-1.1112</v>
      </c>
      <c r="G1260">
        <f t="shared" si="39"/>
        <v>1258</v>
      </c>
      <c r="H1260">
        <f t="shared" si="38"/>
        <v>4.0043383681920872</v>
      </c>
      <c r="I1260">
        <f t="array" ref="I1260">+SQRT((SUM(SIN($G1260/$I$1*($A$22:$A$20000))*$B$22:$B$20000))^2 + (SUM(COS($G1260/$I$1*($A$22:$A$20000))*$B$22:$B$20000))^2)</f>
        <v>2.2547168475137266E-2</v>
      </c>
      <c r="J1260">
        <f t="array" ref="J1260">+SQRT((SUM(SIN($G1260/$I$1*($A$22:$A$20000))*$C$22:$C$20000))^2 +  (SUM(COS($G1260/$I$1*($A$22:$A$20000))*$C$22:$C$20000))^2)</f>
        <v>1.9237010676879465</v>
      </c>
    </row>
    <row r="1261" spans="1:10" x14ac:dyDescent="0.25">
      <c r="A1261">
        <v>1984.916667</v>
      </c>
      <c r="B1261">
        <v>0.23402755757313201</v>
      </c>
      <c r="C1261">
        <v>-1.3075300000000001</v>
      </c>
      <c r="G1261">
        <f t="shared" si="39"/>
        <v>1259</v>
      </c>
      <c r="H1261">
        <f t="shared" si="38"/>
        <v>4.007521467053925</v>
      </c>
      <c r="I1261">
        <f t="array" ref="I1261">+SQRT((SUM(SIN($G1261/$I$1*($A$22:$A$20000))*$B$22:$B$20000))^2 + (SUM(COS($G1261/$I$1*($A$22:$A$20000))*$B$22:$B$20000))^2)</f>
        <v>3.2097412567988642E-3</v>
      </c>
      <c r="J1261">
        <f t="array" ref="J1261">+SQRT((SUM(SIN($G1261/$I$1*($A$22:$A$20000))*$C$22:$C$20000))^2 +  (SUM(COS($G1261/$I$1*($A$22:$A$20000))*$C$22:$C$20000))^2)</f>
        <v>2.8012410478762462</v>
      </c>
    </row>
    <row r="1262" spans="1:10" x14ac:dyDescent="0.25">
      <c r="A1262">
        <v>1985</v>
      </c>
      <c r="B1262">
        <v>0.23403550982600199</v>
      </c>
      <c r="C1262">
        <v>-1.1704699999999999</v>
      </c>
      <c r="G1262">
        <f t="shared" si="39"/>
        <v>1260</v>
      </c>
      <c r="H1262">
        <f t="shared" si="38"/>
        <v>4.0107045659157627</v>
      </c>
      <c r="I1262">
        <f t="array" ref="I1262">+SQRT((SUM(SIN($G1262/$I$1*($A$22:$A$20000))*$B$22:$B$20000))^2 + (SUM(COS($G1262/$I$1*($A$22:$A$20000))*$B$22:$B$20000))^2)</f>
        <v>2.0648420681194601E-2</v>
      </c>
      <c r="J1262">
        <f t="array" ref="J1262">+SQRT((SUM(SIN($G1262/$I$1*($A$22:$A$20000))*$C$22:$C$20000))^2 +  (SUM(COS($G1262/$I$1*($A$22:$A$20000))*$C$22:$C$20000))^2)</f>
        <v>3.6337060214604007</v>
      </c>
    </row>
    <row r="1263" spans="1:10" x14ac:dyDescent="0.25">
      <c r="A1263">
        <v>1985.083333</v>
      </c>
      <c r="B1263">
        <v>0.23402576191574501</v>
      </c>
      <c r="C1263">
        <v>-0.71396800000000005</v>
      </c>
      <c r="G1263">
        <f t="shared" si="39"/>
        <v>1261</v>
      </c>
      <c r="H1263">
        <f t="shared" si="38"/>
        <v>4.0138876647776005</v>
      </c>
      <c r="I1263">
        <f t="array" ref="I1263">+SQRT((SUM(SIN($G1263/$I$1*($A$22:$A$20000))*$B$22:$B$20000))^2 + (SUM(COS($G1263/$I$1*($A$22:$A$20000))*$B$22:$B$20000))^2)</f>
        <v>6.1020615375912213E-3</v>
      </c>
      <c r="J1263">
        <f t="array" ref="J1263">+SQRT((SUM(SIN($G1263/$I$1*($A$22:$A$20000))*$C$22:$C$20000))^2 +  (SUM(COS($G1263/$I$1*($A$22:$A$20000))*$C$22:$C$20000))^2)</f>
        <v>3.1404358440456148</v>
      </c>
    </row>
    <row r="1264" spans="1:10" x14ac:dyDescent="0.25">
      <c r="A1264">
        <v>1985.166667</v>
      </c>
      <c r="B1264">
        <v>0.233988096594303</v>
      </c>
      <c r="C1264">
        <v>-0.737869</v>
      </c>
      <c r="G1264">
        <f t="shared" si="39"/>
        <v>1262</v>
      </c>
      <c r="H1264">
        <f t="shared" si="38"/>
        <v>4.0170707636394383</v>
      </c>
      <c r="I1264">
        <f t="array" ref="I1264">+SQRT((SUM(SIN($G1264/$I$1*($A$22:$A$20000))*$B$22:$B$20000))^2 + (SUM(COS($G1264/$I$1*($A$22:$A$20000))*$B$22:$B$20000))^2)</f>
        <v>1.9016622222765508E-2</v>
      </c>
      <c r="J1264">
        <f t="array" ref="J1264">+SQRT((SUM(SIN($G1264/$I$1*($A$22:$A$20000))*$C$22:$C$20000))^2 +  (SUM(COS($G1264/$I$1*($A$22:$A$20000))*$C$22:$C$20000))^2)</f>
        <v>5.2899156822144526</v>
      </c>
    </row>
    <row r="1265" spans="1:10" x14ac:dyDescent="0.25">
      <c r="A1265">
        <v>1985.25</v>
      </c>
      <c r="B1265">
        <v>0.233911802925728</v>
      </c>
      <c r="C1265">
        <v>-1.0662100000000001</v>
      </c>
      <c r="G1265">
        <f t="shared" si="39"/>
        <v>1263</v>
      </c>
      <c r="H1265">
        <f t="shared" si="38"/>
        <v>4.0202538625012769</v>
      </c>
      <c r="I1265">
        <f t="array" ref="I1265">+SQRT((SUM(SIN($G1265/$I$1*($A$22:$A$20000))*$B$22:$B$20000))^2 + (SUM(COS($G1265/$I$1*($A$22:$A$20000))*$B$22:$B$20000))^2)</f>
        <v>1.0534975391085515E-2</v>
      </c>
      <c r="J1265">
        <f t="array" ref="J1265">+SQRT((SUM(SIN($G1265/$I$1*($A$22:$A$20000))*$C$22:$C$20000))^2 +  (SUM(COS($G1265/$I$1*($A$22:$A$20000))*$C$22:$C$20000))^2)</f>
        <v>6.0398345404384415</v>
      </c>
    </row>
    <row r="1266" spans="1:10" x14ac:dyDescent="0.25">
      <c r="A1266">
        <v>1985.333333</v>
      </c>
      <c r="B1266">
        <v>0.233799806480259</v>
      </c>
      <c r="C1266">
        <v>-0.90768800000000005</v>
      </c>
      <c r="G1266">
        <f t="shared" si="39"/>
        <v>1264</v>
      </c>
      <c r="H1266">
        <f t="shared" si="38"/>
        <v>4.0234369613631147</v>
      </c>
      <c r="I1266">
        <f t="array" ref="I1266">+SQRT((SUM(SIN($G1266/$I$1*($A$22:$A$20000))*$B$22:$B$20000))^2 + (SUM(COS($G1266/$I$1*($A$22:$A$20000))*$B$22:$B$20000))^2)</f>
        <v>1.5742570972397976E-2</v>
      </c>
      <c r="J1266">
        <f t="array" ref="J1266">+SQRT((SUM(SIN($G1266/$I$1*($A$22:$A$20000))*$C$22:$C$20000))^2 +  (SUM(COS($G1266/$I$1*($A$22:$A$20000))*$C$22:$C$20000))^2)</f>
        <v>3.646519388715193</v>
      </c>
    </row>
    <row r="1267" spans="1:10" x14ac:dyDescent="0.25">
      <c r="A1267">
        <v>1985.416667</v>
      </c>
      <c r="B1267">
        <v>0.245683717747219</v>
      </c>
      <c r="C1267">
        <v>-0.77751400000000004</v>
      </c>
      <c r="G1267">
        <f t="shared" si="39"/>
        <v>1265</v>
      </c>
      <c r="H1267">
        <f t="shared" si="38"/>
        <v>4.0266200602249524</v>
      </c>
      <c r="I1267">
        <f t="array" ref="I1267">+SQRT((SUM(SIN($G1267/$I$1*($A$22:$A$20000))*$B$22:$B$20000))^2 + (SUM(COS($G1267/$I$1*($A$22:$A$20000))*$B$22:$B$20000))^2)</f>
        <v>1.4008478436936513E-2</v>
      </c>
      <c r="J1267">
        <f t="array" ref="J1267">+SQRT((SUM(SIN($G1267/$I$1*($A$22:$A$20000))*$C$22:$C$20000))^2 +  (SUM(COS($G1267/$I$1*($A$22:$A$20000))*$C$22:$C$20000))^2)</f>
        <v>1.0596427233432817</v>
      </c>
    </row>
    <row r="1268" spans="1:10" x14ac:dyDescent="0.25">
      <c r="A1268">
        <v>1985.5</v>
      </c>
      <c r="B1268">
        <v>2.48230811678412E-2</v>
      </c>
      <c r="C1268">
        <v>-0.62278199999999995</v>
      </c>
      <c r="G1268">
        <f t="shared" si="39"/>
        <v>1266</v>
      </c>
      <c r="H1268">
        <f t="shared" si="38"/>
        <v>4.0298031590867902</v>
      </c>
      <c r="I1268">
        <f t="array" ref="I1268">+SQRT((SUM(SIN($G1268/$I$1*($A$22:$A$20000))*$B$22:$B$20000))^2 + (SUM(COS($G1268/$I$1*($A$22:$A$20000))*$B$22:$B$20000))^2)</f>
        <v>1.2041185421408765E-2</v>
      </c>
      <c r="J1268">
        <f t="array" ref="J1268">+SQRT((SUM(SIN($G1268/$I$1*($A$22:$A$20000))*$C$22:$C$20000))^2 +  (SUM(COS($G1268/$I$1*($A$22:$A$20000))*$C$22:$C$20000))^2)</f>
        <v>0.67301911420938043</v>
      </c>
    </row>
    <row r="1269" spans="1:10" x14ac:dyDescent="0.25">
      <c r="A1269">
        <v>1985.583333</v>
      </c>
      <c r="B1269">
        <v>2.4856033443484599E-2</v>
      </c>
      <c r="C1269">
        <v>-0.53641700000000003</v>
      </c>
      <c r="G1269">
        <f t="shared" si="39"/>
        <v>1267</v>
      </c>
      <c r="H1269">
        <f t="shared" si="38"/>
        <v>4.032986257948628</v>
      </c>
      <c r="I1269">
        <f t="array" ref="I1269">+SQRT((SUM(SIN($G1269/$I$1*($A$22:$A$20000))*$B$22:$B$20000))^2 + (SUM(COS($G1269/$I$1*($A$22:$A$20000))*$B$22:$B$20000))^2)</f>
        <v>1.661914126719748E-2</v>
      </c>
      <c r="J1269">
        <f t="array" ref="J1269">+SQRT((SUM(SIN($G1269/$I$1*($A$22:$A$20000))*$C$22:$C$20000))^2 +  (SUM(COS($G1269/$I$1*($A$22:$A$20000))*$C$22:$C$20000))^2)</f>
        <v>0.12800827835464859</v>
      </c>
    </row>
    <row r="1270" spans="1:10" x14ac:dyDescent="0.25">
      <c r="A1270">
        <v>1985.666667</v>
      </c>
      <c r="B1270">
        <v>2.4738297464196601E-2</v>
      </c>
      <c r="C1270">
        <v>-0.71023000000000003</v>
      </c>
      <c r="G1270">
        <f t="shared" si="39"/>
        <v>1268</v>
      </c>
      <c r="H1270">
        <f t="shared" si="38"/>
        <v>4.0361693568104657</v>
      </c>
      <c r="I1270">
        <f t="array" ref="I1270">+SQRT((SUM(SIN($G1270/$I$1*($A$22:$A$20000))*$B$22:$B$20000))^2 + (SUM(COS($G1270/$I$1*($A$22:$A$20000))*$B$22:$B$20000))^2)</f>
        <v>8.1063965957942508E-3</v>
      </c>
      <c r="J1270">
        <f t="array" ref="J1270">+SQRT((SUM(SIN($G1270/$I$1*($A$22:$A$20000))*$C$22:$C$20000))^2 +  (SUM(COS($G1270/$I$1*($A$22:$A$20000))*$C$22:$C$20000))^2)</f>
        <v>0.70612013269449758</v>
      </c>
    </row>
    <row r="1271" spans="1:10" x14ac:dyDescent="0.25">
      <c r="A1271">
        <v>1985.75</v>
      </c>
      <c r="B1271">
        <v>2.4659370368134099E-2</v>
      </c>
      <c r="C1271">
        <v>-0.444521</v>
      </c>
      <c r="G1271">
        <f t="shared" si="39"/>
        <v>1269</v>
      </c>
      <c r="H1271">
        <f t="shared" si="38"/>
        <v>4.0393524556723035</v>
      </c>
      <c r="I1271">
        <f t="array" ref="I1271">+SQRT((SUM(SIN($G1271/$I$1*($A$22:$A$20000))*$B$22:$B$20000))^2 + (SUM(COS($G1271/$I$1*($A$22:$A$20000))*$B$22:$B$20000))^2)</f>
        <v>1.6453453064493834E-2</v>
      </c>
      <c r="J1271">
        <f t="array" ref="J1271">+SQRT((SUM(SIN($G1271/$I$1*($A$22:$A$20000))*$C$22:$C$20000))^2 +  (SUM(COS($G1271/$I$1*($A$22:$A$20000))*$C$22:$C$20000))^2)</f>
        <v>3.4133106944086267</v>
      </c>
    </row>
    <row r="1272" spans="1:10" x14ac:dyDescent="0.25">
      <c r="A1272">
        <v>1985.833333</v>
      </c>
      <c r="B1272">
        <v>2.4619424210503699E-2</v>
      </c>
      <c r="C1272">
        <v>-0.29711199999999999</v>
      </c>
      <c r="G1272">
        <f t="shared" si="39"/>
        <v>1270</v>
      </c>
      <c r="H1272">
        <f t="shared" si="38"/>
        <v>4.0425355545341413</v>
      </c>
      <c r="I1272">
        <f t="array" ref="I1272">+SQRT((SUM(SIN($G1272/$I$1*($A$22:$A$20000))*$B$22:$B$20000))^2 + (SUM(COS($G1272/$I$1*($A$22:$A$20000))*$B$22:$B$20000))^2)</f>
        <v>5.162704588128713E-3</v>
      </c>
      <c r="J1272">
        <f t="array" ref="J1272">+SQRT((SUM(SIN($G1272/$I$1*($A$22:$A$20000))*$C$22:$C$20000))^2 +  (SUM(COS($G1272/$I$1*($A$22:$A$20000))*$C$22:$C$20000))^2)</f>
        <v>5.9891233828963024</v>
      </c>
    </row>
    <row r="1273" spans="1:10" x14ac:dyDescent="0.25">
      <c r="A1273">
        <v>1985.916667</v>
      </c>
      <c r="B1273">
        <v>2.46036710436838E-2</v>
      </c>
      <c r="C1273">
        <v>-0.36839899999999998</v>
      </c>
      <c r="G1273">
        <f t="shared" si="39"/>
        <v>1271</v>
      </c>
      <c r="H1273">
        <f t="shared" si="38"/>
        <v>4.0457186533959799</v>
      </c>
      <c r="I1273">
        <f t="array" ref="I1273">+SQRT((SUM(SIN($G1273/$I$1*($A$22:$A$20000))*$B$22:$B$20000))^2 + (SUM(COS($G1273/$I$1*($A$22:$A$20000))*$B$22:$B$20000))^2)</f>
        <v>1.8884034264617874E-2</v>
      </c>
      <c r="J1273">
        <f t="array" ref="J1273">+SQRT((SUM(SIN($G1273/$I$1*($A$22:$A$20000))*$C$22:$C$20000))^2 +  (SUM(COS($G1273/$I$1*($A$22:$A$20000))*$C$22:$C$20000))^2)</f>
        <v>5.7447825048104422</v>
      </c>
    </row>
    <row r="1274" spans="1:10" x14ac:dyDescent="0.25">
      <c r="A1274">
        <v>1986</v>
      </c>
      <c r="B1274">
        <v>2.4594895423853801E-2</v>
      </c>
      <c r="C1274">
        <v>-0.666412</v>
      </c>
      <c r="G1274">
        <f t="shared" si="39"/>
        <v>1272</v>
      </c>
      <c r="H1274">
        <f t="shared" si="38"/>
        <v>4.0489017522578177</v>
      </c>
      <c r="I1274">
        <f t="array" ref="I1274">+SQRT((SUM(SIN($G1274/$I$1*($A$22:$A$20000))*$B$22:$B$20000))^2 + (SUM(COS($G1274/$I$1*($A$22:$A$20000))*$B$22:$B$20000))^2)</f>
        <v>3.4700703234378321E-3</v>
      </c>
      <c r="J1274">
        <f t="array" ref="J1274">+SQRT((SUM(SIN($G1274/$I$1*($A$22:$A$20000))*$C$22:$C$20000))^2 +  (SUM(COS($G1274/$I$1*($A$22:$A$20000))*$C$22:$C$20000))^2)</f>
        <v>5.2222364915003183</v>
      </c>
    </row>
    <row r="1275" spans="1:10" x14ac:dyDescent="0.25">
      <c r="A1275">
        <v>1986.083333</v>
      </c>
      <c r="B1275">
        <v>2.4585163943564099E-2</v>
      </c>
      <c r="C1275">
        <v>-0.69518899999999995</v>
      </c>
      <c r="G1275">
        <f t="shared" si="39"/>
        <v>1273</v>
      </c>
      <c r="H1275">
        <f t="shared" si="38"/>
        <v>4.0520848511196554</v>
      </c>
      <c r="I1275">
        <f t="array" ref="I1275">+SQRT((SUM(SIN($G1275/$I$1*($A$22:$A$20000))*$B$22:$B$20000))^2 + (SUM(COS($G1275/$I$1*($A$22:$A$20000))*$B$22:$B$20000))^2)</f>
        <v>1.7752869944009795E-2</v>
      </c>
      <c r="J1275">
        <f t="array" ref="J1275">+SQRT((SUM(SIN($G1275/$I$1*($A$22:$A$20000))*$C$22:$C$20000))^2 +  (SUM(COS($G1275/$I$1*($A$22:$A$20000))*$C$22:$C$20000))^2)</f>
        <v>5.3351287728085266</v>
      </c>
    </row>
    <row r="1276" spans="1:10" x14ac:dyDescent="0.25">
      <c r="A1276">
        <v>1986.166667</v>
      </c>
      <c r="B1276">
        <v>2.45474986055139E-2</v>
      </c>
      <c r="C1276">
        <v>-0.36788900000000002</v>
      </c>
      <c r="G1276">
        <f t="shared" si="39"/>
        <v>1274</v>
      </c>
      <c r="H1276">
        <f t="shared" si="38"/>
        <v>4.0552679499814932</v>
      </c>
      <c r="I1276">
        <f t="array" ref="I1276">+SQRT((SUM(SIN($G1276/$I$1*($A$22:$A$20000))*$B$22:$B$20000))^2 + (SUM(COS($G1276/$I$1*($A$22:$A$20000))*$B$22:$B$20000))^2)</f>
        <v>3.9200588046221811E-3</v>
      </c>
      <c r="J1276">
        <f t="array" ref="J1276">+SQRT((SUM(SIN($G1276/$I$1*($A$22:$A$20000))*$C$22:$C$20000))^2 +  (SUM(COS($G1276/$I$1*($A$22:$A$20000))*$C$22:$C$20000))^2)</f>
        <v>1.6396321248285928</v>
      </c>
    </row>
    <row r="1277" spans="1:10" x14ac:dyDescent="0.25">
      <c r="A1277">
        <v>1986.25</v>
      </c>
      <c r="B1277">
        <v>2.4471204936952099E-2</v>
      </c>
      <c r="C1277">
        <v>-0.222998</v>
      </c>
      <c r="G1277">
        <f t="shared" si="39"/>
        <v>1275</v>
      </c>
      <c r="H1277">
        <f t="shared" si="38"/>
        <v>4.058451048843331</v>
      </c>
      <c r="I1277">
        <f t="array" ref="I1277">+SQRT((SUM(SIN($G1277/$I$1*($A$22:$A$20000))*$B$22:$B$20000))^2 + (SUM(COS($G1277/$I$1*($A$22:$A$20000))*$B$22:$B$20000))^2)</f>
        <v>2.0855219751011959E-2</v>
      </c>
      <c r="J1277">
        <f t="array" ref="J1277">+SQRT((SUM(SIN($G1277/$I$1*($A$22:$A$20000))*$C$22:$C$20000))^2 +  (SUM(COS($G1277/$I$1*($A$22:$A$20000))*$C$22:$C$20000))^2)</f>
        <v>4.232260459289531</v>
      </c>
    </row>
    <row r="1278" spans="1:10" x14ac:dyDescent="0.25">
      <c r="A1278">
        <v>1986.333333</v>
      </c>
      <c r="B1278">
        <v>2.4348506144835601E-2</v>
      </c>
      <c r="C1278">
        <v>-0.40753899999999998</v>
      </c>
      <c r="G1278">
        <f t="shared" si="39"/>
        <v>1276</v>
      </c>
      <c r="H1278">
        <f t="shared" si="38"/>
        <v>4.0616341477051687</v>
      </c>
      <c r="I1278">
        <f t="array" ref="I1278">+SQRT((SUM(SIN($G1278/$I$1*($A$22:$A$20000))*$B$22:$B$20000))^2 + (SUM(COS($G1278/$I$1*($A$22:$A$20000))*$B$22:$B$20000))^2)</f>
        <v>1.1241088516594066E-2</v>
      </c>
      <c r="J1278">
        <f t="array" ref="J1278">+SQRT((SUM(SIN($G1278/$I$1*($A$22:$A$20000))*$C$22:$C$20000))^2 +  (SUM(COS($G1278/$I$1*($A$22:$A$20000))*$C$22:$C$20000))^2)</f>
        <v>7.3904215962804152</v>
      </c>
    </row>
    <row r="1279" spans="1:10" x14ac:dyDescent="0.25">
      <c r="A1279">
        <v>1986.416667</v>
      </c>
      <c r="B1279">
        <v>-0.12006125954255201</v>
      </c>
      <c r="C1279">
        <v>-0.169374</v>
      </c>
      <c r="G1279">
        <f t="shared" si="39"/>
        <v>1277</v>
      </c>
      <c r="H1279">
        <f t="shared" si="38"/>
        <v>4.0648172465670065</v>
      </c>
      <c r="I1279">
        <f t="array" ref="I1279">+SQRT((SUM(SIN($G1279/$I$1*($A$22:$A$20000))*$B$22:$B$20000))^2 + (SUM(COS($G1279/$I$1*($A$22:$A$20000))*$B$22:$B$20000))^2)</f>
        <v>1.6630072717005791E-2</v>
      </c>
      <c r="J1279">
        <f t="array" ref="J1279">+SQRT((SUM(SIN($G1279/$I$1*($A$22:$A$20000))*$C$22:$C$20000))^2 +  (SUM(COS($G1279/$I$1*($A$22:$A$20000))*$C$22:$C$20000))^2)</f>
        <v>9.7385664417684428</v>
      </c>
    </row>
    <row r="1280" spans="1:10" x14ac:dyDescent="0.25">
      <c r="A1280">
        <v>1986.5</v>
      </c>
      <c r="B1280">
        <v>-0.12935633229744101</v>
      </c>
      <c r="C1280">
        <v>-2.4000000000000001E-4</v>
      </c>
      <c r="G1280">
        <f t="shared" si="39"/>
        <v>1278</v>
      </c>
      <c r="H1280">
        <f t="shared" si="38"/>
        <v>4.0680003454288451</v>
      </c>
      <c r="I1280">
        <f t="array" ref="I1280">+SQRT((SUM(SIN($G1280/$I$1*($A$22:$A$20000))*$B$22:$B$20000))^2 + (SUM(COS($G1280/$I$1*($A$22:$A$20000))*$B$22:$B$20000))^2)</f>
        <v>1.4299579117612062E-2</v>
      </c>
      <c r="J1280">
        <f t="array" ref="J1280">+SQRT((SUM(SIN($G1280/$I$1*($A$22:$A$20000))*$C$22:$C$20000))^2 +  (SUM(COS($G1280/$I$1*($A$22:$A$20000))*$C$22:$C$20000))^2)</f>
        <v>8.4598596684786909</v>
      </c>
    </row>
    <row r="1281" spans="1:10" x14ac:dyDescent="0.25">
      <c r="A1281">
        <v>1986.583333</v>
      </c>
      <c r="B1281">
        <v>-0.12918120043689599</v>
      </c>
      <c r="C1281">
        <v>0.33918399999999999</v>
      </c>
      <c r="G1281">
        <f t="shared" si="39"/>
        <v>1279</v>
      </c>
      <c r="H1281">
        <f t="shared" si="38"/>
        <v>4.0711834442906829</v>
      </c>
      <c r="I1281">
        <f t="array" ref="I1281">+SQRT((SUM(SIN($G1281/$I$1*($A$22:$A$20000))*$B$22:$B$20000))^2 + (SUM(COS($G1281/$I$1*($A$22:$A$20000))*$B$22:$B$20000))^2)</f>
        <v>1.5235283549071856E-2</v>
      </c>
      <c r="J1281">
        <f t="array" ref="J1281">+SQRT((SUM(SIN($G1281/$I$1*($A$22:$A$20000))*$C$22:$C$20000))^2 +  (SUM(COS($G1281/$I$1*($A$22:$A$20000))*$C$22:$C$20000))^2)</f>
        <v>1.8506322751998492</v>
      </c>
    </row>
    <row r="1282" spans="1:10" x14ac:dyDescent="0.25">
      <c r="A1282">
        <v>1986.666667</v>
      </c>
      <c r="B1282">
        <v>-0.129063674790731</v>
      </c>
      <c r="C1282">
        <v>0.51781100000000002</v>
      </c>
      <c r="G1282">
        <f t="shared" si="39"/>
        <v>1280</v>
      </c>
      <c r="H1282">
        <f t="shared" si="38"/>
        <v>4.0743665431525207</v>
      </c>
      <c r="I1282">
        <f t="array" ref="I1282">+SQRT((SUM(SIN($G1282/$I$1*($A$22:$A$20000))*$B$22:$B$20000))^2 + (SUM(COS($G1282/$I$1*($A$22:$A$20000))*$B$22:$B$20000))^2)</f>
        <v>1.9284348284910109E-2</v>
      </c>
      <c r="J1282">
        <f t="array" ref="J1282">+SQRT((SUM(SIN($G1282/$I$1*($A$22:$A$20000))*$C$22:$C$20000))^2 +  (SUM(COS($G1282/$I$1*($A$22:$A$20000))*$C$22:$C$20000))^2)</f>
        <v>7.2069329337180417</v>
      </c>
    </row>
    <row r="1283" spans="1:10" x14ac:dyDescent="0.25">
      <c r="A1283">
        <v>1986.75</v>
      </c>
      <c r="B1283">
        <v>-0.12898474748206201</v>
      </c>
      <c r="C1283">
        <v>0.852468</v>
      </c>
      <c r="G1283">
        <f t="shared" si="39"/>
        <v>1281</v>
      </c>
      <c r="H1283">
        <f t="shared" ref="H1283:H1346" si="40">+G1283/$I$1/2/PI()</f>
        <v>4.0775496420143584</v>
      </c>
      <c r="I1283">
        <f t="array" ref="I1283">+SQRT((SUM(SIN($G1283/$I$1*($A$22:$A$20000))*$B$22:$B$20000))^2 + (SUM(COS($G1283/$I$1*($A$22:$A$20000))*$B$22:$B$20000))^2)</f>
        <v>1.270097751046349E-2</v>
      </c>
      <c r="J1283">
        <f t="array" ref="J1283">+SQRT((SUM(SIN($G1283/$I$1*($A$22:$A$20000))*$C$22:$C$20000))^2 +  (SUM(COS($G1283/$I$1*($A$22:$A$20000))*$C$22:$C$20000))^2)</f>
        <v>9.3267529494929438</v>
      </c>
    </row>
    <row r="1284" spans="1:10" x14ac:dyDescent="0.25">
      <c r="A1284">
        <v>1986.833333</v>
      </c>
      <c r="B1284">
        <v>-0.12894480137665701</v>
      </c>
      <c r="C1284">
        <v>1.08521</v>
      </c>
      <c r="G1284">
        <f t="shared" si="39"/>
        <v>1282</v>
      </c>
      <c r="H1284">
        <f t="shared" si="40"/>
        <v>4.0807327408761971</v>
      </c>
      <c r="I1284">
        <f t="array" ref="I1284">+SQRT((SUM(SIN($G1284/$I$1*($A$22:$A$20000))*$B$22:$B$20000))^2 + (SUM(COS($G1284/$I$1*($A$22:$A$20000))*$B$22:$B$20000))^2)</f>
        <v>2.5313200659263003E-2</v>
      </c>
      <c r="J1284">
        <f t="array" ref="J1284">+SQRT((SUM(SIN($G1284/$I$1*($A$22:$A$20000))*$C$22:$C$20000))^2 +  (SUM(COS($G1284/$I$1*($A$22:$A$20000))*$C$22:$C$20000))^2)</f>
        <v>8.6978126521633587</v>
      </c>
    </row>
    <row r="1285" spans="1:10" x14ac:dyDescent="0.25">
      <c r="A1285">
        <v>1986.916667</v>
      </c>
      <c r="B1285">
        <v>-0.12892906888532599</v>
      </c>
      <c r="C1285">
        <v>1.1589400000000001</v>
      </c>
      <c r="G1285">
        <f t="shared" ref="G1285:G1348" si="41">+G1284+1</f>
        <v>1283</v>
      </c>
      <c r="H1285">
        <f t="shared" si="40"/>
        <v>4.0839158397380348</v>
      </c>
      <c r="I1285">
        <f t="array" ref="I1285">+SQRT((SUM(SIN($G1285/$I$1*($A$22:$A$20000))*$B$22:$B$20000))^2 + (SUM(COS($G1285/$I$1*($A$22:$A$20000))*$B$22:$B$20000))^2)</f>
        <v>8.2805840595451454E-3</v>
      </c>
      <c r="J1285">
        <f t="array" ref="J1285">+SQRT((SUM(SIN($G1285/$I$1*($A$22:$A$20000))*$C$22:$C$20000))^2 +  (SUM(COS($G1285/$I$1*($A$22:$A$20000))*$C$22:$C$20000))^2)</f>
        <v>6.8329863239768045</v>
      </c>
    </row>
    <row r="1286" spans="1:10" x14ac:dyDescent="0.25">
      <c r="A1286">
        <v>1987</v>
      </c>
      <c r="B1286">
        <v>-0.12891839873251501</v>
      </c>
      <c r="C1286">
        <v>1.12991</v>
      </c>
      <c r="G1286">
        <f t="shared" si="41"/>
        <v>1284</v>
      </c>
      <c r="H1286">
        <f t="shared" si="40"/>
        <v>4.0870989385998726</v>
      </c>
      <c r="I1286">
        <f t="array" ref="I1286">+SQRT((SUM(SIN($G1286/$I$1*($A$22:$A$20000))*$B$22:$B$20000))^2 + (SUM(COS($G1286/$I$1*($A$22:$A$20000))*$B$22:$B$20000))^2)</f>
        <v>3.0432407987008799E-2</v>
      </c>
      <c r="J1286">
        <f t="array" ref="J1286">+SQRT((SUM(SIN($G1286/$I$1*($A$22:$A$20000))*$C$22:$C$20000))^2 +  (SUM(COS($G1286/$I$1*($A$22:$A$20000))*$C$22:$C$20000))^2)</f>
        <v>1.8183331227872266</v>
      </c>
    </row>
    <row r="1287" spans="1:10" x14ac:dyDescent="0.25">
      <c r="A1287">
        <v>1987.083333</v>
      </c>
      <c r="B1287">
        <v>-0.12890866876566601</v>
      </c>
      <c r="C1287">
        <v>1.14283</v>
      </c>
      <c r="G1287">
        <f t="shared" si="41"/>
        <v>1285</v>
      </c>
      <c r="H1287">
        <f t="shared" si="40"/>
        <v>4.0902820374617104</v>
      </c>
      <c r="I1287">
        <f t="array" ref="I1287">+SQRT((SUM(SIN($G1287/$I$1*($A$22:$A$20000))*$B$22:$B$20000))^2 + (SUM(COS($G1287/$I$1*($A$22:$A$20000))*$B$22:$B$20000))^2)</f>
        <v>5.7479575382726232E-3</v>
      </c>
      <c r="J1287">
        <f t="array" ref="J1287">+SQRT((SUM(SIN($G1287/$I$1*($A$22:$A$20000))*$C$22:$C$20000))^2 +  (SUM(COS($G1287/$I$1*($A$22:$A$20000))*$C$22:$C$20000))^2)</f>
        <v>3.8634371810885453</v>
      </c>
    </row>
    <row r="1288" spans="1:10" x14ac:dyDescent="0.25">
      <c r="A1288">
        <v>1987.166667</v>
      </c>
      <c r="B1288">
        <v>-0.12887100342608601</v>
      </c>
      <c r="C1288">
        <v>1.03146</v>
      </c>
      <c r="G1288">
        <f t="shared" si="41"/>
        <v>1286</v>
      </c>
      <c r="H1288">
        <f t="shared" si="40"/>
        <v>4.0934651363235481</v>
      </c>
      <c r="I1288">
        <f t="array" ref="I1288">+SQRT((SUM(SIN($G1288/$I$1*($A$22:$A$20000))*$B$22:$B$20000))^2 + (SUM(COS($G1288/$I$1*($A$22:$A$20000))*$B$22:$B$20000))^2)</f>
        <v>3.4322137289242195E-2</v>
      </c>
      <c r="J1288">
        <f t="array" ref="J1288">+SQRT((SUM(SIN($G1288/$I$1*($A$22:$A$20000))*$C$22:$C$20000))^2 +  (SUM(COS($G1288/$I$1*($A$22:$A$20000))*$C$22:$C$20000))^2)</f>
        <v>6.0863171553302218</v>
      </c>
    </row>
    <row r="1289" spans="1:10" x14ac:dyDescent="0.25">
      <c r="A1289">
        <v>1987.25</v>
      </c>
      <c r="B1289">
        <v>-0.12879470975752599</v>
      </c>
      <c r="C1289">
        <v>0.68468300000000004</v>
      </c>
      <c r="G1289">
        <f t="shared" si="41"/>
        <v>1287</v>
      </c>
      <c r="H1289">
        <f t="shared" si="40"/>
        <v>4.0966482351853859</v>
      </c>
      <c r="I1289">
        <f t="array" ref="I1289">+SQRT((SUM(SIN($G1289/$I$1*($A$22:$A$20000))*$B$22:$B$20000))^2 + (SUM(COS($G1289/$I$1*($A$22:$A$20000))*$B$22:$B$20000))^2)</f>
        <v>1.246911399617168E-2</v>
      </c>
      <c r="J1289">
        <f t="array" ref="J1289">+SQRT((SUM(SIN($G1289/$I$1*($A$22:$A$20000))*$C$22:$C$20000))^2 +  (SUM(COS($G1289/$I$1*($A$22:$A$20000))*$C$22:$C$20000))^2)</f>
        <v>6.1669092933108098</v>
      </c>
    </row>
    <row r="1290" spans="1:10" x14ac:dyDescent="0.25">
      <c r="A1290">
        <v>1987.333333</v>
      </c>
      <c r="B1290">
        <v>-0.12867079758399799</v>
      </c>
      <c r="C1290">
        <v>0.74477199999999999</v>
      </c>
      <c r="G1290">
        <f t="shared" si="41"/>
        <v>1288</v>
      </c>
      <c r="H1290">
        <f t="shared" si="40"/>
        <v>4.0998313340472246</v>
      </c>
      <c r="I1290">
        <f t="array" ref="I1290">+SQRT((SUM(SIN($G1290/$I$1*($A$22:$A$20000))*$B$22:$B$20000))^2 + (SUM(COS($G1290/$I$1*($A$22:$A$20000))*$B$22:$B$20000))^2)</f>
        <v>4.1153548318107726E-2</v>
      </c>
      <c r="J1290">
        <f t="array" ref="J1290">+SQRT((SUM(SIN($G1290/$I$1*($A$22:$A$20000))*$C$22:$C$20000))^2 +  (SUM(COS($G1290/$I$1*($A$22:$A$20000))*$C$22:$C$20000))^2)</f>
        <v>2.7778871019118094</v>
      </c>
    </row>
    <row r="1291" spans="1:10" x14ac:dyDescent="0.25">
      <c r="A1291">
        <v>1987.416667</v>
      </c>
      <c r="B1291">
        <v>7.4236697246964606E-2</v>
      </c>
      <c r="C1291">
        <v>1.05522</v>
      </c>
      <c r="G1291">
        <f t="shared" si="41"/>
        <v>1289</v>
      </c>
      <c r="H1291">
        <f t="shared" si="40"/>
        <v>4.1030144329090623</v>
      </c>
      <c r="I1291">
        <f t="array" ref="I1291">+SQRT((SUM(SIN($G1291/$I$1*($A$22:$A$20000))*$B$22:$B$20000))^2 + (SUM(COS($G1291/$I$1*($A$22:$A$20000))*$B$22:$B$20000))^2)</f>
        <v>2.3380020627478681E-2</v>
      </c>
      <c r="J1291">
        <f t="array" ref="J1291">+SQRT((SUM(SIN($G1291/$I$1*($A$22:$A$20000))*$C$22:$C$20000))^2 +  (SUM(COS($G1291/$I$1*($A$22:$A$20000))*$C$22:$C$20000))^2)</f>
        <v>3.4338527202158251</v>
      </c>
    </row>
    <row r="1292" spans="1:10" x14ac:dyDescent="0.25">
      <c r="A1292">
        <v>1987.5</v>
      </c>
      <c r="B1292">
        <v>0.195686412892524</v>
      </c>
      <c r="C1292">
        <v>1.4085399999999999</v>
      </c>
      <c r="G1292">
        <f t="shared" si="41"/>
        <v>1290</v>
      </c>
      <c r="H1292">
        <f t="shared" si="40"/>
        <v>4.1061975317709001</v>
      </c>
      <c r="I1292">
        <f t="array" ref="I1292">+SQRT((SUM(SIN($G1292/$I$1*($A$22:$A$20000))*$B$22:$B$20000))^2 + (SUM(COS($G1292/$I$1*($A$22:$A$20000))*$B$22:$B$20000))^2)</f>
        <v>3.9591939006900966E-2</v>
      </c>
      <c r="J1292">
        <f t="array" ref="J1292">+SQRT((SUM(SIN($G1292/$I$1*($A$22:$A$20000))*$C$22:$C$20000))^2 +  (SUM(COS($G1292/$I$1*($A$22:$A$20000))*$C$22:$C$20000))^2)</f>
        <v>3.7658602564422132</v>
      </c>
    </row>
    <row r="1293" spans="1:10" x14ac:dyDescent="0.25">
      <c r="A1293">
        <v>1987.583333</v>
      </c>
      <c r="B1293">
        <v>0.19541037314360901</v>
      </c>
      <c r="C1293">
        <v>1.58741</v>
      </c>
      <c r="G1293">
        <f t="shared" si="41"/>
        <v>1291</v>
      </c>
      <c r="H1293">
        <f t="shared" si="40"/>
        <v>4.1093806306327378</v>
      </c>
      <c r="I1293">
        <f t="array" ref="I1293">+SQRT((SUM(SIN($G1293/$I$1*($A$22:$A$20000))*$B$22:$B$20000))^2 + (SUM(COS($G1293/$I$1*($A$22:$A$20000))*$B$22:$B$20000))^2)</f>
        <v>3.5165452663965181E-2</v>
      </c>
      <c r="J1293">
        <f t="array" ref="J1293">+SQRT((SUM(SIN($G1293/$I$1*($A$22:$A$20000))*$C$22:$C$20000))^2 +  (SUM(COS($G1293/$I$1*($A$22:$A$20000))*$C$22:$C$20000))^2)</f>
        <v>4.1612441054864071</v>
      </c>
    </row>
    <row r="1294" spans="1:10" x14ac:dyDescent="0.25">
      <c r="A1294">
        <v>1987.666667</v>
      </c>
      <c r="B1294">
        <v>0.195292949495952</v>
      </c>
      <c r="C1294">
        <v>1.63802</v>
      </c>
      <c r="G1294">
        <f t="shared" si="41"/>
        <v>1292</v>
      </c>
      <c r="H1294">
        <f t="shared" si="40"/>
        <v>4.1125637294945756</v>
      </c>
      <c r="I1294">
        <f t="array" ref="I1294">+SQRT((SUM(SIN($G1294/$I$1*($A$22:$A$20000))*$B$22:$B$20000))^2 + (SUM(COS($G1294/$I$1*($A$22:$A$20000))*$B$22:$B$20000))^2)</f>
        <v>4.2526923233188088E-2</v>
      </c>
      <c r="J1294">
        <f t="array" ref="J1294">+SQRT((SUM(SIN($G1294/$I$1*($A$22:$A$20000))*$C$22:$C$20000))^2 +  (SUM(COS($G1294/$I$1*($A$22:$A$20000))*$C$22:$C$20000))^2)</f>
        <v>5.7144378120893684</v>
      </c>
    </row>
    <row r="1295" spans="1:10" x14ac:dyDescent="0.25">
      <c r="A1295">
        <v>1987.75</v>
      </c>
      <c r="B1295">
        <v>0.19521402208418201</v>
      </c>
      <c r="C1295">
        <v>1.28243</v>
      </c>
      <c r="G1295">
        <f t="shared" si="41"/>
        <v>1293</v>
      </c>
      <c r="H1295">
        <f t="shared" si="40"/>
        <v>4.1157468283564134</v>
      </c>
      <c r="I1295">
        <f t="array" ref="I1295">+SQRT((SUM(SIN($G1295/$I$1*($A$22:$A$20000))*$B$22:$B$20000))^2 + (SUM(COS($G1295/$I$1*($A$22:$A$20000))*$B$22:$B$20000))^2)</f>
        <v>5.8331539679530572E-2</v>
      </c>
      <c r="J1295">
        <f t="array" ref="J1295">+SQRT((SUM(SIN($G1295/$I$1*($A$22:$A$20000))*$C$22:$C$20000))^2 +  (SUM(COS($G1295/$I$1*($A$22:$A$20000))*$C$22:$C$20000))^2)</f>
        <v>2.4996329257518273</v>
      </c>
    </row>
    <row r="1296" spans="1:10" x14ac:dyDescent="0.25">
      <c r="A1296">
        <v>1987.833333</v>
      </c>
      <c r="B1296">
        <v>0.19517407617920199</v>
      </c>
      <c r="C1296">
        <v>1.14595</v>
      </c>
      <c r="G1296">
        <f t="shared" si="41"/>
        <v>1294</v>
      </c>
      <c r="H1296">
        <f t="shared" si="40"/>
        <v>4.1189299272182511</v>
      </c>
      <c r="I1296">
        <f t="array" ref="I1296">+SQRT((SUM(SIN($G1296/$I$1*($A$22:$A$20000))*$B$22:$B$20000))^2 + (SUM(COS($G1296/$I$1*($A$22:$A$20000))*$B$22:$B$20000))^2)</f>
        <v>3.5439816434257788E-2</v>
      </c>
      <c r="J1296">
        <f t="array" ref="J1296">+SQRT((SUM(SIN($G1296/$I$1*($A$22:$A$20000))*$C$22:$C$20000))^2 +  (SUM(COS($G1296/$I$1*($A$22:$A$20000))*$C$22:$C$20000))^2)</f>
        <v>3.4698096219369137</v>
      </c>
    </row>
    <row r="1297" spans="1:10" x14ac:dyDescent="0.25">
      <c r="A1297">
        <v>1987.916667</v>
      </c>
      <c r="B1297">
        <v>0.19516174010614501</v>
      </c>
      <c r="C1297">
        <v>0.97680999999999996</v>
      </c>
      <c r="G1297">
        <f t="shared" si="41"/>
        <v>1295</v>
      </c>
      <c r="H1297">
        <f t="shared" si="40"/>
        <v>4.1221130260800889</v>
      </c>
      <c r="I1297">
        <f t="array" ref="I1297">+SQRT((SUM(SIN($G1297/$I$1*($A$22:$A$20000))*$B$22:$B$20000))^2 + (SUM(COS($G1297/$I$1*($A$22:$A$20000))*$B$22:$B$20000))^2)</f>
        <v>7.8450006012328793E-2</v>
      </c>
      <c r="J1297">
        <f t="array" ref="J1297">+SQRT((SUM(SIN($G1297/$I$1*($A$22:$A$20000))*$C$22:$C$20000))^2 +  (SUM(COS($G1297/$I$1*($A$22:$A$20000))*$C$22:$C$20000))^2)</f>
        <v>2.6559905117958964</v>
      </c>
    </row>
    <row r="1298" spans="1:10" x14ac:dyDescent="0.25">
      <c r="A1298">
        <v>1988</v>
      </c>
      <c r="B1298">
        <v>0.195154133246801</v>
      </c>
      <c r="C1298">
        <v>0.89694799999999997</v>
      </c>
      <c r="G1298">
        <f t="shared" si="41"/>
        <v>1296</v>
      </c>
      <c r="H1298">
        <f t="shared" si="40"/>
        <v>4.1252961249419275</v>
      </c>
      <c r="I1298">
        <f t="array" ref="I1298">+SQRT((SUM(SIN($G1298/$I$1*($A$22:$A$20000))*$B$22:$B$20000))^2 + (SUM(COS($G1298/$I$1*($A$22:$A$20000))*$B$22:$B$20000))^2)</f>
        <v>2.9466897169137998E-2</v>
      </c>
      <c r="J1298">
        <f t="array" ref="J1298">+SQRT((SUM(SIN($G1298/$I$1*($A$22:$A$20000))*$C$22:$C$20000))^2 +  (SUM(COS($G1298/$I$1*($A$22:$A$20000))*$C$22:$C$20000))^2)</f>
        <v>3.219819348994712</v>
      </c>
    </row>
    <row r="1299" spans="1:10" x14ac:dyDescent="0.25">
      <c r="A1299">
        <v>1988.083333</v>
      </c>
      <c r="B1299">
        <v>0.195144400291763</v>
      </c>
      <c r="C1299">
        <v>0.28773100000000001</v>
      </c>
      <c r="G1299">
        <f t="shared" si="41"/>
        <v>1297</v>
      </c>
      <c r="H1299">
        <f t="shared" si="40"/>
        <v>4.1284792238037653</v>
      </c>
      <c r="I1299">
        <f t="array" ref="I1299">+SQRT((SUM(SIN($G1299/$I$1*($A$22:$A$20000))*$B$22:$B$20000))^2 + (SUM(COS($G1299/$I$1*($A$22:$A$20000))*$B$22:$B$20000))^2)</f>
        <v>0.11020675331249226</v>
      </c>
      <c r="J1299">
        <f t="array" ref="J1299">+SQRT((SUM(SIN($G1299/$I$1*($A$22:$A$20000))*$C$22:$C$20000))^2 +  (SUM(COS($G1299/$I$1*($A$22:$A$20000))*$C$22:$C$20000))^2)</f>
        <v>4.4364806917148174</v>
      </c>
    </row>
    <row r="1300" spans="1:10" x14ac:dyDescent="0.25">
      <c r="A1300">
        <v>1988.166667</v>
      </c>
      <c r="B1300">
        <v>0.195106734955203</v>
      </c>
      <c r="C1300">
        <v>0.14632999999999999</v>
      </c>
      <c r="G1300">
        <f t="shared" si="41"/>
        <v>1298</v>
      </c>
      <c r="H1300">
        <f t="shared" si="40"/>
        <v>4.1316623226656031</v>
      </c>
      <c r="I1300">
        <f t="array" ref="I1300">+SQRT((SUM(SIN($G1300/$I$1*($A$22:$A$20000))*$B$22:$B$20000))^2 + (SUM(COS($G1300/$I$1*($A$22:$A$20000))*$B$22:$B$20000))^2)</f>
        <v>3.1224942415375472E-2</v>
      </c>
      <c r="J1300">
        <f t="array" ref="J1300">+SQRT((SUM(SIN($G1300/$I$1*($A$22:$A$20000))*$C$22:$C$20000))^2 +  (SUM(COS($G1300/$I$1*($A$22:$A$20000))*$C$22:$C$20000))^2)</f>
        <v>1.7210916568378118</v>
      </c>
    </row>
    <row r="1301" spans="1:10" x14ac:dyDescent="0.25">
      <c r="A1301">
        <v>1988.25</v>
      </c>
      <c r="B1301">
        <v>0.19503044128664301</v>
      </c>
      <c r="C1301">
        <v>-0.33184799999999998</v>
      </c>
      <c r="G1301">
        <f t="shared" si="41"/>
        <v>1299</v>
      </c>
      <c r="H1301">
        <f t="shared" si="40"/>
        <v>4.1348454215274408</v>
      </c>
      <c r="I1301">
        <f t="array" ref="I1301">+SQRT((SUM(SIN($G1301/$I$1*($A$22:$A$20000))*$B$22:$B$20000))^2 + (SUM(COS($G1301/$I$1*($A$22:$A$20000))*$B$22:$B$20000))^2)</f>
        <v>0.1601127414967207</v>
      </c>
      <c r="J1301">
        <f t="array" ref="J1301">+SQRT((SUM(SIN($G1301/$I$1*($A$22:$A$20000))*$C$22:$C$20000))^2 +  (SUM(COS($G1301/$I$1*($A$22:$A$20000))*$C$22:$C$20000))^2)</f>
        <v>2.7741695043931656</v>
      </c>
    </row>
    <row r="1302" spans="1:10" x14ac:dyDescent="0.25">
      <c r="A1302">
        <v>1988.333333</v>
      </c>
      <c r="B1302">
        <v>0.194907430421912</v>
      </c>
      <c r="C1302">
        <v>-1.1309800000000001</v>
      </c>
      <c r="G1302">
        <f t="shared" si="41"/>
        <v>1300</v>
      </c>
      <c r="H1302">
        <f t="shared" si="40"/>
        <v>4.1380285203892786</v>
      </c>
      <c r="I1302">
        <f t="array" ref="I1302">+SQRT((SUM(SIN($G1302/$I$1*($A$22:$A$20000))*$B$22:$B$20000))^2 + (SUM(COS($G1302/$I$1*($A$22:$A$20000))*$B$22:$B$20000))^2)</f>
        <v>6.8498705956217362E-2</v>
      </c>
      <c r="J1302">
        <f t="array" ref="J1302">+SQRT((SUM(SIN($G1302/$I$1*($A$22:$A$20000))*$C$22:$C$20000))^2 +  (SUM(COS($G1302/$I$1*($A$22:$A$20000))*$C$22:$C$20000))^2)</f>
        <v>5.3072095785470772</v>
      </c>
    </row>
    <row r="1303" spans="1:10" x14ac:dyDescent="0.25">
      <c r="A1303">
        <v>1988.416667</v>
      </c>
      <c r="B1303">
        <v>-4.01682392783686E-2</v>
      </c>
      <c r="C1303">
        <v>-1.6047499999999999</v>
      </c>
      <c r="G1303">
        <f t="shared" si="41"/>
        <v>1301</v>
      </c>
      <c r="H1303">
        <f t="shared" si="40"/>
        <v>4.1412116192511164</v>
      </c>
      <c r="I1303">
        <f t="array" ref="I1303">+SQRT((SUM(SIN($G1303/$I$1*($A$22:$A$20000))*$B$22:$B$20000))^2 + (SUM(COS($G1303/$I$1*($A$22:$A$20000))*$B$22:$B$20000))^2)</f>
        <v>0.22429583024721145</v>
      </c>
      <c r="J1303">
        <f t="array" ref="J1303">+SQRT((SUM(SIN($G1303/$I$1*($A$22:$A$20000))*$C$22:$C$20000))^2 +  (SUM(COS($G1303/$I$1*($A$22:$A$20000))*$C$22:$C$20000))^2)</f>
        <v>7.1806755324140363</v>
      </c>
    </row>
    <row r="1304" spans="1:10" x14ac:dyDescent="0.25">
      <c r="A1304">
        <v>1988.5</v>
      </c>
      <c r="B1304">
        <v>-0.246752131950531</v>
      </c>
      <c r="C1304">
        <v>-1.62094</v>
      </c>
      <c r="G1304">
        <f t="shared" si="41"/>
        <v>1302</v>
      </c>
      <c r="H1304">
        <f t="shared" si="40"/>
        <v>4.144394718112955</v>
      </c>
      <c r="I1304">
        <f t="array" ref="I1304">+SQRT((SUM(SIN($G1304/$I$1*($A$22:$A$20000))*$B$22:$B$20000))^2 + (SUM(COS($G1304/$I$1*($A$22:$A$20000))*$B$22:$B$20000))^2)</f>
        <v>0.20057340387632472</v>
      </c>
      <c r="J1304">
        <f t="array" ref="J1304">+SQRT((SUM(SIN($G1304/$I$1*($A$22:$A$20000))*$C$22:$C$20000))^2 +  (SUM(COS($G1304/$I$1*($A$22:$A$20000))*$C$22:$C$20000))^2)</f>
        <v>4.9194537447220936</v>
      </c>
    </row>
    <row r="1305" spans="1:10" x14ac:dyDescent="0.25">
      <c r="A1305">
        <v>1988.583333</v>
      </c>
      <c r="B1305">
        <v>-0.246399852672255</v>
      </c>
      <c r="C1305">
        <v>-1.17065</v>
      </c>
      <c r="G1305">
        <f t="shared" si="41"/>
        <v>1303</v>
      </c>
      <c r="H1305">
        <f t="shared" si="40"/>
        <v>4.1475778169747928</v>
      </c>
      <c r="I1305">
        <f t="array" ref="I1305">+SQRT((SUM(SIN($G1305/$I$1*($A$22:$A$20000))*$B$22:$B$20000))^2 + (SUM(COS($G1305/$I$1*($A$22:$A$20000))*$B$22:$B$20000))^2)</f>
        <v>0.40997025983303803</v>
      </c>
      <c r="J1305">
        <f t="array" ref="J1305">+SQRT((SUM(SIN($G1305/$I$1*($A$22:$A$20000))*$C$22:$C$20000))^2 +  (SUM(COS($G1305/$I$1*($A$22:$A$20000))*$C$22:$C$20000))^2)</f>
        <v>4.0596822559068979</v>
      </c>
    </row>
    <row r="1306" spans="1:10" x14ac:dyDescent="0.25">
      <c r="A1306">
        <v>1988.666667</v>
      </c>
      <c r="B1306">
        <v>-0.24628250608812999</v>
      </c>
      <c r="C1306">
        <v>-1.0082899999999999</v>
      </c>
      <c r="G1306">
        <f t="shared" si="41"/>
        <v>1304</v>
      </c>
      <c r="H1306">
        <f t="shared" si="40"/>
        <v>4.1507609158366305</v>
      </c>
      <c r="I1306">
        <f t="array" ref="I1306">+SQRT((SUM(SIN($G1306/$I$1*($A$22:$A$20000))*$B$22:$B$20000))^2 + (SUM(COS($G1306/$I$1*($A$22:$A$20000))*$B$22:$B$20000))^2)</f>
        <v>1.1389627998306728</v>
      </c>
      <c r="J1306">
        <f t="array" ref="J1306">+SQRT((SUM(SIN($G1306/$I$1*($A$22:$A$20000))*$C$22:$C$20000))^2 +  (SUM(COS($G1306/$I$1*($A$22:$A$20000))*$C$22:$C$20000))^2)</f>
        <v>3.4742728547066069</v>
      </c>
    </row>
    <row r="1307" spans="1:10" x14ac:dyDescent="0.25">
      <c r="A1307">
        <v>1988.75</v>
      </c>
      <c r="B1307">
        <v>-0.24620357859846401</v>
      </c>
      <c r="C1307">
        <v>-1.85233</v>
      </c>
      <c r="G1307">
        <f t="shared" si="41"/>
        <v>1305</v>
      </c>
      <c r="H1307">
        <f t="shared" si="40"/>
        <v>4.1539440146984683</v>
      </c>
      <c r="I1307">
        <f t="array" ref="I1307">+SQRT((SUM(SIN($G1307/$I$1*($A$22:$A$20000))*$B$22:$B$20000))^2 + (SUM(COS($G1307/$I$1*($A$22:$A$20000))*$B$22:$B$20000))^2)</f>
        <v>1.2662947767136399</v>
      </c>
      <c r="J1307">
        <f t="array" ref="J1307">+SQRT((SUM(SIN($G1307/$I$1*($A$22:$A$20000))*$C$22:$C$20000))^2 +  (SUM(COS($G1307/$I$1*($A$22:$A$20000))*$C$22:$C$20000))^2)</f>
        <v>1.7712098516192616</v>
      </c>
    </row>
    <row r="1308" spans="1:10" x14ac:dyDescent="0.25">
      <c r="A1308">
        <v>1988.833333</v>
      </c>
      <c r="B1308">
        <v>-0.24616363300632199</v>
      </c>
      <c r="C1308">
        <v>-1.9742900000000001</v>
      </c>
      <c r="G1308">
        <f t="shared" si="41"/>
        <v>1306</v>
      </c>
      <c r="H1308">
        <f t="shared" si="40"/>
        <v>4.1571271135603061</v>
      </c>
      <c r="I1308">
        <f t="array" ref="I1308">+SQRT((SUM(SIN($G1308/$I$1*($A$22:$A$20000))*$B$22:$B$20000))^2 + (SUM(COS($G1308/$I$1*($A$22:$A$20000))*$B$22:$B$20000))^2)</f>
        <v>0.6577035198802399</v>
      </c>
      <c r="J1308">
        <f t="array" ref="J1308">+SQRT((SUM(SIN($G1308/$I$1*($A$22:$A$20000))*$C$22:$C$20000))^2 +  (SUM(COS($G1308/$I$1*($A$22:$A$20000))*$C$22:$C$20000))^2)</f>
        <v>4.9671925943347901</v>
      </c>
    </row>
    <row r="1309" spans="1:10" x14ac:dyDescent="0.25">
      <c r="A1309">
        <v>1988.916667</v>
      </c>
      <c r="B1309">
        <v>-0.246156820486613</v>
      </c>
      <c r="C1309">
        <v>-1.9266099999999999</v>
      </c>
      <c r="G1309">
        <f t="shared" si="41"/>
        <v>1307</v>
      </c>
      <c r="H1309">
        <f t="shared" si="40"/>
        <v>4.1603102124221447</v>
      </c>
      <c r="I1309">
        <f t="array" ref="I1309">+SQRT((SUM(SIN($G1309/$I$1*($A$22:$A$20000))*$B$22:$B$20000))^2 + (SUM(COS($G1309/$I$1*($A$22:$A$20000))*$B$22:$B$20000))^2)</f>
        <v>0.16270968479226577</v>
      </c>
      <c r="J1309">
        <f t="array" ref="J1309">+SQRT((SUM(SIN($G1309/$I$1*($A$22:$A$20000))*$C$22:$C$20000))^2 +  (SUM(COS($G1309/$I$1*($A$22:$A$20000))*$C$22:$C$20000))^2)</f>
        <v>2.0833072486990609</v>
      </c>
    </row>
    <row r="1310" spans="1:10" x14ac:dyDescent="0.25">
      <c r="A1310">
        <v>1989</v>
      </c>
      <c r="B1310">
        <v>-0.246154775402327</v>
      </c>
      <c r="C1310">
        <v>-1.97498</v>
      </c>
      <c r="G1310">
        <f t="shared" si="41"/>
        <v>1308</v>
      </c>
      <c r="H1310">
        <f t="shared" si="40"/>
        <v>4.1634933112839825</v>
      </c>
      <c r="I1310">
        <f t="array" ref="I1310">+SQRT((SUM(SIN($G1310/$I$1*($A$22:$A$20000))*$B$22:$B$20000))^2 + (SUM(COS($G1310/$I$1*($A$22:$A$20000))*$B$22:$B$20000))^2)</f>
        <v>0.53747398981874095</v>
      </c>
      <c r="J1310">
        <f t="array" ref="J1310">+SQRT((SUM(SIN($G1310/$I$1*($A$22:$A$20000))*$C$22:$C$20000))^2 +  (SUM(COS($G1310/$I$1*($A$22:$A$20000))*$C$22:$C$20000))^2)</f>
        <v>2.9871929670833417</v>
      </c>
    </row>
    <row r="1311" spans="1:10" x14ac:dyDescent="0.25">
      <c r="A1311">
        <v>1989.083333</v>
      </c>
      <c r="B1311">
        <v>-0.24614503714112301</v>
      </c>
      <c r="C1311">
        <v>-1.4616899999999999</v>
      </c>
      <c r="G1311">
        <f t="shared" si="41"/>
        <v>1309</v>
      </c>
      <c r="H1311">
        <f t="shared" si="40"/>
        <v>4.1666764101458202</v>
      </c>
      <c r="I1311">
        <f t="array" ref="I1311">+SQRT((SUM(SIN($G1311/$I$1*($A$22:$A$20000))*$B$22:$B$20000))^2 + (SUM(COS($G1311/$I$1*($A$22:$A$20000))*$B$22:$B$20000))^2)</f>
        <v>1.7810478645369828E-2</v>
      </c>
      <c r="J1311">
        <f t="array" ref="J1311">+SQRT((SUM(SIN($G1311/$I$1*($A$22:$A$20000))*$C$22:$C$20000))^2 +  (SUM(COS($G1311/$I$1*($A$22:$A$20000))*$C$22:$C$20000))^2)</f>
        <v>3.8082443909439152</v>
      </c>
    </row>
    <row r="1312" spans="1:10" x14ac:dyDescent="0.25">
      <c r="A1312">
        <v>1989.166667</v>
      </c>
      <c r="B1312">
        <v>-0.24610737180992701</v>
      </c>
      <c r="C1312">
        <v>-1.1570100000000001</v>
      </c>
      <c r="G1312">
        <f t="shared" si="41"/>
        <v>1310</v>
      </c>
      <c r="H1312">
        <f t="shared" si="40"/>
        <v>4.169859509007658</v>
      </c>
      <c r="I1312">
        <f t="array" ref="I1312">+SQRT((SUM(SIN($G1312/$I$1*($A$22:$A$20000))*$B$22:$B$20000))^2 + (SUM(COS($G1312/$I$1*($A$22:$A$20000))*$B$22:$B$20000))^2)</f>
        <v>1.3845869888439466</v>
      </c>
      <c r="J1312">
        <f t="array" ref="J1312">+SQRT((SUM(SIN($G1312/$I$1*($A$22:$A$20000))*$C$22:$C$20000))^2 +  (SUM(COS($G1312/$I$1*($A$22:$A$20000))*$C$22:$C$20000))^2)</f>
        <v>1.4524197723421715</v>
      </c>
    </row>
    <row r="1313" spans="1:10" x14ac:dyDescent="0.25">
      <c r="A1313">
        <v>1989.25</v>
      </c>
      <c r="B1313">
        <v>-0.24603107814136699</v>
      </c>
      <c r="C1313">
        <v>-0.96769700000000003</v>
      </c>
      <c r="G1313">
        <f t="shared" si="41"/>
        <v>1311</v>
      </c>
      <c r="H1313">
        <f t="shared" si="40"/>
        <v>4.1730426078694958</v>
      </c>
      <c r="I1313">
        <f t="array" ref="I1313">+SQRT((SUM(SIN($G1313/$I$1*($A$22:$A$20000))*$B$22:$B$20000))^2 + (SUM(COS($G1313/$I$1*($A$22:$A$20000))*$B$22:$B$20000))^2)</f>
        <v>2.4824629787233752</v>
      </c>
      <c r="J1313">
        <f t="array" ref="J1313">+SQRT((SUM(SIN($G1313/$I$1*($A$22:$A$20000))*$C$22:$C$20000))^2 +  (SUM(COS($G1313/$I$1*($A$22:$A$20000))*$C$22:$C$20000))^2)</f>
        <v>0.86179387328250023</v>
      </c>
    </row>
    <row r="1314" spans="1:10" x14ac:dyDescent="0.25">
      <c r="A1314">
        <v>1989.333333</v>
      </c>
      <c r="B1314">
        <v>-0.24591045448552001</v>
      </c>
      <c r="C1314">
        <v>-0.75305900000000003</v>
      </c>
      <c r="G1314">
        <f t="shared" si="41"/>
        <v>1312</v>
      </c>
      <c r="H1314">
        <f t="shared" si="40"/>
        <v>4.1762257067313335</v>
      </c>
      <c r="I1314">
        <f t="array" ref="I1314">+SQRT((SUM(SIN($G1314/$I$1*($A$22:$A$20000))*$B$22:$B$20000))^2 + (SUM(COS($G1314/$I$1*($A$22:$A$20000))*$B$22:$B$20000))^2)</f>
        <v>2.1739888696456693</v>
      </c>
      <c r="J1314">
        <f t="array" ref="J1314">+SQRT((SUM(SIN($G1314/$I$1*($A$22:$A$20000))*$C$22:$C$20000))^2 +  (SUM(COS($G1314/$I$1*($A$22:$A$20000))*$C$22:$C$20000))^2)</f>
        <v>1.4879095303326892</v>
      </c>
    </row>
    <row r="1315" spans="1:10" x14ac:dyDescent="0.25">
      <c r="A1315">
        <v>1989.416667</v>
      </c>
      <c r="B1315">
        <v>1.38849427486078E-2</v>
      </c>
      <c r="C1315">
        <v>-0.449764</v>
      </c>
      <c r="G1315">
        <f t="shared" si="41"/>
        <v>1313</v>
      </c>
      <c r="H1315">
        <f t="shared" si="40"/>
        <v>4.1794088055931722</v>
      </c>
      <c r="I1315">
        <f t="array" ref="I1315">+SQRT((SUM(SIN($G1315/$I$1*($A$22:$A$20000))*$B$22:$B$20000))^2 + (SUM(COS($G1315/$I$1*($A$22:$A$20000))*$B$22:$B$20000))^2)</f>
        <v>0.6784481798783506</v>
      </c>
      <c r="J1315">
        <f t="array" ref="J1315">+SQRT((SUM(SIN($G1315/$I$1*($A$22:$A$20000))*$C$22:$C$20000))^2 +  (SUM(COS($G1315/$I$1*($A$22:$A$20000))*$C$22:$C$20000))^2)</f>
        <v>2.7179043749256686</v>
      </c>
    </row>
    <row r="1316" spans="1:10" x14ac:dyDescent="0.25">
      <c r="A1316">
        <v>1989.5</v>
      </c>
      <c r="B1316">
        <v>0.29834446690573402</v>
      </c>
      <c r="C1316">
        <v>-0.458422</v>
      </c>
      <c r="G1316">
        <f t="shared" si="41"/>
        <v>1314</v>
      </c>
      <c r="H1316">
        <f t="shared" si="40"/>
        <v>4.1825919044550099</v>
      </c>
      <c r="I1316">
        <f t="array" ref="I1316">+SQRT((SUM(SIN($G1316/$I$1*($A$22:$A$20000))*$B$22:$B$20000))^2 + (SUM(COS($G1316/$I$1*($A$22:$A$20000))*$B$22:$B$20000))^2)</f>
        <v>0.54041286536009669</v>
      </c>
      <c r="J1316">
        <f t="array" ref="J1316">+SQRT((SUM(SIN($G1316/$I$1*($A$22:$A$20000))*$C$22:$C$20000))^2 +  (SUM(COS($G1316/$I$1*($A$22:$A$20000))*$C$22:$C$20000))^2)</f>
        <v>2.5693520206283189</v>
      </c>
    </row>
    <row r="1317" spans="1:10" x14ac:dyDescent="0.25">
      <c r="A1317">
        <v>1989.583333</v>
      </c>
      <c r="B1317">
        <v>0.297921693294667</v>
      </c>
      <c r="C1317">
        <v>-0.50577700000000003</v>
      </c>
      <c r="G1317">
        <f t="shared" si="41"/>
        <v>1315</v>
      </c>
      <c r="H1317">
        <f t="shared" si="40"/>
        <v>4.1857750033168477</v>
      </c>
      <c r="I1317">
        <f t="array" ref="I1317">+SQRT((SUM(SIN($G1317/$I$1*($A$22:$A$20000))*$B$22:$B$20000))^2 + (SUM(COS($G1317/$I$1*($A$22:$A$20000))*$B$22:$B$20000))^2)</f>
        <v>0.49506251879709146</v>
      </c>
      <c r="J1317">
        <f t="array" ref="J1317">+SQRT((SUM(SIN($G1317/$I$1*($A$22:$A$20000))*$C$22:$C$20000))^2 +  (SUM(COS($G1317/$I$1*($A$22:$A$20000))*$C$22:$C$20000))^2)</f>
        <v>5.3545188722419788</v>
      </c>
    </row>
    <row r="1318" spans="1:10" x14ac:dyDescent="0.25">
      <c r="A1318">
        <v>1989.666667</v>
      </c>
      <c r="B1318">
        <v>0.29780441796677898</v>
      </c>
      <c r="C1318">
        <v>-0.31043100000000001</v>
      </c>
      <c r="G1318">
        <f t="shared" si="41"/>
        <v>1316</v>
      </c>
      <c r="H1318">
        <f t="shared" si="40"/>
        <v>4.1889581021786855</v>
      </c>
      <c r="I1318">
        <f t="array" ref="I1318">+SQRT((SUM(SIN($G1318/$I$1*($A$22:$A$20000))*$B$22:$B$20000))^2 + (SUM(COS($G1318/$I$1*($A$22:$A$20000))*$B$22:$B$20000))^2)</f>
        <v>0.22761575100484668</v>
      </c>
      <c r="J1318">
        <f t="array" ref="J1318">+SQRT((SUM(SIN($G1318/$I$1*($A$22:$A$20000))*$C$22:$C$20000))^2 +  (SUM(COS($G1318/$I$1*($A$22:$A$20000))*$C$22:$C$20000))^2)</f>
        <v>4.893882320828661</v>
      </c>
    </row>
    <row r="1319" spans="1:10" x14ac:dyDescent="0.25">
      <c r="A1319">
        <v>1989.75</v>
      </c>
      <c r="B1319">
        <v>0.297725490405087</v>
      </c>
      <c r="C1319">
        <v>-0.35761300000000001</v>
      </c>
      <c r="G1319">
        <f t="shared" si="41"/>
        <v>1317</v>
      </c>
      <c r="H1319">
        <f t="shared" si="40"/>
        <v>4.1921412010405232</v>
      </c>
      <c r="I1319">
        <f t="array" ref="I1319">+SQRT((SUM(SIN($G1319/$I$1*($A$22:$A$20000))*$B$22:$B$20000))^2 + (SUM(COS($G1319/$I$1*($A$22:$A$20000))*$B$22:$B$20000))^2)</f>
        <v>0.43617539169939601</v>
      </c>
      <c r="J1319">
        <f t="array" ref="J1319">+SQRT((SUM(SIN($G1319/$I$1*($A$22:$A$20000))*$C$22:$C$20000))^2 +  (SUM(COS($G1319/$I$1*($A$22:$A$20000))*$C$22:$C$20000))^2)</f>
        <v>1.2537764217961145</v>
      </c>
    </row>
    <row r="1320" spans="1:10" x14ac:dyDescent="0.25">
      <c r="A1320">
        <v>1989.833333</v>
      </c>
      <c r="B1320">
        <v>0.29768554493639698</v>
      </c>
      <c r="C1320">
        <v>-0.37446000000000002</v>
      </c>
      <c r="G1320">
        <f t="shared" si="41"/>
        <v>1318</v>
      </c>
      <c r="H1320">
        <f t="shared" si="40"/>
        <v>4.195324299902361</v>
      </c>
      <c r="I1320">
        <f t="array" ref="I1320">+SQRT((SUM(SIN($G1320/$I$1*($A$22:$A$20000))*$B$22:$B$20000))^2 + (SUM(COS($G1320/$I$1*($A$22:$A$20000))*$B$22:$B$20000))^2)</f>
        <v>5.8295744399708978E-2</v>
      </c>
      <c r="J1320">
        <f t="array" ref="J1320">+SQRT((SUM(SIN($G1320/$I$1*($A$22:$A$20000))*$C$22:$C$20000))^2 +  (SUM(COS($G1320/$I$1*($A$22:$A$20000))*$C$22:$C$20000))^2)</f>
        <v>1.6991298021502539</v>
      </c>
    </row>
    <row r="1321" spans="1:10" x14ac:dyDescent="0.25">
      <c r="A1321">
        <v>1989.916667</v>
      </c>
      <c r="B1321">
        <v>0.29768139978480801</v>
      </c>
      <c r="C1321">
        <v>-9.8000000000000004E-2</v>
      </c>
      <c r="G1321">
        <f t="shared" si="41"/>
        <v>1319</v>
      </c>
      <c r="H1321">
        <f t="shared" si="40"/>
        <v>4.1985073987641988</v>
      </c>
      <c r="I1321">
        <f t="array" ref="I1321">+SQRT((SUM(SIN($G1321/$I$1*($A$22:$A$20000))*$B$22:$B$20000))^2 + (SUM(COS($G1321/$I$1*($A$22:$A$20000))*$B$22:$B$20000))^2)</f>
        <v>0.3618950301891713</v>
      </c>
      <c r="J1321">
        <f t="array" ref="J1321">+SQRT((SUM(SIN($G1321/$I$1*($A$22:$A$20000))*$C$22:$C$20000))^2 +  (SUM(COS($G1321/$I$1*($A$22:$A$20000))*$C$22:$C$20000))^2)</f>
        <v>2.4817320168420416</v>
      </c>
    </row>
    <row r="1322" spans="1:10" x14ac:dyDescent="0.25">
      <c r="A1322">
        <v>1990</v>
      </c>
      <c r="B1322">
        <v>0.29768220075607998</v>
      </c>
      <c r="C1322">
        <v>4.8500000000000001E-3</v>
      </c>
      <c r="G1322">
        <f t="shared" si="41"/>
        <v>1320</v>
      </c>
      <c r="H1322">
        <f t="shared" si="40"/>
        <v>4.2016904976260365</v>
      </c>
      <c r="I1322">
        <f t="array" ref="I1322">+SQRT((SUM(SIN($G1322/$I$1*($A$22:$A$20000))*$B$22:$B$20000))^2 + (SUM(COS($G1322/$I$1*($A$22:$A$20000))*$B$22:$B$20000))^2)</f>
        <v>7.2647471138760328E-2</v>
      </c>
      <c r="J1322">
        <f t="array" ref="J1322">+SQRT((SUM(SIN($G1322/$I$1*($A$22:$A$20000))*$C$22:$C$20000))^2 +  (SUM(COS($G1322/$I$1*($A$22:$A$20000))*$C$22:$C$20000))^2)</f>
        <v>2.9894301994239343</v>
      </c>
    </row>
    <row r="1323" spans="1:10" x14ac:dyDescent="0.25">
      <c r="A1323">
        <v>1990.083333</v>
      </c>
      <c r="B1323">
        <v>0.29767245978717599</v>
      </c>
      <c r="C1323">
        <v>0.218891</v>
      </c>
      <c r="G1323">
        <f t="shared" si="41"/>
        <v>1321</v>
      </c>
      <c r="H1323">
        <f t="shared" si="40"/>
        <v>4.2048735964878752</v>
      </c>
      <c r="I1323">
        <f t="array" ref="I1323">+SQRT((SUM(SIN($G1323/$I$1*($A$22:$A$20000))*$B$22:$B$20000))^2 + (SUM(COS($G1323/$I$1*($A$22:$A$20000))*$B$22:$B$20000))^2)</f>
        <v>0.29971629642294451</v>
      </c>
      <c r="J1323">
        <f t="array" ref="J1323">+SQRT((SUM(SIN($G1323/$I$1*($A$22:$A$20000))*$C$22:$C$20000))^2 +  (SUM(COS($G1323/$I$1*($A$22:$A$20000))*$C$22:$C$20000))^2)</f>
        <v>3.0134907338981733</v>
      </c>
    </row>
    <row r="1324" spans="1:10" x14ac:dyDescent="0.25">
      <c r="A1324">
        <v>1990.166667</v>
      </c>
      <c r="B1324">
        <v>0.29763479445871699</v>
      </c>
      <c r="C1324">
        <v>9.2299999999999993E-2</v>
      </c>
      <c r="G1324">
        <f t="shared" si="41"/>
        <v>1322</v>
      </c>
      <c r="H1324">
        <f t="shared" si="40"/>
        <v>4.2080566953497129</v>
      </c>
      <c r="I1324">
        <f t="array" ref="I1324">+SQRT((SUM(SIN($G1324/$I$1*($A$22:$A$20000))*$B$22:$B$20000))^2 + (SUM(COS($G1324/$I$1*($A$22:$A$20000))*$B$22:$B$20000))^2)</f>
        <v>0.15201153331902409</v>
      </c>
      <c r="J1324">
        <f t="array" ref="J1324">+SQRT((SUM(SIN($G1324/$I$1*($A$22:$A$20000))*$C$22:$C$20000))^2 +  (SUM(COS($G1324/$I$1*($A$22:$A$20000))*$C$22:$C$20000))^2)</f>
        <v>0.76345808361474543</v>
      </c>
    </row>
    <row r="1325" spans="1:10" x14ac:dyDescent="0.25">
      <c r="A1325">
        <v>1990.25</v>
      </c>
      <c r="B1325">
        <v>0.29755850079017299</v>
      </c>
      <c r="C1325">
        <v>0.188753</v>
      </c>
      <c r="G1325">
        <f t="shared" si="41"/>
        <v>1323</v>
      </c>
      <c r="H1325">
        <f t="shared" si="40"/>
        <v>4.2112397942115507</v>
      </c>
      <c r="I1325">
        <f t="array" ref="I1325">+SQRT((SUM(SIN($G1325/$I$1*($A$22:$A$20000))*$B$22:$B$20000))^2 + (SUM(COS($G1325/$I$1*($A$22:$A$20000))*$B$22:$B$20000))^2)</f>
        <v>0.23299865418486718</v>
      </c>
      <c r="J1325">
        <f t="array" ref="J1325">+SQRT((SUM(SIN($G1325/$I$1*($A$22:$A$20000))*$C$22:$C$20000))^2 +  (SUM(COS($G1325/$I$1*($A$22:$A$20000))*$C$22:$C$20000))^2)</f>
        <v>3.1968139935280013</v>
      </c>
    </row>
    <row r="1326" spans="1:10" x14ac:dyDescent="0.25">
      <c r="A1326">
        <v>1990.333333</v>
      </c>
      <c r="B1326">
        <v>0.29745294504255498</v>
      </c>
      <c r="C1326">
        <v>0.205872</v>
      </c>
      <c r="G1326">
        <f t="shared" si="41"/>
        <v>1324</v>
      </c>
      <c r="H1326">
        <f t="shared" si="40"/>
        <v>4.2144228930733885</v>
      </c>
      <c r="I1326">
        <f t="array" ref="I1326">+SQRT((SUM(SIN($G1326/$I$1*($A$22:$A$20000))*$B$22:$B$20000))^2 + (SUM(COS($G1326/$I$1*($A$22:$A$20000))*$B$22:$B$20000))^2)</f>
        <v>0.21272946135676193</v>
      </c>
      <c r="J1326">
        <f t="array" ref="J1326">+SQRT((SUM(SIN($G1326/$I$1*($A$22:$A$20000))*$C$22:$C$20000))^2 +  (SUM(COS($G1326/$I$1*($A$22:$A$20000))*$C$22:$C$20000))^2)</f>
        <v>3.8114185471213418</v>
      </c>
    </row>
    <row r="1327" spans="1:10" x14ac:dyDescent="0.25">
      <c r="A1327">
        <v>1990.416667</v>
      </c>
      <c r="B1327">
        <v>0.18608040384783001</v>
      </c>
      <c r="C1327">
        <v>5.2900000000000003E-2</v>
      </c>
      <c r="G1327">
        <f t="shared" si="41"/>
        <v>1325</v>
      </c>
      <c r="H1327">
        <f t="shared" si="40"/>
        <v>4.2176059919352262</v>
      </c>
      <c r="I1327">
        <f t="array" ref="I1327">+SQRT((SUM(SIN($G1327/$I$1*($A$22:$A$20000))*$B$22:$B$20000))^2 + (SUM(COS($G1327/$I$1*($A$22:$A$20000))*$B$22:$B$20000))^2)</f>
        <v>0.15902154952112657</v>
      </c>
      <c r="J1327">
        <f t="array" ref="J1327">+SQRT((SUM(SIN($G1327/$I$1*($A$22:$A$20000))*$C$22:$C$20000))^2 +  (SUM(COS($G1327/$I$1*($A$22:$A$20000))*$C$22:$C$20000))^2)</f>
        <v>0.46770600012556851</v>
      </c>
    </row>
    <row r="1328" spans="1:10" x14ac:dyDescent="0.25">
      <c r="A1328">
        <v>1990.5</v>
      </c>
      <c r="B1328">
        <v>-2.0480979173661502E-2</v>
      </c>
      <c r="C1328">
        <v>0.203678</v>
      </c>
      <c r="G1328">
        <f t="shared" si="41"/>
        <v>1326</v>
      </c>
      <c r="H1328">
        <f t="shared" si="40"/>
        <v>4.220789090797064</v>
      </c>
      <c r="I1328">
        <f t="array" ref="I1328">+SQRT((SUM(SIN($G1328/$I$1*($A$22:$A$20000))*$B$22:$B$20000))^2 + (SUM(COS($G1328/$I$1*($A$22:$A$20000))*$B$22:$B$20000))^2)</f>
        <v>0.25300786448186902</v>
      </c>
      <c r="J1328">
        <f t="array" ref="J1328">+SQRT((SUM(SIN($G1328/$I$1*($A$22:$A$20000))*$C$22:$C$20000))^2 +  (SUM(COS($G1328/$I$1*($A$22:$A$20000))*$C$22:$C$20000))^2)</f>
        <v>4.2817218826765773</v>
      </c>
    </row>
    <row r="1329" spans="1:10" x14ac:dyDescent="0.25">
      <c r="A1329">
        <v>1990.583333</v>
      </c>
      <c r="B1329">
        <v>-2.0135751779401499E-2</v>
      </c>
      <c r="C1329">
        <v>0.24011399999999999</v>
      </c>
      <c r="G1329">
        <f t="shared" si="41"/>
        <v>1327</v>
      </c>
      <c r="H1329">
        <f t="shared" si="40"/>
        <v>4.2239721896589026</v>
      </c>
      <c r="I1329">
        <f t="array" ref="I1329">+SQRT((SUM(SIN($G1329/$I$1*($A$22:$A$20000))*$B$22:$B$20000))^2 + (SUM(COS($G1329/$I$1*($A$22:$A$20000))*$B$22:$B$20000))^2)</f>
        <v>8.0254274624446842E-2</v>
      </c>
      <c r="J1329">
        <f t="array" ref="J1329">+SQRT((SUM(SIN($G1329/$I$1*($A$22:$A$20000))*$C$22:$C$20000))^2 +  (SUM(COS($G1329/$I$1*($A$22:$A$20000))*$C$22:$C$20000))^2)</f>
        <v>5.6497835540210044</v>
      </c>
    </row>
    <row r="1330" spans="1:10" x14ac:dyDescent="0.25">
      <c r="A1330">
        <v>1990.666667</v>
      </c>
      <c r="B1330">
        <v>-2.0018398067187099E-2</v>
      </c>
      <c r="C1330">
        <v>0.2082</v>
      </c>
      <c r="G1330">
        <f t="shared" si="41"/>
        <v>1328</v>
      </c>
      <c r="H1330">
        <f t="shared" si="40"/>
        <v>4.2271552885207404</v>
      </c>
      <c r="I1330">
        <f t="array" ref="I1330">+SQRT((SUM(SIN($G1330/$I$1*($A$22:$A$20000))*$B$22:$B$20000))^2 + (SUM(COS($G1330/$I$1*($A$22:$A$20000))*$B$22:$B$20000))^2)</f>
        <v>0.26408492026216229</v>
      </c>
      <c r="J1330">
        <f t="array" ref="J1330">+SQRT((SUM(SIN($G1330/$I$1*($A$22:$A$20000))*$C$22:$C$20000))^2 +  (SUM(COS($G1330/$I$1*($A$22:$A$20000))*$C$22:$C$20000))^2)</f>
        <v>4.6305943429280898</v>
      </c>
    </row>
    <row r="1331" spans="1:10" x14ac:dyDescent="0.25">
      <c r="A1331">
        <v>1990.75</v>
      </c>
      <c r="B1331">
        <v>-1.9939470584726001E-2</v>
      </c>
      <c r="C1331">
        <v>0.25811800000000001</v>
      </c>
      <c r="G1331">
        <f t="shared" si="41"/>
        <v>1329</v>
      </c>
      <c r="H1331">
        <f t="shared" si="40"/>
        <v>4.2303383873825782</v>
      </c>
      <c r="I1331">
        <f t="array" ref="I1331">+SQRT((SUM(SIN($G1331/$I$1*($A$22:$A$20000))*$B$22:$B$20000))^2 + (SUM(COS($G1331/$I$1*($A$22:$A$20000))*$B$22:$B$20000))^2)</f>
        <v>4.7038263167460383E-2</v>
      </c>
      <c r="J1331">
        <f t="array" ref="J1331">+SQRT((SUM(SIN($G1331/$I$1*($A$22:$A$20000))*$C$22:$C$20000))^2 +  (SUM(COS($G1331/$I$1*($A$22:$A$20000))*$C$22:$C$20000))^2)</f>
        <v>2.2867310074019005</v>
      </c>
    </row>
    <row r="1332" spans="1:10" x14ac:dyDescent="0.25">
      <c r="A1332">
        <v>1990.833333</v>
      </c>
      <c r="B1332">
        <v>-1.98995252340789E-2</v>
      </c>
      <c r="C1332">
        <v>0.178339</v>
      </c>
      <c r="G1332">
        <f t="shared" si="41"/>
        <v>1330</v>
      </c>
      <c r="H1332">
        <f t="shared" si="40"/>
        <v>4.2335214862444159</v>
      </c>
      <c r="I1332">
        <f t="array" ref="I1332">+SQRT((SUM(SIN($G1332/$I$1*($A$22:$A$20000))*$B$22:$B$20000))^2 + (SUM(COS($G1332/$I$1*($A$22:$A$20000))*$B$22:$B$20000))^2)</f>
        <v>0.25670327591926234</v>
      </c>
      <c r="J1332">
        <f t="array" ref="J1332">+SQRT((SUM(SIN($G1332/$I$1*($A$22:$A$20000))*$C$22:$C$20000))^2 +  (SUM(COS($G1332/$I$1*($A$22:$A$20000))*$C$22:$C$20000))^2)</f>
        <v>3.7793434927995513</v>
      </c>
    </row>
    <row r="1333" spans="1:10" x14ac:dyDescent="0.25">
      <c r="A1333">
        <v>1990.916667</v>
      </c>
      <c r="B1333">
        <v>-1.9898618142338901E-2</v>
      </c>
      <c r="C1333">
        <v>0.392181</v>
      </c>
      <c r="G1333">
        <f t="shared" si="41"/>
        <v>1331</v>
      </c>
      <c r="H1333">
        <f t="shared" si="40"/>
        <v>4.2367045851062546</v>
      </c>
      <c r="I1333">
        <f t="array" ref="I1333">+SQRT((SUM(SIN($G1333/$I$1*($A$22:$A$20000))*$B$22:$B$20000))^2 + (SUM(COS($G1333/$I$1*($A$22:$A$20000))*$B$22:$B$20000))^2)</f>
        <v>0.10393920332394294</v>
      </c>
      <c r="J1333">
        <f t="array" ref="J1333">+SQRT((SUM(SIN($G1333/$I$1*($A$22:$A$20000))*$C$22:$C$20000))^2 +  (SUM(COS($G1333/$I$1*($A$22:$A$20000))*$C$22:$C$20000))^2)</f>
        <v>4.0285275105700773</v>
      </c>
    </row>
    <row r="1334" spans="1:10" x14ac:dyDescent="0.25">
      <c r="A1334">
        <v>1991</v>
      </c>
      <c r="B1334">
        <v>-1.9902869792854699E-2</v>
      </c>
      <c r="C1334">
        <v>0.48135800000000001</v>
      </c>
      <c r="G1334">
        <f t="shared" si="41"/>
        <v>1332</v>
      </c>
      <c r="H1334">
        <f t="shared" si="40"/>
        <v>4.2398876839680923</v>
      </c>
      <c r="I1334">
        <f t="array" ref="I1334">+SQRT((SUM(SIN($G1334/$I$1*($A$22:$A$20000))*$B$22:$B$20000))^2 + (SUM(COS($G1334/$I$1*($A$22:$A$20000))*$B$22:$B$20000))^2)</f>
        <v>0.22784655309362659</v>
      </c>
      <c r="J1334">
        <f t="array" ref="J1334">+SQRT((SUM(SIN($G1334/$I$1*($A$22:$A$20000))*$C$22:$C$20000))^2 +  (SUM(COS($G1334/$I$1*($A$22:$A$20000))*$C$22:$C$20000))^2)</f>
        <v>0.72661084534829634</v>
      </c>
    </row>
    <row r="1335" spans="1:10" x14ac:dyDescent="0.25">
      <c r="A1335">
        <v>1991.083333</v>
      </c>
      <c r="B1335">
        <v>-1.9893125533098702E-2</v>
      </c>
      <c r="C1335">
        <v>0.32527200000000001</v>
      </c>
      <c r="G1335">
        <f t="shared" si="41"/>
        <v>1333</v>
      </c>
      <c r="H1335">
        <f t="shared" si="40"/>
        <v>4.2430707828299301</v>
      </c>
      <c r="I1335">
        <f t="array" ref="I1335">+SQRT((SUM(SIN($G1335/$I$1*($A$22:$A$20000))*$B$22:$B$20000))^2 + (SUM(COS($G1335/$I$1*($A$22:$A$20000))*$B$22:$B$20000))^2)</f>
        <v>0.16915321934854027</v>
      </c>
      <c r="J1335">
        <f t="array" ref="J1335">+SQRT((SUM(SIN($G1335/$I$1*($A$22:$A$20000))*$C$22:$C$20000))^2 +  (SUM(COS($G1335/$I$1*($A$22:$A$20000))*$C$22:$C$20000))^2)</f>
        <v>2.0375247829515106</v>
      </c>
    </row>
    <row r="1336" spans="1:10" x14ac:dyDescent="0.25">
      <c r="A1336">
        <v>1991.166667</v>
      </c>
      <c r="B1336">
        <v>-1.9855460207966202E-2</v>
      </c>
      <c r="C1336">
        <v>8.2699999999999996E-2</v>
      </c>
      <c r="G1336">
        <f t="shared" si="41"/>
        <v>1334</v>
      </c>
      <c r="H1336">
        <f t="shared" si="40"/>
        <v>4.2462538816917679</v>
      </c>
      <c r="I1336">
        <f t="array" ref="I1336">+SQRT((SUM(SIN($G1336/$I$1*($A$22:$A$20000))*$B$22:$B$20000))^2 + (SUM(COS($G1336/$I$1*($A$22:$A$20000))*$B$22:$B$20000))^2)</f>
        <v>0.17997642350036736</v>
      </c>
      <c r="J1336">
        <f t="array" ref="J1336">+SQRT((SUM(SIN($G1336/$I$1*($A$22:$A$20000))*$C$22:$C$20000))^2 +  (SUM(COS($G1336/$I$1*($A$22:$A$20000))*$C$22:$C$20000))^2)</f>
        <v>2.070036511613766</v>
      </c>
    </row>
    <row r="1337" spans="1:10" x14ac:dyDescent="0.25">
      <c r="A1337">
        <v>1991.25</v>
      </c>
      <c r="B1337">
        <v>-1.9779166539444601E-2</v>
      </c>
      <c r="C1337">
        <v>0.29935299999999998</v>
      </c>
      <c r="G1337">
        <f t="shared" si="41"/>
        <v>1335</v>
      </c>
      <c r="H1337">
        <f t="shared" si="40"/>
        <v>4.2494369805536056</v>
      </c>
      <c r="I1337">
        <f t="array" ref="I1337">+SQRT((SUM(SIN($G1337/$I$1*($A$22:$A$20000))*$B$22:$B$20000))^2 + (SUM(COS($G1337/$I$1*($A$22:$A$20000))*$B$22:$B$20000))^2)</f>
        <v>0.22374984941477014</v>
      </c>
      <c r="J1337">
        <f t="array" ref="J1337">+SQRT((SUM(SIN($G1337/$I$1*($A$22:$A$20000))*$C$22:$C$20000))^2 +  (SUM(COS($G1337/$I$1*($A$22:$A$20000))*$C$22:$C$20000))^2)</f>
        <v>2.9034225047211235</v>
      </c>
    </row>
    <row r="1338" spans="1:10" x14ac:dyDescent="0.25">
      <c r="A1338">
        <v>1991.333333</v>
      </c>
      <c r="B1338">
        <v>-1.9692655455815701E-2</v>
      </c>
      <c r="C1338">
        <v>0.38606099999999999</v>
      </c>
      <c r="G1338">
        <f t="shared" si="41"/>
        <v>1336</v>
      </c>
      <c r="H1338">
        <f t="shared" si="40"/>
        <v>4.2526200794154434</v>
      </c>
      <c r="I1338">
        <f t="array" ref="I1338">+SQRT((SUM(SIN($G1338/$I$1*($A$22:$A$20000))*$B$22:$B$20000))^2 + (SUM(COS($G1338/$I$1*($A$22:$A$20000))*$B$22:$B$20000))^2)</f>
        <v>0.12127014955915404</v>
      </c>
      <c r="J1338">
        <f t="array" ref="J1338">+SQRT((SUM(SIN($G1338/$I$1*($A$22:$A$20000))*$C$22:$C$20000))^2 +  (SUM(COS($G1338/$I$1*($A$22:$A$20000))*$C$22:$C$20000))^2)</f>
        <v>3.932959079602028</v>
      </c>
    </row>
    <row r="1339" spans="1:10" x14ac:dyDescent="0.25">
      <c r="A1339">
        <v>1991.416667</v>
      </c>
      <c r="B1339">
        <v>-9.3484401926531499E-2</v>
      </c>
      <c r="C1339">
        <v>0.65401600000000004</v>
      </c>
      <c r="G1339">
        <f t="shared" si="41"/>
        <v>1337</v>
      </c>
      <c r="H1339">
        <f t="shared" si="40"/>
        <v>4.2558031782772812</v>
      </c>
      <c r="I1339">
        <f t="array" ref="I1339">+SQRT((SUM(SIN($G1339/$I$1*($A$22:$A$20000))*$B$22:$B$20000))^2 + (SUM(COS($G1339/$I$1*($A$22:$A$20000))*$B$22:$B$20000))^2)</f>
        <v>0.26532356315719113</v>
      </c>
      <c r="J1339">
        <f t="array" ref="J1339">+SQRT((SUM(SIN($G1339/$I$1*($A$22:$A$20000))*$C$22:$C$20000))^2 +  (SUM(COS($G1339/$I$1*($A$22:$A$20000))*$C$22:$C$20000))^2)</f>
        <v>4.3920313960621984</v>
      </c>
    </row>
    <row r="1340" spans="1:10" x14ac:dyDescent="0.25">
      <c r="A1340">
        <v>1991.5</v>
      </c>
      <c r="B1340">
        <v>6.6959074935606403E-3</v>
      </c>
      <c r="C1340">
        <v>0.87512800000000002</v>
      </c>
      <c r="G1340">
        <f t="shared" si="41"/>
        <v>1338</v>
      </c>
      <c r="H1340">
        <f t="shared" si="40"/>
        <v>4.2589862771391198</v>
      </c>
      <c r="I1340">
        <f t="array" ref="I1340">+SQRT((SUM(SIN($G1340/$I$1*($A$22:$A$20000))*$B$22:$B$20000))^2 + (SUM(COS($G1340/$I$1*($A$22:$A$20000))*$B$22:$B$20000))^2)</f>
        <v>5.9526793046321878E-2</v>
      </c>
      <c r="J1340">
        <f t="array" ref="J1340">+SQRT((SUM(SIN($G1340/$I$1*($A$22:$A$20000))*$C$22:$C$20000))^2 +  (SUM(COS($G1340/$I$1*($A$22:$A$20000))*$C$22:$C$20000))^2)</f>
        <v>2.1070618593366248</v>
      </c>
    </row>
    <row r="1341" spans="1:10" x14ac:dyDescent="0.25">
      <c r="A1341">
        <v>1991.583333</v>
      </c>
      <c r="B1341">
        <v>6.4551436467783696E-3</v>
      </c>
      <c r="C1341">
        <v>0.69819299999999995</v>
      </c>
      <c r="G1341">
        <f t="shared" si="41"/>
        <v>1339</v>
      </c>
      <c r="H1341">
        <f t="shared" si="40"/>
        <v>4.2621693760009576</v>
      </c>
      <c r="I1341">
        <f t="array" ref="I1341">+SQRT((SUM(SIN($G1341/$I$1*($A$22:$A$20000))*$B$22:$B$20000))^2 + (SUM(COS($G1341/$I$1*($A$22:$A$20000))*$B$22:$B$20000))^2)</f>
        <v>0.28395261391306004</v>
      </c>
      <c r="J1341">
        <f t="array" ref="J1341">+SQRT((SUM(SIN($G1341/$I$1*($A$22:$A$20000))*$C$22:$C$20000))^2 +  (SUM(COS($G1341/$I$1*($A$22:$A$20000))*$C$22:$C$20000))^2)</f>
        <v>4.2073509916397223</v>
      </c>
    </row>
    <row r="1342" spans="1:10" x14ac:dyDescent="0.25">
      <c r="A1342">
        <v>1991.666667</v>
      </c>
      <c r="B1342">
        <v>6.3376843419846902E-3</v>
      </c>
      <c r="C1342">
        <v>0.41344999999999998</v>
      </c>
      <c r="G1342">
        <f t="shared" si="41"/>
        <v>1340</v>
      </c>
      <c r="H1342">
        <f t="shared" si="40"/>
        <v>4.2653524748627953</v>
      </c>
      <c r="I1342">
        <f t="array" ref="I1342">+SQRT((SUM(SIN($G1342/$I$1*($A$22:$A$20000))*$B$22:$B$20000))^2 + (SUM(COS($G1342/$I$1*($A$22:$A$20000))*$B$22:$B$20000))^2)</f>
        <v>8.2408927149582228E-2</v>
      </c>
      <c r="J1342">
        <f t="array" ref="J1342">+SQRT((SUM(SIN($G1342/$I$1*($A$22:$A$20000))*$C$22:$C$20000))^2 +  (SUM(COS($G1342/$I$1*($A$22:$A$20000))*$C$22:$C$20000))^2)</f>
        <v>4.510525748217793</v>
      </c>
    </row>
    <row r="1343" spans="1:10" x14ac:dyDescent="0.25">
      <c r="A1343">
        <v>1991.75</v>
      </c>
      <c r="B1343">
        <v>6.2587569662575096E-3</v>
      </c>
      <c r="C1343">
        <v>0.90347900000000003</v>
      </c>
      <c r="G1343">
        <f t="shared" si="41"/>
        <v>1341</v>
      </c>
      <c r="H1343">
        <f t="shared" si="40"/>
        <v>4.2685355737246331</v>
      </c>
      <c r="I1343">
        <f t="array" ref="I1343">+SQRT((SUM(SIN($G1343/$I$1*($A$22:$A$20000))*$B$22:$B$20000))^2 + (SUM(COS($G1343/$I$1*($A$22:$A$20000))*$B$22:$B$20000))^2)</f>
        <v>0.26777638691389011</v>
      </c>
      <c r="J1343">
        <f t="array" ref="J1343">+SQRT((SUM(SIN($G1343/$I$1*($A$22:$A$20000))*$C$22:$C$20000))^2 +  (SUM(COS($G1343/$I$1*($A$22:$A$20000))*$C$22:$C$20000))^2)</f>
        <v>3.4415317626590229</v>
      </c>
    </row>
    <row r="1344" spans="1:10" x14ac:dyDescent="0.25">
      <c r="A1344">
        <v>1991.833333</v>
      </c>
      <c r="B1344">
        <v>6.2188115200759097E-3</v>
      </c>
      <c r="C1344">
        <v>1.2709900000000001</v>
      </c>
      <c r="G1344">
        <f t="shared" si="41"/>
        <v>1342</v>
      </c>
      <c r="H1344">
        <f t="shared" si="40"/>
        <v>4.2717186725864709</v>
      </c>
      <c r="I1344">
        <f t="array" ref="I1344">+SQRT((SUM(SIN($G1344/$I$1*($A$22:$A$20000))*$B$22:$B$20000))^2 + (SUM(COS($G1344/$I$1*($A$22:$A$20000))*$B$22:$B$20000))^2)</f>
        <v>0.15626763882344619</v>
      </c>
      <c r="J1344">
        <f t="array" ref="J1344">+SQRT((SUM(SIN($G1344/$I$1*($A$22:$A$20000))*$C$22:$C$20000))^2 +  (SUM(COS($G1344/$I$1*($A$22:$A$20000))*$C$22:$C$20000))^2)</f>
        <v>4.6725691218404179</v>
      </c>
    </row>
    <row r="1345" spans="1:10" x14ac:dyDescent="0.25">
      <c r="A1345">
        <v>1991.916667</v>
      </c>
      <c r="B1345">
        <v>6.2194340705174003E-3</v>
      </c>
      <c r="C1345">
        <v>1.7256199999999999</v>
      </c>
      <c r="G1345">
        <f t="shared" si="41"/>
        <v>1343</v>
      </c>
      <c r="H1345">
        <f t="shared" si="40"/>
        <v>4.2749017714483086</v>
      </c>
      <c r="I1345">
        <f t="array" ref="I1345">+SQRT((SUM(SIN($G1345/$I$1*($A$22:$A$20000))*$B$22:$B$20000))^2 + (SUM(COS($G1345/$I$1*($A$22:$A$20000))*$B$22:$B$20000))^2)</f>
        <v>0.23363731255633996</v>
      </c>
      <c r="J1345">
        <f t="array" ref="J1345">+SQRT((SUM(SIN($G1345/$I$1*($A$22:$A$20000))*$C$22:$C$20000))^2 +  (SUM(COS($G1345/$I$1*($A$22:$A$20000))*$C$22:$C$20000))^2)</f>
        <v>1.4682345085215789</v>
      </c>
    </row>
    <row r="1346" spans="1:10" x14ac:dyDescent="0.25">
      <c r="A1346">
        <v>1992</v>
      </c>
      <c r="B1346">
        <v>6.2259228139498399E-3</v>
      </c>
      <c r="C1346">
        <v>1.8276600000000001</v>
      </c>
      <c r="G1346">
        <f t="shared" si="41"/>
        <v>1344</v>
      </c>
      <c r="H1346">
        <f t="shared" si="40"/>
        <v>4.2780848703101464</v>
      </c>
      <c r="I1346">
        <f t="array" ref="I1346">+SQRT((SUM(SIN($G1346/$I$1*($A$22:$A$20000))*$B$22:$B$20000))^2 + (SUM(COS($G1346/$I$1*($A$22:$A$20000))*$B$22:$B$20000))^2)</f>
        <v>0.23464628121729791</v>
      </c>
      <c r="J1346">
        <f t="array" ref="J1346">+SQRT((SUM(SIN($G1346/$I$1*($A$22:$A$20000))*$C$22:$C$20000))^2 +  (SUM(COS($G1346/$I$1*($A$22:$A$20000))*$C$22:$C$20000))^2)</f>
        <v>3.6667614129033934</v>
      </c>
    </row>
    <row r="1347" spans="1:10" x14ac:dyDescent="0.25">
      <c r="A1347">
        <v>1992.083333</v>
      </c>
      <c r="B1347">
        <v>6.2161764235202201E-3</v>
      </c>
      <c r="C1347">
        <v>1.7867299999999999</v>
      </c>
      <c r="G1347">
        <f t="shared" si="41"/>
        <v>1345</v>
      </c>
      <c r="H1347">
        <f t="shared" ref="H1347:H1410" si="42">+G1347/$I$1/2/PI()</f>
        <v>4.2812679691719842</v>
      </c>
      <c r="I1347">
        <f t="array" ref="I1347">+SQRT((SUM(SIN($G1347/$I$1*($A$22:$A$20000))*$B$22:$B$20000))^2 + (SUM(COS($G1347/$I$1*($A$22:$A$20000))*$B$22:$B$20000))^2)</f>
        <v>0.17307473407389204</v>
      </c>
      <c r="J1347">
        <f t="array" ref="J1347">+SQRT((SUM(SIN($G1347/$I$1*($A$22:$A$20000))*$C$22:$C$20000))^2 +  (SUM(COS($G1347/$I$1*($A$22:$A$20000))*$C$22:$C$20000))^2)</f>
        <v>3.4429300943880281</v>
      </c>
    </row>
    <row r="1348" spans="1:10" x14ac:dyDescent="0.25">
      <c r="A1348">
        <v>1992.166667</v>
      </c>
      <c r="B1348">
        <v>6.1785111005413403E-3</v>
      </c>
      <c r="C1348">
        <v>1.42971</v>
      </c>
      <c r="G1348">
        <f t="shared" si="41"/>
        <v>1346</v>
      </c>
      <c r="H1348">
        <f t="shared" si="42"/>
        <v>4.2844510680338228</v>
      </c>
      <c r="I1348">
        <f t="array" ref="I1348">+SQRT((SUM(SIN($G1348/$I$1*($A$22:$A$20000))*$B$22:$B$20000))^2 + (SUM(COS($G1348/$I$1*($A$22:$A$20000))*$B$22:$B$20000))^2)</f>
        <v>0.29518919055056814</v>
      </c>
      <c r="J1348">
        <f t="array" ref="J1348">+SQRT((SUM(SIN($G1348/$I$1*($A$22:$A$20000))*$C$22:$C$20000))^2 +  (SUM(COS($G1348/$I$1*($A$22:$A$20000))*$C$22:$C$20000))^2)</f>
        <v>6.6812901718631128</v>
      </c>
    </row>
    <row r="1349" spans="1:10" x14ac:dyDescent="0.25">
      <c r="A1349">
        <v>1992.25</v>
      </c>
      <c r="B1349">
        <v>6.1022174320266298E-3</v>
      </c>
      <c r="C1349">
        <v>1.3113699999999999</v>
      </c>
      <c r="G1349">
        <f t="shared" ref="G1349:G1412" si="43">+G1348+1</f>
        <v>1347</v>
      </c>
      <c r="H1349">
        <f t="shared" si="42"/>
        <v>4.2876341668956606</v>
      </c>
      <c r="I1349">
        <f t="array" ref="I1349">+SQRT((SUM(SIN($G1349/$I$1*($A$22:$A$20000))*$B$22:$B$20000))^2 + (SUM(COS($G1349/$I$1*($A$22:$A$20000))*$B$22:$B$20000))^2)</f>
        <v>9.8624151154789286E-2</v>
      </c>
      <c r="J1349">
        <f t="array" ref="J1349">+SQRT((SUM(SIN($G1349/$I$1*($A$22:$A$20000))*$C$22:$C$20000))^2 +  (SUM(COS($G1349/$I$1*($A$22:$A$20000))*$C$22:$C$20000))^2)</f>
        <v>9.5253637649134006</v>
      </c>
    </row>
    <row r="1350" spans="1:10" x14ac:dyDescent="0.25">
      <c r="A1350">
        <v>1992.333333</v>
      </c>
      <c r="B1350">
        <v>6.0262818145468203E-3</v>
      </c>
      <c r="C1350">
        <v>1.16475</v>
      </c>
      <c r="G1350">
        <f t="shared" si="43"/>
        <v>1348</v>
      </c>
      <c r="H1350">
        <f t="shared" si="42"/>
        <v>4.2908172657574983</v>
      </c>
      <c r="I1350">
        <f t="array" ref="I1350">+SQRT((SUM(SIN($G1350/$I$1*($A$22:$A$20000))*$B$22:$B$20000))^2 + (SUM(COS($G1350/$I$1*($A$22:$A$20000))*$B$22:$B$20000))^2)</f>
        <v>0.33591590295539803</v>
      </c>
      <c r="J1350">
        <f t="array" ref="J1350">+SQRT((SUM(SIN($G1350/$I$1*($A$22:$A$20000))*$C$22:$C$20000))^2 +  (SUM(COS($G1350/$I$1*($A$22:$A$20000))*$C$22:$C$20000))^2)</f>
        <v>8.8128081110441343</v>
      </c>
    </row>
    <row r="1351" spans="1:10" x14ac:dyDescent="0.25">
      <c r="A1351">
        <v>1992.416667</v>
      </c>
      <c r="B1351">
        <v>0.18827986614969899</v>
      </c>
      <c r="C1351">
        <v>0.71201499999999995</v>
      </c>
      <c r="G1351">
        <f t="shared" si="43"/>
        <v>1349</v>
      </c>
      <c r="H1351">
        <f t="shared" si="42"/>
        <v>4.2940003646193361</v>
      </c>
      <c r="I1351">
        <f t="array" ref="I1351">+SQRT((SUM(SIN($G1351/$I$1*($A$22:$A$20000))*$B$22:$B$20000))^2 + (SUM(COS($G1351/$I$1*($A$22:$A$20000))*$B$22:$B$20000))^2)</f>
        <v>6.4736137226193674E-2</v>
      </c>
      <c r="J1351">
        <f t="array" ref="J1351">+SQRT((SUM(SIN($G1351/$I$1*($A$22:$A$20000))*$C$22:$C$20000))^2 +  (SUM(COS($G1351/$I$1*($A$22:$A$20000))*$C$22:$C$20000))^2)</f>
        <v>9.2693093018954542</v>
      </c>
    </row>
    <row r="1352" spans="1:10" x14ac:dyDescent="0.25">
      <c r="A1352">
        <v>1992.5</v>
      </c>
      <c r="B1352">
        <v>0.153031760190632</v>
      </c>
      <c r="C1352">
        <v>0.335148</v>
      </c>
      <c r="G1352">
        <f t="shared" si="43"/>
        <v>1350</v>
      </c>
      <c r="H1352">
        <f t="shared" si="42"/>
        <v>4.2971834634811739</v>
      </c>
      <c r="I1352">
        <f t="array" ref="I1352">+SQRT((SUM(SIN($G1352/$I$1*($A$22:$A$20000))*$B$22:$B$20000))^2 + (SUM(COS($G1352/$I$1*($A$22:$A$20000))*$B$22:$B$20000))^2)</f>
        <v>0.34691444334355226</v>
      </c>
      <c r="J1352">
        <f t="array" ref="J1352">+SQRT((SUM(SIN($G1352/$I$1*($A$22:$A$20000))*$C$22:$C$20000))^2 +  (SUM(COS($G1352/$I$1*($A$22:$A$20000))*$C$22:$C$20000))^2)</f>
        <v>8.3292441959534287</v>
      </c>
    </row>
    <row r="1353" spans="1:10" x14ac:dyDescent="0.25">
      <c r="A1353">
        <v>1992.583333</v>
      </c>
      <c r="B1353">
        <v>0.152917651558831</v>
      </c>
      <c r="C1353">
        <v>7.3899999999999993E-2</v>
      </c>
      <c r="G1353">
        <f t="shared" si="43"/>
        <v>1351</v>
      </c>
      <c r="H1353">
        <f t="shared" si="42"/>
        <v>4.3003665623430125</v>
      </c>
      <c r="I1353">
        <f t="array" ref="I1353">+SQRT((SUM(SIN($G1353/$I$1*($A$22:$A$20000))*$B$22:$B$20000))^2 + (SUM(COS($G1353/$I$1*($A$22:$A$20000))*$B$22:$B$20000))^2)</f>
        <v>0.1455573773526066</v>
      </c>
      <c r="J1353">
        <f t="array" ref="J1353">+SQRT((SUM(SIN($G1353/$I$1*($A$22:$A$20000))*$C$22:$C$20000))^2 +  (SUM(COS($G1353/$I$1*($A$22:$A$20000))*$C$22:$C$20000))^2)</f>
        <v>6.0501457983298863</v>
      </c>
    </row>
    <row r="1354" spans="1:10" x14ac:dyDescent="0.25">
      <c r="A1354">
        <v>1992.666667</v>
      </c>
      <c r="B1354">
        <v>0.152800064229942</v>
      </c>
      <c r="C1354">
        <v>-7.2599999999999998E-2</v>
      </c>
      <c r="G1354">
        <f t="shared" si="43"/>
        <v>1352</v>
      </c>
      <c r="H1354">
        <f t="shared" si="42"/>
        <v>4.3035496612048503</v>
      </c>
      <c r="I1354">
        <f t="array" ref="I1354">+SQRT((SUM(SIN($G1354/$I$1*($A$22:$A$20000))*$B$22:$B$20000))^2 + (SUM(COS($G1354/$I$1*($A$22:$A$20000))*$B$22:$B$20000))^2)</f>
        <v>0.3271489035618011</v>
      </c>
      <c r="J1354">
        <f t="array" ref="J1354">+SQRT((SUM(SIN($G1354/$I$1*($A$22:$A$20000))*$C$22:$C$20000))^2 +  (SUM(COS($G1354/$I$1*($A$22:$A$20000))*$C$22:$C$20000))^2)</f>
        <v>5.7126641165080443</v>
      </c>
    </row>
    <row r="1355" spans="1:10" x14ac:dyDescent="0.25">
      <c r="A1355">
        <v>1992.75</v>
      </c>
      <c r="B1355">
        <v>0.152721136983623</v>
      </c>
      <c r="C1355">
        <v>-0.25431300000000001</v>
      </c>
      <c r="G1355">
        <f t="shared" si="43"/>
        <v>1353</v>
      </c>
      <c r="H1355">
        <f t="shared" si="42"/>
        <v>4.306732760066688</v>
      </c>
      <c r="I1355">
        <f t="array" ref="I1355">+SQRT((SUM(SIN($G1355/$I$1*($A$22:$A$20000))*$B$22:$B$20000))^2 + (SUM(COS($G1355/$I$1*($A$22:$A$20000))*$B$22:$B$20000))^2)</f>
        <v>0.25417848012895539</v>
      </c>
      <c r="J1355">
        <f t="array" ref="J1355">+SQRT((SUM(SIN($G1355/$I$1*($A$22:$A$20000))*$C$22:$C$20000))^2 +  (SUM(COS($G1355/$I$1*($A$22:$A$20000))*$C$22:$C$20000))^2)</f>
        <v>6.383930744568505</v>
      </c>
    </row>
    <row r="1356" spans="1:10" x14ac:dyDescent="0.25">
      <c r="A1356">
        <v>1992.833333</v>
      </c>
      <c r="B1356">
        <v>0.152681191169842</v>
      </c>
      <c r="C1356">
        <v>-0.20747199999999999</v>
      </c>
      <c r="G1356">
        <f t="shared" si="43"/>
        <v>1354</v>
      </c>
      <c r="H1356">
        <f t="shared" si="42"/>
        <v>4.3099158589285258</v>
      </c>
      <c r="I1356">
        <f t="array" ref="I1356">+SQRT((SUM(SIN($G1356/$I$1*($A$22:$A$20000))*$B$22:$B$20000))^2 + (SUM(COS($G1356/$I$1*($A$22:$A$20000))*$B$22:$B$20000))^2)</f>
        <v>0.26713421795790948</v>
      </c>
      <c r="J1356">
        <f t="array" ref="J1356">+SQRT((SUM(SIN($G1356/$I$1*($A$22:$A$20000))*$C$22:$C$20000))^2 +  (SUM(COS($G1356/$I$1*($A$22:$A$20000))*$C$22:$C$20000))^2)</f>
        <v>5.0226425467817917</v>
      </c>
    </row>
    <row r="1357" spans="1:10" x14ac:dyDescent="0.25">
      <c r="A1357">
        <v>1992.916667</v>
      </c>
      <c r="B1357">
        <v>0.15266382314820001</v>
      </c>
      <c r="C1357">
        <v>-0.11706</v>
      </c>
      <c r="G1357">
        <f t="shared" si="43"/>
        <v>1355</v>
      </c>
      <c r="H1357">
        <f t="shared" si="42"/>
        <v>4.3130989577903636</v>
      </c>
      <c r="I1357">
        <f t="array" ref="I1357">+SQRT((SUM(SIN($G1357/$I$1*($A$22:$A$20000))*$B$22:$B$20000))^2 + (SUM(COS($G1357/$I$1*($A$22:$A$20000))*$B$22:$B$20000))^2)</f>
        <v>0.34884571062653225</v>
      </c>
      <c r="J1357">
        <f t="array" ref="J1357">+SQRT((SUM(SIN($G1357/$I$1*($A$22:$A$20000))*$C$22:$C$20000))^2 +  (SUM(COS($G1357/$I$1*($A$22:$A$20000))*$C$22:$C$20000))^2)</f>
        <v>4.2430202614491099</v>
      </c>
    </row>
    <row r="1358" spans="1:10" x14ac:dyDescent="0.25">
      <c r="A1358">
        <v>1993</v>
      </c>
      <c r="B1358">
        <v>0.152658962175069</v>
      </c>
      <c r="C1358">
        <v>0.13716700000000001</v>
      </c>
      <c r="G1358">
        <f t="shared" si="43"/>
        <v>1356</v>
      </c>
      <c r="H1358">
        <f t="shared" si="42"/>
        <v>4.3162820566522022</v>
      </c>
      <c r="I1358">
        <f t="array" ref="I1358">+SQRT((SUM(SIN($G1358/$I$1*($A$22:$A$20000))*$B$22:$B$20000))^2 + (SUM(COS($G1358/$I$1*($A$22:$A$20000))*$B$22:$B$20000))^2)</f>
        <v>0.19227827351701132</v>
      </c>
      <c r="J1358">
        <f t="array" ref="J1358">+SQRT((SUM(SIN($G1358/$I$1*($A$22:$A$20000))*$C$22:$C$20000))^2 +  (SUM(COS($G1358/$I$1*($A$22:$A$20000))*$C$22:$C$20000))^2)</f>
        <v>5.2046055711962032</v>
      </c>
    </row>
    <row r="1359" spans="1:10" x14ac:dyDescent="0.25">
      <c r="A1359">
        <v>1993.083333</v>
      </c>
      <c r="B1359">
        <v>0.152649227048651</v>
      </c>
      <c r="C1359">
        <v>0.42230200000000001</v>
      </c>
      <c r="G1359">
        <f t="shared" si="43"/>
        <v>1357</v>
      </c>
      <c r="H1359">
        <f t="shared" si="42"/>
        <v>4.31946515551404</v>
      </c>
      <c r="I1359">
        <f t="array" ref="I1359">+SQRT((SUM(SIN($G1359/$I$1*($A$22:$A$20000))*$B$22:$B$20000))^2 + (SUM(COS($G1359/$I$1*($A$22:$A$20000))*$B$22:$B$20000))^2)</f>
        <v>0.4400525024974925</v>
      </c>
      <c r="J1359">
        <f t="array" ref="J1359">+SQRT((SUM(SIN($G1359/$I$1*($A$22:$A$20000))*$C$22:$C$20000))^2 +  (SUM(COS($G1359/$I$1*($A$22:$A$20000))*$C$22:$C$20000))^2)</f>
        <v>3.0582311761036509</v>
      </c>
    </row>
    <row r="1360" spans="1:10" x14ac:dyDescent="0.25">
      <c r="A1360">
        <v>1993.166667</v>
      </c>
      <c r="B1360">
        <v>0.152611561714286</v>
      </c>
      <c r="C1360">
        <v>0.43663000000000002</v>
      </c>
      <c r="G1360">
        <f t="shared" si="43"/>
        <v>1358</v>
      </c>
      <c r="H1360">
        <f t="shared" si="42"/>
        <v>4.3226482543758777</v>
      </c>
      <c r="I1360">
        <f t="array" ref="I1360">+SQRT((SUM(SIN($G1360/$I$1*($A$22:$A$20000))*$B$22:$B$20000))^2 + (SUM(COS($G1360/$I$1*($A$22:$A$20000))*$B$22:$B$20000))^2)</f>
        <v>7.7991668517688226E-2</v>
      </c>
      <c r="J1360">
        <f t="array" ref="J1360">+SQRT((SUM(SIN($G1360/$I$1*($A$22:$A$20000))*$C$22:$C$20000))^2 +  (SUM(COS($G1360/$I$1*($A$22:$A$20000))*$C$22:$C$20000))^2)</f>
        <v>1.7725556021733895</v>
      </c>
    </row>
    <row r="1361" spans="1:10" x14ac:dyDescent="0.25">
      <c r="A1361">
        <v>1993.25</v>
      </c>
      <c r="B1361">
        <v>0.15253526804565101</v>
      </c>
      <c r="C1361">
        <v>0.69844200000000001</v>
      </c>
      <c r="G1361">
        <f t="shared" si="43"/>
        <v>1359</v>
      </c>
      <c r="H1361">
        <f t="shared" si="42"/>
        <v>4.3258313532377155</v>
      </c>
      <c r="I1361">
        <f t="array" ref="I1361">+SQRT((SUM(SIN($G1361/$I$1*($A$22:$A$20000))*$B$22:$B$20000))^2 + (SUM(COS($G1361/$I$1*($A$22:$A$20000))*$B$22:$B$20000))^2)</f>
        <v>0.50002178335969882</v>
      </c>
      <c r="J1361">
        <f t="array" ref="J1361">+SQRT((SUM(SIN($G1361/$I$1*($A$22:$A$20000))*$C$22:$C$20000))^2 +  (SUM(COS($G1361/$I$1*($A$22:$A$20000))*$C$22:$C$20000))^2)</f>
        <v>2.1771283803769381</v>
      </c>
    </row>
    <row r="1362" spans="1:10" x14ac:dyDescent="0.25">
      <c r="A1362">
        <v>1993.333333</v>
      </c>
      <c r="B1362">
        <v>0.15236240368182399</v>
      </c>
      <c r="C1362">
        <v>0.89962200000000003</v>
      </c>
      <c r="G1362">
        <f t="shared" si="43"/>
        <v>1360</v>
      </c>
      <c r="H1362">
        <f t="shared" si="42"/>
        <v>4.3290144520995533</v>
      </c>
      <c r="I1362">
        <f t="array" ref="I1362">+SQRT((SUM(SIN($G1362/$I$1*($A$22:$A$20000))*$B$22:$B$20000))^2 + (SUM(COS($G1362/$I$1*($A$22:$A$20000))*$B$22:$B$20000))^2)</f>
        <v>0.12524081712709145</v>
      </c>
      <c r="J1362">
        <f t="array" ref="J1362">+SQRT((SUM(SIN($G1362/$I$1*($A$22:$A$20000))*$C$22:$C$20000))^2 +  (SUM(COS($G1362/$I$1*($A$22:$A$20000))*$C$22:$C$20000))^2)</f>
        <v>2.7087908802760863</v>
      </c>
    </row>
    <row r="1363" spans="1:10" x14ac:dyDescent="0.25">
      <c r="A1363">
        <v>1993.416667</v>
      </c>
      <c r="B1363">
        <v>-0.213705989895944</v>
      </c>
      <c r="C1363">
        <v>0.489346</v>
      </c>
      <c r="G1363">
        <f t="shared" si="43"/>
        <v>1361</v>
      </c>
      <c r="H1363">
        <f t="shared" si="42"/>
        <v>4.332197550961391</v>
      </c>
      <c r="I1363">
        <f t="array" ref="I1363">+SQRT((SUM(SIN($G1363/$I$1*($A$22:$A$20000))*$B$22:$B$20000))^2 + (SUM(COS($G1363/$I$1*($A$22:$A$20000))*$B$22:$B$20000))^2)</f>
        <v>0.51569701462303141</v>
      </c>
      <c r="J1363">
        <f t="array" ref="J1363">+SQRT((SUM(SIN($G1363/$I$1*($A$22:$A$20000))*$C$22:$C$20000))^2 +  (SUM(COS($G1363/$I$1*($A$22:$A$20000))*$C$22:$C$20000))^2)</f>
        <v>4.2264675621228038</v>
      </c>
    </row>
    <row r="1364" spans="1:10" x14ac:dyDescent="0.25">
      <c r="A1364">
        <v>1993.5</v>
      </c>
      <c r="B1364">
        <v>-0.28080140308287699</v>
      </c>
      <c r="C1364">
        <v>0.33997899999999998</v>
      </c>
      <c r="G1364">
        <f t="shared" si="43"/>
        <v>1362</v>
      </c>
      <c r="H1364">
        <f t="shared" si="42"/>
        <v>4.3353806498232288</v>
      </c>
      <c r="I1364">
        <f t="array" ref="I1364">+SQRT((SUM(SIN($G1364/$I$1*($A$22:$A$20000))*$B$22:$B$20000))^2 + (SUM(COS($G1364/$I$1*($A$22:$A$20000))*$B$22:$B$20000))^2)</f>
        <v>0.31003174213758589</v>
      </c>
      <c r="J1364">
        <f t="array" ref="J1364">+SQRT((SUM(SIN($G1364/$I$1*($A$22:$A$20000))*$C$22:$C$20000))^2 +  (SUM(COS($G1364/$I$1*($A$22:$A$20000))*$C$22:$C$20000))^2)</f>
        <v>5.3719404182168056</v>
      </c>
    </row>
    <row r="1365" spans="1:10" x14ac:dyDescent="0.25">
      <c r="A1365">
        <v>1993.583333</v>
      </c>
      <c r="B1365">
        <v>-0.28058693354159903</v>
      </c>
      <c r="C1365">
        <v>0.15137300000000001</v>
      </c>
      <c r="G1365">
        <f t="shared" si="43"/>
        <v>1363</v>
      </c>
      <c r="H1365">
        <f t="shared" si="42"/>
        <v>4.3385637486850674</v>
      </c>
      <c r="I1365">
        <f t="array" ref="I1365">+SQRT((SUM(SIN($G1365/$I$1*($A$22:$A$20000))*$B$22:$B$20000))^2 + (SUM(COS($G1365/$I$1*($A$22:$A$20000))*$B$22:$B$20000))^2)</f>
        <v>0.47790485378957615</v>
      </c>
      <c r="J1365">
        <f t="array" ref="J1365">+SQRT((SUM(SIN($G1365/$I$1*($A$22:$A$20000))*$C$22:$C$20000))^2 +  (SUM(COS($G1365/$I$1*($A$22:$A$20000))*$C$22:$C$20000))^2)</f>
        <v>5.2179525903188342</v>
      </c>
    </row>
    <row r="1366" spans="1:10" x14ac:dyDescent="0.25">
      <c r="A1366">
        <v>1993.666667</v>
      </c>
      <c r="B1366">
        <v>-0.280469447658311</v>
      </c>
      <c r="C1366">
        <v>0.34461000000000003</v>
      </c>
      <c r="G1366">
        <f t="shared" si="43"/>
        <v>1364</v>
      </c>
      <c r="H1366">
        <f t="shared" si="42"/>
        <v>4.3417468475469052</v>
      </c>
      <c r="I1366">
        <f t="array" ref="I1366">+SQRT((SUM(SIN($G1366/$I$1*($A$22:$A$20000))*$B$22:$B$20000))^2 + (SUM(COS($G1366/$I$1*($A$22:$A$20000))*$B$22:$B$20000))^2)</f>
        <v>0.54485952012775585</v>
      </c>
      <c r="J1366">
        <f t="array" ref="J1366">+SQRT((SUM(SIN($G1366/$I$1*($A$22:$A$20000))*$C$22:$C$20000))^2 +  (SUM(COS($G1366/$I$1*($A$22:$A$20000))*$C$22:$C$20000))^2)</f>
        <v>3.1423947031732018</v>
      </c>
    </row>
    <row r="1367" spans="1:10" x14ac:dyDescent="0.25">
      <c r="A1367">
        <v>1993.75</v>
      </c>
      <c r="B1367">
        <v>-0.28039052030945</v>
      </c>
      <c r="C1367">
        <v>9.9900000000000003E-2</v>
      </c>
      <c r="G1367">
        <f t="shared" si="43"/>
        <v>1365</v>
      </c>
      <c r="H1367">
        <f t="shared" si="42"/>
        <v>4.344929946408743</v>
      </c>
      <c r="I1367">
        <f t="array" ref="I1367">+SQRT((SUM(SIN($G1367/$I$1*($A$22:$A$20000))*$B$22:$B$20000))^2 + (SUM(COS($G1367/$I$1*($A$22:$A$20000))*$B$22:$B$20000))^2)</f>
        <v>0.33783288314707632</v>
      </c>
      <c r="J1367">
        <f t="array" ref="J1367">+SQRT((SUM(SIN($G1367/$I$1*($A$22:$A$20000))*$C$22:$C$20000))^2 +  (SUM(COS($G1367/$I$1*($A$22:$A$20000))*$C$22:$C$20000))^2)</f>
        <v>1.5757721579496804</v>
      </c>
    </row>
    <row r="1368" spans="1:10" x14ac:dyDescent="0.25">
      <c r="A1368">
        <v>1993.833333</v>
      </c>
      <c r="B1368">
        <v>-0.28035057544583297</v>
      </c>
      <c r="C1368">
        <v>7.9100000000000004E-2</v>
      </c>
      <c r="G1368">
        <f t="shared" si="43"/>
        <v>1366</v>
      </c>
      <c r="H1368">
        <f t="shared" si="42"/>
        <v>4.3481130452705807</v>
      </c>
      <c r="I1368">
        <f t="array" ref="I1368">+SQRT((SUM(SIN($G1368/$I$1*($A$22:$A$20000))*$B$22:$B$20000))^2 + (SUM(COS($G1368/$I$1*($A$22:$A$20000))*$B$22:$B$20000))^2)</f>
        <v>0.91574853902579956</v>
      </c>
      <c r="J1368">
        <f t="array" ref="J1368">+SQRT((SUM(SIN($G1368/$I$1*($A$22:$A$20000))*$C$22:$C$20000))^2 +  (SUM(COS($G1368/$I$1*($A$22:$A$20000))*$C$22:$C$20000))^2)</f>
        <v>2.7694060620382119</v>
      </c>
    </row>
    <row r="1369" spans="1:10" x14ac:dyDescent="0.25">
      <c r="A1369">
        <v>1993.916667</v>
      </c>
      <c r="B1369">
        <v>-0.28033808758148199</v>
      </c>
      <c r="C1369">
        <v>0.19826099999999999</v>
      </c>
      <c r="G1369">
        <f t="shared" si="43"/>
        <v>1367</v>
      </c>
      <c r="H1369">
        <f t="shared" si="42"/>
        <v>4.3512961441324185</v>
      </c>
      <c r="I1369">
        <f t="array" ref="I1369">+SQRT((SUM(SIN($G1369/$I$1*($A$22:$A$20000))*$B$22:$B$20000))^2 + (SUM(COS($G1369/$I$1*($A$22:$A$20000))*$B$22:$B$20000))^2)</f>
        <v>0.71812167168689223</v>
      </c>
      <c r="J1369">
        <f t="array" ref="J1369">+SQRT((SUM(SIN($G1369/$I$1*($A$22:$A$20000))*$C$22:$C$20000))^2 +  (SUM(COS($G1369/$I$1*($A$22:$A$20000))*$C$22:$C$20000))^2)</f>
        <v>3.2658499426292815</v>
      </c>
    </row>
    <row r="1370" spans="1:10" x14ac:dyDescent="0.25">
      <c r="A1370">
        <v>1994</v>
      </c>
      <c r="B1370">
        <v>-0.28033472784704699</v>
      </c>
      <c r="C1370">
        <v>8.7999999999999995E-2</v>
      </c>
      <c r="G1370">
        <f t="shared" si="43"/>
        <v>1368</v>
      </c>
      <c r="H1370">
        <f t="shared" si="42"/>
        <v>4.3544792429942563</v>
      </c>
      <c r="I1370">
        <f t="array" ref="I1370">+SQRT((SUM(SIN($G1370/$I$1*($A$22:$A$20000))*$B$22:$B$20000))^2 + (SUM(COS($G1370/$I$1*($A$22:$A$20000))*$B$22:$B$20000))^2)</f>
        <v>0.87609415143415081</v>
      </c>
      <c r="J1370">
        <f t="array" ref="J1370">+SQRT((SUM(SIN($G1370/$I$1*($A$22:$A$20000))*$C$22:$C$20000))^2 +  (SUM(COS($G1370/$I$1*($A$22:$A$20000))*$C$22:$C$20000))^2)</f>
        <v>3.1555141810931273</v>
      </c>
    </row>
    <row r="1371" spans="1:10" x14ac:dyDescent="0.25">
      <c r="A1371">
        <v>1994.083333</v>
      </c>
      <c r="B1371">
        <v>-0.28032499121924798</v>
      </c>
      <c r="C1371">
        <v>7.0400000000000004E-2</v>
      </c>
      <c r="G1371">
        <f t="shared" si="43"/>
        <v>1369</v>
      </c>
      <c r="H1371">
        <f t="shared" si="42"/>
        <v>4.357662341856094</v>
      </c>
      <c r="I1371">
        <f t="array" ref="I1371">+SQRT((SUM(SIN($G1371/$I$1*($A$22:$A$20000))*$B$22:$B$20000))^2 + (SUM(COS($G1371/$I$1*($A$22:$A$20000))*$B$22:$B$20000))^2)</f>
        <v>0.48510032357422644</v>
      </c>
      <c r="J1371">
        <f t="array" ref="J1371">+SQRT((SUM(SIN($G1371/$I$1*($A$22:$A$20000))*$C$22:$C$20000))^2 +  (SUM(COS($G1371/$I$1*($A$22:$A$20000))*$C$22:$C$20000))^2)</f>
        <v>2.0209592513446415</v>
      </c>
    </row>
    <row r="1372" spans="1:10" x14ac:dyDescent="0.25">
      <c r="A1372">
        <v>1994.166667</v>
      </c>
      <c r="B1372">
        <v>-0.28028732588640098</v>
      </c>
      <c r="C1372">
        <v>0.15420900000000001</v>
      </c>
      <c r="G1372">
        <f t="shared" si="43"/>
        <v>1370</v>
      </c>
      <c r="H1372">
        <f t="shared" si="42"/>
        <v>4.3608454407179318</v>
      </c>
      <c r="I1372">
        <f t="array" ref="I1372">+SQRT((SUM(SIN($G1372/$I$1*($A$22:$A$20000))*$B$22:$B$20000))^2 + (SUM(COS($G1372/$I$1*($A$22:$A$20000))*$B$22:$B$20000))^2)</f>
        <v>0.88291515765661222</v>
      </c>
      <c r="J1372">
        <f t="array" ref="J1372">+SQRT((SUM(SIN($G1372/$I$1*($A$22:$A$20000))*$C$22:$C$20000))^2 +  (SUM(COS($G1372/$I$1*($A$22:$A$20000))*$C$22:$C$20000))^2)</f>
        <v>3.1654204703163407</v>
      </c>
    </row>
    <row r="1373" spans="1:10" x14ac:dyDescent="0.25">
      <c r="A1373">
        <v>1994.25</v>
      </c>
      <c r="B1373">
        <v>-0.28021103221782401</v>
      </c>
      <c r="C1373">
        <v>0.37007299999999999</v>
      </c>
      <c r="G1373">
        <f t="shared" si="43"/>
        <v>1371</v>
      </c>
      <c r="H1373">
        <f t="shared" si="42"/>
        <v>4.3640285395797704</v>
      </c>
      <c r="I1373">
        <f t="array" ref="I1373">+SQRT((SUM(SIN($G1373/$I$1*($A$22:$A$20000))*$B$22:$B$20000))^2 + (SUM(COS($G1373/$I$1*($A$22:$A$20000))*$B$22:$B$20000))^2)</f>
        <v>0.64138883383538625</v>
      </c>
      <c r="J1373">
        <f t="array" ref="J1373">+SQRT((SUM(SIN($G1373/$I$1*($A$22:$A$20000))*$C$22:$C$20000))^2 +  (SUM(COS($G1373/$I$1*($A$22:$A$20000))*$C$22:$C$20000))^2)</f>
        <v>6.6907881348454152</v>
      </c>
    </row>
    <row r="1374" spans="1:10" x14ac:dyDescent="0.25">
      <c r="A1374">
        <v>1994.333333</v>
      </c>
      <c r="B1374">
        <v>-0.280039854840052</v>
      </c>
      <c r="C1374">
        <v>0.42789100000000002</v>
      </c>
      <c r="G1374">
        <f t="shared" si="43"/>
        <v>1372</v>
      </c>
      <c r="H1374">
        <f t="shared" si="42"/>
        <v>4.3672116384416082</v>
      </c>
      <c r="I1374">
        <f t="array" ref="I1374">+SQRT((SUM(SIN($G1374/$I$1*($A$22:$A$20000))*$B$22:$B$20000))^2 + (SUM(COS($G1374/$I$1*($A$22:$A$20000))*$B$22:$B$20000))^2)</f>
        <v>1.0490047109611385</v>
      </c>
      <c r="J1374">
        <f t="array" ref="J1374">+SQRT((SUM(SIN($G1374/$I$1*($A$22:$A$20000))*$C$22:$C$20000))^2 +  (SUM(COS($G1374/$I$1*($A$22:$A$20000))*$C$22:$C$20000))^2)</f>
        <v>6.0567417363034846</v>
      </c>
    </row>
    <row r="1375" spans="1:10" x14ac:dyDescent="0.25">
      <c r="A1375">
        <v>1994.416667</v>
      </c>
      <c r="B1375">
        <v>0.153543534298613</v>
      </c>
      <c r="C1375">
        <v>0.45113599999999998</v>
      </c>
      <c r="G1375">
        <f t="shared" si="43"/>
        <v>1373</v>
      </c>
      <c r="H1375">
        <f t="shared" si="42"/>
        <v>4.370394737303446</v>
      </c>
      <c r="I1375">
        <f t="array" ref="I1375">+SQRT((SUM(SIN($G1375/$I$1*($A$22:$A$20000))*$B$22:$B$20000))^2 + (SUM(COS($G1375/$I$1*($A$22:$A$20000))*$B$22:$B$20000))^2)</f>
        <v>2.2141717808484858</v>
      </c>
      <c r="J1375">
        <f t="array" ref="J1375">+SQRT((SUM(SIN($G1375/$I$1*($A$22:$A$20000))*$C$22:$C$20000))^2 +  (SUM(COS($G1375/$I$1*($A$22:$A$20000))*$C$22:$C$20000))^2)</f>
        <v>1.6241111346799229</v>
      </c>
    </row>
    <row r="1376" spans="1:10" x14ac:dyDescent="0.25">
      <c r="A1376">
        <v>1994.5</v>
      </c>
      <c r="B1376">
        <v>0.27176719878359401</v>
      </c>
      <c r="C1376">
        <v>0.35900900000000002</v>
      </c>
      <c r="G1376">
        <f t="shared" si="43"/>
        <v>1374</v>
      </c>
      <c r="H1376">
        <f t="shared" si="42"/>
        <v>4.3735778361652837</v>
      </c>
      <c r="I1376">
        <f t="array" ref="I1376">+SQRT((SUM(SIN($G1376/$I$1*($A$22:$A$20000))*$B$22:$B$20000))^2 + (SUM(COS($G1376/$I$1*($A$22:$A$20000))*$B$22:$B$20000))^2)</f>
        <v>2.2068257442060113</v>
      </c>
      <c r="J1376">
        <f t="array" ref="J1376">+SQRT((SUM(SIN($G1376/$I$1*($A$22:$A$20000))*$C$22:$C$20000))^2 +  (SUM(COS($G1376/$I$1*($A$22:$A$20000))*$C$22:$C$20000))^2)</f>
        <v>2.1381026053575103</v>
      </c>
    </row>
    <row r="1377" spans="1:10" x14ac:dyDescent="0.25">
      <c r="A1377">
        <v>1994.583333</v>
      </c>
      <c r="B1377">
        <v>0.27150272635525502</v>
      </c>
      <c r="C1377">
        <v>0.54916399999999999</v>
      </c>
      <c r="G1377">
        <f t="shared" si="43"/>
        <v>1375</v>
      </c>
      <c r="H1377">
        <f t="shared" si="42"/>
        <v>4.3767609350271215</v>
      </c>
      <c r="I1377">
        <f t="array" ref="I1377">+SQRT((SUM(SIN($G1377/$I$1*($A$22:$A$20000))*$B$22:$B$20000))^2 + (SUM(COS($G1377/$I$1*($A$22:$A$20000))*$B$22:$B$20000))^2)</f>
        <v>1.4504681947288769</v>
      </c>
      <c r="J1377">
        <f t="array" ref="J1377">+SQRT((SUM(SIN($G1377/$I$1*($A$22:$A$20000))*$C$22:$C$20000))^2 +  (SUM(COS($G1377/$I$1*($A$22:$A$20000))*$C$22:$C$20000))^2)</f>
        <v>1.1677122852273567</v>
      </c>
    </row>
    <row r="1378" spans="1:10" x14ac:dyDescent="0.25">
      <c r="A1378">
        <v>1994.666667</v>
      </c>
      <c r="B1378">
        <v>0.27138529101527997</v>
      </c>
      <c r="C1378">
        <v>0.46876000000000001</v>
      </c>
      <c r="G1378">
        <f t="shared" si="43"/>
        <v>1376</v>
      </c>
      <c r="H1378">
        <f t="shared" si="42"/>
        <v>4.3799440338889601</v>
      </c>
      <c r="I1378">
        <f t="array" ref="I1378">+SQRT((SUM(SIN($G1378/$I$1*($A$22:$A$20000))*$B$22:$B$20000))^2 + (SUM(COS($G1378/$I$1*($A$22:$A$20000))*$B$22:$B$20000))^2)</f>
        <v>1.0163437966644264</v>
      </c>
      <c r="J1378">
        <f t="array" ref="J1378">+SQRT((SUM(SIN($G1378/$I$1*($A$22:$A$20000))*$C$22:$C$20000))^2 +  (SUM(COS($G1378/$I$1*($A$22:$A$20000))*$C$22:$C$20000))^2)</f>
        <v>2.3943463806494543</v>
      </c>
    </row>
    <row r="1379" spans="1:10" x14ac:dyDescent="0.25">
      <c r="A1379">
        <v>1994.75</v>
      </c>
      <c r="B1379">
        <v>0.271306363615329</v>
      </c>
      <c r="C1379">
        <v>0.79680799999999996</v>
      </c>
      <c r="G1379">
        <f t="shared" si="43"/>
        <v>1377</v>
      </c>
      <c r="H1379">
        <f t="shared" si="42"/>
        <v>4.3831271327507979</v>
      </c>
      <c r="I1379">
        <f t="array" ref="I1379">+SQRT((SUM(SIN($G1379/$I$1*($A$22:$A$20000))*$B$22:$B$20000))^2 + (SUM(COS($G1379/$I$1*($A$22:$A$20000))*$B$22:$B$20000))^2)</f>
        <v>0.50764400606012594</v>
      </c>
      <c r="J1379">
        <f t="array" ref="J1379">+SQRT((SUM(SIN($G1379/$I$1*($A$22:$A$20000))*$C$22:$C$20000))^2 +  (SUM(COS($G1379/$I$1*($A$22:$A$20000))*$C$22:$C$20000))^2)</f>
        <v>4.1192269063148519</v>
      </c>
    </row>
    <row r="1380" spans="1:10" x14ac:dyDescent="0.25">
      <c r="A1380">
        <v>1994.833333</v>
      </c>
      <c r="B1380">
        <v>0.271266419607881</v>
      </c>
      <c r="C1380">
        <v>1.1851100000000001</v>
      </c>
      <c r="G1380">
        <f t="shared" si="43"/>
        <v>1378</v>
      </c>
      <c r="H1380">
        <f t="shared" si="42"/>
        <v>4.3863102316126357</v>
      </c>
      <c r="I1380">
        <f t="array" ref="I1380">+SQRT((SUM(SIN($G1380/$I$1*($A$22:$A$20000))*$B$22:$B$20000))^2 + (SUM(COS($G1380/$I$1*($A$22:$A$20000))*$B$22:$B$20000))^2)</f>
        <v>0.95432677031505098</v>
      </c>
      <c r="J1380">
        <f t="array" ref="J1380">+SQRT((SUM(SIN($G1380/$I$1*($A$22:$A$20000))*$C$22:$C$20000))^2 +  (SUM(COS($G1380/$I$1*($A$22:$A$20000))*$C$22:$C$20000))^2)</f>
        <v>5.2050285005411157</v>
      </c>
    </row>
    <row r="1381" spans="1:10" x14ac:dyDescent="0.25">
      <c r="A1381">
        <v>1994.916667</v>
      </c>
      <c r="B1381">
        <v>0.271258237114468</v>
      </c>
      <c r="C1381">
        <v>1.29135</v>
      </c>
      <c r="G1381">
        <f t="shared" si="43"/>
        <v>1379</v>
      </c>
      <c r="H1381">
        <f t="shared" si="42"/>
        <v>4.3894933304744734</v>
      </c>
      <c r="I1381">
        <f t="array" ref="I1381">+SQRT((SUM(SIN($G1381/$I$1*($A$22:$A$20000))*$B$22:$B$20000))^2 + (SUM(COS($G1381/$I$1*($A$22:$A$20000))*$B$22:$B$20000))^2)</f>
        <v>1.1830295246063915</v>
      </c>
      <c r="J1381">
        <f t="array" ref="J1381">+SQRT((SUM(SIN($G1381/$I$1*($A$22:$A$20000))*$C$22:$C$20000))^2 +  (SUM(COS($G1381/$I$1*($A$22:$A$20000))*$C$22:$C$20000))^2)</f>
        <v>6.5059839746577879</v>
      </c>
    </row>
    <row r="1382" spans="1:10" x14ac:dyDescent="0.25">
      <c r="A1382">
        <v>1995</v>
      </c>
      <c r="B1382">
        <v>0.27125626209729797</v>
      </c>
      <c r="C1382">
        <v>1.01651</v>
      </c>
      <c r="G1382">
        <f t="shared" si="43"/>
        <v>1380</v>
      </c>
      <c r="H1382">
        <f t="shared" si="42"/>
        <v>4.3926764293363121</v>
      </c>
      <c r="I1382">
        <f t="array" ref="I1382">+SQRT((SUM(SIN($G1382/$I$1*($A$22:$A$20000))*$B$22:$B$20000))^2 + (SUM(COS($G1382/$I$1*($A$22:$A$20000))*$B$22:$B$20000))^2)</f>
        <v>0.70266095989931965</v>
      </c>
      <c r="J1382">
        <f t="array" ref="J1382">+SQRT((SUM(SIN($G1382/$I$1*($A$22:$A$20000))*$C$22:$C$20000))^2 +  (SUM(COS($G1382/$I$1*($A$22:$A$20000))*$C$22:$C$20000))^2)</f>
        <v>6.9816397387335307</v>
      </c>
    </row>
    <row r="1383" spans="1:10" x14ac:dyDescent="0.25">
      <c r="A1383">
        <v>1995.083333</v>
      </c>
      <c r="B1383">
        <v>0.271246524091311</v>
      </c>
      <c r="C1383">
        <v>0.74386200000000002</v>
      </c>
      <c r="G1383">
        <f t="shared" si="43"/>
        <v>1381</v>
      </c>
      <c r="H1383">
        <f t="shared" si="42"/>
        <v>4.3958595281981498</v>
      </c>
      <c r="I1383">
        <f t="array" ref="I1383">+SQRT((SUM(SIN($G1383/$I$1*($A$22:$A$20000))*$B$22:$B$20000))^2 + (SUM(COS($G1383/$I$1*($A$22:$A$20000))*$B$22:$B$20000))^2)</f>
        <v>2.1904488802759956</v>
      </c>
      <c r="J1383">
        <f t="array" ref="J1383">+SQRT((SUM(SIN($G1383/$I$1*($A$22:$A$20000))*$C$22:$C$20000))^2 +  (SUM(COS($G1383/$I$1*($A$22:$A$20000))*$C$22:$C$20000))^2)</f>
        <v>5.7300996203907308</v>
      </c>
    </row>
    <row r="1384" spans="1:10" x14ac:dyDescent="0.25">
      <c r="A1384">
        <v>1995.166667</v>
      </c>
      <c r="B1384">
        <v>0.27120885875985701</v>
      </c>
      <c r="C1384">
        <v>0.51290899999999995</v>
      </c>
      <c r="G1384">
        <f t="shared" si="43"/>
        <v>1382</v>
      </c>
      <c r="H1384">
        <f t="shared" si="42"/>
        <v>4.3990426270599876</v>
      </c>
      <c r="I1384">
        <f t="array" ref="I1384">+SQRT((SUM(SIN($G1384/$I$1*($A$22:$A$20000))*$B$22:$B$20000))^2 + (SUM(COS($G1384/$I$1*($A$22:$A$20000))*$B$22:$B$20000))^2)</f>
        <v>0.1805857093118573</v>
      </c>
      <c r="J1384">
        <f t="array" ref="J1384">+SQRT((SUM(SIN($G1384/$I$1*($A$22:$A$20000))*$C$22:$C$20000))^2 +  (SUM(COS($G1384/$I$1*($A$22:$A$20000))*$C$22:$C$20000))^2)</f>
        <v>1.9154983770645633</v>
      </c>
    </row>
    <row r="1385" spans="1:10" x14ac:dyDescent="0.25">
      <c r="A1385">
        <v>1995.25</v>
      </c>
      <c r="B1385">
        <v>0.271132565091529</v>
      </c>
      <c r="C1385">
        <v>0.39108300000000001</v>
      </c>
      <c r="G1385">
        <f t="shared" si="43"/>
        <v>1383</v>
      </c>
      <c r="H1385">
        <f t="shared" si="42"/>
        <v>4.4022257259218254</v>
      </c>
      <c r="I1385">
        <f t="array" ref="I1385">+SQRT((SUM(SIN($G1385/$I$1*($A$22:$A$20000))*$B$22:$B$20000))^2 + (SUM(COS($G1385/$I$1*($A$22:$A$20000))*$B$22:$B$20000))^2)</f>
        <v>4.6623589647345209</v>
      </c>
      <c r="J1385">
        <f t="array" ref="J1385">+SQRT((SUM(SIN($G1385/$I$1*($A$22:$A$20000))*$C$22:$C$20000))^2 +  (SUM(COS($G1385/$I$1*($A$22:$A$20000))*$C$22:$C$20000))^2)</f>
        <v>1.7316233554559464</v>
      </c>
    </row>
    <row r="1386" spans="1:10" x14ac:dyDescent="0.25">
      <c r="A1386">
        <v>1995.333333</v>
      </c>
      <c r="B1386">
        <v>0.27100735916372098</v>
      </c>
      <c r="C1386">
        <v>9.1599999999999997E-3</v>
      </c>
      <c r="G1386">
        <f t="shared" si="43"/>
        <v>1384</v>
      </c>
      <c r="H1386">
        <f t="shared" si="42"/>
        <v>4.4054088247836631</v>
      </c>
      <c r="I1386">
        <f t="array" ref="I1386">+SQRT((SUM(SIN($G1386/$I$1*($A$22:$A$20000))*$B$22:$B$20000))^2 + (SUM(COS($G1386/$I$1*($A$22:$A$20000))*$B$22:$B$20000))^2)</f>
        <v>7.6377913081163733</v>
      </c>
      <c r="J1386">
        <f t="array" ref="J1386">+SQRT((SUM(SIN($G1386/$I$1*($A$22:$A$20000))*$C$22:$C$20000))^2 +  (SUM(COS($G1386/$I$1*($A$22:$A$20000))*$C$22:$C$20000))^2)</f>
        <v>1.5274442205351233</v>
      </c>
    </row>
    <row r="1387" spans="1:10" x14ac:dyDescent="0.25">
      <c r="A1387">
        <v>1995.416667</v>
      </c>
      <c r="B1387">
        <v>-2.0410299345492999E-2</v>
      </c>
      <c r="C1387">
        <v>-5.8700000000000002E-3</v>
      </c>
      <c r="G1387">
        <f t="shared" si="43"/>
        <v>1385</v>
      </c>
      <c r="H1387">
        <f t="shared" si="42"/>
        <v>4.4085919236455009</v>
      </c>
      <c r="I1387">
        <f t="array" ref="I1387">+SQRT((SUM(SIN($G1387/$I$1*($A$22:$A$20000))*$B$22:$B$20000))^2 + (SUM(COS($G1387/$I$1*($A$22:$A$20000))*$B$22:$B$20000))^2)</f>
        <v>6.6388679720785362</v>
      </c>
      <c r="J1387">
        <f t="array" ref="J1387">+SQRT((SUM(SIN($G1387/$I$1*($A$22:$A$20000))*$C$22:$C$20000))^2 +  (SUM(COS($G1387/$I$1*($A$22:$A$20000))*$C$22:$C$20000))^2)</f>
        <v>2.4619070628075148</v>
      </c>
    </row>
    <row r="1388" spans="1:10" x14ac:dyDescent="0.25">
      <c r="A1388">
        <v>1995.5</v>
      </c>
      <c r="B1388">
        <v>-0.116931706733771</v>
      </c>
      <c r="C1388">
        <v>-9.8400000000000001E-2</v>
      </c>
      <c r="G1388">
        <f t="shared" si="43"/>
        <v>1386</v>
      </c>
      <c r="H1388">
        <f t="shared" si="42"/>
        <v>4.4117750225073387</v>
      </c>
      <c r="I1388">
        <f t="array" ref="I1388">+SQRT((SUM(SIN($G1388/$I$1*($A$22:$A$20000))*$B$22:$B$20000))^2 + (SUM(COS($G1388/$I$1*($A$22:$A$20000))*$B$22:$B$20000))^2)</f>
        <v>2.508135085210907</v>
      </c>
      <c r="J1388">
        <f t="array" ref="J1388">+SQRT((SUM(SIN($G1388/$I$1*($A$22:$A$20000))*$C$22:$C$20000))^2 +  (SUM(COS($G1388/$I$1*($A$22:$A$20000))*$C$22:$C$20000))^2)</f>
        <v>5.9582172124104318</v>
      </c>
    </row>
    <row r="1389" spans="1:10" x14ac:dyDescent="0.25">
      <c r="A1389">
        <v>1995.583333</v>
      </c>
      <c r="B1389">
        <v>-0.116689300484835</v>
      </c>
      <c r="C1389">
        <v>-0.60534699999999997</v>
      </c>
      <c r="G1389">
        <f t="shared" si="43"/>
        <v>1387</v>
      </c>
      <c r="H1389">
        <f t="shared" si="42"/>
        <v>4.4149581213691764</v>
      </c>
      <c r="I1389">
        <f t="array" ref="I1389">+SQRT((SUM(SIN($G1389/$I$1*($A$22:$A$20000))*$B$22:$B$20000))^2 + (SUM(COS($G1389/$I$1*($A$22:$A$20000))*$B$22:$B$20000))^2)</f>
        <v>2.9086263477862131</v>
      </c>
      <c r="J1389">
        <f t="array" ref="J1389">+SQRT((SUM(SIN($G1389/$I$1*($A$22:$A$20000))*$C$22:$C$20000))^2 +  (SUM(COS($G1389/$I$1*($A$22:$A$20000))*$C$22:$C$20000))^2)</f>
        <v>8.5951752211759729</v>
      </c>
    </row>
    <row r="1390" spans="1:10" x14ac:dyDescent="0.25">
      <c r="A1390">
        <v>1995.666667</v>
      </c>
      <c r="B1390">
        <v>-0.11657184284019199</v>
      </c>
      <c r="C1390">
        <v>-0.84467899999999996</v>
      </c>
      <c r="G1390">
        <f t="shared" si="43"/>
        <v>1388</v>
      </c>
      <c r="H1390">
        <f t="shared" si="42"/>
        <v>4.4181412202310151</v>
      </c>
      <c r="I1390">
        <f t="array" ref="I1390">+SQRT((SUM(SIN($G1390/$I$1*($A$22:$A$20000))*$B$22:$B$20000))^2 + (SUM(COS($G1390/$I$1*($A$22:$A$20000))*$B$22:$B$20000))^2)</f>
        <v>4.1545901434752368</v>
      </c>
      <c r="J1390">
        <f t="array" ref="J1390">+SQRT((SUM(SIN($G1390/$I$1*($A$22:$A$20000))*$C$22:$C$20000))^2 +  (SUM(COS($G1390/$I$1*($A$22:$A$20000))*$C$22:$C$20000))^2)</f>
        <v>7.751919258173749</v>
      </c>
    </row>
    <row r="1391" spans="1:10" x14ac:dyDescent="0.25">
      <c r="A1391">
        <v>1995.75</v>
      </c>
      <c r="B1391">
        <v>-0.11649291546278701</v>
      </c>
      <c r="C1391">
        <v>-0.83343100000000003</v>
      </c>
      <c r="G1391">
        <f t="shared" si="43"/>
        <v>1389</v>
      </c>
      <c r="H1391">
        <f t="shared" si="42"/>
        <v>4.4213243190928528</v>
      </c>
      <c r="I1391">
        <f t="array" ref="I1391">+SQRT((SUM(SIN($G1391/$I$1*($A$22:$A$20000))*$B$22:$B$20000))^2 + (SUM(COS($G1391/$I$1*($A$22:$A$20000))*$B$22:$B$20000))^2)</f>
        <v>3.8549309150938442</v>
      </c>
      <c r="J1391">
        <f t="array" ref="J1391">+SQRT((SUM(SIN($G1391/$I$1*($A$22:$A$20000))*$C$22:$C$20000))^2 +  (SUM(COS($G1391/$I$1*($A$22:$A$20000))*$C$22:$C$20000))^2)</f>
        <v>2.7785436993850157</v>
      </c>
    </row>
    <row r="1392" spans="1:10" x14ac:dyDescent="0.25">
      <c r="A1392">
        <v>1995.833333</v>
      </c>
      <c r="B1392">
        <v>-0.116452973158702</v>
      </c>
      <c r="C1392">
        <v>-1.02796</v>
      </c>
      <c r="G1392">
        <f t="shared" si="43"/>
        <v>1390</v>
      </c>
      <c r="H1392">
        <f t="shared" si="42"/>
        <v>4.4245074179546906</v>
      </c>
      <c r="I1392">
        <f t="array" ref="I1392">+SQRT((SUM(SIN($G1392/$I$1*($A$22:$A$20000))*$B$22:$B$20000))^2 + (SUM(COS($G1392/$I$1*($A$22:$A$20000))*$B$22:$B$20000))^2)</f>
        <v>16.636581891902459</v>
      </c>
      <c r="J1392">
        <f t="array" ref="J1392">+SQRT((SUM(SIN($G1392/$I$1*($A$22:$A$20000))*$C$22:$C$20000))^2 +  (SUM(COS($G1392/$I$1*($A$22:$A$20000))*$C$22:$C$20000))^2)</f>
        <v>1.4778264090128297</v>
      </c>
    </row>
    <row r="1393" spans="1:10" x14ac:dyDescent="0.25">
      <c r="A1393">
        <v>1995.916667</v>
      </c>
      <c r="B1393">
        <v>-0.11645305351369201</v>
      </c>
      <c r="C1393">
        <v>-0.90835999999999995</v>
      </c>
      <c r="G1393">
        <f t="shared" si="43"/>
        <v>1391</v>
      </c>
      <c r="H1393">
        <f t="shared" si="42"/>
        <v>4.4276905168165284</v>
      </c>
      <c r="I1393">
        <f t="array" ref="I1393">+SQRT((SUM(SIN($G1393/$I$1*($A$22:$A$20000))*$B$22:$B$20000))^2 + (SUM(COS($G1393/$I$1*($A$22:$A$20000))*$B$22:$B$20000))^2)</f>
        <v>22.026993793065156</v>
      </c>
      <c r="J1393">
        <f t="array" ref="J1393">+SQRT((SUM(SIN($G1393/$I$1*($A$22:$A$20000))*$C$22:$C$20000))^2 +  (SUM(COS($G1393/$I$1*($A$22:$A$20000))*$C$22:$C$20000))^2)</f>
        <v>1.3410639952002494</v>
      </c>
    </row>
    <row r="1394" spans="1:10" x14ac:dyDescent="0.25">
      <c r="A1394">
        <v>1996</v>
      </c>
      <c r="B1394">
        <v>-0.11645360602837899</v>
      </c>
      <c r="C1394">
        <v>-0.86466200000000004</v>
      </c>
      <c r="G1394">
        <f t="shared" si="43"/>
        <v>1392</v>
      </c>
      <c r="H1394">
        <f t="shared" si="42"/>
        <v>4.4308736156783661</v>
      </c>
      <c r="I1394">
        <f t="array" ref="I1394">+SQRT((SUM(SIN($G1394/$I$1*($A$22:$A$20000))*$B$22:$B$20000))^2 + (SUM(COS($G1394/$I$1*($A$22:$A$20000))*$B$22:$B$20000))^2)</f>
        <v>14.045014026997393</v>
      </c>
      <c r="J1394">
        <f t="array" ref="J1394">+SQRT((SUM(SIN($G1394/$I$1*($A$22:$A$20000))*$C$22:$C$20000))^2 +  (SUM(COS($G1394/$I$1*($A$22:$A$20000))*$C$22:$C$20000))^2)</f>
        <v>4.9324602242822522</v>
      </c>
    </row>
    <row r="1395" spans="1:10" x14ac:dyDescent="0.25">
      <c r="A1395">
        <v>1996.083333</v>
      </c>
      <c r="B1395">
        <v>-0.116443865508307</v>
      </c>
      <c r="C1395">
        <v>-0.85438899999999995</v>
      </c>
      <c r="G1395">
        <f t="shared" si="43"/>
        <v>1393</v>
      </c>
      <c r="H1395">
        <f t="shared" si="42"/>
        <v>4.4340567145402039</v>
      </c>
      <c r="I1395">
        <f t="array" ref="I1395">+SQRT((SUM(SIN($G1395/$I$1*($A$22:$A$20000))*$B$22:$B$20000))^2 + (SUM(COS($G1395/$I$1*($A$22:$A$20000))*$B$22:$B$20000))^2)</f>
        <v>0.77617919573626437</v>
      </c>
      <c r="J1395">
        <f t="array" ref="J1395">+SQRT((SUM(SIN($G1395/$I$1*($A$22:$A$20000))*$C$22:$C$20000))^2 +  (SUM(COS($G1395/$I$1*($A$22:$A$20000))*$C$22:$C$20000))^2)</f>
        <v>7.4530379816203816</v>
      </c>
    </row>
    <row r="1396" spans="1:10" x14ac:dyDescent="0.25">
      <c r="A1396">
        <v>1996.166667</v>
      </c>
      <c r="B1396">
        <v>-0.116406200179394</v>
      </c>
      <c r="C1396">
        <v>-0.56460999999999995</v>
      </c>
      <c r="G1396">
        <f t="shared" si="43"/>
        <v>1394</v>
      </c>
      <c r="H1396">
        <f t="shared" si="42"/>
        <v>4.4372398134020417</v>
      </c>
      <c r="I1396">
        <f t="array" ref="I1396">+SQRT((SUM(SIN($G1396/$I$1*($A$22:$A$20000))*$B$22:$B$20000))^2 + (SUM(COS($G1396/$I$1*($A$22:$A$20000))*$B$22:$B$20000))^2)</f>
        <v>5.2283592803990722</v>
      </c>
      <c r="J1396">
        <f t="array" ref="J1396">+SQRT((SUM(SIN($G1396/$I$1*($A$22:$A$20000))*$C$22:$C$20000))^2 +  (SUM(COS($G1396/$I$1*($A$22:$A$20000))*$C$22:$C$20000))^2)</f>
        <v>6.473076040783873</v>
      </c>
    </row>
    <row r="1397" spans="1:10" x14ac:dyDescent="0.25">
      <c r="A1397">
        <v>1996.25</v>
      </c>
      <c r="B1397">
        <v>-0.116329906511318</v>
      </c>
      <c r="C1397">
        <v>-0.35855700000000001</v>
      </c>
      <c r="G1397">
        <f t="shared" si="43"/>
        <v>1395</v>
      </c>
      <c r="H1397">
        <f t="shared" si="42"/>
        <v>4.4404229122638794</v>
      </c>
      <c r="I1397">
        <f t="array" ref="I1397">+SQRT((SUM(SIN($G1397/$I$1*($A$22:$A$20000))*$B$22:$B$20000))^2 + (SUM(COS($G1397/$I$1*($A$22:$A$20000))*$B$22:$B$20000))^2)</f>
        <v>1.6343068342226323</v>
      </c>
      <c r="J1397">
        <f t="array" ref="J1397">+SQRT((SUM(SIN($G1397/$I$1*($A$22:$A$20000))*$C$22:$C$20000))^2 +  (SUM(COS($G1397/$I$1*($A$22:$A$20000))*$C$22:$C$20000))^2)</f>
        <v>1.6849248478646004</v>
      </c>
    </row>
    <row r="1398" spans="1:10" x14ac:dyDescent="0.25">
      <c r="A1398">
        <v>1996.333333</v>
      </c>
      <c r="B1398">
        <v>-0.11623870627452</v>
      </c>
      <c r="C1398">
        <v>-0.257608</v>
      </c>
      <c r="G1398">
        <f t="shared" si="43"/>
        <v>1396</v>
      </c>
      <c r="H1398">
        <f t="shared" si="42"/>
        <v>4.4436060111257181</v>
      </c>
      <c r="I1398">
        <f t="array" ref="I1398">+SQRT((SUM(SIN($G1398/$I$1*($A$22:$A$20000))*$B$22:$B$20000))^2 + (SUM(COS($G1398/$I$1*($A$22:$A$20000))*$B$22:$B$20000))^2)</f>
        <v>3.0060205077761588</v>
      </c>
      <c r="J1398">
        <f t="array" ref="J1398">+SQRT((SUM(SIN($G1398/$I$1*($A$22:$A$20000))*$C$22:$C$20000))^2 +  (SUM(COS($G1398/$I$1*($A$22:$A$20000))*$C$22:$C$20000))^2)</f>
        <v>7.572498850127853</v>
      </c>
    </row>
    <row r="1399" spans="1:10" x14ac:dyDescent="0.25">
      <c r="A1399">
        <v>1996.416667</v>
      </c>
      <c r="B1399">
        <v>0.10339148340072001</v>
      </c>
      <c r="C1399">
        <v>-0.30127300000000001</v>
      </c>
      <c r="G1399">
        <f t="shared" si="43"/>
        <v>1397</v>
      </c>
      <c r="H1399">
        <f t="shared" si="42"/>
        <v>4.4467891099875558</v>
      </c>
      <c r="I1399">
        <f t="array" ref="I1399">+SQRT((SUM(SIN($G1399/$I$1*($A$22:$A$20000))*$B$22:$B$20000))^2 + (SUM(COS($G1399/$I$1*($A$22:$A$20000))*$B$22:$B$20000))^2)</f>
        <v>2.1682733013274227</v>
      </c>
      <c r="J1399">
        <f t="array" ref="J1399">+SQRT((SUM(SIN($G1399/$I$1*($A$22:$A$20000))*$C$22:$C$20000))^2 +  (SUM(COS($G1399/$I$1*($A$22:$A$20000))*$C$22:$C$20000))^2)</f>
        <v>14.561731664612816</v>
      </c>
    </row>
    <row r="1400" spans="1:10" x14ac:dyDescent="0.25">
      <c r="A1400">
        <v>1996.5</v>
      </c>
      <c r="B1400">
        <v>0.194494611493915</v>
      </c>
      <c r="C1400">
        <v>-0.32606099999999999</v>
      </c>
      <c r="G1400">
        <f t="shared" si="43"/>
        <v>1398</v>
      </c>
      <c r="H1400">
        <f t="shared" si="42"/>
        <v>4.4499722088493936</v>
      </c>
      <c r="I1400">
        <f t="array" ref="I1400">+SQRT((SUM(SIN($G1400/$I$1*($A$22:$A$20000))*$B$22:$B$20000))^2 + (SUM(COS($G1400/$I$1*($A$22:$A$20000))*$B$22:$B$20000))^2)</f>
        <v>1.9399916182412276</v>
      </c>
      <c r="J1400">
        <f t="array" ref="J1400">+SQRT((SUM(SIN($G1400/$I$1*($A$22:$A$20000))*$C$22:$C$20000))^2 +  (SUM(COS($G1400/$I$1*($A$22:$A$20000))*$C$22:$C$20000))^2)</f>
        <v>13.992823009047539</v>
      </c>
    </row>
    <row r="1401" spans="1:10" x14ac:dyDescent="0.25">
      <c r="A1401">
        <v>1996.583333</v>
      </c>
      <c r="B1401">
        <v>0.194257866443976</v>
      </c>
      <c r="C1401">
        <v>-0.195936</v>
      </c>
      <c r="G1401">
        <f t="shared" si="43"/>
        <v>1399</v>
      </c>
      <c r="H1401">
        <f t="shared" si="42"/>
        <v>4.4531553077112314</v>
      </c>
      <c r="I1401">
        <f t="array" ref="I1401">+SQRT((SUM(SIN($G1401/$I$1*($A$22:$A$20000))*$B$22:$B$20000))^2 + (SUM(COS($G1401/$I$1*($A$22:$A$20000))*$B$22:$B$20000))^2)</f>
        <v>1.9681401718446199</v>
      </c>
      <c r="J1401">
        <f t="array" ref="J1401">+SQRT((SUM(SIN($G1401/$I$1*($A$22:$A$20000))*$C$22:$C$20000))^2 +  (SUM(COS($G1401/$I$1*($A$22:$A$20000))*$C$22:$C$20000))^2)</f>
        <v>8.6461341972930938</v>
      </c>
    </row>
    <row r="1402" spans="1:10" x14ac:dyDescent="0.25">
      <c r="A1402">
        <v>1996.666667</v>
      </c>
      <c r="B1402">
        <v>0.19414040307694899</v>
      </c>
      <c r="C1402">
        <v>-0.45689999999999997</v>
      </c>
      <c r="G1402">
        <f t="shared" si="43"/>
        <v>1400</v>
      </c>
      <c r="H1402">
        <f t="shared" si="42"/>
        <v>4.45633840657307</v>
      </c>
      <c r="I1402">
        <f t="array" ref="I1402">+SQRT((SUM(SIN($G1402/$I$1*($A$22:$A$20000))*$B$22:$B$20000))^2 + (SUM(COS($G1402/$I$1*($A$22:$A$20000))*$B$22:$B$20000))^2)</f>
        <v>0.93754911957069209</v>
      </c>
      <c r="J1402">
        <f t="array" ref="J1402">+SQRT((SUM(SIN($G1402/$I$1*($A$22:$A$20000))*$C$22:$C$20000))^2 +  (SUM(COS($G1402/$I$1*($A$22:$A$20000))*$C$22:$C$20000))^2)</f>
        <v>6.1527818015831981</v>
      </c>
    </row>
    <row r="1403" spans="1:10" x14ac:dyDescent="0.25">
      <c r="A1403">
        <v>1996.75</v>
      </c>
      <c r="B1403">
        <v>0.194061475705328</v>
      </c>
      <c r="C1403">
        <v>-0.399982</v>
      </c>
      <c r="G1403">
        <f t="shared" si="43"/>
        <v>1401</v>
      </c>
      <c r="H1403">
        <f t="shared" si="42"/>
        <v>4.4595215054349078</v>
      </c>
      <c r="I1403">
        <f t="array" ref="I1403">+SQRT((SUM(SIN($G1403/$I$1*($A$22:$A$20000))*$B$22:$B$20000))^2 + (SUM(COS($G1403/$I$1*($A$22:$A$20000))*$B$22:$B$20000))^2)</f>
        <v>1.9055172416078696</v>
      </c>
      <c r="J1403">
        <f t="array" ref="J1403">+SQRT((SUM(SIN($G1403/$I$1*($A$22:$A$20000))*$C$22:$C$20000))^2 +  (SUM(COS($G1403/$I$1*($A$22:$A$20000))*$C$22:$C$20000))^2)</f>
        <v>5.2271622616489513</v>
      </c>
    </row>
    <row r="1404" spans="1:10" x14ac:dyDescent="0.25">
      <c r="A1404">
        <v>1996.833333</v>
      </c>
      <c r="B1404">
        <v>0.19402153360955801</v>
      </c>
      <c r="C1404">
        <v>-0.33745199999999997</v>
      </c>
      <c r="G1404">
        <f t="shared" si="43"/>
        <v>1402</v>
      </c>
      <c r="H1404">
        <f t="shared" si="42"/>
        <v>4.4627046042967455</v>
      </c>
      <c r="I1404">
        <f t="array" ref="I1404">+SQRT((SUM(SIN($G1404/$I$1*($A$22:$A$20000))*$B$22:$B$20000))^2 + (SUM(COS($G1404/$I$1*($A$22:$A$20000))*$B$22:$B$20000))^2)</f>
        <v>0.30286196005770893</v>
      </c>
      <c r="J1404">
        <f t="array" ref="J1404">+SQRT((SUM(SIN($G1404/$I$1*($A$22:$A$20000))*$C$22:$C$20000))^2 +  (SUM(COS($G1404/$I$1*($A$22:$A$20000))*$C$22:$C$20000))^2)</f>
        <v>6.1114639031533882</v>
      </c>
    </row>
    <row r="1405" spans="1:10" x14ac:dyDescent="0.25">
      <c r="A1405">
        <v>1996.916667</v>
      </c>
      <c r="B1405">
        <v>0.19402425877877699</v>
      </c>
      <c r="C1405">
        <v>-0.60769799999999996</v>
      </c>
      <c r="G1405">
        <f t="shared" si="43"/>
        <v>1403</v>
      </c>
      <c r="H1405">
        <f t="shared" si="42"/>
        <v>4.4658877031585833</v>
      </c>
      <c r="I1405">
        <f t="array" ref="I1405">+SQRT((SUM(SIN($G1405/$I$1*($A$22:$A$20000))*$B$22:$B$20000))^2 + (SUM(COS($G1405/$I$1*($A$22:$A$20000))*$B$22:$B$20000))^2)</f>
        <v>1.759093825847813</v>
      </c>
      <c r="J1405">
        <f t="array" ref="J1405">+SQRT((SUM(SIN($G1405/$I$1*($A$22:$A$20000))*$C$22:$C$20000))^2 +  (SUM(COS($G1405/$I$1*($A$22:$A$20000))*$C$22:$C$20000))^2)</f>
        <v>6.6909917420233622</v>
      </c>
    </row>
    <row r="1406" spans="1:10" x14ac:dyDescent="0.25">
      <c r="A1406">
        <v>1997</v>
      </c>
      <c r="B1406">
        <v>0.19402582967391199</v>
      </c>
      <c r="C1406">
        <v>-0.53814300000000004</v>
      </c>
      <c r="G1406">
        <f t="shared" si="43"/>
        <v>1404</v>
      </c>
      <c r="H1406">
        <f t="shared" si="42"/>
        <v>4.4690708020204211</v>
      </c>
      <c r="I1406">
        <f t="array" ref="I1406">+SQRT((SUM(SIN($G1406/$I$1*($A$22:$A$20000))*$B$22:$B$20000))^2 + (SUM(COS($G1406/$I$1*($A$22:$A$20000))*$B$22:$B$20000))^2)</f>
        <v>0.23969049792676039</v>
      </c>
      <c r="J1406">
        <f t="array" ref="J1406">+SQRT((SUM(SIN($G1406/$I$1*($A$22:$A$20000))*$C$22:$C$20000))^2 +  (SUM(COS($G1406/$I$1*($A$22:$A$20000))*$C$22:$C$20000))^2)</f>
        <v>6.2819778974605374</v>
      </c>
    </row>
    <row r="1407" spans="1:10" x14ac:dyDescent="0.25">
      <c r="A1407">
        <v>1997.083333</v>
      </c>
      <c r="B1407">
        <v>0.19401608814283899</v>
      </c>
      <c r="C1407">
        <v>-0.36246899999999999</v>
      </c>
      <c r="G1407">
        <f t="shared" si="43"/>
        <v>1405</v>
      </c>
      <c r="H1407">
        <f t="shared" si="42"/>
        <v>4.4722539008822597</v>
      </c>
      <c r="I1407">
        <f t="array" ref="I1407">+SQRT((SUM(SIN($G1407/$I$1*($A$22:$A$20000))*$B$22:$B$20000))^2 + (SUM(COS($G1407/$I$1*($A$22:$A$20000))*$B$22:$B$20000))^2)</f>
        <v>1.5367355733447059</v>
      </c>
      <c r="J1407">
        <f t="array" ref="J1407">+SQRT((SUM(SIN($G1407/$I$1*($A$22:$A$20000))*$C$22:$C$20000))^2 +  (SUM(COS($G1407/$I$1*($A$22:$A$20000))*$C$22:$C$20000))^2)</f>
        <v>7.4853496429415154</v>
      </c>
    </row>
    <row r="1408" spans="1:10" x14ac:dyDescent="0.25">
      <c r="A1408">
        <v>1997.166667</v>
      </c>
      <c r="B1408">
        <v>0.19397842281494901</v>
      </c>
      <c r="C1408">
        <v>-0.19737099999999999</v>
      </c>
      <c r="G1408">
        <f t="shared" si="43"/>
        <v>1406</v>
      </c>
      <c r="H1408">
        <f t="shared" si="42"/>
        <v>4.4754369997440975</v>
      </c>
      <c r="I1408">
        <f t="array" ref="I1408">+SQRT((SUM(SIN($G1408/$I$1*($A$22:$A$20000))*$B$22:$B$20000))^2 + (SUM(COS($G1408/$I$1*($A$22:$A$20000))*$B$22:$B$20000))^2)</f>
        <v>0.63205356974397875</v>
      </c>
      <c r="J1408">
        <f t="array" ref="J1408">+SQRT((SUM(SIN($G1408/$I$1*($A$22:$A$20000))*$C$22:$C$20000))^2 +  (SUM(COS($G1408/$I$1*($A$22:$A$20000))*$C$22:$C$20000))^2)</f>
        <v>9.0619476611543313</v>
      </c>
    </row>
    <row r="1409" spans="1:10" x14ac:dyDescent="0.25">
      <c r="A1409">
        <v>1997.25</v>
      </c>
      <c r="B1409">
        <v>0.19390212914732299</v>
      </c>
      <c r="C1409">
        <v>0.26966299999999999</v>
      </c>
      <c r="G1409">
        <f t="shared" si="43"/>
        <v>1407</v>
      </c>
      <c r="H1409">
        <f t="shared" si="42"/>
        <v>4.4786200986059352</v>
      </c>
      <c r="I1409">
        <f t="array" ref="I1409">+SQRT((SUM(SIN($G1409/$I$1*($A$22:$A$20000))*$B$22:$B$20000))^2 + (SUM(COS($G1409/$I$1*($A$22:$A$20000))*$B$22:$B$20000))^2)</f>
        <v>1.2563418694001132</v>
      </c>
      <c r="J1409">
        <f t="array" ref="J1409">+SQRT((SUM(SIN($G1409/$I$1*($A$22:$A$20000))*$C$22:$C$20000))^2 +  (SUM(COS($G1409/$I$1*($A$22:$A$20000))*$C$22:$C$20000))^2)</f>
        <v>7.652203145449648</v>
      </c>
    </row>
    <row r="1410" spans="1:10" x14ac:dyDescent="0.25">
      <c r="A1410">
        <v>1997.333333</v>
      </c>
      <c r="B1410">
        <v>0.193873655565829</v>
      </c>
      <c r="C1410">
        <v>0.76591100000000001</v>
      </c>
      <c r="G1410">
        <f t="shared" si="43"/>
        <v>1408</v>
      </c>
      <c r="H1410">
        <f t="shared" si="42"/>
        <v>4.481803197467773</v>
      </c>
      <c r="I1410">
        <f t="array" ref="I1410">+SQRT((SUM(SIN($G1410/$I$1*($A$22:$A$20000))*$B$22:$B$20000))^2 + (SUM(COS($G1410/$I$1*($A$22:$A$20000))*$B$22:$B$20000))^2)</f>
        <v>0.93482081391279925</v>
      </c>
      <c r="J1410">
        <f t="array" ref="J1410">+SQRT((SUM(SIN($G1410/$I$1*($A$22:$A$20000))*$C$22:$C$20000))^2 +  (SUM(COS($G1410/$I$1*($A$22:$A$20000))*$C$22:$C$20000))^2)</f>
        <v>3.4345579653857863</v>
      </c>
    </row>
    <row r="1411" spans="1:10" x14ac:dyDescent="0.25">
      <c r="A1411">
        <v>1997.416667</v>
      </c>
      <c r="B1411">
        <v>0.13226095827748599</v>
      </c>
      <c r="C1411">
        <v>1.22878</v>
      </c>
      <c r="G1411">
        <f t="shared" si="43"/>
        <v>1409</v>
      </c>
      <c r="H1411">
        <f t="shared" ref="H1411:H1474" si="44">+G1411/$I$1/2/PI()</f>
        <v>4.4849862963296108</v>
      </c>
      <c r="I1411">
        <f t="array" ref="I1411">+SQRT((SUM(SIN($G1411/$I$1*($A$22:$A$20000))*$B$22:$B$20000))^2 + (SUM(COS($G1411/$I$1*($A$22:$A$20000))*$B$22:$B$20000))^2)</f>
        <v>0.94648538445087338</v>
      </c>
      <c r="J1411">
        <f t="array" ref="J1411">+SQRT((SUM(SIN($G1411/$I$1*($A$22:$A$20000))*$C$22:$C$20000))^2 +  (SUM(COS($G1411/$I$1*($A$22:$A$20000))*$C$22:$C$20000))^2)</f>
        <v>7.9506052133389984</v>
      </c>
    </row>
    <row r="1412" spans="1:10" x14ac:dyDescent="0.25">
      <c r="A1412">
        <v>1997.5</v>
      </c>
      <c r="B1412">
        <v>6.7125126802577706E-2</v>
      </c>
      <c r="C1412">
        <v>1.67655</v>
      </c>
      <c r="G1412">
        <f t="shared" si="43"/>
        <v>1410</v>
      </c>
      <c r="H1412">
        <f t="shared" si="44"/>
        <v>4.4881693951914485</v>
      </c>
      <c r="I1412">
        <f t="array" ref="I1412">+SQRT((SUM(SIN($G1412/$I$1*($A$22:$A$20000))*$B$22:$B$20000))^2 + (SUM(COS($G1412/$I$1*($A$22:$A$20000))*$B$22:$B$20000))^2)</f>
        <v>1.1722624213670605</v>
      </c>
      <c r="J1412">
        <f t="array" ref="J1412">+SQRT((SUM(SIN($G1412/$I$1*($A$22:$A$20000))*$C$22:$C$20000))^2 +  (SUM(COS($G1412/$I$1*($A$22:$A$20000))*$C$22:$C$20000))^2)</f>
        <v>9.2861410249751639</v>
      </c>
    </row>
    <row r="1413" spans="1:10" x14ac:dyDescent="0.25">
      <c r="A1413">
        <v>1997.583333</v>
      </c>
      <c r="B1413">
        <v>6.7044523700233505E-2</v>
      </c>
      <c r="C1413">
        <v>1.9134</v>
      </c>
      <c r="G1413">
        <f t="shared" ref="G1413:G1476" si="45">+G1412+1</f>
        <v>1411</v>
      </c>
      <c r="H1413">
        <f t="shared" si="44"/>
        <v>4.4913524940532863</v>
      </c>
      <c r="I1413">
        <f t="array" ref="I1413">+SQRT((SUM(SIN($G1413/$I$1*($A$22:$A$20000))*$B$22:$B$20000))^2 + (SUM(COS($G1413/$I$1*($A$22:$A$20000))*$B$22:$B$20000))^2)</f>
        <v>0.57672103764423588</v>
      </c>
      <c r="J1413">
        <f t="array" ref="J1413">+SQRT((SUM(SIN($G1413/$I$1*($A$22:$A$20000))*$C$22:$C$20000))^2 +  (SUM(COS($G1413/$I$1*($A$22:$A$20000))*$C$22:$C$20000))^2)</f>
        <v>3.9580736012581186</v>
      </c>
    </row>
    <row r="1414" spans="1:10" x14ac:dyDescent="0.25">
      <c r="A1414">
        <v>1997.666667</v>
      </c>
      <c r="B1414">
        <v>6.6926902503692307E-2</v>
      </c>
      <c r="C1414">
        <v>2.1217999999999999</v>
      </c>
      <c r="G1414">
        <f t="shared" si="45"/>
        <v>1412</v>
      </c>
      <c r="H1414">
        <f t="shared" si="44"/>
        <v>4.4945355929151241</v>
      </c>
      <c r="I1414">
        <f t="array" ref="I1414">+SQRT((SUM(SIN($G1414/$I$1*($A$22:$A$20000))*$B$22:$B$20000))^2 + (SUM(COS($G1414/$I$1*($A$22:$A$20000))*$B$22:$B$20000))^2)</f>
        <v>1.294276907886597</v>
      </c>
      <c r="J1414">
        <f t="array" ref="J1414">+SQRT((SUM(SIN($G1414/$I$1*($A$22:$A$20000))*$C$22:$C$20000))^2 +  (SUM(COS($G1414/$I$1*($A$22:$A$20000))*$C$22:$C$20000))^2)</f>
        <v>1.9945798551255371</v>
      </c>
    </row>
    <row r="1415" spans="1:10" x14ac:dyDescent="0.25">
      <c r="A1415">
        <v>1997.75</v>
      </c>
      <c r="B1415">
        <v>6.6847975291606604E-2</v>
      </c>
      <c r="C1415">
        <v>2.4082699999999999</v>
      </c>
      <c r="G1415">
        <f t="shared" si="45"/>
        <v>1413</v>
      </c>
      <c r="H1415">
        <f t="shared" si="44"/>
        <v>4.4977186917769627</v>
      </c>
      <c r="I1415">
        <f t="array" ref="I1415">+SQRT((SUM(SIN($G1415/$I$1*($A$22:$A$20000))*$B$22:$B$20000))^2 + (SUM(COS($G1415/$I$1*($A$22:$A$20000))*$B$22:$B$20000))^2)</f>
        <v>0.21539080073498862</v>
      </c>
      <c r="J1415">
        <f t="array" ref="J1415">+SQRT((SUM(SIN($G1415/$I$1*($A$22:$A$20000))*$C$22:$C$20000))^2 +  (SUM(COS($G1415/$I$1*($A$22:$A$20000))*$C$22:$C$20000))^2)</f>
        <v>2.774405379382034</v>
      </c>
    </row>
    <row r="1416" spans="1:10" x14ac:dyDescent="0.25">
      <c r="A1416">
        <v>1997.833333</v>
      </c>
      <c r="B1416">
        <v>6.6808026583183203E-2</v>
      </c>
      <c r="C1416">
        <v>2.48874</v>
      </c>
      <c r="G1416">
        <f t="shared" si="45"/>
        <v>1414</v>
      </c>
      <c r="H1416">
        <f t="shared" si="44"/>
        <v>4.5009017906388005</v>
      </c>
      <c r="I1416">
        <f t="array" ref="I1416">+SQRT((SUM(SIN($G1416/$I$1*($A$22:$A$20000))*$B$22:$B$20000))^2 + (SUM(COS($G1416/$I$1*($A$22:$A$20000))*$B$22:$B$20000))^2)</f>
        <v>1.3360789344100297</v>
      </c>
      <c r="J1416">
        <f t="array" ref="J1416">+SQRT((SUM(SIN($G1416/$I$1*($A$22:$A$20000))*$C$22:$C$20000))^2 +  (SUM(COS($G1416/$I$1*($A$22:$A$20000))*$C$22:$C$20000))^2)</f>
        <v>0.38171600375527659</v>
      </c>
    </row>
    <row r="1417" spans="1:10" x14ac:dyDescent="0.25">
      <c r="A1417">
        <v>1997.916667</v>
      </c>
      <c r="B1417">
        <v>6.6784885361736601E-2</v>
      </c>
      <c r="C1417">
        <v>2.3257099999999999</v>
      </c>
      <c r="G1417">
        <f t="shared" si="45"/>
        <v>1415</v>
      </c>
      <c r="H1417">
        <f t="shared" si="44"/>
        <v>4.5040848895006382</v>
      </c>
      <c r="I1417">
        <f t="array" ref="I1417">+SQRT((SUM(SIN($G1417/$I$1*($A$22:$A$20000))*$B$22:$B$20000))^2 + (SUM(COS($G1417/$I$1*($A$22:$A$20000))*$B$22:$B$20000))^2)</f>
        <v>0.20380814230474661</v>
      </c>
      <c r="J1417">
        <f t="array" ref="J1417">+SQRT((SUM(SIN($G1417/$I$1*($A$22:$A$20000))*$C$22:$C$20000))^2 +  (SUM(COS($G1417/$I$1*($A$22:$A$20000))*$C$22:$C$20000))^2)</f>
        <v>2.271341153865083</v>
      </c>
    </row>
    <row r="1418" spans="1:10" x14ac:dyDescent="0.25">
      <c r="A1418">
        <v>1998</v>
      </c>
      <c r="B1418">
        <v>6.6783245218530504E-2</v>
      </c>
      <c r="C1418">
        <v>2.3740299999999999</v>
      </c>
      <c r="G1418">
        <f t="shared" si="45"/>
        <v>1416</v>
      </c>
      <c r="H1418">
        <f t="shared" si="44"/>
        <v>4.507267988362476</v>
      </c>
      <c r="I1418">
        <f t="array" ref="I1418">+SQRT((SUM(SIN($G1418/$I$1*($A$22:$A$20000))*$B$22:$B$20000))^2 + (SUM(COS($G1418/$I$1*($A$22:$A$20000))*$B$22:$B$20000))^2)</f>
        <v>1.2936145540410584</v>
      </c>
      <c r="J1418">
        <f t="array" ref="J1418">+SQRT((SUM(SIN($G1418/$I$1*($A$22:$A$20000))*$C$22:$C$20000))^2 +  (SUM(COS($G1418/$I$1*($A$22:$A$20000))*$C$22:$C$20000))^2)</f>
        <v>2.1272510240171889</v>
      </c>
    </row>
    <row r="1419" spans="1:10" x14ac:dyDescent="0.25">
      <c r="A1419">
        <v>1998.083333</v>
      </c>
      <c r="B1419">
        <v>6.6773506934781596E-2</v>
      </c>
      <c r="C1419">
        <v>2.0373399999999999</v>
      </c>
      <c r="G1419">
        <f t="shared" si="45"/>
        <v>1417</v>
      </c>
      <c r="H1419">
        <f t="shared" si="44"/>
        <v>4.5104510872243138</v>
      </c>
      <c r="I1419">
        <f t="array" ref="I1419">+SQRT((SUM(SIN($G1419/$I$1*($A$22:$A$20000))*$B$22:$B$20000))^2 + (SUM(COS($G1419/$I$1*($A$22:$A$20000))*$B$22:$B$20000))^2)</f>
        <v>0.56971968255244221</v>
      </c>
      <c r="J1419">
        <f t="array" ref="J1419">+SQRT((SUM(SIN($G1419/$I$1*($A$22:$A$20000))*$C$22:$C$20000))^2 +  (SUM(COS($G1419/$I$1*($A$22:$A$20000))*$C$22:$C$20000))^2)</f>
        <v>2.0788389352298289</v>
      </c>
    </row>
    <row r="1420" spans="1:10" x14ac:dyDescent="0.25">
      <c r="A1420">
        <v>1998.166667</v>
      </c>
      <c r="B1420">
        <v>6.6735841603608403E-2</v>
      </c>
      <c r="C1420">
        <v>1.3853599999999999</v>
      </c>
      <c r="G1420">
        <f t="shared" si="45"/>
        <v>1418</v>
      </c>
      <c r="H1420">
        <f t="shared" si="44"/>
        <v>4.5136341860861515</v>
      </c>
      <c r="I1420">
        <f t="array" ref="I1420">+SQRT((SUM(SIN($G1420/$I$1*($A$22:$A$20000))*$B$22:$B$20000))^2 + (SUM(COS($G1420/$I$1*($A$22:$A$20000))*$B$22:$B$20000))^2)</f>
        <v>1.1499650754433324</v>
      </c>
      <c r="J1420">
        <f t="array" ref="J1420">+SQRT((SUM(SIN($G1420/$I$1*($A$22:$A$20000))*$C$22:$C$20000))^2 +  (SUM(COS($G1420/$I$1*($A$22:$A$20000))*$C$22:$C$20000))^2)</f>
        <v>3.2311300874597038</v>
      </c>
    </row>
    <row r="1421" spans="1:10" x14ac:dyDescent="0.25">
      <c r="A1421">
        <v>1998.25</v>
      </c>
      <c r="B1421">
        <v>6.66595479331894E-2</v>
      </c>
      <c r="C1421">
        <v>0.88981200000000005</v>
      </c>
      <c r="G1421">
        <f t="shared" si="45"/>
        <v>1419</v>
      </c>
      <c r="H1421">
        <f t="shared" si="44"/>
        <v>4.5168172849479893</v>
      </c>
      <c r="I1421">
        <f t="array" ref="I1421">+SQRT((SUM(SIN($G1421/$I$1*($A$22:$A$20000))*$B$22:$B$20000))^2 + (SUM(COS($G1421/$I$1*($A$22:$A$20000))*$B$22:$B$20000))^2)</f>
        <v>0.90602292054467659</v>
      </c>
      <c r="J1421">
        <f t="array" ref="J1421">+SQRT((SUM(SIN($G1421/$I$1*($A$22:$A$20000))*$C$22:$C$20000))^2 +  (SUM(COS($G1421/$I$1*($A$22:$A$20000))*$C$22:$C$20000))^2)</f>
        <v>2.8415090004975707</v>
      </c>
    </row>
    <row r="1422" spans="1:10" x14ac:dyDescent="0.25">
      <c r="A1422">
        <v>1998.333333</v>
      </c>
      <c r="B1422">
        <v>6.63343096355761E-2</v>
      </c>
      <c r="C1422">
        <v>0.69687100000000002</v>
      </c>
      <c r="G1422">
        <f t="shared" si="45"/>
        <v>1420</v>
      </c>
      <c r="H1422">
        <f t="shared" si="44"/>
        <v>4.520000383809827</v>
      </c>
      <c r="I1422">
        <f t="array" ref="I1422">+SQRT((SUM(SIN($G1422/$I$1*($A$22:$A$20000))*$B$22:$B$20000))^2 + (SUM(COS($G1422/$I$1*($A$22:$A$20000))*$B$22:$B$20000))^2)</f>
        <v>0.93664845286351051</v>
      </c>
      <c r="J1422">
        <f t="array" ref="J1422">+SQRT((SUM(SIN($G1422/$I$1*($A$22:$A$20000))*$C$22:$C$20000))^2 +  (SUM(COS($G1422/$I$1*($A$22:$A$20000))*$C$22:$C$20000))^2)</f>
        <v>0.99372482969145193</v>
      </c>
    </row>
    <row r="1423" spans="1:10" x14ac:dyDescent="0.25">
      <c r="A1423">
        <v>1998.416667</v>
      </c>
      <c r="B1423">
        <v>-0.17735192260888699</v>
      </c>
      <c r="C1423">
        <v>-0.256104</v>
      </c>
      <c r="G1423">
        <f t="shared" si="45"/>
        <v>1421</v>
      </c>
      <c r="H1423">
        <f t="shared" si="44"/>
        <v>4.5231834826716657</v>
      </c>
      <c r="I1423">
        <f t="array" ref="I1423">+SQRT((SUM(SIN($G1423/$I$1*($A$22:$A$20000))*$B$22:$B$20000))^2 + (SUM(COS($G1423/$I$1*($A$22:$A$20000))*$B$22:$B$20000))^2)</f>
        <v>1.2225707461746098</v>
      </c>
      <c r="J1423">
        <f t="array" ref="J1423">+SQRT((SUM(SIN($G1423/$I$1*($A$22:$A$20000))*$C$22:$C$20000))^2 +  (SUM(COS($G1423/$I$1*($A$22:$A$20000))*$C$22:$C$20000))^2)</f>
        <v>3.2175896414894916</v>
      </c>
    </row>
    <row r="1424" spans="1:10" x14ac:dyDescent="0.25">
      <c r="A1424">
        <v>1998.5</v>
      </c>
      <c r="B1424">
        <v>-0.163285131291937</v>
      </c>
      <c r="C1424">
        <v>-0.87592099999999995</v>
      </c>
      <c r="G1424">
        <f t="shared" si="45"/>
        <v>1422</v>
      </c>
      <c r="H1424">
        <f t="shared" si="44"/>
        <v>4.5263665815335035</v>
      </c>
      <c r="I1424">
        <f t="array" ref="I1424">+SQRT((SUM(SIN($G1424/$I$1*($A$22:$A$20000))*$B$22:$B$20000))^2 + (SUM(COS($G1424/$I$1*($A$22:$A$20000))*$B$22:$B$20000))^2)</f>
        <v>0.63750769299044996</v>
      </c>
      <c r="J1424">
        <f t="array" ref="J1424">+SQRT((SUM(SIN($G1424/$I$1*($A$22:$A$20000))*$C$22:$C$20000))^2 +  (SUM(COS($G1424/$I$1*($A$22:$A$20000))*$C$22:$C$20000))^2)</f>
        <v>1.7072886691808298</v>
      </c>
    </row>
    <row r="1425" spans="1:10" x14ac:dyDescent="0.25">
      <c r="A1425">
        <v>1998.583333</v>
      </c>
      <c r="B1425">
        <v>-0.163153337484296</v>
      </c>
      <c r="C1425">
        <v>-1.2638400000000001</v>
      </c>
      <c r="G1425">
        <f t="shared" si="45"/>
        <v>1423</v>
      </c>
      <c r="H1425">
        <f t="shared" si="44"/>
        <v>4.5295496803953412</v>
      </c>
      <c r="I1425">
        <f t="array" ref="I1425">+SQRT((SUM(SIN($G1425/$I$1*($A$22:$A$20000))*$B$22:$B$20000))^2 + (SUM(COS($G1425/$I$1*($A$22:$A$20000))*$B$22:$B$20000))^2)</f>
        <v>1.4996709450220389</v>
      </c>
      <c r="J1425">
        <f t="array" ref="J1425">+SQRT((SUM(SIN($G1425/$I$1*($A$22:$A$20000))*$C$22:$C$20000))^2 +  (SUM(COS($G1425/$I$1*($A$22:$A$20000))*$C$22:$C$20000))^2)</f>
        <v>2.4254123439470145</v>
      </c>
    </row>
    <row r="1426" spans="1:10" x14ac:dyDescent="0.25">
      <c r="A1426">
        <v>1998.666667</v>
      </c>
      <c r="B1426">
        <v>-0.16303576803172401</v>
      </c>
      <c r="C1426">
        <v>-1.2661</v>
      </c>
      <c r="G1426">
        <f t="shared" si="45"/>
        <v>1424</v>
      </c>
      <c r="H1426">
        <f t="shared" si="44"/>
        <v>4.532732779257179</v>
      </c>
      <c r="I1426">
        <f t="array" ref="I1426">+SQRT((SUM(SIN($G1426/$I$1*($A$22:$A$20000))*$B$22:$B$20000))^2 + (SUM(COS($G1426/$I$1*($A$22:$A$20000))*$B$22:$B$20000))^2)</f>
        <v>0.24788495271139488</v>
      </c>
      <c r="J1426">
        <f t="array" ref="J1426">+SQRT((SUM(SIN($G1426/$I$1*($A$22:$A$20000))*$C$22:$C$20000))^2 +  (SUM(COS($G1426/$I$1*($A$22:$A$20000))*$C$22:$C$20000))^2)</f>
        <v>3.6261689198221099</v>
      </c>
    </row>
    <row r="1427" spans="1:10" x14ac:dyDescent="0.25">
      <c r="A1427">
        <v>1998.75</v>
      </c>
      <c r="B1427">
        <v>-0.16295684076733499</v>
      </c>
      <c r="C1427">
        <v>-1.4200299999999999</v>
      </c>
      <c r="G1427">
        <f t="shared" si="45"/>
        <v>1425</v>
      </c>
      <c r="H1427">
        <f t="shared" si="44"/>
        <v>4.5359158781190176</v>
      </c>
      <c r="I1427">
        <f t="array" ref="I1427">+SQRT((SUM(SIN($G1427/$I$1*($A$22:$A$20000))*$B$22:$B$20000))^2 + (SUM(COS($G1427/$I$1*($A$22:$A$20000))*$B$22:$B$20000))^2)</f>
        <v>1.7175945724078723</v>
      </c>
      <c r="J1427">
        <f t="array" ref="J1427">+SQRT((SUM(SIN($G1427/$I$1*($A$22:$A$20000))*$C$22:$C$20000))^2 +  (SUM(COS($G1427/$I$1*($A$22:$A$20000))*$C$22:$C$20000))^2)</f>
        <v>4.5477265775278957</v>
      </c>
    </row>
    <row r="1428" spans="1:10" x14ac:dyDescent="0.25">
      <c r="A1428">
        <v>1998.833333</v>
      </c>
      <c r="B1428">
        <v>-0.16291689247949601</v>
      </c>
      <c r="C1428">
        <v>-1.3883300000000001</v>
      </c>
      <c r="G1428">
        <f t="shared" si="45"/>
        <v>1426</v>
      </c>
      <c r="H1428">
        <f t="shared" si="44"/>
        <v>4.5390989769808554</v>
      </c>
      <c r="I1428">
        <f t="array" ref="I1428">+SQRT((SUM(SIN($G1428/$I$1*($A$22:$A$20000))*$B$22:$B$20000))^2 + (SUM(COS($G1428/$I$1*($A$22:$A$20000))*$B$22:$B$20000))^2)</f>
        <v>0.27781576903205002</v>
      </c>
      <c r="J1428">
        <f t="array" ref="J1428">+SQRT((SUM(SIN($G1428/$I$1*($A$22:$A$20000))*$C$22:$C$20000))^2 +  (SUM(COS($G1428/$I$1*($A$22:$A$20000))*$C$22:$C$20000))^2)</f>
        <v>5.904974441285848</v>
      </c>
    </row>
    <row r="1429" spans="1:10" x14ac:dyDescent="0.25">
      <c r="A1429">
        <v>1998.916667</v>
      </c>
      <c r="B1429">
        <v>-0.16289225228115101</v>
      </c>
      <c r="C1429">
        <v>-1.6503300000000001</v>
      </c>
      <c r="G1429">
        <f t="shared" si="45"/>
        <v>1427</v>
      </c>
      <c r="H1429">
        <f t="shared" si="44"/>
        <v>4.5422820758426932</v>
      </c>
      <c r="I1429">
        <f t="array" ref="I1429">+SQRT((SUM(SIN($G1429/$I$1*($A$22:$A$20000))*$B$22:$B$20000))^2 + (SUM(COS($G1429/$I$1*($A$22:$A$20000))*$B$22:$B$20000))^2)</f>
        <v>1.8727313027275478</v>
      </c>
      <c r="J1429">
        <f t="array" ref="J1429">+SQRT((SUM(SIN($G1429/$I$1*($A$22:$A$20000))*$C$22:$C$20000))^2 +  (SUM(COS($G1429/$I$1*($A$22:$A$20000))*$C$22:$C$20000))^2)</f>
        <v>5.161485052209148</v>
      </c>
    </row>
    <row r="1430" spans="1:10" x14ac:dyDescent="0.25">
      <c r="A1430">
        <v>1999</v>
      </c>
      <c r="B1430">
        <v>-0.16289008526977</v>
      </c>
      <c r="C1430">
        <v>-1.69634</v>
      </c>
      <c r="G1430">
        <f t="shared" si="45"/>
        <v>1428</v>
      </c>
      <c r="H1430">
        <f t="shared" si="44"/>
        <v>4.5454651747045309</v>
      </c>
      <c r="I1430">
        <f t="array" ref="I1430">+SQRT((SUM(SIN($G1430/$I$1*($A$22:$A$20000))*$B$22:$B$20000))^2 + (SUM(COS($G1430/$I$1*($A$22:$A$20000))*$B$22:$B$20000))^2)</f>
        <v>0.88993458765405087</v>
      </c>
      <c r="J1430">
        <f t="array" ref="J1430">+SQRT((SUM(SIN($G1430/$I$1*($A$22:$A$20000))*$C$22:$C$20000))^2 +  (SUM(COS($G1430/$I$1*($A$22:$A$20000))*$C$22:$C$20000))^2)</f>
        <v>1.5503292131715816</v>
      </c>
    </row>
    <row r="1431" spans="1:10" x14ac:dyDescent="0.25">
      <c r="A1431">
        <v>1999.083333</v>
      </c>
      <c r="B1431">
        <v>-0.16288034751120201</v>
      </c>
      <c r="C1431">
        <v>-1.3111299999999999</v>
      </c>
      <c r="G1431">
        <f t="shared" si="45"/>
        <v>1429</v>
      </c>
      <c r="H1431">
        <f t="shared" si="44"/>
        <v>4.5486482735663687</v>
      </c>
      <c r="I1431">
        <f t="array" ref="I1431">+SQRT((SUM(SIN($G1431/$I$1*($A$22:$A$20000))*$B$22:$B$20000))^2 + (SUM(COS($G1431/$I$1*($A$22:$A$20000))*$B$22:$B$20000))^2)</f>
        <v>2.1028858317025136</v>
      </c>
      <c r="J1431">
        <f t="array" ref="J1431">+SQRT((SUM(SIN($G1431/$I$1*($A$22:$A$20000))*$C$22:$C$20000))^2 +  (SUM(COS($G1431/$I$1*($A$22:$A$20000))*$C$22:$C$20000))^2)</f>
        <v>5.0659699674919123</v>
      </c>
    </row>
    <row r="1432" spans="1:10" x14ac:dyDescent="0.25">
      <c r="A1432">
        <v>1999.166667</v>
      </c>
      <c r="B1432">
        <v>-0.16284268217949799</v>
      </c>
      <c r="C1432">
        <v>-0.90505999999999998</v>
      </c>
      <c r="G1432">
        <f t="shared" si="45"/>
        <v>1430</v>
      </c>
      <c r="H1432">
        <f t="shared" si="44"/>
        <v>4.5518313724282073</v>
      </c>
      <c r="I1432">
        <f t="array" ref="I1432">+SQRT((SUM(SIN($G1432/$I$1*($A$22:$A$20000))*$B$22:$B$20000))^2 + (SUM(COS($G1432/$I$1*($A$22:$A$20000))*$B$22:$B$20000))^2)</f>
        <v>1.8589285882295987</v>
      </c>
      <c r="J1432">
        <f t="array" ref="J1432">+SQRT((SUM(SIN($G1432/$I$1*($A$22:$A$20000))*$C$22:$C$20000))^2 +  (SUM(COS($G1432/$I$1*($A$22:$A$20000))*$C$22:$C$20000))^2)</f>
        <v>9.4898914456294747</v>
      </c>
    </row>
    <row r="1433" spans="1:10" x14ac:dyDescent="0.25">
      <c r="A1433">
        <v>1999.25</v>
      </c>
      <c r="B1433">
        <v>-0.16276638850907299</v>
      </c>
      <c r="C1433">
        <v>-1.00552</v>
      </c>
      <c r="G1433">
        <f t="shared" si="45"/>
        <v>1431</v>
      </c>
      <c r="H1433">
        <f t="shared" si="44"/>
        <v>4.5550144712900451</v>
      </c>
      <c r="I1433">
        <f t="array" ref="I1433">+SQRT((SUM(SIN($G1433/$I$1*($A$22:$A$20000))*$B$22:$B$20000))^2 + (SUM(COS($G1433/$I$1*($A$22:$A$20000))*$B$22:$B$20000))^2)</f>
        <v>2.1429963594295658</v>
      </c>
      <c r="J1433">
        <f t="array" ref="J1433">+SQRT((SUM(SIN($G1433/$I$1*($A$22:$A$20000))*$C$22:$C$20000))^2 +  (SUM(COS($G1433/$I$1*($A$22:$A$20000))*$C$22:$C$20000))^2)</f>
        <v>7.4762294363739796</v>
      </c>
    </row>
    <row r="1434" spans="1:10" x14ac:dyDescent="0.25">
      <c r="A1434">
        <v>1999.333333</v>
      </c>
      <c r="B1434">
        <v>-0.162405351654589</v>
      </c>
      <c r="C1434">
        <v>-1.0231399999999999</v>
      </c>
      <c r="G1434">
        <f t="shared" si="45"/>
        <v>1432</v>
      </c>
      <c r="H1434">
        <f t="shared" si="44"/>
        <v>4.5581975701518829</v>
      </c>
      <c r="I1434">
        <f t="array" ref="I1434">+SQRT((SUM(SIN($G1434/$I$1*($A$22:$A$20000))*$B$22:$B$20000))^2 + (SUM(COS($G1434/$I$1*($A$22:$A$20000))*$B$22:$B$20000))^2)</f>
        <v>3.5836560071290875</v>
      </c>
      <c r="J1434">
        <f t="array" ref="J1434">+SQRT((SUM(SIN($G1434/$I$1*($A$22:$A$20000))*$C$22:$C$20000))^2 +  (SUM(COS($G1434/$I$1*($A$22:$A$20000))*$C$22:$C$20000))^2)</f>
        <v>4.346785212575675</v>
      </c>
    </row>
    <row r="1435" spans="1:10" x14ac:dyDescent="0.25">
      <c r="A1435">
        <v>1999.416667</v>
      </c>
      <c r="B1435">
        <v>0.18152262910222999</v>
      </c>
      <c r="C1435">
        <v>-1.0569299999999999</v>
      </c>
      <c r="G1435">
        <f t="shared" si="45"/>
        <v>1433</v>
      </c>
      <c r="H1435">
        <f t="shared" si="44"/>
        <v>4.5613806690137206</v>
      </c>
      <c r="I1435">
        <f t="array" ref="I1435">+SQRT((SUM(SIN($G1435/$I$1*($A$22:$A$20000))*$B$22:$B$20000))^2 + (SUM(COS($G1435/$I$1*($A$22:$A$20000))*$B$22:$B$20000))^2)</f>
        <v>2.3707381182281835</v>
      </c>
      <c r="J1435">
        <f t="array" ref="J1435">+SQRT((SUM(SIN($G1435/$I$1*($A$22:$A$20000))*$C$22:$C$20000))^2 +  (SUM(COS($G1435/$I$1*($A$22:$A$20000))*$C$22:$C$20000))^2)</f>
        <v>7.0997762460239251</v>
      </c>
    </row>
    <row r="1436" spans="1:10" x14ac:dyDescent="0.25">
      <c r="A1436">
        <v>1999.5</v>
      </c>
      <c r="B1436">
        <v>0.185453116563778</v>
      </c>
      <c r="C1436">
        <v>-1.05237</v>
      </c>
      <c r="G1436">
        <f t="shared" si="45"/>
        <v>1434</v>
      </c>
      <c r="H1436">
        <f t="shared" si="44"/>
        <v>4.5645637678755584</v>
      </c>
      <c r="I1436">
        <f t="array" ref="I1436">+SQRT((SUM(SIN($G1436/$I$1*($A$22:$A$20000))*$B$22:$B$20000))^2 + (SUM(COS($G1436/$I$1*($A$22:$A$20000))*$B$22:$B$20000))^2)</f>
        <v>11.42096625056055</v>
      </c>
      <c r="J1436">
        <f t="array" ref="J1436">+SQRT((SUM(SIN($G1436/$I$1*($A$22:$A$20000))*$C$22:$C$20000))^2 +  (SUM(COS($G1436/$I$1*($A$22:$A$20000))*$C$22:$C$20000))^2)</f>
        <v>7.3214803772966137</v>
      </c>
    </row>
    <row r="1437" spans="1:10" x14ac:dyDescent="0.25">
      <c r="A1437">
        <v>1999.583333</v>
      </c>
      <c r="B1437">
        <v>0.18530329475844701</v>
      </c>
      <c r="C1437">
        <v>-1.1998800000000001</v>
      </c>
      <c r="G1437">
        <f t="shared" si="45"/>
        <v>1435</v>
      </c>
      <c r="H1437">
        <f t="shared" si="44"/>
        <v>4.5677468667373962</v>
      </c>
      <c r="I1437">
        <f t="array" ref="I1437">+SQRT((SUM(SIN($G1437/$I$1*($A$22:$A$20000))*$B$22:$B$20000))^2 + (SUM(COS($G1437/$I$1*($A$22:$A$20000))*$B$22:$B$20000))^2)</f>
        <v>14.687264433110045</v>
      </c>
      <c r="J1437">
        <f t="array" ref="J1437">+SQRT((SUM(SIN($G1437/$I$1*($A$22:$A$20000))*$C$22:$C$20000))^2 +  (SUM(COS($G1437/$I$1*($A$22:$A$20000))*$C$22:$C$20000))^2)</f>
        <v>5.8576838396690967</v>
      </c>
    </row>
    <row r="1438" spans="1:10" x14ac:dyDescent="0.25">
      <c r="A1438">
        <v>1999.666667</v>
      </c>
      <c r="B1438">
        <v>0.185185743528717</v>
      </c>
      <c r="C1438">
        <v>-1.09561</v>
      </c>
      <c r="G1438">
        <f t="shared" si="45"/>
        <v>1436</v>
      </c>
      <c r="H1438">
        <f t="shared" si="44"/>
        <v>4.5709299655992339</v>
      </c>
      <c r="I1438">
        <f t="array" ref="I1438">+SQRT((SUM(SIN($G1438/$I$1*($A$22:$A$20000))*$B$22:$B$20000))^2 + (SUM(COS($G1438/$I$1*($A$22:$A$20000))*$B$22:$B$20000))^2)</f>
        <v>9.3335982716629182</v>
      </c>
      <c r="J1438">
        <f t="array" ref="J1438">+SQRT((SUM(SIN($G1438/$I$1*($A$22:$A$20000))*$C$22:$C$20000))^2 +  (SUM(COS($G1438/$I$1*($A$22:$A$20000))*$C$22:$C$20000))^2)</f>
        <v>3.9212899638481629</v>
      </c>
    </row>
    <row r="1439" spans="1:10" x14ac:dyDescent="0.25">
      <c r="A1439">
        <v>1999.75</v>
      </c>
      <c r="B1439">
        <v>0.185106816245908</v>
      </c>
      <c r="C1439">
        <v>-1.1912700000000001</v>
      </c>
      <c r="G1439">
        <f t="shared" si="45"/>
        <v>1437</v>
      </c>
      <c r="H1439">
        <f t="shared" si="44"/>
        <v>4.5741130644610717</v>
      </c>
      <c r="I1439">
        <f t="array" ref="I1439">+SQRT((SUM(SIN($G1439/$I$1*($A$22:$A$20000))*$B$22:$B$20000))^2 + (SUM(COS($G1439/$I$1*($A$22:$A$20000))*$B$22:$B$20000))^2)</f>
        <v>0.89159159436733038</v>
      </c>
      <c r="J1439">
        <f t="array" ref="J1439">+SQRT((SUM(SIN($G1439/$I$1*($A$22:$A$20000))*$C$22:$C$20000))^2 +  (SUM(COS($G1439/$I$1*($A$22:$A$20000))*$C$22:$C$20000))^2)</f>
        <v>2.547082784770144</v>
      </c>
    </row>
    <row r="1440" spans="1:10" x14ac:dyDescent="0.25">
      <c r="A1440">
        <v>1999.833333</v>
      </c>
      <c r="B1440">
        <v>0.18506687220519599</v>
      </c>
      <c r="C1440">
        <v>-1.50851</v>
      </c>
      <c r="G1440">
        <f t="shared" si="45"/>
        <v>1438</v>
      </c>
      <c r="H1440">
        <f t="shared" si="44"/>
        <v>4.5772961633229103</v>
      </c>
      <c r="I1440">
        <f t="array" ref="I1440">+SQRT((SUM(SIN($G1440/$I$1*($A$22:$A$20000))*$B$22:$B$20000))^2 + (SUM(COS($G1440/$I$1*($A$22:$A$20000))*$B$22:$B$20000))^2)</f>
        <v>3.9256825628160974</v>
      </c>
      <c r="J1440">
        <f t="array" ref="J1440">+SQRT((SUM(SIN($G1440/$I$1*($A$22:$A$20000))*$C$22:$C$20000))^2 +  (SUM(COS($G1440/$I$1*($A$22:$A$20000))*$C$22:$C$20000))^2)</f>
        <v>1.8351364039701068</v>
      </c>
    </row>
    <row r="1441" spans="1:10" x14ac:dyDescent="0.25">
      <c r="A1441">
        <v>1999.916667</v>
      </c>
      <c r="B1441">
        <v>0.18504760660575101</v>
      </c>
      <c r="C1441">
        <v>-1.7022900000000001</v>
      </c>
      <c r="G1441">
        <f t="shared" si="45"/>
        <v>1439</v>
      </c>
      <c r="H1441">
        <f t="shared" si="44"/>
        <v>4.5804792621847481</v>
      </c>
      <c r="I1441">
        <f t="array" ref="I1441">+SQRT((SUM(SIN($G1441/$I$1*($A$22:$A$20000))*$B$22:$B$20000))^2 + (SUM(COS($G1441/$I$1*($A$22:$A$20000))*$B$22:$B$20000))^2)</f>
        <v>1.9611177986136337</v>
      </c>
      <c r="J1441">
        <f t="array" ref="J1441">+SQRT((SUM(SIN($G1441/$I$1*($A$22:$A$20000))*$C$22:$C$20000))^2 +  (SUM(COS($G1441/$I$1*($A$22:$A$20000))*$C$22:$C$20000))^2)</f>
        <v>1.5035336685105978</v>
      </c>
    </row>
    <row r="1442" spans="1:10" x14ac:dyDescent="0.25">
      <c r="A1442">
        <v>2000</v>
      </c>
      <c r="B1442">
        <v>0.18504586564927999</v>
      </c>
      <c r="C1442">
        <v>-1.77356</v>
      </c>
      <c r="G1442">
        <f t="shared" si="45"/>
        <v>1440</v>
      </c>
      <c r="H1442">
        <f t="shared" si="44"/>
        <v>4.5836623610465859</v>
      </c>
      <c r="I1442">
        <f t="array" ref="I1442">+SQRT((SUM(SIN($G1442/$I$1*($A$22:$A$20000))*$B$22:$B$20000))^2 + (SUM(COS($G1442/$I$1*($A$22:$A$20000))*$B$22:$B$20000))^2)</f>
        <v>5.8151723248713152</v>
      </c>
      <c r="J1442">
        <f t="array" ref="J1442">+SQRT((SUM(SIN($G1442/$I$1*($A$22:$A$20000))*$C$22:$C$20000))^2 +  (SUM(COS($G1442/$I$1*($A$22:$A$20000))*$C$22:$C$20000))^2)</f>
        <v>0.98849189061968701</v>
      </c>
    </row>
    <row r="1443" spans="1:10" x14ac:dyDescent="0.25">
      <c r="A1443">
        <v>2000.083333</v>
      </c>
      <c r="B1443">
        <v>0.18503612746068299</v>
      </c>
      <c r="C1443">
        <v>-1.5355799999999999</v>
      </c>
      <c r="G1443">
        <f t="shared" si="45"/>
        <v>1441</v>
      </c>
      <c r="H1443">
        <f t="shared" si="44"/>
        <v>4.5868454599084236</v>
      </c>
      <c r="I1443">
        <f t="array" ref="I1443">+SQRT((SUM(SIN($G1443/$I$1*($A$22:$A$20000))*$B$22:$B$20000))^2 + (SUM(COS($G1443/$I$1*($A$22:$A$20000))*$B$22:$B$20000))^2)</f>
        <v>13.376397182875174</v>
      </c>
      <c r="J1443">
        <f t="array" ref="J1443">+SQRT((SUM(SIN($G1443/$I$1*($A$22:$A$20000))*$C$22:$C$20000))^2 +  (SUM(COS($G1443/$I$1*($A$22:$A$20000))*$C$22:$C$20000))^2)</f>
        <v>1.024179153806686</v>
      </c>
    </row>
    <row r="1444" spans="1:10" x14ac:dyDescent="0.25">
      <c r="A1444">
        <v>2000.166667</v>
      </c>
      <c r="B1444">
        <v>0.18499846212941401</v>
      </c>
      <c r="C1444">
        <v>-0.93564000000000003</v>
      </c>
      <c r="G1444">
        <f t="shared" si="45"/>
        <v>1442</v>
      </c>
      <c r="H1444">
        <f t="shared" si="44"/>
        <v>4.5900285587702614</v>
      </c>
      <c r="I1444">
        <f t="array" ref="I1444">+SQRT((SUM(SIN($G1444/$I$1*($A$22:$A$20000))*$B$22:$B$20000))^2 + (SUM(COS($G1444/$I$1*($A$22:$A$20000))*$B$22:$B$20000))^2)</f>
        <v>13.554647513839681</v>
      </c>
      <c r="J1444">
        <f t="array" ref="J1444">+SQRT((SUM(SIN($G1444/$I$1*($A$22:$A$20000))*$C$22:$C$20000))^2 +  (SUM(COS($G1444/$I$1*($A$22:$A$20000))*$C$22:$C$20000))^2)</f>
        <v>2.1443148410714641</v>
      </c>
    </row>
    <row r="1445" spans="1:10" x14ac:dyDescent="0.25">
      <c r="A1445">
        <v>2000.25</v>
      </c>
      <c r="B1445">
        <v>0.18492216845959</v>
      </c>
      <c r="C1445">
        <v>-0.75949699999999998</v>
      </c>
      <c r="G1445">
        <f t="shared" si="45"/>
        <v>1443</v>
      </c>
      <c r="H1445">
        <f t="shared" si="44"/>
        <v>4.5932116576320992</v>
      </c>
      <c r="I1445">
        <f t="array" ref="I1445">+SQRT((SUM(SIN($G1445/$I$1*($A$22:$A$20000))*$B$22:$B$20000))^2 + (SUM(COS($G1445/$I$1*($A$22:$A$20000))*$B$22:$B$20000))^2)</f>
        <v>6.1201757978420375</v>
      </c>
      <c r="J1445">
        <f t="array" ref="J1445">+SQRT((SUM(SIN($G1445/$I$1*($A$22:$A$20000))*$C$22:$C$20000))^2 +  (SUM(COS($G1445/$I$1*($A$22:$A$20000))*$C$22:$C$20000))^2)</f>
        <v>4.6769192420235477</v>
      </c>
    </row>
    <row r="1446" spans="1:10" x14ac:dyDescent="0.25">
      <c r="A1446">
        <v>2000.333333</v>
      </c>
      <c r="B1446">
        <v>0.184535819669226</v>
      </c>
      <c r="C1446">
        <v>-0.74175800000000003</v>
      </c>
      <c r="G1446">
        <f t="shared" si="45"/>
        <v>1444</v>
      </c>
      <c r="H1446">
        <f t="shared" si="44"/>
        <v>4.5963947564939369</v>
      </c>
      <c r="I1446">
        <f t="array" ref="I1446">+SQRT((SUM(SIN($G1446/$I$1*($A$22:$A$20000))*$B$22:$B$20000))^2 + (SUM(COS($G1446/$I$1*($A$22:$A$20000))*$B$22:$B$20000))^2)</f>
        <v>1.4878257455100059</v>
      </c>
      <c r="J1446">
        <f t="array" ref="J1446">+SQRT((SUM(SIN($G1446/$I$1*($A$22:$A$20000))*$C$22:$C$20000))^2 +  (SUM(COS($G1446/$I$1*($A$22:$A$20000))*$C$22:$C$20000))^2)</f>
        <v>6.7416263240072158</v>
      </c>
    </row>
    <row r="1447" spans="1:10" x14ac:dyDescent="0.25">
      <c r="A1447">
        <v>2000.416667</v>
      </c>
      <c r="B1447">
        <v>-0.25814510600436202</v>
      </c>
      <c r="C1447">
        <v>-0.64893299999999998</v>
      </c>
      <c r="G1447">
        <f t="shared" si="45"/>
        <v>1445</v>
      </c>
      <c r="H1447">
        <f t="shared" si="44"/>
        <v>4.5995778553557756</v>
      </c>
      <c r="I1447">
        <f t="array" ref="I1447">+SQRT((SUM(SIN($G1447/$I$1*($A$22:$A$20000))*$B$22:$B$20000))^2 + (SUM(COS($G1447/$I$1*($A$22:$A$20000))*$B$22:$B$20000))^2)</f>
        <v>2.9896173224102967</v>
      </c>
      <c r="J1447">
        <f t="array" ref="J1447">+SQRT((SUM(SIN($G1447/$I$1*($A$22:$A$20000))*$C$22:$C$20000))^2 +  (SUM(COS($G1447/$I$1*($A$22:$A$20000))*$C$22:$C$20000))^2)</f>
        <v>7.1543907099523798</v>
      </c>
    </row>
    <row r="1448" spans="1:10" x14ac:dyDescent="0.25">
      <c r="A1448">
        <v>2000.5</v>
      </c>
      <c r="B1448">
        <v>-0.278538998002681</v>
      </c>
      <c r="C1448">
        <v>-0.55330100000000004</v>
      </c>
      <c r="G1448">
        <f t="shared" si="45"/>
        <v>1446</v>
      </c>
      <c r="H1448">
        <f t="shared" si="44"/>
        <v>4.6027609542176133</v>
      </c>
      <c r="I1448">
        <f t="array" ref="I1448">+SQRT((SUM(SIN($G1448/$I$1*($A$22:$A$20000))*$B$22:$B$20000))^2 + (SUM(COS($G1448/$I$1*($A$22:$A$20000))*$B$22:$B$20000))^2)</f>
        <v>0.10808358130940901</v>
      </c>
      <c r="J1448">
        <f t="array" ref="J1448">+SQRT((SUM(SIN($G1448/$I$1*($A$22:$A$20000))*$C$22:$C$20000))^2 +  (SUM(COS($G1448/$I$1*($A$22:$A$20000))*$C$22:$C$20000))^2)</f>
        <v>6.179431370757789</v>
      </c>
    </row>
    <row r="1449" spans="1:10" x14ac:dyDescent="0.25">
      <c r="A1449">
        <v>2000.583333</v>
      </c>
      <c r="B1449">
        <v>-0.27837266925781501</v>
      </c>
      <c r="C1449">
        <v>-0.46656599999999998</v>
      </c>
      <c r="G1449">
        <f t="shared" si="45"/>
        <v>1447</v>
      </c>
      <c r="H1449">
        <f t="shared" si="44"/>
        <v>4.6059440530794511</v>
      </c>
      <c r="I1449">
        <f t="array" ref="I1449">+SQRT((SUM(SIN($G1449/$I$1*($A$22:$A$20000))*$B$22:$B$20000))^2 + (SUM(COS($G1449/$I$1*($A$22:$A$20000))*$B$22:$B$20000))^2)</f>
        <v>1.8948997936070717</v>
      </c>
      <c r="J1449">
        <f t="array" ref="J1449">+SQRT((SUM(SIN($G1449/$I$1*($A$22:$A$20000))*$C$22:$C$20000))^2 +  (SUM(COS($G1449/$I$1*($A$22:$A$20000))*$C$22:$C$20000))^2)</f>
        <v>5.4685402862596231</v>
      </c>
    </row>
    <row r="1450" spans="1:10" x14ac:dyDescent="0.25">
      <c r="A1450">
        <v>2000.666667</v>
      </c>
      <c r="B1450">
        <v>-0.278255134713431</v>
      </c>
      <c r="C1450">
        <v>-0.52676999999999996</v>
      </c>
      <c r="G1450">
        <f t="shared" si="45"/>
        <v>1448</v>
      </c>
      <c r="H1450">
        <f t="shared" si="44"/>
        <v>4.6091271519412889</v>
      </c>
      <c r="I1450">
        <f t="array" ref="I1450">+SQRT((SUM(SIN($G1450/$I$1*($A$22:$A$20000))*$B$22:$B$20000))^2 + (SUM(COS($G1450/$I$1*($A$22:$A$20000))*$B$22:$B$20000))^2)</f>
        <v>0.70144968409653496</v>
      </c>
      <c r="J1450">
        <f t="array" ref="J1450">+SQRT((SUM(SIN($G1450/$I$1*($A$22:$A$20000))*$C$22:$C$20000))^2 +  (SUM(COS($G1450/$I$1*($A$22:$A$20000))*$C$22:$C$20000))^2)</f>
        <v>5.5146402854360019</v>
      </c>
    </row>
    <row r="1451" spans="1:10" x14ac:dyDescent="0.25">
      <c r="A1451">
        <v>2000.75</v>
      </c>
      <c r="B1451">
        <v>-0.27817620741375698</v>
      </c>
      <c r="C1451">
        <v>-0.65454100000000004</v>
      </c>
      <c r="G1451">
        <f t="shared" si="45"/>
        <v>1449</v>
      </c>
      <c r="H1451">
        <f t="shared" si="44"/>
        <v>4.6123102508031275</v>
      </c>
      <c r="I1451">
        <f t="array" ref="I1451">+SQRT((SUM(SIN($G1451/$I$1*($A$22:$A$20000))*$B$22:$B$20000))^2 + (SUM(COS($G1451/$I$1*($A$22:$A$20000))*$B$22:$B$20000))^2)</f>
        <v>1.175902985720229</v>
      </c>
      <c r="J1451">
        <f t="array" ref="J1451">+SQRT((SUM(SIN($G1451/$I$1*($A$22:$A$20000))*$C$22:$C$20000))^2 +  (SUM(COS($G1451/$I$1*($A$22:$A$20000))*$C$22:$C$20000))^2)</f>
        <v>6.3400564618565607</v>
      </c>
    </row>
    <row r="1452" spans="1:10" x14ac:dyDescent="0.25">
      <c r="A1452">
        <v>2000.833333</v>
      </c>
      <c r="B1452">
        <v>-0.27813627094946602</v>
      </c>
      <c r="C1452">
        <v>-0.71190100000000001</v>
      </c>
      <c r="G1452">
        <f t="shared" si="45"/>
        <v>1450</v>
      </c>
      <c r="H1452">
        <f t="shared" si="44"/>
        <v>4.6154933496649653</v>
      </c>
      <c r="I1452">
        <f t="array" ref="I1452">+SQRT((SUM(SIN($G1452/$I$1*($A$22:$A$20000))*$B$22:$B$20000))^2 + (SUM(COS($G1452/$I$1*($A$22:$A$20000))*$B$22:$B$20000))^2)</f>
        <v>0.8816140729716363</v>
      </c>
      <c r="J1452">
        <f t="array" ref="J1452">+SQRT((SUM(SIN($G1452/$I$1*($A$22:$A$20000))*$C$22:$C$20000))^2 +  (SUM(COS($G1452/$I$1*($A$22:$A$20000))*$C$22:$C$20000))^2)</f>
        <v>5.0693604162927492</v>
      </c>
    </row>
    <row r="1453" spans="1:10" x14ac:dyDescent="0.25">
      <c r="A1453">
        <v>2000.916667</v>
      </c>
      <c r="B1453">
        <v>-0.278126619949286</v>
      </c>
      <c r="C1453">
        <v>-0.88212999999999997</v>
      </c>
      <c r="G1453">
        <f t="shared" si="45"/>
        <v>1451</v>
      </c>
      <c r="H1453">
        <f t="shared" si="44"/>
        <v>4.618676448526803</v>
      </c>
      <c r="I1453">
        <f t="array" ref="I1453">+SQRT((SUM(SIN($G1453/$I$1*($A$22:$A$20000))*$B$22:$B$20000))^2 + (SUM(COS($G1453/$I$1*($A$22:$A$20000))*$B$22:$B$20000))^2)</f>
        <v>1.3113283051298439</v>
      </c>
      <c r="J1453">
        <f t="array" ref="J1453">+SQRT((SUM(SIN($G1453/$I$1*($A$22:$A$20000))*$C$22:$C$20000))^2 +  (SUM(COS($G1453/$I$1*($A$22:$A$20000))*$C$22:$C$20000))^2)</f>
        <v>1.6009406064859812</v>
      </c>
    </row>
    <row r="1454" spans="1:10" x14ac:dyDescent="0.25">
      <c r="A1454">
        <v>2001</v>
      </c>
      <c r="B1454">
        <v>-0.27812572117612</v>
      </c>
      <c r="C1454">
        <v>-0.73699400000000004</v>
      </c>
      <c r="G1454">
        <f t="shared" si="45"/>
        <v>1452</v>
      </c>
      <c r="H1454">
        <f t="shared" si="44"/>
        <v>4.6218595473886408</v>
      </c>
      <c r="I1454">
        <f t="array" ref="I1454">+SQRT((SUM(SIN($G1454/$I$1*($A$22:$A$20000))*$B$22:$B$20000))^2 + (SUM(COS($G1454/$I$1*($A$22:$A$20000))*$B$22:$B$20000))^2)</f>
        <v>1.7536601785462018</v>
      </c>
      <c r="J1454">
        <f t="array" ref="J1454">+SQRT((SUM(SIN($G1454/$I$1*($A$22:$A$20000))*$C$22:$C$20000))^2 +  (SUM(COS($G1454/$I$1*($A$22:$A$20000))*$C$22:$C$20000))^2)</f>
        <v>4.7744810651340979</v>
      </c>
    </row>
    <row r="1455" spans="1:10" x14ac:dyDescent="0.25">
      <c r="A1455">
        <v>2001.083333</v>
      </c>
      <c r="B1455">
        <v>-0.278115982139572</v>
      </c>
      <c r="C1455">
        <v>-0.62201899999999999</v>
      </c>
      <c r="G1455">
        <f t="shared" si="45"/>
        <v>1453</v>
      </c>
      <c r="H1455">
        <f t="shared" si="44"/>
        <v>4.6250426462504786</v>
      </c>
      <c r="I1455">
        <f t="array" ref="I1455">+SQRT((SUM(SIN($G1455/$I$1*($A$22:$A$20000))*$B$22:$B$20000))^2 + (SUM(COS($G1455/$I$1*($A$22:$A$20000))*$B$22:$B$20000))^2)</f>
        <v>1.334122891810815</v>
      </c>
      <c r="J1455">
        <f t="array" ref="J1455">+SQRT((SUM(SIN($G1455/$I$1*($A$22:$A$20000))*$C$22:$C$20000))^2 +  (SUM(COS($G1455/$I$1*($A$22:$A$20000))*$C$22:$C$20000))^2)</f>
        <v>3.9213069516916765</v>
      </c>
    </row>
    <row r="1456" spans="1:10" x14ac:dyDescent="0.25">
      <c r="A1456">
        <v>2001.166667</v>
      </c>
      <c r="B1456">
        <v>-0.27807831680916001</v>
      </c>
      <c r="C1456">
        <v>-0.43365100000000001</v>
      </c>
      <c r="G1456">
        <f t="shared" si="45"/>
        <v>1454</v>
      </c>
      <c r="H1456">
        <f t="shared" si="44"/>
        <v>4.6282257451123163</v>
      </c>
      <c r="I1456">
        <f t="array" ref="I1456">+SQRT((SUM(SIN($G1456/$I$1*($A$22:$A$20000))*$B$22:$B$20000))^2 + (SUM(COS($G1456/$I$1*($A$22:$A$20000))*$B$22:$B$20000))^2)</f>
        <v>0.78566535020674522</v>
      </c>
      <c r="J1456">
        <f t="array" ref="J1456">+SQRT((SUM(SIN($G1456/$I$1*($A$22:$A$20000))*$C$22:$C$20000))^2 +  (SUM(COS($G1456/$I$1*($A$22:$A$20000))*$C$22:$C$20000))^2)</f>
        <v>3.0743970743438793</v>
      </c>
    </row>
    <row r="1457" spans="1:10" x14ac:dyDescent="0.25">
      <c r="A1457">
        <v>2001.25</v>
      </c>
      <c r="B1457">
        <v>-0.27800202314026601</v>
      </c>
      <c r="C1457">
        <v>-0.38327800000000001</v>
      </c>
      <c r="G1457">
        <f t="shared" si="45"/>
        <v>1455</v>
      </c>
      <c r="H1457">
        <f t="shared" si="44"/>
        <v>4.631408843974155</v>
      </c>
      <c r="I1457">
        <f t="array" ref="I1457">+SQRT((SUM(SIN($G1457/$I$1*($A$22:$A$20000))*$B$22:$B$20000))^2 + (SUM(COS($G1457/$I$1*($A$22:$A$20000))*$B$22:$B$20000))^2)</f>
        <v>0.53435372266929815</v>
      </c>
      <c r="J1457">
        <f t="array" ref="J1457">+SQRT((SUM(SIN($G1457/$I$1*($A$22:$A$20000))*$C$22:$C$20000))^2 +  (SUM(COS($G1457/$I$1*($A$22:$A$20000))*$C$22:$C$20000))^2)</f>
        <v>3.4856134715042519</v>
      </c>
    </row>
    <row r="1458" spans="1:10" x14ac:dyDescent="0.25">
      <c r="A1458">
        <v>2001.333333</v>
      </c>
      <c r="B1458">
        <v>-0.27755341446474802</v>
      </c>
      <c r="C1458">
        <v>-0.212538</v>
      </c>
      <c r="G1458">
        <f t="shared" si="45"/>
        <v>1456</v>
      </c>
      <c r="H1458">
        <f t="shared" si="44"/>
        <v>4.6345919428359927</v>
      </c>
      <c r="I1458">
        <f t="array" ref="I1458">+SQRT((SUM(SIN($G1458/$I$1*($A$22:$A$20000))*$B$22:$B$20000))^2 + (SUM(COS($G1458/$I$1*($A$22:$A$20000))*$B$22:$B$20000))^2)</f>
        <v>0.64359161415836974</v>
      </c>
      <c r="J1458">
        <f t="array" ref="J1458">+SQRT((SUM(SIN($G1458/$I$1*($A$22:$A$20000))*$C$22:$C$20000))^2 +  (SUM(COS($G1458/$I$1*($A$22:$A$20000))*$C$22:$C$20000))^2)</f>
        <v>1.1577987994159404</v>
      </c>
    </row>
    <row r="1459" spans="1:10" x14ac:dyDescent="0.25">
      <c r="A1459">
        <v>2001.416667</v>
      </c>
      <c r="B1459">
        <v>0.34328405302098802</v>
      </c>
      <c r="C1459">
        <v>-5.3999999999999999E-2</v>
      </c>
      <c r="G1459">
        <f t="shared" si="45"/>
        <v>1457</v>
      </c>
      <c r="H1459">
        <f t="shared" si="44"/>
        <v>4.6377750416978305</v>
      </c>
      <c r="I1459">
        <f t="array" ref="I1459">+SQRT((SUM(SIN($G1459/$I$1*($A$22:$A$20000))*$B$22:$B$20000))^2 + (SUM(COS($G1459/$I$1*($A$22:$A$20000))*$B$22:$B$20000))^2)</f>
        <v>0.85840058629143334</v>
      </c>
      <c r="J1459">
        <f t="array" ref="J1459">+SQRT((SUM(SIN($G1459/$I$1*($A$22:$A$20000))*$C$22:$C$20000))^2 +  (SUM(COS($G1459/$I$1*($A$22:$A$20000))*$C$22:$C$20000))^2)</f>
        <v>4.7302363542376566</v>
      </c>
    </row>
    <row r="1460" spans="1:10" x14ac:dyDescent="0.25">
      <c r="A1460">
        <v>2001.5</v>
      </c>
      <c r="B1460">
        <v>0.38661965099608198</v>
      </c>
      <c r="C1460">
        <v>7.2999999999999995E-2</v>
      </c>
      <c r="G1460">
        <f t="shared" si="45"/>
        <v>1458</v>
      </c>
      <c r="H1460">
        <f t="shared" si="44"/>
        <v>4.6409581405596683</v>
      </c>
      <c r="I1460">
        <f t="array" ref="I1460">+SQRT((SUM(SIN($G1460/$I$1*($A$22:$A$20000))*$B$22:$B$20000))^2 + (SUM(COS($G1460/$I$1*($A$22:$A$20000))*$B$22:$B$20000))^2)</f>
        <v>1.1569393216471835</v>
      </c>
      <c r="J1460">
        <f t="array" ref="J1460">+SQRT((SUM(SIN($G1460/$I$1*($A$22:$A$20000))*$C$22:$C$20000))^2 +  (SUM(COS($G1460/$I$1*($A$22:$A$20000))*$C$22:$C$20000))^2)</f>
        <v>5.589017311655506</v>
      </c>
    </row>
    <row r="1461" spans="1:10" x14ac:dyDescent="0.25">
      <c r="A1461">
        <v>2001.583333</v>
      </c>
      <c r="B1461">
        <v>0.38643027285301601</v>
      </c>
      <c r="C1461">
        <v>-3.2000000000000001E-2</v>
      </c>
      <c r="G1461">
        <f t="shared" si="45"/>
        <v>1459</v>
      </c>
      <c r="H1461">
        <f t="shared" si="44"/>
        <v>4.644141239421506</v>
      </c>
      <c r="I1461">
        <f t="array" ref="I1461">+SQRT((SUM(SIN($G1461/$I$1*($A$22:$A$20000))*$B$22:$B$20000))^2 + (SUM(COS($G1461/$I$1*($A$22:$A$20000))*$B$22:$B$20000))^2)</f>
        <v>1.4723495460357345</v>
      </c>
      <c r="J1461">
        <f t="array" ref="J1461">+SQRT((SUM(SIN($G1461/$I$1*($A$22:$A$20000))*$C$22:$C$20000))^2 +  (SUM(COS($G1461/$I$1*($A$22:$A$20000))*$C$22:$C$20000))^2)</f>
        <v>4.1189597301059155</v>
      </c>
    </row>
    <row r="1462" spans="1:10" x14ac:dyDescent="0.25">
      <c r="A1462">
        <v>2001.666667</v>
      </c>
      <c r="B1462">
        <v>0.38631276160714501</v>
      </c>
      <c r="C1462">
        <v>-0.21012900000000001</v>
      </c>
      <c r="G1462">
        <f t="shared" si="45"/>
        <v>1460</v>
      </c>
      <c r="H1462">
        <f t="shared" si="44"/>
        <v>4.6473243382833438</v>
      </c>
      <c r="I1462">
        <f t="array" ref="I1462">+SQRT((SUM(SIN($G1462/$I$1*($A$22:$A$20000))*$B$22:$B$20000))^2 + (SUM(COS($G1462/$I$1*($A$22:$A$20000))*$B$22:$B$20000))^2)</f>
        <v>1.1804856625318156</v>
      </c>
      <c r="J1462">
        <f t="array" ref="J1462">+SQRT((SUM(SIN($G1462/$I$1*($A$22:$A$20000))*$C$22:$C$20000))^2 +  (SUM(COS($G1462/$I$1*($A$22:$A$20000))*$C$22:$C$20000))^2)</f>
        <v>3.3016527260516635</v>
      </c>
    </row>
    <row r="1463" spans="1:10" x14ac:dyDescent="0.25">
      <c r="A1463">
        <v>2001.75</v>
      </c>
      <c r="B1463">
        <v>0.38623383428392</v>
      </c>
      <c r="C1463">
        <v>-0.10175099999999999</v>
      </c>
      <c r="G1463">
        <f t="shared" si="45"/>
        <v>1461</v>
      </c>
      <c r="H1463">
        <f t="shared" si="44"/>
        <v>4.6505074371451816</v>
      </c>
      <c r="I1463">
        <f t="array" ref="I1463">+SQRT((SUM(SIN($G1463/$I$1*($A$22:$A$20000))*$B$22:$B$20000))^2 + (SUM(COS($G1463/$I$1*($A$22:$A$20000))*$B$22:$B$20000))^2)</f>
        <v>3.9503974549061231E-2</v>
      </c>
      <c r="J1463">
        <f t="array" ref="J1463">+SQRT((SUM(SIN($G1463/$I$1*($A$22:$A$20000))*$C$22:$C$20000))^2 +  (SUM(COS($G1463/$I$1*($A$22:$A$20000))*$C$22:$C$20000))^2)</f>
        <v>4.0030162124238409</v>
      </c>
    </row>
    <row r="1464" spans="1:10" x14ac:dyDescent="0.25">
      <c r="A1464">
        <v>2001.833333</v>
      </c>
      <c r="B1464">
        <v>0.38619390170814899</v>
      </c>
      <c r="C1464">
        <v>-0.29481099999999999</v>
      </c>
      <c r="G1464">
        <f t="shared" si="45"/>
        <v>1462</v>
      </c>
      <c r="H1464">
        <f t="shared" si="44"/>
        <v>4.6536905360070193</v>
      </c>
      <c r="I1464">
        <f t="array" ref="I1464">+SQRT((SUM(SIN($G1464/$I$1*($A$22:$A$20000))*$B$22:$B$20000))^2 + (SUM(COS($G1464/$I$1*($A$22:$A$20000))*$B$22:$B$20000))^2)</f>
        <v>0.76173241009877435</v>
      </c>
      <c r="J1464">
        <f t="array" ref="J1464">+SQRT((SUM(SIN($G1464/$I$1*($A$22:$A$20000))*$C$22:$C$20000))^2 +  (SUM(COS($G1464/$I$1*($A$22:$A$20000))*$C$22:$C$20000))^2)</f>
        <v>5.3108244401499078</v>
      </c>
    </row>
    <row r="1465" spans="1:10" x14ac:dyDescent="0.25">
      <c r="A1465">
        <v>2001.916667</v>
      </c>
      <c r="B1465">
        <v>0.38618842654389002</v>
      </c>
      <c r="C1465">
        <v>-0.374249</v>
      </c>
      <c r="G1465">
        <f t="shared" si="45"/>
        <v>1463</v>
      </c>
      <c r="H1465">
        <f t="shared" si="44"/>
        <v>4.656873634868858</v>
      </c>
      <c r="I1465">
        <f t="array" ref="I1465">+SQRT((SUM(SIN($G1465/$I$1*($A$22:$A$20000))*$B$22:$B$20000))^2 + (SUM(COS($G1465/$I$1*($A$22:$A$20000))*$B$22:$B$20000))^2)</f>
        <v>0.32023181489491864</v>
      </c>
      <c r="J1465">
        <f t="array" ref="J1465">+SQRT((SUM(SIN($G1465/$I$1*($A$22:$A$20000))*$C$22:$C$20000))^2 +  (SUM(COS($G1465/$I$1*($A$22:$A$20000))*$C$22:$C$20000))^2)</f>
        <v>4.6701841137604934</v>
      </c>
    </row>
    <row r="1466" spans="1:10" x14ac:dyDescent="0.25">
      <c r="A1466">
        <v>2002</v>
      </c>
      <c r="B1466">
        <v>0.38618784471103901</v>
      </c>
      <c r="C1466">
        <v>-0.16197400000000001</v>
      </c>
      <c r="G1466">
        <f t="shared" si="45"/>
        <v>1464</v>
      </c>
      <c r="H1466">
        <f t="shared" si="44"/>
        <v>4.6600567337306957</v>
      </c>
      <c r="I1466">
        <f t="array" ref="I1466">+SQRT((SUM(SIN($G1466/$I$1*($A$22:$A$20000))*$B$22:$B$20000))^2 + (SUM(COS($G1466/$I$1*($A$22:$A$20000))*$B$22:$B$20000))^2)</f>
        <v>0.51433256771459879</v>
      </c>
      <c r="J1466">
        <f t="array" ref="J1466">+SQRT((SUM(SIN($G1466/$I$1*($A$22:$A$20000))*$C$22:$C$20000))^2 +  (SUM(COS($G1466/$I$1*($A$22:$A$20000))*$C$22:$C$20000))^2)</f>
        <v>0.26419164862270966</v>
      </c>
    </row>
    <row r="1467" spans="1:10" x14ac:dyDescent="0.25">
      <c r="A1467">
        <v>2002.083333</v>
      </c>
      <c r="B1467">
        <v>0.38617810535528202</v>
      </c>
      <c r="C1467">
        <v>-3.4200000000000001E-2</v>
      </c>
      <c r="G1467">
        <f t="shared" si="45"/>
        <v>1465</v>
      </c>
      <c r="H1467">
        <f t="shared" si="44"/>
        <v>4.6632398325925335</v>
      </c>
      <c r="I1467">
        <f t="array" ref="I1467">+SQRT((SUM(SIN($G1467/$I$1*($A$22:$A$20000))*$B$22:$B$20000))^2 + (SUM(COS($G1467/$I$1*($A$22:$A$20000))*$B$22:$B$20000))^2)</f>
        <v>0.44554065170393886</v>
      </c>
      <c r="J1467">
        <f t="array" ref="J1467">+SQRT((SUM(SIN($G1467/$I$1*($A$22:$A$20000))*$C$22:$C$20000))^2 +  (SUM(COS($G1467/$I$1*($A$22:$A$20000))*$C$22:$C$20000))^2)</f>
        <v>5.638920890183619</v>
      </c>
    </row>
    <row r="1468" spans="1:10" x14ac:dyDescent="0.25">
      <c r="A1468">
        <v>2002.166667</v>
      </c>
      <c r="B1468">
        <v>0.38614044002519199</v>
      </c>
      <c r="C1468">
        <v>5.5E-2</v>
      </c>
      <c r="G1468">
        <f t="shared" si="45"/>
        <v>1466</v>
      </c>
      <c r="H1468">
        <f t="shared" si="44"/>
        <v>4.6664229314543713</v>
      </c>
      <c r="I1468">
        <f t="array" ref="I1468">+SQRT((SUM(SIN($G1468/$I$1*($A$22:$A$20000))*$B$22:$B$20000))^2 + (SUM(COS($G1468/$I$1*($A$22:$A$20000))*$B$22:$B$20000))^2)</f>
        <v>0.29583886912994606</v>
      </c>
      <c r="J1468">
        <f t="array" ref="J1468">+SQRT((SUM(SIN($G1468/$I$1*($A$22:$A$20000))*$C$22:$C$20000))^2 +  (SUM(COS($G1468/$I$1*($A$22:$A$20000))*$C$22:$C$20000))^2)</f>
        <v>7.5857862899345863</v>
      </c>
    </row>
    <row r="1469" spans="1:10" x14ac:dyDescent="0.25">
      <c r="A1469">
        <v>2002.25</v>
      </c>
      <c r="B1469">
        <v>0.38606414636486902</v>
      </c>
      <c r="C1469">
        <v>0.12978200000000001</v>
      </c>
      <c r="G1469">
        <f t="shared" si="45"/>
        <v>1467</v>
      </c>
      <c r="H1469">
        <f t="shared" si="44"/>
        <v>4.669606030316209</v>
      </c>
      <c r="I1469">
        <f t="array" ref="I1469">+SQRT((SUM(SIN($G1469/$I$1*($A$22:$A$20000))*$B$22:$B$20000))^2 + (SUM(COS($G1469/$I$1*($A$22:$A$20000))*$B$22:$B$20000))^2)</f>
        <v>0.48519374513761948</v>
      </c>
      <c r="J1469">
        <f t="array" ref="J1469">+SQRT((SUM(SIN($G1469/$I$1*($A$22:$A$20000))*$C$22:$C$20000))^2 +  (SUM(COS($G1469/$I$1*($A$22:$A$20000))*$C$22:$C$20000))^2)</f>
        <v>6.5813398833803465</v>
      </c>
    </row>
    <row r="1470" spans="1:10" x14ac:dyDescent="0.25">
      <c r="A1470">
        <v>2002.333333</v>
      </c>
      <c r="B1470">
        <v>0.38586633588351499</v>
      </c>
      <c r="C1470">
        <v>0.42830099999999999</v>
      </c>
      <c r="G1470">
        <f t="shared" si="45"/>
        <v>1468</v>
      </c>
      <c r="H1470">
        <f t="shared" si="44"/>
        <v>4.6727891291780468</v>
      </c>
      <c r="I1470">
        <f t="array" ref="I1470">+SQRT((SUM(SIN($G1470/$I$1*($A$22:$A$20000))*$B$22:$B$20000))^2 + (SUM(COS($G1470/$I$1*($A$22:$A$20000))*$B$22:$B$20000))^2)</f>
        <v>0.12306031765041839</v>
      </c>
      <c r="J1470">
        <f t="array" ref="J1470">+SQRT((SUM(SIN($G1470/$I$1*($A$22:$A$20000))*$C$22:$C$20000))^2 +  (SUM(COS($G1470/$I$1*($A$22:$A$20000))*$C$22:$C$20000))^2)</f>
        <v>4.5269767505299043</v>
      </c>
    </row>
    <row r="1471" spans="1:10" x14ac:dyDescent="0.25">
      <c r="A1471">
        <v>2002.416667</v>
      </c>
      <c r="B1471">
        <v>-7.9191229153802403E-2</v>
      </c>
      <c r="C1471">
        <v>0.85179499999999997</v>
      </c>
      <c r="G1471">
        <f t="shared" si="45"/>
        <v>1469</v>
      </c>
      <c r="H1471">
        <f t="shared" si="44"/>
        <v>4.6759722280398845</v>
      </c>
      <c r="I1471">
        <f t="array" ref="I1471">+SQRT((SUM(SIN($G1471/$I$1*($A$22:$A$20000))*$B$22:$B$20000))^2 + (SUM(COS($G1471/$I$1*($A$22:$A$20000))*$B$22:$B$20000))^2)</f>
        <v>0.47142638585278979</v>
      </c>
      <c r="J1471">
        <f t="array" ref="J1471">+SQRT((SUM(SIN($G1471/$I$1*($A$22:$A$20000))*$C$22:$C$20000))^2 +  (SUM(COS($G1471/$I$1*($A$22:$A$20000))*$C$22:$C$20000))^2)</f>
        <v>0.21832198058791044</v>
      </c>
    </row>
    <row r="1472" spans="1:10" x14ac:dyDescent="0.25">
      <c r="A1472">
        <v>2002.5</v>
      </c>
      <c r="B1472">
        <v>-0.118059781609064</v>
      </c>
      <c r="C1472">
        <v>0.85614999999999997</v>
      </c>
      <c r="G1472">
        <f t="shared" si="45"/>
        <v>1470</v>
      </c>
      <c r="H1472">
        <f t="shared" si="44"/>
        <v>4.6791553269017232</v>
      </c>
      <c r="I1472">
        <f t="array" ref="I1472">+SQRT((SUM(SIN($G1472/$I$1*($A$22:$A$20000))*$B$22:$B$20000))^2 + (SUM(COS($G1472/$I$1*($A$22:$A$20000))*$B$22:$B$20000))^2)</f>
        <v>8.7798489508641026E-2</v>
      </c>
      <c r="J1472">
        <f t="array" ref="J1472">+SQRT((SUM(SIN($G1472/$I$1*($A$22:$A$20000))*$C$22:$C$20000))^2 +  (SUM(COS($G1472/$I$1*($A$22:$A$20000))*$C$22:$C$20000))^2)</f>
        <v>3.4514628165119512</v>
      </c>
    </row>
    <row r="1473" spans="1:10" x14ac:dyDescent="0.25">
      <c r="A1473">
        <v>2002.583333</v>
      </c>
      <c r="B1473">
        <v>-0.117874934219386</v>
      </c>
      <c r="C1473">
        <v>0.88833399999999996</v>
      </c>
      <c r="G1473">
        <f t="shared" si="45"/>
        <v>1471</v>
      </c>
      <c r="H1473">
        <f t="shared" si="44"/>
        <v>4.682338425763561</v>
      </c>
      <c r="I1473">
        <f t="array" ref="I1473">+SQRT((SUM(SIN($G1473/$I$1*($A$22:$A$20000))*$B$22:$B$20000))^2 + (SUM(COS($G1473/$I$1*($A$22:$A$20000))*$B$22:$B$20000))^2)</f>
        <v>0.40744479455123189</v>
      </c>
      <c r="J1473">
        <f t="array" ref="J1473">+SQRT((SUM(SIN($G1473/$I$1*($A$22:$A$20000))*$C$22:$C$20000))^2 +  (SUM(COS($G1473/$I$1*($A$22:$A$20000))*$C$22:$C$20000))^2)</f>
        <v>3.0813554511401722</v>
      </c>
    </row>
    <row r="1474" spans="1:10" x14ac:dyDescent="0.25">
      <c r="A1474">
        <v>2002.666667</v>
      </c>
      <c r="B1474">
        <v>-0.117757418393794</v>
      </c>
      <c r="C1474">
        <v>1.0843</v>
      </c>
      <c r="G1474">
        <f t="shared" si="45"/>
        <v>1472</v>
      </c>
      <c r="H1474">
        <f t="shared" si="44"/>
        <v>4.6855215246253987</v>
      </c>
      <c r="I1474">
        <f t="array" ref="I1474">+SQRT((SUM(SIN($G1474/$I$1*($A$22:$A$20000))*$B$22:$B$20000))^2 + (SUM(COS($G1474/$I$1*($A$22:$A$20000))*$B$22:$B$20000))^2)</f>
        <v>0.16762215580776541</v>
      </c>
      <c r="J1474">
        <f t="array" ref="J1474">+SQRT((SUM(SIN($G1474/$I$1*($A$22:$A$20000))*$C$22:$C$20000))^2 +  (SUM(COS($G1474/$I$1*($A$22:$A$20000))*$C$22:$C$20000))^2)</f>
        <v>0.82609284622606594</v>
      </c>
    </row>
    <row r="1475" spans="1:10" x14ac:dyDescent="0.25">
      <c r="A1475">
        <v>2002.75</v>
      </c>
      <c r="B1475">
        <v>-0.117678491075199</v>
      </c>
      <c r="C1475">
        <v>1.28983</v>
      </c>
      <c r="G1475">
        <f t="shared" si="45"/>
        <v>1473</v>
      </c>
      <c r="H1475">
        <f t="shared" ref="H1475:H1538" si="46">+G1475/$I$1/2/PI()</f>
        <v>4.6887046234872365</v>
      </c>
      <c r="I1475">
        <f t="array" ref="I1475">+SQRT((SUM(SIN($G1475/$I$1*($A$22:$A$20000))*$B$22:$B$20000))^2 + (SUM(COS($G1475/$I$1*($A$22:$A$20000))*$B$22:$B$20000))^2)</f>
        <v>0.34060179433098786</v>
      </c>
      <c r="J1475">
        <f t="array" ref="J1475">+SQRT((SUM(SIN($G1475/$I$1*($A$22:$A$20000))*$C$22:$C$20000))^2 +  (SUM(COS($G1475/$I$1*($A$22:$A$20000))*$C$22:$C$20000))^2)</f>
        <v>1.5807408175498274</v>
      </c>
    </row>
    <row r="1476" spans="1:10" x14ac:dyDescent="0.25">
      <c r="A1476">
        <v>2002.833333</v>
      </c>
      <c r="B1476">
        <v>-0.117638566686876</v>
      </c>
      <c r="C1476">
        <v>1.5422899999999999</v>
      </c>
      <c r="G1476">
        <f t="shared" si="45"/>
        <v>1474</v>
      </c>
      <c r="H1476">
        <f t="shared" si="46"/>
        <v>4.6918877223490751</v>
      </c>
      <c r="I1476">
        <f t="array" ref="I1476">+SQRT((SUM(SIN($G1476/$I$1*($A$22:$A$20000))*$B$22:$B$20000))^2 + (SUM(COS($G1476/$I$1*($A$22:$A$20000))*$B$22:$B$20000))^2)</f>
        <v>0.25904277408817677</v>
      </c>
      <c r="J1476">
        <f t="array" ref="J1476">+SQRT((SUM(SIN($G1476/$I$1*($A$22:$A$20000))*$C$22:$C$20000))^2 +  (SUM(COS($G1476/$I$1*($A$22:$A$20000))*$C$22:$C$20000))^2)</f>
        <v>3.790142987293299</v>
      </c>
    </row>
    <row r="1477" spans="1:10" x14ac:dyDescent="0.25">
      <c r="A1477">
        <v>2002.916667</v>
      </c>
      <c r="B1477">
        <v>-0.117642363510799</v>
      </c>
      <c r="C1477">
        <v>1.4114100000000001</v>
      </c>
      <c r="G1477">
        <f t="shared" ref="G1477:G1540" si="47">+G1476+1</f>
        <v>1475</v>
      </c>
      <c r="H1477">
        <f t="shared" si="46"/>
        <v>4.6950708212109129</v>
      </c>
      <c r="I1477">
        <f t="array" ref="I1477">+SQRT((SUM(SIN($G1477/$I$1*($A$22:$A$20000))*$B$22:$B$20000))^2 + (SUM(COS($G1477/$I$1*($A$22:$A$20000))*$B$22:$B$20000))^2)</f>
        <v>0.24261971081190054</v>
      </c>
      <c r="J1477">
        <f t="array" ref="J1477">+SQRT((SUM(SIN($G1477/$I$1*($A$22:$A$20000))*$C$22:$C$20000))^2 +  (SUM(COS($G1477/$I$1*($A$22:$A$20000))*$C$22:$C$20000))^2)</f>
        <v>5.935825129901974</v>
      </c>
    </row>
    <row r="1478" spans="1:10" x14ac:dyDescent="0.25">
      <c r="A1478">
        <v>2003</v>
      </c>
      <c r="B1478">
        <v>-0.117642459407222</v>
      </c>
      <c r="C1478">
        <v>0.595078</v>
      </c>
      <c r="G1478">
        <f t="shared" si="47"/>
        <v>1476</v>
      </c>
      <c r="H1478">
        <f t="shared" si="46"/>
        <v>4.6982539200727507</v>
      </c>
      <c r="I1478">
        <f t="array" ref="I1478">+SQRT((SUM(SIN($G1478/$I$1*($A$22:$A$20000))*$B$22:$B$20000))^2 + (SUM(COS($G1478/$I$1*($A$22:$A$20000))*$B$22:$B$20000))^2)</f>
        <v>0.31348268161299153</v>
      </c>
      <c r="J1478">
        <f t="array" ref="J1478">+SQRT((SUM(SIN($G1478/$I$1*($A$22:$A$20000))*$C$22:$C$20000))^2 +  (SUM(COS($G1478/$I$1*($A$22:$A$20000))*$C$22:$C$20000))^2)</f>
        <v>6.6889501097292472</v>
      </c>
    </row>
    <row r="1479" spans="1:10" x14ac:dyDescent="0.25">
      <c r="A1479">
        <v>2003.083333</v>
      </c>
      <c r="B1479">
        <v>-0.117632719368779</v>
      </c>
      <c r="C1479">
        <v>0.65216300000000005</v>
      </c>
      <c r="G1479">
        <f t="shared" si="47"/>
        <v>1477</v>
      </c>
      <c r="H1479">
        <f t="shared" si="46"/>
        <v>4.7014370189345884</v>
      </c>
      <c r="I1479">
        <f t="array" ref="I1479">+SQRT((SUM(SIN($G1479/$I$1*($A$22:$A$20000))*$B$22:$B$20000))^2 + (SUM(COS($G1479/$I$1*($A$22:$A$20000))*$B$22:$B$20000))^2)</f>
        <v>0.14195576752920483</v>
      </c>
      <c r="J1479">
        <f t="array" ref="J1479">+SQRT((SUM(SIN($G1479/$I$1*($A$22:$A$20000))*$C$22:$C$20000))^2 +  (SUM(COS($G1479/$I$1*($A$22:$A$20000))*$C$22:$C$20000))^2)</f>
        <v>4.7294714037914529</v>
      </c>
    </row>
    <row r="1480" spans="1:10" x14ac:dyDescent="0.25">
      <c r="A1480">
        <v>2003.166667</v>
      </c>
      <c r="B1480">
        <v>-0.117595054039379</v>
      </c>
      <c r="C1480">
        <v>0.41156999999999999</v>
      </c>
      <c r="G1480">
        <f t="shared" si="47"/>
        <v>1478</v>
      </c>
      <c r="H1480">
        <f t="shared" si="46"/>
        <v>4.7046201177964262</v>
      </c>
      <c r="I1480">
        <f t="array" ref="I1480">+SQRT((SUM(SIN($G1480/$I$1*($A$22:$A$20000))*$B$22:$B$20000))^2 + (SUM(COS($G1480/$I$1*($A$22:$A$20000))*$B$22:$B$20000))^2)</f>
        <v>0.33326958001608292</v>
      </c>
      <c r="J1480">
        <f t="array" ref="J1480">+SQRT((SUM(SIN($G1480/$I$1*($A$22:$A$20000))*$C$22:$C$20000))^2 +  (SUM(COS($G1480/$I$1*($A$22:$A$20000))*$C$22:$C$20000))^2)</f>
        <v>2.3268609756056473</v>
      </c>
    </row>
    <row r="1481" spans="1:10" x14ac:dyDescent="0.25">
      <c r="A1481">
        <v>2003.25</v>
      </c>
      <c r="B1481">
        <v>-0.11751876039324501</v>
      </c>
      <c r="C1481">
        <v>-2.98E-2</v>
      </c>
      <c r="G1481">
        <f t="shared" si="47"/>
        <v>1479</v>
      </c>
      <c r="H1481">
        <f t="shared" si="46"/>
        <v>4.707803216658264</v>
      </c>
      <c r="I1481">
        <f t="array" ref="I1481">+SQRT((SUM(SIN($G1481/$I$1*($A$22:$A$20000))*$B$22:$B$20000))^2 + (SUM(COS($G1481/$I$1*($A$22:$A$20000))*$B$22:$B$20000))^2)</f>
        <v>6.0501298346460036E-2</v>
      </c>
      <c r="J1481">
        <f t="array" ref="J1481">+SQRT((SUM(SIN($G1481/$I$1*($A$22:$A$20000))*$C$22:$C$20000))^2 +  (SUM(COS($G1481/$I$1*($A$22:$A$20000))*$C$22:$C$20000))^2)</f>
        <v>4.3961161181652191</v>
      </c>
    </row>
    <row r="1482" spans="1:10" x14ac:dyDescent="0.25">
      <c r="A1482">
        <v>2003.333333</v>
      </c>
      <c r="B1482">
        <v>-0.117706455824248</v>
      </c>
      <c r="C1482">
        <v>-0.49070900000000001</v>
      </c>
      <c r="G1482">
        <f t="shared" si="47"/>
        <v>1480</v>
      </c>
      <c r="H1482">
        <f t="shared" si="46"/>
        <v>4.7109863155201026</v>
      </c>
      <c r="I1482">
        <f t="array" ref="I1482">+SQRT((SUM(SIN($G1482/$I$1*($A$22:$A$20000))*$B$22:$B$20000))^2 + (SUM(COS($G1482/$I$1*($A$22:$A$20000))*$B$22:$B$20000))^2)</f>
        <v>0.3237255818108602</v>
      </c>
      <c r="J1482">
        <f t="array" ref="J1482">+SQRT((SUM(SIN($G1482/$I$1*($A$22:$A$20000))*$C$22:$C$20000))^2 +  (SUM(COS($G1482/$I$1*($A$22:$A$20000))*$C$22:$C$20000))^2)</f>
        <v>5.9930776136761796</v>
      </c>
    </row>
    <row r="1483" spans="1:10" x14ac:dyDescent="0.25">
      <c r="A1483">
        <v>2003.416667</v>
      </c>
      <c r="B1483">
        <v>0.108274901021418</v>
      </c>
      <c r="C1483">
        <v>-0.151335</v>
      </c>
      <c r="G1483">
        <f t="shared" si="47"/>
        <v>1481</v>
      </c>
      <c r="H1483">
        <f t="shared" si="46"/>
        <v>4.7141694143819404</v>
      </c>
      <c r="I1483">
        <f t="array" ref="I1483">+SQRT((SUM(SIN($G1483/$I$1*($A$22:$A$20000))*$B$22:$B$20000))^2 + (SUM(COS($G1483/$I$1*($A$22:$A$20000))*$B$22:$B$20000))^2)</f>
        <v>9.3287122183756913E-2</v>
      </c>
      <c r="J1483">
        <f t="array" ref="J1483">+SQRT((SUM(SIN($G1483/$I$1*($A$22:$A$20000))*$C$22:$C$20000))^2 +  (SUM(COS($G1483/$I$1*($A$22:$A$20000))*$C$22:$C$20000))^2)</f>
        <v>5.3756507804527081</v>
      </c>
    </row>
    <row r="1484" spans="1:10" x14ac:dyDescent="0.25">
      <c r="A1484">
        <v>2003.5</v>
      </c>
      <c r="B1484">
        <v>0.13792702973546</v>
      </c>
      <c r="C1484">
        <v>0.32014799999999999</v>
      </c>
      <c r="G1484">
        <f t="shared" si="47"/>
        <v>1482</v>
      </c>
      <c r="H1484">
        <f t="shared" si="46"/>
        <v>4.7173525132437781</v>
      </c>
      <c r="I1484">
        <f t="array" ref="I1484">+SQRT((SUM(SIN($G1484/$I$1*($A$22:$A$20000))*$B$22:$B$20000))^2 + (SUM(COS($G1484/$I$1*($A$22:$A$20000))*$B$22:$B$20000))^2)</f>
        <v>0.28677757526717057</v>
      </c>
      <c r="J1484">
        <f t="array" ref="J1484">+SQRT((SUM(SIN($G1484/$I$1*($A$22:$A$20000))*$C$22:$C$20000))^2 +  (SUM(COS($G1484/$I$1*($A$22:$A$20000))*$C$22:$C$20000))^2)</f>
        <v>5.757394323289752</v>
      </c>
    </row>
    <row r="1485" spans="1:10" x14ac:dyDescent="0.25">
      <c r="A1485">
        <v>2003.583333</v>
      </c>
      <c r="B1485">
        <v>0.137751490960524</v>
      </c>
      <c r="C1485">
        <v>0.276453</v>
      </c>
      <c r="G1485">
        <f t="shared" si="47"/>
        <v>1483</v>
      </c>
      <c r="H1485">
        <f t="shared" si="46"/>
        <v>4.7205356121056159</v>
      </c>
      <c r="I1485">
        <f t="array" ref="I1485">+SQRT((SUM(SIN($G1485/$I$1*($A$22:$A$20000))*$B$22:$B$20000))^2 + (SUM(COS($G1485/$I$1*($A$22:$A$20000))*$B$22:$B$20000))^2)</f>
        <v>0.16579728843314664</v>
      </c>
      <c r="J1485">
        <f t="array" ref="J1485">+SQRT((SUM(SIN($G1485/$I$1*($A$22:$A$20000))*$C$22:$C$20000))^2 +  (SUM(COS($G1485/$I$1*($A$22:$A$20000))*$C$22:$C$20000))^2)</f>
        <v>8.002132894330197</v>
      </c>
    </row>
    <row r="1486" spans="1:10" x14ac:dyDescent="0.25">
      <c r="A1486">
        <v>2003.666667</v>
      </c>
      <c r="B1486">
        <v>0.13763396572571099</v>
      </c>
      <c r="C1486">
        <v>0.26156000000000001</v>
      </c>
      <c r="G1486">
        <f t="shared" si="47"/>
        <v>1484</v>
      </c>
      <c r="H1486">
        <f t="shared" si="46"/>
        <v>4.7237187109674537</v>
      </c>
      <c r="I1486">
        <f t="array" ref="I1486">+SQRT((SUM(SIN($G1486/$I$1*($A$22:$A$20000))*$B$22:$B$20000))^2 + (SUM(COS($G1486/$I$1*($A$22:$A$20000))*$B$22:$B$20000))^2)</f>
        <v>0.22867344787251176</v>
      </c>
      <c r="J1486">
        <f t="array" ref="J1486">+SQRT((SUM(SIN($G1486/$I$1*($A$22:$A$20000))*$C$22:$C$20000))^2 +  (SUM(COS($G1486/$I$1*($A$22:$A$20000))*$C$22:$C$20000))^2)</f>
        <v>3.7993514462610363</v>
      </c>
    </row>
    <row r="1487" spans="1:10" x14ac:dyDescent="0.25">
      <c r="A1487">
        <v>2003.75</v>
      </c>
      <c r="B1487">
        <v>0.137555038416626</v>
      </c>
      <c r="C1487">
        <v>0.46736899999999998</v>
      </c>
      <c r="G1487">
        <f t="shared" si="47"/>
        <v>1485</v>
      </c>
      <c r="H1487">
        <f t="shared" si="46"/>
        <v>4.7269018098292914</v>
      </c>
      <c r="I1487">
        <f t="array" ref="I1487">+SQRT((SUM(SIN($G1487/$I$1*($A$22:$A$20000))*$B$22:$B$20000))^2 + (SUM(COS($G1487/$I$1*($A$22:$A$20000))*$B$22:$B$20000))^2)</f>
        <v>0.22524550258869661</v>
      </c>
      <c r="J1487">
        <f t="array" ref="J1487">+SQRT((SUM(SIN($G1487/$I$1*($A$22:$A$20000))*$C$22:$C$20000))^2 +  (SUM(COS($G1487/$I$1*($A$22:$A$20000))*$C$22:$C$20000))^2)</f>
        <v>4.0018015527303907</v>
      </c>
    </row>
    <row r="1488" spans="1:10" x14ac:dyDescent="0.25">
      <c r="A1488">
        <v>2003.833333</v>
      </c>
      <c r="B1488">
        <v>0.13751512124295001</v>
      </c>
      <c r="C1488">
        <v>0.408049</v>
      </c>
      <c r="G1488">
        <f t="shared" si="47"/>
        <v>1486</v>
      </c>
      <c r="H1488">
        <f t="shared" si="46"/>
        <v>4.7300849086911292</v>
      </c>
      <c r="I1488">
        <f t="array" ref="I1488">+SQRT((SUM(SIN($G1488/$I$1*($A$22:$A$20000))*$B$22:$B$20000))^2 + (SUM(COS($G1488/$I$1*($A$22:$A$20000))*$B$22:$B$20000))^2)</f>
        <v>0.15818668002738043</v>
      </c>
      <c r="J1488">
        <f t="array" ref="J1488">+SQRT((SUM(SIN($G1488/$I$1*($A$22:$A$20000))*$C$22:$C$20000))^2 +  (SUM(COS($G1488/$I$1*($A$22:$A$20000))*$C$22:$C$20000))^2)</f>
        <v>6.2298438628651676</v>
      </c>
    </row>
    <row r="1489" spans="1:10" x14ac:dyDescent="0.25">
      <c r="A1489">
        <v>2003.916667</v>
      </c>
      <c r="B1489">
        <v>0.13752812976251999</v>
      </c>
      <c r="C1489">
        <v>0.46749099999999999</v>
      </c>
      <c r="G1489">
        <f t="shared" si="47"/>
        <v>1487</v>
      </c>
      <c r="H1489">
        <f t="shared" si="46"/>
        <v>4.7332680075529669</v>
      </c>
      <c r="I1489">
        <f t="array" ref="I1489">+SQRT((SUM(SIN($G1489/$I$1*($A$22:$A$20000))*$B$22:$B$20000))^2 + (SUM(COS($G1489/$I$1*($A$22:$A$20000))*$B$22:$B$20000))^2)</f>
        <v>0.26620635719983737</v>
      </c>
      <c r="J1489">
        <f t="array" ref="J1489">+SQRT((SUM(SIN($G1489/$I$1*($A$22:$A$20000))*$C$22:$C$20000))^2 +  (SUM(COS($G1489/$I$1*($A$22:$A$20000))*$C$22:$C$20000))^2)</f>
        <v>3.3266651728801193</v>
      </c>
    </row>
    <row r="1490" spans="1:10" x14ac:dyDescent="0.25">
      <c r="A1490">
        <v>2004</v>
      </c>
      <c r="B1490">
        <v>0.137528871627944</v>
      </c>
      <c r="C1490">
        <v>0.261127</v>
      </c>
      <c r="G1490">
        <f t="shared" si="47"/>
        <v>1488</v>
      </c>
      <c r="H1490">
        <f t="shared" si="46"/>
        <v>4.7364511064148056</v>
      </c>
      <c r="I1490">
        <f t="array" ref="I1490">+SQRT((SUM(SIN($G1490/$I$1*($A$22:$A$20000))*$B$22:$B$20000))^2 + (SUM(COS($G1490/$I$1*($A$22:$A$20000))*$B$22:$B$20000))^2)</f>
        <v>7.8769995771770351E-2</v>
      </c>
      <c r="J1490">
        <f t="array" ref="J1490">+SQRT((SUM(SIN($G1490/$I$1*($A$22:$A$20000))*$C$22:$C$20000))^2 +  (SUM(COS($G1490/$I$1*($A$22:$A$20000))*$C$22:$C$20000))^2)</f>
        <v>6.414118542874764</v>
      </c>
    </row>
    <row r="1491" spans="1:10" x14ac:dyDescent="0.25">
      <c r="A1491">
        <v>2004.083333</v>
      </c>
      <c r="B1491">
        <v>0.13751913093861301</v>
      </c>
      <c r="C1491">
        <v>0.24332200000000001</v>
      </c>
      <c r="G1491">
        <f t="shared" si="47"/>
        <v>1489</v>
      </c>
      <c r="H1491">
        <f t="shared" si="46"/>
        <v>4.7396342052766434</v>
      </c>
      <c r="I1491">
        <f t="array" ref="I1491">+SQRT((SUM(SIN($G1491/$I$1*($A$22:$A$20000))*$B$22:$B$20000))^2 + (SUM(COS($G1491/$I$1*($A$22:$A$20000))*$B$22:$B$20000))^2)</f>
        <v>0.28002360316411767</v>
      </c>
      <c r="J1491">
        <f t="array" ref="J1491">+SQRT((SUM(SIN($G1491/$I$1*($A$22:$A$20000))*$C$22:$C$20000))^2 +  (SUM(COS($G1491/$I$1*($A$22:$A$20000))*$C$22:$C$20000))^2)</f>
        <v>4.7871355505384132</v>
      </c>
    </row>
    <row r="1492" spans="1:10" x14ac:dyDescent="0.25">
      <c r="A1492">
        <v>2004.166667</v>
      </c>
      <c r="B1492">
        <v>0.13748146560987101</v>
      </c>
      <c r="C1492">
        <v>0.16713900000000001</v>
      </c>
      <c r="G1492">
        <f t="shared" si="47"/>
        <v>1490</v>
      </c>
      <c r="H1492">
        <f t="shared" si="46"/>
        <v>4.7428173041384811</v>
      </c>
      <c r="I1492">
        <f t="array" ref="I1492">+SQRT((SUM(SIN($G1492/$I$1*($A$22:$A$20000))*$B$22:$B$20000))^2 + (SUM(COS($G1492/$I$1*($A$22:$A$20000))*$B$22:$B$20000))^2)</f>
        <v>4.9547168327763264E-2</v>
      </c>
      <c r="J1492">
        <f t="array" ref="J1492">+SQRT((SUM(SIN($G1492/$I$1*($A$22:$A$20000))*$C$22:$C$20000))^2 +  (SUM(COS($G1492/$I$1*($A$22:$A$20000))*$C$22:$C$20000))^2)</f>
        <v>0.50924407180402886</v>
      </c>
    </row>
    <row r="1493" spans="1:10" x14ac:dyDescent="0.25">
      <c r="A1493">
        <v>2004.25</v>
      </c>
      <c r="B1493">
        <v>0.13740517197694599</v>
      </c>
      <c r="C1493">
        <v>0.18008199999999999</v>
      </c>
      <c r="G1493">
        <f t="shared" si="47"/>
        <v>1491</v>
      </c>
      <c r="H1493">
        <f t="shared" si="46"/>
        <v>4.7460004030003189</v>
      </c>
      <c r="I1493">
        <f t="array" ref="I1493">+SQRT((SUM(SIN($G1493/$I$1*($A$22:$A$20000))*$B$22:$B$20000))^2 + (SUM(COS($G1493/$I$1*($A$22:$A$20000))*$B$22:$B$20000))^2)</f>
        <v>0.26041582035677663</v>
      </c>
      <c r="J1493">
        <f t="array" ref="J1493">+SQRT((SUM(SIN($G1493/$I$1*($A$22:$A$20000))*$C$22:$C$20000))^2 +  (SUM(COS($G1493/$I$1*($A$22:$A$20000))*$C$22:$C$20000))^2)</f>
        <v>1.607677523819335</v>
      </c>
    </row>
    <row r="1494" spans="1:10" x14ac:dyDescent="0.25">
      <c r="A1494">
        <v>2004.333333</v>
      </c>
      <c r="B1494">
        <v>0.13792343483598199</v>
      </c>
      <c r="C1494">
        <v>0.18504100000000001</v>
      </c>
      <c r="G1494">
        <f t="shared" si="47"/>
        <v>1492</v>
      </c>
      <c r="H1494">
        <f t="shared" si="46"/>
        <v>4.7491835018621567</v>
      </c>
      <c r="I1494">
        <f t="array" ref="I1494">+SQRT((SUM(SIN($G1494/$I$1*($A$22:$A$20000))*$B$22:$B$20000))^2 + (SUM(COS($G1494/$I$1*($A$22:$A$20000))*$B$22:$B$20000))^2)</f>
        <v>0.10868582976201763</v>
      </c>
      <c r="J1494">
        <f t="array" ref="J1494">+SQRT((SUM(SIN($G1494/$I$1*($A$22:$A$20000))*$C$22:$C$20000))^2 +  (SUM(COS($G1494/$I$1*($A$22:$A$20000))*$C$22:$C$20000))^2)</f>
        <v>2.0874328502534429</v>
      </c>
    </row>
    <row r="1495" spans="1:10" x14ac:dyDescent="0.25">
      <c r="A1495">
        <v>2004.416667</v>
      </c>
      <c r="B1495">
        <v>8.9196237073987106E-2</v>
      </c>
      <c r="C1495">
        <v>0.269735</v>
      </c>
      <c r="G1495">
        <f t="shared" si="47"/>
        <v>1493</v>
      </c>
      <c r="H1495">
        <f t="shared" si="46"/>
        <v>4.7523666007239944</v>
      </c>
      <c r="I1495">
        <f t="array" ref="I1495">+SQRT((SUM(SIN($G1495/$I$1*($A$22:$A$20000))*$B$22:$B$20000))^2 + (SUM(COS($G1495/$I$1*($A$22:$A$20000))*$B$22:$B$20000))^2)</f>
        <v>0.22681911052047407</v>
      </c>
      <c r="J1495">
        <f t="array" ref="J1495">+SQRT((SUM(SIN($G1495/$I$1*($A$22:$A$20000))*$C$22:$C$20000))^2 +  (SUM(COS($G1495/$I$1*($A$22:$A$20000))*$C$22:$C$20000))^2)</f>
        <v>2.0207417271151096</v>
      </c>
    </row>
    <row r="1496" spans="1:10" x14ac:dyDescent="0.25">
      <c r="A1496">
        <v>2004.5</v>
      </c>
      <c r="B1496">
        <v>6.5075080570804106E-2</v>
      </c>
      <c r="C1496">
        <v>0.60078799999999999</v>
      </c>
      <c r="G1496">
        <f t="shared" si="47"/>
        <v>1494</v>
      </c>
      <c r="H1496">
        <f t="shared" si="46"/>
        <v>4.7555496995858331</v>
      </c>
      <c r="I1496">
        <f t="array" ref="I1496">+SQRT((SUM(SIN($G1496/$I$1*($A$22:$A$20000))*$B$22:$B$20000))^2 + (SUM(COS($G1496/$I$1*($A$22:$A$20000))*$B$22:$B$20000))^2)</f>
        <v>0.17428582552209793</v>
      </c>
      <c r="J1496">
        <f t="array" ref="J1496">+SQRT((SUM(SIN($G1496/$I$1*($A$22:$A$20000))*$C$22:$C$20000))^2 +  (SUM(COS($G1496/$I$1*($A$22:$A$20000))*$C$22:$C$20000))^2)</f>
        <v>1.8021180748377517</v>
      </c>
    </row>
    <row r="1497" spans="1:10" x14ac:dyDescent="0.25">
      <c r="A1497">
        <v>2004.583333</v>
      </c>
      <c r="B1497">
        <v>6.4953757490271796E-2</v>
      </c>
      <c r="C1497">
        <v>0.781443</v>
      </c>
      <c r="G1497">
        <f t="shared" si="47"/>
        <v>1495</v>
      </c>
      <c r="H1497">
        <f t="shared" si="46"/>
        <v>4.7587327984476708</v>
      </c>
      <c r="I1497">
        <f t="array" ref="I1497">+SQRT((SUM(SIN($G1497/$I$1*($A$22:$A$20000))*$B$22:$B$20000))^2 + (SUM(COS($G1497/$I$1*($A$22:$A$20000))*$B$22:$B$20000))^2)</f>
        <v>0.17310264369389577</v>
      </c>
      <c r="J1497">
        <f t="array" ref="J1497">+SQRT((SUM(SIN($G1497/$I$1*($A$22:$A$20000))*$C$22:$C$20000))^2 +  (SUM(COS($G1497/$I$1*($A$22:$A$20000))*$C$22:$C$20000))^2)</f>
        <v>4.8643278669023378</v>
      </c>
    </row>
    <row r="1498" spans="1:10" x14ac:dyDescent="0.25">
      <c r="A1498">
        <v>2004.666667</v>
      </c>
      <c r="B1498">
        <v>6.4836177453806196E-2</v>
      </c>
      <c r="C1498">
        <v>0.80274999999999996</v>
      </c>
      <c r="G1498">
        <f t="shared" si="47"/>
        <v>1496</v>
      </c>
      <c r="H1498">
        <f t="shared" si="46"/>
        <v>4.7619158973095086</v>
      </c>
      <c r="I1498">
        <f t="array" ref="I1498">+SQRT((SUM(SIN($G1498/$I$1*($A$22:$A$20000))*$B$22:$B$20000))^2 + (SUM(COS($G1498/$I$1*($A$22:$A$20000))*$B$22:$B$20000))^2)</f>
        <v>0.22283697114086509</v>
      </c>
      <c r="J1498">
        <f t="array" ref="J1498">+SQRT((SUM(SIN($G1498/$I$1*($A$22:$A$20000))*$C$22:$C$20000))^2 +  (SUM(COS($G1498/$I$1*($A$22:$A$20000))*$C$22:$C$20000))^2)</f>
        <v>3.987058892881421</v>
      </c>
    </row>
    <row r="1499" spans="1:10" x14ac:dyDescent="0.25">
      <c r="A1499">
        <v>2004.75</v>
      </c>
      <c r="B1499">
        <v>6.4757250200116107E-2</v>
      </c>
      <c r="C1499">
        <v>0.76847799999999999</v>
      </c>
      <c r="G1499">
        <f t="shared" si="47"/>
        <v>1497</v>
      </c>
      <c r="H1499">
        <f t="shared" si="46"/>
        <v>4.7650989961713464</v>
      </c>
      <c r="I1499">
        <f t="array" ref="I1499">+SQRT((SUM(SIN($G1499/$I$1*($A$22:$A$20000))*$B$22:$B$20000))^2 + (SUM(COS($G1499/$I$1*($A$22:$A$20000))*$B$22:$B$20000))^2)</f>
        <v>0.10745758509289101</v>
      </c>
      <c r="J1499">
        <f t="array" ref="J1499">+SQRT((SUM(SIN($G1499/$I$1*($A$22:$A$20000))*$C$22:$C$20000))^2 +  (SUM(COS($G1499/$I$1*($A$22:$A$20000))*$C$22:$C$20000))^2)</f>
        <v>0.56852124656332914</v>
      </c>
    </row>
    <row r="1500" spans="1:10" x14ac:dyDescent="0.25">
      <c r="A1500">
        <v>2004.833333</v>
      </c>
      <c r="B1500">
        <v>6.4717287915851102E-2</v>
      </c>
      <c r="C1500">
        <v>0.73218899999999998</v>
      </c>
      <c r="G1500">
        <f t="shared" si="47"/>
        <v>1498</v>
      </c>
      <c r="H1500">
        <f t="shared" si="46"/>
        <v>4.768282095033185</v>
      </c>
      <c r="I1500">
        <f t="array" ref="I1500">+SQRT((SUM(SIN($G1500/$I$1*($A$22:$A$20000))*$B$22:$B$20000))^2 + (SUM(COS($G1500/$I$1*($A$22:$A$20000))*$B$22:$B$20000))^2)</f>
        <v>0.25397444038488587</v>
      </c>
      <c r="J1500">
        <f t="array" ref="J1500">+SQRT((SUM(SIN($G1500/$I$1*($A$22:$A$20000))*$C$22:$C$20000))^2 +  (SUM(COS($G1500/$I$1*($A$22:$A$20000))*$C$22:$C$20000))^2)</f>
        <v>4.1036949266088421</v>
      </c>
    </row>
    <row r="1501" spans="1:10" x14ac:dyDescent="0.25">
      <c r="A1501">
        <v>2004.916667</v>
      </c>
      <c r="B1501">
        <v>6.4685731473076699E-2</v>
      </c>
      <c r="C1501">
        <v>0.77731099999999997</v>
      </c>
      <c r="G1501">
        <f t="shared" si="47"/>
        <v>1499</v>
      </c>
      <c r="H1501">
        <f t="shared" si="46"/>
        <v>4.7714651938950228</v>
      </c>
      <c r="I1501">
        <f t="array" ref="I1501">+SQRT((SUM(SIN($G1501/$I$1*($A$22:$A$20000))*$B$22:$B$20000))^2 + (SUM(COS($G1501/$I$1*($A$22:$A$20000))*$B$22:$B$20000))^2)</f>
        <v>4.2070203462925067E-2</v>
      </c>
      <c r="J1501">
        <f t="array" ref="J1501">+SQRT((SUM(SIN($G1501/$I$1*($A$22:$A$20000))*$C$22:$C$20000))^2 +  (SUM(COS($G1501/$I$1*($A$22:$A$20000))*$C$22:$C$20000))^2)</f>
        <v>7.4085355967026363</v>
      </c>
    </row>
    <row r="1502" spans="1:10" x14ac:dyDescent="0.25">
      <c r="A1502">
        <v>2005</v>
      </c>
      <c r="B1502">
        <v>6.4684962889301104E-2</v>
      </c>
      <c r="C1502">
        <v>0.65508699999999997</v>
      </c>
      <c r="G1502">
        <f t="shared" si="47"/>
        <v>1500</v>
      </c>
      <c r="H1502">
        <f t="shared" si="46"/>
        <v>4.7746482927568605</v>
      </c>
      <c r="I1502">
        <f t="array" ref="I1502">+SQRT((SUM(SIN($G1502/$I$1*($A$22:$A$20000))*$B$22:$B$20000))^2 + (SUM(COS($G1502/$I$1*($A$22:$A$20000))*$B$22:$B$20000))^2)</f>
        <v>0.26499642485377156</v>
      </c>
      <c r="J1502">
        <f t="array" ref="J1502">+SQRT((SUM(SIN($G1502/$I$1*($A$22:$A$20000))*$C$22:$C$20000))^2 +  (SUM(COS($G1502/$I$1*($A$22:$A$20000))*$C$22:$C$20000))^2)</f>
        <v>5.7156889665347546</v>
      </c>
    </row>
    <row r="1503" spans="1:10" x14ac:dyDescent="0.25">
      <c r="A1503">
        <v>2005.083333</v>
      </c>
      <c r="B1503">
        <v>6.4675223726231496E-2</v>
      </c>
      <c r="C1503">
        <v>0.36948199999999998</v>
      </c>
      <c r="G1503">
        <f t="shared" si="47"/>
        <v>1501</v>
      </c>
      <c r="H1503">
        <f t="shared" si="46"/>
        <v>4.7778313916186983</v>
      </c>
      <c r="I1503">
        <f t="array" ref="I1503">+SQRT((SUM(SIN($G1503/$I$1*($A$22:$A$20000))*$B$22:$B$20000))^2 + (SUM(COS($G1503/$I$1*($A$22:$A$20000))*$B$22:$B$20000))^2)</f>
        <v>6.6258475672961156E-2</v>
      </c>
      <c r="J1503">
        <f t="array" ref="J1503">+SQRT((SUM(SIN($G1503/$I$1*($A$22:$A$20000))*$C$22:$C$20000))^2 +  (SUM(COS($G1503/$I$1*($A$22:$A$20000))*$C$22:$C$20000))^2)</f>
        <v>0.98781073978842027</v>
      </c>
    </row>
    <row r="1504" spans="1:10" x14ac:dyDescent="0.25">
      <c r="A1504">
        <v>2005.166667</v>
      </c>
      <c r="B1504">
        <v>6.4637558395947106E-2</v>
      </c>
      <c r="C1504">
        <v>0.49416900000000002</v>
      </c>
      <c r="G1504">
        <f t="shared" si="47"/>
        <v>1502</v>
      </c>
      <c r="H1504">
        <f t="shared" si="46"/>
        <v>4.7810144904805361</v>
      </c>
      <c r="I1504">
        <f t="array" ref="I1504">+SQRT((SUM(SIN($G1504/$I$1*($A$22:$A$20000))*$B$22:$B$20000))^2 + (SUM(COS($G1504/$I$1*($A$22:$A$20000))*$B$22:$B$20000))^2)</f>
        <v>0.25197803866995772</v>
      </c>
      <c r="J1504">
        <f t="array" ref="J1504">+SQRT((SUM(SIN($G1504/$I$1*($A$22:$A$20000))*$C$22:$C$20000))^2 +  (SUM(COS($G1504/$I$1*($A$22:$A$20000))*$C$22:$C$20000))^2)</f>
        <v>3.7478316542154162</v>
      </c>
    </row>
    <row r="1505" spans="1:10" x14ac:dyDescent="0.25">
      <c r="A1505">
        <v>2005.25</v>
      </c>
      <c r="B1505">
        <v>6.4561264663183099E-2</v>
      </c>
      <c r="C1505">
        <v>0.36936200000000002</v>
      </c>
      <c r="G1505">
        <f t="shared" si="47"/>
        <v>1503</v>
      </c>
      <c r="H1505">
        <f t="shared" si="46"/>
        <v>4.7841975893423738</v>
      </c>
      <c r="I1505">
        <f t="array" ref="I1505">+SQRT((SUM(SIN($G1505/$I$1*($A$22:$A$20000))*$B$22:$B$20000))^2 + (SUM(COS($G1505/$I$1*($A$22:$A$20000))*$B$22:$B$20000))^2)</f>
        <v>0.14127293403342869</v>
      </c>
      <c r="J1505">
        <f t="array" ref="J1505">+SQRT((SUM(SIN($G1505/$I$1*($A$22:$A$20000))*$C$22:$C$20000))^2 +  (SUM(COS($G1505/$I$1*($A$22:$A$20000))*$C$22:$C$20000))^2)</f>
        <v>6.7066915076442006</v>
      </c>
    </row>
    <row r="1506" spans="1:10" x14ac:dyDescent="0.25">
      <c r="A1506">
        <v>2005.333333</v>
      </c>
      <c r="B1506">
        <v>6.3030331088275104E-2</v>
      </c>
      <c r="C1506">
        <v>0.42482199999999998</v>
      </c>
      <c r="G1506">
        <f t="shared" si="47"/>
        <v>1504</v>
      </c>
      <c r="H1506">
        <f t="shared" si="46"/>
        <v>4.7873806882042116</v>
      </c>
      <c r="I1506">
        <f t="array" ref="I1506">+SQRT((SUM(SIN($G1506/$I$1*($A$22:$A$20000))*$B$22:$B$20000))^2 + (SUM(COS($G1506/$I$1*($A$22:$A$20000))*$B$22:$B$20000))^2)</f>
        <v>0.21793719529848415</v>
      </c>
      <c r="J1506">
        <f t="array" ref="J1506">+SQRT((SUM(SIN($G1506/$I$1*($A$22:$A$20000))*$C$22:$C$20000))^2 +  (SUM(COS($G1506/$I$1*($A$22:$A$20000))*$C$22:$C$20000))^2)</f>
        <v>9.4231912561904991</v>
      </c>
    </row>
    <row r="1507" spans="1:10" x14ac:dyDescent="0.25">
      <c r="A1507">
        <v>2005.416667</v>
      </c>
      <c r="B1507">
        <v>-0.36208635880130502</v>
      </c>
      <c r="C1507">
        <v>0.177727</v>
      </c>
      <c r="G1507">
        <f t="shared" si="47"/>
        <v>1505</v>
      </c>
      <c r="H1507">
        <f t="shared" si="46"/>
        <v>4.7905637870660502</v>
      </c>
      <c r="I1507">
        <f t="array" ref="I1507">+SQRT((SUM(SIN($G1507/$I$1*($A$22:$A$20000))*$B$22:$B$20000))^2 + (SUM(COS($G1507/$I$1*($A$22:$A$20000))*$B$22:$B$20000))^2)</f>
        <v>0.21471141993467158</v>
      </c>
      <c r="J1507">
        <f t="array" ref="J1507">+SQRT((SUM(SIN($G1507/$I$1*($A$22:$A$20000))*$C$22:$C$20000))^2 +  (SUM(COS($G1507/$I$1*($A$22:$A$20000))*$C$22:$C$20000))^2)</f>
        <v>7.7839397447559584</v>
      </c>
    </row>
    <row r="1508" spans="1:10" x14ac:dyDescent="0.25">
      <c r="A1508">
        <v>2005.5</v>
      </c>
      <c r="B1508">
        <v>-0.35687160469010698</v>
      </c>
      <c r="C1508">
        <v>-0.117481</v>
      </c>
      <c r="G1508">
        <f t="shared" si="47"/>
        <v>1506</v>
      </c>
      <c r="H1508">
        <f t="shared" si="46"/>
        <v>4.793746885927888</v>
      </c>
      <c r="I1508">
        <f t="array" ref="I1508">+SQRT((SUM(SIN($G1508/$I$1*($A$22:$A$20000))*$B$22:$B$20000))^2 + (SUM(COS($G1508/$I$1*($A$22:$A$20000))*$B$22:$B$20000))^2)</f>
        <v>0.16691152082735281</v>
      </c>
      <c r="J1508">
        <f t="array" ref="J1508">+SQRT((SUM(SIN($G1508/$I$1*($A$22:$A$20000))*$C$22:$C$20000))^2 +  (SUM(COS($G1508/$I$1*($A$22:$A$20000))*$C$22:$C$20000))^2)</f>
        <v>2.6875787994563587</v>
      </c>
    </row>
    <row r="1509" spans="1:10" x14ac:dyDescent="0.25">
      <c r="A1509">
        <v>2005.583333</v>
      </c>
      <c r="B1509">
        <v>-0.35673120429657501</v>
      </c>
      <c r="C1509">
        <v>-3.2300000000000002E-2</v>
      </c>
      <c r="G1509">
        <f t="shared" si="47"/>
        <v>1507</v>
      </c>
      <c r="H1509">
        <f t="shared" si="46"/>
        <v>4.7969299847897258</v>
      </c>
      <c r="I1509">
        <f t="array" ref="I1509">+SQRT((SUM(SIN($G1509/$I$1*($A$22:$A$20000))*$B$22:$B$20000))^2 + (SUM(COS($G1509/$I$1*($A$22:$A$20000))*$B$22:$B$20000))^2)</f>
        <v>0.28903490676224375</v>
      </c>
      <c r="J1509">
        <f t="array" ref="J1509">+SQRT((SUM(SIN($G1509/$I$1*($A$22:$A$20000))*$C$22:$C$20000))^2 +  (SUM(COS($G1509/$I$1*($A$22:$A$20000))*$C$22:$C$20000))^2)</f>
        <v>1.0204128298511637</v>
      </c>
    </row>
    <row r="1510" spans="1:10" x14ac:dyDescent="0.25">
      <c r="A1510">
        <v>2005.666667</v>
      </c>
      <c r="B1510">
        <v>-0.35661364354360803</v>
      </c>
      <c r="C1510">
        <v>-4.4299999999999999E-2</v>
      </c>
      <c r="G1510">
        <f t="shared" si="47"/>
        <v>1508</v>
      </c>
      <c r="H1510">
        <f t="shared" si="46"/>
        <v>4.8001130836515635</v>
      </c>
      <c r="I1510">
        <f t="array" ref="I1510">+SQRT((SUM(SIN($G1510/$I$1*($A$22:$A$20000))*$B$22:$B$20000))^2 + (SUM(COS($G1510/$I$1*($A$22:$A$20000))*$B$22:$B$20000))^2)</f>
        <v>9.0139999757147746E-2</v>
      </c>
      <c r="J1510">
        <f t="array" ref="J1510">+SQRT((SUM(SIN($G1510/$I$1*($A$22:$A$20000))*$C$22:$C$20000))^2 +  (SUM(COS($G1510/$I$1*($A$22:$A$20000))*$C$22:$C$20000))^2)</f>
        <v>0.49353137695725896</v>
      </c>
    </row>
    <row r="1511" spans="1:10" x14ac:dyDescent="0.25">
      <c r="A1511">
        <v>2005.75</v>
      </c>
      <c r="B1511">
        <v>-0.35653471627042799</v>
      </c>
      <c r="C1511">
        <v>-2.1700000000000001E-2</v>
      </c>
      <c r="G1511">
        <f t="shared" si="47"/>
        <v>1509</v>
      </c>
      <c r="H1511">
        <f t="shared" si="46"/>
        <v>4.8032961825134013</v>
      </c>
      <c r="I1511">
        <f t="array" ref="I1511">+SQRT((SUM(SIN($G1511/$I$1*($A$22:$A$20000))*$B$22:$B$20000))^2 + (SUM(COS($G1511/$I$1*($A$22:$A$20000))*$B$22:$B$20000))^2)</f>
        <v>0.36808773114075438</v>
      </c>
      <c r="J1511">
        <f t="array" ref="J1511">+SQRT((SUM(SIN($G1511/$I$1*($A$22:$A$20000))*$C$22:$C$20000))^2 +  (SUM(COS($G1511/$I$1*($A$22:$A$20000))*$C$22:$C$20000))^2)</f>
        <v>2.2896828948028083</v>
      </c>
    </row>
    <row r="1512" spans="1:10" x14ac:dyDescent="0.25">
      <c r="A1512">
        <v>2005.833333</v>
      </c>
      <c r="B1512">
        <v>-0.35649477054706402</v>
      </c>
      <c r="C1512">
        <v>-0.51433200000000001</v>
      </c>
      <c r="G1512">
        <f t="shared" si="47"/>
        <v>1510</v>
      </c>
      <c r="H1512">
        <f t="shared" si="46"/>
        <v>4.8064792813752391</v>
      </c>
      <c r="I1512">
        <f t="array" ref="I1512">+SQRT((SUM(SIN($G1512/$I$1*($A$22:$A$20000))*$B$22:$B$20000))^2 + (SUM(COS($G1512/$I$1*($A$22:$A$20000))*$B$22:$B$20000))^2)</f>
        <v>3.6439761495290629E-2</v>
      </c>
      <c r="J1512">
        <f t="array" ref="J1512">+SQRT((SUM(SIN($G1512/$I$1*($A$22:$A$20000))*$C$22:$C$20000))^2 +  (SUM(COS($G1512/$I$1*($A$22:$A$20000))*$C$22:$C$20000))^2)</f>
        <v>4.3816755462654342</v>
      </c>
    </row>
    <row r="1513" spans="1:10" x14ac:dyDescent="0.25">
      <c r="A1513">
        <v>2005.916667</v>
      </c>
      <c r="B1513">
        <v>-0.35646733462083502</v>
      </c>
      <c r="C1513">
        <v>-0.88602800000000004</v>
      </c>
      <c r="G1513">
        <f t="shared" si="47"/>
        <v>1511</v>
      </c>
      <c r="H1513">
        <f t="shared" si="46"/>
        <v>4.8096623802370768</v>
      </c>
      <c r="I1513">
        <f t="array" ref="I1513">+SQRT((SUM(SIN($G1513/$I$1*($A$22:$A$20000))*$B$22:$B$20000))^2 + (SUM(COS($G1513/$I$1*($A$22:$A$20000))*$B$22:$B$20000))^2)</f>
        <v>0.44486658552061592</v>
      </c>
      <c r="J1513">
        <f t="array" ref="J1513">+SQRT((SUM(SIN($G1513/$I$1*($A$22:$A$20000))*$C$22:$C$20000))^2 +  (SUM(COS($G1513/$I$1*($A$22:$A$20000))*$C$22:$C$20000))^2)</f>
        <v>4.832094151483239</v>
      </c>
    </row>
    <row r="1514" spans="1:10" x14ac:dyDescent="0.25">
      <c r="A1514">
        <v>2006</v>
      </c>
      <c r="B1514">
        <v>-0.35646655800369198</v>
      </c>
      <c r="C1514">
        <v>-0.92051300000000003</v>
      </c>
      <c r="G1514">
        <f t="shared" si="47"/>
        <v>1512</v>
      </c>
      <c r="H1514">
        <f t="shared" si="46"/>
        <v>4.8128454790989146</v>
      </c>
      <c r="I1514">
        <f t="array" ref="I1514">+SQRT((SUM(SIN($G1514/$I$1*($A$22:$A$20000))*$B$22:$B$20000))^2 + (SUM(COS($G1514/$I$1*($A$22:$A$20000))*$B$22:$B$20000))^2)</f>
        <v>0.22688691958335658</v>
      </c>
      <c r="J1514">
        <f t="array" ref="J1514">+SQRT((SUM(SIN($G1514/$I$1*($A$22:$A$20000))*$C$22:$C$20000))^2 +  (SUM(COS($G1514/$I$1*($A$22:$A$20000))*$C$22:$C$20000))^2)</f>
        <v>4.1924176660480779</v>
      </c>
    </row>
    <row r="1515" spans="1:10" x14ac:dyDescent="0.25">
      <c r="A1515">
        <v>2006.083333</v>
      </c>
      <c r="B1515">
        <v>-0.35645681884841801</v>
      </c>
      <c r="C1515">
        <v>-0.66424799999999995</v>
      </c>
      <c r="G1515">
        <f t="shared" si="47"/>
        <v>1513</v>
      </c>
      <c r="H1515">
        <f t="shared" si="46"/>
        <v>4.8160285779607532</v>
      </c>
      <c r="I1515">
        <f t="array" ref="I1515">+SQRT((SUM(SIN($G1515/$I$1*($A$22:$A$20000))*$B$22:$B$20000))^2 + (SUM(COS($G1515/$I$1*($A$22:$A$20000))*$B$22:$B$20000))^2)</f>
        <v>0.67350135921736543</v>
      </c>
      <c r="J1515">
        <f t="array" ref="J1515">+SQRT((SUM(SIN($G1515/$I$1*($A$22:$A$20000))*$C$22:$C$20000))^2 +  (SUM(COS($G1515/$I$1*($A$22:$A$20000))*$C$22:$C$20000))^2)</f>
        <v>3.1178919945105488</v>
      </c>
    </row>
    <row r="1516" spans="1:10" x14ac:dyDescent="0.25">
      <c r="A1516">
        <v>2006.166667</v>
      </c>
      <c r="B1516">
        <v>-0.35641915351812598</v>
      </c>
      <c r="C1516">
        <v>-0.66365099999999999</v>
      </c>
      <c r="G1516">
        <f t="shared" si="47"/>
        <v>1514</v>
      </c>
      <c r="H1516">
        <f t="shared" si="46"/>
        <v>4.819211676822591</v>
      </c>
      <c r="I1516">
        <f t="array" ref="I1516">+SQRT((SUM(SIN($G1516/$I$1*($A$22:$A$20000))*$B$22:$B$20000))^2 + (SUM(COS($G1516/$I$1*($A$22:$A$20000))*$B$22:$B$20000))^2)</f>
        <v>1.3873222165744574</v>
      </c>
      <c r="J1516">
        <f t="array" ref="J1516">+SQRT((SUM(SIN($G1516/$I$1*($A$22:$A$20000))*$C$22:$C$20000))^2 +  (SUM(COS($G1516/$I$1*($A$22:$A$20000))*$C$22:$C$20000))^2)</f>
        <v>1.8830892092506748</v>
      </c>
    </row>
    <row r="1517" spans="1:10" x14ac:dyDescent="0.25">
      <c r="A1517">
        <v>2006.25</v>
      </c>
      <c r="B1517">
        <v>-0.35634285977959002</v>
      </c>
      <c r="C1517">
        <v>-0.20752699999999999</v>
      </c>
      <c r="G1517">
        <f t="shared" si="47"/>
        <v>1515</v>
      </c>
      <c r="H1517">
        <f t="shared" si="46"/>
        <v>4.8223947756844288</v>
      </c>
      <c r="I1517">
        <f t="array" ref="I1517">+SQRT((SUM(SIN($G1517/$I$1*($A$22:$A$20000))*$B$22:$B$20000))^2 + (SUM(COS($G1517/$I$1*($A$22:$A$20000))*$B$22:$B$20000))^2)</f>
        <v>1.3334657250623583</v>
      </c>
      <c r="J1517">
        <f t="array" ref="J1517">+SQRT((SUM(SIN($G1517/$I$1*($A$22:$A$20000))*$C$22:$C$20000))^2 +  (SUM(COS($G1517/$I$1*($A$22:$A$20000))*$C$22:$C$20000))^2)</f>
        <v>0.9856169785254304</v>
      </c>
    </row>
    <row r="1518" spans="1:10" x14ac:dyDescent="0.25">
      <c r="A1518">
        <v>2006.333333</v>
      </c>
      <c r="B1518">
        <v>-0.35431217317760999</v>
      </c>
      <c r="C1518">
        <v>3.5099999999999999E-2</v>
      </c>
      <c r="G1518">
        <f t="shared" si="47"/>
        <v>1516</v>
      </c>
      <c r="H1518">
        <f t="shared" si="46"/>
        <v>4.8255778745462665</v>
      </c>
      <c r="I1518">
        <f t="array" ref="I1518">+SQRT((SUM(SIN($G1518/$I$1*($A$22:$A$20000))*$B$22:$B$20000))^2 + (SUM(COS($G1518/$I$1*($A$22:$A$20000))*$B$22:$B$20000))^2)</f>
        <v>0.6766929417327836</v>
      </c>
      <c r="J1518">
        <f t="array" ref="J1518">+SQRT((SUM(SIN($G1518/$I$1*($A$22:$A$20000))*$C$22:$C$20000))^2 +  (SUM(COS($G1518/$I$1*($A$22:$A$20000))*$C$22:$C$20000))^2)</f>
        <v>1.1146265128648558</v>
      </c>
    </row>
    <row r="1519" spans="1:10" x14ac:dyDescent="0.25">
      <c r="A1519">
        <v>2006.416667</v>
      </c>
      <c r="B1519">
        <v>0.41967947312648701</v>
      </c>
      <c r="C1519">
        <v>0.13950499999999999</v>
      </c>
      <c r="G1519">
        <f t="shared" si="47"/>
        <v>1517</v>
      </c>
      <c r="H1519">
        <f t="shared" si="46"/>
        <v>4.8287609734081043</v>
      </c>
      <c r="I1519">
        <f t="array" ref="I1519">+SQRT((SUM(SIN($G1519/$I$1*($A$22:$A$20000))*$B$22:$B$20000))^2 + (SUM(COS($G1519/$I$1*($A$22:$A$20000))*$B$22:$B$20000))^2)</f>
        <v>0.18406156074101135</v>
      </c>
      <c r="J1519">
        <f t="array" ref="J1519">+SQRT((SUM(SIN($G1519/$I$1*($A$22:$A$20000))*$C$22:$C$20000))^2 +  (SUM(COS($G1519/$I$1*($A$22:$A$20000))*$C$22:$C$20000))^2)</f>
        <v>3.5044829494392444</v>
      </c>
    </row>
    <row r="1520" spans="1:10" x14ac:dyDescent="0.25">
      <c r="A1520">
        <v>2006.5</v>
      </c>
      <c r="B1520">
        <v>0.42872141373647199</v>
      </c>
      <c r="C1520">
        <v>0.121729</v>
      </c>
      <c r="G1520">
        <f t="shared" si="47"/>
        <v>1518</v>
      </c>
      <c r="H1520">
        <f t="shared" si="46"/>
        <v>4.8319440722699429</v>
      </c>
      <c r="I1520">
        <f t="array" ref="I1520">+SQRT((SUM(SIN($G1520/$I$1*($A$22:$A$20000))*$B$22:$B$20000))^2 + (SUM(COS($G1520/$I$1*($A$22:$A$20000))*$B$22:$B$20000))^2)</f>
        <v>0.58625292834062437</v>
      </c>
      <c r="J1520">
        <f t="array" ref="J1520">+SQRT((SUM(SIN($G1520/$I$1*($A$22:$A$20000))*$C$22:$C$20000))^2 +  (SUM(COS($G1520/$I$1*($A$22:$A$20000))*$C$22:$C$20000))^2)</f>
        <v>4.5692451919305466</v>
      </c>
    </row>
    <row r="1521" spans="1:10" x14ac:dyDescent="0.25">
      <c r="A1521">
        <v>2006.583333</v>
      </c>
      <c r="B1521">
        <v>0.42856662729518202</v>
      </c>
      <c r="C1521">
        <v>0.32885399999999998</v>
      </c>
      <c r="G1521">
        <f t="shared" si="47"/>
        <v>1519</v>
      </c>
      <c r="H1521">
        <f t="shared" si="46"/>
        <v>4.8351271711317807</v>
      </c>
      <c r="I1521">
        <f t="array" ref="I1521">+SQRT((SUM(SIN($G1521/$I$1*($A$22:$A$20000))*$B$22:$B$20000))^2 + (SUM(COS($G1521/$I$1*($A$22:$A$20000))*$B$22:$B$20000))^2)</f>
        <v>7.2474023221042516E-2</v>
      </c>
      <c r="J1521">
        <f t="array" ref="J1521">+SQRT((SUM(SIN($G1521/$I$1*($A$22:$A$20000))*$C$22:$C$20000))^2 +  (SUM(COS($G1521/$I$1*($A$22:$A$20000))*$C$22:$C$20000))^2)</f>
        <v>3.0275625686051706</v>
      </c>
    </row>
    <row r="1522" spans="1:10" x14ac:dyDescent="0.25">
      <c r="A1522">
        <v>2006.666667</v>
      </c>
      <c r="B1522">
        <v>0.42844908108374602</v>
      </c>
      <c r="C1522">
        <v>0.58889999999999998</v>
      </c>
      <c r="G1522">
        <f t="shared" si="47"/>
        <v>1520</v>
      </c>
      <c r="H1522">
        <f t="shared" si="46"/>
        <v>4.8383102699936185</v>
      </c>
      <c r="I1522">
        <f t="array" ref="I1522">+SQRT((SUM(SIN($G1522/$I$1*($A$22:$A$20000))*$B$22:$B$20000))^2 + (SUM(COS($G1522/$I$1*($A$22:$A$20000))*$B$22:$B$20000))^2)</f>
        <v>1.3650240902403425</v>
      </c>
      <c r="J1522">
        <f t="array" ref="J1522">+SQRT((SUM(SIN($G1522/$I$1*($A$22:$A$20000))*$C$22:$C$20000))^2 +  (SUM(COS($G1522/$I$1*($A$22:$A$20000))*$C$22:$C$20000))^2)</f>
        <v>1.678458295375296</v>
      </c>
    </row>
    <row r="1523" spans="1:10" x14ac:dyDescent="0.25">
      <c r="A1523">
        <v>2006.75</v>
      </c>
      <c r="B1523">
        <v>0.42837015379586901</v>
      </c>
      <c r="C1523">
        <v>0.74023799999999995</v>
      </c>
      <c r="G1523">
        <f t="shared" si="47"/>
        <v>1521</v>
      </c>
      <c r="H1523">
        <f t="shared" si="46"/>
        <v>4.8414933688554562</v>
      </c>
      <c r="I1523">
        <f t="array" ref="I1523">+SQRT((SUM(SIN($G1523/$I$1*($A$22:$A$20000))*$B$22:$B$20000))^2 + (SUM(COS($G1523/$I$1*($A$22:$A$20000))*$B$22:$B$20000))^2)</f>
        <v>2.1036315039782298</v>
      </c>
      <c r="J1523">
        <f t="array" ref="J1523">+SQRT((SUM(SIN($G1523/$I$1*($A$22:$A$20000))*$C$22:$C$20000))^2 +  (SUM(COS($G1523/$I$1*($A$22:$A$20000))*$C$22:$C$20000))^2)</f>
        <v>1.0612964083649956</v>
      </c>
    </row>
    <row r="1524" spans="1:10" x14ac:dyDescent="0.25">
      <c r="A1524">
        <v>2006.833333</v>
      </c>
      <c r="B1524">
        <v>0.42833023280496801</v>
      </c>
      <c r="C1524">
        <v>1.0637099999999999</v>
      </c>
      <c r="G1524">
        <f t="shared" si="47"/>
        <v>1522</v>
      </c>
      <c r="H1524">
        <f t="shared" si="46"/>
        <v>4.844676467717294</v>
      </c>
      <c r="I1524">
        <f t="array" ref="I1524">+SQRT((SUM(SIN($G1524/$I$1*($A$22:$A$20000))*$B$22:$B$20000))^2 + (SUM(COS($G1524/$I$1*($A$22:$A$20000))*$B$22:$B$20000))^2)</f>
        <v>1.568347749672115</v>
      </c>
      <c r="J1524">
        <f t="array" ref="J1524">+SQRT((SUM(SIN($G1524/$I$1*($A$22:$A$20000))*$C$22:$C$20000))^2 +  (SUM(COS($G1524/$I$1*($A$22:$A$20000))*$C$22:$C$20000))^2)</f>
        <v>5.9542439713659858</v>
      </c>
    </row>
    <row r="1525" spans="1:10" x14ac:dyDescent="0.25">
      <c r="A1525">
        <v>2006.916667</v>
      </c>
      <c r="B1525">
        <v>0.428310155547588</v>
      </c>
      <c r="C1525">
        <v>1.17571</v>
      </c>
      <c r="G1525">
        <f t="shared" si="47"/>
        <v>1523</v>
      </c>
      <c r="H1525">
        <f t="shared" si="46"/>
        <v>4.8478595665791326</v>
      </c>
      <c r="I1525">
        <f t="array" ref="I1525">+SQRT((SUM(SIN($G1525/$I$1*($A$22:$A$20000))*$B$22:$B$20000))^2 + (SUM(COS($G1525/$I$1*($A$22:$A$20000))*$B$22:$B$20000))^2)</f>
        <v>0.38261821954923037</v>
      </c>
      <c r="J1525">
        <f t="array" ref="J1525">+SQRT((SUM(SIN($G1525/$I$1*($A$22:$A$20000))*$C$22:$C$20000))^2 +  (SUM(COS($G1525/$I$1*($A$22:$A$20000))*$C$22:$C$20000))^2)</f>
        <v>7.8146191354498225</v>
      </c>
    </row>
    <row r="1526" spans="1:10" x14ac:dyDescent="0.25">
      <c r="A1526">
        <v>2007</v>
      </c>
      <c r="B1526">
        <v>0.42830949604728602</v>
      </c>
      <c r="C1526">
        <v>0.68904699999999997</v>
      </c>
      <c r="G1526">
        <f t="shared" si="47"/>
        <v>1524</v>
      </c>
      <c r="H1526">
        <f t="shared" si="46"/>
        <v>4.8510426654409704</v>
      </c>
      <c r="I1526">
        <f t="array" ref="I1526">+SQRT((SUM(SIN($G1526/$I$1*($A$22:$A$20000))*$B$22:$B$20000))^2 + (SUM(COS($G1526/$I$1*($A$22:$A$20000))*$B$22:$B$20000))^2)</f>
        <v>0.33531473243329785</v>
      </c>
      <c r="J1526">
        <f t="array" ref="J1526">+SQRT((SUM(SIN($G1526/$I$1*($A$22:$A$20000))*$C$22:$C$20000))^2 +  (SUM(COS($G1526/$I$1*($A$22:$A$20000))*$C$22:$C$20000))^2)</f>
        <v>4.1202254870474846</v>
      </c>
    </row>
    <row r="1527" spans="1:10" x14ac:dyDescent="0.25">
      <c r="A1527">
        <v>2007.083333</v>
      </c>
      <c r="B1527">
        <v>0.42829975677361198</v>
      </c>
      <c r="C1527">
        <v>0.13742299999999999</v>
      </c>
      <c r="G1527">
        <f t="shared" si="47"/>
        <v>1525</v>
      </c>
      <c r="H1527">
        <f t="shared" si="46"/>
        <v>4.8542257643028082</v>
      </c>
      <c r="I1527">
        <f t="array" ref="I1527">+SQRT((SUM(SIN($G1527/$I$1*($A$22:$A$20000))*$B$22:$B$20000))^2 + (SUM(COS($G1527/$I$1*($A$22:$A$20000))*$B$22:$B$20000))^2)</f>
        <v>0.23738526414579758</v>
      </c>
      <c r="J1527">
        <f t="array" ref="J1527">+SQRT((SUM(SIN($G1527/$I$1*($A$22:$A$20000))*$C$22:$C$20000))^2 +  (SUM(COS($G1527/$I$1*($A$22:$A$20000))*$C$22:$C$20000))^2)</f>
        <v>3.4691997324663899</v>
      </c>
    </row>
    <row r="1528" spans="1:10" x14ac:dyDescent="0.25">
      <c r="A1528">
        <v>2007.166667</v>
      </c>
      <c r="B1528">
        <v>0.42826209144343902</v>
      </c>
      <c r="C1528">
        <v>-0.13109000000000001</v>
      </c>
      <c r="G1528">
        <f t="shared" si="47"/>
        <v>1526</v>
      </c>
      <c r="H1528">
        <f t="shared" si="46"/>
        <v>4.8574088631646459</v>
      </c>
      <c r="I1528">
        <f t="array" ref="I1528">+SQRT((SUM(SIN($G1528/$I$1*($A$22:$A$20000))*$B$22:$B$20000))^2 + (SUM(COS($G1528/$I$1*($A$22:$A$20000))*$B$22:$B$20000))^2)</f>
        <v>0.11891444721605259</v>
      </c>
      <c r="J1528">
        <f t="array" ref="J1528">+SQRT((SUM(SIN($G1528/$I$1*($A$22:$A$20000))*$C$22:$C$20000))^2 +  (SUM(COS($G1528/$I$1*($A$22:$A$20000))*$C$22:$C$20000))^2)</f>
        <v>5.7157616186468818</v>
      </c>
    </row>
    <row r="1529" spans="1:10" x14ac:dyDescent="0.25">
      <c r="A1529">
        <v>2007.25</v>
      </c>
      <c r="B1529">
        <v>0.42818579778444099</v>
      </c>
      <c r="C1529">
        <v>-0.20835699999999999</v>
      </c>
      <c r="G1529">
        <f t="shared" si="47"/>
        <v>1527</v>
      </c>
      <c r="H1529">
        <f t="shared" si="46"/>
        <v>4.8605919620264837</v>
      </c>
      <c r="I1529">
        <f t="array" ref="I1529">+SQRT((SUM(SIN($G1529/$I$1*($A$22:$A$20000))*$B$22:$B$20000))^2 + (SUM(COS($G1529/$I$1*($A$22:$A$20000))*$B$22:$B$20000))^2)</f>
        <v>0.17683571559275352</v>
      </c>
      <c r="J1529">
        <f t="array" ref="J1529">+SQRT((SUM(SIN($G1529/$I$1*($A$22:$A$20000))*$C$22:$C$20000))^2 +  (SUM(COS($G1529/$I$1*($A$22:$A$20000))*$C$22:$C$20000))^2)</f>
        <v>5.3418216115619321</v>
      </c>
    </row>
    <row r="1530" spans="1:10" x14ac:dyDescent="0.25">
      <c r="A1530">
        <v>2007.333333</v>
      </c>
      <c r="B1530">
        <v>0.42664076760936198</v>
      </c>
      <c r="C1530">
        <v>-0.349358</v>
      </c>
      <c r="G1530">
        <f t="shared" si="47"/>
        <v>1528</v>
      </c>
      <c r="H1530">
        <f t="shared" si="46"/>
        <v>4.8637750608883215</v>
      </c>
      <c r="I1530">
        <f t="array" ref="I1530">+SQRT((SUM(SIN($G1530/$I$1*($A$22:$A$20000))*$B$22:$B$20000))^2 + (SUM(COS($G1530/$I$1*($A$22:$A$20000))*$B$22:$B$20000))^2)</f>
        <v>7.2549469201599312E-2</v>
      </c>
      <c r="J1530">
        <f t="array" ref="J1530">+SQRT((SUM(SIN($G1530/$I$1*($A$22:$A$20000))*$C$22:$C$20000))^2 +  (SUM(COS($G1530/$I$1*($A$22:$A$20000))*$C$22:$C$20000))^2)</f>
        <v>3.432089110086789</v>
      </c>
    </row>
    <row r="1531" spans="1:10" x14ac:dyDescent="0.25">
      <c r="A1531">
        <v>2007.416667</v>
      </c>
      <c r="B1531">
        <v>-0.32344217391254898</v>
      </c>
      <c r="C1531">
        <v>-0.21849399999999999</v>
      </c>
      <c r="G1531">
        <f t="shared" si="47"/>
        <v>1529</v>
      </c>
      <c r="H1531">
        <f t="shared" si="46"/>
        <v>4.8669581597501592</v>
      </c>
      <c r="I1531">
        <f t="array" ref="I1531">+SQRT((SUM(SIN($G1531/$I$1*($A$22:$A$20000))*$B$22:$B$20000))^2 + (SUM(COS($G1531/$I$1*($A$22:$A$20000))*$B$22:$B$20000))^2)</f>
        <v>0.11310325175942937</v>
      </c>
      <c r="J1531">
        <f t="array" ref="J1531">+SQRT((SUM(SIN($G1531/$I$1*($A$22:$A$20000))*$C$22:$C$20000))^2 +  (SUM(COS($G1531/$I$1*($A$22:$A$20000))*$C$22:$C$20000))^2)</f>
        <v>3.3442010109179505</v>
      </c>
    </row>
    <row r="1532" spans="1:10" x14ac:dyDescent="0.25">
      <c r="A1532">
        <v>2007.5</v>
      </c>
      <c r="B1532">
        <v>-0.33591685311527197</v>
      </c>
      <c r="C1532">
        <v>-0.47195100000000001</v>
      </c>
      <c r="G1532">
        <f t="shared" si="47"/>
        <v>1530</v>
      </c>
      <c r="H1532">
        <f t="shared" si="46"/>
        <v>4.8701412586119979</v>
      </c>
      <c r="I1532">
        <f t="array" ref="I1532">+SQRT((SUM(SIN($G1532/$I$1*($A$22:$A$20000))*$B$22:$B$20000))^2 + (SUM(COS($G1532/$I$1*($A$22:$A$20000))*$B$22:$B$20000))^2)</f>
        <v>2.9611770544299493E-2</v>
      </c>
      <c r="J1532">
        <f t="array" ref="J1532">+SQRT((SUM(SIN($G1532/$I$1*($A$22:$A$20000))*$C$22:$C$20000))^2 +  (SUM(COS($G1532/$I$1*($A$22:$A$20000))*$C$22:$C$20000))^2)</f>
        <v>4.084142959487143</v>
      </c>
    </row>
    <row r="1533" spans="1:10" x14ac:dyDescent="0.25">
      <c r="A1533">
        <v>2007.583333</v>
      </c>
      <c r="B1533">
        <v>-0.33575860599219898</v>
      </c>
      <c r="C1533">
        <v>-0.69672599999999996</v>
      </c>
      <c r="G1533">
        <f t="shared" si="47"/>
        <v>1531</v>
      </c>
      <c r="H1533">
        <f t="shared" si="46"/>
        <v>4.8733243574738356</v>
      </c>
      <c r="I1533">
        <f t="array" ref="I1533">+SQRT((SUM(SIN($G1533/$I$1*($A$22:$A$20000))*$B$22:$B$20000))^2 + (SUM(COS($G1533/$I$1*($A$22:$A$20000))*$B$22:$B$20000))^2)</f>
        <v>7.2895207894616801E-2</v>
      </c>
      <c r="J1533">
        <f t="array" ref="J1533">+SQRT((SUM(SIN($G1533/$I$1*($A$22:$A$20000))*$C$22:$C$20000))^2 +  (SUM(COS($G1533/$I$1*($A$22:$A$20000))*$C$22:$C$20000))^2)</f>
        <v>1.2783736732500863</v>
      </c>
    </row>
    <row r="1534" spans="1:10" x14ac:dyDescent="0.25">
      <c r="A1534">
        <v>2007.666667</v>
      </c>
      <c r="B1534">
        <v>-0.33564106327884702</v>
      </c>
      <c r="C1534">
        <v>-1.12164</v>
      </c>
      <c r="G1534">
        <f t="shared" si="47"/>
        <v>1532</v>
      </c>
      <c r="H1534">
        <f t="shared" si="46"/>
        <v>4.8765074563356734</v>
      </c>
      <c r="I1534">
        <f t="array" ref="I1534">+SQRT((SUM(SIN($G1534/$I$1*($A$22:$A$20000))*$B$22:$B$20000))^2 + (SUM(COS($G1534/$I$1*($A$22:$A$20000))*$B$22:$B$20000))^2)</f>
        <v>3.5086218867824585E-2</v>
      </c>
      <c r="J1534">
        <f t="array" ref="J1534">+SQRT((SUM(SIN($G1534/$I$1*($A$22:$A$20000))*$C$22:$C$20000))^2 +  (SUM(COS($G1534/$I$1*($A$22:$A$20000))*$C$22:$C$20000))^2)</f>
        <v>4.8528420255581031</v>
      </c>
    </row>
    <row r="1535" spans="1:10" x14ac:dyDescent="0.25">
      <c r="A1535">
        <v>2007.75</v>
      </c>
      <c r="B1535">
        <v>-0.335562135987438</v>
      </c>
      <c r="C1535">
        <v>-1.3498000000000001</v>
      </c>
      <c r="G1535">
        <f t="shared" si="47"/>
        <v>1533</v>
      </c>
      <c r="H1535">
        <f t="shared" si="46"/>
        <v>4.8796905551975112</v>
      </c>
      <c r="I1535">
        <f t="array" ref="I1535">+SQRT((SUM(SIN($G1535/$I$1*($A$22:$A$20000))*$B$22:$B$20000))^2 + (SUM(COS($G1535/$I$1*($A$22:$A$20000))*$B$22:$B$20000))^2)</f>
        <v>4.5499312975994743E-2</v>
      </c>
      <c r="J1535">
        <f t="array" ref="J1535">+SQRT((SUM(SIN($G1535/$I$1*($A$22:$A$20000))*$C$22:$C$20000))^2 +  (SUM(COS($G1535/$I$1*($A$22:$A$20000))*$C$22:$C$20000))^2)</f>
        <v>5.2193272400494086</v>
      </c>
    </row>
    <row r="1536" spans="1:10" x14ac:dyDescent="0.25">
      <c r="A1536">
        <v>2007.833333</v>
      </c>
      <c r="B1536">
        <v>-0.33552226944871999</v>
      </c>
      <c r="C1536">
        <v>-1.46041</v>
      </c>
      <c r="G1536">
        <f t="shared" si="47"/>
        <v>1534</v>
      </c>
      <c r="H1536">
        <f t="shared" si="46"/>
        <v>4.8828736540593489</v>
      </c>
      <c r="I1536">
        <f t="array" ref="I1536">+SQRT((SUM(SIN($G1536/$I$1*($A$22:$A$20000))*$B$22:$B$20000))^2 + (SUM(COS($G1536/$I$1*($A$22:$A$20000))*$B$22:$B$20000))^2)</f>
        <v>3.8015391896292064E-2</v>
      </c>
      <c r="J1536">
        <f t="array" ref="J1536">+SQRT((SUM(SIN($G1536/$I$1*($A$22:$A$20000))*$C$22:$C$20000))^2 +  (SUM(COS($G1536/$I$1*($A$22:$A$20000))*$C$22:$C$20000))^2)</f>
        <v>7.1383502984970235</v>
      </c>
    </row>
    <row r="1537" spans="1:10" x14ac:dyDescent="0.25">
      <c r="A1537">
        <v>2007.916667</v>
      </c>
      <c r="B1537">
        <v>-0.33552115476083</v>
      </c>
      <c r="C1537">
        <v>-1.54708</v>
      </c>
      <c r="G1537">
        <f t="shared" si="47"/>
        <v>1535</v>
      </c>
      <c r="H1537">
        <f t="shared" si="46"/>
        <v>4.8860567529211867</v>
      </c>
      <c r="I1537">
        <f t="array" ref="I1537">+SQRT((SUM(SIN($G1537/$I$1*($A$22:$A$20000))*$B$22:$B$20000))^2 + (SUM(COS($G1537/$I$1*($A$22:$A$20000))*$B$22:$B$20000))^2)</f>
        <v>2.4133552199811493E-2</v>
      </c>
      <c r="J1537">
        <f t="array" ref="J1537">+SQRT((SUM(SIN($G1537/$I$1*($A$22:$A$20000))*$C$22:$C$20000))^2 +  (SUM(COS($G1537/$I$1*($A$22:$A$20000))*$C$22:$C$20000))^2)</f>
        <v>9.8370550197456073</v>
      </c>
    </row>
    <row r="1538" spans="1:10" x14ac:dyDescent="0.25">
      <c r="A1538">
        <v>2008</v>
      </c>
      <c r="B1538">
        <v>-0.33552092556302998</v>
      </c>
      <c r="C1538">
        <v>-1.6892799999999999</v>
      </c>
      <c r="G1538">
        <f t="shared" si="47"/>
        <v>1536</v>
      </c>
      <c r="H1538">
        <f t="shared" si="46"/>
        <v>4.8892398517830244</v>
      </c>
      <c r="I1538">
        <f t="array" ref="I1538">+SQRT((SUM(SIN($G1538/$I$1*($A$22:$A$20000))*$B$22:$B$20000))^2 + (SUM(COS($G1538/$I$1*($A$22:$A$20000))*$B$22:$B$20000))^2)</f>
        <v>2.9855572832635194E-2</v>
      </c>
      <c r="J1538">
        <f t="array" ref="J1538">+SQRT((SUM(SIN($G1538/$I$1*($A$22:$A$20000))*$C$22:$C$20000))^2 +  (SUM(COS($G1538/$I$1*($A$22:$A$20000))*$C$22:$C$20000))^2)</f>
        <v>7.994200279529899</v>
      </c>
    </row>
    <row r="1539" spans="1:10" x14ac:dyDescent="0.25">
      <c r="A1539">
        <v>2008.083333</v>
      </c>
      <c r="B1539">
        <v>-0.335511185854801</v>
      </c>
      <c r="C1539">
        <v>-1.65663</v>
      </c>
      <c r="G1539">
        <f t="shared" si="47"/>
        <v>1537</v>
      </c>
      <c r="H1539">
        <f t="shared" ref="H1539:H1602" si="48">+G1539/$I$1/2/PI()</f>
        <v>4.8924229506448622</v>
      </c>
      <c r="I1539">
        <f t="array" ref="I1539">+SQRT((SUM(SIN($G1539/$I$1*($A$22:$A$20000))*$B$22:$B$20000))^2 + (SUM(COS($G1539/$I$1*($A$22:$A$20000))*$B$22:$B$20000))^2)</f>
        <v>1.6666792429263725E-2</v>
      </c>
      <c r="J1539">
        <f t="array" ref="J1539">+SQRT((SUM(SIN($G1539/$I$1*($A$22:$A$20000))*$C$22:$C$20000))^2 +  (SUM(COS($G1539/$I$1*($A$22:$A$20000))*$C$22:$C$20000))^2)</f>
        <v>5.3907831780510582</v>
      </c>
    </row>
    <row r="1540" spans="1:10" x14ac:dyDescent="0.25">
      <c r="A1540">
        <v>2008.166667</v>
      </c>
      <c r="B1540">
        <v>-0.33547352052506801</v>
      </c>
      <c r="C1540">
        <v>-1.1598599999999999</v>
      </c>
      <c r="G1540">
        <f t="shared" si="47"/>
        <v>1538</v>
      </c>
      <c r="H1540">
        <f t="shared" si="48"/>
        <v>4.8956060495067009</v>
      </c>
      <c r="I1540">
        <f t="array" ref="I1540">+SQRT((SUM(SIN($G1540/$I$1*($A$22:$A$20000))*$B$22:$B$20000))^2 + (SUM(COS($G1540/$I$1*($A$22:$A$20000))*$B$22:$B$20000))^2)</f>
        <v>2.2255467356469057E-2</v>
      </c>
      <c r="J1540">
        <f t="array" ref="J1540">+SQRT((SUM(SIN($G1540/$I$1*($A$22:$A$20000))*$C$22:$C$20000))^2 +  (SUM(COS($G1540/$I$1*($A$22:$A$20000))*$C$22:$C$20000))^2)</f>
        <v>4.6388168910817189</v>
      </c>
    </row>
    <row r="1541" spans="1:10" x14ac:dyDescent="0.25">
      <c r="A1541">
        <v>2008.25</v>
      </c>
      <c r="B1541">
        <v>-0.33539722697701502</v>
      </c>
      <c r="C1541">
        <v>-0.88305699999999998</v>
      </c>
      <c r="G1541">
        <f t="shared" ref="G1541:G1604" si="49">+G1540+1</f>
        <v>1539</v>
      </c>
      <c r="H1541">
        <f t="shared" si="48"/>
        <v>4.8987891483685386</v>
      </c>
      <c r="I1541">
        <f t="array" ref="I1541">+SQRT((SUM(SIN($G1541/$I$1*($A$22:$A$20000))*$B$22:$B$20000))^2 + (SUM(COS($G1541/$I$1*($A$22:$A$20000))*$B$22:$B$20000))^2)</f>
        <v>2.2804311773534498E-2</v>
      </c>
      <c r="J1541">
        <f t="array" ref="J1541">+SQRT((SUM(SIN($G1541/$I$1*($A$22:$A$20000))*$C$22:$C$20000))^2 +  (SUM(COS($G1541/$I$1*($A$22:$A$20000))*$C$22:$C$20000))^2)</f>
        <v>4.7597221726289831</v>
      </c>
    </row>
    <row r="1542" spans="1:10" x14ac:dyDescent="0.25">
      <c r="A1542">
        <v>2008.333333</v>
      </c>
      <c r="B1542">
        <v>-0.33436759116582998</v>
      </c>
      <c r="C1542">
        <v>-0.72202900000000003</v>
      </c>
      <c r="G1542">
        <f t="shared" si="49"/>
        <v>1540</v>
      </c>
      <c r="H1542">
        <f t="shared" si="48"/>
        <v>4.9019722472303764</v>
      </c>
      <c r="I1542">
        <f t="array" ref="I1542">+SQRT((SUM(SIN($G1542/$I$1*($A$22:$A$20000))*$B$22:$B$20000))^2 + (SUM(COS($G1542/$I$1*($A$22:$A$20000))*$B$22:$B$20000))^2)</f>
        <v>1.3438642376060767E-2</v>
      </c>
      <c r="J1542">
        <f t="array" ref="J1542">+SQRT((SUM(SIN($G1542/$I$1*($A$22:$A$20000))*$C$22:$C$20000))^2 +  (SUM(COS($G1542/$I$1*($A$22:$A$20000))*$C$22:$C$20000))^2)</f>
        <v>4.1153895583180162</v>
      </c>
    </row>
    <row r="1543" spans="1:10" x14ac:dyDescent="0.25">
      <c r="A1543">
        <v>2008.416667</v>
      </c>
      <c r="B1543">
        <v>0.42334515301244902</v>
      </c>
      <c r="C1543">
        <v>-0.54714399999999996</v>
      </c>
      <c r="G1543">
        <f t="shared" si="49"/>
        <v>1541</v>
      </c>
      <c r="H1543">
        <f t="shared" si="48"/>
        <v>4.9051553460922142</v>
      </c>
      <c r="I1543">
        <f t="array" ref="I1543">+SQRT((SUM(SIN($G1543/$I$1*($A$22:$A$20000))*$B$22:$B$20000))^2 + (SUM(COS($G1543/$I$1*($A$22:$A$20000))*$B$22:$B$20000))^2)</f>
        <v>1.7861090814030756E-2</v>
      </c>
      <c r="J1543">
        <f t="array" ref="J1543">+SQRT((SUM(SIN($G1543/$I$1*($A$22:$A$20000))*$C$22:$C$20000))^2 +  (SUM(COS($G1543/$I$1*($A$22:$A$20000))*$C$22:$C$20000))^2)</f>
        <v>5.003349083907068</v>
      </c>
    </row>
    <row r="1544" spans="1:10" x14ac:dyDescent="0.25">
      <c r="A1544">
        <v>2008.5</v>
      </c>
      <c r="B1544">
        <v>0.43963064979190902</v>
      </c>
      <c r="C1544">
        <v>-0.184891</v>
      </c>
      <c r="G1544">
        <f t="shared" si="49"/>
        <v>1542</v>
      </c>
      <c r="H1544">
        <f t="shared" si="48"/>
        <v>4.9083384449540519</v>
      </c>
      <c r="I1544">
        <f t="array" ref="I1544">+SQRT((SUM(SIN($G1544/$I$1*($A$22:$A$20000))*$B$22:$B$20000))^2 + (SUM(COS($G1544/$I$1*($A$22:$A$20000))*$B$22:$B$20000))^2)</f>
        <v>1.0342059039499878E-2</v>
      </c>
      <c r="J1544">
        <f t="array" ref="J1544">+SQRT((SUM(SIN($G1544/$I$1*($A$22:$A$20000))*$C$22:$C$20000))^2 +  (SUM(COS($G1544/$I$1*($A$22:$A$20000))*$C$22:$C$20000))^2)</f>
        <v>7.3083115840619239</v>
      </c>
    </row>
    <row r="1545" spans="1:10" x14ac:dyDescent="0.25">
      <c r="A1545">
        <v>2008.583333</v>
      </c>
      <c r="B1545">
        <v>0.43946855836051901</v>
      </c>
      <c r="C1545">
        <v>-0.110336</v>
      </c>
      <c r="G1545">
        <f t="shared" si="49"/>
        <v>1543</v>
      </c>
      <c r="H1545">
        <f t="shared" si="48"/>
        <v>4.9115215438158906</v>
      </c>
      <c r="I1545">
        <f t="array" ref="I1545">+SQRT((SUM(SIN($G1545/$I$1*($A$22:$A$20000))*$B$22:$B$20000))^2 + (SUM(COS($G1545/$I$1*($A$22:$A$20000))*$B$22:$B$20000))^2)</f>
        <v>1.5162132120861571E-2</v>
      </c>
      <c r="J1545">
        <f t="array" ref="J1545">+SQRT((SUM(SIN($G1545/$I$1*($A$22:$A$20000))*$C$22:$C$20000))^2 +  (SUM(COS($G1545/$I$1*($A$22:$A$20000))*$C$22:$C$20000))^2)</f>
        <v>5.5236614072665988</v>
      </c>
    </row>
    <row r="1546" spans="1:10" x14ac:dyDescent="0.25">
      <c r="A1546">
        <v>2008.666667</v>
      </c>
      <c r="B1546">
        <v>0.43935101953302402</v>
      </c>
      <c r="C1546">
        <v>-0.25997900000000002</v>
      </c>
      <c r="G1546">
        <f t="shared" si="49"/>
        <v>1544</v>
      </c>
      <c r="H1546">
        <f t="shared" si="48"/>
        <v>4.9147046426777283</v>
      </c>
      <c r="I1546">
        <f t="array" ref="I1546">+SQRT((SUM(SIN($G1546/$I$1*($A$22:$A$20000))*$B$22:$B$20000))^2 + (SUM(COS($G1546/$I$1*($A$22:$A$20000))*$B$22:$B$20000))^2)</f>
        <v>1.3538156992535471E-2</v>
      </c>
      <c r="J1546">
        <f t="array" ref="J1546">+SQRT((SUM(SIN($G1546/$I$1*($A$22:$A$20000))*$C$22:$C$20000))^2 +  (SUM(COS($G1546/$I$1*($A$22:$A$20000))*$C$22:$C$20000))^2)</f>
        <v>1.327054399421264</v>
      </c>
    </row>
    <row r="1547" spans="1:10" x14ac:dyDescent="0.25">
      <c r="A1547">
        <v>2008.75</v>
      </c>
      <c r="B1547">
        <v>0.43927209223768798</v>
      </c>
      <c r="C1547">
        <v>-0.30795099999999997</v>
      </c>
      <c r="G1547">
        <f t="shared" si="49"/>
        <v>1545</v>
      </c>
      <c r="H1547">
        <f t="shared" si="48"/>
        <v>4.9178877415395661</v>
      </c>
      <c r="I1547">
        <f t="array" ref="I1547">+SQRT((SUM(SIN($G1547/$I$1*($A$22:$A$20000))*$B$22:$B$20000))^2 + (SUM(COS($G1547/$I$1*($A$22:$A$20000))*$B$22:$B$20000))^2)</f>
        <v>1.0108641157525687E-2</v>
      </c>
      <c r="J1547">
        <f t="array" ref="J1547">+SQRT((SUM(SIN($G1547/$I$1*($A$22:$A$20000))*$C$22:$C$20000))^2 +  (SUM(COS($G1547/$I$1*($A$22:$A$20000))*$C$22:$C$20000))^2)</f>
        <v>2.3416559954322405</v>
      </c>
    </row>
    <row r="1548" spans="1:10" x14ac:dyDescent="0.25">
      <c r="A1548">
        <v>2008.833333</v>
      </c>
      <c r="B1548">
        <v>0.43923225389005</v>
      </c>
      <c r="C1548">
        <v>-0.38264100000000001</v>
      </c>
      <c r="G1548">
        <f t="shared" si="49"/>
        <v>1546</v>
      </c>
      <c r="H1548">
        <f t="shared" si="48"/>
        <v>4.9210708404014039</v>
      </c>
      <c r="I1548">
        <f t="array" ref="I1548">+SQRT((SUM(SIN($G1548/$I$1*($A$22:$A$20000))*$B$22:$B$20000))^2 + (SUM(COS($G1548/$I$1*($A$22:$A$20000))*$B$22:$B$20000))^2)</f>
        <v>1.5930929795808974E-2</v>
      </c>
      <c r="J1548">
        <f t="array" ref="J1548">+SQRT((SUM(SIN($G1548/$I$1*($A$22:$A$20000))*$C$22:$C$20000))^2 +  (SUM(COS($G1548/$I$1*($A$22:$A$20000))*$C$22:$C$20000))^2)</f>
        <v>1.9767089068894148</v>
      </c>
    </row>
    <row r="1549" spans="1:10" x14ac:dyDescent="0.25">
      <c r="A1549">
        <v>2008.916667</v>
      </c>
      <c r="B1549">
        <v>0.43924231398661301</v>
      </c>
      <c r="C1549">
        <v>-0.82103899999999996</v>
      </c>
      <c r="G1549">
        <f t="shared" si="49"/>
        <v>1547</v>
      </c>
      <c r="H1549">
        <f t="shared" si="48"/>
        <v>4.9242539392632425</v>
      </c>
      <c r="I1549">
        <f t="array" ref="I1549">+SQRT((SUM(SIN($G1549/$I$1*($A$22:$A$20000))*$B$22:$B$20000))^2 + (SUM(COS($G1549/$I$1*($A$22:$A$20000))*$B$22:$B$20000))^2)</f>
        <v>3.7629871205995214E-3</v>
      </c>
      <c r="J1549">
        <f t="array" ref="J1549">+SQRT((SUM(SIN($G1549/$I$1*($A$22:$A$20000))*$C$22:$C$20000))^2 +  (SUM(COS($G1549/$I$1*($A$22:$A$20000))*$C$22:$C$20000))^2)</f>
        <v>5.5530763924143276</v>
      </c>
    </row>
    <row r="1550" spans="1:10" x14ac:dyDescent="0.25">
      <c r="A1550">
        <v>2009</v>
      </c>
      <c r="B1550">
        <v>0.43924235051002503</v>
      </c>
      <c r="C1550">
        <v>-0.89614300000000002</v>
      </c>
      <c r="G1550">
        <f t="shared" si="49"/>
        <v>1548</v>
      </c>
      <c r="H1550">
        <f t="shared" si="48"/>
        <v>4.9274370381250803</v>
      </c>
      <c r="I1550">
        <f t="array" ref="I1550">+SQRT((SUM(SIN($G1550/$I$1*($A$22:$A$20000))*$B$22:$B$20000))^2 + (SUM(COS($G1550/$I$1*($A$22:$A$20000))*$B$22:$B$20000))^2)</f>
        <v>1.7161754506895149E-2</v>
      </c>
      <c r="J1550">
        <f t="array" ref="J1550">+SQRT((SUM(SIN($G1550/$I$1*($A$22:$A$20000))*$C$22:$C$20000))^2 +  (SUM(COS($G1550/$I$1*($A$22:$A$20000))*$C$22:$C$20000))^2)</f>
        <v>9.2027644670769444</v>
      </c>
    </row>
    <row r="1551" spans="1:10" x14ac:dyDescent="0.25">
      <c r="A1551">
        <v>2009.083333</v>
      </c>
      <c r="B1551">
        <v>0.43923261053345503</v>
      </c>
      <c r="C1551">
        <v>-0.77959800000000001</v>
      </c>
      <c r="G1551">
        <f t="shared" si="49"/>
        <v>1549</v>
      </c>
      <c r="H1551">
        <f t="shared" si="48"/>
        <v>4.930620136986918</v>
      </c>
      <c r="I1551">
        <f t="array" ref="I1551">+SQRT((SUM(SIN($G1551/$I$1*($A$22:$A$20000))*$B$22:$B$20000))^2 + (SUM(COS($G1551/$I$1*($A$22:$A$20000))*$B$22:$B$20000))^2)</f>
        <v>4.1787069804502556E-3</v>
      </c>
      <c r="J1551">
        <f t="array" ref="J1551">+SQRT((SUM(SIN($G1551/$I$1*($A$22:$A$20000))*$C$22:$C$20000))^2 +  (SUM(COS($G1551/$I$1*($A$22:$A$20000))*$C$22:$C$20000))^2)</f>
        <v>9.3934726966276916</v>
      </c>
    </row>
    <row r="1552" spans="1:10" x14ac:dyDescent="0.25">
      <c r="A1552">
        <v>2009.166667</v>
      </c>
      <c r="B1552">
        <v>0.43919494520399299</v>
      </c>
      <c r="C1552">
        <v>-0.64554999999999996</v>
      </c>
      <c r="G1552">
        <f t="shared" si="49"/>
        <v>1550</v>
      </c>
      <c r="H1552">
        <f t="shared" si="48"/>
        <v>4.9338032358487558</v>
      </c>
      <c r="I1552">
        <f t="array" ref="I1552">+SQRT((SUM(SIN($G1552/$I$1*($A$22:$A$20000))*$B$22:$B$20000))^2 + (SUM(COS($G1552/$I$1*($A$22:$A$20000))*$B$22:$B$20000))^2)</f>
        <v>1.4491114525610417E-2</v>
      </c>
      <c r="J1552">
        <f t="array" ref="J1552">+SQRT((SUM(SIN($G1552/$I$1*($A$22:$A$20000))*$C$22:$C$20000))^2 +  (SUM(COS($G1552/$I$1*($A$22:$A$20000))*$C$22:$C$20000))^2)</f>
        <v>8.2262767513299906</v>
      </c>
    </row>
    <row r="1553" spans="1:10" x14ac:dyDescent="0.25">
      <c r="A1553">
        <v>2009.25</v>
      </c>
      <c r="B1553">
        <v>0.43911865189829402</v>
      </c>
      <c r="C1553">
        <v>-0.240757</v>
      </c>
      <c r="G1553">
        <f t="shared" si="49"/>
        <v>1551</v>
      </c>
      <c r="H1553">
        <f t="shared" si="48"/>
        <v>4.9369863347105936</v>
      </c>
      <c r="I1553">
        <f t="array" ref="I1553">+SQRT((SUM(SIN($G1553/$I$1*($A$22:$A$20000))*$B$22:$B$20000))^2 + (SUM(COS($G1553/$I$1*($A$22:$A$20000))*$B$22:$B$20000))^2)</f>
        <v>8.1698094255791987E-3</v>
      </c>
      <c r="J1553">
        <f t="array" ref="J1553">+SQRT((SUM(SIN($G1553/$I$1*($A$22:$A$20000))*$C$22:$C$20000))^2 +  (SUM(COS($G1553/$I$1*($A$22:$A$20000))*$C$22:$C$20000))^2)</f>
        <v>8.5431484350948956</v>
      </c>
    </row>
    <row r="1554" spans="1:10" x14ac:dyDescent="0.25">
      <c r="A1554">
        <v>2009.333333</v>
      </c>
      <c r="B1554">
        <v>0.43965954137515301</v>
      </c>
      <c r="C1554">
        <v>0.178812</v>
      </c>
      <c r="G1554">
        <f t="shared" si="49"/>
        <v>1552</v>
      </c>
      <c r="H1554">
        <f t="shared" si="48"/>
        <v>4.9401694335724313</v>
      </c>
      <c r="I1554">
        <f t="array" ref="I1554">+SQRT((SUM(SIN($G1554/$I$1*($A$22:$A$20000))*$B$22:$B$20000))^2 + (SUM(COS($G1554/$I$1*($A$22:$A$20000))*$B$22:$B$20000))^2)</f>
        <v>1.3172944271883954E-2</v>
      </c>
      <c r="J1554">
        <f t="array" ref="J1554">+SQRT((SUM(SIN($G1554/$I$1*($A$22:$A$20000))*$C$22:$C$20000))^2 +  (SUM(COS($G1554/$I$1*($A$22:$A$20000))*$C$22:$C$20000))^2)</f>
        <v>7.5312806280623974</v>
      </c>
    </row>
    <row r="1555" spans="1:10" x14ac:dyDescent="0.25">
      <c r="A1555">
        <v>2009.416667</v>
      </c>
      <c r="B1555">
        <v>-3.8327858206137502E-2</v>
      </c>
      <c r="C1555">
        <v>0.44871499999999997</v>
      </c>
      <c r="G1555">
        <f t="shared" si="49"/>
        <v>1553</v>
      </c>
      <c r="H1555">
        <f t="shared" si="48"/>
        <v>4.9433525324342691</v>
      </c>
      <c r="I1555">
        <f t="array" ref="I1555">+SQRT((SUM(SIN($G1555/$I$1*($A$22:$A$20000))*$B$22:$B$20000))^2 + (SUM(COS($G1555/$I$1*($A$22:$A$20000))*$B$22:$B$20000))^2)</f>
        <v>1.457941983527202E-2</v>
      </c>
      <c r="J1555">
        <f t="array" ref="J1555">+SQRT((SUM(SIN($G1555/$I$1*($A$22:$A$20000))*$C$22:$C$20000))^2 +  (SUM(COS($G1555/$I$1*($A$22:$A$20000))*$C$22:$C$20000))^2)</f>
        <v>5.8468849116891821</v>
      </c>
    </row>
    <row r="1556" spans="1:10" x14ac:dyDescent="0.25">
      <c r="A1556">
        <v>2009.5</v>
      </c>
      <c r="B1556">
        <v>-5.2277554307855599E-2</v>
      </c>
      <c r="C1556">
        <v>0.59594899999999995</v>
      </c>
      <c r="G1556">
        <f t="shared" si="49"/>
        <v>1554</v>
      </c>
      <c r="H1556">
        <f t="shared" si="48"/>
        <v>4.9465356312961068</v>
      </c>
      <c r="I1556">
        <f t="array" ref="I1556">+SQRT((SUM(SIN($G1556/$I$1*($A$22:$A$20000))*$B$22:$B$20000))^2 + (SUM(COS($G1556/$I$1*($A$22:$A$20000))*$B$22:$B$20000))^2)</f>
        <v>6.5463945301301408E-3</v>
      </c>
      <c r="J1556">
        <f t="array" ref="J1556">+SQRT((SUM(SIN($G1556/$I$1*($A$22:$A$20000))*$C$22:$C$20000))^2 +  (SUM(COS($G1556/$I$1*($A$22:$A$20000))*$C$22:$C$20000))^2)</f>
        <v>6.4394392095850925</v>
      </c>
    </row>
    <row r="1557" spans="1:10" x14ac:dyDescent="0.25">
      <c r="A1557">
        <v>2009.583333</v>
      </c>
      <c r="B1557">
        <v>-5.2117824650485603E-2</v>
      </c>
      <c r="C1557">
        <v>0.581314</v>
      </c>
      <c r="G1557">
        <f t="shared" si="49"/>
        <v>1555</v>
      </c>
      <c r="H1557">
        <f t="shared" si="48"/>
        <v>4.9497187301579455</v>
      </c>
      <c r="I1557">
        <f t="array" ref="I1557">+SQRT((SUM(SIN($G1557/$I$1*($A$22:$A$20000))*$B$22:$B$20000))^2 + (SUM(COS($G1557/$I$1*($A$22:$A$20000))*$B$22:$B$20000))^2)</f>
        <v>1.5743136311456657E-2</v>
      </c>
      <c r="J1557">
        <f t="array" ref="J1557">+SQRT((SUM(SIN($G1557/$I$1*($A$22:$A$20000))*$C$22:$C$20000))^2 +  (SUM(COS($G1557/$I$1*($A$22:$A$20000))*$C$22:$C$20000))^2)</f>
        <v>6.6684201890894572</v>
      </c>
    </row>
    <row r="1558" spans="1:10" x14ac:dyDescent="0.25">
      <c r="A1558">
        <v>2009.666667</v>
      </c>
      <c r="B1558">
        <v>-5.2000283435691297E-2</v>
      </c>
      <c r="C1558">
        <v>0.67235900000000004</v>
      </c>
      <c r="G1558">
        <f t="shared" si="49"/>
        <v>1556</v>
      </c>
      <c r="H1558">
        <f t="shared" si="48"/>
        <v>4.9529018290197833</v>
      </c>
      <c r="I1558">
        <f t="array" ref="I1558">+SQRT((SUM(SIN($G1558/$I$1*($A$22:$A$20000))*$B$22:$B$20000))^2 + (SUM(COS($G1558/$I$1*($A$22:$A$20000))*$B$22:$B$20000))^2)</f>
        <v>2.8153068286774188E-3</v>
      </c>
      <c r="J1558">
        <f t="array" ref="J1558">+SQRT((SUM(SIN($G1558/$I$1*($A$22:$A$20000))*$C$22:$C$20000))^2 +  (SUM(COS($G1558/$I$1*($A$22:$A$20000))*$C$22:$C$20000))^2)</f>
        <v>5.3215303057140284</v>
      </c>
    </row>
    <row r="1559" spans="1:10" x14ac:dyDescent="0.25">
      <c r="A1559">
        <v>2009.75</v>
      </c>
      <c r="B1559">
        <v>-5.1921356142763102E-2</v>
      </c>
      <c r="C1559">
        <v>0.93012799999999995</v>
      </c>
      <c r="G1559">
        <f t="shared" si="49"/>
        <v>1557</v>
      </c>
      <c r="H1559">
        <f t="shared" si="48"/>
        <v>4.956084927881621</v>
      </c>
      <c r="I1559">
        <f t="array" ref="I1559">+SQRT((SUM(SIN($G1559/$I$1*($A$22:$A$20000))*$B$22:$B$20000))^2 + (SUM(COS($G1559/$I$1*($A$22:$A$20000))*$B$22:$B$20000))^2)</f>
        <v>1.78060725119592E-2</v>
      </c>
      <c r="J1559">
        <f t="array" ref="J1559">+SQRT((SUM(SIN($G1559/$I$1*($A$22:$A$20000))*$C$22:$C$20000))^2 +  (SUM(COS($G1559/$I$1*($A$22:$A$20000))*$C$22:$C$20000))^2)</f>
        <v>2.9162836539508099</v>
      </c>
    </row>
    <row r="1560" spans="1:10" x14ac:dyDescent="0.25">
      <c r="A1560">
        <v>2009.833333</v>
      </c>
      <c r="B1560">
        <v>-5.1881509494209797E-2</v>
      </c>
      <c r="C1560">
        <v>1.5327500000000001</v>
      </c>
      <c r="G1560">
        <f t="shared" si="49"/>
        <v>1558</v>
      </c>
      <c r="H1560">
        <f t="shared" si="48"/>
        <v>4.9592680267434588</v>
      </c>
      <c r="I1560">
        <f t="array" ref="I1560">+SQRT((SUM(SIN($G1560/$I$1*($A$22:$A$20000))*$B$22:$B$20000))^2 + (SUM(COS($G1560/$I$1*($A$22:$A$20000))*$B$22:$B$20000))^2)</f>
        <v>5.513495207272452E-3</v>
      </c>
      <c r="J1560">
        <f t="array" ref="J1560">+SQRT((SUM(SIN($G1560/$I$1*($A$22:$A$20000))*$C$22:$C$20000))^2 +  (SUM(COS($G1560/$I$1*($A$22:$A$20000))*$C$22:$C$20000))^2)</f>
        <v>1.740595462804754</v>
      </c>
    </row>
    <row r="1561" spans="1:10" x14ac:dyDescent="0.25">
      <c r="A1561">
        <v>2009.916667</v>
      </c>
      <c r="B1561">
        <v>-5.1894535133094298E-2</v>
      </c>
      <c r="C1561">
        <v>1.7805800000000001</v>
      </c>
      <c r="G1561">
        <f t="shared" si="49"/>
        <v>1559</v>
      </c>
      <c r="H1561">
        <f t="shared" si="48"/>
        <v>4.9624511256052966</v>
      </c>
      <c r="I1561">
        <f t="array" ref="I1561">+SQRT((SUM(SIN($G1561/$I$1*($A$22:$A$20000))*$B$22:$B$20000))^2 + (SUM(COS($G1561/$I$1*($A$22:$A$20000))*$B$22:$B$20000))^2)</f>
        <v>1.4443115729122128E-2</v>
      </c>
      <c r="J1561">
        <f t="array" ref="J1561">+SQRT((SUM(SIN($G1561/$I$1*($A$22:$A$20000))*$C$22:$C$20000))^2 +  (SUM(COS($G1561/$I$1*($A$22:$A$20000))*$C$22:$C$20000))^2)</f>
        <v>3.881427285003229</v>
      </c>
    </row>
    <row r="1562" spans="1:10" x14ac:dyDescent="0.25">
      <c r="A1562">
        <v>2010</v>
      </c>
      <c r="B1562">
        <v>-5.1894696685023702E-2</v>
      </c>
      <c r="C1562">
        <v>1.5167299999999999</v>
      </c>
      <c r="G1562">
        <f t="shared" si="49"/>
        <v>1560</v>
      </c>
      <c r="H1562">
        <f t="shared" si="48"/>
        <v>4.9656342244671343</v>
      </c>
      <c r="I1562">
        <f t="array" ref="I1562">+SQRT((SUM(SIN($G1562/$I$1*($A$22:$A$20000))*$B$22:$B$20000))^2 + (SUM(COS($G1562/$I$1*($A$22:$A$20000))*$B$22:$B$20000))^2)</f>
        <v>9.4910265696121106E-3</v>
      </c>
      <c r="J1562">
        <f t="array" ref="J1562">+SQRT((SUM(SIN($G1562/$I$1*($A$22:$A$20000))*$C$22:$C$20000))^2 +  (SUM(COS($G1562/$I$1*($A$22:$A$20000))*$C$22:$C$20000))^2)</f>
        <v>5.0223340092390432</v>
      </c>
    </row>
    <row r="1563" spans="1:10" x14ac:dyDescent="0.25">
      <c r="A1563">
        <v>2010.083333</v>
      </c>
      <c r="B1563">
        <v>-5.1884956582212101E-2</v>
      </c>
      <c r="C1563">
        <v>1.2684</v>
      </c>
      <c r="G1563">
        <f t="shared" si="49"/>
        <v>1561</v>
      </c>
      <c r="H1563">
        <f t="shared" si="48"/>
        <v>4.9688173233289721</v>
      </c>
      <c r="I1563">
        <f t="array" ref="I1563">+SQRT((SUM(SIN($G1563/$I$1*($A$22:$A$20000))*$B$22:$B$20000))^2 + (SUM(COS($G1563/$I$1*($A$22:$A$20000))*$B$22:$B$20000))^2)</f>
        <v>1.1125204161276419E-2</v>
      </c>
      <c r="J1563">
        <f t="array" ref="J1563">+SQRT((SUM(SIN($G1563/$I$1*($A$22:$A$20000))*$C$22:$C$20000))^2 +  (SUM(COS($G1563/$I$1*($A$22:$A$20000))*$C$22:$C$20000))^2)</f>
        <v>5.2532553254085075</v>
      </c>
    </row>
    <row r="1564" spans="1:10" x14ac:dyDescent="0.25">
      <c r="A1564">
        <v>2010.166667</v>
      </c>
      <c r="B1564">
        <v>-5.1847291252877702E-2</v>
      </c>
      <c r="C1564">
        <v>0.95143900000000003</v>
      </c>
      <c r="G1564">
        <f t="shared" si="49"/>
        <v>1562</v>
      </c>
      <c r="H1564">
        <f t="shared" si="48"/>
        <v>4.9720004221908098</v>
      </c>
      <c r="I1564">
        <f t="array" ref="I1564">+SQRT((SUM(SIN($G1564/$I$1*($A$22:$A$20000))*$B$22:$B$20000))^2 + (SUM(COS($G1564/$I$1*($A$22:$A$20000))*$B$22:$B$20000))^2)</f>
        <v>1.2672292270859777E-2</v>
      </c>
      <c r="J1564">
        <f t="array" ref="J1564">+SQRT((SUM(SIN($G1564/$I$1*($A$22:$A$20000))*$C$22:$C$20000))^2 +  (SUM(COS($G1564/$I$1*($A$22:$A$20000))*$C$22:$C$20000))^2)</f>
        <v>7.1345944060927859</v>
      </c>
    </row>
    <row r="1565" spans="1:10" x14ac:dyDescent="0.25">
      <c r="A1565">
        <v>2010.25</v>
      </c>
      <c r="B1565">
        <v>-5.1770998392756402E-2</v>
      </c>
      <c r="C1565">
        <v>0.49518200000000001</v>
      </c>
      <c r="G1565">
        <f t="shared" si="49"/>
        <v>1563</v>
      </c>
      <c r="H1565">
        <f t="shared" si="48"/>
        <v>4.9751835210526485</v>
      </c>
      <c r="I1565">
        <f t="array" ref="I1565">+SQRT((SUM(SIN($G1565/$I$1*($A$22:$A$20000))*$B$22:$B$20000))^2 + (SUM(COS($G1565/$I$1*($A$22:$A$20000))*$B$22:$B$20000))^2)</f>
        <v>6.9654941271752235E-3</v>
      </c>
      <c r="J1565">
        <f t="array" ref="J1565">+SQRT((SUM(SIN($G1565/$I$1*($A$22:$A$20000))*$C$22:$C$20000))^2 +  (SUM(COS($G1565/$I$1*($A$22:$A$20000))*$C$22:$C$20000))^2)</f>
        <v>8.9408371110850986</v>
      </c>
    </row>
    <row r="1566" spans="1:10" x14ac:dyDescent="0.25">
      <c r="A1566">
        <v>2010.333333</v>
      </c>
      <c r="B1566">
        <v>-5.53192523144138E-2</v>
      </c>
      <c r="C1566">
        <v>-9.4500000000000001E-2</v>
      </c>
      <c r="G1566">
        <f t="shared" si="49"/>
        <v>1564</v>
      </c>
      <c r="H1566">
        <f t="shared" si="48"/>
        <v>4.9783666199144863</v>
      </c>
      <c r="I1566">
        <f t="array" ref="I1566">+SQRT((SUM(SIN($G1566/$I$1*($A$22:$A$20000))*$B$22:$B$20000))^2 + (SUM(COS($G1566/$I$1*($A$22:$A$20000))*$B$22:$B$20000))^2)</f>
        <v>1.4511185687043879E-2</v>
      </c>
      <c r="J1566">
        <f t="array" ref="J1566">+SQRT((SUM(SIN($G1566/$I$1*($A$22:$A$20000))*$C$22:$C$20000))^2 +  (SUM(COS($G1566/$I$1*($A$22:$A$20000))*$C$22:$C$20000))^2)</f>
        <v>7.3505233020265601</v>
      </c>
    </row>
    <row r="1567" spans="1:10" x14ac:dyDescent="0.25">
      <c r="A1567">
        <v>2010.416667</v>
      </c>
      <c r="B1567">
        <v>-0.18300420714367999</v>
      </c>
      <c r="C1567">
        <v>-0.54760399999999998</v>
      </c>
      <c r="G1567">
        <f t="shared" si="49"/>
        <v>1565</v>
      </c>
      <c r="H1567">
        <f t="shared" si="48"/>
        <v>4.981549718776324</v>
      </c>
      <c r="I1567">
        <f t="array" ref="I1567">+SQRT((SUM(SIN($G1567/$I$1*($A$22:$A$20000))*$B$22:$B$20000))^2 + (SUM(COS($G1567/$I$1*($A$22:$A$20000))*$B$22:$B$20000))^2)</f>
        <v>2.4155184398913163E-3</v>
      </c>
      <c r="J1567">
        <f t="array" ref="J1567">+SQRT((SUM(SIN($G1567/$I$1*($A$22:$A$20000))*$C$22:$C$20000))^2 +  (SUM(COS($G1567/$I$1*($A$22:$A$20000))*$C$22:$C$20000))^2)</f>
        <v>5.175970883698124</v>
      </c>
    </row>
    <row r="1568" spans="1:10" x14ac:dyDescent="0.25">
      <c r="A1568">
        <v>2010.5</v>
      </c>
      <c r="B1568">
        <v>-0.17647862128400901</v>
      </c>
      <c r="C1568">
        <v>-0.95516199999999996</v>
      </c>
      <c r="G1568">
        <f t="shared" si="49"/>
        <v>1566</v>
      </c>
      <c r="H1568">
        <f t="shared" si="48"/>
        <v>4.9847328176381618</v>
      </c>
      <c r="I1568">
        <f t="array" ref="I1568">+SQRT((SUM(SIN($G1568/$I$1*($A$22:$A$20000))*$B$22:$B$20000))^2 + (SUM(COS($G1568/$I$1*($A$22:$A$20000))*$B$22:$B$20000))^2)</f>
        <v>1.5126238651534276E-2</v>
      </c>
      <c r="J1568">
        <f t="array" ref="J1568">+SQRT((SUM(SIN($G1568/$I$1*($A$22:$A$20000))*$C$22:$C$20000))^2 +  (SUM(COS($G1568/$I$1*($A$22:$A$20000))*$C$22:$C$20000))^2)</f>
        <v>6.9063351653758289</v>
      </c>
    </row>
    <row r="1569" spans="1:10" x14ac:dyDescent="0.25">
      <c r="A1569">
        <v>2010.583333</v>
      </c>
      <c r="B1569">
        <v>-0.176339574569576</v>
      </c>
      <c r="C1569">
        <v>-1.3638300000000001</v>
      </c>
      <c r="G1569">
        <f t="shared" si="49"/>
        <v>1567</v>
      </c>
      <c r="H1569">
        <f t="shared" si="48"/>
        <v>4.9879159165000004</v>
      </c>
      <c r="I1569">
        <f t="array" ref="I1569">+SQRT((SUM(SIN($G1569/$I$1*($A$22:$A$20000))*$B$22:$B$20000))^2 + (SUM(COS($G1569/$I$1*($A$22:$A$20000))*$B$22:$B$20000))^2)</f>
        <v>2.9224337642518071E-3</v>
      </c>
      <c r="J1569">
        <f t="array" ref="J1569">+SQRT((SUM(SIN($G1569/$I$1*($A$22:$A$20000))*$C$22:$C$20000))^2 +  (SUM(COS($G1569/$I$1*($A$22:$A$20000))*$C$22:$C$20000))^2)</f>
        <v>7.3882140113257764</v>
      </c>
    </row>
    <row r="1570" spans="1:10" x14ac:dyDescent="0.25">
      <c r="A1570">
        <v>2010.666667</v>
      </c>
      <c r="B1570">
        <v>-0.17622201244829999</v>
      </c>
      <c r="C1570">
        <v>-1.6026899999999999</v>
      </c>
      <c r="G1570">
        <f t="shared" si="49"/>
        <v>1568</v>
      </c>
      <c r="H1570">
        <f t="shared" si="48"/>
        <v>4.9910990153618382</v>
      </c>
      <c r="I1570">
        <f t="array" ref="I1570">+SQRT((SUM(SIN($G1570/$I$1*($A$22:$A$20000))*$B$22:$B$20000))^2 + (SUM(COS($G1570/$I$1*($A$22:$A$20000))*$B$22:$B$20000))^2)</f>
        <v>1.2849266107472453E-2</v>
      </c>
      <c r="J1570">
        <f t="array" ref="J1570">+SQRT((SUM(SIN($G1570/$I$1*($A$22:$A$20000))*$C$22:$C$20000))^2 +  (SUM(COS($G1570/$I$1*($A$22:$A$20000))*$C$22:$C$20000))^2)</f>
        <v>8.9317914051751295</v>
      </c>
    </row>
    <row r="1571" spans="1:10" x14ac:dyDescent="0.25">
      <c r="A1571">
        <v>2010.75</v>
      </c>
      <c r="B1571">
        <v>-0.17614308517650401</v>
      </c>
      <c r="C1571">
        <v>-1.6420699999999999</v>
      </c>
      <c r="G1571">
        <f t="shared" si="49"/>
        <v>1569</v>
      </c>
      <c r="H1571">
        <f t="shared" si="48"/>
        <v>4.994282114223676</v>
      </c>
      <c r="I1571">
        <f t="array" ref="I1571">+SQRT((SUM(SIN($G1571/$I$1*($A$22:$A$20000))*$B$22:$B$20000))^2 + (SUM(COS($G1571/$I$1*($A$22:$A$20000))*$B$22:$B$20000))^2)</f>
        <v>5.8507226339505483E-3</v>
      </c>
      <c r="J1571">
        <f t="array" ref="J1571">+SQRT((SUM(SIN($G1571/$I$1*($A$22:$A$20000))*$C$22:$C$20000))^2 +  (SUM(COS($G1571/$I$1*($A$22:$A$20000))*$C$22:$C$20000))^2)</f>
        <v>9.0573692408425934</v>
      </c>
    </row>
    <row r="1572" spans="1:10" x14ac:dyDescent="0.25">
      <c r="A1572">
        <v>2010.833333</v>
      </c>
      <c r="B1572">
        <v>-0.17610304540689301</v>
      </c>
      <c r="C1572">
        <v>-1.5646599999999999</v>
      </c>
      <c r="G1572">
        <f t="shared" si="49"/>
        <v>1570</v>
      </c>
      <c r="H1572">
        <f t="shared" si="48"/>
        <v>4.9974652130855137</v>
      </c>
      <c r="I1572">
        <f t="array" ref="I1572">+SQRT((SUM(SIN($G1572/$I$1*($A$22:$A$20000))*$B$22:$B$20000))^2 + (SUM(COS($G1572/$I$1*($A$22:$A$20000))*$B$22:$B$20000))^2)</f>
        <v>1.1175677479410274E-2</v>
      </c>
      <c r="J1572">
        <f t="array" ref="J1572">+SQRT((SUM(SIN($G1572/$I$1*($A$22:$A$20000))*$C$22:$C$20000))^2 +  (SUM(COS($G1572/$I$1*($A$22:$A$20000))*$C$22:$C$20000))^2)</f>
        <v>6.6651930525563028</v>
      </c>
    </row>
    <row r="1573" spans="1:10" x14ac:dyDescent="0.25">
      <c r="A1573">
        <v>2010.916667</v>
      </c>
      <c r="B1573">
        <v>-0.17606350687720501</v>
      </c>
      <c r="C1573">
        <v>-1.56562</v>
      </c>
      <c r="G1573">
        <f t="shared" si="49"/>
        <v>1571</v>
      </c>
      <c r="H1573">
        <f t="shared" si="48"/>
        <v>5.0006483119473515</v>
      </c>
      <c r="I1573">
        <f t="array" ref="I1573">+SQRT((SUM(SIN($G1573/$I$1*($A$22:$A$20000))*$B$22:$B$20000))^2 + (SUM(COS($G1573/$I$1*($A$22:$A$20000))*$B$22:$B$20000))^2)</f>
        <v>9.1948838216007814E-3</v>
      </c>
      <c r="J1573">
        <f t="array" ref="J1573">+SQRT((SUM(SIN($G1573/$I$1*($A$22:$A$20000))*$C$22:$C$20000))^2 +  (SUM(COS($G1573/$I$1*($A$22:$A$20000))*$C$22:$C$20000))^2)</f>
        <v>7.2379359993652086</v>
      </c>
    </row>
    <row r="1574" spans="1:10" x14ac:dyDescent="0.25">
      <c r="A1574">
        <v>2011</v>
      </c>
      <c r="B1574">
        <v>-0.17606321324174801</v>
      </c>
      <c r="C1574">
        <v>-1.5453399999999999</v>
      </c>
      <c r="G1574">
        <f t="shared" si="49"/>
        <v>1572</v>
      </c>
      <c r="H1574">
        <f t="shared" si="48"/>
        <v>5.0038314108091901</v>
      </c>
      <c r="I1574">
        <f t="array" ref="I1574">+SQRT((SUM(SIN($G1574/$I$1*($A$22:$A$20000))*$B$22:$B$20000))^2 + (SUM(COS($G1574/$I$1*($A$22:$A$20000))*$B$22:$B$20000))^2)</f>
        <v>7.9215555724962139E-3</v>
      </c>
      <c r="J1574">
        <f t="array" ref="J1574">+SQRT((SUM(SIN($G1574/$I$1*($A$22:$A$20000))*$C$22:$C$20000))^2 +  (SUM(COS($G1574/$I$1*($A$22:$A$20000))*$C$22:$C$20000))^2)</f>
        <v>7.9478776371279922</v>
      </c>
    </row>
    <row r="1575" spans="1:10" x14ac:dyDescent="0.25">
      <c r="A1575">
        <v>2011.083333</v>
      </c>
      <c r="B1575">
        <v>-0.176053473599036</v>
      </c>
      <c r="C1575">
        <v>-1.0947100000000001</v>
      </c>
      <c r="G1575">
        <f t="shared" si="49"/>
        <v>1573</v>
      </c>
      <c r="H1575">
        <f t="shared" si="48"/>
        <v>5.0070145096710279</v>
      </c>
      <c r="I1575">
        <f t="array" ref="I1575">+SQRT((SUM(SIN($G1575/$I$1*($A$22:$A$20000))*$B$22:$B$20000))^2 + (SUM(COS($G1575/$I$1*($A$22:$A$20000))*$B$22:$B$20000))^2)</f>
        <v>1.13673006535659E-2</v>
      </c>
      <c r="J1575">
        <f t="array" ref="J1575">+SQRT((SUM(SIN($G1575/$I$1*($A$22:$A$20000))*$C$22:$C$20000))^2 +  (SUM(COS($G1575/$I$1*($A$22:$A$20000))*$C$22:$C$20000))^2)</f>
        <v>7.3203964591660968</v>
      </c>
    </row>
    <row r="1576" spans="1:10" x14ac:dyDescent="0.25">
      <c r="A1576">
        <v>2011.166667</v>
      </c>
      <c r="B1576">
        <v>-0.17601580826923699</v>
      </c>
      <c r="C1576">
        <v>-0.87068000000000001</v>
      </c>
      <c r="G1576">
        <f t="shared" si="49"/>
        <v>1574</v>
      </c>
      <c r="H1576">
        <f t="shared" si="48"/>
        <v>5.0101976085328657</v>
      </c>
      <c r="I1576">
        <f t="array" ref="I1576">+SQRT((SUM(SIN($G1576/$I$1*($A$22:$A$20000))*$B$22:$B$20000))^2 + (SUM(COS($G1576/$I$1*($A$22:$A$20000))*$B$22:$B$20000))^2)</f>
        <v>3.6841833591939157E-3</v>
      </c>
      <c r="J1576">
        <f t="array" ref="J1576">+SQRT((SUM(SIN($G1576/$I$1*($A$22:$A$20000))*$C$22:$C$20000))^2 +  (SUM(COS($G1576/$I$1*($A$22:$A$20000))*$C$22:$C$20000))^2)</f>
        <v>5.1658255525947352</v>
      </c>
    </row>
    <row r="1577" spans="1:10" x14ac:dyDescent="0.25">
      <c r="A1577">
        <v>2011.25</v>
      </c>
      <c r="B1577">
        <v>-0.17593951366243701</v>
      </c>
      <c r="C1577">
        <v>-0.65401600000000004</v>
      </c>
      <c r="G1577">
        <f t="shared" si="49"/>
        <v>1575</v>
      </c>
      <c r="H1577">
        <f t="shared" si="48"/>
        <v>5.0133807073947034</v>
      </c>
      <c r="I1577">
        <f t="array" ref="I1577">+SQRT((SUM(SIN($G1577/$I$1*($A$22:$A$20000))*$B$22:$B$20000))^2 + (SUM(COS($G1577/$I$1*($A$22:$A$20000))*$B$22:$B$20000))^2)</f>
        <v>1.1168156835035524E-2</v>
      </c>
      <c r="J1577">
        <f t="array" ref="J1577">+SQRT((SUM(SIN($G1577/$I$1*($A$22:$A$20000))*$C$22:$C$20000))^2 +  (SUM(COS($G1577/$I$1*($A$22:$A$20000))*$C$22:$C$20000))^2)</f>
        <v>8.2723483692234048</v>
      </c>
    </row>
    <row r="1578" spans="1:10" x14ac:dyDescent="0.25">
      <c r="A1578">
        <v>2011.333333</v>
      </c>
      <c r="B1578">
        <v>-0.17081490127631099</v>
      </c>
      <c r="C1578">
        <v>-0.39616800000000002</v>
      </c>
      <c r="G1578">
        <f t="shared" si="49"/>
        <v>1576</v>
      </c>
      <c r="H1578">
        <f t="shared" si="48"/>
        <v>5.0165638062565412</v>
      </c>
      <c r="I1578">
        <f t="array" ref="I1578">+SQRT((SUM(SIN($G1578/$I$1*($A$22:$A$20000))*$B$22:$B$20000))^2 + (SUM(COS($G1578/$I$1*($A$22:$A$20000))*$B$22:$B$20000))^2)</f>
        <v>5.4436784451652998E-4</v>
      </c>
      <c r="J1578">
        <f t="array" ref="J1578">+SQRT((SUM(SIN($G1578/$I$1*($A$22:$A$20000))*$C$22:$C$20000))^2 +  (SUM(COS($G1578/$I$1*($A$22:$A$20000))*$C$22:$C$20000))^2)</f>
        <v>9.6622709740402826</v>
      </c>
    </row>
    <row r="1579" spans="1:10" x14ac:dyDescent="0.25">
      <c r="A1579">
        <v>2011.416667</v>
      </c>
      <c r="B1579">
        <v>0.25383011115495602</v>
      </c>
      <c r="C1579">
        <v>-0.23788500000000001</v>
      </c>
      <c r="G1579">
        <f t="shared" si="49"/>
        <v>1577</v>
      </c>
      <c r="H1579">
        <f t="shared" si="48"/>
        <v>5.019746905118379</v>
      </c>
      <c r="I1579">
        <f t="array" ref="I1579">+SQRT((SUM(SIN($G1579/$I$1*($A$22:$A$20000))*$B$22:$B$20000))^2 + (SUM(COS($G1579/$I$1*($A$22:$A$20000))*$B$22:$B$20000))^2)</f>
        <v>1.0652003499290673E-2</v>
      </c>
      <c r="J1579">
        <f t="array" ref="J1579">+SQRT((SUM(SIN($G1579/$I$1*($A$22:$A$20000))*$C$22:$C$20000))^2 +  (SUM(COS($G1579/$I$1*($A$22:$A$20000))*$C$22:$C$20000))^2)</f>
        <v>5.339877148603664</v>
      </c>
    </row>
    <row r="1580" spans="1:10" x14ac:dyDescent="0.25">
      <c r="A1580">
        <v>2011.5</v>
      </c>
      <c r="B1580">
        <v>0.251360182236253</v>
      </c>
      <c r="C1580">
        <v>-0.30713099999999999</v>
      </c>
      <c r="G1580">
        <f t="shared" si="49"/>
        <v>1578</v>
      </c>
      <c r="H1580">
        <f t="shared" si="48"/>
        <v>5.0229300039802167</v>
      </c>
      <c r="I1580">
        <f t="array" ref="I1580">+SQRT((SUM(SIN($G1580/$I$1*($A$22:$A$20000))*$B$22:$B$20000))^2 + (SUM(COS($G1580/$I$1*($A$22:$A$20000))*$B$22:$B$20000))^2)</f>
        <v>2.5146787908959197E-3</v>
      </c>
      <c r="J1580">
        <f t="array" ref="J1580">+SQRT((SUM(SIN($G1580/$I$1*($A$22:$A$20000))*$C$22:$C$20000))^2 +  (SUM(COS($G1580/$I$1*($A$22:$A$20000))*$C$22:$C$20000))^2)</f>
        <v>2.9846236176470518</v>
      </c>
    </row>
    <row r="1581" spans="1:10" x14ac:dyDescent="0.25">
      <c r="A1581">
        <v>2011.583333</v>
      </c>
      <c r="B1581">
        <v>0.25121703811775398</v>
      </c>
      <c r="C1581">
        <v>-0.621058</v>
      </c>
      <c r="G1581">
        <f t="shared" si="49"/>
        <v>1579</v>
      </c>
      <c r="H1581">
        <f t="shared" si="48"/>
        <v>5.0261131028420545</v>
      </c>
      <c r="I1581">
        <f t="array" ref="I1581">+SQRT((SUM(SIN($G1581/$I$1*($A$22:$A$20000))*$B$22:$B$20000))^2 + (SUM(COS($G1581/$I$1*($A$22:$A$20000))*$B$22:$B$20000))^2)</f>
        <v>9.1126232689346491E-3</v>
      </c>
      <c r="J1581">
        <f t="array" ref="J1581">+SQRT((SUM(SIN($G1581/$I$1*($A$22:$A$20000))*$C$22:$C$20000))^2 +  (SUM(COS($G1581/$I$1*($A$22:$A$20000))*$C$22:$C$20000))^2)</f>
        <v>1.0407062247764709</v>
      </c>
    </row>
    <row r="1582" spans="1:10" x14ac:dyDescent="0.25">
      <c r="A1582">
        <v>2011.666667</v>
      </c>
      <c r="B1582">
        <v>0.25109948013816602</v>
      </c>
      <c r="C1582">
        <v>-0.80554999999999999</v>
      </c>
      <c r="G1582">
        <f t="shared" si="49"/>
        <v>1580</v>
      </c>
      <c r="H1582">
        <f t="shared" si="48"/>
        <v>5.0292962017038931</v>
      </c>
      <c r="I1582">
        <f t="array" ref="I1582">+SQRT((SUM(SIN($G1582/$I$1*($A$22:$A$20000))*$B$22:$B$20000))^2 + (SUM(COS($G1582/$I$1*($A$22:$A$20000))*$B$22:$B$20000))^2)</f>
        <v>4.8230891835868055E-3</v>
      </c>
      <c r="J1582">
        <f t="array" ref="J1582">+SQRT((SUM(SIN($G1582/$I$1*($A$22:$A$20000))*$C$22:$C$20000))^2 +  (SUM(COS($G1582/$I$1*($A$22:$A$20000))*$C$22:$C$20000))^2)</f>
        <v>3.5715945683964696</v>
      </c>
    </row>
    <row r="1583" spans="1:10" x14ac:dyDescent="0.25">
      <c r="A1583">
        <v>2011.75</v>
      </c>
      <c r="B1583">
        <v>0.25102055286220798</v>
      </c>
      <c r="C1583">
        <v>-1.0023200000000001</v>
      </c>
      <c r="G1583">
        <f t="shared" si="49"/>
        <v>1581</v>
      </c>
      <c r="H1583">
        <f t="shared" si="48"/>
        <v>5.0324793005657309</v>
      </c>
      <c r="I1583">
        <f t="array" ref="I1583">+SQRT((SUM(SIN($G1583/$I$1*($A$22:$A$20000))*$B$22:$B$20000))^2 + (SUM(COS($G1583/$I$1*($A$22:$A$20000))*$B$22:$B$20000))^2)</f>
        <v>7.0844630519397963E-3</v>
      </c>
      <c r="J1583">
        <f t="array" ref="J1583">+SQRT((SUM(SIN($G1583/$I$1*($A$22:$A$20000))*$C$22:$C$20000))^2 +  (SUM(COS($G1583/$I$1*($A$22:$A$20000))*$C$22:$C$20000))^2)</f>
        <v>5.5541691652669298</v>
      </c>
    </row>
    <row r="1584" spans="1:10" x14ac:dyDescent="0.25">
      <c r="A1584">
        <v>2011.833333</v>
      </c>
      <c r="B1584">
        <v>0.25098059973060699</v>
      </c>
      <c r="C1584">
        <v>-1.1071800000000001</v>
      </c>
      <c r="G1584">
        <f t="shared" si="49"/>
        <v>1582</v>
      </c>
      <c r="H1584">
        <f t="shared" si="48"/>
        <v>5.0356623994275687</v>
      </c>
      <c r="I1584">
        <f t="array" ref="I1584">+SQRT((SUM(SIN($G1584/$I$1*($A$22:$A$20000))*$B$22:$B$20000))^2 + (SUM(COS($G1584/$I$1*($A$22:$A$20000))*$B$22:$B$20000))^2)</f>
        <v>6.7306642636531175E-3</v>
      </c>
      <c r="J1584">
        <f t="array" ref="J1584">+SQRT((SUM(SIN($G1584/$I$1*($A$22:$A$20000))*$C$22:$C$20000))^2 +  (SUM(COS($G1584/$I$1*($A$22:$A$20000))*$C$22:$C$20000))^2)</f>
        <v>4.6586091999933874</v>
      </c>
    </row>
    <row r="1585" spans="1:10" x14ac:dyDescent="0.25">
      <c r="A1585">
        <v>2011.916667</v>
      </c>
      <c r="B1585">
        <v>0.25095025630814299</v>
      </c>
      <c r="C1585">
        <v>-1.02183</v>
      </c>
      <c r="G1585">
        <f t="shared" si="49"/>
        <v>1583</v>
      </c>
      <c r="H1585">
        <f t="shared" si="48"/>
        <v>5.0388454982894064</v>
      </c>
      <c r="I1585">
        <f t="array" ref="I1585">+SQRT((SUM(SIN($G1585/$I$1*($A$22:$A$20000))*$B$22:$B$20000))^2 + (SUM(COS($G1585/$I$1*($A$22:$A$20000))*$B$22:$B$20000))^2)</f>
        <v>3.5731365324295316E-3</v>
      </c>
      <c r="J1585">
        <f t="array" ref="J1585">+SQRT((SUM(SIN($G1585/$I$1*($A$22:$A$20000))*$C$22:$C$20000))^2 +  (SUM(COS($G1585/$I$1*($A$22:$A$20000))*$C$22:$C$20000))^2)</f>
        <v>5.5707760617227242</v>
      </c>
    </row>
    <row r="1586" spans="1:10" x14ac:dyDescent="0.25">
      <c r="A1586">
        <v>2012</v>
      </c>
      <c r="B1586">
        <v>0.25095000225743402</v>
      </c>
      <c r="C1586">
        <v>-0.87639199999999995</v>
      </c>
      <c r="G1586">
        <f t="shared" si="49"/>
        <v>1584</v>
      </c>
      <c r="H1586">
        <f t="shared" si="48"/>
        <v>5.0420285971512442</v>
      </c>
      <c r="I1586">
        <f t="array" ref="I1586">+SQRT((SUM(SIN($G1586/$I$1*($A$22:$A$20000))*$B$22:$B$20000))^2 + (SUM(COS($G1586/$I$1*($A$22:$A$20000))*$B$22:$B$20000))^2)</f>
        <v>4.566877024220619E-3</v>
      </c>
      <c r="J1586">
        <f t="array" ref="J1586">+SQRT((SUM(SIN($G1586/$I$1*($A$22:$A$20000))*$C$22:$C$20000))^2 +  (SUM(COS($G1586/$I$1*($A$22:$A$20000))*$C$22:$C$20000))^2)</f>
        <v>8.192919375967147</v>
      </c>
    </row>
    <row r="1587" spans="1:10" x14ac:dyDescent="0.25">
      <c r="A1587">
        <v>2012.083333</v>
      </c>
      <c r="B1587">
        <v>0.25094026257469798</v>
      </c>
      <c r="C1587">
        <v>-0.66902899999999998</v>
      </c>
      <c r="G1587">
        <f t="shared" si="49"/>
        <v>1585</v>
      </c>
      <c r="H1587">
        <f t="shared" si="48"/>
        <v>5.0452116960130819</v>
      </c>
      <c r="I1587">
        <f t="array" ref="I1587">+SQRT((SUM(SIN($G1587/$I$1*($A$22:$A$20000))*$B$22:$B$20000))^2 + (SUM(COS($G1587/$I$1*($A$22:$A$20000))*$B$22:$B$20000))^2)</f>
        <v>4.5386418655353703E-3</v>
      </c>
      <c r="J1587">
        <f t="array" ref="J1587">+SQRT((SUM(SIN($G1587/$I$1*($A$22:$A$20000))*$C$22:$C$20000))^2 +  (SUM(COS($G1587/$I$1*($A$22:$A$20000))*$C$22:$C$20000))^2)</f>
        <v>7.821684359508783</v>
      </c>
    </row>
    <row r="1588" spans="1:10" x14ac:dyDescent="0.25">
      <c r="A1588">
        <v>2012.166667</v>
      </c>
      <c r="B1588">
        <v>0.25090259724493902</v>
      </c>
      <c r="C1588">
        <v>-0.57011000000000001</v>
      </c>
      <c r="G1588">
        <f t="shared" si="49"/>
        <v>1586</v>
      </c>
      <c r="H1588">
        <f t="shared" si="48"/>
        <v>5.0483947948749197</v>
      </c>
      <c r="I1588">
        <f t="array" ref="I1588">+SQRT((SUM(SIN($G1588/$I$1*($A$22:$A$20000))*$B$22:$B$20000))^2 + (SUM(COS($G1588/$I$1*($A$22:$A$20000))*$B$22:$B$20000))^2)</f>
        <v>6.5516342106636165E-3</v>
      </c>
      <c r="J1588">
        <f t="array" ref="J1588">+SQRT((SUM(SIN($G1588/$I$1*($A$22:$A$20000))*$C$22:$C$20000))^2 +  (SUM(COS($G1588/$I$1*($A$22:$A$20000))*$C$22:$C$20000))^2)</f>
        <v>3.8757781052962668</v>
      </c>
    </row>
    <row r="1589" spans="1:10" x14ac:dyDescent="0.25">
      <c r="A1589">
        <v>2012.25</v>
      </c>
      <c r="B1589">
        <v>0.25082630276492601</v>
      </c>
      <c r="C1589">
        <v>-0.39604800000000001</v>
      </c>
      <c r="G1589">
        <f t="shared" si="49"/>
        <v>1587</v>
      </c>
      <c r="H1589">
        <f t="shared" si="48"/>
        <v>5.0515778937367575</v>
      </c>
      <c r="I1589">
        <f t="array" ref="I1589">+SQRT((SUM(SIN($G1589/$I$1*($A$22:$A$20000))*$B$22:$B$20000))^2 + (SUM(COS($G1589/$I$1*($A$22:$A$20000))*$B$22:$B$20000))^2)</f>
        <v>2.6554423552826935E-3</v>
      </c>
      <c r="J1589">
        <f t="array" ref="J1589">+SQRT((SUM(SIN($G1589/$I$1*($A$22:$A$20000))*$C$22:$C$20000))^2 +  (SUM(COS($G1589/$I$1*($A$22:$A$20000))*$C$22:$C$20000))^2)</f>
        <v>1.4495178136959701</v>
      </c>
    </row>
    <row r="1590" spans="1:10" x14ac:dyDescent="0.25">
      <c r="A1590">
        <v>2012.333333</v>
      </c>
      <c r="B1590">
        <v>0.24496810593804499</v>
      </c>
      <c r="C1590">
        <v>-0.20305799999999999</v>
      </c>
      <c r="G1590">
        <f t="shared" si="49"/>
        <v>1588</v>
      </c>
      <c r="H1590">
        <f t="shared" si="48"/>
        <v>5.0547609925985961</v>
      </c>
      <c r="I1590">
        <f t="array" ref="I1590">+SQRT((SUM(SIN($G1590/$I$1*($A$22:$A$20000))*$B$22:$B$20000))^2 + (SUM(COS($G1590/$I$1*($A$22:$A$20000))*$B$22:$B$20000))^2)</f>
        <v>5.1779609956018212E-3</v>
      </c>
      <c r="J1590">
        <f t="array" ref="J1590">+SQRT((SUM(SIN($G1590/$I$1*($A$22:$A$20000))*$C$22:$C$20000))^2 +  (SUM(COS($G1590/$I$1*($A$22:$A$20000))*$C$22:$C$20000))^2)</f>
        <v>6.2125050683707022</v>
      </c>
    </row>
    <row r="1591" spans="1:10" x14ac:dyDescent="0.25">
      <c r="A1591">
        <v>2012.416667</v>
      </c>
      <c r="B1591">
        <v>-0.405121155394364</v>
      </c>
      <c r="C1591">
        <v>0.15526599999999999</v>
      </c>
      <c r="G1591">
        <f t="shared" si="49"/>
        <v>1589</v>
      </c>
      <c r="H1591">
        <f t="shared" si="48"/>
        <v>5.0579440914604339</v>
      </c>
      <c r="I1591">
        <f t="array" ref="I1591">+SQRT((SUM(SIN($G1591/$I$1*($A$22:$A$20000))*$B$22:$B$20000))^2 + (SUM(COS($G1591/$I$1*($A$22:$A$20000))*$B$22:$B$20000))^2)</f>
        <v>4.6965431287579879E-3</v>
      </c>
      <c r="J1591">
        <f t="array" ref="J1591">+SQRT((SUM(SIN($G1591/$I$1*($A$22:$A$20000))*$C$22:$C$20000))^2 +  (SUM(COS($G1591/$I$1*($A$22:$A$20000))*$C$22:$C$20000))^2)</f>
        <v>8.9159955426003012</v>
      </c>
    </row>
    <row r="1592" spans="1:10" x14ac:dyDescent="0.25">
      <c r="A1592">
        <v>2012.5</v>
      </c>
      <c r="B1592">
        <v>-0.40593109213225798</v>
      </c>
      <c r="C1592">
        <v>0.35820999999999997</v>
      </c>
      <c r="G1592">
        <f t="shared" si="49"/>
        <v>1590</v>
      </c>
      <c r="H1592">
        <f t="shared" si="48"/>
        <v>5.0611271903222717</v>
      </c>
      <c r="I1592">
        <f t="array" ref="I1592">+SQRT((SUM(SIN($G1592/$I$1*($A$22:$A$20000))*$B$22:$B$20000))^2 + (SUM(COS($G1592/$I$1*($A$22:$A$20000))*$B$22:$B$20000))^2)</f>
        <v>8.6312586367242299E-3</v>
      </c>
      <c r="J1592">
        <f t="array" ref="J1592">+SQRT((SUM(SIN($G1592/$I$1*($A$22:$A$20000))*$C$22:$C$20000))^2 +  (SUM(COS($G1592/$I$1*($A$22:$A$20000))*$C$22:$C$20000))^2)</f>
        <v>7.4932443548902068</v>
      </c>
    </row>
    <row r="1593" spans="1:10" x14ac:dyDescent="0.25">
      <c r="A1593">
        <v>2012.583333</v>
      </c>
      <c r="B1593">
        <v>-0.40578463442045498</v>
      </c>
      <c r="C1593">
        <v>0.48500300000000002</v>
      </c>
      <c r="G1593">
        <f t="shared" si="49"/>
        <v>1591</v>
      </c>
      <c r="H1593">
        <f t="shared" si="48"/>
        <v>5.0643102891841094</v>
      </c>
      <c r="I1593">
        <f t="array" ref="I1593">+SQRT((SUM(SIN($G1593/$I$1*($A$22:$A$20000))*$B$22:$B$20000))^2 + (SUM(COS($G1593/$I$1*($A$22:$A$20000))*$B$22:$B$20000))^2)</f>
        <v>7.3931381728406813E-4</v>
      </c>
      <c r="J1593">
        <f t="array" ref="J1593">+SQRT((SUM(SIN($G1593/$I$1*($A$22:$A$20000))*$C$22:$C$20000))^2 +  (SUM(COS($G1593/$I$1*($A$22:$A$20000))*$C$22:$C$20000))^2)</f>
        <v>7.8592863017839685</v>
      </c>
    </row>
    <row r="1594" spans="1:10" x14ac:dyDescent="0.25">
      <c r="A1594">
        <v>2012.666667</v>
      </c>
      <c r="B1594">
        <v>-0.405667079790273</v>
      </c>
      <c r="C1594">
        <v>0.37227100000000002</v>
      </c>
      <c r="G1594">
        <f t="shared" si="49"/>
        <v>1592</v>
      </c>
      <c r="H1594">
        <f t="shared" si="48"/>
        <v>5.0674933880459481</v>
      </c>
      <c r="I1594">
        <f t="array" ref="I1594">+SQRT((SUM(SIN($G1594/$I$1*($A$22:$A$20000))*$B$22:$B$20000))^2 + (SUM(COS($G1594/$I$1*($A$22:$A$20000))*$B$22:$B$20000))^2)</f>
        <v>8.1406229405336927E-3</v>
      </c>
      <c r="J1594">
        <f t="array" ref="J1594">+SQRT((SUM(SIN($G1594/$I$1*($A$22:$A$20000))*$C$22:$C$20000))^2 +  (SUM(COS($G1594/$I$1*($A$22:$A$20000))*$C$22:$C$20000))^2)</f>
        <v>7.1363220902396831</v>
      </c>
    </row>
    <row r="1595" spans="1:10" x14ac:dyDescent="0.25">
      <c r="A1595">
        <v>2012.75</v>
      </c>
      <c r="B1595">
        <v>-0.40558815251097002</v>
      </c>
      <c r="C1595">
        <v>0.30516799999999999</v>
      </c>
      <c r="G1595">
        <f t="shared" si="49"/>
        <v>1593</v>
      </c>
      <c r="H1595">
        <f t="shared" si="48"/>
        <v>5.0706764869077858</v>
      </c>
      <c r="I1595">
        <f t="array" ref="I1595">+SQRT((SUM(SIN($G1595/$I$1*($A$22:$A$20000))*$B$22:$B$20000))^2 + (SUM(COS($G1595/$I$1*($A$22:$A$20000))*$B$22:$B$20000))^2)</f>
        <v>6.7135673760282952E-4</v>
      </c>
      <c r="J1595">
        <f t="array" ref="J1595">+SQRT((SUM(SIN($G1595/$I$1*($A$22:$A$20000))*$C$22:$C$20000))^2 +  (SUM(COS($G1595/$I$1*($A$22:$A$20000))*$C$22:$C$20000))^2)</f>
        <v>2.4804767722276364</v>
      </c>
    </row>
    <row r="1596" spans="1:10" x14ac:dyDescent="0.25">
      <c r="A1596">
        <v>2012.833333</v>
      </c>
      <c r="B1596">
        <v>-0.405548337258619</v>
      </c>
      <c r="C1596">
        <v>0.22858800000000001</v>
      </c>
      <c r="G1596">
        <f t="shared" si="49"/>
        <v>1594</v>
      </c>
      <c r="H1596">
        <f t="shared" si="48"/>
        <v>5.0738595857696236</v>
      </c>
      <c r="I1596">
        <f t="array" ref="I1596">+SQRT((SUM(SIN($G1596/$I$1*($A$22:$A$20000))*$B$22:$B$20000))^2 + (SUM(COS($G1596/$I$1*($A$22:$A$20000))*$B$22:$B$20000))^2)</f>
        <v>1.0589332690859241E-2</v>
      </c>
      <c r="J1596">
        <f t="array" ref="J1596">+SQRT((SUM(SIN($G1596/$I$1*($A$22:$A$20000))*$C$22:$C$20000))^2 +  (SUM(COS($G1596/$I$1*($A$22:$A$20000))*$C$22:$C$20000))^2)</f>
        <v>0.92316018285528845</v>
      </c>
    </row>
    <row r="1597" spans="1:10" x14ac:dyDescent="0.25">
      <c r="A1597">
        <v>2012.916667</v>
      </c>
      <c r="B1597">
        <v>-0.405533867189113</v>
      </c>
      <c r="C1597">
        <v>-0.22173899999999999</v>
      </c>
      <c r="G1597">
        <f t="shared" si="49"/>
        <v>1595</v>
      </c>
      <c r="H1597">
        <f t="shared" si="48"/>
        <v>5.0770426846314614</v>
      </c>
      <c r="I1597">
        <f t="array" ref="I1597">+SQRT((SUM(SIN($G1597/$I$1*($A$22:$A$20000))*$B$22:$B$20000))^2 + (SUM(COS($G1597/$I$1*($A$22:$A$20000))*$B$22:$B$20000))^2)</f>
        <v>2.4836952174900799E-3</v>
      </c>
      <c r="J1597">
        <f t="array" ref="J1597">+SQRT((SUM(SIN($G1597/$I$1*($A$22:$A$20000))*$C$22:$C$20000))^2 +  (SUM(COS($G1597/$I$1*($A$22:$A$20000))*$C$22:$C$20000))^2)</f>
        <v>2.516850229271177</v>
      </c>
    </row>
    <row r="1598" spans="1:10" x14ac:dyDescent="0.25">
      <c r="A1598">
        <v>2013</v>
      </c>
      <c r="B1598">
        <v>-0.40553372172079699</v>
      </c>
      <c r="C1598">
        <v>-0.53133399999999997</v>
      </c>
      <c r="G1598">
        <f t="shared" si="49"/>
        <v>1596</v>
      </c>
      <c r="H1598">
        <f t="shared" si="48"/>
        <v>5.0802257834933</v>
      </c>
      <c r="I1598">
        <f t="array" ref="I1598">+SQRT((SUM(SIN($G1598/$I$1*($A$22:$A$20000))*$B$22:$B$20000))^2 + (SUM(COS($G1598/$I$1*($A$22:$A$20000))*$B$22:$B$20000))^2)</f>
        <v>1.3099970430762954E-2</v>
      </c>
      <c r="J1598">
        <f t="array" ref="J1598">+SQRT((SUM(SIN($G1598/$I$1*($A$22:$A$20000))*$C$22:$C$20000))^2 +  (SUM(COS($G1598/$I$1*($A$22:$A$20000))*$C$22:$C$20000))^2)</f>
        <v>4.1838493720966161</v>
      </c>
    </row>
    <row r="1599" spans="1:10" x14ac:dyDescent="0.25">
      <c r="A1599">
        <v>2013.083333</v>
      </c>
      <c r="B1599">
        <v>-0.405523981928332</v>
      </c>
      <c r="C1599">
        <v>-0.50717900000000005</v>
      </c>
      <c r="G1599">
        <f t="shared" si="49"/>
        <v>1597</v>
      </c>
      <c r="H1599">
        <f t="shared" si="48"/>
        <v>5.0834088823551378</v>
      </c>
      <c r="I1599">
        <f t="array" ref="I1599">+SQRT((SUM(SIN($G1599/$I$1*($A$22:$A$20000))*$B$22:$B$20000))^2 + (SUM(COS($G1599/$I$1*($A$22:$A$20000))*$B$22:$B$20000))^2)</f>
        <v>7.5303380384792729E-3</v>
      </c>
      <c r="J1599">
        <f t="array" ref="J1599">+SQRT((SUM(SIN($G1599/$I$1*($A$22:$A$20000))*$C$22:$C$20000))^2 +  (SUM(COS($G1599/$I$1*($A$22:$A$20000))*$C$22:$C$20000))^2)</f>
        <v>3.4127165833958371</v>
      </c>
    </row>
    <row r="1600" spans="1:10" x14ac:dyDescent="0.25">
      <c r="A1600">
        <v>2013.166667</v>
      </c>
      <c r="B1600">
        <v>-0.40548631659868301</v>
      </c>
      <c r="C1600">
        <v>-0.20454</v>
      </c>
      <c r="G1600">
        <f t="shared" si="49"/>
        <v>1598</v>
      </c>
      <c r="H1600">
        <f t="shared" si="48"/>
        <v>5.0865919812169755</v>
      </c>
      <c r="I1600">
        <f t="array" ref="I1600">+SQRT((SUM(SIN($G1600/$I$1*($A$22:$A$20000))*$B$22:$B$20000))^2 + (SUM(COS($G1600/$I$1*($A$22:$A$20000))*$B$22:$B$20000))^2)</f>
        <v>1.4193110291722938E-2</v>
      </c>
      <c r="J1600">
        <f t="array" ref="J1600">+SQRT((SUM(SIN($G1600/$I$1*($A$22:$A$20000))*$C$22:$C$20000))^2 +  (SUM(COS($G1600/$I$1*($A$22:$A$20000))*$C$22:$C$20000))^2)</f>
        <v>4.8712771219125139</v>
      </c>
    </row>
    <row r="1601" spans="1:10" x14ac:dyDescent="0.25">
      <c r="A1601">
        <v>2013.25</v>
      </c>
      <c r="B1601">
        <v>-0.405410022401619</v>
      </c>
      <c r="C1601">
        <v>-0.139547</v>
      </c>
      <c r="G1601">
        <f t="shared" si="49"/>
        <v>1599</v>
      </c>
      <c r="H1601">
        <f t="shared" si="48"/>
        <v>5.0897750800788133</v>
      </c>
      <c r="I1601">
        <f t="array" ref="I1601">+SQRT((SUM(SIN($G1601/$I$1*($A$22:$A$20000))*$B$22:$B$20000))^2 + (SUM(COS($G1601/$I$1*($A$22:$A$20000))*$B$22:$B$20000))^2)</f>
        <v>1.3163645128272651E-2</v>
      </c>
      <c r="J1601">
        <f t="array" ref="J1601">+SQRT((SUM(SIN($G1601/$I$1*($A$22:$A$20000))*$C$22:$C$20000))^2 +  (SUM(COS($G1601/$I$1*($A$22:$A$20000))*$C$22:$C$20000))^2)</f>
        <v>4.7522885462922062</v>
      </c>
    </row>
    <row r="1602" spans="1:10" x14ac:dyDescent="0.25">
      <c r="A1602">
        <v>2013.333333</v>
      </c>
      <c r="B1602">
        <v>-0.39877375297503698</v>
      </c>
      <c r="C1602">
        <v>-0.27285799999999999</v>
      </c>
      <c r="G1602">
        <f t="shared" si="49"/>
        <v>1600</v>
      </c>
      <c r="H1602">
        <f t="shared" si="48"/>
        <v>5.0929581789406511</v>
      </c>
      <c r="I1602">
        <f t="array" ref="I1602">+SQRT((SUM(SIN($G1602/$I$1*($A$22:$A$20000))*$B$22:$B$20000))^2 + (SUM(COS($G1602/$I$1*($A$22:$A$20000))*$B$22:$B$20000))^2)</f>
        <v>1.3863389594269158E-2</v>
      </c>
      <c r="J1602">
        <f t="array" ref="J1602">+SQRT((SUM(SIN($G1602/$I$1*($A$22:$A$20000))*$C$22:$C$20000))^2 +  (SUM(COS($G1602/$I$1*($A$22:$A$20000))*$C$22:$C$20000))^2)</f>
        <v>5.4142345036317749</v>
      </c>
    </row>
    <row r="1603" spans="1:10" x14ac:dyDescent="0.25">
      <c r="A1603">
        <v>2013.416667</v>
      </c>
      <c r="B1603">
        <v>0.48824706527139</v>
      </c>
      <c r="C1603">
        <v>-0.287634</v>
      </c>
      <c r="G1603">
        <f t="shared" si="49"/>
        <v>1601</v>
      </c>
      <c r="H1603">
        <f t="shared" ref="H1603:H1666" si="50">+G1603/$I$1/2/PI()</f>
        <v>5.0961412778024897</v>
      </c>
      <c r="I1603">
        <f t="array" ref="I1603">+SQRT((SUM(SIN($G1603/$I$1*($A$22:$A$20000))*$B$22:$B$20000))^2 + (SUM(COS($G1603/$I$1*($A$22:$A$20000))*$B$22:$B$20000))^2)</f>
        <v>1.9595391732212624E-2</v>
      </c>
      <c r="J1603">
        <f t="array" ref="J1603">+SQRT((SUM(SIN($G1603/$I$1*($A$22:$A$20000))*$C$22:$C$20000))^2 +  (SUM(COS($G1603/$I$1*($A$22:$A$20000))*$C$22:$C$20000))^2)</f>
        <v>5.3455060569215602</v>
      </c>
    </row>
    <row r="1604" spans="1:10" x14ac:dyDescent="0.25">
      <c r="A1604">
        <v>2013.5</v>
      </c>
      <c r="B1604">
        <v>0.49204560282999299</v>
      </c>
      <c r="C1604">
        <v>-0.27400200000000002</v>
      </c>
      <c r="G1604">
        <f t="shared" si="49"/>
        <v>1602</v>
      </c>
      <c r="H1604">
        <f t="shared" si="50"/>
        <v>5.0993243766643266</v>
      </c>
      <c r="I1604">
        <f t="array" ref="I1604">+SQRT((SUM(SIN($G1604/$I$1*($A$22:$A$20000))*$B$22:$B$20000))^2 + (SUM(COS($G1604/$I$1*($A$22:$A$20000))*$B$22:$B$20000))^2)</f>
        <v>1.5980366180638802E-2</v>
      </c>
      <c r="J1604">
        <f t="array" ref="J1604">+SQRT((SUM(SIN($G1604/$I$1*($A$22:$A$20000))*$C$22:$C$20000))^2 +  (SUM(COS($G1604/$I$1*($A$22:$A$20000))*$C$22:$C$20000))^2)</f>
        <v>1.8225253169310927</v>
      </c>
    </row>
    <row r="1605" spans="1:10" x14ac:dyDescent="0.25">
      <c r="A1605">
        <v>2013.583333</v>
      </c>
      <c r="B1605">
        <v>0.491896125589871</v>
      </c>
      <c r="C1605">
        <v>-0.357956</v>
      </c>
      <c r="G1605">
        <f t="shared" ref="G1605:G1668" si="51">+G1604+1</f>
        <v>1603</v>
      </c>
      <c r="H1605">
        <f t="shared" si="50"/>
        <v>5.1025074755261652</v>
      </c>
      <c r="I1605">
        <f t="array" ref="I1605">+SQRT((SUM(SIN($G1605/$I$1*($A$22:$A$20000))*$B$22:$B$20000))^2 + (SUM(COS($G1605/$I$1*($A$22:$A$20000))*$B$22:$B$20000))^2)</f>
        <v>3.0655031989355538E-2</v>
      </c>
      <c r="J1605">
        <f t="array" ref="J1605">+SQRT((SUM(SIN($G1605/$I$1*($A$22:$A$20000))*$C$22:$C$20000))^2 +  (SUM(COS($G1605/$I$1*($A$22:$A$20000))*$C$22:$C$20000))^2)</f>
        <v>1.1829406615316396</v>
      </c>
    </row>
    <row r="1606" spans="1:10" x14ac:dyDescent="0.25">
      <c r="A1606">
        <v>2013.666667</v>
      </c>
      <c r="B1606">
        <v>0.49177857401185199</v>
      </c>
      <c r="C1606">
        <v>-0.18545900000000001</v>
      </c>
      <c r="G1606">
        <f t="shared" si="51"/>
        <v>1604</v>
      </c>
      <c r="H1606">
        <f t="shared" si="50"/>
        <v>5.1056905743880021</v>
      </c>
      <c r="I1606">
        <f t="array" ref="I1606">+SQRT((SUM(SIN($G1606/$I$1*($A$22:$A$20000))*$B$22:$B$20000))^2 + (SUM(COS($G1606/$I$1*($A$22:$A$20000))*$B$22:$B$20000))^2)</f>
        <v>8.2327928265387915E-3</v>
      </c>
      <c r="J1606">
        <f t="array" ref="J1606">+SQRT((SUM(SIN($G1606/$I$1*($A$22:$A$20000))*$C$22:$C$20000))^2 +  (SUM(COS($G1606/$I$1*($A$22:$A$20000))*$C$22:$C$20000))^2)</f>
        <v>3.0154804641037956</v>
      </c>
    </row>
    <row r="1607" spans="1:10" x14ac:dyDescent="0.25">
      <c r="A1607">
        <v>2013.75</v>
      </c>
      <c r="B1607">
        <v>0.49169964672948102</v>
      </c>
      <c r="C1607">
        <v>-0.156891</v>
      </c>
      <c r="G1607">
        <f t="shared" si="51"/>
        <v>1605</v>
      </c>
      <c r="H1607">
        <f t="shared" si="50"/>
        <v>5.1088736732498408</v>
      </c>
      <c r="I1607">
        <f t="array" ref="I1607">+SQRT((SUM(SIN($G1607/$I$1*($A$22:$A$20000))*$B$22:$B$20000))^2 + (SUM(COS($G1607/$I$1*($A$22:$A$20000))*$B$22:$B$20000))^2)</f>
        <v>3.7734603569796715E-2</v>
      </c>
      <c r="J1607">
        <f t="array" ref="J1607">+SQRT((SUM(SIN($G1607/$I$1*($A$22:$A$20000))*$C$22:$C$20000))^2 +  (SUM(COS($G1607/$I$1*($A$22:$A$20000))*$C$22:$C$20000))^2)</f>
        <v>4.5781655998535724</v>
      </c>
    </row>
    <row r="1608" spans="1:10" x14ac:dyDescent="0.25">
      <c r="A1608">
        <v>2013.833333</v>
      </c>
      <c r="B1608">
        <v>0.491659892997726</v>
      </c>
      <c r="C1608">
        <v>-6.8500000000000005E-2</v>
      </c>
      <c r="G1608">
        <f t="shared" si="51"/>
        <v>1606</v>
      </c>
      <c r="H1608">
        <f t="shared" si="50"/>
        <v>5.1120567721116776</v>
      </c>
      <c r="I1608">
        <f t="array" ref="I1608">+SQRT((SUM(SIN($G1608/$I$1*($A$22:$A$20000))*$B$22:$B$20000))^2 + (SUM(COS($G1608/$I$1*($A$22:$A$20000))*$B$22:$B$20000))^2)</f>
        <v>1.0287202607667644E-2</v>
      </c>
      <c r="J1608">
        <f t="array" ref="J1608">+SQRT((SUM(SIN($G1608/$I$1*($A$22:$A$20000))*$C$22:$C$20000))^2 +  (SUM(COS($G1608/$I$1*($A$22:$A$20000))*$C$22:$C$20000))^2)</f>
        <v>2.6195856518077552</v>
      </c>
    </row>
    <row r="1609" spans="1:10" x14ac:dyDescent="0.25">
      <c r="A1609">
        <v>2013.916667</v>
      </c>
      <c r="B1609">
        <v>0.49165243775159201</v>
      </c>
      <c r="C1609">
        <v>-0.12845799999999999</v>
      </c>
      <c r="G1609">
        <f t="shared" si="51"/>
        <v>1607</v>
      </c>
      <c r="H1609">
        <f t="shared" si="50"/>
        <v>5.1152398709735163</v>
      </c>
      <c r="I1609">
        <f t="array" ref="I1609">+SQRT((SUM(SIN($G1609/$I$1*($A$22:$A$20000))*$B$22:$B$20000))^2 + (SUM(COS($G1609/$I$1*($A$22:$A$20000))*$B$22:$B$20000))^2)</f>
        <v>5.0680491041541133E-2</v>
      </c>
      <c r="J1609">
        <f t="array" ref="J1609">+SQRT((SUM(SIN($G1609/$I$1*($A$22:$A$20000))*$C$22:$C$20000))^2 +  (SUM(COS($G1609/$I$1*($A$22:$A$20000))*$C$22:$C$20000))^2)</f>
        <v>3.1952894633177875</v>
      </c>
    </row>
    <row r="1610" spans="1:10" x14ac:dyDescent="0.25">
      <c r="A1610">
        <v>2014</v>
      </c>
      <c r="B1610">
        <v>0.49165234216725101</v>
      </c>
      <c r="C1610">
        <v>-0.51653300000000002</v>
      </c>
      <c r="G1610">
        <f t="shared" si="51"/>
        <v>1608</v>
      </c>
      <c r="H1610">
        <f t="shared" si="50"/>
        <v>5.1184229698353541</v>
      </c>
      <c r="I1610">
        <f t="array" ref="I1610">+SQRT((SUM(SIN($G1610/$I$1*($A$22:$A$20000))*$B$22:$B$20000))^2 + (SUM(COS($G1610/$I$1*($A$22:$A$20000))*$B$22:$B$20000))^2)</f>
        <v>2.828206073610685E-2</v>
      </c>
      <c r="J1610">
        <f t="array" ref="J1610">+SQRT((SUM(SIN($G1610/$I$1*($A$22:$A$20000))*$C$22:$C$20000))^2 +  (SUM(COS($G1610/$I$1*($A$22:$A$20000))*$C$22:$C$20000))^2)</f>
        <v>2.4124813490601484</v>
      </c>
    </row>
    <row r="1611" spans="1:10" x14ac:dyDescent="0.25">
      <c r="A1611">
        <v>2014.083333</v>
      </c>
      <c r="B1611">
        <v>0.49164260232437501</v>
      </c>
      <c r="C1611">
        <v>-0.62096799999999996</v>
      </c>
      <c r="G1611">
        <f t="shared" si="51"/>
        <v>1609</v>
      </c>
      <c r="H1611">
        <f t="shared" si="50"/>
        <v>5.1216060686971918</v>
      </c>
      <c r="I1611">
        <f t="array" ref="I1611">+SQRT((SUM(SIN($G1611/$I$1*($A$22:$A$20000))*$B$22:$B$20000))^2 + (SUM(COS($G1611/$I$1*($A$22:$A$20000))*$B$22:$B$20000))^2)</f>
        <v>5.5827679708901061E-2</v>
      </c>
      <c r="J1611">
        <f t="array" ref="J1611">+SQRT((SUM(SIN($G1611/$I$1*($A$22:$A$20000))*$C$22:$C$20000))^2 +  (SUM(COS($G1611/$I$1*($A$22:$A$20000))*$C$22:$C$20000))^2)</f>
        <v>2.1734422439318832</v>
      </c>
    </row>
    <row r="1612" spans="1:10" x14ac:dyDescent="0.25">
      <c r="A1612">
        <v>2014.166667</v>
      </c>
      <c r="B1612">
        <v>0.49160493699477797</v>
      </c>
      <c r="C1612">
        <v>-0.241449</v>
      </c>
      <c r="G1612">
        <f t="shared" si="51"/>
        <v>1610</v>
      </c>
      <c r="H1612">
        <f t="shared" si="50"/>
        <v>5.1247891675590305</v>
      </c>
      <c r="I1612">
        <f t="array" ref="I1612">+SQRT((SUM(SIN($G1612/$I$1*($A$22:$A$20000))*$B$22:$B$20000))^2 + (SUM(COS($G1612/$I$1*($A$22:$A$20000))*$B$22:$B$20000))^2)</f>
        <v>5.118222245152472E-2</v>
      </c>
      <c r="J1612">
        <f t="array" ref="J1612">+SQRT((SUM(SIN($G1612/$I$1*($A$22:$A$20000))*$C$22:$C$20000))^2 +  (SUM(COS($G1612/$I$1*($A$22:$A$20000))*$C$22:$C$20000))^2)</f>
        <v>5.0157663483089827</v>
      </c>
    </row>
    <row r="1613" spans="1:10" x14ac:dyDescent="0.25">
      <c r="A1613">
        <v>2014.25</v>
      </c>
      <c r="B1613">
        <v>0.491528644945394</v>
      </c>
      <c r="C1613">
        <v>0.18244199999999999</v>
      </c>
      <c r="G1613">
        <f t="shared" si="51"/>
        <v>1611</v>
      </c>
      <c r="H1613">
        <f t="shared" si="50"/>
        <v>5.1279722664208673</v>
      </c>
      <c r="I1613">
        <f t="array" ref="I1613">+SQRT((SUM(SIN($G1613/$I$1*($A$22:$A$20000))*$B$22:$B$20000))^2 + (SUM(COS($G1613/$I$1*($A$22:$A$20000))*$B$22:$B$20000))^2)</f>
        <v>6.1567047752047625E-2</v>
      </c>
      <c r="J1613">
        <f t="array" ref="J1613">+SQRT((SUM(SIN($G1613/$I$1*($A$22:$A$20000))*$C$22:$C$20000))^2 +  (SUM(COS($G1613/$I$1*($A$22:$A$20000))*$C$22:$C$20000))^2)</f>
        <v>3.8588827486282193</v>
      </c>
    </row>
    <row r="1614" spans="1:10" x14ac:dyDescent="0.25">
      <c r="A1614">
        <v>2014.333333</v>
      </c>
      <c r="B1614">
        <v>0.48878712386128098</v>
      </c>
      <c r="C1614">
        <v>0.42686099999999999</v>
      </c>
      <c r="G1614">
        <f t="shared" si="51"/>
        <v>1612</v>
      </c>
      <c r="H1614">
        <f t="shared" si="50"/>
        <v>5.131155365282706</v>
      </c>
      <c r="I1614">
        <f t="array" ref="I1614">+SQRT((SUM(SIN($G1614/$I$1*($A$22:$A$20000))*$B$22:$B$20000))^2 + (SUM(COS($G1614/$I$1*($A$22:$A$20000))*$B$22:$B$20000))^2)</f>
        <v>9.0443181180618643E-2</v>
      </c>
      <c r="J1614">
        <f t="array" ref="J1614">+SQRT((SUM(SIN($G1614/$I$1*($A$22:$A$20000))*$C$22:$C$20000))^2 +  (SUM(COS($G1614/$I$1*($A$22:$A$20000))*$C$22:$C$20000))^2)</f>
        <v>2.2020626764919751</v>
      </c>
    </row>
    <row r="1615" spans="1:10" x14ac:dyDescent="0.25">
      <c r="A1615">
        <v>2014.416667</v>
      </c>
      <c r="B1615">
        <v>-0.15768907361928999</v>
      </c>
      <c r="C1615">
        <v>0.34980600000000001</v>
      </c>
      <c r="G1615">
        <f t="shared" si="51"/>
        <v>1613</v>
      </c>
      <c r="H1615">
        <f t="shared" si="50"/>
        <v>5.1343384641445438</v>
      </c>
      <c r="I1615">
        <f t="array" ref="I1615">+SQRT((SUM(SIN($G1615/$I$1*($A$22:$A$20000))*$B$22:$B$20000))^2 + (SUM(COS($G1615/$I$1*($A$22:$A$20000))*$B$22:$B$20000))^2)</f>
        <v>6.8413240226168071E-2</v>
      </c>
      <c r="J1615">
        <f t="array" ref="J1615">+SQRT((SUM(SIN($G1615/$I$1*($A$22:$A$20000))*$C$22:$C$20000))^2 +  (SUM(COS($G1615/$I$1*($A$22:$A$20000))*$C$22:$C$20000))^2)</f>
        <v>3.4242690962413</v>
      </c>
    </row>
    <row r="1616" spans="1:10" x14ac:dyDescent="0.25">
      <c r="A1616">
        <v>2014.5</v>
      </c>
      <c r="B1616">
        <v>-0.16107432547384001</v>
      </c>
      <c r="C1616">
        <v>3.5400000000000001E-2</v>
      </c>
      <c r="G1616">
        <f t="shared" si="51"/>
        <v>1614</v>
      </c>
      <c r="H1616">
        <f t="shared" si="50"/>
        <v>5.1375215630063815</v>
      </c>
      <c r="I1616">
        <f t="array" ref="I1616">+SQRT((SUM(SIN($G1616/$I$1*($A$22:$A$20000))*$B$22:$B$20000))^2 + (SUM(COS($G1616/$I$1*($A$22:$A$20000))*$B$22:$B$20000))^2)</f>
        <v>0.16130122733658014</v>
      </c>
      <c r="J1616">
        <f t="array" ref="J1616">+SQRT((SUM(SIN($G1616/$I$1*($A$22:$A$20000))*$C$22:$C$20000))^2 +  (SUM(COS($G1616/$I$1*($A$22:$A$20000))*$C$22:$C$20000))^2)</f>
        <v>4.9415905301456009</v>
      </c>
    </row>
    <row r="1617" spans="1:10" x14ac:dyDescent="0.25">
      <c r="A1617">
        <v>2014.583333</v>
      </c>
      <c r="B1617">
        <v>-0.16092526616131</v>
      </c>
      <c r="C1617">
        <v>-2.1700000000000001E-2</v>
      </c>
      <c r="G1617">
        <f t="shared" si="51"/>
        <v>1615</v>
      </c>
      <c r="H1617">
        <f t="shared" si="50"/>
        <v>5.1407046618682193</v>
      </c>
      <c r="I1617">
        <f t="array" ref="I1617">+SQRT((SUM(SIN($G1617/$I$1*($A$22:$A$20000))*$B$22:$B$20000))^2 + (SUM(COS($G1617/$I$1*($A$22:$A$20000))*$B$22:$B$20000))^2)</f>
        <v>3.3566725657631899E-2</v>
      </c>
      <c r="J1617">
        <f t="array" ref="J1617">+SQRT((SUM(SIN($G1617/$I$1*($A$22:$A$20000))*$C$22:$C$20000))^2 +  (SUM(COS($G1617/$I$1*($A$22:$A$20000))*$C$22:$C$20000))^2)</f>
        <v>3.7349538678767171</v>
      </c>
    </row>
    <row r="1618" spans="1:10" x14ac:dyDescent="0.25">
      <c r="A1618">
        <v>2014.666667</v>
      </c>
      <c r="B1618">
        <v>-0.16080771416084699</v>
      </c>
      <c r="C1618">
        <v>0.26778999999999997</v>
      </c>
      <c r="G1618">
        <f t="shared" si="51"/>
        <v>1616</v>
      </c>
      <c r="H1618">
        <f t="shared" si="50"/>
        <v>5.1438877607300579</v>
      </c>
      <c r="I1618">
        <f t="array" ref="I1618">+SQRT((SUM(SIN($G1618/$I$1*($A$22:$A$20000))*$B$22:$B$20000))^2 + (SUM(COS($G1618/$I$1*($A$22:$A$20000))*$B$22:$B$20000))^2)</f>
        <v>0.28039649860928373</v>
      </c>
      <c r="J1618">
        <f t="array" ref="J1618">+SQRT((SUM(SIN($G1618/$I$1*($A$22:$A$20000))*$C$22:$C$20000))^2 +  (SUM(COS($G1618/$I$1*($A$22:$A$20000))*$C$22:$C$20000))^2)</f>
        <v>1.4037360626749507</v>
      </c>
    </row>
    <row r="1619" spans="1:10" x14ac:dyDescent="0.25">
      <c r="A1619">
        <v>2014.75</v>
      </c>
      <c r="B1619">
        <v>-0.16072878687893</v>
      </c>
      <c r="C1619">
        <v>0.471418</v>
      </c>
      <c r="G1619">
        <f t="shared" si="51"/>
        <v>1617</v>
      </c>
      <c r="H1619">
        <f t="shared" si="50"/>
        <v>5.1470708595918957</v>
      </c>
      <c r="I1619">
        <f t="array" ref="I1619">+SQRT((SUM(SIN($G1619/$I$1*($A$22:$A$20000))*$B$22:$B$20000))^2 + (SUM(COS($G1619/$I$1*($A$22:$A$20000))*$B$22:$B$20000))^2)</f>
        <v>7.3744303580758702E-2</v>
      </c>
      <c r="J1619">
        <f t="array" ref="J1619">+SQRT((SUM(SIN($G1619/$I$1*($A$22:$A$20000))*$C$22:$C$20000))^2 +  (SUM(COS($G1619/$I$1*($A$22:$A$20000))*$C$22:$C$20000))^2)</f>
        <v>1.4434074046754377</v>
      </c>
    </row>
    <row r="1620" spans="1:10" x14ac:dyDescent="0.25">
      <c r="A1620">
        <v>2014.833333</v>
      </c>
      <c r="B1620">
        <v>-0.16068913593645501</v>
      </c>
      <c r="C1620">
        <v>0.81550999999999996</v>
      </c>
      <c r="G1620">
        <f t="shared" si="51"/>
        <v>1618</v>
      </c>
      <c r="H1620">
        <f t="shared" si="50"/>
        <v>5.1502539584537335</v>
      </c>
      <c r="I1620">
        <f t="array" ref="I1620">+SQRT((SUM(SIN($G1620/$I$1*($A$22:$A$20000))*$B$22:$B$20000))^2 + (SUM(COS($G1620/$I$1*($A$22:$A$20000))*$B$22:$B$20000))^2)</f>
        <v>0.70560612986087978</v>
      </c>
      <c r="J1620">
        <f t="array" ref="J1620">+SQRT((SUM(SIN($G1620/$I$1*($A$22:$A$20000))*$C$22:$C$20000))^2 +  (SUM(COS($G1620/$I$1*($A$22:$A$20000))*$C$22:$C$20000))^2)</f>
        <v>1.289495154391874</v>
      </c>
    </row>
    <row r="1621" spans="1:10" x14ac:dyDescent="0.25">
      <c r="A1621">
        <v>2014.916667</v>
      </c>
      <c r="B1621">
        <v>-0.160692622784088</v>
      </c>
      <c r="C1621">
        <v>0.73826000000000003</v>
      </c>
      <c r="G1621">
        <f t="shared" si="51"/>
        <v>1619</v>
      </c>
      <c r="H1621">
        <f t="shared" si="50"/>
        <v>5.1534370573155712</v>
      </c>
      <c r="I1621">
        <f t="array" ref="I1621">+SQRT((SUM(SIN($G1621/$I$1*($A$22:$A$20000))*$B$22:$B$20000))^2 + (SUM(COS($G1621/$I$1*($A$22:$A$20000))*$B$22:$B$20000))^2)</f>
        <v>1.399110469588833</v>
      </c>
      <c r="J1621">
        <f t="array" ref="J1621">+SQRT((SUM(SIN($G1621/$I$1*($A$22:$A$20000))*$C$22:$C$20000))^2 +  (SUM(COS($G1621/$I$1*($A$22:$A$20000))*$C$22:$C$20000))^2)</f>
        <v>4.3811673181178756</v>
      </c>
    </row>
    <row r="1622" spans="1:10" x14ac:dyDescent="0.25">
      <c r="A1622">
        <v>2015</v>
      </c>
      <c r="B1622">
        <v>-0.16069259744776901</v>
      </c>
      <c r="C1622">
        <v>0.50165700000000002</v>
      </c>
      <c r="G1622">
        <f t="shared" si="51"/>
        <v>1620</v>
      </c>
      <c r="H1622">
        <f t="shared" si="50"/>
        <v>5.156620156177409</v>
      </c>
      <c r="I1622">
        <f t="array" ref="I1622">+SQRT((SUM(SIN($G1622/$I$1*($A$22:$A$20000))*$B$22:$B$20000))^2 + (SUM(COS($G1622/$I$1*($A$22:$A$20000))*$B$22:$B$20000))^2)</f>
        <v>1.2948222571137336</v>
      </c>
      <c r="J1622">
        <f t="array" ref="J1622">+SQRT((SUM(SIN($G1622/$I$1*($A$22:$A$20000))*$C$22:$C$20000))^2 +  (SUM(COS($G1622/$I$1*($A$22:$A$20000))*$C$22:$C$20000))^2)</f>
        <v>6.36451683579656</v>
      </c>
    </row>
    <row r="1623" spans="1:10" x14ac:dyDescent="0.25">
      <c r="A1623">
        <v>2015.083333</v>
      </c>
      <c r="B1623">
        <v>-0.16068285753390399</v>
      </c>
      <c r="C1623">
        <v>0.44189299999999998</v>
      </c>
      <c r="G1623">
        <f t="shared" si="51"/>
        <v>1621</v>
      </c>
      <c r="H1623">
        <f t="shared" si="50"/>
        <v>5.1598032550392476</v>
      </c>
      <c r="I1623">
        <f t="array" ref="I1623">+SQRT((SUM(SIN($G1623/$I$1*($A$22:$A$20000))*$B$22:$B$20000))^2 + (SUM(COS($G1623/$I$1*($A$22:$A$20000))*$B$22:$B$20000))^2)</f>
        <v>0.46543514840384559</v>
      </c>
      <c r="J1623">
        <f t="array" ref="J1623">+SQRT((SUM(SIN($G1623/$I$1*($A$22:$A$20000))*$C$22:$C$20000))^2 +  (SUM(COS($G1623/$I$1*($A$22:$A$20000))*$C$22:$C$20000))^2)</f>
        <v>5.7000333959822642</v>
      </c>
    </row>
    <row r="1624" spans="1:10" x14ac:dyDescent="0.25">
      <c r="A1624">
        <v>2015.166667</v>
      </c>
      <c r="B1624">
        <v>-0.16064519220437901</v>
      </c>
      <c r="C1624">
        <v>0.52878000000000003</v>
      </c>
      <c r="G1624">
        <f t="shared" si="51"/>
        <v>1622</v>
      </c>
      <c r="H1624">
        <f t="shared" si="50"/>
        <v>5.1629863539010845</v>
      </c>
      <c r="I1624">
        <f t="array" ref="I1624">+SQRT((SUM(SIN($G1624/$I$1*($A$22:$A$20000))*$B$22:$B$20000))^2 + (SUM(COS($G1624/$I$1*($A$22:$A$20000))*$B$22:$B$20000))^2)</f>
        <v>0.33209213218788286</v>
      </c>
      <c r="J1624">
        <f t="array" ref="J1624">+SQRT((SUM(SIN($G1624/$I$1*($A$22:$A$20000))*$C$22:$C$20000))^2 +  (SUM(COS($G1624/$I$1*($A$22:$A$20000))*$C$22:$C$20000))^2)</f>
        <v>3.3181421636219031</v>
      </c>
    </row>
    <row r="1625" spans="1:10" x14ac:dyDescent="0.25">
      <c r="A1625">
        <v>2015.25</v>
      </c>
      <c r="B1625">
        <v>-0.16056890309205599</v>
      </c>
      <c r="C1625">
        <v>0.80652199999999996</v>
      </c>
      <c r="G1625">
        <f t="shared" si="51"/>
        <v>1623</v>
      </c>
      <c r="H1625">
        <f t="shared" si="50"/>
        <v>5.1661694527629232</v>
      </c>
      <c r="I1625">
        <f t="array" ref="I1625">+SQRT((SUM(SIN($G1625/$I$1*($A$22:$A$20000))*$B$22:$B$20000))^2 + (SUM(COS($G1625/$I$1*($A$22:$A$20000))*$B$22:$B$20000))^2)</f>
        <v>0.43381117999810465</v>
      </c>
      <c r="J1625">
        <f t="array" ref="J1625">+SQRT((SUM(SIN($G1625/$I$1*($A$22:$A$20000))*$C$22:$C$20000))^2 +  (SUM(COS($G1625/$I$1*($A$22:$A$20000))*$C$22:$C$20000))^2)</f>
        <v>1.6742615678808237</v>
      </c>
    </row>
    <row r="1626" spans="1:10" x14ac:dyDescent="0.25">
      <c r="A1626">
        <v>2015.333333</v>
      </c>
      <c r="B1626">
        <v>-0.162630221027243</v>
      </c>
      <c r="C1626">
        <v>1.0410999999999999</v>
      </c>
      <c r="G1626">
        <f t="shared" si="51"/>
        <v>1624</v>
      </c>
      <c r="H1626">
        <f t="shared" si="50"/>
        <v>5.16935255162476</v>
      </c>
      <c r="I1626">
        <f t="array" ref="I1626">+SQRT((SUM(SIN($G1626/$I$1*($A$22:$A$20000))*$B$22:$B$20000))^2 + (SUM(COS($G1626/$I$1*($A$22:$A$20000))*$B$22:$B$20000))^2)</f>
        <v>0.30002904369510286</v>
      </c>
      <c r="J1626">
        <f t="array" ref="J1626">+SQRT((SUM(SIN($G1626/$I$1*($A$22:$A$20000))*$C$22:$C$20000))^2 +  (SUM(COS($G1626/$I$1*($A$22:$A$20000))*$C$22:$C$20000))^2)</f>
        <v>1.4346400134983504</v>
      </c>
    </row>
    <row r="1627" spans="1:10" x14ac:dyDescent="0.25">
      <c r="A1627">
        <v>2015.416667</v>
      </c>
      <c r="B1627">
        <v>0.188466861861528</v>
      </c>
      <c r="C1627">
        <v>1.3149200000000001</v>
      </c>
      <c r="G1627">
        <f t="shared" si="51"/>
        <v>1625</v>
      </c>
      <c r="H1627">
        <f t="shared" si="50"/>
        <v>5.1725356504865987</v>
      </c>
      <c r="I1627">
        <f t="array" ref="I1627">+SQRT((SUM(SIN($G1627/$I$1*($A$22:$A$20000))*$B$22:$B$20000))^2 + (SUM(COS($G1627/$I$1*($A$22:$A$20000))*$B$22:$B$20000))^2)</f>
        <v>1.4355707794661303</v>
      </c>
      <c r="J1627">
        <f t="array" ref="J1627">+SQRT((SUM(SIN($G1627/$I$1*($A$22:$A$20000))*$C$22:$C$20000))^2 +  (SUM(COS($G1627/$I$1*($A$22:$A$20000))*$C$22:$C$20000))^2)</f>
        <v>1.4053997333860813</v>
      </c>
    </row>
    <row r="1628" spans="1:10" x14ac:dyDescent="0.25">
      <c r="A1628">
        <v>2015.5</v>
      </c>
      <c r="B1628">
        <v>0.190977168607667</v>
      </c>
      <c r="C1628">
        <v>1.5687199999999999</v>
      </c>
      <c r="G1628">
        <f t="shared" si="51"/>
        <v>1626</v>
      </c>
      <c r="H1628">
        <f t="shared" si="50"/>
        <v>5.1757187493484373</v>
      </c>
      <c r="I1628">
        <f t="array" ref="I1628">+SQRT((SUM(SIN($G1628/$I$1*($A$22:$A$20000))*$B$22:$B$20000))^2 + (SUM(COS($G1628/$I$1*($A$22:$A$20000))*$B$22:$B$20000))^2)</f>
        <v>2.0392616767177643</v>
      </c>
      <c r="J1628">
        <f t="array" ref="J1628">+SQRT((SUM(SIN($G1628/$I$1*($A$22:$A$20000))*$C$22:$C$20000))^2 +  (SUM(COS($G1628/$I$1*($A$22:$A$20000))*$C$22:$C$20000))^2)</f>
        <v>2.6856723388380286</v>
      </c>
    </row>
    <row r="1629" spans="1:10" x14ac:dyDescent="0.25">
      <c r="A1629">
        <v>2015.583333</v>
      </c>
      <c r="B1629">
        <v>0.19082899364213901</v>
      </c>
      <c r="C1629">
        <v>1.9459200000000001</v>
      </c>
      <c r="G1629">
        <f t="shared" si="51"/>
        <v>1627</v>
      </c>
      <c r="H1629">
        <f t="shared" si="50"/>
        <v>5.1789018482102742</v>
      </c>
      <c r="I1629">
        <f t="array" ref="I1629">+SQRT((SUM(SIN($G1629/$I$1*($A$22:$A$20000))*$B$22:$B$20000))^2 + (SUM(COS($G1629/$I$1*($A$22:$A$20000))*$B$22:$B$20000))^2)</f>
        <v>1.4559737102935999</v>
      </c>
      <c r="J1629">
        <f t="array" ref="J1629">+SQRT((SUM(SIN($G1629/$I$1*($A$22:$A$20000))*$C$22:$C$20000))^2 +  (SUM(COS($G1629/$I$1*($A$22:$A$20000))*$C$22:$C$20000))^2)</f>
        <v>4.1211598095297131</v>
      </c>
    </row>
    <row r="1630" spans="1:10" x14ac:dyDescent="0.25">
      <c r="A1630">
        <v>2015.666667</v>
      </c>
      <c r="B1630">
        <v>0.19071144074777099</v>
      </c>
      <c r="C1630">
        <v>2.1940599999999999</v>
      </c>
      <c r="G1630">
        <f t="shared" si="51"/>
        <v>1628</v>
      </c>
      <c r="H1630">
        <f t="shared" si="50"/>
        <v>5.1820849470721129</v>
      </c>
      <c r="I1630">
        <f t="array" ref="I1630">+SQRT((SUM(SIN($G1630/$I$1*($A$22:$A$20000))*$B$22:$B$20000))^2 + (SUM(COS($G1630/$I$1*($A$22:$A$20000))*$B$22:$B$20000))^2)</f>
        <v>0.19099927698238323</v>
      </c>
      <c r="J1630">
        <f t="array" ref="J1630">+SQRT((SUM(SIN($G1630/$I$1*($A$22:$A$20000))*$C$22:$C$20000))^2 +  (SUM(COS($G1630/$I$1*($A$22:$A$20000))*$C$22:$C$20000))^2)</f>
        <v>5.3827955916353636</v>
      </c>
    </row>
    <row r="1631" spans="1:10" x14ac:dyDescent="0.25">
      <c r="A1631">
        <v>2015.75</v>
      </c>
      <c r="B1631">
        <v>0.19063251346676599</v>
      </c>
      <c r="C1631">
        <v>2.4053</v>
      </c>
      <c r="G1631">
        <f t="shared" si="51"/>
        <v>1629</v>
      </c>
      <c r="H1631">
        <f t="shared" si="50"/>
        <v>5.1852680459339497</v>
      </c>
      <c r="I1631">
        <f t="array" ref="I1631">+SQRT((SUM(SIN($G1631/$I$1*($A$22:$A$20000))*$B$22:$B$20000))^2 + (SUM(COS($G1631/$I$1*($A$22:$A$20000))*$B$22:$B$20000))^2)</f>
        <v>0.54177003271503443</v>
      </c>
      <c r="J1631">
        <f t="array" ref="J1631">+SQRT((SUM(SIN($G1631/$I$1*($A$22:$A$20000))*$C$22:$C$20000))^2 +  (SUM(COS($G1631/$I$1*($A$22:$A$20000))*$C$22:$C$20000))^2)</f>
        <v>5.9695158346692141</v>
      </c>
    </row>
    <row r="1632" spans="1:10" x14ac:dyDescent="0.25">
      <c r="A1632">
        <v>2015.833333</v>
      </c>
      <c r="B1632">
        <v>0.190592947836321</v>
      </c>
      <c r="C1632">
        <v>2.7955000000000001</v>
      </c>
      <c r="G1632">
        <f t="shared" si="51"/>
        <v>1630</v>
      </c>
      <c r="H1632">
        <f t="shared" si="50"/>
        <v>5.1884511447957884</v>
      </c>
      <c r="I1632">
        <f t="array" ref="I1632">+SQRT((SUM(SIN($G1632/$I$1*($A$22:$A$20000))*$B$22:$B$20000))^2 + (SUM(COS($G1632/$I$1*($A$22:$A$20000))*$B$22:$B$20000))^2)</f>
        <v>0.25364049695595464</v>
      </c>
      <c r="J1632">
        <f t="array" ref="J1632">+SQRT((SUM(SIN($G1632/$I$1*($A$22:$A$20000))*$C$22:$C$20000))^2 +  (SUM(COS($G1632/$I$1*($A$22:$A$20000))*$C$22:$C$20000))^2)</f>
        <v>4.5699664247525158</v>
      </c>
    </row>
    <row r="1633" spans="1:10" x14ac:dyDescent="0.25">
      <c r="A1633">
        <v>2015.916667</v>
      </c>
      <c r="B1633">
        <v>0.19060563300691499</v>
      </c>
      <c r="C1633">
        <v>2.7004199999999998</v>
      </c>
      <c r="G1633">
        <f t="shared" si="51"/>
        <v>1631</v>
      </c>
      <c r="H1633">
        <f t="shared" si="50"/>
        <v>5.1916342436576253</v>
      </c>
      <c r="I1633">
        <f t="array" ref="I1633">+SQRT((SUM(SIN($G1633/$I$1*($A$22:$A$20000))*$B$22:$B$20000))^2 + (SUM(COS($G1633/$I$1*($A$22:$A$20000))*$B$22:$B$20000))^2)</f>
        <v>0.31196414496764852</v>
      </c>
      <c r="J1633">
        <f t="array" ref="J1633">+SQRT((SUM(SIN($G1633/$I$1*($A$22:$A$20000))*$C$22:$C$20000))^2 +  (SUM(COS($G1633/$I$1*($A$22:$A$20000))*$C$22:$C$20000))^2)</f>
        <v>1.3312944121163741</v>
      </c>
    </row>
    <row r="1634" spans="1:10" x14ac:dyDescent="0.25">
      <c r="A1634">
        <v>2016</v>
      </c>
      <c r="B1634">
        <v>0.190605662143329</v>
      </c>
      <c r="C1634">
        <v>2.5707900000000001</v>
      </c>
      <c r="G1634">
        <f t="shared" si="51"/>
        <v>1632</v>
      </c>
      <c r="H1634">
        <f t="shared" si="50"/>
        <v>5.1948173425194639</v>
      </c>
      <c r="I1634">
        <f t="array" ref="I1634">+SQRT((SUM(SIN($G1634/$I$1*($A$22:$A$20000))*$B$22:$B$20000))^2 + (SUM(COS($G1634/$I$1*($A$22:$A$20000))*$B$22:$B$20000))^2)</f>
        <v>0.29310177511858948</v>
      </c>
      <c r="J1634">
        <f t="array" ref="J1634">+SQRT((SUM(SIN($G1634/$I$1*($A$22:$A$20000))*$C$22:$C$20000))^2 +  (SUM(COS($G1634/$I$1*($A$22:$A$20000))*$C$22:$C$20000))^2)</f>
        <v>2.5103104311305584</v>
      </c>
    </row>
    <row r="1635" spans="1:10" x14ac:dyDescent="0.25">
      <c r="A1635">
        <v>2016.083333</v>
      </c>
      <c r="B1635">
        <v>0.19059592217441701</v>
      </c>
      <c r="C1635">
        <v>2.2730399999999999</v>
      </c>
      <c r="G1635">
        <f t="shared" si="51"/>
        <v>1633</v>
      </c>
      <c r="H1635">
        <f t="shared" si="50"/>
        <v>5.1980004413813017</v>
      </c>
      <c r="I1635">
        <f t="array" ref="I1635">+SQRT((SUM(SIN($G1635/$I$1*($A$22:$A$20000))*$B$22:$B$20000))^2 + (SUM(COS($G1635/$I$1*($A$22:$A$20000))*$B$22:$B$20000))^2)</f>
        <v>0.15626146638582425</v>
      </c>
      <c r="J1635">
        <f t="array" ref="J1635">+SQRT((SUM(SIN($G1635/$I$1*($A$22:$A$20000))*$C$22:$C$20000))^2 +  (SUM(COS($G1635/$I$1*($A$22:$A$20000))*$C$22:$C$20000))^2)</f>
        <v>3.9605902561772113</v>
      </c>
    </row>
    <row r="1636" spans="1:10" x14ac:dyDescent="0.25">
      <c r="A1636">
        <v>2016.166667</v>
      </c>
      <c r="B1636">
        <v>0.19055825684494701</v>
      </c>
      <c r="C1636">
        <v>1.67835</v>
      </c>
      <c r="G1636">
        <f t="shared" si="51"/>
        <v>1634</v>
      </c>
      <c r="H1636">
        <f t="shared" si="50"/>
        <v>5.2011835402431394</v>
      </c>
      <c r="I1636">
        <f t="array" ref="I1636">+SQRT((SUM(SIN($G1636/$I$1*($A$22:$A$20000))*$B$22:$B$20000))^2 + (SUM(COS($G1636/$I$1*($A$22:$A$20000))*$B$22:$B$20000))^2)</f>
        <v>0.28479984405393116</v>
      </c>
      <c r="J1636">
        <f t="array" ref="J1636">+SQRT((SUM(SIN($G1636/$I$1*($A$22:$A$20000))*$C$22:$C$20000))^2 +  (SUM(COS($G1636/$I$1*($A$22:$A$20000))*$C$22:$C$20000))^2)</f>
        <v>0.75218673184459017</v>
      </c>
    </row>
    <row r="1637" spans="1:10" x14ac:dyDescent="0.25">
      <c r="A1637">
        <v>2016.25</v>
      </c>
      <c r="B1637">
        <v>0.19048196978303999</v>
      </c>
      <c r="C1637">
        <v>1.0217000000000001</v>
      </c>
      <c r="G1637">
        <f t="shared" si="51"/>
        <v>1635</v>
      </c>
      <c r="H1637">
        <f t="shared" si="50"/>
        <v>5.2043666391049781</v>
      </c>
      <c r="I1637">
        <f t="array" ref="I1637">+SQRT((SUM(SIN($G1637/$I$1*($A$22:$A$20000))*$B$22:$B$20000))^2 + (SUM(COS($G1637/$I$1*($A$22:$A$20000))*$B$22:$B$20000))^2)</f>
        <v>5.8928771727539755E-2</v>
      </c>
      <c r="J1637">
        <f t="array" ref="J1637">+SQRT((SUM(SIN($G1637/$I$1*($A$22:$A$20000))*$C$22:$C$20000))^2 +  (SUM(COS($G1637/$I$1*($A$22:$A$20000))*$C$22:$C$20000))^2)</f>
        <v>4.1347939754204148</v>
      </c>
    </row>
    <row r="1638" spans="1:10" x14ac:dyDescent="0.25">
      <c r="A1638">
        <v>2016.333333</v>
      </c>
      <c r="B1638">
        <v>0.19529354592280601</v>
      </c>
      <c r="C1638">
        <v>0.43767200000000001</v>
      </c>
      <c r="G1638">
        <f t="shared" si="51"/>
        <v>1636</v>
      </c>
      <c r="H1638">
        <f t="shared" si="50"/>
        <v>5.207549737966815</v>
      </c>
      <c r="I1638">
        <f t="array" ref="I1638">+SQRT((SUM(SIN($G1638/$I$1*($A$22:$A$20000))*$B$22:$B$20000))^2 + (SUM(COS($G1638/$I$1*($A$22:$A$20000))*$B$22:$B$20000))^2)</f>
        <v>0.27196490077909186</v>
      </c>
      <c r="J1638">
        <f t="array" ref="J1638">+SQRT((SUM(SIN($G1638/$I$1*($A$22:$A$20000))*$C$22:$C$20000))^2 +  (SUM(COS($G1638/$I$1*($A$22:$A$20000))*$C$22:$C$20000))^2)</f>
        <v>4.8998645103086149</v>
      </c>
    </row>
    <row r="1639" spans="1:10" x14ac:dyDescent="0.25">
      <c r="A1639">
        <v>2016.416667</v>
      </c>
      <c r="B1639">
        <v>-1.44248807645078E-2</v>
      </c>
      <c r="C1639">
        <v>0.116705</v>
      </c>
      <c r="G1639">
        <f t="shared" si="51"/>
        <v>1637</v>
      </c>
      <c r="H1639">
        <f t="shared" si="50"/>
        <v>5.2107328368286536</v>
      </c>
      <c r="I1639">
        <f t="array" ref="I1639">+SQRT((SUM(SIN($G1639/$I$1*($A$22:$A$20000))*$B$22:$B$20000))^2 + (SUM(COS($G1639/$I$1*($A$22:$A$20000))*$B$22:$B$20000))^2)</f>
        <v>3.8522589224339723E-2</v>
      </c>
      <c r="J1639">
        <f t="array" ref="J1639">+SQRT((SUM(SIN($G1639/$I$1*($A$22:$A$20000))*$C$22:$C$20000))^2 +  (SUM(COS($G1639/$I$1*($A$22:$A$20000))*$C$22:$C$20000))^2)</f>
        <v>2.829597785978935</v>
      </c>
    </row>
    <row r="1640" spans="1:10" x14ac:dyDescent="0.25">
      <c r="A1640">
        <v>2016.5</v>
      </c>
      <c r="B1640">
        <v>-1.6556539580601701E-2</v>
      </c>
      <c r="C1640">
        <v>-0.35449199999999997</v>
      </c>
      <c r="G1640">
        <f t="shared" si="51"/>
        <v>1638</v>
      </c>
      <c r="H1640">
        <f t="shared" si="50"/>
        <v>5.2139159356904914</v>
      </c>
      <c r="I1640">
        <f t="array" ref="I1640">+SQRT((SUM(SIN($G1640/$I$1*($A$22:$A$20000))*$B$22:$B$20000))^2 + (SUM(COS($G1640/$I$1*($A$22:$A$20000))*$B$22:$B$20000))^2)</f>
        <v>0.24585995692605736</v>
      </c>
      <c r="J1640">
        <f t="array" ref="J1640">+SQRT((SUM(SIN($G1640/$I$1*($A$22:$A$20000))*$C$22:$C$20000))^2 +  (SUM(COS($G1640/$I$1*($A$22:$A$20000))*$C$22:$C$20000))^2)</f>
        <v>6.7089985928768492</v>
      </c>
    </row>
    <row r="1641" spans="1:10" x14ac:dyDescent="0.25">
      <c r="A1641">
        <v>2016.583333</v>
      </c>
      <c r="B1641">
        <v>-1.6408747330991499E-2</v>
      </c>
      <c r="C1641">
        <v>-0.54607600000000001</v>
      </c>
      <c r="G1641">
        <f t="shared" si="51"/>
        <v>1639</v>
      </c>
      <c r="H1641">
        <f t="shared" si="50"/>
        <v>5.2170990345523292</v>
      </c>
      <c r="I1641">
        <f t="array" ref="I1641">+SQRT((SUM(SIN($G1641/$I$1*($A$22:$A$20000))*$B$22:$B$20000))^2 + (SUM(COS($G1641/$I$1*($A$22:$A$20000))*$B$22:$B$20000))^2)</f>
        <v>0.10659633236137689</v>
      </c>
      <c r="J1641">
        <f t="array" ref="J1641">+SQRT((SUM(SIN($G1641/$I$1*($A$22:$A$20000))*$C$22:$C$20000))^2 +  (SUM(COS($G1641/$I$1*($A$22:$A$20000))*$C$22:$C$20000))^2)</f>
        <v>7.8528736819898439</v>
      </c>
    </row>
    <row r="1642" spans="1:10" x14ac:dyDescent="0.25">
      <c r="A1642">
        <v>2016.666667</v>
      </c>
      <c r="B1642">
        <v>-1.6291194049771099E-2</v>
      </c>
      <c r="C1642">
        <v>-0.57193000000000005</v>
      </c>
      <c r="G1642">
        <f t="shared" si="51"/>
        <v>1640</v>
      </c>
      <c r="H1642">
        <f t="shared" si="50"/>
        <v>5.2202821334141669</v>
      </c>
      <c r="I1642">
        <f t="array" ref="I1642">+SQRT((SUM(SIN($G1642/$I$1*($A$22:$A$20000))*$B$22:$B$20000))^2 + (SUM(COS($G1642/$I$1*($A$22:$A$20000))*$B$22:$B$20000))^2)</f>
        <v>0.20488234693898436</v>
      </c>
      <c r="J1642">
        <f t="array" ref="J1642">+SQRT((SUM(SIN($G1642/$I$1*($A$22:$A$20000))*$C$22:$C$20000))^2 +  (SUM(COS($G1642/$I$1*($A$22:$A$20000))*$C$22:$C$20000))^2)</f>
        <v>5.1008168386460033</v>
      </c>
    </row>
    <row r="1643" spans="1:10" x14ac:dyDescent="0.25">
      <c r="A1643">
        <v>2016.75</v>
      </c>
      <c r="B1643">
        <v>-1.6212266769006601E-2</v>
      </c>
      <c r="C1643">
        <v>-0.68418100000000004</v>
      </c>
      <c r="G1643">
        <f t="shared" si="51"/>
        <v>1641</v>
      </c>
      <c r="H1643">
        <f t="shared" si="50"/>
        <v>5.2234652322760056</v>
      </c>
      <c r="I1643">
        <f t="array" ref="I1643">+SQRT((SUM(SIN($G1643/$I$1*($A$22:$A$20000))*$B$22:$B$20000))^2 + (SUM(COS($G1643/$I$1*($A$22:$A$20000))*$B$22:$B$20000))^2)</f>
        <v>0.16599832386299412</v>
      </c>
      <c r="J1643">
        <f t="array" ref="J1643">+SQRT((SUM(SIN($G1643/$I$1*($A$22:$A$20000))*$C$22:$C$20000))^2 +  (SUM(COS($G1643/$I$1*($A$22:$A$20000))*$C$22:$C$20000))^2)</f>
        <v>1.05978221678656</v>
      </c>
    </row>
    <row r="1644" spans="1:10" x14ac:dyDescent="0.25">
      <c r="A1644">
        <v>2016.833333</v>
      </c>
      <c r="B1644">
        <v>-1.6172566732456001E-2</v>
      </c>
      <c r="C1644">
        <v>-0.67410999999999999</v>
      </c>
      <c r="G1644">
        <f t="shared" si="51"/>
        <v>1642</v>
      </c>
      <c r="H1644">
        <f t="shared" si="50"/>
        <v>5.2266483311378433</v>
      </c>
      <c r="I1644">
        <f t="array" ref="I1644">+SQRT((SUM(SIN($G1644/$I$1*($A$22:$A$20000))*$B$22:$B$20000))^2 + (SUM(COS($G1644/$I$1*($A$22:$A$20000))*$B$22:$B$20000))^2)</f>
        <v>0.14807007742037814</v>
      </c>
      <c r="J1644">
        <f t="array" ref="J1644">+SQRT((SUM(SIN($G1644/$I$1*($A$22:$A$20000))*$C$22:$C$20000))^2 +  (SUM(COS($G1644/$I$1*($A$22:$A$20000))*$C$22:$C$20000))^2)</f>
        <v>7.1964161908809023</v>
      </c>
    </row>
    <row r="1645" spans="1:10" x14ac:dyDescent="0.25">
      <c r="A1645">
        <v>2016.916667</v>
      </c>
      <c r="B1645">
        <v>-1.6180930450293399E-2</v>
      </c>
      <c r="C1645">
        <v>-0.45790900000000001</v>
      </c>
      <c r="G1645">
        <f t="shared" si="51"/>
        <v>1643</v>
      </c>
      <c r="H1645">
        <f t="shared" si="50"/>
        <v>5.2298314299996811</v>
      </c>
      <c r="I1645">
        <f t="array" ref="I1645">+SQRT((SUM(SIN($G1645/$I$1*($A$22:$A$20000))*$B$22:$B$20000))^2 + (SUM(COS($G1645/$I$1*($A$22:$A$20000))*$B$22:$B$20000))^2)</f>
        <v>0.20485568599946252</v>
      </c>
      <c r="J1645">
        <f t="array" ref="J1645">+SQRT((SUM(SIN($G1645/$I$1*($A$22:$A$20000))*$C$22:$C$20000))^2 +  (SUM(COS($G1645/$I$1*($A$22:$A$20000))*$C$22:$C$20000))^2)</f>
        <v>8.0262986447512752</v>
      </c>
    </row>
    <row r="1646" spans="1:10" x14ac:dyDescent="0.25">
      <c r="A1646">
        <v>2017</v>
      </c>
      <c r="B1646">
        <v>-1.6180961907627599E-2</v>
      </c>
      <c r="C1646">
        <v>-0.436533</v>
      </c>
      <c r="G1646">
        <f t="shared" si="51"/>
        <v>1644</v>
      </c>
      <c r="H1646">
        <f t="shared" si="50"/>
        <v>5.2330145288615189</v>
      </c>
      <c r="I1646">
        <f t="array" ref="I1646">+SQRT((SUM(SIN($G1646/$I$1*($A$22:$A$20000))*$B$22:$B$20000))^2 + (SUM(COS($G1646/$I$1*($A$22:$A$20000))*$B$22:$B$20000))^2)</f>
        <v>8.7590924779676851E-2</v>
      </c>
      <c r="J1646">
        <f t="array" ref="J1646">+SQRT((SUM(SIN($G1646/$I$1*($A$22:$A$20000))*$C$22:$C$20000))^2 +  (SUM(COS($G1646/$I$1*($A$22:$A$20000))*$C$22:$C$20000))^2)</f>
        <v>4.1592645709021934</v>
      </c>
    </row>
    <row r="1647" spans="1:10" x14ac:dyDescent="0.25">
      <c r="A1647">
        <v>2017.083333</v>
      </c>
      <c r="B1647">
        <v>-1.6171221936372101E-2</v>
      </c>
      <c r="C1647">
        <v>-7.8E-2</v>
      </c>
      <c r="G1647">
        <f t="shared" si="51"/>
        <v>1645</v>
      </c>
      <c r="H1647">
        <f t="shared" si="50"/>
        <v>5.2361976277233566</v>
      </c>
      <c r="I1647">
        <f t="array" ref="I1647">+SQRT((SUM(SIN($G1647/$I$1*($A$22:$A$20000))*$B$22:$B$20000))^2 + (SUM(COS($G1647/$I$1*($A$22:$A$20000))*$B$22:$B$20000))^2)</f>
        <v>0.22749607782997402</v>
      </c>
      <c r="J1647">
        <f t="array" ref="J1647">+SQRT((SUM(SIN($G1647/$I$1*($A$22:$A$20000))*$C$22:$C$20000))^2 +  (SUM(COS($G1647/$I$1*($A$22:$A$20000))*$C$22:$C$20000))^2)</f>
        <v>3.7395363594703457</v>
      </c>
    </row>
    <row r="1648" spans="1:10" x14ac:dyDescent="0.25">
      <c r="A1648">
        <v>2017.166667</v>
      </c>
      <c r="B1648">
        <v>-1.61335566069046E-2</v>
      </c>
      <c r="C1648">
        <v>8.3000000000000004E-2</v>
      </c>
      <c r="G1648">
        <f t="shared" si="51"/>
        <v>1646</v>
      </c>
      <c r="H1648">
        <f t="shared" si="50"/>
        <v>5.2393807265851953</v>
      </c>
      <c r="I1648">
        <f t="array" ref="I1648">+SQRT((SUM(SIN($G1648/$I$1*($A$22:$A$20000))*$B$22:$B$20000))^2 + (SUM(COS($G1648/$I$1*($A$22:$A$20000))*$B$22:$B$20000))^2)</f>
        <v>4.0594243553088181E-2</v>
      </c>
      <c r="J1648">
        <f t="array" ref="J1648">+SQRT((SUM(SIN($G1648/$I$1*($A$22:$A$20000))*$C$22:$C$20000))^2 +  (SUM(COS($G1648/$I$1*($A$22:$A$20000))*$C$22:$C$20000))^2)</f>
        <v>3.4206095640679446</v>
      </c>
    </row>
    <row r="1649" spans="1:10" x14ac:dyDescent="0.25">
      <c r="A1649">
        <v>2017.25</v>
      </c>
      <c r="B1649">
        <v>-1.6057275214910599E-2</v>
      </c>
      <c r="C1649">
        <v>0.31485200000000002</v>
      </c>
      <c r="G1649">
        <f t="shared" si="51"/>
        <v>1647</v>
      </c>
      <c r="H1649">
        <f t="shared" si="50"/>
        <v>5.2425638254470321</v>
      </c>
      <c r="I1649">
        <f t="array" ref="I1649">+SQRT((SUM(SIN($G1649/$I$1*($A$22:$A$20000))*$B$22:$B$20000))^2 + (SUM(COS($G1649/$I$1*($A$22:$A$20000))*$B$22:$B$20000))^2)</f>
        <v>0.23057376393224374</v>
      </c>
      <c r="J1649">
        <f t="array" ref="J1649">+SQRT((SUM(SIN($G1649/$I$1*($A$22:$A$20000))*$C$22:$C$20000))^2 +  (SUM(COS($G1649/$I$1*($A$22:$A$20000))*$C$22:$C$20000))^2)</f>
        <v>6.8349621415096689</v>
      </c>
    </row>
    <row r="1650" spans="1:10" x14ac:dyDescent="0.25">
      <c r="A1650">
        <v>2017.333333</v>
      </c>
      <c r="B1650">
        <v>-2.87965830466454E-2</v>
      </c>
      <c r="C1650">
        <v>0.48027199999999998</v>
      </c>
      <c r="G1650">
        <f t="shared" si="51"/>
        <v>1648</v>
      </c>
      <c r="H1650">
        <f t="shared" si="50"/>
        <v>5.2457469243088708</v>
      </c>
      <c r="I1650">
        <f t="array" ref="I1650">+SQRT((SUM(SIN($G1650/$I$1*($A$22:$A$20000))*$B$22:$B$20000))^2 + (SUM(COS($G1650/$I$1*($A$22:$A$20000))*$B$22:$B$20000))^2)</f>
        <v>7.2887643929082396E-2</v>
      </c>
      <c r="J1650">
        <f t="array" ref="J1650">+SQRT((SUM(SIN($G1650/$I$1*($A$22:$A$20000))*$C$22:$C$20000))^2 +  (SUM(COS($G1650/$I$1*($A$22:$A$20000))*$C$22:$C$20000))^2)</f>
        <v>7.9916377944029087</v>
      </c>
    </row>
    <row r="1651" spans="1:10" x14ac:dyDescent="0.25">
      <c r="A1651">
        <v>2017.416667</v>
      </c>
      <c r="B1651">
        <v>-0.23323065889375999</v>
      </c>
      <c r="C1651">
        <v>0.472916</v>
      </c>
      <c r="G1651">
        <f t="shared" si="51"/>
        <v>1649</v>
      </c>
      <c r="H1651">
        <f t="shared" si="50"/>
        <v>5.2489300231707077</v>
      </c>
      <c r="I1651">
        <f t="array" ref="I1651">+SQRT((SUM(SIN($G1651/$I$1*($A$22:$A$20000))*$B$22:$B$20000))^2 + (SUM(COS($G1651/$I$1*($A$22:$A$20000))*$B$22:$B$20000))^2)</f>
        <v>0.21355840297314707</v>
      </c>
      <c r="J1651">
        <f t="array" ref="J1651">+SQRT((SUM(SIN($G1651/$I$1*($A$22:$A$20000))*$C$22:$C$20000))^2 +  (SUM(COS($G1651/$I$1*($A$22:$A$20000))*$C$22:$C$20000))^2)</f>
        <v>6.1486122456007104</v>
      </c>
    </row>
    <row r="1652" spans="1:10" x14ac:dyDescent="0.25">
      <c r="A1652">
        <v>2017.5</v>
      </c>
      <c r="B1652">
        <v>-0.23194618623268001</v>
      </c>
      <c r="C1652">
        <v>0.37567899999999999</v>
      </c>
      <c r="G1652">
        <f t="shared" si="51"/>
        <v>1650</v>
      </c>
      <c r="H1652">
        <f t="shared" si="50"/>
        <v>5.2521131220325463</v>
      </c>
      <c r="I1652">
        <f t="array" ref="I1652">+SQRT((SUM(SIN($G1652/$I$1*($A$22:$A$20000))*$B$22:$B$20000))^2 + (SUM(COS($G1652/$I$1*($A$22:$A$20000))*$B$22:$B$20000))^2)</f>
        <v>0.13364912994831557</v>
      </c>
      <c r="J1652">
        <f t="array" ref="J1652">+SQRT((SUM(SIN($G1652/$I$1*($A$22:$A$20000))*$C$22:$C$20000))^2 +  (SUM(COS($G1652/$I$1*($A$22:$A$20000))*$C$22:$C$20000))^2)</f>
        <v>7.1123954146608144</v>
      </c>
    </row>
    <row r="1653" spans="1:10" x14ac:dyDescent="0.25">
      <c r="A1653">
        <v>2017.583333</v>
      </c>
      <c r="B1653">
        <v>-0.231801846499329</v>
      </c>
      <c r="C1653">
        <v>-0.13094700000000001</v>
      </c>
      <c r="G1653">
        <f t="shared" si="51"/>
        <v>1651</v>
      </c>
      <c r="H1653">
        <f t="shared" si="50"/>
        <v>5.255296220894385</v>
      </c>
      <c r="I1653">
        <f t="array" ref="I1653">+SQRT((SUM(SIN($G1653/$I$1*($A$22:$A$20000))*$B$22:$B$20000))^2 + (SUM(COS($G1653/$I$1*($A$22:$A$20000))*$B$22:$B$20000))^2)</f>
        <v>0.18196340821000495</v>
      </c>
      <c r="J1653">
        <f t="array" ref="J1653">+SQRT((SUM(SIN($G1653/$I$1*($A$22:$A$20000))*$C$22:$C$20000))^2 +  (SUM(COS($G1653/$I$1*($A$22:$A$20000))*$C$22:$C$20000))^2)</f>
        <v>7.6695099757211045</v>
      </c>
    </row>
    <row r="1654" spans="1:10" x14ac:dyDescent="0.25">
      <c r="A1654">
        <v>2017.666667</v>
      </c>
      <c r="B1654">
        <v>-0.23168428972827801</v>
      </c>
      <c r="C1654">
        <v>-0.43885999999999997</v>
      </c>
      <c r="G1654">
        <f t="shared" si="51"/>
        <v>1652</v>
      </c>
      <c r="H1654">
        <f t="shared" si="50"/>
        <v>5.2584793197562218</v>
      </c>
      <c r="I1654">
        <f t="array" ref="I1654">+SQRT((SUM(SIN($G1654/$I$1*($A$22:$A$20000))*$B$22:$B$20000))^2 + (SUM(COS($G1654/$I$1*($A$22:$A$20000))*$B$22:$B$20000))^2)</f>
        <v>0.19411796193304834</v>
      </c>
      <c r="J1654">
        <f t="array" ref="J1654">+SQRT((SUM(SIN($G1654/$I$1*($A$22:$A$20000))*$C$22:$C$20000))^2 +  (SUM(COS($G1654/$I$1*($A$22:$A$20000))*$C$22:$C$20000))^2)</f>
        <v>6.3137581195575638</v>
      </c>
    </row>
    <row r="1655" spans="1:10" x14ac:dyDescent="0.25">
      <c r="A1655">
        <v>2017.75</v>
      </c>
      <c r="B1655">
        <v>-0.23160536245126701</v>
      </c>
      <c r="C1655">
        <v>-0.52224199999999998</v>
      </c>
      <c r="G1655">
        <f t="shared" si="51"/>
        <v>1653</v>
      </c>
      <c r="H1655">
        <f t="shared" si="50"/>
        <v>5.2616624186180605</v>
      </c>
      <c r="I1655">
        <f t="array" ref="I1655">+SQRT((SUM(SIN($G1655/$I$1*($A$22:$A$20000))*$B$22:$B$20000))^2 + (SUM(COS($G1655/$I$1*($A$22:$A$20000))*$B$22:$B$20000))^2)</f>
        <v>0.12779494012509493</v>
      </c>
      <c r="J1655">
        <f t="array" ref="J1655">+SQRT((SUM(SIN($G1655/$I$1*($A$22:$A$20000))*$C$22:$C$20000))^2 +  (SUM(COS($G1655/$I$1*($A$22:$A$20000))*$C$22:$C$20000))^2)</f>
        <v>4.2065973671177836</v>
      </c>
    </row>
    <row r="1656" spans="1:10" x14ac:dyDescent="0.25">
      <c r="A1656">
        <v>2017.833333</v>
      </c>
      <c r="B1656">
        <v>-0.23156527052193901</v>
      </c>
      <c r="C1656">
        <v>-0.89030100000000001</v>
      </c>
      <c r="G1656">
        <f t="shared" si="51"/>
        <v>1654</v>
      </c>
      <c r="H1656">
        <f t="shared" si="50"/>
        <v>5.2648455174798974</v>
      </c>
      <c r="I1656">
        <f t="array" ref="I1656">+SQRT((SUM(SIN($G1656/$I$1*($A$22:$A$20000))*$B$22:$B$20000))^2 + (SUM(COS($G1656/$I$1*($A$22:$A$20000))*$B$22:$B$20000))^2)</f>
        <v>0.23925568178813814</v>
      </c>
      <c r="J1656">
        <f t="array" ref="J1656">+SQRT((SUM(SIN($G1656/$I$1*($A$22:$A$20000))*$C$22:$C$20000))^2 +  (SUM(COS($G1656/$I$1*($A$22:$A$20000))*$C$22:$C$20000))^2)</f>
        <v>3.1108393131350174</v>
      </c>
    </row>
    <row r="1657" spans="1:10" x14ac:dyDescent="0.25">
      <c r="A1657">
        <v>2017.916667</v>
      </c>
      <c r="B1657">
        <v>-0.23153656864584901</v>
      </c>
      <c r="C1657">
        <v>-0.95747899999999997</v>
      </c>
      <c r="G1657">
        <f t="shared" si="51"/>
        <v>1655</v>
      </c>
      <c r="H1657">
        <f t="shared" si="50"/>
        <v>5.268028616341736</v>
      </c>
      <c r="I1657">
        <f t="array" ref="I1657">+SQRT((SUM(SIN($G1657/$I$1*($A$22:$A$20000))*$B$22:$B$20000))^2 + (SUM(COS($G1657/$I$1*($A$22:$A$20000))*$B$22:$B$20000))^2)</f>
        <v>6.2908072407331747E-2</v>
      </c>
      <c r="J1657">
        <f t="array" ref="J1657">+SQRT((SUM(SIN($G1657/$I$1*($A$22:$A$20000))*$C$22:$C$20000))^2 +  (SUM(COS($G1657/$I$1*($A$22:$A$20000))*$C$22:$C$20000))^2)</f>
        <v>2.665505635255216</v>
      </c>
    </row>
    <row r="1658" spans="1:10" x14ac:dyDescent="0.25">
      <c r="A1658">
        <v>2018</v>
      </c>
      <c r="B1658">
        <v>-0.23153653019669099</v>
      </c>
      <c r="C1658">
        <v>-0.98125300000000004</v>
      </c>
      <c r="G1658">
        <f t="shared" si="51"/>
        <v>1656</v>
      </c>
      <c r="H1658">
        <f t="shared" si="50"/>
        <v>5.2712117152035729</v>
      </c>
      <c r="I1658">
        <f t="array" ref="I1658">+SQRT((SUM(SIN($G1658/$I$1*($A$22:$A$20000))*$B$22:$B$20000))^2 + (SUM(COS($G1658/$I$1*($A$22:$A$20000))*$B$22:$B$20000))^2)</f>
        <v>0.25724198714446478</v>
      </c>
      <c r="J1658">
        <f t="array" ref="J1658">+SQRT((SUM(SIN($G1658/$I$1*($A$22:$A$20000))*$C$22:$C$20000))^2 +  (SUM(COS($G1658/$I$1*($A$22:$A$20000))*$C$22:$C$20000))^2)</f>
        <v>0.5877190281342608</v>
      </c>
    </row>
    <row r="1659" spans="1:10" x14ac:dyDescent="0.25">
      <c r="A1659">
        <v>2018.083333</v>
      </c>
      <c r="B1659">
        <v>-0.23152679029609499</v>
      </c>
      <c r="C1659">
        <v>-0.76917800000000003</v>
      </c>
      <c r="G1659">
        <f t="shared" si="51"/>
        <v>1657</v>
      </c>
      <c r="H1659">
        <f t="shared" si="50"/>
        <v>5.2743948140654116</v>
      </c>
      <c r="I1659">
        <f t="array" ref="I1659">+SQRT((SUM(SIN($G1659/$I$1*($A$22:$A$20000))*$B$22:$B$20000))^2 + (SUM(COS($G1659/$I$1*($A$22:$A$20000))*$B$22:$B$20000))^2)</f>
        <v>5.5958865058294165E-2</v>
      </c>
      <c r="J1659">
        <f t="array" ref="J1659">+SQRT((SUM(SIN($G1659/$I$1*($A$22:$A$20000))*$C$22:$C$20000))^2 +  (SUM(COS($G1659/$I$1*($A$22:$A$20000))*$C$22:$C$20000))^2)</f>
        <v>2.1932406840779715</v>
      </c>
    </row>
    <row r="1660" spans="1:10" x14ac:dyDescent="0.25">
      <c r="A1660">
        <v>2018.166667</v>
      </c>
      <c r="B1660">
        <v>-0.23148912496655599</v>
      </c>
      <c r="C1660">
        <v>-0.75205999999999995</v>
      </c>
      <c r="G1660">
        <f t="shared" si="51"/>
        <v>1658</v>
      </c>
      <c r="H1660">
        <f t="shared" si="50"/>
        <v>5.2775779129272493</v>
      </c>
      <c r="I1660">
        <f t="array" ref="I1660">+SQRT((SUM(SIN($G1660/$I$1*($A$22:$A$20000))*$B$22:$B$20000))^2 + (SUM(COS($G1660/$I$1*($A$22:$A$20000))*$B$22:$B$20000))^2)</f>
        <v>0.25779450041493601</v>
      </c>
      <c r="J1660">
        <f t="array" ref="J1660">+SQRT((SUM(SIN($G1660/$I$1*($A$22:$A$20000))*$C$22:$C$20000))^2 +  (SUM(COS($G1660/$I$1*($A$22:$A$20000))*$C$22:$C$20000))^2)</f>
        <v>3.5359518656596252</v>
      </c>
    </row>
    <row r="1661" spans="1:10" x14ac:dyDescent="0.25">
      <c r="A1661">
        <v>2018.25</v>
      </c>
      <c r="B1661">
        <v>-0.231412815545365</v>
      </c>
      <c r="C1661">
        <v>-0.39898699999999998</v>
      </c>
      <c r="G1661">
        <f t="shared" si="51"/>
        <v>1659</v>
      </c>
      <c r="H1661">
        <f t="shared" si="50"/>
        <v>5.2807610117890871</v>
      </c>
      <c r="I1661">
        <f t="array" ref="I1661">+SQRT((SUM(SIN($G1661/$I$1*($A$22:$A$20000))*$B$22:$B$20000))^2 + (SUM(COS($G1661/$I$1*($A$22:$A$20000))*$B$22:$B$20000))^2)</f>
        <v>0.12623428356130489</v>
      </c>
      <c r="J1661">
        <f t="array" ref="J1661">+SQRT((SUM(SIN($G1661/$I$1*($A$22:$A$20000))*$C$22:$C$20000))^2 +  (SUM(COS($G1661/$I$1*($A$22:$A$20000))*$C$22:$C$20000))^2)</f>
        <v>2.7339928291884061</v>
      </c>
    </row>
    <row r="1662" spans="1:10" x14ac:dyDescent="0.25">
      <c r="A1662">
        <v>2018.333333</v>
      </c>
      <c r="B1662">
        <v>-0.212654475219334</v>
      </c>
      <c r="C1662">
        <v>-7.3099999999999998E-2</v>
      </c>
      <c r="G1662">
        <f t="shared" si="51"/>
        <v>1660</v>
      </c>
      <c r="H1662">
        <f t="shared" si="50"/>
        <v>5.2839441106509257</v>
      </c>
      <c r="I1662">
        <f t="array" ref="I1662">+SQRT((SUM(SIN($G1662/$I$1*($A$22:$A$20000))*$B$22:$B$20000))^2 + (SUM(COS($G1662/$I$1*($A$22:$A$20000))*$B$22:$B$20000))^2)</f>
        <v>0.23263322518592591</v>
      </c>
      <c r="J1662">
        <f t="array" ref="J1662">+SQRT((SUM(SIN($G1662/$I$1*($A$22:$A$20000))*$C$22:$C$20000))^2 +  (SUM(COS($G1662/$I$1*($A$22:$A$20000))*$C$22:$C$20000))^2)</f>
        <v>3.6169884663596661</v>
      </c>
    </row>
    <row r="1663" spans="1:10" x14ac:dyDescent="0.25">
      <c r="A1663">
        <v>2018.416667</v>
      </c>
      <c r="B1663">
        <v>0.28491870694980698</v>
      </c>
      <c r="C1663">
        <v>0.194685</v>
      </c>
      <c r="G1663">
        <f t="shared" si="51"/>
        <v>1661</v>
      </c>
      <c r="H1663">
        <f t="shared" si="50"/>
        <v>5.2871272095127635</v>
      </c>
      <c r="I1663">
        <f t="array" ref="I1663">+SQRT((SUM(SIN($G1663/$I$1*($A$22:$A$20000))*$B$22:$B$20000))^2 + (SUM(COS($G1663/$I$1*($A$22:$A$20000))*$B$22:$B$20000))^2)</f>
        <v>0.2002487446057625</v>
      </c>
      <c r="J1663">
        <f t="array" ref="J1663">+SQRT((SUM(SIN($G1663/$I$1*($A$22:$A$20000))*$C$22:$C$20000))^2 +  (SUM(COS($G1663/$I$1*($A$22:$A$20000))*$C$22:$C$20000))^2)</f>
        <v>7.7409729993401966</v>
      </c>
    </row>
    <row r="1664" spans="1:10" x14ac:dyDescent="0.25">
      <c r="A1664">
        <v>2018.5</v>
      </c>
      <c r="B1664">
        <v>0.284396084603874</v>
      </c>
      <c r="C1664">
        <v>0.25668000000000002</v>
      </c>
      <c r="G1664">
        <f t="shared" si="51"/>
        <v>1662</v>
      </c>
      <c r="H1664">
        <f t="shared" si="50"/>
        <v>5.2903103083746013</v>
      </c>
      <c r="I1664">
        <f t="array" ref="I1664">+SQRT((SUM(SIN($G1664/$I$1*($A$22:$A$20000))*$B$22:$B$20000))^2 + (SUM(COS($G1664/$I$1*($A$22:$A$20000))*$B$22:$B$20000))^2)</f>
        <v>0.1844828755150025</v>
      </c>
      <c r="J1664">
        <f t="array" ref="J1664">+SQRT((SUM(SIN($G1664/$I$1*($A$22:$A$20000))*$C$22:$C$20000))^2 +  (SUM(COS($G1664/$I$1*($A$22:$A$20000))*$C$22:$C$20000))^2)</f>
        <v>10.054088679912548</v>
      </c>
    </row>
    <row r="1665" spans="1:10" x14ac:dyDescent="0.25">
      <c r="A1665">
        <v>2018.583333</v>
      </c>
      <c r="B1665">
        <v>0.28425097489628898</v>
      </c>
      <c r="C1665">
        <v>0.131023</v>
      </c>
      <c r="G1665">
        <f t="shared" si="51"/>
        <v>1663</v>
      </c>
      <c r="H1665">
        <f t="shared" si="50"/>
        <v>5.293493407236439</v>
      </c>
      <c r="I1665">
        <f t="array" ref="I1665">+SQRT((SUM(SIN($G1665/$I$1*($A$22:$A$20000))*$B$22:$B$20000))^2 + (SUM(COS($G1665/$I$1*($A$22:$A$20000))*$B$22:$B$20000))^2)</f>
        <v>0.26673245894960212</v>
      </c>
      <c r="J1665">
        <f t="array" ref="J1665">+SQRT((SUM(SIN($G1665/$I$1*($A$22:$A$20000))*$C$22:$C$20000))^2 +  (SUM(COS($G1665/$I$1*($A$22:$A$20000))*$C$22:$C$20000))^2)</f>
        <v>9.240410958804997</v>
      </c>
    </row>
    <row r="1666" spans="1:10" x14ac:dyDescent="0.25">
      <c r="A1666">
        <v>2018.666667</v>
      </c>
      <c r="B1666">
        <v>0.284133418903534</v>
      </c>
      <c r="C1666">
        <v>0.476601</v>
      </c>
      <c r="G1666">
        <f t="shared" si="51"/>
        <v>1664</v>
      </c>
      <c r="H1666">
        <f t="shared" si="50"/>
        <v>5.2966765060982768</v>
      </c>
      <c r="I1666">
        <f t="array" ref="I1666">+SQRT((SUM(SIN($G1666/$I$1*($A$22:$A$20000))*$B$22:$B$20000))^2 + (SUM(COS($G1666/$I$1*($A$22:$A$20000))*$B$22:$B$20000))^2)</f>
        <v>0.11649439563459313</v>
      </c>
      <c r="J1666">
        <f t="array" ref="J1666">+SQRT((SUM(SIN($G1666/$I$1*($A$22:$A$20000))*$C$22:$C$20000))^2 +  (SUM(COS($G1666/$I$1*($A$22:$A$20000))*$C$22:$C$20000))^2)</f>
        <v>7.4345933637471475</v>
      </c>
    </row>
    <row r="1667" spans="1:10" x14ac:dyDescent="0.25">
      <c r="A1667">
        <v>2018.75</v>
      </c>
      <c r="B1667">
        <v>0.28405449162598201</v>
      </c>
      <c r="C1667">
        <v>0.95784800000000003</v>
      </c>
      <c r="G1667">
        <f t="shared" si="51"/>
        <v>1665</v>
      </c>
      <c r="H1667">
        <f t="shared" ref="H1667:H1730" si="52">+G1667/$I$1/2/PI()</f>
        <v>5.2998596049601145</v>
      </c>
      <c r="I1667">
        <f t="array" ref="I1667">+SQRT((SUM(SIN($G1667/$I$1*($A$22:$A$20000))*$B$22:$B$20000))^2 + (SUM(COS($G1667/$I$1*($A$22:$A$20000))*$B$22:$B$20000))^2)</f>
        <v>0.31407806534657873</v>
      </c>
      <c r="J1667">
        <f t="array" ref="J1667">+SQRT((SUM(SIN($G1667/$I$1*($A$22:$A$20000))*$C$22:$C$20000))^2 +  (SUM(COS($G1667/$I$1*($A$22:$A$20000))*$C$22:$C$20000))^2)</f>
        <v>5.9209608005827787</v>
      </c>
    </row>
    <row r="1668" spans="1:10" x14ac:dyDescent="0.25">
      <c r="A1668">
        <v>2018.833333</v>
      </c>
      <c r="B1668">
        <v>0.28401453479017003</v>
      </c>
      <c r="C1668">
        <v>0.99660899999999997</v>
      </c>
      <c r="G1668">
        <f t="shared" si="51"/>
        <v>1666</v>
      </c>
      <c r="H1668">
        <f t="shared" si="52"/>
        <v>5.3030427038219532</v>
      </c>
      <c r="I1668">
        <f t="array" ref="I1668">+SQRT((SUM(SIN($G1668/$I$1*($A$22:$A$20000))*$B$22:$B$20000))^2 + (SUM(COS($G1668/$I$1*($A$22:$A$20000))*$B$22:$B$20000))^2)</f>
        <v>5.4572026671223954E-2</v>
      </c>
      <c r="J1668">
        <f t="array" ref="J1668">+SQRT((SUM(SIN($G1668/$I$1*($A$22:$A$20000))*$C$22:$C$20000))^2 +  (SUM(COS($G1668/$I$1*($A$22:$A$20000))*$C$22:$C$20000))^2)</f>
        <v>4.2173712165325421</v>
      </c>
    </row>
    <row r="1669" spans="1:10" x14ac:dyDescent="0.25">
      <c r="A1669">
        <v>2018.916667</v>
      </c>
      <c r="B1669">
        <v>0.28398838951796201</v>
      </c>
      <c r="C1669">
        <v>0.93361099999999997</v>
      </c>
      <c r="G1669">
        <f t="shared" ref="G1669:G1732" si="53">+G1668+1</f>
        <v>1667</v>
      </c>
      <c r="H1669">
        <f t="shared" si="52"/>
        <v>5.306225802683791</v>
      </c>
      <c r="I1669">
        <f t="array" ref="I1669">+SQRT((SUM(SIN($G1669/$I$1*($A$22:$A$20000))*$B$22:$B$20000))^2 + (SUM(COS($G1669/$I$1*($A$22:$A$20000))*$B$22:$B$20000))^2)</f>
        <v>0.33857605730649831</v>
      </c>
      <c r="J1669">
        <f t="array" ref="J1669">+SQRT((SUM(SIN($G1669/$I$1*($A$22:$A$20000))*$C$22:$C$20000))^2 +  (SUM(COS($G1669/$I$1*($A$22:$A$20000))*$C$22:$C$20000))^2)</f>
        <v>2.5172551039039668</v>
      </c>
    </row>
    <row r="1670" spans="1:10" x14ac:dyDescent="0.25">
      <c r="A1670">
        <v>2019</v>
      </c>
      <c r="B1670">
        <v>0.28398834925898903</v>
      </c>
      <c r="C1670">
        <v>0.65112700000000001</v>
      </c>
      <c r="G1670">
        <f t="shared" si="53"/>
        <v>1668</v>
      </c>
      <c r="H1670">
        <f t="shared" si="52"/>
        <v>5.3094089015456287</v>
      </c>
      <c r="I1670">
        <f t="array" ref="I1670">+SQRT((SUM(SIN($G1670/$I$1*($A$22:$A$20000))*$B$22:$B$20000))^2 + (SUM(COS($G1670/$I$1*($A$22:$A$20000))*$B$22:$B$20000))^2)</f>
        <v>0.11376320440848986</v>
      </c>
      <c r="J1670">
        <f t="array" ref="J1670">+SQRT((SUM(SIN($G1670/$I$1*($A$22:$A$20000))*$C$22:$C$20000))^2 +  (SUM(COS($G1670/$I$1*($A$22:$A$20000))*$C$22:$C$20000))^2)</f>
        <v>3.0766729316492221</v>
      </c>
    </row>
    <row r="1671" spans="1:10" x14ac:dyDescent="0.25">
      <c r="A1671">
        <v>2019.083333</v>
      </c>
      <c r="B1671">
        <v>0.28397860936022101</v>
      </c>
      <c r="C1671">
        <v>0.73432200000000003</v>
      </c>
      <c r="G1671">
        <f t="shared" si="53"/>
        <v>1669</v>
      </c>
      <c r="H1671">
        <f t="shared" si="52"/>
        <v>5.3125920004074665</v>
      </c>
      <c r="I1671">
        <f t="array" ref="I1671">+SQRT((SUM(SIN($G1671/$I$1*($A$22:$A$20000))*$B$22:$B$20000))^2 + (SUM(COS($G1671/$I$1*($A$22:$A$20000))*$B$22:$B$20000))^2)</f>
        <v>0.32547147771892881</v>
      </c>
      <c r="J1671">
        <f t="array" ref="J1671">+SQRT((SUM(SIN($G1671/$I$1*($A$22:$A$20000))*$C$22:$C$20000))^2 +  (SUM(COS($G1671/$I$1*($A$22:$A$20000))*$C$22:$C$20000))^2)</f>
        <v>7.1441949896595203</v>
      </c>
    </row>
    <row r="1672" spans="1:10" x14ac:dyDescent="0.25">
      <c r="A1672">
        <v>2019.166667</v>
      </c>
      <c r="B1672">
        <v>0.28394094403068099</v>
      </c>
      <c r="C1672">
        <v>0.86772899999999997</v>
      </c>
      <c r="G1672">
        <f t="shared" si="53"/>
        <v>1670</v>
      </c>
      <c r="H1672">
        <f t="shared" si="52"/>
        <v>5.3157750992693042</v>
      </c>
      <c r="I1672">
        <f t="array" ref="I1672">+SQRT((SUM(SIN($G1672/$I$1*($A$22:$A$20000))*$B$22:$B$20000))^2 + (SUM(COS($G1672/$I$1*($A$22:$A$20000))*$B$22:$B$20000))^2)</f>
        <v>0.21323986240300941</v>
      </c>
      <c r="J1672">
        <f t="array" ref="J1672">+SQRT((SUM(SIN($G1672/$I$1*($A$22:$A$20000))*$C$22:$C$20000))^2 +  (SUM(COS($G1672/$I$1*($A$22:$A$20000))*$C$22:$C$20000))^2)</f>
        <v>10.976066505112692</v>
      </c>
    </row>
    <row r="1673" spans="1:10" x14ac:dyDescent="0.25">
      <c r="A1673">
        <v>2019.25</v>
      </c>
      <c r="B1673">
        <v>0.28386464157721902</v>
      </c>
      <c r="C1673">
        <v>0.74011199999999999</v>
      </c>
      <c r="G1673">
        <f t="shared" si="53"/>
        <v>1671</v>
      </c>
      <c r="H1673">
        <f t="shared" si="52"/>
        <v>5.3189581981311429</v>
      </c>
      <c r="I1673">
        <f t="array" ref="I1673">+SQRT((SUM(SIN($G1673/$I$1*($A$22:$A$20000))*$B$22:$B$20000))^2 + (SUM(COS($G1673/$I$1*($A$22:$A$20000))*$B$22:$B$20000))^2)</f>
        <v>0.29724305195627965</v>
      </c>
      <c r="J1673">
        <f t="array" ref="J1673">+SQRT((SUM(SIN($G1673/$I$1*($A$22:$A$20000))*$C$22:$C$20000))^2 +  (SUM(COS($G1673/$I$1*($A$22:$A$20000))*$C$22:$C$20000))^2)</f>
        <v>11.525805565871805</v>
      </c>
    </row>
    <row r="1674" spans="1:10" x14ac:dyDescent="0.25">
      <c r="A1674">
        <v>2019.333333</v>
      </c>
      <c r="B1674">
        <v>0.266997422930566</v>
      </c>
      <c r="C1674">
        <v>0.68534099999999998</v>
      </c>
      <c r="G1674">
        <f t="shared" si="53"/>
        <v>1672</v>
      </c>
      <c r="H1674">
        <f t="shared" si="52"/>
        <v>5.3221412969929798</v>
      </c>
      <c r="I1674">
        <f t="array" ref="I1674">+SQRT((SUM(SIN($G1674/$I$1*($A$22:$A$20000))*$B$22:$B$20000))^2 + (SUM(COS($G1674/$I$1*($A$22:$A$20000))*$B$22:$B$20000))^2)</f>
        <v>0.32815518545572675</v>
      </c>
      <c r="J1674">
        <f t="array" ref="J1674">+SQRT((SUM(SIN($G1674/$I$1*($A$22:$A$20000))*$C$22:$C$20000))^2 +  (SUM(COS($G1674/$I$1*($A$22:$A$20000))*$C$22:$C$20000))^2)</f>
        <v>10.722229217270161</v>
      </c>
    </row>
    <row r="1675" spans="1:10" x14ac:dyDescent="0.25">
      <c r="A1675">
        <v>2019.416667</v>
      </c>
      <c r="B1675">
        <v>-0.24363000119876599</v>
      </c>
      <c r="C1675">
        <v>0.59560599999999997</v>
      </c>
      <c r="G1675">
        <f t="shared" si="53"/>
        <v>1673</v>
      </c>
      <c r="H1675">
        <f t="shared" si="52"/>
        <v>5.3253243958548184</v>
      </c>
      <c r="I1675">
        <f t="array" ref="I1675">+SQRT((SUM(SIN($G1675/$I$1*($A$22:$A$20000))*$B$22:$B$20000))^2 + (SUM(COS($G1675/$I$1*($A$22:$A$20000))*$B$22:$B$20000))^2)</f>
        <v>0.21747228930648618</v>
      </c>
      <c r="J1675">
        <f t="array" ref="J1675">+SQRT((SUM(SIN($G1675/$I$1*($A$22:$A$20000))*$C$22:$C$20000))^2 +  (SUM(COS($G1675/$I$1*($A$22:$A$20000))*$C$22:$C$20000))^2)</f>
        <v>11.693456532094208</v>
      </c>
    </row>
    <row r="1676" spans="1:10" x14ac:dyDescent="0.25">
      <c r="A1676">
        <v>2019.5</v>
      </c>
      <c r="B1676">
        <v>-0.24333770511734301</v>
      </c>
      <c r="C1676">
        <v>0.477659</v>
      </c>
      <c r="G1676">
        <f t="shared" si="53"/>
        <v>1674</v>
      </c>
      <c r="H1676">
        <f t="shared" si="52"/>
        <v>5.3285074947166553</v>
      </c>
      <c r="I1676">
        <f t="array" ref="I1676">+SQRT((SUM(SIN($G1676/$I$1*($A$22:$A$20000))*$B$22:$B$20000))^2 + (SUM(COS($G1676/$I$1*($A$22:$A$20000))*$B$22:$B$20000))^2)</f>
        <v>0.43461238026104504</v>
      </c>
      <c r="J1676">
        <f t="array" ref="J1676">+SQRT((SUM(SIN($G1676/$I$1*($A$22:$A$20000))*$C$22:$C$20000))^2 +  (SUM(COS($G1676/$I$1*($A$22:$A$20000))*$C$22:$C$20000))^2)</f>
        <v>9.3272930973986234</v>
      </c>
    </row>
    <row r="1677" spans="1:10" x14ac:dyDescent="0.25">
      <c r="A1677">
        <v>2019.583333</v>
      </c>
      <c r="B1677">
        <v>-0.24319236263101901</v>
      </c>
      <c r="C1677">
        <v>7.3400000000000007E-2</v>
      </c>
      <c r="G1677">
        <f t="shared" si="53"/>
        <v>1675</v>
      </c>
      <c r="H1677">
        <f t="shared" si="52"/>
        <v>5.331690593578494</v>
      </c>
      <c r="I1677">
        <f t="array" ref="I1677">+SQRT((SUM(SIN($G1677/$I$1*($A$22:$A$20000))*$B$22:$B$20000))^2 + (SUM(COS($G1677/$I$1*($A$22:$A$20000))*$B$22:$B$20000))^2)</f>
        <v>9.6529005128530285E-2</v>
      </c>
      <c r="J1677">
        <f t="array" ref="J1677">+SQRT((SUM(SIN($G1677/$I$1*($A$22:$A$20000))*$C$22:$C$20000))^2 +  (SUM(COS($G1677/$I$1*($A$22:$A$20000))*$C$22:$C$20000))^2)</f>
        <v>3.7744656388385778</v>
      </c>
    </row>
    <row r="1678" spans="1:10" x14ac:dyDescent="0.25">
      <c r="A1678">
        <v>2019.666667</v>
      </c>
      <c r="B1678">
        <v>-0.24307480687355901</v>
      </c>
      <c r="C1678">
        <v>3.56E-2</v>
      </c>
      <c r="G1678">
        <f t="shared" si="53"/>
        <v>1676</v>
      </c>
      <c r="H1678">
        <f t="shared" si="52"/>
        <v>5.3348736924403326</v>
      </c>
      <c r="I1678">
        <f t="array" ref="I1678">+SQRT((SUM(SIN($G1678/$I$1*($A$22:$A$20000))*$B$22:$B$20000))^2 + (SUM(COS($G1678/$I$1*($A$22:$A$20000))*$B$22:$B$20000))^2)</f>
        <v>0.5205988152345743</v>
      </c>
      <c r="J1678">
        <f t="array" ref="J1678">+SQRT((SUM(SIN($G1678/$I$1*($A$22:$A$20000))*$C$22:$C$20000))^2 +  (SUM(COS($G1678/$I$1*($A$22:$A$20000))*$C$22:$C$20000))^2)</f>
        <v>0.86499607015617486</v>
      </c>
    </row>
    <row r="1679" spans="1:10" x14ac:dyDescent="0.25">
      <c r="A1679">
        <v>2019.75</v>
      </c>
      <c r="B1679">
        <v>-0.242995879596486</v>
      </c>
      <c r="C1679">
        <v>0.54006799999999999</v>
      </c>
      <c r="G1679">
        <f t="shared" si="53"/>
        <v>1677</v>
      </c>
      <c r="H1679">
        <f t="shared" si="52"/>
        <v>5.3380567913021695</v>
      </c>
      <c r="I1679">
        <f t="array" ref="I1679">+SQRT((SUM(SIN($G1679/$I$1*($A$22:$A$20000))*$B$22:$B$20000))^2 + (SUM(COS($G1679/$I$1*($A$22:$A$20000))*$B$22:$B$20000))^2)</f>
        <v>0.10271280343572957</v>
      </c>
      <c r="J1679">
        <f t="array" ref="J1679">+SQRT((SUM(SIN($G1679/$I$1*($A$22:$A$20000))*$C$22:$C$20000))^2 +  (SUM(COS($G1679/$I$1*($A$22:$A$20000))*$C$22:$C$20000))^2)</f>
        <v>1.7846832616952446</v>
      </c>
    </row>
    <row r="1680" spans="1:10" x14ac:dyDescent="0.25">
      <c r="A1680">
        <v>2019.833333</v>
      </c>
      <c r="B1680">
        <v>-0.24295640511214101</v>
      </c>
      <c r="C1680">
        <v>0.60955800000000004</v>
      </c>
      <c r="G1680">
        <f t="shared" si="53"/>
        <v>1678</v>
      </c>
      <c r="H1680">
        <f t="shared" si="52"/>
        <v>5.3412398901640081</v>
      </c>
      <c r="I1680">
        <f t="array" ref="I1680">+SQRT((SUM(SIN($G1680/$I$1*($A$22:$A$20000))*$B$22:$B$20000))^2 + (SUM(COS($G1680/$I$1*($A$22:$A$20000))*$B$22:$B$20000))^2)</f>
        <v>0.57059268338476621</v>
      </c>
      <c r="J1680">
        <f t="array" ref="J1680">+SQRT((SUM(SIN($G1680/$I$1*($A$22:$A$20000))*$C$22:$C$20000))^2 +  (SUM(COS($G1680/$I$1*($A$22:$A$20000))*$C$22:$C$20000))^2)</f>
        <v>3.7134727424813589</v>
      </c>
    </row>
    <row r="1681" spans="1:10" x14ac:dyDescent="0.25">
      <c r="A1681">
        <v>2019.916667</v>
      </c>
      <c r="B1681">
        <v>-0.242943634433468</v>
      </c>
      <c r="C1681">
        <v>0.56396100000000005</v>
      </c>
      <c r="G1681">
        <f t="shared" si="53"/>
        <v>1679</v>
      </c>
      <c r="H1681">
        <f t="shared" si="52"/>
        <v>5.344422989025845</v>
      </c>
      <c r="I1681">
        <f t="array" ref="I1681">+SQRT((SUM(SIN($G1681/$I$1*($A$22:$A$20000))*$B$22:$B$20000))^2 + (SUM(COS($G1681/$I$1*($A$22:$A$20000))*$B$22:$B$20000))^2)</f>
        <v>0.35673347247521686</v>
      </c>
      <c r="J1681">
        <f t="array" ref="J1681">+SQRT((SUM(SIN($G1681/$I$1*($A$22:$A$20000))*$C$22:$C$20000))^2 +  (SUM(COS($G1681/$I$1*($A$22:$A$20000))*$C$22:$C$20000))^2)</f>
        <v>3.9549600048828029</v>
      </c>
    </row>
    <row r="1682" spans="1:10" x14ac:dyDescent="0.25">
      <c r="A1682">
        <v>2020</v>
      </c>
      <c r="B1682">
        <v>-0.242943607022054</v>
      </c>
      <c r="C1682">
        <v>0.60300600000000004</v>
      </c>
      <c r="G1682">
        <f t="shared" si="53"/>
        <v>1680</v>
      </c>
      <c r="H1682">
        <f t="shared" si="52"/>
        <v>5.3476060878876837</v>
      </c>
      <c r="I1682">
        <f t="array" ref="I1682">+SQRT((SUM(SIN($G1682/$I$1*($A$22:$A$20000))*$B$22:$B$20000))^2 + (SUM(COS($G1682/$I$1*($A$22:$A$20000))*$B$22:$B$20000))^2)</f>
        <v>0.55455032178521702</v>
      </c>
      <c r="J1682">
        <f t="array" ref="J1682">+SQRT((SUM(SIN($G1682/$I$1*($A$22:$A$20000))*$C$22:$C$20000))^2 +  (SUM(COS($G1682/$I$1*($A$22:$A$20000))*$C$22:$C$20000))^2)</f>
        <v>6.2856159495735682</v>
      </c>
    </row>
    <row r="1683" spans="1:10" x14ac:dyDescent="0.25">
      <c r="A1683">
        <v>2020.083333</v>
      </c>
      <c r="B1683">
        <v>-0.24293386711030099</v>
      </c>
      <c r="C1683">
        <v>0.38284099999999999</v>
      </c>
      <c r="G1683">
        <f t="shared" si="53"/>
        <v>1681</v>
      </c>
      <c r="H1683">
        <f t="shared" si="52"/>
        <v>5.3507891867495214</v>
      </c>
      <c r="I1683">
        <f t="array" ref="I1683">+SQRT((SUM(SIN($G1683/$I$1*($A$22:$A$20000))*$B$22:$B$20000))^2 + (SUM(COS($G1683/$I$1*($A$22:$A$20000))*$B$22:$B$20000))^2)</f>
        <v>0.98003751591444688</v>
      </c>
      <c r="J1683">
        <f t="array" ref="J1683">+SQRT((SUM(SIN($G1683/$I$1*($A$22:$A$20000))*$C$22:$C$20000))^2 +  (SUM(COS($G1683/$I$1*($A$22:$A$20000))*$C$22:$C$20000))^2)</f>
        <v>5.3568737454528463</v>
      </c>
    </row>
    <row r="1684" spans="1:10" x14ac:dyDescent="0.25">
      <c r="A1684">
        <v>2020.166667</v>
      </c>
      <c r="B1684">
        <v>-0.24289620178077401</v>
      </c>
      <c r="C1684">
        <v>0.53459900000000005</v>
      </c>
      <c r="G1684">
        <f t="shared" si="53"/>
        <v>1682</v>
      </c>
      <c r="H1684">
        <f t="shared" si="52"/>
        <v>5.3539722856113592</v>
      </c>
      <c r="I1684">
        <f t="array" ref="I1684">+SQRT((SUM(SIN($G1684/$I$1*($A$22:$A$20000))*$B$22:$B$20000))^2 + (SUM(COS($G1684/$I$1*($A$22:$A$20000))*$B$22:$B$20000))^2)</f>
        <v>0.83947151649185614</v>
      </c>
      <c r="J1684">
        <f t="array" ref="J1684">+SQRT((SUM(SIN($G1684/$I$1*($A$22:$A$20000))*$C$22:$C$20000))^2 +  (SUM(COS($G1684/$I$1*($A$22:$A$20000))*$C$22:$C$20000))^2)</f>
        <v>2.355177068140796</v>
      </c>
    </row>
    <row r="1685" spans="1:10" x14ac:dyDescent="0.25">
      <c r="A1685">
        <v>2020.25</v>
      </c>
      <c r="B1685">
        <v>-0.24281990467619299</v>
      </c>
      <c r="C1685">
        <v>0.47807300000000003</v>
      </c>
      <c r="G1685">
        <f t="shared" si="53"/>
        <v>1683</v>
      </c>
      <c r="H1685">
        <f t="shared" si="52"/>
        <v>5.3571553844731969</v>
      </c>
      <c r="I1685">
        <f t="array" ref="I1685">+SQRT((SUM(SIN($G1685/$I$1*($A$22:$A$20000))*$B$22:$B$20000))^2 + (SUM(COS($G1685/$I$1*($A$22:$A$20000))*$B$22:$B$20000))^2)</f>
        <v>0.7952646646115471</v>
      </c>
      <c r="J1685">
        <f t="array" ref="J1685">+SQRT((SUM(SIN($G1685/$I$1*($A$22:$A$20000))*$C$22:$C$20000))^2 +  (SUM(COS($G1685/$I$1*($A$22:$A$20000))*$C$22:$C$20000))^2)</f>
        <v>7.1497207508641942</v>
      </c>
    </row>
    <row r="1686" spans="1:10" x14ac:dyDescent="0.25">
      <c r="A1686">
        <v>2020.333333</v>
      </c>
      <c r="B1686">
        <v>-0.223754640616315</v>
      </c>
      <c r="C1686">
        <v>-0.14716899999999999</v>
      </c>
      <c r="G1686">
        <f t="shared" si="53"/>
        <v>1684</v>
      </c>
      <c r="H1686">
        <f t="shared" si="52"/>
        <v>5.3603384833350347</v>
      </c>
      <c r="I1686">
        <f t="array" ref="I1686">+SQRT((SUM(SIN($G1686/$I$1*($A$22:$A$20000))*$B$22:$B$20000))^2 + (SUM(COS($G1686/$I$1*($A$22:$A$20000))*$B$22:$B$20000))^2)</f>
        <v>0.50081450798862437</v>
      </c>
      <c r="J1686">
        <f t="array" ref="J1686">+SQRT((SUM(SIN($G1686/$I$1*($A$22:$A$20000))*$C$22:$C$20000))^2 +  (SUM(COS($G1686/$I$1*($A$22:$A$20000))*$C$22:$C$20000))^2)</f>
        <v>8.677222516229973</v>
      </c>
    </row>
    <row r="1687" spans="1:10" x14ac:dyDescent="0.25">
      <c r="A1687">
        <v>2020.416667</v>
      </c>
      <c r="B1687">
        <v>0.44924892685937401</v>
      </c>
      <c r="C1687">
        <v>-0.19534499999999999</v>
      </c>
      <c r="G1687">
        <f t="shared" si="53"/>
        <v>1685</v>
      </c>
      <c r="H1687">
        <f t="shared" si="52"/>
        <v>5.3635215821968734</v>
      </c>
      <c r="I1687">
        <f t="array" ref="I1687">+SQRT((SUM(SIN($G1687/$I$1*($A$22:$A$20000))*$B$22:$B$20000))^2 + (SUM(COS($G1687/$I$1*($A$22:$A$20000))*$B$22:$B$20000))^2)</f>
        <v>0.78239974304076654</v>
      </c>
      <c r="J1687">
        <f t="array" ref="J1687">+SQRT((SUM(SIN($G1687/$I$1*($A$22:$A$20000))*$C$22:$C$20000))^2 +  (SUM(COS($G1687/$I$1*($A$22:$A$20000))*$C$22:$C$20000))^2)</f>
        <v>7.2753464860414132</v>
      </c>
    </row>
    <row r="1688" spans="1:10" x14ac:dyDescent="0.25">
      <c r="A1688">
        <v>2020.5</v>
      </c>
      <c r="B1688">
        <v>0.449305795719177</v>
      </c>
      <c r="C1688">
        <v>-0.179401</v>
      </c>
      <c r="G1688">
        <f t="shared" si="53"/>
        <v>1686</v>
      </c>
      <c r="H1688">
        <f t="shared" si="52"/>
        <v>5.3667046810587111</v>
      </c>
      <c r="I1688">
        <f t="array" ref="I1688">+SQRT((SUM(SIN($G1688/$I$1*($A$22:$A$20000))*$B$22:$B$20000))^2 + (SUM(COS($G1688/$I$1*($A$22:$A$20000))*$B$22:$B$20000))^2)</f>
        <v>0.42289428288829373</v>
      </c>
      <c r="J1688">
        <f t="array" ref="J1688">+SQRT((SUM(SIN($G1688/$I$1*($A$22:$A$20000))*$C$22:$C$20000))^2 +  (SUM(COS($G1688/$I$1*($A$22:$A$20000))*$C$22:$C$20000))^2)</f>
        <v>7.2446539551356093</v>
      </c>
    </row>
    <row r="1689" spans="1:10" x14ac:dyDescent="0.25">
      <c r="A1689">
        <v>2020.583333</v>
      </c>
      <c r="B1689">
        <v>0.44916010033666098</v>
      </c>
      <c r="C1689">
        <v>-0.56208599999999997</v>
      </c>
      <c r="G1689">
        <f t="shared" si="53"/>
        <v>1687</v>
      </c>
      <c r="H1689">
        <f t="shared" si="52"/>
        <v>5.3698877799205489</v>
      </c>
      <c r="I1689">
        <f t="array" ref="I1689">+SQRT((SUM(SIN($G1689/$I$1*($A$22:$A$20000))*$B$22:$B$20000))^2 + (SUM(COS($G1689/$I$1*($A$22:$A$20000))*$B$22:$B$20000))^2)</f>
        <v>1.2378145534234231</v>
      </c>
      <c r="J1689">
        <f t="array" ref="J1689">+SQRT((SUM(SIN($G1689/$I$1*($A$22:$A$20000))*$C$22:$C$20000))^2 +  (SUM(COS($G1689/$I$1*($A$22:$A$20000))*$C$22:$C$20000))^2)</f>
        <v>8.6976495737066681</v>
      </c>
    </row>
    <row r="1690" spans="1:10" x14ac:dyDescent="0.25">
      <c r="A1690">
        <v>2020.666667</v>
      </c>
      <c r="B1690">
        <v>0.44904254493591</v>
      </c>
      <c r="C1690">
        <v>-0.82898899999999998</v>
      </c>
      <c r="G1690">
        <f t="shared" si="53"/>
        <v>1688</v>
      </c>
      <c r="H1690">
        <f t="shared" si="52"/>
        <v>5.3730708787823867</v>
      </c>
      <c r="I1690">
        <f t="array" ref="I1690">+SQRT((SUM(SIN($G1690/$I$1*($A$22:$A$20000))*$B$22:$B$20000))^2 + (SUM(COS($G1690/$I$1*($A$22:$A$20000))*$B$22:$B$20000))^2)</f>
        <v>1.9628722467924169</v>
      </c>
      <c r="J1690">
        <f t="array" ref="J1690">+SQRT((SUM(SIN($G1690/$I$1*($A$22:$A$20000))*$C$22:$C$20000))^2 +  (SUM(COS($G1690/$I$1*($A$22:$A$20000))*$C$22:$C$20000))^2)</f>
        <v>8.960872663784798</v>
      </c>
    </row>
    <row r="1691" spans="1:10" x14ac:dyDescent="0.25">
      <c r="A1691">
        <v>2020.75</v>
      </c>
      <c r="B1691">
        <v>0.44896361765896298</v>
      </c>
      <c r="C1691">
        <v>-1.20058</v>
      </c>
      <c r="G1691">
        <f t="shared" si="53"/>
        <v>1689</v>
      </c>
      <c r="H1691">
        <f t="shared" si="52"/>
        <v>5.3762539776442244</v>
      </c>
      <c r="I1691">
        <f t="array" ref="I1691">+SQRT((SUM(SIN($G1691/$I$1*($A$22:$A$20000))*$B$22:$B$20000))^2 + (SUM(COS($G1691/$I$1*($A$22:$A$20000))*$B$22:$B$20000))^2)</f>
        <v>1.7717656282933867</v>
      </c>
      <c r="J1691">
        <f t="array" ref="J1691">+SQRT((SUM(SIN($G1691/$I$1*($A$22:$A$20000))*$C$22:$C$20000))^2 +  (SUM(COS($G1691/$I$1*($A$22:$A$20000))*$C$22:$C$20000))^2)</f>
        <v>8.1809290264590206</v>
      </c>
    </row>
    <row r="1692" spans="1:10" x14ac:dyDescent="0.25">
      <c r="A1692">
        <v>2020.833333</v>
      </c>
      <c r="B1692">
        <v>0.44892447027929999</v>
      </c>
      <c r="C1692">
        <v>-1.3369899999999999</v>
      </c>
      <c r="G1692">
        <f t="shared" si="53"/>
        <v>1690</v>
      </c>
      <c r="H1692">
        <f t="shared" si="52"/>
        <v>5.3794370765060622</v>
      </c>
      <c r="I1692">
        <f t="array" ref="I1692">+SQRT((SUM(SIN($G1692/$I$1*($A$22:$A$20000))*$B$22:$B$20000))^2 + (SUM(COS($G1692/$I$1*($A$22:$A$20000))*$B$22:$B$20000))^2)</f>
        <v>1.0420568182247842</v>
      </c>
      <c r="J1692">
        <f t="array" ref="J1692">+SQRT((SUM(SIN($G1692/$I$1*($A$22:$A$20000))*$C$22:$C$20000))^2 +  (SUM(COS($G1692/$I$1*($A$22:$A$20000))*$C$22:$C$20000))^2)</f>
        <v>7.24099898277733</v>
      </c>
    </row>
    <row r="1693" spans="1:10" x14ac:dyDescent="0.25">
      <c r="A1693">
        <v>2020.916667</v>
      </c>
      <c r="B1693">
        <v>0.448920071958821</v>
      </c>
      <c r="C1693">
        <v>-1.1090599999999999</v>
      </c>
      <c r="G1693">
        <f t="shared" si="53"/>
        <v>1691</v>
      </c>
      <c r="H1693">
        <f t="shared" si="52"/>
        <v>5.3826201753679008</v>
      </c>
      <c r="I1693">
        <f t="array" ref="I1693">+SQRT((SUM(SIN($G1693/$I$1*($A$22:$A$20000))*$B$22:$B$20000))^2 + (SUM(COS($G1693/$I$1*($A$22:$A$20000))*$B$22:$B$20000))^2)</f>
        <v>0.93255542563878846</v>
      </c>
      <c r="J1693">
        <f t="array" ref="J1693">+SQRT((SUM(SIN($G1693/$I$1*($A$22:$A$20000))*$C$22:$C$20000))^2 +  (SUM(COS($G1693/$I$1*($A$22:$A$20000))*$C$22:$C$20000))^2)</f>
        <v>6.3769544715408601</v>
      </c>
    </row>
    <row r="1694" spans="1:10" x14ac:dyDescent="0.25">
      <c r="A1694">
        <v>2021</v>
      </c>
      <c r="B1694">
        <v>0.44892005153942599</v>
      </c>
      <c r="C1694">
        <v>-1.0088200000000001</v>
      </c>
      <c r="G1694">
        <f t="shared" si="53"/>
        <v>1692</v>
      </c>
      <c r="H1694">
        <f t="shared" si="52"/>
        <v>5.3858032742297386</v>
      </c>
      <c r="I1694">
        <f t="array" ref="I1694">+SQRT((SUM(SIN($G1694/$I$1*($A$22:$A$20000))*$B$22:$B$20000))^2 + (SUM(COS($G1694/$I$1*($A$22:$A$20000))*$B$22:$B$20000))^2)</f>
        <v>0.36272330068921349</v>
      </c>
      <c r="J1694">
        <f t="array" ref="J1694">+SQRT((SUM(SIN($G1694/$I$1*($A$22:$A$20000))*$C$22:$C$20000))^2 +  (SUM(COS($G1694/$I$1*($A$22:$A$20000))*$C$22:$C$20000))^2)</f>
        <v>5.8205126869311279</v>
      </c>
    </row>
    <row r="1695" spans="1:10" x14ac:dyDescent="0.25">
      <c r="A1695">
        <v>2021.083333</v>
      </c>
      <c r="B1695">
        <v>0.44891031162060602</v>
      </c>
      <c r="C1695">
        <v>-0.99411799999999995</v>
      </c>
      <c r="G1695">
        <f t="shared" si="53"/>
        <v>1693</v>
      </c>
      <c r="H1695">
        <f t="shared" si="52"/>
        <v>5.3889863730915764</v>
      </c>
      <c r="I1695">
        <f t="array" ref="I1695">+SQRT((SUM(SIN($G1695/$I$1*($A$22:$A$20000))*$B$22:$B$20000))^2 + (SUM(COS($G1695/$I$1*($A$22:$A$20000))*$B$22:$B$20000))^2)</f>
        <v>1.2024910899335657</v>
      </c>
      <c r="J1695">
        <f t="array" ref="J1695">+SQRT((SUM(SIN($G1695/$I$1*($A$22:$A$20000))*$C$22:$C$20000))^2 +  (SUM(COS($G1695/$I$1*($A$22:$A$20000))*$C$22:$C$20000))^2)</f>
        <v>8.1398643591623241</v>
      </c>
    </row>
    <row r="1696" spans="1:10" x14ac:dyDescent="0.25">
      <c r="A1696">
        <v>2021.166667</v>
      </c>
      <c r="B1696">
        <v>0.44887264629108597</v>
      </c>
      <c r="C1696">
        <v>-0.75206899999999999</v>
      </c>
      <c r="G1696">
        <f t="shared" si="53"/>
        <v>1694</v>
      </c>
      <c r="H1696">
        <f t="shared" si="52"/>
        <v>5.392169471953415</v>
      </c>
      <c r="I1696">
        <f t="array" ref="I1696">+SQRT((SUM(SIN($G1696/$I$1*($A$22:$A$20000))*$B$22:$B$20000))^2 + (SUM(COS($G1696/$I$1*($A$22:$A$20000))*$B$22:$B$20000))^2)</f>
        <v>0.90248466678910944</v>
      </c>
      <c r="J1696">
        <f t="array" ref="J1696">+SQRT((SUM(SIN($G1696/$I$1*($A$22:$A$20000))*$C$22:$C$20000))^2 +  (SUM(COS($G1696/$I$1*($A$22:$A$20000))*$C$22:$C$20000))^2)</f>
        <v>9.0012362824217949</v>
      </c>
    </row>
    <row r="1697" spans="1:10" x14ac:dyDescent="0.25">
      <c r="A1697">
        <v>2021.25</v>
      </c>
      <c r="B1697">
        <v>0.448796375439454</v>
      </c>
      <c r="C1697">
        <v>-0.61113700000000004</v>
      </c>
      <c r="G1697">
        <f t="shared" si="53"/>
        <v>1695</v>
      </c>
      <c r="H1697">
        <f t="shared" si="52"/>
        <v>5.3953525708152519</v>
      </c>
      <c r="I1697">
        <f t="array" ref="I1697">+SQRT((SUM(SIN($G1697/$I$1*($A$22:$A$20000))*$B$22:$B$20000))^2 + (SUM(COS($G1697/$I$1*($A$22:$A$20000))*$B$22:$B$20000))^2)</f>
        <v>1.3261848024792839</v>
      </c>
      <c r="J1697">
        <f t="array" ref="J1697">+SQRT((SUM(SIN($G1697/$I$1*($A$22:$A$20000))*$C$22:$C$20000))^2 +  (SUM(COS($G1697/$I$1*($A$22:$A$20000))*$C$22:$C$20000))^2)</f>
        <v>6.09338516943372</v>
      </c>
    </row>
    <row r="1698" spans="1:10" x14ac:dyDescent="0.25">
      <c r="A1698">
        <v>2021.333333</v>
      </c>
      <c r="B1698">
        <v>0.43669548059491098</v>
      </c>
      <c r="C1698">
        <v>-0.33943899999999999</v>
      </c>
      <c r="G1698">
        <f t="shared" si="53"/>
        <v>1696</v>
      </c>
      <c r="H1698">
        <f t="shared" si="52"/>
        <v>5.3985356696770905</v>
      </c>
      <c r="I1698">
        <f t="array" ref="I1698">+SQRT((SUM(SIN($G1698/$I$1*($A$22:$A$20000))*$B$22:$B$20000))^2 + (SUM(COS($G1698/$I$1*($A$22:$A$20000))*$B$22:$B$20000))^2)</f>
        <v>2.1404637353986509</v>
      </c>
      <c r="J1698">
        <f t="array" ref="J1698">+SQRT((SUM(SIN($G1698/$I$1*($A$22:$A$20000))*$C$22:$C$20000))^2 +  (SUM(COS($G1698/$I$1*($A$22:$A$20000))*$C$22:$C$20000))^2)</f>
        <v>4.4479158506405758</v>
      </c>
    </row>
    <row r="1699" spans="1:10" x14ac:dyDescent="0.25">
      <c r="A1699">
        <v>2021.416667</v>
      </c>
      <c r="B1699">
        <v>-0.19392336183301701</v>
      </c>
      <c r="C1699">
        <v>-0.14405399999999999</v>
      </c>
      <c r="G1699">
        <f t="shared" si="53"/>
        <v>1697</v>
      </c>
      <c r="H1699">
        <f t="shared" si="52"/>
        <v>5.4017187685389274</v>
      </c>
      <c r="I1699">
        <f t="array" ref="I1699">+SQRT((SUM(SIN($G1699/$I$1*($A$22:$A$20000))*$B$22:$B$20000))^2 + (SUM(COS($G1699/$I$1*($A$22:$A$20000))*$B$22:$B$20000))^2)</f>
        <v>1.2971550717653677</v>
      </c>
      <c r="J1699">
        <f t="array" ref="J1699">+SQRT((SUM(SIN($G1699/$I$1*($A$22:$A$20000))*$C$22:$C$20000))^2 +  (SUM(COS($G1699/$I$1*($A$22:$A$20000))*$C$22:$C$20000))^2)</f>
        <v>3.2994267395648711</v>
      </c>
    </row>
    <row r="1700" spans="1:10" x14ac:dyDescent="0.25">
      <c r="A1700">
        <v>2021.5</v>
      </c>
      <c r="B1700">
        <v>-0.19412848401898899</v>
      </c>
      <c r="C1700">
        <v>-0.27804200000000001</v>
      </c>
      <c r="G1700">
        <f t="shared" si="53"/>
        <v>1698</v>
      </c>
      <c r="H1700">
        <f t="shared" si="52"/>
        <v>5.4049018674007661</v>
      </c>
      <c r="I1700">
        <f t="array" ref="I1700">+SQRT((SUM(SIN($G1700/$I$1*($A$22:$A$20000))*$B$22:$B$20000))^2 + (SUM(COS($G1700/$I$1*($A$22:$A$20000))*$B$22:$B$20000))^2)</f>
        <v>6.7714031561004182</v>
      </c>
      <c r="J1700">
        <f t="array" ref="J1700">+SQRT((SUM(SIN($G1700/$I$1*($A$22:$A$20000))*$C$22:$C$20000))^2 +  (SUM(COS($G1700/$I$1*($A$22:$A$20000))*$C$22:$C$20000))^2)</f>
        <v>4.964252850716715</v>
      </c>
    </row>
    <row r="1701" spans="1:10" x14ac:dyDescent="0.25">
      <c r="A1701">
        <v>2021.583333</v>
      </c>
      <c r="B1701">
        <v>-0.19398263879573499</v>
      </c>
      <c r="C1701">
        <v>-0.51661699999999999</v>
      </c>
      <c r="G1701">
        <f t="shared" si="53"/>
        <v>1699</v>
      </c>
      <c r="H1701">
        <f t="shared" si="52"/>
        <v>5.4080849662626029</v>
      </c>
      <c r="I1701">
        <f t="array" ref="I1701">+SQRT((SUM(SIN($G1701/$I$1*($A$22:$A$20000))*$B$22:$B$20000))^2 + (SUM(COS($G1701/$I$1*($A$22:$A$20000))*$B$22:$B$20000))^2)</f>
        <v>9.187798703408415</v>
      </c>
      <c r="J1701">
        <f t="array" ref="J1701">+SQRT((SUM(SIN($G1701/$I$1*($A$22:$A$20000))*$C$22:$C$20000))^2 +  (SUM(COS($G1701/$I$1*($A$22:$A$20000))*$C$22:$C$20000))^2)</f>
        <v>7.458653066871423</v>
      </c>
    </row>
    <row r="1702" spans="1:10" x14ac:dyDescent="0.25">
      <c r="A1702">
        <v>2021.666667</v>
      </c>
      <c r="B1702">
        <v>-0.19386508354644499</v>
      </c>
      <c r="C1702">
        <v>-0.563971</v>
      </c>
      <c r="G1702">
        <f t="shared" si="53"/>
        <v>1700</v>
      </c>
      <c r="H1702">
        <f t="shared" si="52"/>
        <v>5.4112680651244416</v>
      </c>
      <c r="I1702">
        <f t="array" ref="I1702">+SQRT((SUM(SIN($G1702/$I$1*($A$22:$A$20000))*$B$22:$B$20000))^2 + (SUM(COS($G1702/$I$1*($A$22:$A$20000))*$B$22:$B$20000))^2)</f>
        <v>6.5000059120812752</v>
      </c>
      <c r="J1702">
        <f t="array" ref="J1702">+SQRT((SUM(SIN($G1702/$I$1*($A$22:$A$20000))*$C$22:$C$20000))^2 +  (SUM(COS($G1702/$I$1*($A$22:$A$20000))*$C$22:$C$20000))^2)</f>
        <v>8.5871604298365689</v>
      </c>
    </row>
    <row r="1703" spans="1:10" x14ac:dyDescent="0.25">
      <c r="A1703">
        <v>2021.75</v>
      </c>
      <c r="B1703">
        <v>-0.193786156269381</v>
      </c>
      <c r="C1703">
        <v>-0.90278199999999997</v>
      </c>
      <c r="G1703">
        <f t="shared" si="53"/>
        <v>1701</v>
      </c>
      <c r="H1703">
        <f t="shared" si="52"/>
        <v>5.4144511639862802</v>
      </c>
      <c r="I1703">
        <f t="array" ref="I1703">+SQRT((SUM(SIN($G1703/$I$1*($A$22:$A$20000))*$B$22:$B$20000))^2 + (SUM(COS($G1703/$I$1*($A$22:$A$20000))*$B$22:$B$20000))^2)</f>
        <v>0.98137937328246794</v>
      </c>
      <c r="J1703">
        <f t="array" ref="J1703">+SQRT((SUM(SIN($G1703/$I$1*($A$22:$A$20000))*$C$22:$C$20000))^2 +  (SUM(COS($G1703/$I$1*($A$22:$A$20000))*$C$22:$C$20000))^2)</f>
        <v>9.2489178696074372</v>
      </c>
    </row>
    <row r="1704" spans="1:10" x14ac:dyDescent="0.25">
      <c r="A1704">
        <v>2021.833333</v>
      </c>
      <c r="B1704">
        <v>-0.19374718474469699</v>
      </c>
      <c r="C1704">
        <v>-0.87246100000000004</v>
      </c>
      <c r="G1704">
        <f t="shared" si="53"/>
        <v>1702</v>
      </c>
      <c r="H1704">
        <f t="shared" si="52"/>
        <v>5.4176342628481171</v>
      </c>
      <c r="I1704">
        <f t="array" ref="I1704">+SQRT((SUM(SIN($G1704/$I$1*($A$22:$A$20000))*$B$22:$B$20000))^2 + (SUM(COS($G1704/$I$1*($A$22:$A$20000))*$B$22:$B$20000))^2)</f>
        <v>3.5778123559470725</v>
      </c>
      <c r="J1704">
        <f t="array" ref="J1704">+SQRT((SUM(SIN($G1704/$I$1*($A$22:$A$20000))*$C$22:$C$20000))^2 +  (SUM(COS($G1704/$I$1*($A$22:$A$20000))*$C$22:$C$20000))^2)</f>
        <v>7.2056134225592468</v>
      </c>
    </row>
    <row r="1705" spans="1:10" x14ac:dyDescent="0.25">
      <c r="A1705">
        <v>2021.916667</v>
      </c>
      <c r="B1705">
        <v>-0.193748108462547</v>
      </c>
      <c r="C1705">
        <v>-1.0275399999999999</v>
      </c>
      <c r="G1705">
        <f t="shared" si="53"/>
        <v>1703</v>
      </c>
      <c r="H1705">
        <f t="shared" si="52"/>
        <v>5.4208173617099558</v>
      </c>
      <c r="I1705">
        <f t="array" ref="I1705">+SQRT((SUM(SIN($G1705/$I$1*($A$22:$A$20000))*$B$22:$B$20000))^2 + (SUM(COS($G1705/$I$1*($A$22:$A$20000))*$B$22:$B$20000))^2)</f>
        <v>2.4145643040544766</v>
      </c>
      <c r="J1705">
        <f t="array" ref="J1705">+SQRT((SUM(SIN($G1705/$I$1*($A$22:$A$20000))*$C$22:$C$20000))^2 +  (SUM(COS($G1705/$I$1*($A$22:$A$20000))*$C$22:$C$20000))^2)</f>
        <v>9.1563211650412875</v>
      </c>
    </row>
    <row r="1706" spans="1:10" x14ac:dyDescent="0.25">
      <c r="A1706">
        <v>2022</v>
      </c>
      <c r="B1706">
        <v>-0.19374809290933001</v>
      </c>
      <c r="C1706">
        <v>-0.955322</v>
      </c>
      <c r="G1706">
        <f t="shared" si="53"/>
        <v>1704</v>
      </c>
      <c r="H1706">
        <f t="shared" si="52"/>
        <v>5.4240004605717926</v>
      </c>
      <c r="I1706">
        <f t="array" ref="I1706">+SQRT((SUM(SIN($G1706/$I$1*($A$22:$A$20000))*$B$22:$B$20000))^2 + (SUM(COS($G1706/$I$1*($A$22:$A$20000))*$B$22:$B$20000))^2)</f>
        <v>6.3156446693963391</v>
      </c>
      <c r="J1706">
        <f t="array" ref="J1706">+SQRT((SUM(SIN($G1706/$I$1*($A$22:$A$20000))*$C$22:$C$20000))^2 +  (SUM(COS($G1706/$I$1*($A$22:$A$20000))*$C$22:$C$20000))^2)</f>
        <v>12.363482000490752</v>
      </c>
    </row>
    <row r="1707" spans="1:10" x14ac:dyDescent="0.25">
      <c r="A1707">
        <v>2022.083333</v>
      </c>
      <c r="B1707">
        <v>-0.193738352985592</v>
      </c>
      <c r="C1707">
        <v>-0.88369799999999998</v>
      </c>
      <c r="G1707">
        <f t="shared" si="53"/>
        <v>1705</v>
      </c>
      <c r="H1707">
        <f t="shared" si="52"/>
        <v>5.4271835594336313</v>
      </c>
      <c r="I1707">
        <f t="array" ref="I1707">+SQRT((SUM(SIN($G1707/$I$1*($A$22:$A$20000))*$B$22:$B$20000))^2 + (SUM(COS($G1707/$I$1*($A$22:$A$20000))*$B$22:$B$20000))^2)</f>
        <v>16.287233951680111</v>
      </c>
      <c r="J1707">
        <f t="array" ref="J1707">+SQRT((SUM(SIN($G1707/$I$1*($A$22:$A$20000))*$C$22:$C$20000))^2 +  (SUM(COS($G1707/$I$1*($A$22:$A$20000))*$C$22:$C$20000))^2)</f>
        <v>11.890320752368043</v>
      </c>
    </row>
    <row r="1708" spans="1:10" x14ac:dyDescent="0.25">
      <c r="A1708">
        <v>2022.166667</v>
      </c>
      <c r="B1708">
        <v>-0.19370068765607601</v>
      </c>
      <c r="C1708">
        <v>-0.93079000000000001</v>
      </c>
      <c r="G1708">
        <f t="shared" si="53"/>
        <v>1706</v>
      </c>
      <c r="H1708">
        <f t="shared" si="52"/>
        <v>5.4303666582954691</v>
      </c>
      <c r="I1708">
        <f t="array" ref="I1708">+SQRT((SUM(SIN($G1708/$I$1*($A$22:$A$20000))*$B$22:$B$20000))^2 + (SUM(COS($G1708/$I$1*($A$22:$A$20000))*$B$22:$B$20000))^2)</f>
        <v>17.630127230695763</v>
      </c>
      <c r="J1708">
        <f t="array" ref="J1708">+SQRT((SUM(SIN($G1708/$I$1*($A$22:$A$20000))*$C$22:$C$20000))^2 +  (SUM(COS($G1708/$I$1*($A$22:$A$20000))*$C$22:$C$20000))^2)</f>
        <v>9.7511869028002867</v>
      </c>
    </row>
    <row r="1709" spans="1:10" x14ac:dyDescent="0.25">
      <c r="A1709">
        <v>2022.25</v>
      </c>
      <c r="B1709">
        <v>-0.19362448595540199</v>
      </c>
      <c r="C1709">
        <v>-1.0120400000000001</v>
      </c>
      <c r="G1709">
        <f t="shared" si="53"/>
        <v>1707</v>
      </c>
      <c r="H1709">
        <f t="shared" si="52"/>
        <v>5.4335497571573068</v>
      </c>
      <c r="I1709">
        <f t="array" ref="I1709">+SQRT((SUM(SIN($G1709/$I$1*($A$22:$A$20000))*$B$22:$B$20000))^2 + (SUM(COS($G1709/$I$1*($A$22:$A$20000))*$B$22:$B$20000))^2)</f>
        <v>8.5473282036266998</v>
      </c>
      <c r="J1709">
        <f t="array" ref="J1709">+SQRT((SUM(SIN($G1709/$I$1*($A$22:$A$20000))*$C$22:$C$20000))^2 +  (SUM(COS($G1709/$I$1*($A$22:$A$20000))*$C$22:$C$20000))^2)</f>
        <v>6.6359810943061035</v>
      </c>
    </row>
    <row r="1710" spans="1:10" x14ac:dyDescent="0.25">
      <c r="A1710">
        <v>2022.333333</v>
      </c>
      <c r="B1710">
        <v>-0.205336696790301</v>
      </c>
      <c r="C1710">
        <v>-0.995869</v>
      </c>
      <c r="G1710">
        <f t="shared" si="53"/>
        <v>1708</v>
      </c>
      <c r="H1710">
        <f t="shared" si="52"/>
        <v>5.4367328560191446</v>
      </c>
      <c r="I1710">
        <f t="array" ref="I1710">+SQRT((SUM(SIN($G1710/$I$1*($A$22:$A$20000))*$B$22:$B$20000))^2 + (SUM(COS($G1710/$I$1*($A$22:$A$20000))*$B$22:$B$20000))^2)</f>
        <v>1.8043521291497262</v>
      </c>
      <c r="J1710">
        <f t="array" ref="J1710">+SQRT((SUM(SIN($G1710/$I$1*($A$22:$A$20000))*$C$22:$C$20000))^2 +  (SUM(COS($G1710/$I$1*($A$22:$A$20000))*$C$22:$C$20000))^2)</f>
        <v>4.3510802559160879</v>
      </c>
    </row>
    <row r="1711" spans="1:10" x14ac:dyDescent="0.25">
      <c r="A1711">
        <v>2022.416667</v>
      </c>
      <c r="B1711">
        <v>6.6161705973384499E-2</v>
      </c>
      <c r="C1711">
        <v>-0.61877400000000005</v>
      </c>
      <c r="G1711">
        <f t="shared" si="53"/>
        <v>1709</v>
      </c>
      <c r="H1711">
        <f t="shared" si="52"/>
        <v>5.4399159548809823</v>
      </c>
      <c r="I1711">
        <f t="array" ref="I1711">+SQRT((SUM(SIN($G1711/$I$1*($A$22:$A$20000))*$B$22:$B$20000))^2 + (SUM(COS($G1711/$I$1*($A$22:$A$20000))*$B$22:$B$20000))^2)</f>
        <v>4.2154901409483969</v>
      </c>
      <c r="J1711">
        <f t="array" ref="J1711">+SQRT((SUM(SIN($G1711/$I$1*($A$22:$A$20000))*$C$22:$C$20000))^2 +  (SUM(COS($G1711/$I$1*($A$22:$A$20000))*$C$22:$C$20000))^2)</f>
        <v>5.4281685087236404</v>
      </c>
    </row>
    <row r="1712" spans="1:10" x14ac:dyDescent="0.25">
      <c r="A1712">
        <v>2022.5</v>
      </c>
      <c r="B1712">
        <v>6.6374453147676399E-2</v>
      </c>
      <c r="C1712">
        <v>-0.58551200000000003</v>
      </c>
      <c r="G1712">
        <f t="shared" si="53"/>
        <v>1710</v>
      </c>
      <c r="H1712">
        <f t="shared" si="52"/>
        <v>5.443099053742821</v>
      </c>
      <c r="I1712">
        <f t="array" ref="I1712">+SQRT((SUM(SIN($G1712/$I$1*($A$22:$A$20000))*$B$22:$B$20000))^2 + (SUM(COS($G1712/$I$1*($A$22:$A$20000))*$B$22:$B$20000))^2)</f>
        <v>9.9380932776932648E-2</v>
      </c>
      <c r="J1712">
        <f t="array" ref="J1712">+SQRT((SUM(SIN($G1712/$I$1*($A$22:$A$20000))*$C$22:$C$20000))^2 +  (SUM(COS($G1712/$I$1*($A$22:$A$20000))*$C$22:$C$20000))^2)</f>
        <v>6.9262475633291958</v>
      </c>
    </row>
    <row r="1713" spans="1:10" x14ac:dyDescent="0.25">
      <c r="A1713">
        <v>2022.583333</v>
      </c>
      <c r="B1713">
        <v>6.6228600211209507E-2</v>
      </c>
      <c r="C1713">
        <v>-0.95906599999999997</v>
      </c>
      <c r="G1713">
        <f t="shared" si="53"/>
        <v>1711</v>
      </c>
      <c r="H1713">
        <f t="shared" si="52"/>
        <v>5.4462821526046588</v>
      </c>
      <c r="I1713">
        <f t="array" ref="I1713">+SQRT((SUM(SIN($G1713/$I$1*($A$22:$A$20000))*$B$22:$B$20000))^2 + (SUM(COS($G1713/$I$1*($A$22:$A$20000))*$B$22:$B$20000))^2)</f>
        <v>2.9054718748401132</v>
      </c>
      <c r="J1713">
        <f t="array" ref="J1713">+SQRT((SUM(SIN($G1713/$I$1*($A$22:$A$20000))*$C$22:$C$20000))^2 +  (SUM(COS($G1713/$I$1*($A$22:$A$20000))*$C$22:$C$20000))^2)</f>
        <v>4.886901440782526</v>
      </c>
    </row>
    <row r="1714" spans="1:10" x14ac:dyDescent="0.25">
      <c r="A1714">
        <v>2022.666667</v>
      </c>
      <c r="B1714">
        <v>6.6111044969716107E-2</v>
      </c>
      <c r="C1714">
        <v>-1.0832900000000001</v>
      </c>
      <c r="G1714">
        <f t="shared" si="53"/>
        <v>1712</v>
      </c>
      <c r="H1714">
        <f t="shared" si="52"/>
        <v>5.4494652514664965</v>
      </c>
      <c r="I1714">
        <f t="array" ref="I1714">+SQRT((SUM(SIN($G1714/$I$1*($A$22:$A$20000))*$B$22:$B$20000))^2 + (SUM(COS($G1714/$I$1*($A$22:$A$20000))*$B$22:$B$20000))^2)</f>
        <v>0.97865329135528045</v>
      </c>
      <c r="J1714">
        <f t="array" ref="J1714">+SQRT((SUM(SIN($G1714/$I$1*($A$22:$A$20000))*$C$22:$C$20000))^2 +  (SUM(COS($G1714/$I$1*($A$22:$A$20000))*$C$22:$C$20000))^2)</f>
        <v>2.2007326915759466</v>
      </c>
    </row>
    <row r="1715" spans="1:10" x14ac:dyDescent="0.25">
      <c r="A1715">
        <v>2022.75</v>
      </c>
      <c r="B1715">
        <v>6.6032117692853901E-2</v>
      </c>
      <c r="C1715">
        <v>-0.94827300000000003</v>
      </c>
      <c r="G1715">
        <f t="shared" si="53"/>
        <v>1713</v>
      </c>
      <c r="H1715">
        <f t="shared" si="52"/>
        <v>5.4526483503283343</v>
      </c>
      <c r="I1715">
        <f t="array" ref="I1715">+SQRT((SUM(SIN($G1715/$I$1*($A$22:$A$20000))*$B$22:$B$20000))^2 + (SUM(COS($G1715/$I$1*($A$22:$A$20000))*$B$22:$B$20000))^2)</f>
        <v>2.0341384215296974</v>
      </c>
      <c r="J1715">
        <f t="array" ref="J1715">+SQRT((SUM(SIN($G1715/$I$1*($A$22:$A$20000))*$C$22:$C$20000))^2 +  (SUM(COS($G1715/$I$1*($A$22:$A$20000))*$C$22:$C$20000))^2)</f>
        <v>3.785782173365714</v>
      </c>
    </row>
    <row r="1716" spans="1:10" x14ac:dyDescent="0.25">
      <c r="A1716">
        <v>2022.833333</v>
      </c>
      <c r="B1716">
        <v>6.5993532118669193E-2</v>
      </c>
      <c r="C1716">
        <v>-0.82992200000000005</v>
      </c>
      <c r="G1716">
        <f t="shared" si="53"/>
        <v>1714</v>
      </c>
      <c r="H1716">
        <f t="shared" si="52"/>
        <v>5.4558314491901729</v>
      </c>
      <c r="I1716">
        <f t="array" ref="I1716">+SQRT((SUM(SIN($G1716/$I$1*($A$22:$A$20000))*$B$22:$B$20000))^2 + (SUM(COS($G1716/$I$1*($A$22:$A$20000))*$B$22:$B$20000))^2)</f>
        <v>1.0729118694356274</v>
      </c>
      <c r="J1716">
        <f t="array" ref="J1716">+SQRT((SUM(SIN($G1716/$I$1*($A$22:$A$20000))*$C$22:$C$20000))^2 +  (SUM(COS($G1716/$I$1*($A$22:$A$20000))*$C$22:$C$20000))^2)</f>
        <v>7.0787151166291169</v>
      </c>
    </row>
    <row r="1717" spans="1:10" x14ac:dyDescent="0.25">
      <c r="A1717">
        <v>2022.916667</v>
      </c>
      <c r="B1717">
        <v>6.6004321694413601E-2</v>
      </c>
      <c r="C1717">
        <v>-0.81733900000000004</v>
      </c>
      <c r="G1717">
        <f t="shared" si="53"/>
        <v>1715</v>
      </c>
      <c r="H1717">
        <f t="shared" si="52"/>
        <v>5.4590145480520098</v>
      </c>
      <c r="I1717">
        <f t="array" ref="I1717">+SQRT((SUM(SIN($G1717/$I$1*($A$22:$A$20000))*$B$22:$B$20000))^2 + (SUM(COS($G1717/$I$1*($A$22:$A$20000))*$B$22:$B$20000))^2)</f>
        <v>1.4121876616440485</v>
      </c>
      <c r="J1717">
        <f t="array" ref="J1717">+SQRT((SUM(SIN($G1717/$I$1*($A$22:$A$20000))*$C$22:$C$20000))^2 +  (SUM(COS($G1717/$I$1*($A$22:$A$20000))*$C$22:$C$20000))^2)</f>
        <v>10.159003620794959</v>
      </c>
    </row>
    <row r="1718" spans="1:10" x14ac:dyDescent="0.25">
      <c r="A1718">
        <v>2023</v>
      </c>
      <c r="B1718">
        <v>6.6004311361910498E-2</v>
      </c>
      <c r="C1718">
        <v>-0.72632200000000002</v>
      </c>
      <c r="G1718">
        <f t="shared" si="53"/>
        <v>1716</v>
      </c>
      <c r="H1718">
        <f t="shared" si="52"/>
        <v>5.4621976469138485</v>
      </c>
      <c r="I1718">
        <f t="array" ref="I1718">+SQRT((SUM(SIN($G1718/$I$1*($A$22:$A$20000))*$B$22:$B$20000))^2 + (SUM(COS($G1718/$I$1*($A$22:$A$20000))*$B$22:$B$20000))^2)</f>
        <v>1.3058264695508952</v>
      </c>
      <c r="J1718">
        <f t="array" ref="J1718">+SQRT((SUM(SIN($G1718/$I$1*($A$22:$A$20000))*$C$22:$C$20000))^2 +  (SUM(COS($G1718/$I$1*($A$22:$A$20000))*$C$22:$C$20000))^2)</f>
        <v>8.2551991756515122</v>
      </c>
    </row>
    <row r="1719" spans="1:10" x14ac:dyDescent="0.25">
      <c r="A1719">
        <v>2023.083333</v>
      </c>
      <c r="B1719">
        <v>6.5994571432895999E-2</v>
      </c>
      <c r="C1719">
        <v>-0.45036900000000002</v>
      </c>
      <c r="G1719">
        <f t="shared" si="53"/>
        <v>1717</v>
      </c>
      <c r="H1719">
        <f t="shared" si="52"/>
        <v>5.4653807457756862</v>
      </c>
      <c r="I1719">
        <f t="array" ref="I1719">+SQRT((SUM(SIN($G1719/$I$1*($A$22:$A$20000))*$B$22:$B$20000))^2 + (SUM(COS($G1719/$I$1*($A$22:$A$20000))*$B$22:$B$20000))^2)</f>
        <v>0.88977050030063609</v>
      </c>
      <c r="J1719">
        <f t="array" ref="J1719">+SQRT((SUM(SIN($G1719/$I$1*($A$22:$A$20000))*$C$22:$C$20000))^2 +  (SUM(COS($G1719/$I$1*($A$22:$A$20000))*$C$22:$C$20000))^2)</f>
        <v>5.9442591802580083</v>
      </c>
    </row>
    <row r="1720" spans="1:10" x14ac:dyDescent="0.25">
      <c r="A1720">
        <v>2023.166667</v>
      </c>
      <c r="B1720">
        <v>6.5956906103386004E-2</v>
      </c>
      <c r="C1720">
        <v>-6.0199999999999997E-2</v>
      </c>
      <c r="G1720">
        <f t="shared" si="53"/>
        <v>1718</v>
      </c>
      <c r="H1720">
        <f t="shared" si="52"/>
        <v>5.468563844637524</v>
      </c>
      <c r="I1720">
        <f t="array" ref="I1720">+SQRT((SUM(SIN($G1720/$I$1*($A$22:$A$20000))*$B$22:$B$20000))^2 + (SUM(COS($G1720/$I$1*($A$22:$A$20000))*$B$22:$B$20000))^2)</f>
        <v>1.4122810275298252</v>
      </c>
      <c r="J1720">
        <f t="array" ref="J1720">+SQRT((SUM(SIN($G1720/$I$1*($A$22:$A$20000))*$C$22:$C$20000))^2 +  (SUM(COS($G1720/$I$1*($A$22:$A$20000))*$C$22:$C$20000))^2)</f>
        <v>6.2673064820352593</v>
      </c>
    </row>
    <row r="1721" spans="1:10" x14ac:dyDescent="0.25">
      <c r="A1721">
        <v>2023.25</v>
      </c>
      <c r="B1721">
        <v>6.5880754975558203E-2</v>
      </c>
      <c r="C1721">
        <v>0.24751300000000001</v>
      </c>
      <c r="G1721">
        <f t="shared" si="53"/>
        <v>1719</v>
      </c>
      <c r="H1721">
        <f t="shared" si="52"/>
        <v>5.4717469434993626</v>
      </c>
      <c r="I1721">
        <f t="array" ref="I1721">+SQRT((SUM(SIN($G1721/$I$1*($A$22:$A$20000))*$B$22:$B$20000))^2 + (SUM(COS($G1721/$I$1*($A$22:$A$20000))*$B$22:$B$20000))^2)</f>
        <v>0.42478282357600489</v>
      </c>
      <c r="J1721">
        <f t="array" ref="J1721">+SQRT((SUM(SIN($G1721/$I$1*($A$22:$A$20000))*$C$22:$C$20000))^2 +  (SUM(COS($G1721/$I$1*($A$22:$A$20000))*$C$22:$C$20000))^2)</f>
        <v>3.7247022886213257</v>
      </c>
    </row>
    <row r="1722" spans="1:10" x14ac:dyDescent="0.25">
      <c r="A1722">
        <v>2023.333333</v>
      </c>
      <c r="B1722">
        <v>9.3624235583752199E-2</v>
      </c>
      <c r="C1722">
        <v>0.58383200000000002</v>
      </c>
      <c r="G1722">
        <f t="shared" si="53"/>
        <v>1720</v>
      </c>
      <c r="H1722">
        <f t="shared" si="52"/>
        <v>5.4749300423611995</v>
      </c>
      <c r="I1722">
        <f t="array" ref="I1722">+SQRT((SUM(SIN($G1722/$I$1*($A$22:$A$20000))*$B$22:$B$20000))^2 + (SUM(COS($G1722/$I$1*($A$22:$A$20000))*$B$22:$B$20000))^2)</f>
        <v>1.413598002209782</v>
      </c>
      <c r="J1722">
        <f t="array" ref="J1722">+SQRT((SUM(SIN($G1722/$I$1*($A$22:$A$20000))*$C$22:$C$20000))^2 +  (SUM(COS($G1722/$I$1*($A$22:$A$20000))*$C$22:$C$20000))^2)</f>
        <v>1.900091530243079</v>
      </c>
    </row>
    <row r="1723" spans="1:10" x14ac:dyDescent="0.25">
      <c r="A1723">
        <v>2023.416667</v>
      </c>
      <c r="B1723">
        <v>3.6319391081256903E-2</v>
      </c>
      <c r="C1723">
        <v>0.97343599999999997</v>
      </c>
      <c r="G1723">
        <f t="shared" si="53"/>
        <v>1721</v>
      </c>
      <c r="H1723">
        <f t="shared" si="52"/>
        <v>5.4781131412230382</v>
      </c>
      <c r="I1723">
        <f t="array" ref="I1723">+SQRT((SUM(SIN($G1723/$I$1*($A$22:$A$20000))*$B$22:$B$20000))^2 + (SUM(COS($G1723/$I$1*($A$22:$A$20000))*$B$22:$B$20000))^2)</f>
        <v>7.9271213915280622E-2</v>
      </c>
      <c r="J1723">
        <f t="array" ref="J1723">+SQRT((SUM(SIN($G1723/$I$1*($A$22:$A$20000))*$C$22:$C$20000))^2 +  (SUM(COS($G1723/$I$1*($A$22:$A$20000))*$C$22:$C$20000))^2)</f>
        <v>2.3725242554426571</v>
      </c>
    </row>
    <row r="1724" spans="1:10" x14ac:dyDescent="0.25">
      <c r="A1724">
        <v>2023.5</v>
      </c>
      <c r="B1724">
        <v>3.5770359882829797E-2</v>
      </c>
      <c r="C1724">
        <v>1.1370100000000001</v>
      </c>
      <c r="G1724">
        <f t="shared" si="53"/>
        <v>1722</v>
      </c>
      <c r="H1724">
        <f t="shared" si="52"/>
        <v>5.481296240084875</v>
      </c>
      <c r="I1724">
        <f t="array" ref="I1724">+SQRT((SUM(SIN($G1724/$I$1*($A$22:$A$20000))*$B$22:$B$20000))^2 + (SUM(COS($G1724/$I$1*($A$22:$A$20000))*$B$22:$B$20000))^2)</f>
        <v>1.3279140613628788</v>
      </c>
      <c r="J1724">
        <f t="array" ref="J1724">+SQRT((SUM(SIN($G1724/$I$1*($A$22:$A$20000))*$C$22:$C$20000))^2 +  (SUM(COS($G1724/$I$1*($A$22:$A$20000))*$C$22:$C$20000))^2)</f>
        <v>3.0506258763082283</v>
      </c>
    </row>
    <row r="1725" spans="1:10" x14ac:dyDescent="0.25">
      <c r="A1725">
        <v>2023.583333</v>
      </c>
      <c r="B1725">
        <v>3.5625276928645998E-2</v>
      </c>
      <c r="C1725">
        <v>1.3700399999999999</v>
      </c>
      <c r="G1725">
        <f t="shared" si="53"/>
        <v>1723</v>
      </c>
      <c r="H1725">
        <f t="shared" si="52"/>
        <v>5.4844793389467137</v>
      </c>
      <c r="I1725">
        <f t="array" ref="I1725">+SQRT((SUM(SIN($G1725/$I$1*($A$22:$A$20000))*$B$22:$B$20000))^2 + (SUM(COS($G1725/$I$1*($A$22:$A$20000))*$B$22:$B$20000))^2)</f>
        <v>0.37435705307076561</v>
      </c>
      <c r="J1725">
        <f t="array" ref="J1725">+SQRT((SUM(SIN($G1725/$I$1*($A$22:$A$20000))*$C$22:$C$20000))^2 +  (SUM(COS($G1725/$I$1*($A$22:$A$20000))*$C$22:$C$20000))^2)</f>
        <v>4.3378620834994752</v>
      </c>
    </row>
    <row r="1726" spans="1:10" x14ac:dyDescent="0.25">
      <c r="A1726">
        <v>2023.666667</v>
      </c>
      <c r="B1726">
        <v>3.5507720908848302E-2</v>
      </c>
      <c r="C1726">
        <v>1.5880300000000001</v>
      </c>
      <c r="G1726">
        <f t="shared" si="53"/>
        <v>1724</v>
      </c>
      <c r="H1726">
        <f t="shared" si="52"/>
        <v>5.4876624378085506</v>
      </c>
      <c r="I1726">
        <f t="array" ref="I1726">+SQRT((SUM(SIN($G1726/$I$1*($A$22:$A$20000))*$B$22:$B$20000))^2 + (SUM(COS($G1726/$I$1*($A$22:$A$20000))*$B$22:$B$20000))^2)</f>
        <v>1.1835901487109111</v>
      </c>
      <c r="J1726">
        <f t="array" ref="J1726">+SQRT((SUM(SIN($G1726/$I$1*($A$22:$A$20000))*$C$22:$C$20000))^2 +  (SUM(COS($G1726/$I$1*($A$22:$A$20000))*$C$22:$C$20000))^2)</f>
        <v>4.4783758957264403</v>
      </c>
    </row>
    <row r="1727" spans="1:10" x14ac:dyDescent="0.25">
      <c r="A1727">
        <v>2023.75</v>
      </c>
      <c r="B1727">
        <v>3.5428793631465103E-2</v>
      </c>
      <c r="C1727">
        <v>1.7616499999999999</v>
      </c>
      <c r="G1727">
        <f t="shared" si="53"/>
        <v>1725</v>
      </c>
      <c r="H1727">
        <f t="shared" si="52"/>
        <v>5.4908455366703892</v>
      </c>
      <c r="I1727">
        <f t="array" ref="I1727">+SQRT((SUM(SIN($G1727/$I$1*($A$22:$A$20000))*$B$22:$B$20000))^2 + (SUM(COS($G1727/$I$1*($A$22:$A$20000))*$B$22:$B$20000))^2)</f>
        <v>0.70100288508938324</v>
      </c>
      <c r="J1727">
        <f t="array" ref="J1727">+SQRT((SUM(SIN($G1727/$I$1*($A$22:$A$20000))*$C$22:$C$20000))^2 +  (SUM(COS($G1727/$I$1*($A$22:$A$20000))*$C$22:$C$20000))^2)</f>
        <v>3.6274555746573656</v>
      </c>
    </row>
    <row r="1728" spans="1:10" x14ac:dyDescent="0.25">
      <c r="A1728">
        <v>2023.833333</v>
      </c>
      <c r="B1728">
        <v>3.5387835173264E-2</v>
      </c>
      <c r="C1728">
        <v>2.09917</v>
      </c>
      <c r="G1728">
        <f t="shared" si="53"/>
        <v>1726</v>
      </c>
      <c r="H1728">
        <f t="shared" si="52"/>
        <v>5.4940286355322279</v>
      </c>
      <c r="I1728">
        <f t="array" ref="I1728">+SQRT((SUM(SIN($G1728/$I$1*($A$22:$A$20000))*$B$22:$B$20000))^2 + (SUM(COS($G1728/$I$1*($A$22:$A$20000))*$B$22:$B$20000))^2)</f>
        <v>0.9506484196048558</v>
      </c>
      <c r="J1728">
        <f t="array" ref="J1728">+SQRT((SUM(SIN($G1728/$I$1*($A$22:$A$20000))*$C$22:$C$20000))^2 +  (SUM(COS($G1728/$I$1*($A$22:$A$20000))*$C$22:$C$20000))^2)</f>
        <v>3.5143803689453419</v>
      </c>
    </row>
    <row r="1729" spans="1:10" x14ac:dyDescent="0.25">
      <c r="A1729">
        <v>2023.916667</v>
      </c>
      <c r="B1729">
        <v>3.5355603820506398E-2</v>
      </c>
      <c r="C1729">
        <v>2.0647600000000002</v>
      </c>
      <c r="G1729">
        <f t="shared" si="53"/>
        <v>1727</v>
      </c>
      <c r="H1729">
        <f t="shared" si="52"/>
        <v>5.4972117343940647</v>
      </c>
      <c r="I1729">
        <f t="array" ref="I1729">+SQRT((SUM(SIN($G1729/$I$1*($A$22:$A$20000))*$B$22:$B$20000))^2 + (SUM(COS($G1729/$I$1*($A$22:$A$20000))*$B$22:$B$20000))^2)</f>
        <v>0.95197271899806823</v>
      </c>
      <c r="J1729">
        <f t="array" ref="J1729">+SQRT((SUM(SIN($G1729/$I$1*($A$22:$A$20000))*$C$22:$C$20000))^2 +  (SUM(COS($G1729/$I$1*($A$22:$A$20000))*$C$22:$C$20000))^2)</f>
        <v>3.2836764982189641</v>
      </c>
    </row>
    <row r="1730" spans="1:10" x14ac:dyDescent="0.25">
      <c r="A1730">
        <v>2024</v>
      </c>
      <c r="B1730">
        <v>3.5355608799331001E-2</v>
      </c>
      <c r="C1730">
        <v>1.81071</v>
      </c>
      <c r="G1730">
        <f t="shared" si="53"/>
        <v>1728</v>
      </c>
      <c r="H1730">
        <f t="shared" si="52"/>
        <v>5.5003948332559034</v>
      </c>
      <c r="I1730">
        <f t="array" ref="I1730">+SQRT((SUM(SIN($G1730/$I$1*($A$22:$A$20000))*$B$22:$B$20000))^2 + (SUM(COS($G1730/$I$1*($A$22:$A$20000))*$B$22:$B$20000))^2)</f>
        <v>0.67529956967742855</v>
      </c>
      <c r="J1730">
        <f t="array" ref="J1730">+SQRT((SUM(SIN($G1730/$I$1*($A$22:$A$20000))*$C$22:$C$20000))^2 +  (SUM(COS($G1730/$I$1*($A$22:$A$20000))*$C$22:$C$20000))^2)</f>
        <v>3.1272794916282769</v>
      </c>
    </row>
    <row r="1731" spans="1:10" x14ac:dyDescent="0.25">
      <c r="A1731">
        <v>2024.083333</v>
      </c>
      <c r="B1731">
        <v>3.5345868854839702E-2</v>
      </c>
      <c r="C1731">
        <v>1.52844</v>
      </c>
      <c r="G1731">
        <f t="shared" si="53"/>
        <v>1729</v>
      </c>
      <c r="H1731">
        <f t="shared" ref="H1731:H1794" si="54">+G1731/$I$1/2/PI()</f>
        <v>5.5035779321177403</v>
      </c>
      <c r="I1731">
        <f t="array" ref="I1731">+SQRT((SUM(SIN($G1731/$I$1*($A$22:$A$20000))*$B$22:$B$20000))^2 + (SUM(COS($G1731/$I$1*($A$22:$A$20000))*$B$22:$B$20000))^2)</f>
        <v>1.141325226973166</v>
      </c>
      <c r="J1731">
        <f t="array" ref="J1731">+SQRT((SUM(SIN($G1731/$I$1*($A$22:$A$20000))*$C$22:$C$20000))^2 +  (SUM(COS($G1731/$I$1*($A$22:$A$20000))*$C$22:$C$20000))^2)</f>
        <v>2.4181566912022663</v>
      </c>
    </row>
    <row r="1732" spans="1:10" x14ac:dyDescent="0.25">
      <c r="A1732">
        <v>2024.166667</v>
      </c>
      <c r="B1732">
        <v>3.5308203525345201E-2</v>
      </c>
      <c r="C1732">
        <v>1.1770700000000001</v>
      </c>
      <c r="G1732">
        <f t="shared" si="53"/>
        <v>1730</v>
      </c>
      <c r="H1732">
        <f t="shared" si="54"/>
        <v>5.5067610309795789</v>
      </c>
      <c r="I1732">
        <f t="array" ref="I1732">+SQRT((SUM(SIN($G1732/$I$1*($A$22:$A$20000))*$B$22:$B$20000))^2 + (SUM(COS($G1732/$I$1*($A$22:$A$20000))*$B$22:$B$20000))^2)</f>
        <v>0.36119321179864733</v>
      </c>
      <c r="J1732">
        <f t="array" ref="J1732">+SQRT((SUM(SIN($G1732/$I$1*($A$22:$A$20000))*$C$22:$C$20000))^2 +  (SUM(COS($G1732/$I$1*($A$22:$A$20000))*$C$22:$C$20000))^2)</f>
        <v>2.5712367812597212</v>
      </c>
    </row>
    <row r="1733" spans="1:10" x14ac:dyDescent="0.25">
      <c r="A1733">
        <v>2024.25</v>
      </c>
      <c r="B1733">
        <v>3.52317120677208E-2</v>
      </c>
      <c r="C1733">
        <v>0.91389299999999996</v>
      </c>
      <c r="G1733">
        <f t="shared" ref="G1733:G1796" si="55">+G1732+1</f>
        <v>1731</v>
      </c>
      <c r="H1733">
        <f t="shared" si="54"/>
        <v>5.5099441298414167</v>
      </c>
      <c r="I1733">
        <f t="array" ref="I1733">+SQRT((SUM(SIN($G1733/$I$1*($A$22:$A$20000))*$B$22:$B$20000))^2 + (SUM(COS($G1733/$I$1*($A$22:$A$20000))*$B$22:$B$20000))^2)</f>
        <v>1.2650183300922948</v>
      </c>
      <c r="J1733">
        <f t="array" ref="J1733">+SQRT((SUM(SIN($G1733/$I$1*($A$22:$A$20000))*$C$22:$C$20000))^2 +  (SUM(COS($G1733/$I$1*($A$22:$A$20000))*$C$22:$C$20000))^2)</f>
        <v>2.7327858275358285</v>
      </c>
    </row>
    <row r="1734" spans="1:10" x14ac:dyDescent="0.25">
      <c r="G1734">
        <f t="shared" si="55"/>
        <v>1732</v>
      </c>
      <c r="H1734">
        <f t="shared" si="54"/>
        <v>5.5131272287032544</v>
      </c>
      <c r="I1734">
        <f t="array" ref="I1734">+SQRT((SUM(SIN($G1734/$I$1*($A$22:$A$20000))*$B$22:$B$20000))^2 + (SUM(COS($G1734/$I$1*($A$22:$A$20000))*$B$22:$B$20000))^2)</f>
        <v>8.765842598042671E-2</v>
      </c>
      <c r="J1734">
        <f t="array" ref="J1734">+SQRT((SUM(SIN($G1734/$I$1*($A$22:$A$20000))*$C$22:$C$20000))^2 +  (SUM(COS($G1734/$I$1*($A$22:$A$20000))*$C$22:$C$20000))^2)</f>
        <v>2.4169850490583284</v>
      </c>
    </row>
    <row r="1735" spans="1:10" x14ac:dyDescent="0.25">
      <c r="G1735">
        <f t="shared" si="55"/>
        <v>1733</v>
      </c>
      <c r="H1735">
        <f t="shared" si="54"/>
        <v>5.5163103275650922</v>
      </c>
      <c r="I1735">
        <f t="array" ref="I1735">+SQRT((SUM(SIN($G1735/$I$1*($A$22:$A$20000))*$B$22:$B$20000))^2 + (SUM(COS($G1735/$I$1*($A$22:$A$20000))*$B$22:$B$20000))^2)</f>
        <v>1.2903462813538729</v>
      </c>
      <c r="J1735">
        <f t="array" ref="J1735">+SQRT((SUM(SIN($G1735/$I$1*($A$22:$A$20000))*$C$22:$C$20000))^2 +  (SUM(COS($G1735/$I$1*($A$22:$A$20000))*$C$22:$C$20000))^2)</f>
        <v>2.4456934052584645</v>
      </c>
    </row>
    <row r="1736" spans="1:10" x14ac:dyDescent="0.25">
      <c r="G1736">
        <f t="shared" si="55"/>
        <v>1734</v>
      </c>
      <c r="H1736">
        <f t="shared" si="54"/>
        <v>5.51949342642693</v>
      </c>
      <c r="I1736">
        <f t="array" ref="I1736">+SQRT((SUM(SIN($G1736/$I$1*($A$22:$A$20000))*$B$22:$B$20000))^2 + (SUM(COS($G1736/$I$1*($A$22:$A$20000))*$B$22:$B$20000))^2)</f>
        <v>0.39038604800250076</v>
      </c>
      <c r="J1736">
        <f t="array" ref="J1736">+SQRT((SUM(SIN($G1736/$I$1*($A$22:$A$20000))*$C$22:$C$20000))^2 +  (SUM(COS($G1736/$I$1*($A$22:$A$20000))*$C$22:$C$20000))^2)</f>
        <v>3.2795839060261054</v>
      </c>
    </row>
    <row r="1737" spans="1:10" x14ac:dyDescent="0.25">
      <c r="G1737">
        <f t="shared" si="55"/>
        <v>1735</v>
      </c>
      <c r="H1737">
        <f t="shared" si="54"/>
        <v>5.5226765252887686</v>
      </c>
      <c r="I1737">
        <f t="array" ref="I1737">+SQRT((SUM(SIN($G1737/$I$1*($A$22:$A$20000))*$B$22:$B$20000))^2 + (SUM(COS($G1737/$I$1*($A$22:$A$20000))*$B$22:$B$20000))^2)</f>
        <v>1.2468873628130497</v>
      </c>
      <c r="J1737">
        <f t="array" ref="J1737">+SQRT((SUM(SIN($G1737/$I$1*($A$22:$A$20000))*$C$22:$C$20000))^2 +  (SUM(COS($G1737/$I$1*($A$22:$A$20000))*$C$22:$C$20000))^2)</f>
        <v>6.7508915396384923</v>
      </c>
    </row>
    <row r="1738" spans="1:10" x14ac:dyDescent="0.25">
      <c r="G1738">
        <f t="shared" si="55"/>
        <v>1736</v>
      </c>
      <c r="H1738">
        <f t="shared" si="54"/>
        <v>5.5258596241506064</v>
      </c>
      <c r="I1738">
        <f t="array" ref="I1738">+SQRT((SUM(SIN($G1738/$I$1*($A$22:$A$20000))*$B$22:$B$20000))^2 + (SUM(COS($G1738/$I$1*($A$22:$A$20000))*$B$22:$B$20000))^2)</f>
        <v>0.77721870434354867</v>
      </c>
      <c r="J1738">
        <f t="array" ref="J1738">+SQRT((SUM(SIN($G1738/$I$1*($A$22:$A$20000))*$C$22:$C$20000))^2 +  (SUM(COS($G1738/$I$1*($A$22:$A$20000))*$C$22:$C$20000))^2)</f>
        <v>6.952962324441561</v>
      </c>
    </row>
    <row r="1739" spans="1:10" x14ac:dyDescent="0.25">
      <c r="G1739">
        <f t="shared" si="55"/>
        <v>1737</v>
      </c>
      <c r="H1739">
        <f t="shared" si="54"/>
        <v>5.5290427230124441</v>
      </c>
      <c r="I1739">
        <f t="array" ref="I1739">+SQRT((SUM(SIN($G1739/$I$1*($A$22:$A$20000))*$B$22:$B$20000))^2 + (SUM(COS($G1739/$I$1*($A$22:$A$20000))*$B$22:$B$20000))^2)</f>
        <v>1.110666279222239</v>
      </c>
      <c r="J1739">
        <f t="array" ref="J1739">+SQRT((SUM(SIN($G1739/$I$1*($A$22:$A$20000))*$C$22:$C$20000))^2 +  (SUM(COS($G1739/$I$1*($A$22:$A$20000))*$C$22:$C$20000))^2)</f>
        <v>3.819492126202277</v>
      </c>
    </row>
    <row r="1740" spans="1:10" x14ac:dyDescent="0.25">
      <c r="G1740">
        <f t="shared" si="55"/>
        <v>1738</v>
      </c>
      <c r="H1740">
        <f t="shared" si="54"/>
        <v>5.5322258218742819</v>
      </c>
      <c r="I1740">
        <f t="array" ref="I1740">+SQRT((SUM(SIN($G1740/$I$1*($A$22:$A$20000))*$B$22:$B$20000))^2 + (SUM(COS($G1740/$I$1*($A$22:$A$20000))*$B$22:$B$20000))^2)</f>
        <v>1.1763824773532585</v>
      </c>
      <c r="J1740">
        <f t="array" ref="J1740">+SQRT((SUM(SIN($G1740/$I$1*($A$22:$A$20000))*$C$22:$C$20000))^2 +  (SUM(COS($G1740/$I$1*($A$22:$A$20000))*$C$22:$C$20000))^2)</f>
        <v>1.3485863818556421</v>
      </c>
    </row>
    <row r="1741" spans="1:10" x14ac:dyDescent="0.25">
      <c r="G1741">
        <f t="shared" si="55"/>
        <v>1739</v>
      </c>
      <c r="H1741">
        <f t="shared" si="54"/>
        <v>5.5354089207361206</v>
      </c>
      <c r="I1741">
        <f t="array" ref="I1741">+SQRT((SUM(SIN($G1741/$I$1*($A$22:$A$20000))*$B$22:$B$20000))^2 + (SUM(COS($G1741/$I$1*($A$22:$A$20000))*$B$22:$B$20000))^2)</f>
        <v>0.86673441465197232</v>
      </c>
      <c r="J1741">
        <f t="array" ref="J1741">+SQRT((SUM(SIN($G1741/$I$1*($A$22:$A$20000))*$C$22:$C$20000))^2 +  (SUM(COS($G1741/$I$1*($A$22:$A$20000))*$C$22:$C$20000))^2)</f>
        <v>1.8817858220723154</v>
      </c>
    </row>
    <row r="1742" spans="1:10" x14ac:dyDescent="0.25">
      <c r="G1742">
        <f t="shared" si="55"/>
        <v>1740</v>
      </c>
      <c r="H1742">
        <f t="shared" si="54"/>
        <v>5.5385920195979574</v>
      </c>
      <c r="I1742">
        <f t="array" ref="I1742">+SQRT((SUM(SIN($G1742/$I$1*($A$22:$A$20000))*$B$22:$B$20000))^2 + (SUM(COS($G1742/$I$1*($A$22:$A$20000))*$B$22:$B$20000))^2)</f>
        <v>1.5780491586130978</v>
      </c>
      <c r="J1742">
        <f t="array" ref="J1742">+SQRT((SUM(SIN($G1742/$I$1*($A$22:$A$20000))*$C$22:$C$20000))^2 +  (SUM(COS($G1742/$I$1*($A$22:$A$20000))*$C$22:$C$20000))^2)</f>
        <v>3.3993039735038915</v>
      </c>
    </row>
    <row r="1743" spans="1:10" x14ac:dyDescent="0.25">
      <c r="G1743">
        <f t="shared" si="55"/>
        <v>1741</v>
      </c>
      <c r="H1743">
        <f t="shared" si="54"/>
        <v>5.5417751184597961</v>
      </c>
      <c r="I1743">
        <f t="array" ref="I1743">+SQRT((SUM(SIN($G1743/$I$1*($A$22:$A$20000))*$B$22:$B$20000))^2 + (SUM(COS($G1743/$I$1*($A$22:$A$20000))*$B$22:$B$20000))^2)</f>
        <v>0.50347167429002437</v>
      </c>
      <c r="J1743">
        <f t="array" ref="J1743">+SQRT((SUM(SIN($G1743/$I$1*($A$22:$A$20000))*$C$22:$C$20000))^2 +  (SUM(COS($G1743/$I$1*($A$22:$A$20000))*$C$22:$C$20000))^2)</f>
        <v>4.471562865498969</v>
      </c>
    </row>
    <row r="1744" spans="1:10" x14ac:dyDescent="0.25">
      <c r="G1744">
        <f t="shared" si="55"/>
        <v>1742</v>
      </c>
      <c r="H1744">
        <f t="shared" si="54"/>
        <v>5.5449582173216339</v>
      </c>
      <c r="I1744">
        <f t="array" ref="I1744">+SQRT((SUM(SIN($G1744/$I$1*($A$22:$A$20000))*$B$22:$B$20000))^2 + (SUM(COS($G1744/$I$1*($A$22:$A$20000))*$B$22:$B$20000))^2)</f>
        <v>1.9875181558983062</v>
      </c>
      <c r="J1744">
        <f t="array" ref="J1744">+SQRT((SUM(SIN($G1744/$I$1*($A$22:$A$20000))*$C$22:$C$20000))^2 +  (SUM(COS($G1744/$I$1*($A$22:$A$20000))*$C$22:$C$20000))^2)</f>
        <v>4.7154944617915948</v>
      </c>
    </row>
    <row r="1745" spans="7:10" x14ac:dyDescent="0.25">
      <c r="G1745">
        <f t="shared" si="55"/>
        <v>1743</v>
      </c>
      <c r="H1745">
        <f t="shared" si="54"/>
        <v>5.5481413161834716</v>
      </c>
      <c r="I1745">
        <f t="array" ref="I1745">+SQRT((SUM(SIN($G1745/$I$1*($A$22:$A$20000))*$B$22:$B$20000))^2 + (SUM(COS($G1745/$I$1*($A$22:$A$20000))*$B$22:$B$20000))^2)</f>
        <v>0.42113293923076861</v>
      </c>
      <c r="J1745">
        <f t="array" ref="J1745">+SQRT((SUM(SIN($G1745/$I$1*($A$22:$A$20000))*$C$22:$C$20000))^2 +  (SUM(COS($G1745/$I$1*($A$22:$A$20000))*$C$22:$C$20000))^2)</f>
        <v>3.9835107268070624</v>
      </c>
    </row>
    <row r="1746" spans="7:10" x14ac:dyDescent="0.25">
      <c r="G1746">
        <f t="shared" si="55"/>
        <v>1744</v>
      </c>
      <c r="H1746">
        <f t="shared" si="54"/>
        <v>5.5513244150453103</v>
      </c>
      <c r="I1746">
        <f t="array" ref="I1746">+SQRT((SUM(SIN($G1746/$I$1*($A$22:$A$20000))*$B$22:$B$20000))^2 + (SUM(COS($G1746/$I$1*($A$22:$A$20000))*$B$22:$B$20000))^2)</f>
        <v>2.594271063893594</v>
      </c>
      <c r="J1746">
        <f t="array" ref="J1746">+SQRT((SUM(SIN($G1746/$I$1*($A$22:$A$20000))*$C$22:$C$20000))^2 +  (SUM(COS($G1746/$I$1*($A$22:$A$20000))*$C$22:$C$20000))^2)</f>
        <v>2.4965995520459665</v>
      </c>
    </row>
    <row r="1747" spans="7:10" x14ac:dyDescent="0.25">
      <c r="G1747">
        <f t="shared" si="55"/>
        <v>1745</v>
      </c>
      <c r="H1747">
        <f t="shared" si="54"/>
        <v>5.5545075139071471</v>
      </c>
      <c r="I1747">
        <f t="array" ref="I1747">+SQRT((SUM(SIN($G1747/$I$1*($A$22:$A$20000))*$B$22:$B$20000))^2 + (SUM(COS($G1747/$I$1*($A$22:$A$20000))*$B$22:$B$20000))^2)</f>
        <v>0.91942260183007796</v>
      </c>
      <c r="J1747">
        <f t="array" ref="J1747">+SQRT((SUM(SIN($G1747/$I$1*($A$22:$A$20000))*$C$22:$C$20000))^2 +  (SUM(COS($G1747/$I$1*($A$22:$A$20000))*$C$22:$C$20000))^2)</f>
        <v>1.4899356020245835</v>
      </c>
    </row>
    <row r="1748" spans="7:10" x14ac:dyDescent="0.25">
      <c r="G1748">
        <f t="shared" si="55"/>
        <v>1746</v>
      </c>
      <c r="H1748">
        <f t="shared" si="54"/>
        <v>5.5576906127689858</v>
      </c>
      <c r="I1748">
        <f t="array" ref="I1748">+SQRT((SUM(SIN($G1748/$I$1*($A$22:$A$20000))*$B$22:$B$20000))^2 + (SUM(COS($G1748/$I$1*($A$22:$A$20000))*$B$22:$B$20000))^2)</f>
        <v>3.3074779219232591</v>
      </c>
      <c r="J1748">
        <f t="array" ref="J1748">+SQRT((SUM(SIN($G1748/$I$1*($A$22:$A$20000))*$C$22:$C$20000))^2 +  (SUM(COS($G1748/$I$1*($A$22:$A$20000))*$C$22:$C$20000))^2)</f>
        <v>1.872799987977777</v>
      </c>
    </row>
    <row r="1749" spans="7:10" x14ac:dyDescent="0.25">
      <c r="G1749">
        <f t="shared" si="55"/>
        <v>1747</v>
      </c>
      <c r="H1749">
        <f t="shared" si="54"/>
        <v>5.5608737116308227</v>
      </c>
      <c r="I1749">
        <f t="array" ref="I1749">+SQRT((SUM(SIN($G1749/$I$1*($A$22:$A$20000))*$B$22:$B$20000))^2 + (SUM(COS($G1749/$I$1*($A$22:$A$20000))*$B$22:$B$20000))^2)</f>
        <v>2.7578671745230761</v>
      </c>
      <c r="J1749">
        <f t="array" ref="J1749">+SQRT((SUM(SIN($G1749/$I$1*($A$22:$A$20000))*$C$22:$C$20000))^2 +  (SUM(COS($G1749/$I$1*($A$22:$A$20000))*$C$22:$C$20000))^2)</f>
        <v>1.6110494925442387</v>
      </c>
    </row>
    <row r="1750" spans="7:10" x14ac:dyDescent="0.25">
      <c r="G1750">
        <f t="shared" si="55"/>
        <v>1748</v>
      </c>
      <c r="H1750">
        <f t="shared" si="54"/>
        <v>5.5640568104926613</v>
      </c>
      <c r="I1750">
        <f t="array" ref="I1750">+SQRT((SUM(SIN($G1750/$I$1*($A$22:$A$20000))*$B$22:$B$20000))^2 + (SUM(COS($G1750/$I$1*($A$22:$A$20000))*$B$22:$B$20000))^2)</f>
        <v>5.4677464403185478</v>
      </c>
      <c r="J1750">
        <f t="array" ref="J1750">+SQRT((SUM(SIN($G1750/$I$1*($A$22:$A$20000))*$C$22:$C$20000))^2 +  (SUM(COS($G1750/$I$1*($A$22:$A$20000))*$C$22:$C$20000))^2)</f>
        <v>2.2537240947731521</v>
      </c>
    </row>
    <row r="1751" spans="7:10" x14ac:dyDescent="0.25">
      <c r="G1751">
        <f t="shared" si="55"/>
        <v>1749</v>
      </c>
      <c r="H1751">
        <f t="shared" si="54"/>
        <v>5.5672399093544982</v>
      </c>
      <c r="I1751">
        <f t="array" ref="I1751">+SQRT((SUM(SIN($G1751/$I$1*($A$22:$A$20000))*$B$22:$B$20000))^2 + (SUM(COS($G1751/$I$1*($A$22:$A$20000))*$B$22:$B$20000))^2)</f>
        <v>14.469457243109243</v>
      </c>
      <c r="J1751">
        <f t="array" ref="J1751">+SQRT((SUM(SIN($G1751/$I$1*($A$22:$A$20000))*$C$22:$C$20000))^2 +  (SUM(COS($G1751/$I$1*($A$22:$A$20000))*$C$22:$C$20000))^2)</f>
        <v>1.404386990550238</v>
      </c>
    </row>
    <row r="1752" spans="7:10" x14ac:dyDescent="0.25">
      <c r="G1752">
        <f t="shared" si="55"/>
        <v>1750</v>
      </c>
      <c r="H1752">
        <f t="shared" si="54"/>
        <v>5.5704230082163368</v>
      </c>
      <c r="I1752">
        <f t="array" ref="I1752">+SQRT((SUM(SIN($G1752/$I$1*($A$22:$A$20000))*$B$22:$B$20000))^2 + (SUM(COS($G1752/$I$1*($A$22:$A$20000))*$B$22:$B$20000))^2)</f>
        <v>15.26924015298858</v>
      </c>
      <c r="J1752">
        <f t="array" ref="J1752">+SQRT((SUM(SIN($G1752/$I$1*($A$22:$A$20000))*$C$22:$C$20000))^2 +  (SUM(COS($G1752/$I$1*($A$22:$A$20000))*$C$22:$C$20000))^2)</f>
        <v>1.3831521705671386</v>
      </c>
    </row>
    <row r="1753" spans="7:10" x14ac:dyDescent="0.25">
      <c r="G1753">
        <f t="shared" si="55"/>
        <v>1751</v>
      </c>
      <c r="H1753">
        <f t="shared" si="54"/>
        <v>5.5736061070781755</v>
      </c>
      <c r="I1753">
        <f t="array" ref="I1753">+SQRT((SUM(SIN($G1753/$I$1*($A$22:$A$20000))*$B$22:$B$20000))^2 + (SUM(COS($G1753/$I$1*($A$22:$A$20000))*$B$22:$B$20000))^2)</f>
        <v>7.4779064071792556</v>
      </c>
      <c r="J1753">
        <f t="array" ref="J1753">+SQRT((SUM(SIN($G1753/$I$1*($A$22:$A$20000))*$C$22:$C$20000))^2 +  (SUM(COS($G1753/$I$1*($A$22:$A$20000))*$C$22:$C$20000))^2)</f>
        <v>1.7994001985391708</v>
      </c>
    </row>
    <row r="1754" spans="7:10" x14ac:dyDescent="0.25">
      <c r="G1754">
        <f t="shared" si="55"/>
        <v>1752</v>
      </c>
      <c r="H1754">
        <f t="shared" si="54"/>
        <v>5.5767892059400124</v>
      </c>
      <c r="I1754">
        <f t="array" ref="I1754">+SQRT((SUM(SIN($G1754/$I$1*($A$22:$A$20000))*$B$22:$B$20000))^2 + (SUM(COS($G1754/$I$1*($A$22:$A$20000))*$B$22:$B$20000))^2)</f>
        <v>1.1044112726051709</v>
      </c>
      <c r="J1754">
        <f t="array" ref="J1754">+SQRT((SUM(SIN($G1754/$I$1*($A$22:$A$20000))*$C$22:$C$20000))^2 +  (SUM(COS($G1754/$I$1*($A$22:$A$20000))*$C$22:$C$20000))^2)</f>
        <v>2.0100844074984168</v>
      </c>
    </row>
    <row r="1755" spans="7:10" x14ac:dyDescent="0.25">
      <c r="G1755">
        <f t="shared" si="55"/>
        <v>1753</v>
      </c>
      <c r="H1755">
        <f t="shared" si="54"/>
        <v>5.579972304801851</v>
      </c>
      <c r="I1755">
        <f t="array" ref="I1755">+SQRT((SUM(SIN($G1755/$I$1*($A$22:$A$20000))*$B$22:$B$20000))^2 + (SUM(COS($G1755/$I$1*($A$22:$A$20000))*$B$22:$B$20000))^2)</f>
        <v>3.8105339170092538</v>
      </c>
      <c r="J1755">
        <f t="array" ref="J1755">+SQRT((SUM(SIN($G1755/$I$1*($A$22:$A$20000))*$C$22:$C$20000))^2 +  (SUM(COS($G1755/$I$1*($A$22:$A$20000))*$C$22:$C$20000))^2)</f>
        <v>4.4693768313142774</v>
      </c>
    </row>
    <row r="1756" spans="7:10" x14ac:dyDescent="0.25">
      <c r="G1756">
        <f t="shared" si="55"/>
        <v>1754</v>
      </c>
      <c r="H1756">
        <f t="shared" si="54"/>
        <v>5.5831554036636879</v>
      </c>
      <c r="I1756">
        <f t="array" ref="I1756">+SQRT((SUM(SIN($G1756/$I$1*($A$22:$A$20000))*$B$22:$B$20000))^2 + (SUM(COS($G1756/$I$1*($A$22:$A$20000))*$B$22:$B$20000))^2)</f>
        <v>0.19775386565349931</v>
      </c>
      <c r="J1756">
        <f t="array" ref="J1756">+SQRT((SUM(SIN($G1756/$I$1*($A$22:$A$20000))*$C$22:$C$20000))^2 +  (SUM(COS($G1756/$I$1*($A$22:$A$20000))*$C$22:$C$20000))^2)</f>
        <v>5.6902350030758786</v>
      </c>
    </row>
    <row r="1757" spans="7:10" x14ac:dyDescent="0.25">
      <c r="G1757">
        <f t="shared" si="55"/>
        <v>1755</v>
      </c>
      <c r="H1757">
        <f t="shared" si="54"/>
        <v>5.5863385025255266</v>
      </c>
      <c r="I1757">
        <f t="array" ref="I1757">+SQRT((SUM(SIN($G1757/$I$1*($A$22:$A$20000))*$B$22:$B$20000))^2 + (SUM(COS($G1757/$I$1*($A$22:$A$20000))*$B$22:$B$20000))^2)</f>
        <v>6.6085891956638632</v>
      </c>
      <c r="J1757">
        <f t="array" ref="J1757">+SQRT((SUM(SIN($G1757/$I$1*($A$22:$A$20000))*$C$22:$C$20000))^2 +  (SUM(COS($G1757/$I$1*($A$22:$A$20000))*$C$22:$C$20000))^2)</f>
        <v>6.9298478084625819</v>
      </c>
    </row>
    <row r="1758" spans="7:10" x14ac:dyDescent="0.25">
      <c r="G1758">
        <f t="shared" si="55"/>
        <v>1756</v>
      </c>
      <c r="H1758">
        <f t="shared" si="54"/>
        <v>5.5895216013873643</v>
      </c>
      <c r="I1758">
        <f t="array" ref="I1758">+SQRT((SUM(SIN($G1758/$I$1*($A$22:$A$20000))*$B$22:$B$20000))^2 + (SUM(COS($G1758/$I$1*($A$22:$A$20000))*$B$22:$B$20000))^2)</f>
        <v>11.165767857026875</v>
      </c>
      <c r="J1758">
        <f t="array" ref="J1758">+SQRT((SUM(SIN($G1758/$I$1*($A$22:$A$20000))*$C$22:$C$20000))^2 +  (SUM(COS($G1758/$I$1*($A$22:$A$20000))*$C$22:$C$20000))^2)</f>
        <v>7.2195079229213226</v>
      </c>
    </row>
    <row r="1759" spans="7:10" x14ac:dyDescent="0.25">
      <c r="G1759">
        <f t="shared" si="55"/>
        <v>1757</v>
      </c>
      <c r="H1759">
        <f t="shared" si="54"/>
        <v>5.5927047002492021</v>
      </c>
      <c r="I1759">
        <f t="array" ref="I1759">+SQRT((SUM(SIN($G1759/$I$1*($A$22:$A$20000))*$B$22:$B$20000))^2 + (SUM(COS($G1759/$I$1*($A$22:$A$20000))*$B$22:$B$20000))^2)</f>
        <v>9.3398674065222433</v>
      </c>
      <c r="J1759">
        <f t="array" ref="J1759">+SQRT((SUM(SIN($G1759/$I$1*($A$22:$A$20000))*$C$22:$C$20000))^2 +  (SUM(COS($G1759/$I$1*($A$22:$A$20000))*$C$22:$C$20000))^2)</f>
        <v>5.986951999237708</v>
      </c>
    </row>
    <row r="1760" spans="7:10" x14ac:dyDescent="0.25">
      <c r="G1760">
        <f t="shared" si="55"/>
        <v>1758</v>
      </c>
      <c r="H1760">
        <f t="shared" si="54"/>
        <v>5.5958877991110398</v>
      </c>
      <c r="I1760">
        <f t="array" ref="I1760">+SQRT((SUM(SIN($G1760/$I$1*($A$22:$A$20000))*$B$22:$B$20000))^2 + (SUM(COS($G1760/$I$1*($A$22:$A$20000))*$B$22:$B$20000))^2)</f>
        <v>2.8225807170314758</v>
      </c>
      <c r="J1760">
        <f t="array" ref="J1760">+SQRT((SUM(SIN($G1760/$I$1*($A$22:$A$20000))*$C$22:$C$20000))^2 +  (SUM(COS($G1760/$I$1*($A$22:$A$20000))*$C$22:$C$20000))^2)</f>
        <v>4.5424219355275586</v>
      </c>
    </row>
    <row r="1761" spans="7:10" x14ac:dyDescent="0.25">
      <c r="G1761">
        <f t="shared" si="55"/>
        <v>1759</v>
      </c>
      <c r="H1761">
        <f t="shared" si="54"/>
        <v>5.5990708979728785</v>
      </c>
      <c r="I1761">
        <f t="array" ref="I1761">+SQRT((SUM(SIN($G1761/$I$1*($A$22:$A$20000))*$B$22:$B$20000))^2 + (SUM(COS($G1761/$I$1*($A$22:$A$20000))*$B$22:$B$20000))^2)</f>
        <v>2.1134669598985383</v>
      </c>
      <c r="J1761">
        <f t="array" ref="J1761">+SQRT((SUM(SIN($G1761/$I$1*($A$22:$A$20000))*$C$22:$C$20000))^2 +  (SUM(COS($G1761/$I$1*($A$22:$A$20000))*$C$22:$C$20000))^2)</f>
        <v>3.4263862414896433</v>
      </c>
    </row>
    <row r="1762" spans="7:10" x14ac:dyDescent="0.25">
      <c r="G1762">
        <f t="shared" si="55"/>
        <v>1760</v>
      </c>
      <c r="H1762">
        <f t="shared" si="54"/>
        <v>5.6022539968347163</v>
      </c>
      <c r="I1762">
        <f t="array" ref="I1762">+SQRT((SUM(SIN($G1762/$I$1*($A$22:$A$20000))*$B$22:$B$20000))^2 + (SUM(COS($G1762/$I$1*($A$22:$A$20000))*$B$22:$B$20000))^2)</f>
        <v>1.9318559055718549</v>
      </c>
      <c r="J1762">
        <f t="array" ref="J1762">+SQRT((SUM(SIN($G1762/$I$1*($A$22:$A$20000))*$C$22:$C$20000))^2 +  (SUM(COS($G1762/$I$1*($A$22:$A$20000))*$C$22:$C$20000))^2)</f>
        <v>2.4829136391020072</v>
      </c>
    </row>
    <row r="1763" spans="7:10" x14ac:dyDescent="0.25">
      <c r="G1763">
        <f t="shared" si="55"/>
        <v>1761</v>
      </c>
      <c r="H1763">
        <f t="shared" si="54"/>
        <v>5.605437095696554</v>
      </c>
      <c r="I1763">
        <f t="array" ref="I1763">+SQRT((SUM(SIN($G1763/$I$1*($A$22:$A$20000))*$B$22:$B$20000))^2 + (SUM(COS($G1763/$I$1*($A$22:$A$20000))*$B$22:$B$20000))^2)</f>
        <v>0.69224417927578152</v>
      </c>
      <c r="J1763">
        <f t="array" ref="J1763">+SQRT((SUM(SIN($G1763/$I$1*($A$22:$A$20000))*$C$22:$C$20000))^2 +  (SUM(COS($G1763/$I$1*($A$22:$A$20000))*$C$22:$C$20000))^2)</f>
        <v>2.3989474833137754</v>
      </c>
    </row>
    <row r="1764" spans="7:10" x14ac:dyDescent="0.25">
      <c r="G1764">
        <f t="shared" si="55"/>
        <v>1762</v>
      </c>
      <c r="H1764">
        <f t="shared" si="54"/>
        <v>5.6086201945583918</v>
      </c>
      <c r="I1764">
        <f t="array" ref="I1764">+SQRT((SUM(SIN($G1764/$I$1*($A$22:$A$20000))*$B$22:$B$20000))^2 + (SUM(COS($G1764/$I$1*($A$22:$A$20000))*$B$22:$B$20000))^2)</f>
        <v>1.4770754973335936</v>
      </c>
      <c r="J1764">
        <f t="array" ref="J1764">+SQRT((SUM(SIN($G1764/$I$1*($A$22:$A$20000))*$C$22:$C$20000))^2 +  (SUM(COS($G1764/$I$1*($A$22:$A$20000))*$C$22:$C$20000))^2)</f>
        <v>4.0027914601494761</v>
      </c>
    </row>
    <row r="1765" spans="7:10" x14ac:dyDescent="0.25">
      <c r="G1765">
        <f t="shared" si="55"/>
        <v>1763</v>
      </c>
      <c r="H1765">
        <f t="shared" si="54"/>
        <v>5.6118032934202295</v>
      </c>
      <c r="I1765">
        <f t="array" ref="I1765">+SQRT((SUM(SIN($G1765/$I$1*($A$22:$A$20000))*$B$22:$B$20000))^2 + (SUM(COS($G1765/$I$1*($A$22:$A$20000))*$B$22:$B$20000))^2)</f>
        <v>0.36285243229503877</v>
      </c>
      <c r="J1765">
        <f t="array" ref="J1765">+SQRT((SUM(SIN($G1765/$I$1*($A$22:$A$20000))*$C$22:$C$20000))^2 +  (SUM(COS($G1765/$I$1*($A$22:$A$20000))*$C$22:$C$20000))^2)</f>
        <v>2.8668955147664863</v>
      </c>
    </row>
    <row r="1766" spans="7:10" x14ac:dyDescent="0.25">
      <c r="G1766">
        <f t="shared" si="55"/>
        <v>1764</v>
      </c>
      <c r="H1766">
        <f t="shared" si="54"/>
        <v>5.6149863922820682</v>
      </c>
      <c r="I1766">
        <f t="array" ref="I1766">+SQRT((SUM(SIN($G1766/$I$1*($A$22:$A$20000))*$B$22:$B$20000))^2 + (SUM(COS($G1766/$I$1*($A$22:$A$20000))*$B$22:$B$20000))^2)</f>
        <v>1.0256064078256217</v>
      </c>
      <c r="J1766">
        <f t="array" ref="J1766">+SQRT((SUM(SIN($G1766/$I$1*($A$22:$A$20000))*$C$22:$C$20000))^2 +  (SUM(COS($G1766/$I$1*($A$22:$A$20000))*$C$22:$C$20000))^2)</f>
        <v>3.3740575149279857</v>
      </c>
    </row>
    <row r="1767" spans="7:10" x14ac:dyDescent="0.25">
      <c r="G1767">
        <f t="shared" si="55"/>
        <v>1765</v>
      </c>
      <c r="H1767">
        <f t="shared" si="54"/>
        <v>5.6181694911439051</v>
      </c>
      <c r="I1767">
        <f t="array" ref="I1767">+SQRT((SUM(SIN($G1767/$I$1*($A$22:$A$20000))*$B$22:$B$20000))^2 + (SUM(COS($G1767/$I$1*($A$22:$A$20000))*$B$22:$B$20000))^2)</f>
        <v>0.82977852172078037</v>
      </c>
      <c r="J1767">
        <f t="array" ref="J1767">+SQRT((SUM(SIN($G1767/$I$1*($A$22:$A$20000))*$C$22:$C$20000))^2 +  (SUM(COS($G1767/$I$1*($A$22:$A$20000))*$C$22:$C$20000))^2)</f>
        <v>9.3294484341200761</v>
      </c>
    </row>
    <row r="1768" spans="7:10" x14ac:dyDescent="0.25">
      <c r="G1768">
        <f t="shared" si="55"/>
        <v>1766</v>
      </c>
      <c r="H1768">
        <f t="shared" si="54"/>
        <v>5.6213525900057437</v>
      </c>
      <c r="I1768">
        <f t="array" ref="I1768">+SQRT((SUM(SIN($G1768/$I$1*($A$22:$A$20000))*$B$22:$B$20000))^2 + (SUM(COS($G1768/$I$1*($A$22:$A$20000))*$B$22:$B$20000))^2)</f>
        <v>1.5378007631135291</v>
      </c>
      <c r="J1768">
        <f t="array" ref="J1768">+SQRT((SUM(SIN($G1768/$I$1*($A$22:$A$20000))*$C$22:$C$20000))^2 +  (SUM(COS($G1768/$I$1*($A$22:$A$20000))*$C$22:$C$20000))^2)</f>
        <v>12.909101931610916</v>
      </c>
    </row>
    <row r="1769" spans="7:10" x14ac:dyDescent="0.25">
      <c r="G1769">
        <f t="shared" si="55"/>
        <v>1767</v>
      </c>
      <c r="H1769">
        <f t="shared" si="54"/>
        <v>5.6245356888675815</v>
      </c>
      <c r="I1769">
        <f t="array" ref="I1769">+SQRT((SUM(SIN($G1769/$I$1*($A$22:$A$20000))*$B$22:$B$20000))^2 + (SUM(COS($G1769/$I$1*($A$22:$A$20000))*$B$22:$B$20000))^2)</f>
        <v>1.7812594296921518</v>
      </c>
      <c r="J1769">
        <f t="array" ref="J1769">+SQRT((SUM(SIN($G1769/$I$1*($A$22:$A$20000))*$C$22:$C$20000))^2 +  (SUM(COS($G1769/$I$1*($A$22:$A$20000))*$C$22:$C$20000))^2)</f>
        <v>11.408918843327662</v>
      </c>
    </row>
    <row r="1770" spans="7:10" x14ac:dyDescent="0.25">
      <c r="G1770">
        <f t="shared" si="55"/>
        <v>1768</v>
      </c>
      <c r="H1770">
        <f t="shared" si="54"/>
        <v>5.6277187877294192</v>
      </c>
      <c r="I1770">
        <f t="array" ref="I1770">+SQRT((SUM(SIN($G1770/$I$1*($A$22:$A$20000))*$B$22:$B$20000))^2 + (SUM(COS($G1770/$I$1*($A$22:$A$20000))*$B$22:$B$20000))^2)</f>
        <v>1.2676109308921335</v>
      </c>
      <c r="J1770">
        <f t="array" ref="J1770">+SQRT((SUM(SIN($G1770/$I$1*($A$22:$A$20000))*$C$22:$C$20000))^2 +  (SUM(COS($G1770/$I$1*($A$22:$A$20000))*$C$22:$C$20000))^2)</f>
        <v>6.263929767529528</v>
      </c>
    </row>
    <row r="1771" spans="7:10" x14ac:dyDescent="0.25">
      <c r="G1771">
        <f t="shared" si="55"/>
        <v>1769</v>
      </c>
      <c r="H1771">
        <f t="shared" si="54"/>
        <v>5.6309018865912579</v>
      </c>
      <c r="I1771">
        <f t="array" ref="I1771">+SQRT((SUM(SIN($G1771/$I$1*($A$22:$A$20000))*$B$22:$B$20000))^2 + (SUM(COS($G1771/$I$1*($A$22:$A$20000))*$B$22:$B$20000))^2)</f>
        <v>0.51649153314883911</v>
      </c>
      <c r="J1771">
        <f t="array" ref="J1771">+SQRT((SUM(SIN($G1771/$I$1*($A$22:$A$20000))*$C$22:$C$20000))^2 +  (SUM(COS($G1771/$I$1*($A$22:$A$20000))*$C$22:$C$20000))^2)</f>
        <v>5.0785816110198478</v>
      </c>
    </row>
    <row r="1772" spans="7:10" x14ac:dyDescent="0.25">
      <c r="G1772">
        <f t="shared" si="55"/>
        <v>1770</v>
      </c>
      <c r="H1772">
        <f t="shared" si="54"/>
        <v>5.6340849854530948</v>
      </c>
      <c r="I1772">
        <f t="array" ref="I1772">+SQRT((SUM(SIN($G1772/$I$1*($A$22:$A$20000))*$B$22:$B$20000))^2 + (SUM(COS($G1772/$I$1*($A$22:$A$20000))*$B$22:$B$20000))^2)</f>
        <v>0.65065143875151887</v>
      </c>
      <c r="J1772">
        <f t="array" ref="J1772">+SQRT((SUM(SIN($G1772/$I$1*($A$22:$A$20000))*$C$22:$C$20000))^2 +  (SUM(COS($G1772/$I$1*($A$22:$A$20000))*$C$22:$C$20000))^2)</f>
        <v>6.6305345860442841</v>
      </c>
    </row>
    <row r="1773" spans="7:10" x14ac:dyDescent="0.25">
      <c r="G1773">
        <f t="shared" si="55"/>
        <v>1771</v>
      </c>
      <c r="H1773">
        <f t="shared" si="54"/>
        <v>5.6372680843149334</v>
      </c>
      <c r="I1773">
        <f t="array" ref="I1773">+SQRT((SUM(SIN($G1773/$I$1*($A$22:$A$20000))*$B$22:$B$20000))^2 + (SUM(COS($G1773/$I$1*($A$22:$A$20000))*$B$22:$B$20000))^2)</f>
        <v>0.57650387537169523</v>
      </c>
      <c r="J1773">
        <f t="array" ref="J1773">+SQRT((SUM(SIN($G1773/$I$1*($A$22:$A$20000))*$C$22:$C$20000))^2 +  (SUM(COS($G1773/$I$1*($A$22:$A$20000))*$C$22:$C$20000))^2)</f>
        <v>5.271344851747517</v>
      </c>
    </row>
    <row r="1774" spans="7:10" x14ac:dyDescent="0.25">
      <c r="G1774">
        <f t="shared" si="55"/>
        <v>1772</v>
      </c>
      <c r="H1774">
        <f t="shared" si="54"/>
        <v>5.6404511831767703</v>
      </c>
      <c r="I1774">
        <f t="array" ref="I1774">+SQRT((SUM(SIN($G1774/$I$1*($A$22:$A$20000))*$B$22:$B$20000))^2 + (SUM(COS($G1774/$I$1*($A$22:$A$20000))*$B$22:$B$20000))^2)</f>
        <v>0.79662613113174141</v>
      </c>
      <c r="J1774">
        <f t="array" ref="J1774">+SQRT((SUM(SIN($G1774/$I$1*($A$22:$A$20000))*$C$22:$C$20000))^2 +  (SUM(COS($G1774/$I$1*($A$22:$A$20000))*$C$22:$C$20000))^2)</f>
        <v>2.654860570928244</v>
      </c>
    </row>
    <row r="1775" spans="7:10" x14ac:dyDescent="0.25">
      <c r="G1775">
        <f t="shared" si="55"/>
        <v>1773</v>
      </c>
      <c r="H1775">
        <f t="shared" si="54"/>
        <v>5.643634282038609</v>
      </c>
      <c r="I1775">
        <f t="array" ref="I1775">+SQRT((SUM(SIN($G1775/$I$1*($A$22:$A$20000))*$B$22:$B$20000))^2 + (SUM(COS($G1775/$I$1*($A$22:$A$20000))*$B$22:$B$20000))^2)</f>
        <v>0.98846452727887535</v>
      </c>
      <c r="J1775">
        <f t="array" ref="J1775">+SQRT((SUM(SIN($G1775/$I$1*($A$22:$A$20000))*$C$22:$C$20000))^2 +  (SUM(COS($G1775/$I$1*($A$22:$A$20000))*$C$22:$C$20000))^2)</f>
        <v>1.4122303029841491E-2</v>
      </c>
    </row>
    <row r="1776" spans="7:10" x14ac:dyDescent="0.25">
      <c r="G1776">
        <f t="shared" si="55"/>
        <v>1774</v>
      </c>
      <c r="H1776">
        <f t="shared" si="54"/>
        <v>5.6468173809004458</v>
      </c>
      <c r="I1776">
        <f t="array" ref="I1776">+SQRT((SUM(SIN($G1776/$I$1*($A$22:$A$20000))*$B$22:$B$20000))^2 + (SUM(COS($G1776/$I$1*($A$22:$A$20000))*$B$22:$B$20000))^2)</f>
        <v>1.1703057485741122</v>
      </c>
      <c r="J1776">
        <f t="array" ref="J1776">+SQRT((SUM(SIN($G1776/$I$1*($A$22:$A$20000))*$C$22:$C$20000))^2 +  (SUM(COS($G1776/$I$1*($A$22:$A$20000))*$C$22:$C$20000))^2)</f>
        <v>3.1142487506126821</v>
      </c>
    </row>
    <row r="1777" spans="7:10" x14ac:dyDescent="0.25">
      <c r="G1777">
        <f t="shared" si="55"/>
        <v>1775</v>
      </c>
      <c r="H1777">
        <f t="shared" si="54"/>
        <v>5.6500004797622845</v>
      </c>
      <c r="I1777">
        <f t="array" ref="I1777">+SQRT((SUM(SIN($G1777/$I$1*($A$22:$A$20000))*$B$22:$B$20000))^2 + (SUM(COS($G1777/$I$1*($A$22:$A$20000))*$B$22:$B$20000))^2)</f>
        <v>0.76196778027916134</v>
      </c>
      <c r="J1777">
        <f t="array" ref="J1777">+SQRT((SUM(SIN($G1777/$I$1*($A$22:$A$20000))*$C$22:$C$20000))^2 +  (SUM(COS($G1777/$I$1*($A$22:$A$20000))*$C$22:$C$20000))^2)</f>
        <v>5.0545367206305878</v>
      </c>
    </row>
    <row r="1778" spans="7:10" x14ac:dyDescent="0.25">
      <c r="G1778">
        <f t="shared" si="55"/>
        <v>1776</v>
      </c>
      <c r="H1778">
        <f t="shared" si="54"/>
        <v>5.6531835786241231</v>
      </c>
      <c r="I1778">
        <f t="array" ref="I1778">+SQRT((SUM(SIN($G1778/$I$1*($A$22:$A$20000))*$B$22:$B$20000))^2 + (SUM(COS($G1778/$I$1*($A$22:$A$20000))*$B$22:$B$20000))^2)</f>
        <v>0.23713314472453093</v>
      </c>
      <c r="J1778">
        <f t="array" ref="J1778">+SQRT((SUM(SIN($G1778/$I$1*($A$22:$A$20000))*$C$22:$C$20000))^2 +  (SUM(COS($G1778/$I$1*($A$22:$A$20000))*$C$22:$C$20000))^2)</f>
        <v>4.7653289785486361</v>
      </c>
    </row>
    <row r="1779" spans="7:10" x14ac:dyDescent="0.25">
      <c r="G1779">
        <f t="shared" si="55"/>
        <v>1777</v>
      </c>
      <c r="H1779">
        <f t="shared" si="54"/>
        <v>5.65636667748596</v>
      </c>
      <c r="I1779">
        <f t="array" ref="I1779">+SQRT((SUM(SIN($G1779/$I$1*($A$22:$A$20000))*$B$22:$B$20000))^2 + (SUM(COS($G1779/$I$1*($A$22:$A$20000))*$B$22:$B$20000))^2)</f>
        <v>0.64815617152774829</v>
      </c>
      <c r="J1779">
        <f t="array" ref="J1779">+SQRT((SUM(SIN($G1779/$I$1*($A$22:$A$20000))*$C$22:$C$20000))^2 +  (SUM(COS($G1779/$I$1*($A$22:$A$20000))*$C$22:$C$20000))^2)</f>
        <v>7.4887028389447119</v>
      </c>
    </row>
    <row r="1780" spans="7:10" x14ac:dyDescent="0.25">
      <c r="G1780">
        <f t="shared" si="55"/>
        <v>1778</v>
      </c>
      <c r="H1780">
        <f t="shared" si="54"/>
        <v>5.6595497763477987</v>
      </c>
      <c r="I1780">
        <f t="array" ref="I1780">+SQRT((SUM(SIN($G1780/$I$1*($A$22:$A$20000))*$B$22:$B$20000))^2 + (SUM(COS($G1780/$I$1*($A$22:$A$20000))*$B$22:$B$20000))^2)</f>
        <v>6.8294239945245749E-2</v>
      </c>
      <c r="J1780">
        <f t="array" ref="J1780">+SQRT((SUM(SIN($G1780/$I$1*($A$22:$A$20000))*$C$22:$C$20000))^2 +  (SUM(COS($G1780/$I$1*($A$22:$A$20000))*$C$22:$C$20000))^2)</f>
        <v>10.447198114918297</v>
      </c>
    </row>
    <row r="1781" spans="7:10" x14ac:dyDescent="0.25">
      <c r="G1781">
        <f t="shared" si="55"/>
        <v>1779</v>
      </c>
      <c r="H1781">
        <f t="shared" si="54"/>
        <v>5.6627328752096364</v>
      </c>
      <c r="I1781">
        <f t="array" ref="I1781">+SQRT((SUM(SIN($G1781/$I$1*($A$22:$A$20000))*$B$22:$B$20000))^2 + (SUM(COS($G1781/$I$1*($A$22:$A$20000))*$B$22:$B$20000))^2)</f>
        <v>0.52781232197795114</v>
      </c>
      <c r="J1781">
        <f t="array" ref="J1781">+SQRT((SUM(SIN($G1781/$I$1*($A$22:$A$20000))*$C$22:$C$20000))^2 +  (SUM(COS($G1781/$I$1*($A$22:$A$20000))*$C$22:$C$20000))^2)</f>
        <v>8.2346807947289342</v>
      </c>
    </row>
    <row r="1782" spans="7:10" x14ac:dyDescent="0.25">
      <c r="G1782">
        <f t="shared" si="55"/>
        <v>1780</v>
      </c>
      <c r="H1782">
        <f t="shared" si="54"/>
        <v>5.6659159740714742</v>
      </c>
      <c r="I1782">
        <f t="array" ref="I1782">+SQRT((SUM(SIN($G1782/$I$1*($A$22:$A$20000))*$B$22:$B$20000))^2 + (SUM(COS($G1782/$I$1*($A$22:$A$20000))*$B$22:$B$20000))^2)</f>
        <v>0.22293949805679328</v>
      </c>
      <c r="J1782">
        <f t="array" ref="J1782">+SQRT((SUM(SIN($G1782/$I$1*($A$22:$A$20000))*$C$22:$C$20000))^2 +  (SUM(COS($G1782/$I$1*($A$22:$A$20000))*$C$22:$C$20000))^2)</f>
        <v>2.942410650340805</v>
      </c>
    </row>
    <row r="1783" spans="7:10" x14ac:dyDescent="0.25">
      <c r="G1783">
        <f t="shared" si="55"/>
        <v>1781</v>
      </c>
      <c r="H1783">
        <f t="shared" si="54"/>
        <v>5.6690990729333119</v>
      </c>
      <c r="I1783">
        <f t="array" ref="I1783">+SQRT((SUM(SIN($G1783/$I$1*($A$22:$A$20000))*$B$22:$B$20000))^2 + (SUM(COS($G1783/$I$1*($A$22:$A$20000))*$B$22:$B$20000))^2)</f>
        <v>0.39005121560140882</v>
      </c>
      <c r="J1783">
        <f t="array" ref="J1783">+SQRT((SUM(SIN($G1783/$I$1*($A$22:$A$20000))*$C$22:$C$20000))^2 +  (SUM(COS($G1783/$I$1*($A$22:$A$20000))*$C$22:$C$20000))^2)</f>
        <v>0.24934290872727069</v>
      </c>
    </row>
    <row r="1784" spans="7:10" x14ac:dyDescent="0.25">
      <c r="G1784">
        <f t="shared" si="55"/>
        <v>1782</v>
      </c>
      <c r="H1784">
        <f t="shared" si="54"/>
        <v>5.6722821717951497</v>
      </c>
      <c r="I1784">
        <f t="array" ref="I1784">+SQRT((SUM(SIN($G1784/$I$1*($A$22:$A$20000))*$B$22:$B$20000))^2 + (SUM(COS($G1784/$I$1*($A$22:$A$20000))*$B$22:$B$20000))^2)</f>
        <v>0.32001508831587333</v>
      </c>
      <c r="J1784">
        <f t="array" ref="J1784">+SQRT((SUM(SIN($G1784/$I$1*($A$22:$A$20000))*$C$22:$C$20000))^2 +  (SUM(COS($G1784/$I$1*($A$22:$A$20000))*$C$22:$C$20000))^2)</f>
        <v>2.0445447999040334</v>
      </c>
    </row>
    <row r="1785" spans="7:10" x14ac:dyDescent="0.25">
      <c r="G1785">
        <f t="shared" si="55"/>
        <v>1783</v>
      </c>
      <c r="H1785">
        <f t="shared" si="54"/>
        <v>5.6754652706569875</v>
      </c>
      <c r="I1785">
        <f t="array" ref="I1785">+SQRT((SUM(SIN($G1785/$I$1*($A$22:$A$20000))*$B$22:$B$20000))^2 + (SUM(COS($G1785/$I$1*($A$22:$A$20000))*$B$22:$B$20000))^2)</f>
        <v>0.2536258441784372</v>
      </c>
      <c r="J1785">
        <f t="array" ref="J1785">+SQRT((SUM(SIN($G1785/$I$1*($A$22:$A$20000))*$C$22:$C$20000))^2 +  (SUM(COS($G1785/$I$1*($A$22:$A$20000))*$C$22:$C$20000))^2)</f>
        <v>4.1607633662604098</v>
      </c>
    </row>
    <row r="1786" spans="7:10" x14ac:dyDescent="0.25">
      <c r="G1786">
        <f t="shared" si="55"/>
        <v>1784</v>
      </c>
      <c r="H1786">
        <f t="shared" si="54"/>
        <v>5.6786483695188261</v>
      </c>
      <c r="I1786">
        <f t="array" ref="I1786">+SQRT((SUM(SIN($G1786/$I$1*($A$22:$A$20000))*$B$22:$B$20000))^2 + (SUM(COS($G1786/$I$1*($A$22:$A$20000))*$B$22:$B$20000))^2)</f>
        <v>0.36690230421110676</v>
      </c>
      <c r="J1786">
        <f t="array" ref="J1786">+SQRT((SUM(SIN($G1786/$I$1*($A$22:$A$20000))*$C$22:$C$20000))^2 +  (SUM(COS($G1786/$I$1*($A$22:$A$20000))*$C$22:$C$20000))^2)</f>
        <v>3.9011330663612425</v>
      </c>
    </row>
    <row r="1787" spans="7:10" x14ac:dyDescent="0.25">
      <c r="G1787">
        <f t="shared" si="55"/>
        <v>1785</v>
      </c>
      <c r="H1787">
        <f t="shared" si="54"/>
        <v>5.6818314683806639</v>
      </c>
      <c r="I1787">
        <f t="array" ref="I1787">+SQRT((SUM(SIN($G1787/$I$1*($A$22:$A$20000))*$B$22:$B$20000))^2 + (SUM(COS($G1787/$I$1*($A$22:$A$20000))*$B$22:$B$20000))^2)</f>
        <v>0.12839459203767464</v>
      </c>
      <c r="J1787">
        <f t="array" ref="J1787">+SQRT((SUM(SIN($G1787/$I$1*($A$22:$A$20000))*$C$22:$C$20000))^2 +  (SUM(COS($G1787/$I$1*($A$22:$A$20000))*$C$22:$C$20000))^2)</f>
        <v>2.8290440973780684</v>
      </c>
    </row>
    <row r="1788" spans="7:10" x14ac:dyDescent="0.25">
      <c r="G1788">
        <f t="shared" si="55"/>
        <v>1786</v>
      </c>
      <c r="H1788">
        <f t="shared" si="54"/>
        <v>5.6850145672425016</v>
      </c>
      <c r="I1788">
        <f t="array" ref="I1788">+SQRT((SUM(SIN($G1788/$I$1*($A$22:$A$20000))*$B$22:$B$20000))^2 + (SUM(COS($G1788/$I$1*($A$22:$A$20000))*$B$22:$B$20000))^2)</f>
        <v>0.36093367657900088</v>
      </c>
      <c r="J1788">
        <f t="array" ref="J1788">+SQRT((SUM(SIN($G1788/$I$1*($A$22:$A$20000))*$C$22:$C$20000))^2 +  (SUM(COS($G1788/$I$1*($A$22:$A$20000))*$C$22:$C$20000))^2)</f>
        <v>4.8175285351627091</v>
      </c>
    </row>
    <row r="1789" spans="7:10" x14ac:dyDescent="0.25">
      <c r="G1789">
        <f t="shared" si="55"/>
        <v>1787</v>
      </c>
      <c r="H1789">
        <f t="shared" si="54"/>
        <v>5.6881976661043394</v>
      </c>
      <c r="I1789">
        <f t="array" ref="I1789">+SQRT((SUM(SIN($G1789/$I$1*($A$22:$A$20000))*$B$22:$B$20000))^2 + (SUM(COS($G1789/$I$1*($A$22:$A$20000))*$B$22:$B$20000))^2)</f>
        <v>5.5131031037571158E-2</v>
      </c>
      <c r="J1789">
        <f t="array" ref="J1789">+SQRT((SUM(SIN($G1789/$I$1*($A$22:$A$20000))*$C$22:$C$20000))^2 +  (SUM(COS($G1789/$I$1*($A$22:$A$20000))*$C$22:$C$20000))^2)</f>
        <v>8.4114620604614707</v>
      </c>
    </row>
    <row r="1790" spans="7:10" x14ac:dyDescent="0.25">
      <c r="G1790">
        <f t="shared" si="55"/>
        <v>1788</v>
      </c>
      <c r="H1790">
        <f t="shared" si="54"/>
        <v>5.6913807649661772</v>
      </c>
      <c r="I1790">
        <f t="array" ref="I1790">+SQRT((SUM(SIN($G1790/$I$1*($A$22:$A$20000))*$B$22:$B$20000))^2 + (SUM(COS($G1790/$I$1*($A$22:$A$20000))*$B$22:$B$20000))^2)</f>
        <v>0.3437635496913129</v>
      </c>
      <c r="J1790">
        <f t="array" ref="J1790">+SQRT((SUM(SIN($G1790/$I$1*($A$22:$A$20000))*$C$22:$C$20000))^2 +  (SUM(COS($G1790/$I$1*($A$22:$A$20000))*$C$22:$C$20000))^2)</f>
        <v>10.89929733151936</v>
      </c>
    </row>
    <row r="1791" spans="7:10" x14ac:dyDescent="0.25">
      <c r="G1791">
        <f t="shared" si="55"/>
        <v>1789</v>
      </c>
      <c r="H1791">
        <f t="shared" si="54"/>
        <v>5.6945638638280158</v>
      </c>
      <c r="I1791">
        <f t="array" ref="I1791">+SQRT((SUM(SIN($G1791/$I$1*($A$22:$A$20000))*$B$22:$B$20000))^2 + (SUM(COS($G1791/$I$1*($A$22:$A$20000))*$B$22:$B$20000))^2)</f>
        <v>0.11569221325749458</v>
      </c>
      <c r="J1791">
        <f t="array" ref="J1791">+SQRT((SUM(SIN($G1791/$I$1*($A$22:$A$20000))*$C$22:$C$20000))^2 +  (SUM(COS($G1791/$I$1*($A$22:$A$20000))*$C$22:$C$20000))^2)</f>
        <v>11.895944166715765</v>
      </c>
    </row>
    <row r="1792" spans="7:10" x14ac:dyDescent="0.25">
      <c r="G1792">
        <f t="shared" si="55"/>
        <v>1790</v>
      </c>
      <c r="H1792">
        <f t="shared" si="54"/>
        <v>5.6977469626898527</v>
      </c>
      <c r="I1792">
        <f t="array" ref="I1792">+SQRT((SUM(SIN($G1792/$I$1*($A$22:$A$20000))*$B$22:$B$20000))^2 + (SUM(COS($G1792/$I$1*($A$22:$A$20000))*$B$22:$B$20000))^2)</f>
        <v>0.2907093834809984</v>
      </c>
      <c r="J1792">
        <f t="array" ref="J1792">+SQRT((SUM(SIN($G1792/$I$1*($A$22:$A$20000))*$C$22:$C$20000))^2 +  (SUM(COS($G1792/$I$1*($A$22:$A$20000))*$C$22:$C$20000))^2)</f>
        <v>10.56799429062432</v>
      </c>
    </row>
    <row r="1793" spans="7:10" x14ac:dyDescent="0.25">
      <c r="G1793">
        <f t="shared" si="55"/>
        <v>1791</v>
      </c>
      <c r="H1793">
        <f t="shared" si="54"/>
        <v>5.7009300615516914</v>
      </c>
      <c r="I1793">
        <f t="array" ref="I1793">+SQRT((SUM(SIN($G1793/$I$1*($A$22:$A$20000))*$B$22:$B$20000))^2 + (SUM(COS($G1793/$I$1*($A$22:$A$20000))*$B$22:$B$20000))^2)</f>
        <v>0.190721230581678</v>
      </c>
      <c r="J1793">
        <f t="array" ref="J1793">+SQRT((SUM(SIN($G1793/$I$1*($A$22:$A$20000))*$C$22:$C$20000))^2 +  (SUM(COS($G1793/$I$1*($A$22:$A$20000))*$C$22:$C$20000))^2)</f>
        <v>6.1240935098139531</v>
      </c>
    </row>
    <row r="1794" spans="7:10" x14ac:dyDescent="0.25">
      <c r="G1794">
        <f t="shared" si="55"/>
        <v>1792</v>
      </c>
      <c r="H1794">
        <f t="shared" si="54"/>
        <v>5.70411316041353</v>
      </c>
      <c r="I1794">
        <f t="array" ref="I1794">+SQRT((SUM(SIN($G1794/$I$1*($A$22:$A$20000))*$B$22:$B$20000))^2 + (SUM(COS($G1794/$I$1*($A$22:$A$20000))*$B$22:$B$20000))^2)</f>
        <v>0.22076465463462133</v>
      </c>
      <c r="J1794">
        <f t="array" ref="J1794">+SQRT((SUM(SIN($G1794/$I$1*($A$22:$A$20000))*$C$22:$C$20000))^2 +  (SUM(COS($G1794/$I$1*($A$22:$A$20000))*$C$22:$C$20000))^2)</f>
        <v>2.4090151387477605</v>
      </c>
    </row>
    <row r="1795" spans="7:10" x14ac:dyDescent="0.25">
      <c r="G1795">
        <f t="shared" si="55"/>
        <v>1793</v>
      </c>
      <c r="H1795">
        <f t="shared" ref="H1795:H1858" si="56">+G1795/$I$1/2/PI()</f>
        <v>5.7072962592753669</v>
      </c>
      <c r="I1795">
        <f t="array" ref="I1795">+SQRT((SUM(SIN($G1795/$I$1*($A$22:$A$20000))*$B$22:$B$20000))^2 + (SUM(COS($G1795/$I$1*($A$22:$A$20000))*$B$22:$B$20000))^2)</f>
        <v>0.24304062752878877</v>
      </c>
      <c r="J1795">
        <f t="array" ref="J1795">+SQRT((SUM(SIN($G1795/$I$1*($A$22:$A$20000))*$C$22:$C$20000))^2 +  (SUM(COS($G1795/$I$1*($A$22:$A$20000))*$C$22:$C$20000))^2)</f>
        <v>3.0744623095185228</v>
      </c>
    </row>
    <row r="1796" spans="7:10" x14ac:dyDescent="0.25">
      <c r="G1796">
        <f t="shared" si="55"/>
        <v>1794</v>
      </c>
      <c r="H1796">
        <f t="shared" si="56"/>
        <v>5.7104793581372055</v>
      </c>
      <c r="I1796">
        <f t="array" ref="I1796">+SQRT((SUM(SIN($G1796/$I$1*($A$22:$A$20000))*$B$22:$B$20000))^2 + (SUM(COS($G1796/$I$1*($A$22:$A$20000))*$B$22:$B$20000))^2)</f>
        <v>0.14012759887650858</v>
      </c>
      <c r="J1796">
        <f t="array" ref="J1796">+SQRT((SUM(SIN($G1796/$I$1*($A$22:$A$20000))*$C$22:$C$20000))^2 +  (SUM(COS($G1796/$I$1*($A$22:$A$20000))*$C$22:$C$20000))^2)</f>
        <v>3.466324265817224</v>
      </c>
    </row>
    <row r="1797" spans="7:10" x14ac:dyDescent="0.25">
      <c r="G1797">
        <f t="shared" ref="G1797:G1860" si="57">+G1796+1</f>
        <v>1795</v>
      </c>
      <c r="H1797">
        <f t="shared" si="56"/>
        <v>5.7136624569990424</v>
      </c>
      <c r="I1797">
        <f t="array" ref="I1797">+SQRT((SUM(SIN($G1797/$I$1*($A$22:$A$20000))*$B$22:$B$20000))^2 + (SUM(COS($G1797/$I$1*($A$22:$A$20000))*$B$22:$B$20000))^2)</f>
        <v>0.27016067070135535</v>
      </c>
      <c r="J1797">
        <f t="array" ref="J1797">+SQRT((SUM(SIN($G1797/$I$1*($A$22:$A$20000))*$C$22:$C$20000))^2 +  (SUM(COS($G1797/$I$1*($A$22:$A$20000))*$C$22:$C$20000))^2)</f>
        <v>2.4736936344580975</v>
      </c>
    </row>
    <row r="1798" spans="7:10" x14ac:dyDescent="0.25">
      <c r="G1798">
        <f t="shared" si="57"/>
        <v>1796</v>
      </c>
      <c r="H1798">
        <f t="shared" si="56"/>
        <v>5.7168455558608811</v>
      </c>
      <c r="I1798">
        <f t="array" ref="I1798">+SQRT((SUM(SIN($G1798/$I$1*($A$22:$A$20000))*$B$22:$B$20000))^2 + (SUM(COS($G1798/$I$1*($A$22:$A$20000))*$B$22:$B$20000))^2)</f>
        <v>6.602442659726622E-2</v>
      </c>
      <c r="J1798">
        <f t="array" ref="J1798">+SQRT((SUM(SIN($G1798/$I$1*($A$22:$A$20000))*$C$22:$C$20000))^2 +  (SUM(COS($G1798/$I$1*($A$22:$A$20000))*$C$22:$C$20000))^2)</f>
        <v>0.69262453901964538</v>
      </c>
    </row>
    <row r="1799" spans="7:10" x14ac:dyDescent="0.25">
      <c r="G1799">
        <f t="shared" si="57"/>
        <v>1797</v>
      </c>
      <c r="H1799">
        <f t="shared" si="56"/>
        <v>5.7200286547227179</v>
      </c>
      <c r="I1799">
        <f t="array" ref="I1799">+SQRT((SUM(SIN($G1799/$I$1*($A$22:$A$20000))*$B$22:$B$20000))^2 + (SUM(COS($G1799/$I$1*($A$22:$A$20000))*$B$22:$B$20000))^2)</f>
        <v>0.27174060766746783</v>
      </c>
      <c r="J1799">
        <f t="array" ref="J1799">+SQRT((SUM(SIN($G1799/$I$1*($A$22:$A$20000))*$C$22:$C$20000))^2 +  (SUM(COS($G1799/$I$1*($A$22:$A$20000))*$C$22:$C$20000))^2)</f>
        <v>1.7410280340125566</v>
      </c>
    </row>
    <row r="1800" spans="7:10" x14ac:dyDescent="0.25">
      <c r="G1800">
        <f t="shared" si="57"/>
        <v>1798</v>
      </c>
      <c r="H1800">
        <f t="shared" si="56"/>
        <v>5.7232117535845566</v>
      </c>
      <c r="I1800">
        <f t="array" ref="I1800">+SQRT((SUM(SIN($G1800/$I$1*($A$22:$A$20000))*$B$22:$B$20000))^2 + (SUM(COS($G1800/$I$1*($A$22:$A$20000))*$B$22:$B$20000))^2)</f>
        <v>5.9844982650392051E-2</v>
      </c>
      <c r="J1800">
        <f t="array" ref="J1800">+SQRT((SUM(SIN($G1800/$I$1*($A$22:$A$20000))*$C$22:$C$20000))^2 +  (SUM(COS($G1800/$I$1*($A$22:$A$20000))*$C$22:$C$20000))^2)</f>
        <v>0.81301980868094914</v>
      </c>
    </row>
    <row r="1801" spans="7:10" x14ac:dyDescent="0.25">
      <c r="G1801">
        <f t="shared" si="57"/>
        <v>1799</v>
      </c>
      <c r="H1801">
        <f t="shared" si="56"/>
        <v>5.7263948524463943</v>
      </c>
      <c r="I1801">
        <f t="array" ref="I1801">+SQRT((SUM(SIN($G1801/$I$1*($A$22:$A$20000))*$B$22:$B$20000))^2 + (SUM(COS($G1801/$I$1*($A$22:$A$20000))*$B$22:$B$20000))^2)</f>
        <v>0.24927985978953637</v>
      </c>
      <c r="J1801">
        <f t="array" ref="J1801">+SQRT((SUM(SIN($G1801/$I$1*($A$22:$A$20000))*$C$22:$C$20000))^2 +  (SUM(COS($G1801/$I$1*($A$22:$A$20000))*$C$22:$C$20000))^2)</f>
        <v>1.8841911488852028</v>
      </c>
    </row>
    <row r="1802" spans="7:10" x14ac:dyDescent="0.25">
      <c r="G1802">
        <f t="shared" si="57"/>
        <v>1800</v>
      </c>
      <c r="H1802">
        <f t="shared" si="56"/>
        <v>5.7295779513082321</v>
      </c>
      <c r="I1802">
        <f t="array" ref="I1802">+SQRT((SUM(SIN($G1802/$I$1*($A$22:$A$20000))*$B$22:$B$20000))^2 + (SUM(COS($G1802/$I$1*($A$22:$A$20000))*$B$22:$B$20000))^2)</f>
        <v>0.12062928222395775</v>
      </c>
      <c r="J1802">
        <f t="array" ref="J1802">+SQRT((SUM(SIN($G1802/$I$1*($A$22:$A$20000))*$C$22:$C$20000))^2 +  (SUM(COS($G1802/$I$1*($A$22:$A$20000))*$C$22:$C$20000))^2)</f>
        <v>2.8617915488030552</v>
      </c>
    </row>
    <row r="1803" spans="7:10" x14ac:dyDescent="0.25">
      <c r="G1803">
        <f t="shared" si="57"/>
        <v>1801</v>
      </c>
      <c r="H1803">
        <f t="shared" si="56"/>
        <v>5.7327610501700708</v>
      </c>
      <c r="I1803">
        <f t="array" ref="I1803">+SQRT((SUM(SIN($G1803/$I$1*($A$22:$A$20000))*$B$22:$B$20000))^2 + (SUM(COS($G1803/$I$1*($A$22:$A$20000))*$B$22:$B$20000))^2)</f>
        <v>0.21018783900788254</v>
      </c>
      <c r="J1803">
        <f t="array" ref="J1803">+SQRT((SUM(SIN($G1803/$I$1*($A$22:$A$20000))*$C$22:$C$20000))^2 +  (SUM(COS($G1803/$I$1*($A$22:$A$20000))*$C$22:$C$20000))^2)</f>
        <v>2.5890784595328462</v>
      </c>
    </row>
    <row r="1804" spans="7:10" x14ac:dyDescent="0.25">
      <c r="G1804">
        <f t="shared" si="57"/>
        <v>1802</v>
      </c>
      <c r="H1804">
        <f t="shared" si="56"/>
        <v>5.7359441490319076</v>
      </c>
      <c r="I1804">
        <f t="array" ref="I1804">+SQRT((SUM(SIN($G1804/$I$1*($A$22:$A$20000))*$B$22:$B$20000))^2 + (SUM(COS($G1804/$I$1*($A$22:$A$20000))*$B$22:$B$20000))^2)</f>
        <v>0.18087086422487095</v>
      </c>
      <c r="J1804">
        <f t="array" ref="J1804">+SQRT((SUM(SIN($G1804/$I$1*($A$22:$A$20000))*$C$22:$C$20000))^2 +  (SUM(COS($G1804/$I$1*($A$22:$A$20000))*$C$22:$C$20000))^2)</f>
        <v>2.1279223309988442</v>
      </c>
    </row>
    <row r="1805" spans="7:10" x14ac:dyDescent="0.25">
      <c r="G1805">
        <f t="shared" si="57"/>
        <v>1803</v>
      </c>
      <c r="H1805">
        <f t="shared" si="56"/>
        <v>5.7391272478937463</v>
      </c>
      <c r="I1805">
        <f t="array" ref="I1805">+SQRT((SUM(SIN($G1805/$I$1*($A$22:$A$20000))*$B$22:$B$20000))^2 + (SUM(COS($G1805/$I$1*($A$22:$A$20000))*$B$22:$B$20000))^2)</f>
        <v>0.14975260764089052</v>
      </c>
      <c r="J1805">
        <f t="array" ref="J1805">+SQRT((SUM(SIN($G1805/$I$1*($A$22:$A$20000))*$C$22:$C$20000))^2 +  (SUM(COS($G1805/$I$1*($A$22:$A$20000))*$C$22:$C$20000))^2)</f>
        <v>2.379449974609392</v>
      </c>
    </row>
    <row r="1806" spans="7:10" x14ac:dyDescent="0.25">
      <c r="G1806">
        <f t="shared" si="57"/>
        <v>1804</v>
      </c>
      <c r="H1806">
        <f t="shared" si="56"/>
        <v>5.742310346755584</v>
      </c>
      <c r="I1806">
        <f t="array" ref="I1806">+SQRT((SUM(SIN($G1806/$I$1*($A$22:$A$20000))*$B$22:$B$20000))^2 + (SUM(COS($G1806/$I$1*($A$22:$A$20000))*$B$22:$B$20000))^2)</f>
        <v>0.22116451278241642</v>
      </c>
      <c r="J1806">
        <f t="array" ref="J1806">+SQRT((SUM(SIN($G1806/$I$1*($A$22:$A$20000))*$C$22:$C$20000))^2 +  (SUM(COS($G1806/$I$1*($A$22:$A$20000))*$C$22:$C$20000))^2)</f>
        <v>3.0934566266351857</v>
      </c>
    </row>
    <row r="1807" spans="7:10" x14ac:dyDescent="0.25">
      <c r="G1807">
        <f t="shared" si="57"/>
        <v>1805</v>
      </c>
      <c r="H1807">
        <f t="shared" si="56"/>
        <v>5.7454934456174218</v>
      </c>
      <c r="I1807">
        <f t="array" ref="I1807">+SQRT((SUM(SIN($G1807/$I$1*($A$22:$A$20000))*$B$22:$B$20000))^2 + (SUM(COS($G1807/$I$1*($A$22:$A$20000))*$B$22:$B$20000))^2)</f>
        <v>7.9731451399741568E-2</v>
      </c>
      <c r="J1807">
        <f t="array" ref="J1807">+SQRT((SUM(SIN($G1807/$I$1*($A$22:$A$20000))*$C$22:$C$20000))^2 +  (SUM(COS($G1807/$I$1*($A$22:$A$20000))*$C$22:$C$20000))^2)</f>
        <v>3.7953926096484367</v>
      </c>
    </row>
    <row r="1808" spans="7:10" x14ac:dyDescent="0.25">
      <c r="G1808">
        <f t="shared" si="57"/>
        <v>1806</v>
      </c>
      <c r="H1808">
        <f t="shared" si="56"/>
        <v>5.7486765444792596</v>
      </c>
      <c r="I1808">
        <f t="array" ref="I1808">+SQRT((SUM(SIN($G1808/$I$1*($A$22:$A$20000))*$B$22:$B$20000))^2 + (SUM(COS($G1808/$I$1*($A$22:$A$20000))*$B$22:$B$20000))^2)</f>
        <v>0.23361158817291799</v>
      </c>
      <c r="J1808">
        <f t="array" ref="J1808">+SQRT((SUM(SIN($G1808/$I$1*($A$22:$A$20000))*$C$22:$C$20000))^2 +  (SUM(COS($G1808/$I$1*($A$22:$A$20000))*$C$22:$C$20000))^2)</f>
        <v>4.3698102121157252</v>
      </c>
    </row>
    <row r="1809" spans="7:10" x14ac:dyDescent="0.25">
      <c r="G1809">
        <f t="shared" si="57"/>
        <v>1807</v>
      </c>
      <c r="H1809">
        <f t="shared" si="56"/>
        <v>5.7518596433410973</v>
      </c>
      <c r="I1809">
        <f t="array" ref="I1809">+SQRT((SUM(SIN($G1809/$I$1*($A$22:$A$20000))*$B$22:$B$20000))^2 + (SUM(COS($G1809/$I$1*($A$22:$A$20000))*$B$22:$B$20000))^2)</f>
        <v>3.5975429045139951E-2</v>
      </c>
      <c r="J1809">
        <f t="array" ref="J1809">+SQRT((SUM(SIN($G1809/$I$1*($A$22:$A$20000))*$C$22:$C$20000))^2 +  (SUM(COS($G1809/$I$1*($A$22:$A$20000))*$C$22:$C$20000))^2)</f>
        <v>3.8650371129752625</v>
      </c>
    </row>
    <row r="1810" spans="7:10" x14ac:dyDescent="0.25">
      <c r="G1810">
        <f t="shared" si="57"/>
        <v>1808</v>
      </c>
      <c r="H1810">
        <f t="shared" si="56"/>
        <v>5.7550427422029351</v>
      </c>
      <c r="I1810">
        <f t="array" ref="I1810">+SQRT((SUM(SIN($G1810/$I$1*($A$22:$A$20000))*$B$22:$B$20000))^2 + (SUM(COS($G1810/$I$1*($A$22:$A$20000))*$B$22:$B$20000))^2)</f>
        <v>0.2312732659719062</v>
      </c>
      <c r="J1810">
        <f t="array" ref="J1810">+SQRT((SUM(SIN($G1810/$I$1*($A$22:$A$20000))*$C$22:$C$20000))^2 +  (SUM(COS($G1810/$I$1*($A$22:$A$20000))*$C$22:$C$20000))^2)</f>
        <v>1.7493399057833969</v>
      </c>
    </row>
    <row r="1811" spans="7:10" x14ac:dyDescent="0.25">
      <c r="G1811">
        <f t="shared" si="57"/>
        <v>1809</v>
      </c>
      <c r="H1811">
        <f t="shared" si="56"/>
        <v>5.7582258410647738</v>
      </c>
      <c r="I1811">
        <f t="array" ref="I1811">+SQRT((SUM(SIN($G1811/$I$1*($A$22:$A$20000))*$B$22:$B$20000))^2 + (SUM(COS($G1811/$I$1*($A$22:$A$20000))*$B$22:$B$20000))^2)</f>
        <v>8.0311265565569639E-2</v>
      </c>
      <c r="J1811">
        <f t="array" ref="J1811">+SQRT((SUM(SIN($G1811/$I$1*($A$22:$A$20000))*$C$22:$C$20000))^2 +  (SUM(COS($G1811/$I$1*($A$22:$A$20000))*$C$22:$C$20000))^2)</f>
        <v>3.3739124603760291</v>
      </c>
    </row>
    <row r="1812" spans="7:10" x14ac:dyDescent="0.25">
      <c r="G1812">
        <f t="shared" si="57"/>
        <v>1810</v>
      </c>
      <c r="H1812">
        <f t="shared" si="56"/>
        <v>5.7614089399266115</v>
      </c>
      <c r="I1812">
        <f t="array" ref="I1812">+SQRT((SUM(SIN($G1812/$I$1*($A$22:$A$20000))*$B$22:$B$20000))^2 + (SUM(COS($G1812/$I$1*($A$22:$A$20000))*$B$22:$B$20000))^2)</f>
        <v>0.20821408248917109</v>
      </c>
      <c r="J1812">
        <f t="array" ref="J1812">+SQRT((SUM(SIN($G1812/$I$1*($A$22:$A$20000))*$C$22:$C$20000))^2 +  (SUM(COS($G1812/$I$1*($A$22:$A$20000))*$C$22:$C$20000))^2)</f>
        <v>4.9018077988109114</v>
      </c>
    </row>
    <row r="1813" spans="7:10" x14ac:dyDescent="0.25">
      <c r="G1813">
        <f t="shared" si="57"/>
        <v>1811</v>
      </c>
      <c r="H1813">
        <f t="shared" si="56"/>
        <v>5.7645920387884493</v>
      </c>
      <c r="I1813">
        <f t="array" ref="I1813">+SQRT((SUM(SIN($G1813/$I$1*($A$22:$A$20000))*$B$22:$B$20000))^2 + (SUM(COS($G1813/$I$1*($A$22:$A$20000))*$B$22:$B$20000))^2)</f>
        <v>0.13883149658703645</v>
      </c>
      <c r="J1813">
        <f t="array" ref="J1813">+SQRT((SUM(SIN($G1813/$I$1*($A$22:$A$20000))*$C$22:$C$20000))^2 +  (SUM(COS($G1813/$I$1*($A$22:$A$20000))*$C$22:$C$20000))^2)</f>
        <v>4.4976792303756623</v>
      </c>
    </row>
    <row r="1814" spans="7:10" x14ac:dyDescent="0.25">
      <c r="G1814">
        <f t="shared" si="57"/>
        <v>1812</v>
      </c>
      <c r="H1814">
        <f t="shared" si="56"/>
        <v>5.7677751376502879</v>
      </c>
      <c r="I1814">
        <f t="array" ref="I1814">+SQRT((SUM(SIN($G1814/$I$1*($A$22:$A$20000))*$B$22:$B$20000))^2 + (SUM(COS($G1814/$I$1*($A$22:$A$20000))*$B$22:$B$20000))^2)</f>
        <v>0.16779567084726801</v>
      </c>
      <c r="J1814">
        <f t="array" ref="J1814">+SQRT((SUM(SIN($G1814/$I$1*($A$22:$A$20000))*$C$22:$C$20000))^2 +  (SUM(COS($G1814/$I$1*($A$22:$A$20000))*$C$22:$C$20000))^2)</f>
        <v>3.7171827418090917</v>
      </c>
    </row>
    <row r="1815" spans="7:10" x14ac:dyDescent="0.25">
      <c r="G1815">
        <f t="shared" si="57"/>
        <v>1813</v>
      </c>
      <c r="H1815">
        <f t="shared" si="56"/>
        <v>5.7709582365121248</v>
      </c>
      <c r="I1815">
        <f t="array" ref="I1815">+SQRT((SUM(SIN($G1815/$I$1*($A$22:$A$20000))*$B$22:$B$20000))^2 + (SUM(COS($G1815/$I$1*($A$22:$A$20000))*$B$22:$B$20000))^2)</f>
        <v>0.18981863015321773</v>
      </c>
      <c r="J1815">
        <f t="array" ref="J1815">+SQRT((SUM(SIN($G1815/$I$1*($A$22:$A$20000))*$C$22:$C$20000))^2 +  (SUM(COS($G1815/$I$1*($A$22:$A$20000))*$C$22:$C$20000))^2)</f>
        <v>2.6731722583963942</v>
      </c>
    </row>
    <row r="1816" spans="7:10" x14ac:dyDescent="0.25">
      <c r="G1816">
        <f t="shared" si="57"/>
        <v>1814</v>
      </c>
      <c r="H1816">
        <f t="shared" si="56"/>
        <v>5.7741413353739635</v>
      </c>
      <c r="I1816">
        <f t="array" ref="I1816">+SQRT((SUM(SIN($G1816/$I$1*($A$22:$A$20000))*$B$22:$B$20000))^2 + (SUM(COS($G1816/$I$1*($A$22:$A$20000))*$B$22:$B$20000))^2)</f>
        <v>0.11370917913076023</v>
      </c>
      <c r="J1816">
        <f t="array" ref="J1816">+SQRT((SUM(SIN($G1816/$I$1*($A$22:$A$20000))*$C$22:$C$20000))^2 +  (SUM(COS($G1816/$I$1*($A$22:$A$20000))*$C$22:$C$20000))^2)</f>
        <v>2.3990583757782256</v>
      </c>
    </row>
    <row r="1817" spans="7:10" x14ac:dyDescent="0.25">
      <c r="G1817">
        <f t="shared" si="57"/>
        <v>1815</v>
      </c>
      <c r="H1817">
        <f t="shared" si="56"/>
        <v>5.7773244342358003</v>
      </c>
      <c r="I1817">
        <f t="array" ref="I1817">+SQRT((SUM(SIN($G1817/$I$1*($A$22:$A$20000))*$B$22:$B$20000))^2 + (SUM(COS($G1817/$I$1*($A$22:$A$20000))*$B$22:$B$20000))^2)</f>
        <v>0.2289337811383875</v>
      </c>
      <c r="J1817">
        <f t="array" ref="J1817">+SQRT((SUM(SIN($G1817/$I$1*($A$22:$A$20000))*$C$22:$C$20000))^2 +  (SUM(COS($G1817/$I$1*($A$22:$A$20000))*$C$22:$C$20000))^2)</f>
        <v>3.2463635004038016</v>
      </c>
    </row>
    <row r="1818" spans="7:10" x14ac:dyDescent="0.25">
      <c r="G1818">
        <f t="shared" si="57"/>
        <v>1816</v>
      </c>
      <c r="H1818">
        <f t="shared" si="56"/>
        <v>5.780507533097639</v>
      </c>
      <c r="I1818">
        <f t="array" ref="I1818">+SQRT((SUM(SIN($G1818/$I$1*($A$22:$A$20000))*$B$22:$B$20000))^2 + (SUM(COS($G1818/$I$1*($A$22:$A$20000))*$B$22:$B$20000))^2)</f>
        <v>4.8050737980296979E-2</v>
      </c>
      <c r="J1818">
        <f t="array" ref="J1818">+SQRT((SUM(SIN($G1818/$I$1*($A$22:$A$20000))*$C$22:$C$20000))^2 +  (SUM(COS($G1818/$I$1*($A$22:$A$20000))*$C$22:$C$20000))^2)</f>
        <v>3.9437646748211019</v>
      </c>
    </row>
    <row r="1819" spans="7:10" x14ac:dyDescent="0.25">
      <c r="G1819">
        <f t="shared" si="57"/>
        <v>1817</v>
      </c>
      <c r="H1819">
        <f t="shared" si="56"/>
        <v>5.7836906319594776</v>
      </c>
      <c r="I1819">
        <f t="array" ref="I1819">+SQRT((SUM(SIN($G1819/$I$1*($A$22:$A$20000))*$B$22:$B$20000))^2 + (SUM(COS($G1819/$I$1*($A$22:$A$20000))*$B$22:$B$20000))^2)</f>
        <v>0.2484541461522988</v>
      </c>
      <c r="J1819">
        <f t="array" ref="J1819">+SQRT((SUM(SIN($G1819/$I$1*($A$22:$A$20000))*$C$22:$C$20000))^2 +  (SUM(COS($G1819/$I$1*($A$22:$A$20000))*$C$22:$C$20000))^2)</f>
        <v>4.2598376137889797</v>
      </c>
    </row>
    <row r="1820" spans="7:10" x14ac:dyDescent="0.25">
      <c r="G1820">
        <f t="shared" si="57"/>
        <v>1818</v>
      </c>
      <c r="H1820">
        <f t="shared" si="56"/>
        <v>5.7868737308213145</v>
      </c>
      <c r="I1820">
        <f t="array" ref="I1820">+SQRT((SUM(SIN($G1820/$I$1*($A$22:$A$20000))*$B$22:$B$20000))^2 + (SUM(COS($G1820/$I$1*($A$22:$A$20000))*$B$22:$B$20000))^2)</f>
        <v>4.3627536468155537E-2</v>
      </c>
      <c r="J1820">
        <f t="array" ref="J1820">+SQRT((SUM(SIN($G1820/$I$1*($A$22:$A$20000))*$C$22:$C$20000))^2 +  (SUM(COS($G1820/$I$1*($A$22:$A$20000))*$C$22:$C$20000))^2)</f>
        <v>4.9665015870797093</v>
      </c>
    </row>
    <row r="1821" spans="7:10" x14ac:dyDescent="0.25">
      <c r="G1821">
        <f t="shared" si="57"/>
        <v>1819</v>
      </c>
      <c r="H1821">
        <f t="shared" si="56"/>
        <v>5.7900568296831532</v>
      </c>
      <c r="I1821">
        <f t="array" ref="I1821">+SQRT((SUM(SIN($G1821/$I$1*($A$22:$A$20000))*$B$22:$B$20000))^2 + (SUM(COS($G1821/$I$1*($A$22:$A$20000))*$B$22:$B$20000))^2)</f>
        <v>0.24982978532354017</v>
      </c>
      <c r="J1821">
        <f t="array" ref="J1821">+SQRT((SUM(SIN($G1821/$I$1*($A$22:$A$20000))*$C$22:$C$20000))^2 +  (SUM(COS($G1821/$I$1*($A$22:$A$20000))*$C$22:$C$20000))^2)</f>
        <v>4.5442026310065868</v>
      </c>
    </row>
    <row r="1822" spans="7:10" x14ac:dyDescent="0.25">
      <c r="G1822">
        <f t="shared" si="57"/>
        <v>1820</v>
      </c>
      <c r="H1822">
        <f t="shared" si="56"/>
        <v>5.79323992854499</v>
      </c>
      <c r="I1822">
        <f t="array" ref="I1822">+SQRT((SUM(SIN($G1822/$I$1*($A$22:$A$20000))*$B$22:$B$20000))^2 + (SUM(COS($G1822/$I$1*($A$22:$A$20000))*$B$22:$B$20000))^2)</f>
        <v>0.12024136388509479</v>
      </c>
      <c r="J1822">
        <f t="array" ref="J1822">+SQRT((SUM(SIN($G1822/$I$1*($A$22:$A$20000))*$C$22:$C$20000))^2 +  (SUM(COS($G1822/$I$1*($A$22:$A$20000))*$C$22:$C$20000))^2)</f>
        <v>3.435492306698523</v>
      </c>
    </row>
    <row r="1823" spans="7:10" x14ac:dyDescent="0.25">
      <c r="G1823">
        <f t="shared" si="57"/>
        <v>1821</v>
      </c>
      <c r="H1823">
        <f t="shared" si="56"/>
        <v>5.7964230274068287</v>
      </c>
      <c r="I1823">
        <f t="array" ref="I1823">+SQRT((SUM(SIN($G1823/$I$1*($A$22:$A$20000))*$B$22:$B$20000))^2 + (SUM(COS($G1823/$I$1*($A$22:$A$20000))*$B$22:$B$20000))^2)</f>
        <v>0.23543241252225372</v>
      </c>
      <c r="J1823">
        <f t="array" ref="J1823">+SQRT((SUM(SIN($G1823/$I$1*($A$22:$A$20000))*$C$22:$C$20000))^2 +  (SUM(COS($G1823/$I$1*($A$22:$A$20000))*$C$22:$C$20000))^2)</f>
        <v>3.762229901578023</v>
      </c>
    </row>
    <row r="1824" spans="7:10" x14ac:dyDescent="0.25">
      <c r="G1824">
        <f t="shared" si="57"/>
        <v>1822</v>
      </c>
      <c r="H1824">
        <f t="shared" si="56"/>
        <v>5.7996061262686656</v>
      </c>
      <c r="I1824">
        <f t="array" ref="I1824">+SQRT((SUM(SIN($G1824/$I$1*($A$22:$A$20000))*$B$22:$B$20000))^2 + (SUM(COS($G1824/$I$1*($A$22:$A$20000))*$B$22:$B$20000))^2)</f>
        <v>0.20997063396081209</v>
      </c>
      <c r="J1824">
        <f t="array" ref="J1824">+SQRT((SUM(SIN($G1824/$I$1*($A$22:$A$20000))*$C$22:$C$20000))^2 +  (SUM(COS($G1824/$I$1*($A$22:$A$20000))*$C$22:$C$20000))^2)</f>
        <v>4.5779396498543035</v>
      </c>
    </row>
    <row r="1825" spans="7:10" x14ac:dyDescent="0.25">
      <c r="G1825">
        <f t="shared" si="57"/>
        <v>1823</v>
      </c>
      <c r="H1825">
        <f t="shared" si="56"/>
        <v>5.8027892251305042</v>
      </c>
      <c r="I1825">
        <f t="array" ref="I1825">+SQRT((SUM(SIN($G1825/$I$1*($A$22:$A$20000))*$B$22:$B$20000))^2 + (SUM(COS($G1825/$I$1*($A$22:$A$20000))*$B$22:$B$20000))^2)</f>
        <v>0.20512297646957967</v>
      </c>
      <c r="J1825">
        <f t="array" ref="J1825">+SQRT((SUM(SIN($G1825/$I$1*($A$22:$A$20000))*$C$22:$C$20000))^2 +  (SUM(COS($G1825/$I$1*($A$22:$A$20000))*$C$22:$C$20000))^2)</f>
        <v>5.0125454005534689</v>
      </c>
    </row>
    <row r="1826" spans="7:10" x14ac:dyDescent="0.25">
      <c r="G1826">
        <f t="shared" si="57"/>
        <v>1824</v>
      </c>
      <c r="H1826">
        <f t="shared" si="56"/>
        <v>5.805972323992342</v>
      </c>
      <c r="I1826">
        <f t="array" ref="I1826">+SQRT((SUM(SIN($G1826/$I$1*($A$22:$A$20000))*$B$22:$B$20000))^2 + (SUM(COS($G1826/$I$1*($A$22:$A$20000))*$B$22:$B$20000))^2)</f>
        <v>0.33410901078817007</v>
      </c>
      <c r="J1826">
        <f t="array" ref="J1826">+SQRT((SUM(SIN($G1826/$I$1*($A$22:$A$20000))*$C$22:$C$20000))^2 +  (SUM(COS($G1826/$I$1*($A$22:$A$20000))*$C$22:$C$20000))^2)</f>
        <v>5.1966253206133564</v>
      </c>
    </row>
    <row r="1827" spans="7:10" x14ac:dyDescent="0.25">
      <c r="G1827">
        <f t="shared" si="57"/>
        <v>1825</v>
      </c>
      <c r="H1827">
        <f t="shared" si="56"/>
        <v>5.8091554228541797</v>
      </c>
      <c r="I1827">
        <f t="array" ref="I1827">+SQRT((SUM(SIN($G1827/$I$1*($A$22:$A$20000))*$B$22:$B$20000))^2 + (SUM(COS($G1827/$I$1*($A$22:$A$20000))*$B$22:$B$20000))^2)</f>
        <v>0.12295478062984896</v>
      </c>
      <c r="J1827">
        <f t="array" ref="J1827">+SQRT((SUM(SIN($G1827/$I$1*($A$22:$A$20000))*$C$22:$C$20000))^2 +  (SUM(COS($G1827/$I$1*($A$22:$A$20000))*$C$22:$C$20000))^2)</f>
        <v>6.1840733627573323</v>
      </c>
    </row>
    <row r="1828" spans="7:10" x14ac:dyDescent="0.25">
      <c r="G1828">
        <f t="shared" si="57"/>
        <v>1826</v>
      </c>
      <c r="H1828">
        <f t="shared" si="56"/>
        <v>5.8123385217160184</v>
      </c>
      <c r="I1828">
        <f t="array" ref="I1828">+SQRT((SUM(SIN($G1828/$I$1*($A$22:$A$20000))*$B$22:$B$20000))^2 + (SUM(COS($G1828/$I$1*($A$22:$A$20000))*$B$22:$B$20000))^2)</f>
        <v>0.49379726084412717</v>
      </c>
      <c r="J1828">
        <f t="array" ref="J1828">+SQRT((SUM(SIN($G1828/$I$1*($A$22:$A$20000))*$C$22:$C$20000))^2 +  (SUM(COS($G1828/$I$1*($A$22:$A$20000))*$C$22:$C$20000))^2)</f>
        <v>9.7077596947517311</v>
      </c>
    </row>
    <row r="1829" spans="7:10" x14ac:dyDescent="0.25">
      <c r="G1829">
        <f t="shared" si="57"/>
        <v>1827</v>
      </c>
      <c r="H1829">
        <f t="shared" si="56"/>
        <v>5.8155216205778553</v>
      </c>
      <c r="I1829">
        <f t="array" ref="I1829">+SQRT((SUM(SIN($G1829/$I$1*($A$22:$A$20000))*$B$22:$B$20000))^2 + (SUM(COS($G1829/$I$1*($A$22:$A$20000))*$B$22:$B$20000))^2)</f>
        <v>2.0928764818236599E-2</v>
      </c>
      <c r="J1829">
        <f t="array" ref="J1829">+SQRT((SUM(SIN($G1829/$I$1*($A$22:$A$20000))*$C$22:$C$20000))^2 +  (SUM(COS($G1829/$I$1*($A$22:$A$20000))*$C$22:$C$20000))^2)</f>
        <v>11.891103253846648</v>
      </c>
    </row>
    <row r="1830" spans="7:10" x14ac:dyDescent="0.25">
      <c r="G1830">
        <f t="shared" si="57"/>
        <v>1828</v>
      </c>
      <c r="H1830">
        <f t="shared" si="56"/>
        <v>5.8187047194396939</v>
      </c>
      <c r="I1830">
        <f t="array" ref="I1830">+SQRT((SUM(SIN($G1830/$I$1*($A$22:$A$20000))*$B$22:$B$20000))^2 + (SUM(COS($G1830/$I$1*($A$22:$A$20000))*$B$22:$B$20000))^2)</f>
        <v>1.0399256898801366</v>
      </c>
      <c r="J1830">
        <f t="array" ref="J1830">+SQRT((SUM(SIN($G1830/$I$1*($A$22:$A$20000))*$C$22:$C$20000))^2 +  (SUM(COS($G1830/$I$1*($A$22:$A$20000))*$C$22:$C$20000))^2)</f>
        <v>8.8571083849269048</v>
      </c>
    </row>
    <row r="1831" spans="7:10" x14ac:dyDescent="0.25">
      <c r="G1831">
        <f t="shared" si="57"/>
        <v>1829</v>
      </c>
      <c r="H1831">
        <f t="shared" si="56"/>
        <v>5.8218878183015317</v>
      </c>
      <c r="I1831">
        <f t="array" ref="I1831">+SQRT((SUM(SIN($G1831/$I$1*($A$22:$A$20000))*$B$22:$B$20000))^2 + (SUM(COS($G1831/$I$1*($A$22:$A$20000))*$B$22:$B$20000))^2)</f>
        <v>1.6805135995031513</v>
      </c>
      <c r="J1831">
        <f t="array" ref="J1831">+SQRT((SUM(SIN($G1831/$I$1*($A$22:$A$20000))*$C$22:$C$20000))^2 +  (SUM(COS($G1831/$I$1*($A$22:$A$20000))*$C$22:$C$20000))^2)</f>
        <v>3.482254044747136</v>
      </c>
    </row>
    <row r="1832" spans="7:10" x14ac:dyDescent="0.25">
      <c r="G1832">
        <f t="shared" si="57"/>
        <v>1830</v>
      </c>
      <c r="H1832">
        <f t="shared" si="56"/>
        <v>5.8250709171633694</v>
      </c>
      <c r="I1832">
        <f t="array" ref="I1832">+SQRT((SUM(SIN($G1832/$I$1*($A$22:$A$20000))*$B$22:$B$20000))^2 + (SUM(COS($G1832/$I$1*($A$22:$A$20000))*$B$22:$B$20000))^2)</f>
        <v>1.3617626512817509</v>
      </c>
      <c r="J1832">
        <f t="array" ref="J1832">+SQRT((SUM(SIN($G1832/$I$1*($A$22:$A$20000))*$C$22:$C$20000))^2 +  (SUM(COS($G1832/$I$1*($A$22:$A$20000))*$C$22:$C$20000))^2)</f>
        <v>3.3831522622430437</v>
      </c>
    </row>
    <row r="1833" spans="7:10" x14ac:dyDescent="0.25">
      <c r="G1833">
        <f t="shared" si="57"/>
        <v>1831</v>
      </c>
      <c r="H1833">
        <f t="shared" si="56"/>
        <v>5.8282540160252072</v>
      </c>
      <c r="I1833">
        <f t="array" ref="I1833">+SQRT((SUM(SIN($G1833/$I$1*($A$22:$A$20000))*$B$22:$B$20000))^2 + (SUM(COS($G1833/$I$1*($A$22:$A$20000))*$B$22:$B$20000))^2)</f>
        <v>0.45571032526269872</v>
      </c>
      <c r="J1833">
        <f t="array" ref="J1833">+SQRT((SUM(SIN($G1833/$I$1*($A$22:$A$20000))*$C$22:$C$20000))^2 +  (SUM(COS($G1833/$I$1*($A$22:$A$20000))*$C$22:$C$20000))^2)</f>
        <v>6.7908255060984848</v>
      </c>
    </row>
    <row r="1834" spans="7:10" x14ac:dyDescent="0.25">
      <c r="G1834">
        <f t="shared" si="57"/>
        <v>1832</v>
      </c>
      <c r="H1834">
        <f t="shared" si="56"/>
        <v>5.8314371148870459</v>
      </c>
      <c r="I1834">
        <f t="array" ref="I1834">+SQRT((SUM(SIN($G1834/$I$1*($A$22:$A$20000))*$B$22:$B$20000))^2 + (SUM(COS($G1834/$I$1*($A$22:$A$20000))*$B$22:$B$20000))^2)</f>
        <v>0.34382208668096292</v>
      </c>
      <c r="J1834">
        <f t="array" ref="J1834">+SQRT((SUM(SIN($G1834/$I$1*($A$22:$A$20000))*$C$22:$C$20000))^2 +  (SUM(COS($G1834/$I$1*($A$22:$A$20000))*$C$22:$C$20000))^2)</f>
        <v>8.8573260687488986</v>
      </c>
    </row>
    <row r="1835" spans="7:10" x14ac:dyDescent="0.25">
      <c r="G1835">
        <f t="shared" si="57"/>
        <v>1833</v>
      </c>
      <c r="H1835">
        <f t="shared" si="56"/>
        <v>5.8346202137488827</v>
      </c>
      <c r="I1835">
        <f t="array" ref="I1835">+SQRT((SUM(SIN($G1835/$I$1*($A$22:$A$20000))*$B$22:$B$20000))^2 + (SUM(COS($G1835/$I$1*($A$22:$A$20000))*$B$22:$B$20000))^2)</f>
        <v>0.44647059628639607</v>
      </c>
      <c r="J1835">
        <f t="array" ref="J1835">+SQRT((SUM(SIN($G1835/$I$1*($A$22:$A$20000))*$C$22:$C$20000))^2 +  (SUM(COS($G1835/$I$1*($A$22:$A$20000))*$C$22:$C$20000))^2)</f>
        <v>8.8456196112307559</v>
      </c>
    </row>
    <row r="1836" spans="7:10" x14ac:dyDescent="0.25">
      <c r="G1836">
        <f t="shared" si="57"/>
        <v>1834</v>
      </c>
      <c r="H1836">
        <f t="shared" si="56"/>
        <v>5.8378033126107214</v>
      </c>
      <c r="I1836">
        <f t="array" ref="I1836">+SQRT((SUM(SIN($G1836/$I$1*($A$22:$A$20000))*$B$22:$B$20000))^2 + (SUM(COS($G1836/$I$1*($A$22:$A$20000))*$B$22:$B$20000))^2)</f>
        <v>0.33346507268172321</v>
      </c>
      <c r="J1836">
        <f t="array" ref="J1836">+SQRT((SUM(SIN($G1836/$I$1*($A$22:$A$20000))*$C$22:$C$20000))^2 +  (SUM(COS($G1836/$I$1*($A$22:$A$20000))*$C$22:$C$20000))^2)</f>
        <v>8.5464481562487826</v>
      </c>
    </row>
    <row r="1837" spans="7:10" x14ac:dyDescent="0.25">
      <c r="G1837">
        <f t="shared" si="57"/>
        <v>1835</v>
      </c>
      <c r="H1837">
        <f t="shared" si="56"/>
        <v>5.8409864114725591</v>
      </c>
      <c r="I1837">
        <f t="array" ref="I1837">+SQRT((SUM(SIN($G1837/$I$1*($A$22:$A$20000))*$B$22:$B$20000))^2 + (SUM(COS($G1837/$I$1*($A$22:$A$20000))*$B$22:$B$20000))^2)</f>
        <v>1.3769082452490091</v>
      </c>
      <c r="J1837">
        <f t="array" ref="J1837">+SQRT((SUM(SIN($G1837/$I$1*($A$22:$A$20000))*$C$22:$C$20000))^2 +  (SUM(COS($G1837/$I$1*($A$22:$A$20000))*$C$22:$C$20000))^2)</f>
        <v>7.1176732950739323</v>
      </c>
    </row>
    <row r="1838" spans="7:10" x14ac:dyDescent="0.25">
      <c r="G1838">
        <f t="shared" si="57"/>
        <v>1836</v>
      </c>
      <c r="H1838">
        <f t="shared" si="56"/>
        <v>5.8441695103343969</v>
      </c>
      <c r="I1838">
        <f t="array" ref="I1838">+SQRT((SUM(SIN($G1838/$I$1*($A$22:$A$20000))*$B$22:$B$20000))^2 + (SUM(COS($G1838/$I$1*($A$22:$A$20000))*$B$22:$B$20000))^2)</f>
        <v>1.7000969449827354</v>
      </c>
      <c r="J1838">
        <f t="array" ref="J1838">+SQRT((SUM(SIN($G1838/$I$1*($A$22:$A$20000))*$C$22:$C$20000))^2 +  (SUM(COS($G1838/$I$1*($A$22:$A$20000))*$C$22:$C$20000))^2)</f>
        <v>5.0328625441825432</v>
      </c>
    </row>
    <row r="1839" spans="7:10" x14ac:dyDescent="0.25">
      <c r="G1839">
        <f t="shared" si="57"/>
        <v>1837</v>
      </c>
      <c r="H1839">
        <f t="shared" si="56"/>
        <v>5.8473526091962356</v>
      </c>
      <c r="I1839">
        <f t="array" ref="I1839">+SQRT((SUM(SIN($G1839/$I$1*($A$22:$A$20000))*$B$22:$B$20000))^2 + (SUM(COS($G1839/$I$1*($A$22:$A$20000))*$B$22:$B$20000))^2)</f>
        <v>1.019495138179944</v>
      </c>
      <c r="J1839">
        <f t="array" ref="J1839">+SQRT((SUM(SIN($G1839/$I$1*($A$22:$A$20000))*$C$22:$C$20000))^2 +  (SUM(COS($G1839/$I$1*($A$22:$A$20000))*$C$22:$C$20000))^2)</f>
        <v>3.9448769210626589</v>
      </c>
    </row>
    <row r="1840" spans="7:10" x14ac:dyDescent="0.25">
      <c r="G1840">
        <f t="shared" si="57"/>
        <v>1838</v>
      </c>
      <c r="H1840">
        <f t="shared" si="56"/>
        <v>5.8505357080580724</v>
      </c>
      <c r="I1840">
        <f t="array" ref="I1840">+SQRT((SUM(SIN($G1840/$I$1*($A$22:$A$20000))*$B$22:$B$20000))^2 + (SUM(COS($G1840/$I$1*($A$22:$A$20000))*$B$22:$B$20000))^2)</f>
        <v>7.164424793027685E-2</v>
      </c>
      <c r="J1840">
        <f t="array" ref="J1840">+SQRT((SUM(SIN($G1840/$I$1*($A$22:$A$20000))*$C$22:$C$20000))^2 +  (SUM(COS($G1840/$I$1*($A$22:$A$20000))*$C$22:$C$20000))^2)</f>
        <v>5.121644301783137</v>
      </c>
    </row>
    <row r="1841" spans="7:10" x14ac:dyDescent="0.25">
      <c r="G1841">
        <f t="shared" si="57"/>
        <v>1839</v>
      </c>
      <c r="H1841">
        <f t="shared" si="56"/>
        <v>5.8537188069199111</v>
      </c>
      <c r="I1841">
        <f t="array" ref="I1841">+SQRT((SUM(SIN($G1841/$I$1*($A$22:$A$20000))*$B$22:$B$20000))^2 + (SUM(COS($G1841/$I$1*($A$22:$A$20000))*$B$22:$B$20000))^2)</f>
        <v>0.31968428987468744</v>
      </c>
      <c r="J1841">
        <f t="array" ref="J1841">+SQRT((SUM(SIN($G1841/$I$1*($A$22:$A$20000))*$C$22:$C$20000))^2 +  (SUM(COS($G1841/$I$1*($A$22:$A$20000))*$C$22:$C$20000))^2)</f>
        <v>4.0840857424265842</v>
      </c>
    </row>
    <row r="1842" spans="7:10" x14ac:dyDescent="0.25">
      <c r="G1842">
        <f t="shared" si="57"/>
        <v>1840</v>
      </c>
      <c r="H1842">
        <f t="shared" si="56"/>
        <v>5.856901905781748</v>
      </c>
      <c r="I1842">
        <f t="array" ref="I1842">+SQRT((SUM(SIN($G1842/$I$1*($A$22:$A$20000))*$B$22:$B$20000))^2 + (SUM(COS($G1842/$I$1*($A$22:$A$20000))*$B$22:$B$20000))^2)</f>
        <v>0.10559271800113727</v>
      </c>
      <c r="J1842">
        <f t="array" ref="J1842">+SQRT((SUM(SIN($G1842/$I$1*($A$22:$A$20000))*$C$22:$C$20000))^2 +  (SUM(COS($G1842/$I$1*($A$22:$A$20000))*$C$22:$C$20000))^2)</f>
        <v>4.7530141807041275</v>
      </c>
    </row>
    <row r="1843" spans="7:10" x14ac:dyDescent="0.25">
      <c r="G1843">
        <f t="shared" si="57"/>
        <v>1841</v>
      </c>
      <c r="H1843">
        <f t="shared" si="56"/>
        <v>5.8600850046435866</v>
      </c>
      <c r="I1843">
        <f t="array" ref="I1843">+SQRT((SUM(SIN($G1843/$I$1*($A$22:$A$20000))*$B$22:$B$20000))^2 + (SUM(COS($G1843/$I$1*($A$22:$A$20000))*$B$22:$B$20000))^2)</f>
        <v>0.15391818422612466</v>
      </c>
      <c r="J1843">
        <f t="array" ref="J1843">+SQRT((SUM(SIN($G1843/$I$1*($A$22:$A$20000))*$C$22:$C$20000))^2 +  (SUM(COS($G1843/$I$1*($A$22:$A$20000))*$C$22:$C$20000))^2)</f>
        <v>5.7514488279194298</v>
      </c>
    </row>
    <row r="1844" spans="7:10" x14ac:dyDescent="0.25">
      <c r="G1844">
        <f t="shared" si="57"/>
        <v>1842</v>
      </c>
      <c r="H1844">
        <f t="shared" si="56"/>
        <v>5.8632681035054253</v>
      </c>
      <c r="I1844">
        <f t="array" ref="I1844">+SQRT((SUM(SIN($G1844/$I$1*($A$22:$A$20000))*$B$22:$B$20000))^2 + (SUM(COS($G1844/$I$1*($A$22:$A$20000))*$B$22:$B$20000))^2)</f>
        <v>0.113194586718506</v>
      </c>
      <c r="J1844">
        <f t="array" ref="J1844">+SQRT((SUM(SIN($G1844/$I$1*($A$22:$A$20000))*$C$22:$C$20000))^2 +  (SUM(COS($G1844/$I$1*($A$22:$A$20000))*$C$22:$C$20000))^2)</f>
        <v>5.2433098033267616</v>
      </c>
    </row>
    <row r="1845" spans="7:10" x14ac:dyDescent="0.25">
      <c r="G1845">
        <f t="shared" si="57"/>
        <v>1843</v>
      </c>
      <c r="H1845">
        <f t="shared" si="56"/>
        <v>5.8664512023672621</v>
      </c>
      <c r="I1845">
        <f t="array" ref="I1845">+SQRT((SUM(SIN($G1845/$I$1*($A$22:$A$20000))*$B$22:$B$20000))^2 + (SUM(COS($G1845/$I$1*($A$22:$A$20000))*$B$22:$B$20000))^2)</f>
        <v>7.4901312583528334E-2</v>
      </c>
      <c r="J1845">
        <f t="array" ref="J1845">+SQRT((SUM(SIN($G1845/$I$1*($A$22:$A$20000))*$C$22:$C$20000))^2 +  (SUM(COS($G1845/$I$1*($A$22:$A$20000))*$C$22:$C$20000))^2)</f>
        <v>8.4830622782361758</v>
      </c>
    </row>
    <row r="1846" spans="7:10" x14ac:dyDescent="0.25">
      <c r="G1846">
        <f t="shared" si="57"/>
        <v>1844</v>
      </c>
      <c r="H1846">
        <f t="shared" si="56"/>
        <v>5.8696343012291008</v>
      </c>
      <c r="I1846">
        <f t="array" ref="I1846">+SQRT((SUM(SIN($G1846/$I$1*($A$22:$A$20000))*$B$22:$B$20000))^2 + (SUM(COS($G1846/$I$1*($A$22:$A$20000))*$B$22:$B$20000))^2)</f>
        <v>8.3632528247724852E-2</v>
      </c>
      <c r="J1846">
        <f t="array" ref="J1846">+SQRT((SUM(SIN($G1846/$I$1*($A$22:$A$20000))*$C$22:$C$20000))^2 +  (SUM(COS($G1846/$I$1*($A$22:$A$20000))*$C$22:$C$20000))^2)</f>
        <v>7.9013176743957692</v>
      </c>
    </row>
    <row r="1847" spans="7:10" x14ac:dyDescent="0.25">
      <c r="G1847">
        <f t="shared" si="57"/>
        <v>1845</v>
      </c>
      <c r="H1847">
        <f t="shared" si="56"/>
        <v>5.8728174000909377</v>
      </c>
      <c r="I1847">
        <f t="array" ref="I1847">+SQRT((SUM(SIN($G1847/$I$1*($A$22:$A$20000))*$B$22:$B$20000))^2 + (SUM(COS($G1847/$I$1*($A$22:$A$20000))*$B$22:$B$20000))^2)</f>
        <v>3.1077341907683919E-2</v>
      </c>
      <c r="J1847">
        <f t="array" ref="J1847">+SQRT((SUM(SIN($G1847/$I$1*($A$22:$A$20000))*$C$22:$C$20000))^2 +  (SUM(COS($G1847/$I$1*($A$22:$A$20000))*$C$22:$C$20000))^2)</f>
        <v>4.3588333862486275</v>
      </c>
    </row>
    <row r="1848" spans="7:10" x14ac:dyDescent="0.25">
      <c r="G1848">
        <f t="shared" si="57"/>
        <v>1846</v>
      </c>
      <c r="H1848">
        <f t="shared" si="56"/>
        <v>5.8760004989527763</v>
      </c>
      <c r="I1848">
        <f t="array" ref="I1848">+SQRT((SUM(SIN($G1848/$I$1*($A$22:$A$20000))*$B$22:$B$20000))^2 + (SUM(COS($G1848/$I$1*($A$22:$A$20000))*$B$22:$B$20000))^2)</f>
        <v>6.4553348857261328E-2</v>
      </c>
      <c r="J1848">
        <f t="array" ref="J1848">+SQRT((SUM(SIN($G1848/$I$1*($A$22:$A$20000))*$C$22:$C$20000))^2 +  (SUM(COS($G1848/$I$1*($A$22:$A$20000))*$C$22:$C$20000))^2)</f>
        <v>3.8179486957289179</v>
      </c>
    </row>
    <row r="1849" spans="7:10" x14ac:dyDescent="0.25">
      <c r="G1849">
        <f t="shared" si="57"/>
        <v>1847</v>
      </c>
      <c r="H1849">
        <f t="shared" si="56"/>
        <v>5.8791835978146132</v>
      </c>
      <c r="I1849">
        <f t="array" ref="I1849">+SQRT((SUM(SIN($G1849/$I$1*($A$22:$A$20000))*$B$22:$B$20000))^2 + (SUM(COS($G1849/$I$1*($A$22:$A$20000))*$B$22:$B$20000))^2)</f>
        <v>1.5947230627937702E-2</v>
      </c>
      <c r="J1849">
        <f t="array" ref="J1849">+SQRT((SUM(SIN($G1849/$I$1*($A$22:$A$20000))*$C$22:$C$20000))^2 +  (SUM(COS($G1849/$I$1*($A$22:$A$20000))*$C$22:$C$20000))^2)</f>
        <v>4.899907277864413</v>
      </c>
    </row>
    <row r="1850" spans="7:10" x14ac:dyDescent="0.25">
      <c r="G1850">
        <f t="shared" si="57"/>
        <v>1848</v>
      </c>
      <c r="H1850">
        <f t="shared" si="56"/>
        <v>5.8823666966764518</v>
      </c>
      <c r="I1850">
        <f t="array" ref="I1850">+SQRT((SUM(SIN($G1850/$I$1*($A$22:$A$20000))*$B$22:$B$20000))^2 + (SUM(COS($G1850/$I$1*($A$22:$A$20000))*$B$22:$B$20000))^2)</f>
        <v>4.8798442799575528E-2</v>
      </c>
      <c r="J1850">
        <f t="array" ref="J1850">+SQRT((SUM(SIN($G1850/$I$1*($A$22:$A$20000))*$C$22:$C$20000))^2 +  (SUM(COS($G1850/$I$1*($A$22:$A$20000))*$C$22:$C$20000))^2)</f>
        <v>4.9134636645772209</v>
      </c>
    </row>
    <row r="1851" spans="7:10" x14ac:dyDescent="0.25">
      <c r="G1851">
        <f t="shared" si="57"/>
        <v>1849</v>
      </c>
      <c r="H1851">
        <f t="shared" si="56"/>
        <v>5.8855497955382896</v>
      </c>
      <c r="I1851">
        <f t="array" ref="I1851">+SQRT((SUM(SIN($G1851/$I$1*($A$22:$A$20000))*$B$22:$B$20000))^2 + (SUM(COS($G1851/$I$1*($A$22:$A$20000))*$B$22:$B$20000))^2)</f>
        <v>1.9409042701870518E-2</v>
      </c>
      <c r="J1851">
        <f t="array" ref="J1851">+SQRT((SUM(SIN($G1851/$I$1*($A$22:$A$20000))*$C$22:$C$20000))^2 +  (SUM(COS($G1851/$I$1*($A$22:$A$20000))*$C$22:$C$20000))^2)</f>
        <v>2.6879133232036563</v>
      </c>
    </row>
    <row r="1852" spans="7:10" x14ac:dyDescent="0.25">
      <c r="G1852">
        <f t="shared" si="57"/>
        <v>1850</v>
      </c>
      <c r="H1852">
        <f t="shared" si="56"/>
        <v>5.8887328944001274</v>
      </c>
      <c r="I1852">
        <f t="array" ref="I1852">+SQRT((SUM(SIN($G1852/$I$1*($A$22:$A$20000))*$B$22:$B$20000))^2 + (SUM(COS($G1852/$I$1*($A$22:$A$20000))*$B$22:$B$20000))^2)</f>
        <v>2.925419577285673E-2</v>
      </c>
      <c r="J1852">
        <f t="array" ref="J1852">+SQRT((SUM(SIN($G1852/$I$1*($A$22:$A$20000))*$C$22:$C$20000))^2 +  (SUM(COS($G1852/$I$1*($A$22:$A$20000))*$C$22:$C$20000))^2)</f>
        <v>1.4553370062736695</v>
      </c>
    </row>
    <row r="1853" spans="7:10" x14ac:dyDescent="0.25">
      <c r="G1853">
        <f t="shared" si="57"/>
        <v>1851</v>
      </c>
      <c r="H1853">
        <f t="shared" si="56"/>
        <v>5.891915993261966</v>
      </c>
      <c r="I1853">
        <f t="array" ref="I1853">+SQRT((SUM(SIN($G1853/$I$1*($A$22:$A$20000))*$B$22:$B$20000))^2 + (SUM(COS($G1853/$I$1*($A$22:$A$20000))*$B$22:$B$20000))^2)</f>
        <v>1.9910833585286419E-2</v>
      </c>
      <c r="J1853">
        <f t="array" ref="J1853">+SQRT((SUM(SIN($G1853/$I$1*($A$22:$A$20000))*$C$22:$C$20000))^2 +  (SUM(COS($G1853/$I$1*($A$22:$A$20000))*$C$22:$C$20000))^2)</f>
        <v>5.217418246755229</v>
      </c>
    </row>
    <row r="1854" spans="7:10" x14ac:dyDescent="0.25">
      <c r="G1854">
        <f t="shared" si="57"/>
        <v>1852</v>
      </c>
      <c r="H1854">
        <f t="shared" si="56"/>
        <v>5.8950990921238029</v>
      </c>
      <c r="I1854">
        <f t="array" ref="I1854">+SQRT((SUM(SIN($G1854/$I$1*($A$22:$A$20000))*$B$22:$B$20000))^2 + (SUM(COS($G1854/$I$1*($A$22:$A$20000))*$B$22:$B$20000))^2)</f>
        <v>1.7457316792196569E-2</v>
      </c>
      <c r="J1854">
        <f t="array" ref="J1854">+SQRT((SUM(SIN($G1854/$I$1*($A$22:$A$20000))*$C$22:$C$20000))^2 +  (SUM(COS($G1854/$I$1*($A$22:$A$20000))*$C$22:$C$20000))^2)</f>
        <v>7.4295544058386627</v>
      </c>
    </row>
    <row r="1855" spans="7:10" x14ac:dyDescent="0.25">
      <c r="G1855">
        <f t="shared" si="57"/>
        <v>1853</v>
      </c>
      <c r="H1855">
        <f t="shared" si="56"/>
        <v>5.8982821909856415</v>
      </c>
      <c r="I1855">
        <f t="array" ref="I1855">+SQRT((SUM(SIN($G1855/$I$1*($A$22:$A$20000))*$B$22:$B$20000))^2 + (SUM(COS($G1855/$I$1*($A$22:$A$20000))*$B$22:$B$20000))^2)</f>
        <v>2.1964479830399945E-2</v>
      </c>
      <c r="J1855">
        <f t="array" ref="J1855">+SQRT((SUM(SIN($G1855/$I$1*($A$22:$A$20000))*$C$22:$C$20000))^2 +  (SUM(COS($G1855/$I$1*($A$22:$A$20000))*$C$22:$C$20000))^2)</f>
        <v>6.517001649238261</v>
      </c>
    </row>
    <row r="1856" spans="7:10" x14ac:dyDescent="0.25">
      <c r="G1856">
        <f t="shared" si="57"/>
        <v>1854</v>
      </c>
      <c r="H1856">
        <f t="shared" si="56"/>
        <v>5.9014652898474793</v>
      </c>
      <c r="I1856">
        <f t="array" ref="I1856">+SQRT((SUM(SIN($G1856/$I$1*($A$22:$A$20000))*$B$22:$B$20000))^2 + (SUM(COS($G1856/$I$1*($A$22:$A$20000))*$B$22:$B$20000))^2)</f>
        <v>1.1327892797556484E-2</v>
      </c>
      <c r="J1856">
        <f t="array" ref="J1856">+SQRT((SUM(SIN($G1856/$I$1*($A$22:$A$20000))*$C$22:$C$20000))^2 +  (SUM(COS($G1856/$I$1*($A$22:$A$20000))*$C$22:$C$20000))^2)</f>
        <v>6.2173537581723979</v>
      </c>
    </row>
    <row r="1857" spans="7:10" x14ac:dyDescent="0.25">
      <c r="G1857">
        <f t="shared" si="57"/>
        <v>1855</v>
      </c>
      <c r="H1857">
        <f t="shared" si="56"/>
        <v>5.9046483887093171</v>
      </c>
      <c r="I1857">
        <f t="array" ref="I1857">+SQRT((SUM(SIN($G1857/$I$1*($A$22:$A$20000))*$B$22:$B$20000))^2 + (SUM(COS($G1857/$I$1*($A$22:$A$20000))*$B$22:$B$20000))^2)</f>
        <v>1.4657483574755029E-2</v>
      </c>
      <c r="J1857">
        <f t="array" ref="J1857">+SQRT((SUM(SIN($G1857/$I$1*($A$22:$A$20000))*$C$22:$C$20000))^2 +  (SUM(COS($G1857/$I$1*($A$22:$A$20000))*$C$22:$C$20000))^2)</f>
        <v>5.1461485124990523</v>
      </c>
    </row>
    <row r="1858" spans="7:10" x14ac:dyDescent="0.25">
      <c r="G1858">
        <f t="shared" si="57"/>
        <v>1856</v>
      </c>
      <c r="H1858">
        <f t="shared" si="56"/>
        <v>5.9078314875711548</v>
      </c>
      <c r="I1858">
        <f t="array" ref="I1858">+SQRT((SUM(SIN($G1858/$I$1*($A$22:$A$20000))*$B$22:$B$20000))^2 + (SUM(COS($G1858/$I$1*($A$22:$A$20000))*$B$22:$B$20000))^2)</f>
        <v>7.5326644124919552E-3</v>
      </c>
      <c r="J1858">
        <f t="array" ref="J1858">+SQRT((SUM(SIN($G1858/$I$1*($A$22:$A$20000))*$C$22:$C$20000))^2 +  (SUM(COS($G1858/$I$1*($A$22:$A$20000))*$C$22:$C$20000))^2)</f>
        <v>5.5038175406849987</v>
      </c>
    </row>
    <row r="1859" spans="7:10" x14ac:dyDescent="0.25">
      <c r="G1859">
        <f t="shared" si="57"/>
        <v>1857</v>
      </c>
      <c r="H1859">
        <f t="shared" ref="H1859:H1922" si="58">+G1859/$I$1/2/PI()</f>
        <v>5.9110145864329935</v>
      </c>
      <c r="I1859">
        <f t="array" ref="I1859">+SQRT((SUM(SIN($G1859/$I$1*($A$22:$A$20000))*$B$22:$B$20000))^2 + (SUM(COS($G1859/$I$1*($A$22:$A$20000))*$B$22:$B$20000))^2)</f>
        <v>1.0369338615636589E-2</v>
      </c>
      <c r="J1859">
        <f t="array" ref="J1859">+SQRT((SUM(SIN($G1859/$I$1*($A$22:$A$20000))*$C$22:$C$20000))^2 +  (SUM(COS($G1859/$I$1*($A$22:$A$20000))*$C$22:$C$20000))^2)</f>
        <v>7.5944506963452207</v>
      </c>
    </row>
    <row r="1860" spans="7:10" x14ac:dyDescent="0.25">
      <c r="G1860">
        <f t="shared" si="57"/>
        <v>1858</v>
      </c>
      <c r="H1860">
        <f t="shared" si="58"/>
        <v>5.9141976852948304</v>
      </c>
      <c r="I1860">
        <f t="array" ref="I1860">+SQRT((SUM(SIN($G1860/$I$1*($A$22:$A$20000))*$B$22:$B$20000))^2 + (SUM(COS($G1860/$I$1*($A$22:$A$20000))*$B$22:$B$20000))^2)</f>
        <v>8.2478870736201401E-3</v>
      </c>
      <c r="J1860">
        <f t="array" ref="J1860">+SQRT((SUM(SIN($G1860/$I$1*($A$22:$A$20000))*$C$22:$C$20000))^2 +  (SUM(COS($G1860/$I$1*($A$22:$A$20000))*$C$22:$C$20000))^2)</f>
        <v>5.187585623862482</v>
      </c>
    </row>
    <row r="1861" spans="7:10" x14ac:dyDescent="0.25">
      <c r="G1861">
        <f t="shared" ref="G1861:G1924" si="59">+G1860+1</f>
        <v>1859</v>
      </c>
      <c r="H1861">
        <f t="shared" si="58"/>
        <v>5.917380784156669</v>
      </c>
      <c r="I1861">
        <f t="array" ref="I1861">+SQRT((SUM(SIN($G1861/$I$1*($A$22:$A$20000))*$B$22:$B$20000))^2 + (SUM(COS($G1861/$I$1*($A$22:$A$20000))*$B$22:$B$20000))^2)</f>
        <v>6.0955104380432217E-3</v>
      </c>
      <c r="J1861">
        <f t="array" ref="J1861">+SQRT((SUM(SIN($G1861/$I$1*($A$22:$A$20000))*$C$22:$C$20000))^2 +  (SUM(COS($G1861/$I$1*($A$22:$A$20000))*$C$22:$C$20000))^2)</f>
        <v>0.91188229888064132</v>
      </c>
    </row>
    <row r="1862" spans="7:10" x14ac:dyDescent="0.25">
      <c r="G1862">
        <f t="shared" si="59"/>
        <v>1860</v>
      </c>
      <c r="H1862">
        <f t="shared" si="58"/>
        <v>5.9205638830185068</v>
      </c>
      <c r="I1862">
        <f t="array" ref="I1862">+SQRT((SUM(SIN($G1862/$I$1*($A$22:$A$20000))*$B$22:$B$20000))^2 + (SUM(COS($G1862/$I$1*($A$22:$A$20000))*$B$22:$B$20000))^2)</f>
        <v>7.9525133664919753E-3</v>
      </c>
      <c r="J1862">
        <f t="array" ref="J1862">+SQRT((SUM(SIN($G1862/$I$1*($A$22:$A$20000))*$C$22:$C$20000))^2 +  (SUM(COS($G1862/$I$1*($A$22:$A$20000))*$C$22:$C$20000))^2)</f>
        <v>1.044873997350078</v>
      </c>
    </row>
    <row r="1863" spans="7:10" x14ac:dyDescent="0.25">
      <c r="G1863">
        <f t="shared" si="59"/>
        <v>1861</v>
      </c>
      <c r="H1863">
        <f t="shared" si="58"/>
        <v>5.9237469818803445</v>
      </c>
      <c r="I1863">
        <f t="array" ref="I1863">+SQRT((SUM(SIN($G1863/$I$1*($A$22:$A$20000))*$B$22:$B$20000))^2 + (SUM(COS($G1863/$I$1*($A$22:$A$20000))*$B$22:$B$20000))^2)</f>
        <v>2.251631275342076E-3</v>
      </c>
      <c r="J1863">
        <f t="array" ref="J1863">+SQRT((SUM(SIN($G1863/$I$1*($A$22:$A$20000))*$C$22:$C$20000))^2 +  (SUM(COS($G1863/$I$1*($A$22:$A$20000))*$C$22:$C$20000))^2)</f>
        <v>2.4734343047606138</v>
      </c>
    </row>
    <row r="1864" spans="7:10" x14ac:dyDescent="0.25">
      <c r="G1864">
        <f t="shared" si="59"/>
        <v>1862</v>
      </c>
      <c r="H1864">
        <f t="shared" si="58"/>
        <v>5.9269300807421832</v>
      </c>
      <c r="I1864">
        <f t="array" ref="I1864">+SQRT((SUM(SIN($G1864/$I$1*($A$22:$A$20000))*$B$22:$B$20000))^2 + (SUM(COS($G1864/$I$1*($A$22:$A$20000))*$B$22:$B$20000))^2)</f>
        <v>6.3467046552746027E-3</v>
      </c>
      <c r="J1864">
        <f t="array" ref="J1864">+SQRT((SUM(SIN($G1864/$I$1*($A$22:$A$20000))*$C$22:$C$20000))^2 +  (SUM(COS($G1864/$I$1*($A$22:$A$20000))*$C$22:$C$20000))^2)</f>
        <v>4.4108819084385411</v>
      </c>
    </row>
    <row r="1865" spans="7:10" x14ac:dyDescent="0.25">
      <c r="G1865">
        <f t="shared" si="59"/>
        <v>1863</v>
      </c>
      <c r="H1865">
        <f t="shared" si="58"/>
        <v>5.9301131796040201</v>
      </c>
      <c r="I1865">
        <f t="array" ref="I1865">+SQRT((SUM(SIN($G1865/$I$1*($A$22:$A$20000))*$B$22:$B$20000))^2 + (SUM(COS($G1865/$I$1*($A$22:$A$20000))*$B$22:$B$20000))^2)</f>
        <v>4.0570505937140358E-3</v>
      </c>
      <c r="J1865">
        <f t="array" ref="J1865">+SQRT((SUM(SIN($G1865/$I$1*($A$22:$A$20000))*$C$22:$C$20000))^2 +  (SUM(COS($G1865/$I$1*($A$22:$A$20000))*$C$22:$C$20000))^2)</f>
        <v>3.3367258495714531</v>
      </c>
    </row>
    <row r="1866" spans="7:10" x14ac:dyDescent="0.25">
      <c r="G1866">
        <f t="shared" si="59"/>
        <v>1864</v>
      </c>
      <c r="H1866">
        <f t="shared" si="58"/>
        <v>5.9332962784658587</v>
      </c>
      <c r="I1866">
        <f t="array" ref="I1866">+SQRT((SUM(SIN($G1866/$I$1*($A$22:$A$20000))*$B$22:$B$20000))^2 + (SUM(COS($G1866/$I$1*($A$22:$A$20000))*$B$22:$B$20000))^2)</f>
        <v>2.8203830910738118E-3</v>
      </c>
      <c r="J1866">
        <f t="array" ref="J1866">+SQRT((SUM(SIN($G1866/$I$1*($A$22:$A$20000))*$C$22:$C$20000))^2 +  (SUM(COS($G1866/$I$1*($A$22:$A$20000))*$C$22:$C$20000))^2)</f>
        <v>0.5138547209335278</v>
      </c>
    </row>
    <row r="1867" spans="7:10" x14ac:dyDescent="0.25">
      <c r="G1867">
        <f t="shared" si="59"/>
        <v>1865</v>
      </c>
      <c r="H1867">
        <f t="shared" si="58"/>
        <v>5.9364793773276956</v>
      </c>
      <c r="I1867">
        <f t="array" ref="I1867">+SQRT((SUM(SIN($G1867/$I$1*($A$22:$A$20000))*$B$22:$B$20000))^2 + (SUM(COS($G1867/$I$1*($A$22:$A$20000))*$B$22:$B$20000))^2)</f>
        <v>3.978406326166784E-3</v>
      </c>
      <c r="J1867">
        <f t="array" ref="J1867">+SQRT((SUM(SIN($G1867/$I$1*($A$22:$A$20000))*$C$22:$C$20000))^2 +  (SUM(COS($G1867/$I$1*($A$22:$A$20000))*$C$22:$C$20000))^2)</f>
        <v>2.0213871239393799</v>
      </c>
    </row>
    <row r="1868" spans="7:10" x14ac:dyDescent="0.25">
      <c r="G1868">
        <f t="shared" si="59"/>
        <v>1866</v>
      </c>
      <c r="H1868">
        <f t="shared" si="58"/>
        <v>5.9396624761895342</v>
      </c>
      <c r="I1868">
        <f t="array" ref="I1868">+SQRT((SUM(SIN($G1868/$I$1*($A$22:$A$20000))*$B$22:$B$20000))^2 + (SUM(COS($G1868/$I$1*($A$22:$A$20000))*$B$22:$B$20000))^2)</f>
        <v>2.2728375784919382E-3</v>
      </c>
      <c r="J1868">
        <f t="array" ref="J1868">+SQRT((SUM(SIN($G1868/$I$1*($A$22:$A$20000))*$C$22:$C$20000))^2 +  (SUM(COS($G1868/$I$1*($A$22:$A$20000))*$C$22:$C$20000))^2)</f>
        <v>1.8071645521369468</v>
      </c>
    </row>
    <row r="1869" spans="7:10" x14ac:dyDescent="0.25">
      <c r="G1869">
        <f t="shared" si="59"/>
        <v>1867</v>
      </c>
      <c r="H1869">
        <f t="shared" si="58"/>
        <v>5.9428455750513729</v>
      </c>
      <c r="I1869">
        <f t="array" ref="I1869">+SQRT((SUM(SIN($G1869/$I$1*($A$22:$A$20000))*$B$22:$B$20000))^2 + (SUM(COS($G1869/$I$1*($A$22:$A$20000))*$B$22:$B$20000))^2)</f>
        <v>7.0845641869515478E-3</v>
      </c>
      <c r="J1869">
        <f t="array" ref="J1869">+SQRT((SUM(SIN($G1869/$I$1*($A$22:$A$20000))*$C$22:$C$20000))^2 +  (SUM(COS($G1869/$I$1*($A$22:$A$20000))*$C$22:$C$20000))^2)</f>
        <v>4.7686414945779427</v>
      </c>
    </row>
    <row r="1870" spans="7:10" x14ac:dyDescent="0.25">
      <c r="G1870">
        <f t="shared" si="59"/>
        <v>1868</v>
      </c>
      <c r="H1870">
        <f t="shared" si="58"/>
        <v>5.9460286739132098</v>
      </c>
      <c r="I1870">
        <f t="array" ref="I1870">+SQRT((SUM(SIN($G1870/$I$1*($A$22:$A$20000))*$B$22:$B$20000))^2 + (SUM(COS($G1870/$I$1*($A$22:$A$20000))*$B$22:$B$20000))^2)</f>
        <v>3.0314720324814489E-3</v>
      </c>
      <c r="J1870">
        <f t="array" ref="J1870">+SQRT((SUM(SIN($G1870/$I$1*($A$22:$A$20000))*$C$22:$C$20000))^2 +  (SUM(COS($G1870/$I$1*($A$22:$A$20000))*$C$22:$C$20000))^2)</f>
        <v>7.1332859206102164</v>
      </c>
    </row>
    <row r="1871" spans="7:10" x14ac:dyDescent="0.25">
      <c r="G1871">
        <f t="shared" si="59"/>
        <v>1869</v>
      </c>
      <c r="H1871">
        <f t="shared" si="58"/>
        <v>5.9492117727750484</v>
      </c>
      <c r="I1871">
        <f t="array" ref="I1871">+SQRT((SUM(SIN($G1871/$I$1*($A$22:$A$20000))*$B$22:$B$20000))^2 + (SUM(COS($G1871/$I$1*($A$22:$A$20000))*$B$22:$B$20000))^2)</f>
        <v>4.8440943636467188E-3</v>
      </c>
      <c r="J1871">
        <f t="array" ref="J1871">+SQRT((SUM(SIN($G1871/$I$1*($A$22:$A$20000))*$C$22:$C$20000))^2 +  (SUM(COS($G1871/$I$1*($A$22:$A$20000))*$C$22:$C$20000))^2)</f>
        <v>6.6002417774924824</v>
      </c>
    </row>
    <row r="1872" spans="7:10" x14ac:dyDescent="0.25">
      <c r="G1872">
        <f t="shared" si="59"/>
        <v>1870</v>
      </c>
      <c r="H1872">
        <f t="shared" si="58"/>
        <v>5.9523948716368853</v>
      </c>
      <c r="I1872">
        <f t="array" ref="I1872">+SQRT((SUM(SIN($G1872/$I$1*($A$22:$A$20000))*$B$22:$B$20000))^2 + (SUM(COS($G1872/$I$1*($A$22:$A$20000))*$B$22:$B$20000))^2)</f>
        <v>4.7756740048092734E-3</v>
      </c>
      <c r="J1872">
        <f t="array" ref="J1872">+SQRT((SUM(SIN($G1872/$I$1*($A$22:$A$20000))*$C$22:$C$20000))^2 +  (SUM(COS($G1872/$I$1*($A$22:$A$20000))*$C$22:$C$20000))^2)</f>
        <v>4.3575640477474753</v>
      </c>
    </row>
    <row r="1873" spans="7:10" x14ac:dyDescent="0.25">
      <c r="G1873">
        <f t="shared" si="59"/>
        <v>1871</v>
      </c>
      <c r="H1873">
        <f t="shared" si="58"/>
        <v>5.9555779704987239</v>
      </c>
      <c r="I1873">
        <f t="array" ref="I1873">+SQRT((SUM(SIN($G1873/$I$1*($A$22:$A$20000))*$B$22:$B$20000))^2 + (SUM(COS($G1873/$I$1*($A$22:$A$20000))*$B$22:$B$20000))^2)</f>
        <v>3.722803347589699E-3</v>
      </c>
      <c r="J1873">
        <f t="array" ref="J1873">+SQRT((SUM(SIN($G1873/$I$1*($A$22:$A$20000))*$C$22:$C$20000))^2 +  (SUM(COS($G1873/$I$1*($A$22:$A$20000))*$C$22:$C$20000))^2)</f>
        <v>3.4314353098094714</v>
      </c>
    </row>
    <row r="1874" spans="7:10" x14ac:dyDescent="0.25">
      <c r="G1874">
        <f t="shared" si="59"/>
        <v>1872</v>
      </c>
      <c r="H1874">
        <f t="shared" si="58"/>
        <v>5.9587610693605608</v>
      </c>
      <c r="I1874">
        <f t="array" ref="I1874">+SQRT((SUM(SIN($G1874/$I$1*($A$22:$A$20000))*$B$22:$B$20000))^2 + (SUM(COS($G1874/$I$1*($A$22:$A$20000))*$B$22:$B$20000))^2)</f>
        <v>6.8594828972671712E-3</v>
      </c>
      <c r="J1874">
        <f t="array" ref="J1874">+SQRT((SUM(SIN($G1874/$I$1*($A$22:$A$20000))*$C$22:$C$20000))^2 +  (SUM(COS($G1874/$I$1*($A$22:$A$20000))*$C$22:$C$20000))^2)</f>
        <v>5.4252452186449069</v>
      </c>
    </row>
    <row r="1875" spans="7:10" x14ac:dyDescent="0.25">
      <c r="G1875">
        <f t="shared" si="59"/>
        <v>1873</v>
      </c>
      <c r="H1875">
        <f t="shared" si="58"/>
        <v>5.9619441682223995</v>
      </c>
      <c r="I1875">
        <f t="array" ref="I1875">+SQRT((SUM(SIN($G1875/$I$1*($A$22:$A$20000))*$B$22:$B$20000))^2 + (SUM(COS($G1875/$I$1*($A$22:$A$20000))*$B$22:$B$20000))^2)</f>
        <v>2.74228926094967E-3</v>
      </c>
      <c r="J1875">
        <f t="array" ref="J1875">+SQRT((SUM(SIN($G1875/$I$1*($A$22:$A$20000))*$C$22:$C$20000))^2 +  (SUM(COS($G1875/$I$1*($A$22:$A$20000))*$C$22:$C$20000))^2)</f>
        <v>7.2917710262020954</v>
      </c>
    </row>
    <row r="1876" spans="7:10" x14ac:dyDescent="0.25">
      <c r="G1876">
        <f t="shared" si="59"/>
        <v>1874</v>
      </c>
      <c r="H1876">
        <f t="shared" si="58"/>
        <v>5.9651272670842372</v>
      </c>
      <c r="I1876">
        <f t="array" ref="I1876">+SQRT((SUM(SIN($G1876/$I$1*($A$22:$A$20000))*$B$22:$B$20000))^2 + (SUM(COS($G1876/$I$1*($A$22:$A$20000))*$B$22:$B$20000))^2)</f>
        <v>7.4527345197519124E-3</v>
      </c>
      <c r="J1876">
        <f t="array" ref="J1876">+SQRT((SUM(SIN($G1876/$I$1*($A$22:$A$20000))*$C$22:$C$20000))^2 +  (SUM(COS($G1876/$I$1*($A$22:$A$20000))*$C$22:$C$20000))^2)</f>
        <v>7.8193438975519562</v>
      </c>
    </row>
    <row r="1877" spans="7:10" x14ac:dyDescent="0.25">
      <c r="G1877">
        <f t="shared" si="59"/>
        <v>1875</v>
      </c>
      <c r="H1877">
        <f t="shared" si="58"/>
        <v>5.968310365946075</v>
      </c>
      <c r="I1877">
        <f t="array" ref="I1877">+SQRT((SUM(SIN($G1877/$I$1*($A$22:$A$20000))*$B$22:$B$20000))^2 + (SUM(COS($G1877/$I$1*($A$22:$A$20000))*$B$22:$B$20000))^2)</f>
        <v>2.179404164973143E-3</v>
      </c>
      <c r="J1877">
        <f t="array" ref="J1877">+SQRT((SUM(SIN($G1877/$I$1*($A$22:$A$20000))*$C$22:$C$20000))^2 +  (SUM(COS($G1877/$I$1*($A$22:$A$20000))*$C$22:$C$20000))^2)</f>
        <v>7.0006732245771879</v>
      </c>
    </row>
    <row r="1878" spans="7:10" x14ac:dyDescent="0.25">
      <c r="G1878">
        <f t="shared" si="59"/>
        <v>1876</v>
      </c>
      <c r="H1878">
        <f t="shared" si="58"/>
        <v>5.9714934648079137</v>
      </c>
      <c r="I1878">
        <f t="array" ref="I1878">+SQRT((SUM(SIN($G1878/$I$1*($A$22:$A$20000))*$B$22:$B$20000))^2 + (SUM(COS($G1878/$I$1*($A$22:$A$20000))*$B$22:$B$20000))^2)</f>
        <v>7.4367987960870675E-3</v>
      </c>
      <c r="J1878">
        <f t="array" ref="J1878">+SQRT((SUM(SIN($G1878/$I$1*($A$22:$A$20000))*$C$22:$C$20000))^2 +  (SUM(COS($G1878/$I$1*($A$22:$A$20000))*$C$22:$C$20000))^2)</f>
        <v>5.7090054749901773</v>
      </c>
    </row>
    <row r="1879" spans="7:10" x14ac:dyDescent="0.25">
      <c r="G1879">
        <f t="shared" si="59"/>
        <v>1877</v>
      </c>
      <c r="H1879">
        <f t="shared" si="58"/>
        <v>5.9746765636697514</v>
      </c>
      <c r="I1879">
        <f t="array" ref="I1879">+SQRT((SUM(SIN($G1879/$I$1*($A$22:$A$20000))*$B$22:$B$20000))^2 + (SUM(COS($G1879/$I$1*($A$22:$A$20000))*$B$22:$B$20000))^2)</f>
        <v>3.8241525209111791E-3</v>
      </c>
      <c r="J1879">
        <f t="array" ref="J1879">+SQRT((SUM(SIN($G1879/$I$1*($A$22:$A$20000))*$C$22:$C$20000))^2 +  (SUM(COS($G1879/$I$1*($A$22:$A$20000))*$C$22:$C$20000))^2)</f>
        <v>4.3267391442765959</v>
      </c>
    </row>
    <row r="1880" spans="7:10" x14ac:dyDescent="0.25">
      <c r="G1880">
        <f t="shared" si="59"/>
        <v>1878</v>
      </c>
      <c r="H1880">
        <f t="shared" si="58"/>
        <v>5.9778596625315892</v>
      </c>
      <c r="I1880">
        <f t="array" ref="I1880">+SQRT((SUM(SIN($G1880/$I$1*($A$22:$A$20000))*$B$22:$B$20000))^2 + (SUM(COS($G1880/$I$1*($A$22:$A$20000))*$B$22:$B$20000))^2)</f>
        <v>6.7956435441761656E-3</v>
      </c>
      <c r="J1880">
        <f t="array" ref="J1880">+SQRT((SUM(SIN($G1880/$I$1*($A$22:$A$20000))*$C$22:$C$20000))^2 +  (SUM(COS($G1880/$I$1*($A$22:$A$20000))*$C$22:$C$20000))^2)</f>
        <v>2.64063546986096</v>
      </c>
    </row>
    <row r="1881" spans="7:10" x14ac:dyDescent="0.25">
      <c r="G1881">
        <f t="shared" si="59"/>
        <v>1879</v>
      </c>
      <c r="H1881">
        <f t="shared" si="58"/>
        <v>5.9810427613934269</v>
      </c>
      <c r="I1881">
        <f t="array" ref="I1881">+SQRT((SUM(SIN($G1881/$I$1*($A$22:$A$20000))*$B$22:$B$20000))^2 + (SUM(COS($G1881/$I$1*($A$22:$A$20000))*$B$22:$B$20000))^2)</f>
        <v>5.444942112795113E-3</v>
      </c>
      <c r="J1881">
        <f t="array" ref="J1881">+SQRT((SUM(SIN($G1881/$I$1*($A$22:$A$20000))*$C$22:$C$20000))^2 +  (SUM(COS($G1881/$I$1*($A$22:$A$20000))*$C$22:$C$20000))^2)</f>
        <v>2.5001996552898365</v>
      </c>
    </row>
    <row r="1882" spans="7:10" x14ac:dyDescent="0.25">
      <c r="G1882">
        <f t="shared" si="59"/>
        <v>1880</v>
      </c>
      <c r="H1882">
        <f t="shared" si="58"/>
        <v>5.9842258602552647</v>
      </c>
      <c r="I1882">
        <f t="array" ref="I1882">+SQRT((SUM(SIN($G1882/$I$1*($A$22:$A$20000))*$B$22:$B$20000))^2 + (SUM(COS($G1882/$I$1*($A$22:$A$20000))*$B$22:$B$20000))^2)</f>
        <v>5.949026617966733E-3</v>
      </c>
      <c r="J1882">
        <f t="array" ref="J1882">+SQRT((SUM(SIN($G1882/$I$1*($A$22:$A$20000))*$C$22:$C$20000))^2 +  (SUM(COS($G1882/$I$1*($A$22:$A$20000))*$C$22:$C$20000))^2)</f>
        <v>3.7379699360761287</v>
      </c>
    </row>
    <row r="1883" spans="7:10" x14ac:dyDescent="0.25">
      <c r="G1883">
        <f t="shared" si="59"/>
        <v>1881</v>
      </c>
      <c r="H1883">
        <f t="shared" si="58"/>
        <v>5.9874089591171025</v>
      </c>
      <c r="I1883">
        <f t="array" ref="I1883">+SQRT((SUM(SIN($G1883/$I$1*($A$22:$A$20000))*$B$22:$B$20000))^2 + (SUM(COS($G1883/$I$1*($A$22:$A$20000))*$B$22:$B$20000))^2)</f>
        <v>7.3902433810917175E-3</v>
      </c>
      <c r="J1883">
        <f t="array" ref="J1883">+SQRT((SUM(SIN($G1883/$I$1*($A$22:$A$20000))*$C$22:$C$20000))^2 +  (SUM(COS($G1883/$I$1*($A$22:$A$20000))*$C$22:$C$20000))^2)</f>
        <v>4.7451051248720768</v>
      </c>
    </row>
    <row r="1884" spans="7:10" x14ac:dyDescent="0.25">
      <c r="G1884">
        <f t="shared" si="59"/>
        <v>1882</v>
      </c>
      <c r="H1884">
        <f t="shared" si="58"/>
        <v>5.9905920579789411</v>
      </c>
      <c r="I1884">
        <f t="array" ref="I1884">+SQRT((SUM(SIN($G1884/$I$1*($A$22:$A$20000))*$B$22:$B$20000))^2 + (SUM(COS($G1884/$I$1*($A$22:$A$20000))*$B$22:$B$20000))^2)</f>
        <v>4.5052669678593673E-3</v>
      </c>
      <c r="J1884">
        <f t="array" ref="J1884">+SQRT((SUM(SIN($G1884/$I$1*($A$22:$A$20000))*$C$22:$C$20000))^2 +  (SUM(COS($G1884/$I$1*($A$22:$A$20000))*$C$22:$C$20000))^2)</f>
        <v>8.0680338363913986</v>
      </c>
    </row>
    <row r="1885" spans="7:10" x14ac:dyDescent="0.25">
      <c r="G1885">
        <f t="shared" si="59"/>
        <v>1883</v>
      </c>
      <c r="H1885">
        <f t="shared" si="58"/>
        <v>5.993775156840778</v>
      </c>
      <c r="I1885">
        <f t="array" ref="I1885">+SQRT((SUM(SIN($G1885/$I$1*($A$22:$A$20000))*$B$22:$B$20000))^2 + (SUM(COS($G1885/$I$1*($A$22:$A$20000))*$B$22:$B$20000))^2)</f>
        <v>7.5043114203167541E-3</v>
      </c>
      <c r="J1885">
        <f t="array" ref="J1885">+SQRT((SUM(SIN($G1885/$I$1*($A$22:$A$20000))*$C$22:$C$20000))^2 +  (SUM(COS($G1885/$I$1*($A$22:$A$20000))*$C$22:$C$20000))^2)</f>
        <v>11.160798009601997</v>
      </c>
    </row>
    <row r="1886" spans="7:10" x14ac:dyDescent="0.25">
      <c r="G1886">
        <f t="shared" si="59"/>
        <v>1884</v>
      </c>
      <c r="H1886">
        <f t="shared" si="58"/>
        <v>5.9969582557026166</v>
      </c>
      <c r="I1886">
        <f t="array" ref="I1886">+SQRT((SUM(SIN($G1886/$I$1*($A$22:$A$20000))*$B$22:$B$20000))^2 + (SUM(COS($G1886/$I$1*($A$22:$A$20000))*$B$22:$B$20000))^2)</f>
        <v>3.2934000620958468E-3</v>
      </c>
      <c r="J1886">
        <f t="array" ref="J1886">+SQRT((SUM(SIN($G1886/$I$1*($A$22:$A$20000))*$C$22:$C$20000))^2 +  (SUM(COS($G1886/$I$1*($A$22:$A$20000))*$C$22:$C$20000))^2)</f>
        <v>11.410084815417324</v>
      </c>
    </row>
    <row r="1887" spans="7:10" x14ac:dyDescent="0.25">
      <c r="G1887">
        <f t="shared" si="59"/>
        <v>1885</v>
      </c>
      <c r="H1887">
        <f t="shared" si="58"/>
        <v>6.0001413545644544</v>
      </c>
      <c r="I1887">
        <f t="array" ref="I1887">+SQRT((SUM(SIN($G1887/$I$1*($A$22:$A$20000))*$B$22:$B$20000))^2 + (SUM(COS($G1887/$I$1*($A$22:$A$20000))*$B$22:$B$20000))^2)</f>
        <v>8.5998215686641111E-3</v>
      </c>
      <c r="J1887">
        <f t="array" ref="J1887">+SQRT((SUM(SIN($G1887/$I$1*($A$22:$A$20000))*$C$22:$C$20000))^2 +  (SUM(COS($G1887/$I$1*($A$22:$A$20000))*$C$22:$C$20000))^2)</f>
        <v>10.762295123106842</v>
      </c>
    </row>
    <row r="1888" spans="7:10" x14ac:dyDescent="0.25">
      <c r="G1888">
        <f t="shared" si="59"/>
        <v>1886</v>
      </c>
      <c r="H1888">
        <f t="shared" si="58"/>
        <v>6.0033244534262922</v>
      </c>
      <c r="I1888">
        <f t="array" ref="I1888">+SQRT((SUM(SIN($G1888/$I$1*($A$22:$A$20000))*$B$22:$B$20000))^2 + (SUM(COS($G1888/$I$1*($A$22:$A$20000))*$B$22:$B$20000))^2)</f>
        <v>2.8341626470456604E-3</v>
      </c>
      <c r="J1888">
        <f t="array" ref="J1888">+SQRT((SUM(SIN($G1888/$I$1*($A$22:$A$20000))*$C$22:$C$20000))^2 +  (SUM(COS($G1888/$I$1*($A$22:$A$20000))*$C$22:$C$20000))^2)</f>
        <v>11.479912480539864</v>
      </c>
    </row>
    <row r="1889" spans="7:10" x14ac:dyDescent="0.25">
      <c r="G1889">
        <f t="shared" si="59"/>
        <v>1887</v>
      </c>
      <c r="H1889">
        <f t="shared" si="58"/>
        <v>6.0065075522881308</v>
      </c>
      <c r="I1889">
        <f t="array" ref="I1889">+SQRT((SUM(SIN($G1889/$I$1*($A$22:$A$20000))*$B$22:$B$20000))^2 + (SUM(COS($G1889/$I$1*($A$22:$A$20000))*$B$22:$B$20000))^2)</f>
        <v>7.7589412892026585E-3</v>
      </c>
      <c r="J1889">
        <f t="array" ref="J1889">+SQRT((SUM(SIN($G1889/$I$1*($A$22:$A$20000))*$C$22:$C$20000))^2 +  (SUM(COS($G1889/$I$1*($A$22:$A$20000))*$C$22:$C$20000))^2)</f>
        <v>10.994051109312537</v>
      </c>
    </row>
    <row r="1890" spans="7:10" x14ac:dyDescent="0.25">
      <c r="G1890">
        <f t="shared" si="59"/>
        <v>1888</v>
      </c>
      <c r="H1890">
        <f t="shared" si="58"/>
        <v>6.0096906511499677</v>
      </c>
      <c r="I1890">
        <f t="array" ref="I1890">+SQRT((SUM(SIN($G1890/$I$1*($A$22:$A$20000))*$B$22:$B$20000))^2 + (SUM(COS($G1890/$I$1*($A$22:$A$20000))*$B$22:$B$20000))^2)</f>
        <v>3.9594140828862062E-3</v>
      </c>
      <c r="J1890">
        <f t="array" ref="J1890">+SQRT((SUM(SIN($G1890/$I$1*($A$22:$A$20000))*$C$22:$C$20000))^2 +  (SUM(COS($G1890/$I$1*($A$22:$A$20000))*$C$22:$C$20000))^2)</f>
        <v>7.7144529768232708</v>
      </c>
    </row>
    <row r="1891" spans="7:10" x14ac:dyDescent="0.25">
      <c r="G1891">
        <f t="shared" si="59"/>
        <v>1889</v>
      </c>
      <c r="H1891">
        <f t="shared" si="58"/>
        <v>6.0128737500118064</v>
      </c>
      <c r="I1891">
        <f t="array" ref="I1891">+SQRT((SUM(SIN($G1891/$I$1*($A$22:$A$20000))*$B$22:$B$20000))^2 + (SUM(COS($G1891/$I$1*($A$22:$A$20000))*$B$22:$B$20000))^2)</f>
        <v>7.8164119404452205E-3</v>
      </c>
      <c r="J1891">
        <f t="array" ref="J1891">+SQRT((SUM(SIN($G1891/$I$1*($A$22:$A$20000))*$C$22:$C$20000))^2 +  (SUM(COS($G1891/$I$1*($A$22:$A$20000))*$C$22:$C$20000))^2)</f>
        <v>4.5802328232735112</v>
      </c>
    </row>
    <row r="1892" spans="7:10" x14ac:dyDescent="0.25">
      <c r="G1892">
        <f t="shared" si="59"/>
        <v>1890</v>
      </c>
      <c r="H1892">
        <f t="shared" si="58"/>
        <v>6.0160568488736432</v>
      </c>
      <c r="I1892">
        <f t="array" ref="I1892">+SQRT((SUM(SIN($G1892/$I$1*($A$22:$A$20000))*$B$22:$B$20000))^2 + (SUM(COS($G1892/$I$1*($A$22:$A$20000))*$B$22:$B$20000))^2)</f>
        <v>5.2500169977968596E-3</v>
      </c>
      <c r="J1892">
        <f t="array" ref="J1892">+SQRT((SUM(SIN($G1892/$I$1*($A$22:$A$20000))*$C$22:$C$20000))^2 +  (SUM(COS($G1892/$I$1*($A$22:$A$20000))*$C$22:$C$20000))^2)</f>
        <v>3.6615579316491309</v>
      </c>
    </row>
    <row r="1893" spans="7:10" x14ac:dyDescent="0.25">
      <c r="G1893">
        <f t="shared" si="59"/>
        <v>1891</v>
      </c>
      <c r="H1893">
        <f t="shared" si="58"/>
        <v>6.0192399477354819</v>
      </c>
      <c r="I1893">
        <f t="array" ref="I1893">+SQRT((SUM(SIN($G1893/$I$1*($A$22:$A$20000))*$B$22:$B$20000))^2 + (SUM(COS($G1893/$I$1*($A$22:$A$20000))*$B$22:$B$20000))^2)</f>
        <v>6.0739676331627249E-3</v>
      </c>
      <c r="J1893">
        <f t="array" ref="J1893">+SQRT((SUM(SIN($G1893/$I$1*($A$22:$A$20000))*$C$22:$C$20000))^2 +  (SUM(COS($G1893/$I$1*($A$22:$A$20000))*$C$22:$C$20000))^2)</f>
        <v>2.3949451535255601</v>
      </c>
    </row>
    <row r="1894" spans="7:10" x14ac:dyDescent="0.25">
      <c r="G1894">
        <f t="shared" si="59"/>
        <v>1892</v>
      </c>
      <c r="H1894">
        <f t="shared" si="58"/>
        <v>6.0224230465973205</v>
      </c>
      <c r="I1894">
        <f t="array" ref="I1894">+SQRT((SUM(SIN($G1894/$I$1*($A$22:$A$20000))*$B$22:$B$20000))^2 + (SUM(COS($G1894/$I$1*($A$22:$A$20000))*$B$22:$B$20000))^2)</f>
        <v>6.265925940702805E-3</v>
      </c>
      <c r="J1894">
        <f t="array" ref="J1894">+SQRT((SUM(SIN($G1894/$I$1*($A$22:$A$20000))*$C$22:$C$20000))^2 +  (SUM(COS($G1894/$I$1*($A$22:$A$20000))*$C$22:$C$20000))^2)</f>
        <v>2.7793600861125736</v>
      </c>
    </row>
    <row r="1895" spans="7:10" x14ac:dyDescent="0.25">
      <c r="G1895">
        <f t="shared" si="59"/>
        <v>1893</v>
      </c>
      <c r="H1895">
        <f t="shared" si="58"/>
        <v>6.0256061454591574</v>
      </c>
      <c r="I1895">
        <f t="array" ref="I1895">+SQRT((SUM(SIN($G1895/$I$1*($A$22:$A$20000))*$B$22:$B$20000))^2 + (SUM(COS($G1895/$I$1*($A$22:$A$20000))*$B$22:$B$20000))^2)</f>
        <v>4.5178448098694996E-3</v>
      </c>
      <c r="J1895">
        <f t="array" ref="J1895">+SQRT((SUM(SIN($G1895/$I$1*($A$22:$A$20000))*$C$22:$C$20000))^2 +  (SUM(COS($G1895/$I$1*($A$22:$A$20000))*$C$22:$C$20000))^2)</f>
        <v>4.4642054511971621</v>
      </c>
    </row>
    <row r="1896" spans="7:10" x14ac:dyDescent="0.25">
      <c r="G1896">
        <f t="shared" si="59"/>
        <v>1894</v>
      </c>
      <c r="H1896">
        <f t="shared" si="58"/>
        <v>6.0287892443209961</v>
      </c>
      <c r="I1896">
        <f t="array" ref="I1896">+SQRT((SUM(SIN($G1896/$I$1*($A$22:$A$20000))*$B$22:$B$20000))^2 + (SUM(COS($G1896/$I$1*($A$22:$A$20000))*$B$22:$B$20000))^2)</f>
        <v>7.1269940853197367E-3</v>
      </c>
      <c r="J1896">
        <f t="array" ref="J1896">+SQRT((SUM(SIN($G1896/$I$1*($A$22:$A$20000))*$C$22:$C$20000))^2 +  (SUM(COS($G1896/$I$1*($A$22:$A$20000))*$C$22:$C$20000))^2)</f>
        <v>5.8233956880923499</v>
      </c>
    </row>
    <row r="1897" spans="7:10" x14ac:dyDescent="0.25">
      <c r="G1897">
        <f t="shared" si="59"/>
        <v>1895</v>
      </c>
      <c r="H1897">
        <f t="shared" si="58"/>
        <v>6.0319723431828329</v>
      </c>
      <c r="I1897">
        <f t="array" ref="I1897">+SQRT((SUM(SIN($G1897/$I$1*($A$22:$A$20000))*$B$22:$B$20000))^2 + (SUM(COS($G1897/$I$1*($A$22:$A$20000))*$B$22:$B$20000))^2)</f>
        <v>2.6805879460002646E-3</v>
      </c>
      <c r="J1897">
        <f t="array" ref="J1897">+SQRT((SUM(SIN($G1897/$I$1*($A$22:$A$20000))*$C$22:$C$20000))^2 +  (SUM(COS($G1897/$I$1*($A$22:$A$20000))*$C$22:$C$20000))^2)</f>
        <v>7.1075883129776729</v>
      </c>
    </row>
    <row r="1898" spans="7:10" x14ac:dyDescent="0.25">
      <c r="G1898">
        <f t="shared" si="59"/>
        <v>1896</v>
      </c>
      <c r="H1898">
        <f t="shared" si="58"/>
        <v>6.0351554420446716</v>
      </c>
      <c r="I1898">
        <f t="array" ref="I1898">+SQRT((SUM(SIN($G1898/$I$1*($A$22:$A$20000))*$B$22:$B$20000))^2 + (SUM(COS($G1898/$I$1*($A$22:$A$20000))*$B$22:$B$20000))^2)</f>
        <v>7.4186135691304451E-3</v>
      </c>
      <c r="J1898">
        <f t="array" ref="J1898">+SQRT((SUM(SIN($G1898/$I$1*($A$22:$A$20000))*$C$22:$C$20000))^2 +  (SUM(COS($G1898/$I$1*($A$22:$A$20000))*$C$22:$C$20000))^2)</f>
        <v>7.8342028944428348</v>
      </c>
    </row>
    <row r="1899" spans="7:10" x14ac:dyDescent="0.25">
      <c r="G1899">
        <f t="shared" si="59"/>
        <v>1897</v>
      </c>
      <c r="H1899">
        <f t="shared" si="58"/>
        <v>6.0383385409065093</v>
      </c>
      <c r="I1899">
        <f t="array" ref="I1899">+SQRT((SUM(SIN($G1899/$I$1*($A$22:$A$20000))*$B$22:$B$20000))^2 + (SUM(COS($G1899/$I$1*($A$22:$A$20000))*$B$22:$B$20000))^2)</f>
        <v>2.4724358600212784E-3</v>
      </c>
      <c r="J1899">
        <f t="array" ref="J1899">+SQRT((SUM(SIN($G1899/$I$1*($A$22:$A$20000))*$C$22:$C$20000))^2 +  (SUM(COS($G1899/$I$1*($A$22:$A$20000))*$C$22:$C$20000))^2)</f>
        <v>7.1726424454206414</v>
      </c>
    </row>
    <row r="1900" spans="7:10" x14ac:dyDescent="0.25">
      <c r="G1900">
        <f t="shared" si="59"/>
        <v>1898</v>
      </c>
      <c r="H1900">
        <f t="shared" si="58"/>
        <v>6.0415216397683471</v>
      </c>
      <c r="I1900">
        <f t="array" ref="I1900">+SQRT((SUM(SIN($G1900/$I$1*($A$22:$A$20000))*$B$22:$B$20000))^2 + (SUM(COS($G1900/$I$1*($A$22:$A$20000))*$B$22:$B$20000))^2)</f>
        <v>7.0643232614191614E-3</v>
      </c>
      <c r="J1900">
        <f t="array" ref="J1900">+SQRT((SUM(SIN($G1900/$I$1*($A$22:$A$20000))*$C$22:$C$20000))^2 +  (SUM(COS($G1900/$I$1*($A$22:$A$20000))*$C$22:$C$20000))^2)</f>
        <v>5.2195942750500972</v>
      </c>
    </row>
    <row r="1901" spans="7:10" x14ac:dyDescent="0.25">
      <c r="G1901">
        <f t="shared" si="59"/>
        <v>1899</v>
      </c>
      <c r="H1901">
        <f t="shared" si="58"/>
        <v>6.0447047386301849</v>
      </c>
      <c r="I1901">
        <f t="array" ref="I1901">+SQRT((SUM(SIN($G1901/$I$1*($A$22:$A$20000))*$B$22:$B$20000))^2 + (SUM(COS($G1901/$I$1*($A$22:$A$20000))*$B$22:$B$20000))^2)</f>
        <v>3.0053998724768635E-3</v>
      </c>
      <c r="J1901">
        <f t="array" ref="J1901">+SQRT((SUM(SIN($G1901/$I$1*($A$22:$A$20000))*$C$22:$C$20000))^2 +  (SUM(COS($G1901/$I$1*($A$22:$A$20000))*$C$22:$C$20000))^2)</f>
        <v>3.3601452819775166</v>
      </c>
    </row>
    <row r="1902" spans="7:10" x14ac:dyDescent="0.25">
      <c r="G1902">
        <f t="shared" si="59"/>
        <v>1900</v>
      </c>
      <c r="H1902">
        <f t="shared" si="58"/>
        <v>6.0478878374920226</v>
      </c>
      <c r="I1902">
        <f t="array" ref="I1902">+SQRT((SUM(SIN($G1902/$I$1*($A$22:$A$20000))*$B$22:$B$20000))^2 + (SUM(COS($G1902/$I$1*($A$22:$A$20000))*$B$22:$B$20000))^2)</f>
        <v>5.2396666807553198E-3</v>
      </c>
      <c r="J1902">
        <f t="array" ref="J1902">+SQRT((SUM(SIN($G1902/$I$1*($A$22:$A$20000))*$C$22:$C$20000))^2 +  (SUM(COS($G1902/$I$1*($A$22:$A$20000))*$C$22:$C$20000))^2)</f>
        <v>4.5634222908726905</v>
      </c>
    </row>
    <row r="1903" spans="7:10" x14ac:dyDescent="0.25">
      <c r="G1903">
        <f t="shared" si="59"/>
        <v>1901</v>
      </c>
      <c r="H1903">
        <f t="shared" si="58"/>
        <v>6.0510709363538613</v>
      </c>
      <c r="I1903">
        <f t="array" ref="I1903">+SQRT((SUM(SIN($G1903/$I$1*($A$22:$A$20000))*$B$22:$B$20000))^2 + (SUM(COS($G1903/$I$1*($A$22:$A$20000))*$B$22:$B$20000))^2)</f>
        <v>4.3252119161752371E-3</v>
      </c>
      <c r="J1903">
        <f t="array" ref="J1903">+SQRT((SUM(SIN($G1903/$I$1*($A$22:$A$20000))*$C$22:$C$20000))^2 +  (SUM(COS($G1903/$I$1*($A$22:$A$20000))*$C$22:$C$20000))^2)</f>
        <v>6.7476742929617766</v>
      </c>
    </row>
    <row r="1904" spans="7:10" x14ac:dyDescent="0.25">
      <c r="G1904">
        <f t="shared" si="59"/>
        <v>1902</v>
      </c>
      <c r="H1904">
        <f t="shared" si="58"/>
        <v>6.054254035215699</v>
      </c>
      <c r="I1904">
        <f t="array" ref="I1904">+SQRT((SUM(SIN($G1904/$I$1*($A$22:$A$20000))*$B$22:$B$20000))^2 + (SUM(COS($G1904/$I$1*($A$22:$A$20000))*$B$22:$B$20000))^2)</f>
        <v>3.7167337354662147E-3</v>
      </c>
      <c r="J1904">
        <f t="array" ref="J1904">+SQRT((SUM(SIN($G1904/$I$1*($A$22:$A$20000))*$C$22:$C$20000))^2 +  (SUM(COS($G1904/$I$1*($A$22:$A$20000))*$C$22:$C$20000))^2)</f>
        <v>7.0394110678551369</v>
      </c>
    </row>
    <row r="1905" spans="7:10" x14ac:dyDescent="0.25">
      <c r="G1905">
        <f t="shared" si="59"/>
        <v>1903</v>
      </c>
      <c r="H1905">
        <f t="shared" si="58"/>
        <v>6.0574371340775368</v>
      </c>
      <c r="I1905">
        <f t="array" ref="I1905">+SQRT((SUM(SIN($G1905/$I$1*($A$22:$A$20000))*$B$22:$B$20000))^2 + (SUM(COS($G1905/$I$1*($A$22:$A$20000))*$B$22:$B$20000))^2)</f>
        <v>6.9777667452589776E-3</v>
      </c>
      <c r="J1905">
        <f t="array" ref="J1905">+SQRT((SUM(SIN($G1905/$I$1*($A$22:$A$20000))*$C$22:$C$20000))^2 +  (SUM(COS($G1905/$I$1*($A$22:$A$20000))*$C$22:$C$20000))^2)</f>
        <v>4.4561147447629414</v>
      </c>
    </row>
    <row r="1906" spans="7:10" x14ac:dyDescent="0.25">
      <c r="G1906">
        <f t="shared" si="59"/>
        <v>1904</v>
      </c>
      <c r="H1906">
        <f t="shared" si="58"/>
        <v>6.0606202329393746</v>
      </c>
      <c r="I1906">
        <f t="array" ref="I1906">+SQRT((SUM(SIN($G1906/$I$1*($A$22:$A$20000))*$B$22:$B$20000))^2 + (SUM(COS($G1906/$I$1*($A$22:$A$20000))*$B$22:$B$20000))^2)</f>
        <v>1.6177411345412551E-3</v>
      </c>
      <c r="J1906">
        <f t="array" ref="J1906">+SQRT((SUM(SIN($G1906/$I$1*($A$22:$A$20000))*$C$22:$C$20000))^2 +  (SUM(COS($G1906/$I$1*($A$22:$A$20000))*$C$22:$C$20000))^2)</f>
        <v>1.7419566496008745</v>
      </c>
    </row>
    <row r="1907" spans="7:10" x14ac:dyDescent="0.25">
      <c r="G1907">
        <f t="shared" si="59"/>
        <v>1905</v>
      </c>
      <c r="H1907">
        <f t="shared" si="58"/>
        <v>6.0638033318012123</v>
      </c>
      <c r="I1907">
        <f t="array" ref="I1907">+SQRT((SUM(SIN($G1907/$I$1*($A$22:$A$20000))*$B$22:$B$20000))^2 + (SUM(COS($G1907/$I$1*($A$22:$A$20000))*$B$22:$B$20000))^2)</f>
        <v>4.2433751321508161E-3</v>
      </c>
      <c r="J1907">
        <f t="array" ref="J1907">+SQRT((SUM(SIN($G1907/$I$1*($A$22:$A$20000))*$C$22:$C$20000))^2 +  (SUM(COS($G1907/$I$1*($A$22:$A$20000))*$C$22:$C$20000))^2)</f>
        <v>1.9728141346655346</v>
      </c>
    </row>
    <row r="1908" spans="7:10" x14ac:dyDescent="0.25">
      <c r="G1908">
        <f t="shared" si="59"/>
        <v>1906</v>
      </c>
      <c r="H1908">
        <f t="shared" si="58"/>
        <v>6.0669864306630501</v>
      </c>
      <c r="I1908">
        <f t="array" ref="I1908">+SQRT((SUM(SIN($G1908/$I$1*($A$22:$A$20000))*$B$22:$B$20000))^2 + (SUM(COS($G1908/$I$1*($A$22:$A$20000))*$B$22:$B$20000))^2)</f>
        <v>2.3189483606081002E-3</v>
      </c>
      <c r="J1908">
        <f t="array" ref="J1908">+SQRT((SUM(SIN($G1908/$I$1*($A$22:$A$20000))*$C$22:$C$20000))^2 +  (SUM(COS($G1908/$I$1*($A$22:$A$20000))*$C$22:$C$20000))^2)</f>
        <v>0.6051367820415916</v>
      </c>
    </row>
    <row r="1909" spans="7:10" x14ac:dyDescent="0.25">
      <c r="G1909">
        <f t="shared" si="59"/>
        <v>1907</v>
      </c>
      <c r="H1909">
        <f t="shared" si="58"/>
        <v>6.0701695295248888</v>
      </c>
      <c r="I1909">
        <f t="array" ref="I1909">+SQRT((SUM(SIN($G1909/$I$1*($A$22:$A$20000))*$B$22:$B$20000))^2 + (SUM(COS($G1909/$I$1*($A$22:$A$20000))*$B$22:$B$20000))^2)</f>
        <v>4.5995538444624385E-3</v>
      </c>
      <c r="J1909">
        <f t="array" ref="J1909">+SQRT((SUM(SIN($G1909/$I$1*($A$22:$A$20000))*$C$22:$C$20000))^2 +  (SUM(COS($G1909/$I$1*($A$22:$A$20000))*$C$22:$C$20000))^2)</f>
        <v>3.5602035437835449</v>
      </c>
    </row>
    <row r="1910" spans="7:10" x14ac:dyDescent="0.25">
      <c r="G1910">
        <f t="shared" si="59"/>
        <v>1908</v>
      </c>
      <c r="H1910">
        <f t="shared" si="58"/>
        <v>6.0733526283867256</v>
      </c>
      <c r="I1910">
        <f t="array" ref="I1910">+SQRT((SUM(SIN($G1910/$I$1*($A$22:$A$20000))*$B$22:$B$20000))^2 + (SUM(COS($G1910/$I$1*($A$22:$A$20000))*$B$22:$B$20000))^2)</f>
        <v>6.0779580120636214E-3</v>
      </c>
      <c r="J1910">
        <f t="array" ref="J1910">+SQRT((SUM(SIN($G1910/$I$1*($A$22:$A$20000))*$C$22:$C$20000))^2 +  (SUM(COS($G1910/$I$1*($A$22:$A$20000))*$C$22:$C$20000))^2)</f>
        <v>4.3388242510569102</v>
      </c>
    </row>
    <row r="1911" spans="7:10" x14ac:dyDescent="0.25">
      <c r="G1911">
        <f t="shared" si="59"/>
        <v>1909</v>
      </c>
      <c r="H1911">
        <f t="shared" si="58"/>
        <v>6.0765357272485643</v>
      </c>
      <c r="I1911">
        <f t="array" ref="I1911">+SQRT((SUM(SIN($G1911/$I$1*($A$22:$A$20000))*$B$22:$B$20000))^2 + (SUM(COS($G1911/$I$1*($A$22:$A$20000))*$B$22:$B$20000))^2)</f>
        <v>2.6541639797071697E-3</v>
      </c>
      <c r="J1911">
        <f t="array" ref="J1911">+SQRT((SUM(SIN($G1911/$I$1*($A$22:$A$20000))*$C$22:$C$20000))^2 +  (SUM(COS($G1911/$I$1*($A$22:$A$20000))*$C$22:$C$20000))^2)</f>
        <v>2.24808968639211</v>
      </c>
    </row>
    <row r="1912" spans="7:10" x14ac:dyDescent="0.25">
      <c r="G1912">
        <f t="shared" si="59"/>
        <v>1910</v>
      </c>
      <c r="H1912">
        <f t="shared" si="58"/>
        <v>6.0797188261104029</v>
      </c>
      <c r="I1912">
        <f t="array" ref="I1912">+SQRT((SUM(SIN($G1912/$I$1*($A$22:$A$20000))*$B$22:$B$20000))^2 + (SUM(COS($G1912/$I$1*($A$22:$A$20000))*$B$22:$B$20000))^2)</f>
        <v>8.1482884234666455E-3</v>
      </c>
      <c r="J1912">
        <f t="array" ref="J1912">+SQRT((SUM(SIN($G1912/$I$1*($A$22:$A$20000))*$C$22:$C$20000))^2 +  (SUM(COS($G1912/$I$1*($A$22:$A$20000))*$C$22:$C$20000))^2)</f>
        <v>1.0155165702885101</v>
      </c>
    </row>
    <row r="1913" spans="7:10" x14ac:dyDescent="0.25">
      <c r="G1913">
        <f t="shared" si="59"/>
        <v>1911</v>
      </c>
      <c r="H1913">
        <f t="shared" si="58"/>
        <v>6.0829019249722398</v>
      </c>
      <c r="I1913">
        <f t="array" ref="I1913">+SQRT((SUM(SIN($G1913/$I$1*($A$22:$A$20000))*$B$22:$B$20000))^2 + (SUM(COS($G1913/$I$1*($A$22:$A$20000))*$B$22:$B$20000))^2)</f>
        <v>5.7541210747426305E-3</v>
      </c>
      <c r="J1913">
        <f t="array" ref="J1913">+SQRT((SUM(SIN($G1913/$I$1*($A$22:$A$20000))*$C$22:$C$20000))^2 +  (SUM(COS($G1913/$I$1*($A$22:$A$20000))*$C$22:$C$20000))^2)</f>
        <v>1.2020026233170304</v>
      </c>
    </row>
    <row r="1914" spans="7:10" x14ac:dyDescent="0.25">
      <c r="G1914">
        <f t="shared" si="59"/>
        <v>1912</v>
      </c>
      <c r="H1914">
        <f t="shared" si="58"/>
        <v>6.0860850238340785</v>
      </c>
      <c r="I1914">
        <f t="array" ref="I1914">+SQRT((SUM(SIN($G1914/$I$1*($A$22:$A$20000))*$B$22:$B$20000))^2 + (SUM(COS($G1914/$I$1*($A$22:$A$20000))*$B$22:$B$20000))^2)</f>
        <v>8.786367761728248E-3</v>
      </c>
      <c r="J1914">
        <f t="array" ref="J1914">+SQRT((SUM(SIN($G1914/$I$1*($A$22:$A$20000))*$C$22:$C$20000))^2 +  (SUM(COS($G1914/$I$1*($A$22:$A$20000))*$C$22:$C$20000))^2)</f>
        <v>5.5615165596966305</v>
      </c>
    </row>
    <row r="1915" spans="7:10" x14ac:dyDescent="0.25">
      <c r="G1915">
        <f t="shared" si="59"/>
        <v>1913</v>
      </c>
      <c r="H1915">
        <f t="shared" si="58"/>
        <v>6.0892681226959153</v>
      </c>
      <c r="I1915">
        <f t="array" ref="I1915">+SQRT((SUM(SIN($G1915/$I$1*($A$22:$A$20000))*$B$22:$B$20000))^2 + (SUM(COS($G1915/$I$1*($A$22:$A$20000))*$B$22:$B$20000))^2)</f>
        <v>1.0042551971410947E-2</v>
      </c>
      <c r="J1915">
        <f t="array" ref="J1915">+SQRT((SUM(SIN($G1915/$I$1*($A$22:$A$20000))*$C$22:$C$20000))^2 +  (SUM(COS($G1915/$I$1*($A$22:$A$20000))*$C$22:$C$20000))^2)</f>
        <v>7.5675644208414017</v>
      </c>
    </row>
    <row r="1916" spans="7:10" x14ac:dyDescent="0.25">
      <c r="G1916">
        <f t="shared" si="59"/>
        <v>1914</v>
      </c>
      <c r="H1916">
        <f t="shared" si="58"/>
        <v>6.092451221557754</v>
      </c>
      <c r="I1916">
        <f t="array" ref="I1916">+SQRT((SUM(SIN($G1916/$I$1*($A$22:$A$20000))*$B$22:$B$20000))^2 + (SUM(COS($G1916/$I$1*($A$22:$A$20000))*$B$22:$B$20000))^2)</f>
        <v>8.0568726467639563E-3</v>
      </c>
      <c r="J1916">
        <f t="array" ref="J1916">+SQRT((SUM(SIN($G1916/$I$1*($A$22:$A$20000))*$C$22:$C$20000))^2 +  (SUM(COS($G1916/$I$1*($A$22:$A$20000))*$C$22:$C$20000))^2)</f>
        <v>5.2609340912081821</v>
      </c>
    </row>
    <row r="1917" spans="7:10" x14ac:dyDescent="0.25">
      <c r="G1917">
        <f t="shared" si="59"/>
        <v>1915</v>
      </c>
      <c r="H1917">
        <f t="shared" si="58"/>
        <v>6.0956343204195909</v>
      </c>
      <c r="I1917">
        <f t="array" ref="I1917">+SQRT((SUM(SIN($G1917/$I$1*($A$22:$A$20000))*$B$22:$B$20000))^2 + (SUM(COS($G1917/$I$1*($A$22:$A$20000))*$B$22:$B$20000))^2)</f>
        <v>1.4821126004703561E-2</v>
      </c>
      <c r="J1917">
        <f t="array" ref="J1917">+SQRT((SUM(SIN($G1917/$I$1*($A$22:$A$20000))*$C$22:$C$20000))^2 +  (SUM(COS($G1917/$I$1*($A$22:$A$20000))*$C$22:$C$20000))^2)</f>
        <v>5.3106584885361592</v>
      </c>
    </row>
    <row r="1918" spans="7:10" x14ac:dyDescent="0.25">
      <c r="G1918">
        <f t="shared" si="59"/>
        <v>1916</v>
      </c>
      <c r="H1918">
        <f t="shared" si="58"/>
        <v>6.0988174192814295</v>
      </c>
      <c r="I1918">
        <f t="array" ref="I1918">+SQRT((SUM(SIN($G1918/$I$1*($A$22:$A$20000))*$B$22:$B$20000))^2 + (SUM(COS($G1918/$I$1*($A$22:$A$20000))*$B$22:$B$20000))^2)</f>
        <v>1.1356510179098252E-2</v>
      </c>
      <c r="J1918">
        <f t="array" ref="J1918">+SQRT((SUM(SIN($G1918/$I$1*($A$22:$A$20000))*$C$22:$C$20000))^2 +  (SUM(COS($G1918/$I$1*($A$22:$A$20000))*$C$22:$C$20000))^2)</f>
        <v>6.2105870966756624</v>
      </c>
    </row>
    <row r="1919" spans="7:10" x14ac:dyDescent="0.25">
      <c r="G1919">
        <f t="shared" si="59"/>
        <v>1917</v>
      </c>
      <c r="H1919">
        <f t="shared" si="58"/>
        <v>6.1020005181432682</v>
      </c>
      <c r="I1919">
        <f t="array" ref="I1919">+SQRT((SUM(SIN($G1919/$I$1*($A$22:$A$20000))*$B$22:$B$20000))^2 + (SUM(COS($G1919/$I$1*($A$22:$A$20000))*$B$22:$B$20000))^2)</f>
        <v>2.2843848256226575E-2</v>
      </c>
      <c r="J1919">
        <f t="array" ref="J1919">+SQRT((SUM(SIN($G1919/$I$1*($A$22:$A$20000))*$C$22:$C$20000))^2 +  (SUM(COS($G1919/$I$1*($A$22:$A$20000))*$C$22:$C$20000))^2)</f>
        <v>6.629609667706835</v>
      </c>
    </row>
    <row r="1920" spans="7:10" x14ac:dyDescent="0.25">
      <c r="G1920">
        <f t="shared" si="59"/>
        <v>1918</v>
      </c>
      <c r="H1920">
        <f t="shared" si="58"/>
        <v>6.105183617005105</v>
      </c>
      <c r="I1920">
        <f t="array" ref="I1920">+SQRT((SUM(SIN($G1920/$I$1*($A$22:$A$20000))*$B$22:$B$20000))^2 + (SUM(COS($G1920/$I$1*($A$22:$A$20000))*$B$22:$B$20000))^2)</f>
        <v>1.5586462268955338E-2</v>
      </c>
      <c r="J1920">
        <f t="array" ref="J1920">+SQRT((SUM(SIN($G1920/$I$1*($A$22:$A$20000))*$C$22:$C$20000))^2 +  (SUM(COS($G1920/$I$1*($A$22:$A$20000))*$C$22:$C$20000))^2)</f>
        <v>7.3823322914756018</v>
      </c>
    </row>
    <row r="1921" spans="7:10" x14ac:dyDescent="0.25">
      <c r="G1921">
        <f t="shared" si="59"/>
        <v>1919</v>
      </c>
      <c r="H1921">
        <f t="shared" si="58"/>
        <v>6.1083667158669437</v>
      </c>
      <c r="I1921">
        <f t="array" ref="I1921">+SQRT((SUM(SIN($G1921/$I$1*($A$22:$A$20000))*$B$22:$B$20000))^2 + (SUM(COS($G1921/$I$1*($A$22:$A$20000))*$B$22:$B$20000))^2)</f>
        <v>2.2363373936703575E-2</v>
      </c>
      <c r="J1921">
        <f t="array" ref="J1921">+SQRT((SUM(SIN($G1921/$I$1*($A$22:$A$20000))*$C$22:$C$20000))^2 +  (SUM(COS($G1921/$I$1*($A$22:$A$20000))*$C$22:$C$20000))^2)</f>
        <v>4.8834843975852822</v>
      </c>
    </row>
    <row r="1922" spans="7:10" x14ac:dyDescent="0.25">
      <c r="G1922">
        <f t="shared" si="59"/>
        <v>1920</v>
      </c>
      <c r="H1922">
        <f t="shared" si="58"/>
        <v>6.1115498147287806</v>
      </c>
      <c r="I1922">
        <f t="array" ref="I1922">+SQRT((SUM(SIN($G1922/$I$1*($A$22:$A$20000))*$B$22:$B$20000))^2 + (SUM(COS($G1922/$I$1*($A$22:$A$20000))*$B$22:$B$20000))^2)</f>
        <v>2.756219350226036E-2</v>
      </c>
      <c r="J1922">
        <f t="array" ref="J1922">+SQRT((SUM(SIN($G1922/$I$1*($A$22:$A$20000))*$C$22:$C$20000))^2 +  (SUM(COS($G1922/$I$1*($A$22:$A$20000))*$C$22:$C$20000))^2)</f>
        <v>1.2346852619868023</v>
      </c>
    </row>
    <row r="1923" spans="7:10" x14ac:dyDescent="0.25">
      <c r="G1923">
        <f t="shared" si="59"/>
        <v>1921</v>
      </c>
      <c r="H1923">
        <f t="shared" ref="H1923:H1986" si="60">+G1923/$I$1/2/PI()</f>
        <v>6.1147329135906192</v>
      </c>
      <c r="I1923">
        <f t="array" ref="I1923">+SQRT((SUM(SIN($G1923/$I$1*($A$22:$A$20000))*$B$22:$B$20000))^2 + (SUM(COS($G1923/$I$1*($A$22:$A$20000))*$B$22:$B$20000))^2)</f>
        <v>2.3231568484027687E-2</v>
      </c>
      <c r="J1923">
        <f t="array" ref="J1923">+SQRT((SUM(SIN($G1923/$I$1*($A$22:$A$20000))*$C$22:$C$20000))^2 +  (SUM(COS($G1923/$I$1*($A$22:$A$20000))*$C$22:$C$20000))^2)</f>
        <v>2.9401451519163255</v>
      </c>
    </row>
    <row r="1924" spans="7:10" x14ac:dyDescent="0.25">
      <c r="G1924">
        <f t="shared" si="59"/>
        <v>1922</v>
      </c>
      <c r="H1924">
        <f t="shared" si="60"/>
        <v>6.117916012452457</v>
      </c>
      <c r="I1924">
        <f t="array" ref="I1924">+SQRT((SUM(SIN($G1924/$I$1*($A$22:$A$20000))*$B$22:$B$20000))^2 + (SUM(COS($G1924/$I$1*($A$22:$A$20000))*$B$22:$B$20000))^2)</f>
        <v>4.8205242006842106E-2</v>
      </c>
      <c r="J1924">
        <f t="array" ref="J1924">+SQRT((SUM(SIN($G1924/$I$1*($A$22:$A$20000))*$C$22:$C$20000))^2 +  (SUM(COS($G1924/$I$1*($A$22:$A$20000))*$C$22:$C$20000))^2)</f>
        <v>5.0103222193063504</v>
      </c>
    </row>
    <row r="1925" spans="7:10" x14ac:dyDescent="0.25">
      <c r="G1925">
        <f t="shared" ref="G1925:G1988" si="61">+G1924+1</f>
        <v>1923</v>
      </c>
      <c r="H1925">
        <f t="shared" si="60"/>
        <v>6.1210991113142947</v>
      </c>
      <c r="I1925">
        <f t="array" ref="I1925">+SQRT((SUM(SIN($G1925/$I$1*($A$22:$A$20000))*$B$22:$B$20000))^2 + (SUM(COS($G1925/$I$1*($A$22:$A$20000))*$B$22:$B$20000))^2)</f>
        <v>1.6904115443268322E-2</v>
      </c>
      <c r="J1925">
        <f t="array" ref="J1925">+SQRT((SUM(SIN($G1925/$I$1*($A$22:$A$20000))*$C$22:$C$20000))^2 +  (SUM(COS($G1925/$I$1*($A$22:$A$20000))*$C$22:$C$20000))^2)</f>
        <v>4.8100806479849636</v>
      </c>
    </row>
    <row r="1926" spans="7:10" x14ac:dyDescent="0.25">
      <c r="G1926">
        <f t="shared" si="61"/>
        <v>1924</v>
      </c>
      <c r="H1926">
        <f t="shared" si="60"/>
        <v>6.1242822101761325</v>
      </c>
      <c r="I1926">
        <f t="array" ref="I1926">+SQRT((SUM(SIN($G1926/$I$1*($A$22:$A$20000))*$B$22:$B$20000))^2 + (SUM(COS($G1926/$I$1*($A$22:$A$20000))*$B$22:$B$20000))^2)</f>
        <v>6.6397808223940258E-2</v>
      </c>
      <c r="J1926">
        <f t="array" ref="J1926">+SQRT((SUM(SIN($G1926/$I$1*($A$22:$A$20000))*$C$22:$C$20000))^2 +  (SUM(COS($G1926/$I$1*($A$22:$A$20000))*$C$22:$C$20000))^2)</f>
        <v>3.7466355297716483</v>
      </c>
    </row>
    <row r="1927" spans="7:10" x14ac:dyDescent="0.25">
      <c r="G1927">
        <f t="shared" si="61"/>
        <v>1925</v>
      </c>
      <c r="H1927">
        <f t="shared" si="60"/>
        <v>6.1274653090379703</v>
      </c>
      <c r="I1927">
        <f t="array" ref="I1927">+SQRT((SUM(SIN($G1927/$I$1*($A$22:$A$20000))*$B$22:$B$20000))^2 + (SUM(COS($G1927/$I$1*($A$22:$A$20000))*$B$22:$B$20000))^2)</f>
        <v>2.486005140896624E-2</v>
      </c>
      <c r="J1927">
        <f t="array" ref="J1927">+SQRT((SUM(SIN($G1927/$I$1*($A$22:$A$20000))*$C$22:$C$20000))^2 +  (SUM(COS($G1927/$I$1*($A$22:$A$20000))*$C$22:$C$20000))^2)</f>
        <v>4.6092248572776437</v>
      </c>
    </row>
    <row r="1928" spans="7:10" x14ac:dyDescent="0.25">
      <c r="G1928">
        <f t="shared" si="61"/>
        <v>1926</v>
      </c>
      <c r="H1928">
        <f t="shared" si="60"/>
        <v>6.1306484078998089</v>
      </c>
      <c r="I1928">
        <f t="array" ref="I1928">+SQRT((SUM(SIN($G1928/$I$1*($A$22:$A$20000))*$B$22:$B$20000))^2 + (SUM(COS($G1928/$I$1*($A$22:$A$20000))*$B$22:$B$20000))^2)</f>
        <v>8.9718255194617999E-2</v>
      </c>
      <c r="J1928">
        <f t="array" ref="J1928">+SQRT((SUM(SIN($G1928/$I$1*($A$22:$A$20000))*$C$22:$C$20000))^2 +  (SUM(COS($G1928/$I$1*($A$22:$A$20000))*$C$22:$C$20000))^2)</f>
        <v>8.1595816515190815</v>
      </c>
    </row>
    <row r="1929" spans="7:10" x14ac:dyDescent="0.25">
      <c r="G1929">
        <f t="shared" si="61"/>
        <v>1927</v>
      </c>
      <c r="H1929">
        <f t="shared" si="60"/>
        <v>6.1338315067616467</v>
      </c>
      <c r="I1929">
        <f t="array" ref="I1929">+SQRT((SUM(SIN($G1929/$I$1*($A$22:$A$20000))*$B$22:$B$20000))^2 + (SUM(COS($G1929/$I$1*($A$22:$A$20000))*$B$22:$B$20000))^2)</f>
        <v>6.6629991605057864E-2</v>
      </c>
      <c r="J1929">
        <f t="array" ref="J1929">+SQRT((SUM(SIN($G1929/$I$1*($A$22:$A$20000))*$C$22:$C$20000))^2 +  (SUM(COS($G1929/$I$1*($A$22:$A$20000))*$C$22:$C$20000))^2)</f>
        <v>8.2691837782853277</v>
      </c>
    </row>
    <row r="1930" spans="7:10" x14ac:dyDescent="0.25">
      <c r="G1930">
        <f t="shared" si="61"/>
        <v>1928</v>
      </c>
      <c r="H1930">
        <f t="shared" si="60"/>
        <v>6.1370146056234844</v>
      </c>
      <c r="I1930">
        <f t="array" ref="I1930">+SQRT((SUM(SIN($G1930/$I$1*($A$22:$A$20000))*$B$22:$B$20000))^2 + (SUM(COS($G1930/$I$1*($A$22:$A$20000))*$B$22:$B$20000))^2)</f>
        <v>0.12602618313984595</v>
      </c>
      <c r="J1930">
        <f t="array" ref="J1930">+SQRT((SUM(SIN($G1930/$I$1*($A$22:$A$20000))*$C$22:$C$20000))^2 +  (SUM(COS($G1930/$I$1*($A$22:$A$20000))*$C$22:$C$20000))^2)</f>
        <v>5.0772886668141863</v>
      </c>
    </row>
    <row r="1931" spans="7:10" x14ac:dyDescent="0.25">
      <c r="G1931">
        <f t="shared" si="61"/>
        <v>1929</v>
      </c>
      <c r="H1931">
        <f t="shared" si="60"/>
        <v>6.1401977044853222</v>
      </c>
      <c r="I1931">
        <f t="array" ref="I1931">+SQRT((SUM(SIN($G1931/$I$1*($A$22:$A$20000))*$B$22:$B$20000))^2 + (SUM(COS($G1931/$I$1*($A$22:$A$20000))*$B$22:$B$20000))^2)</f>
        <v>0.14259942337266823</v>
      </c>
      <c r="J1931">
        <f t="array" ref="J1931">+SQRT((SUM(SIN($G1931/$I$1*($A$22:$A$20000))*$C$22:$C$20000))^2 +  (SUM(COS($G1931/$I$1*($A$22:$A$20000))*$C$22:$C$20000))^2)</f>
        <v>5.8305369583802413</v>
      </c>
    </row>
    <row r="1932" spans="7:10" x14ac:dyDescent="0.25">
      <c r="G1932">
        <f t="shared" si="61"/>
        <v>1930</v>
      </c>
      <c r="H1932">
        <f t="shared" si="60"/>
        <v>6.1433808033471609</v>
      </c>
      <c r="I1932">
        <f t="array" ref="I1932">+SQRT((SUM(SIN($G1932/$I$1*($A$22:$A$20000))*$B$22:$B$20000))^2 + (SUM(COS($G1932/$I$1*($A$22:$A$20000))*$B$22:$B$20000))^2)</f>
        <v>0.13478656412880743</v>
      </c>
      <c r="J1932">
        <f t="array" ref="J1932">+SQRT((SUM(SIN($G1932/$I$1*($A$22:$A$20000))*$C$22:$C$20000))^2 +  (SUM(COS($G1932/$I$1*($A$22:$A$20000))*$C$22:$C$20000))^2)</f>
        <v>4.5282934030504647</v>
      </c>
    </row>
    <row r="1933" spans="7:10" x14ac:dyDescent="0.25">
      <c r="G1933">
        <f t="shared" si="61"/>
        <v>1931</v>
      </c>
      <c r="H1933">
        <f t="shared" si="60"/>
        <v>6.1465639022089977</v>
      </c>
      <c r="I1933">
        <f t="array" ref="I1933">+SQRT((SUM(SIN($G1933/$I$1*($A$22:$A$20000))*$B$22:$B$20000))^2 + (SUM(COS($G1933/$I$1*($A$22:$A$20000))*$B$22:$B$20000))^2)</f>
        <v>0.31563574374458414</v>
      </c>
      <c r="J1933">
        <f t="array" ref="J1933">+SQRT((SUM(SIN($G1933/$I$1*($A$22:$A$20000))*$C$22:$C$20000))^2 +  (SUM(COS($G1933/$I$1*($A$22:$A$20000))*$C$22:$C$20000))^2)</f>
        <v>4.247510352978118</v>
      </c>
    </row>
    <row r="1934" spans="7:10" x14ac:dyDescent="0.25">
      <c r="G1934">
        <f t="shared" si="61"/>
        <v>1932</v>
      </c>
      <c r="H1934">
        <f t="shared" si="60"/>
        <v>6.1497470010708364</v>
      </c>
      <c r="I1934">
        <f t="array" ref="I1934">+SQRT((SUM(SIN($G1934/$I$1*($A$22:$A$20000))*$B$22:$B$20000))^2 + (SUM(COS($G1934/$I$1*($A$22:$A$20000))*$B$22:$B$20000))^2)</f>
        <v>0.13934232283356804</v>
      </c>
      <c r="J1934">
        <f t="array" ref="J1934">+SQRT((SUM(SIN($G1934/$I$1*($A$22:$A$20000))*$C$22:$C$20000))^2 +  (SUM(COS($G1934/$I$1*($A$22:$A$20000))*$C$22:$C$20000))^2)</f>
        <v>5.0605748457487669</v>
      </c>
    </row>
    <row r="1935" spans="7:10" x14ac:dyDescent="0.25">
      <c r="G1935">
        <f t="shared" si="61"/>
        <v>1933</v>
      </c>
      <c r="H1935">
        <f t="shared" si="60"/>
        <v>6.1529300999326733</v>
      </c>
      <c r="I1935">
        <f t="array" ref="I1935">+SQRT((SUM(SIN($G1935/$I$1*($A$22:$A$20000))*$B$22:$B$20000))^2 + (SUM(COS($G1935/$I$1*($A$22:$A$20000))*$B$22:$B$20000))^2)</f>
        <v>1.1061256691358936</v>
      </c>
      <c r="J1935">
        <f t="array" ref="J1935">+SQRT((SUM(SIN($G1935/$I$1*($A$22:$A$20000))*$C$22:$C$20000))^2 +  (SUM(COS($G1935/$I$1*($A$22:$A$20000))*$C$22:$C$20000))^2)</f>
        <v>3.9140198222508151</v>
      </c>
    </row>
    <row r="1936" spans="7:10" x14ac:dyDescent="0.25">
      <c r="G1936">
        <f t="shared" si="61"/>
        <v>1934</v>
      </c>
      <c r="H1936">
        <f t="shared" si="60"/>
        <v>6.1561131987945119</v>
      </c>
      <c r="I1936">
        <f t="array" ref="I1936">+SQRT((SUM(SIN($G1936/$I$1*($A$22:$A$20000))*$B$22:$B$20000))^2 + (SUM(COS($G1936/$I$1*($A$22:$A$20000))*$B$22:$B$20000))^2)</f>
        <v>1.7161947201631171</v>
      </c>
      <c r="J1936">
        <f t="array" ref="J1936">+SQRT((SUM(SIN($G1936/$I$1*($A$22:$A$20000))*$C$22:$C$20000))^2 +  (SUM(COS($G1936/$I$1*($A$22:$A$20000))*$C$22:$C$20000))^2)</f>
        <v>5.2131351511110919</v>
      </c>
    </row>
    <row r="1937" spans="7:10" x14ac:dyDescent="0.25">
      <c r="G1937">
        <f t="shared" si="61"/>
        <v>1935</v>
      </c>
      <c r="H1937">
        <f t="shared" si="60"/>
        <v>6.1592962976563506</v>
      </c>
      <c r="I1937">
        <f t="array" ref="I1937">+SQRT((SUM(SIN($G1937/$I$1*($A$22:$A$20000))*$B$22:$B$20000))^2 + (SUM(COS($G1937/$I$1*($A$22:$A$20000))*$B$22:$B$20000))^2)</f>
        <v>1.3007182028551481</v>
      </c>
      <c r="J1937">
        <f t="array" ref="J1937">+SQRT((SUM(SIN($G1937/$I$1*($A$22:$A$20000))*$C$22:$C$20000))^2 +  (SUM(COS($G1937/$I$1*($A$22:$A$20000))*$C$22:$C$20000))^2)</f>
        <v>7.2932491439466718</v>
      </c>
    </row>
    <row r="1938" spans="7:10" x14ac:dyDescent="0.25">
      <c r="G1938">
        <f t="shared" si="61"/>
        <v>1936</v>
      </c>
      <c r="H1938">
        <f t="shared" si="60"/>
        <v>6.1624793965181874</v>
      </c>
      <c r="I1938">
        <f t="array" ref="I1938">+SQRT((SUM(SIN($G1938/$I$1*($A$22:$A$20000))*$B$22:$B$20000))^2 + (SUM(COS($G1938/$I$1*($A$22:$A$20000))*$B$22:$B$20000))^2)</f>
        <v>0.23978776691531617</v>
      </c>
      <c r="J1938">
        <f t="array" ref="J1938">+SQRT((SUM(SIN($G1938/$I$1*($A$22:$A$20000))*$C$22:$C$20000))^2 +  (SUM(COS($G1938/$I$1*($A$22:$A$20000))*$C$22:$C$20000))^2)</f>
        <v>8.6023104865591176</v>
      </c>
    </row>
    <row r="1939" spans="7:10" x14ac:dyDescent="0.25">
      <c r="G1939">
        <f t="shared" si="61"/>
        <v>1937</v>
      </c>
      <c r="H1939">
        <f t="shared" si="60"/>
        <v>6.1656624953800261</v>
      </c>
      <c r="I1939">
        <f t="array" ref="I1939">+SQRT((SUM(SIN($G1939/$I$1*($A$22:$A$20000))*$B$22:$B$20000))^2 + (SUM(COS($G1939/$I$1*($A$22:$A$20000))*$B$22:$B$20000))^2)</f>
        <v>0.47508543244906803</v>
      </c>
      <c r="J1939">
        <f t="array" ref="J1939">+SQRT((SUM(SIN($G1939/$I$1*($A$22:$A$20000))*$C$22:$C$20000))^2 +  (SUM(COS($G1939/$I$1*($A$22:$A$20000))*$C$22:$C$20000))^2)</f>
        <v>8.8680810318062644</v>
      </c>
    </row>
    <row r="1940" spans="7:10" x14ac:dyDescent="0.25">
      <c r="G1940">
        <f t="shared" si="61"/>
        <v>1938</v>
      </c>
      <c r="H1940">
        <f t="shared" si="60"/>
        <v>6.168845594241863</v>
      </c>
      <c r="I1940">
        <f t="array" ref="I1940">+SQRT((SUM(SIN($G1940/$I$1*($A$22:$A$20000))*$B$22:$B$20000))^2 + (SUM(COS($G1940/$I$1*($A$22:$A$20000))*$B$22:$B$20000))^2)</f>
        <v>0.29422524844574754</v>
      </c>
      <c r="J1940">
        <f t="array" ref="J1940">+SQRT((SUM(SIN($G1940/$I$1*($A$22:$A$20000))*$C$22:$C$20000))^2 +  (SUM(COS($G1940/$I$1*($A$22:$A$20000))*$C$22:$C$20000))^2)</f>
        <v>8.7833506462294864</v>
      </c>
    </row>
    <row r="1941" spans="7:10" x14ac:dyDescent="0.25">
      <c r="G1941">
        <f t="shared" si="61"/>
        <v>1939</v>
      </c>
      <c r="H1941">
        <f t="shared" si="60"/>
        <v>6.1720286931037016</v>
      </c>
      <c r="I1941">
        <f t="array" ref="I1941">+SQRT((SUM(SIN($G1941/$I$1*($A$22:$A$20000))*$B$22:$B$20000))^2 + (SUM(COS($G1941/$I$1*($A$22:$A$20000))*$B$22:$B$20000))^2)</f>
        <v>0.54159521881618566</v>
      </c>
      <c r="J1941">
        <f t="array" ref="J1941">+SQRT((SUM(SIN($G1941/$I$1*($A$22:$A$20000))*$C$22:$C$20000))^2 +  (SUM(COS($G1941/$I$1*($A$22:$A$20000))*$C$22:$C$20000))^2)</f>
        <v>6.4974104548669214</v>
      </c>
    </row>
    <row r="1942" spans="7:10" x14ac:dyDescent="0.25">
      <c r="G1942">
        <f t="shared" si="61"/>
        <v>1940</v>
      </c>
      <c r="H1942">
        <f t="shared" si="60"/>
        <v>6.1752117919655385</v>
      </c>
      <c r="I1942">
        <f t="array" ref="I1942">+SQRT((SUM(SIN($G1942/$I$1*($A$22:$A$20000))*$B$22:$B$20000))^2 + (SUM(COS($G1942/$I$1*($A$22:$A$20000))*$B$22:$B$20000))^2)</f>
        <v>1.4238162725624226</v>
      </c>
      <c r="J1942">
        <f t="array" ref="J1942">+SQRT((SUM(SIN($G1942/$I$1*($A$22:$A$20000))*$C$22:$C$20000))^2 +  (SUM(COS($G1942/$I$1*($A$22:$A$20000))*$C$22:$C$20000))^2)</f>
        <v>3.1289474269576747</v>
      </c>
    </row>
    <row r="1943" spans="7:10" x14ac:dyDescent="0.25">
      <c r="G1943">
        <f t="shared" si="61"/>
        <v>1941</v>
      </c>
      <c r="H1943">
        <f t="shared" si="60"/>
        <v>6.1783948908273771</v>
      </c>
      <c r="I1943">
        <f t="array" ref="I1943">+SQRT((SUM(SIN($G1943/$I$1*($A$22:$A$20000))*$B$22:$B$20000))^2 + (SUM(COS($G1943/$I$1*($A$22:$A$20000))*$B$22:$B$20000))^2)</f>
        <v>1.6616748212249717</v>
      </c>
      <c r="J1943">
        <f t="array" ref="J1943">+SQRT((SUM(SIN($G1943/$I$1*($A$22:$A$20000))*$C$22:$C$20000))^2 +  (SUM(COS($G1943/$I$1*($A$22:$A$20000))*$C$22:$C$20000))^2)</f>
        <v>3.8725937576636191</v>
      </c>
    </row>
    <row r="1944" spans="7:10" x14ac:dyDescent="0.25">
      <c r="G1944">
        <f t="shared" si="61"/>
        <v>1942</v>
      </c>
      <c r="H1944">
        <f t="shared" si="60"/>
        <v>6.1815779896892158</v>
      </c>
      <c r="I1944">
        <f t="array" ref="I1944">+SQRT((SUM(SIN($G1944/$I$1*($A$22:$A$20000))*$B$22:$B$20000))^2 + (SUM(COS($G1944/$I$1*($A$22:$A$20000))*$B$22:$B$20000))^2)</f>
        <v>0.94779475339224373</v>
      </c>
      <c r="J1944">
        <f t="array" ref="J1944">+SQRT((SUM(SIN($G1944/$I$1*($A$22:$A$20000))*$C$22:$C$20000))^2 +  (SUM(COS($G1944/$I$1*($A$22:$A$20000))*$C$22:$C$20000))^2)</f>
        <v>9.3093797420431343</v>
      </c>
    </row>
    <row r="1945" spans="7:10" x14ac:dyDescent="0.25">
      <c r="G1945">
        <f t="shared" si="61"/>
        <v>1943</v>
      </c>
      <c r="H1945">
        <f t="shared" si="60"/>
        <v>6.1847610885510527</v>
      </c>
      <c r="I1945">
        <f t="array" ref="I1945">+SQRT((SUM(SIN($G1945/$I$1*($A$22:$A$20000))*$B$22:$B$20000))^2 + (SUM(COS($G1945/$I$1*($A$22:$A$20000))*$B$22:$B$20000))^2)</f>
        <v>9.8396092634119331E-2</v>
      </c>
      <c r="J1945">
        <f t="array" ref="J1945">+SQRT((SUM(SIN($G1945/$I$1*($A$22:$A$20000))*$C$22:$C$20000))^2 +  (SUM(COS($G1945/$I$1*($A$22:$A$20000))*$C$22:$C$20000))^2)</f>
        <v>11.894158091555235</v>
      </c>
    </row>
    <row r="1946" spans="7:10" x14ac:dyDescent="0.25">
      <c r="G1946">
        <f t="shared" si="61"/>
        <v>1944</v>
      </c>
      <c r="H1946">
        <f t="shared" si="60"/>
        <v>6.1879441874128913</v>
      </c>
      <c r="I1946">
        <f t="array" ref="I1946">+SQRT((SUM(SIN($G1946/$I$1*($A$22:$A$20000))*$B$22:$B$20000))^2 + (SUM(COS($G1946/$I$1*($A$22:$A$20000))*$B$22:$B$20000))^2)</f>
        <v>0.48913410432515203</v>
      </c>
      <c r="J1946">
        <f t="array" ref="J1946">+SQRT((SUM(SIN($G1946/$I$1*($A$22:$A$20000))*$C$22:$C$20000))^2 +  (SUM(COS($G1946/$I$1*($A$22:$A$20000))*$C$22:$C$20000))^2)</f>
        <v>9.3566914840577073</v>
      </c>
    </row>
    <row r="1947" spans="7:10" x14ac:dyDescent="0.25">
      <c r="G1947">
        <f t="shared" si="61"/>
        <v>1945</v>
      </c>
      <c r="H1947">
        <f t="shared" si="60"/>
        <v>6.1911272862747282</v>
      </c>
      <c r="I1947">
        <f t="array" ref="I1947">+SQRT((SUM(SIN($G1947/$I$1*($A$22:$A$20000))*$B$22:$B$20000))^2 + (SUM(COS($G1947/$I$1*($A$22:$A$20000))*$B$22:$B$20000))^2)</f>
        <v>7.1736782473552446E-2</v>
      </c>
      <c r="J1947">
        <f t="array" ref="J1947">+SQRT((SUM(SIN($G1947/$I$1*($A$22:$A$20000))*$C$22:$C$20000))^2 +  (SUM(COS($G1947/$I$1*($A$22:$A$20000))*$C$22:$C$20000))^2)</f>
        <v>5.994731931142776</v>
      </c>
    </row>
    <row r="1948" spans="7:10" x14ac:dyDescent="0.25">
      <c r="G1948">
        <f t="shared" si="61"/>
        <v>1946</v>
      </c>
      <c r="H1948">
        <f t="shared" si="60"/>
        <v>6.1943103851365668</v>
      </c>
      <c r="I1948">
        <f t="array" ref="I1948">+SQRT((SUM(SIN($G1948/$I$1*($A$22:$A$20000))*$B$22:$B$20000))^2 + (SUM(COS($G1948/$I$1*($A$22:$A$20000))*$B$22:$B$20000))^2)</f>
        <v>0.3491514492195833</v>
      </c>
      <c r="J1948">
        <f t="array" ref="J1948">+SQRT((SUM(SIN($G1948/$I$1*($A$22:$A$20000))*$C$22:$C$20000))^2 +  (SUM(COS($G1948/$I$1*($A$22:$A$20000))*$C$22:$C$20000))^2)</f>
        <v>5.1763997753805713</v>
      </c>
    </row>
    <row r="1949" spans="7:10" x14ac:dyDescent="0.25">
      <c r="G1949">
        <f t="shared" si="61"/>
        <v>1947</v>
      </c>
      <c r="H1949">
        <f t="shared" si="60"/>
        <v>6.1974934839984046</v>
      </c>
      <c r="I1949">
        <f t="array" ref="I1949">+SQRT((SUM(SIN($G1949/$I$1*($A$22:$A$20000))*$B$22:$B$20000))^2 + (SUM(COS($G1949/$I$1*($A$22:$A$20000))*$B$22:$B$20000))^2)</f>
        <v>0.16884269143483613</v>
      </c>
      <c r="J1949">
        <f t="array" ref="J1949">+SQRT((SUM(SIN($G1949/$I$1*($A$22:$A$20000))*$C$22:$C$20000))^2 +  (SUM(COS($G1949/$I$1*($A$22:$A$20000))*$C$22:$C$20000))^2)</f>
        <v>4.9916923331228293</v>
      </c>
    </row>
    <row r="1950" spans="7:10" x14ac:dyDescent="0.25">
      <c r="G1950">
        <f t="shared" si="61"/>
        <v>1948</v>
      </c>
      <c r="H1950">
        <f t="shared" si="60"/>
        <v>6.2006765828602424</v>
      </c>
      <c r="I1950">
        <f t="array" ref="I1950">+SQRT((SUM(SIN($G1950/$I$1*($A$22:$A$20000))*$B$22:$B$20000))^2 + (SUM(COS($G1950/$I$1*($A$22:$A$20000))*$B$22:$B$20000))^2)</f>
        <v>0.23464938254457005</v>
      </c>
      <c r="J1950">
        <f t="array" ref="J1950">+SQRT((SUM(SIN($G1950/$I$1*($A$22:$A$20000))*$C$22:$C$20000))^2 +  (SUM(COS($G1950/$I$1*($A$22:$A$20000))*$C$22:$C$20000))^2)</f>
        <v>4.5156775010022301</v>
      </c>
    </row>
    <row r="1951" spans="7:10" x14ac:dyDescent="0.25">
      <c r="G1951">
        <f t="shared" si="61"/>
        <v>1949</v>
      </c>
      <c r="H1951">
        <f t="shared" si="60"/>
        <v>6.2038596817220801</v>
      </c>
      <c r="I1951">
        <f t="array" ref="I1951">+SQRT((SUM(SIN($G1951/$I$1*($A$22:$A$20000))*$B$22:$B$20000))^2 + (SUM(COS($G1951/$I$1*($A$22:$A$20000))*$B$22:$B$20000))^2)</f>
        <v>0.21212260256821819</v>
      </c>
      <c r="J1951">
        <f t="array" ref="J1951">+SQRT((SUM(SIN($G1951/$I$1*($A$22:$A$20000))*$C$22:$C$20000))^2 +  (SUM(COS($G1951/$I$1*($A$22:$A$20000))*$C$22:$C$20000))^2)</f>
        <v>3.6911246438833993</v>
      </c>
    </row>
    <row r="1952" spans="7:10" x14ac:dyDescent="0.25">
      <c r="G1952">
        <f t="shared" si="61"/>
        <v>1950</v>
      </c>
      <c r="H1952">
        <f t="shared" si="60"/>
        <v>6.2070427805839179</v>
      </c>
      <c r="I1952">
        <f t="array" ref="I1952">+SQRT((SUM(SIN($G1952/$I$1*($A$22:$A$20000))*$B$22:$B$20000))^2 + (SUM(COS($G1952/$I$1*($A$22:$A$20000))*$B$22:$B$20000))^2)</f>
        <v>0.14913909198349684</v>
      </c>
      <c r="J1952">
        <f t="array" ref="J1952">+SQRT((SUM(SIN($G1952/$I$1*($A$22:$A$20000))*$C$22:$C$20000))^2 +  (SUM(COS($G1952/$I$1*($A$22:$A$20000))*$C$22:$C$20000))^2)</f>
        <v>3.486822075809251</v>
      </c>
    </row>
    <row r="1953" spans="7:10" x14ac:dyDescent="0.25">
      <c r="G1953">
        <f t="shared" si="61"/>
        <v>1951</v>
      </c>
      <c r="H1953">
        <f t="shared" si="60"/>
        <v>6.2102258794457565</v>
      </c>
      <c r="I1953">
        <f t="array" ref="I1953">+SQRT((SUM(SIN($G1953/$I$1*($A$22:$A$20000))*$B$22:$B$20000))^2 + (SUM(COS($G1953/$I$1*($A$22:$A$20000))*$B$22:$B$20000))^2)</f>
        <v>0.23746371247808271</v>
      </c>
      <c r="J1953">
        <f t="array" ref="J1953">+SQRT((SUM(SIN($G1953/$I$1*($A$22:$A$20000))*$C$22:$C$20000))^2 +  (SUM(COS($G1953/$I$1*($A$22:$A$20000))*$C$22:$C$20000))^2)</f>
        <v>4.6464930448702217</v>
      </c>
    </row>
    <row r="1954" spans="7:10" x14ac:dyDescent="0.25">
      <c r="G1954">
        <f t="shared" si="61"/>
        <v>1952</v>
      </c>
      <c r="H1954">
        <f t="shared" si="60"/>
        <v>6.2134089783075943</v>
      </c>
      <c r="I1954">
        <f t="array" ref="I1954">+SQRT((SUM(SIN($G1954/$I$1*($A$22:$A$20000))*$B$22:$B$20000))^2 + (SUM(COS($G1954/$I$1*($A$22:$A$20000))*$B$22:$B$20000))^2)</f>
        <v>7.2030717521716622E-2</v>
      </c>
      <c r="J1954">
        <f t="array" ref="J1954">+SQRT((SUM(SIN($G1954/$I$1*($A$22:$A$20000))*$C$22:$C$20000))^2 +  (SUM(COS($G1954/$I$1*($A$22:$A$20000))*$C$22:$C$20000))^2)</f>
        <v>4.9237708647512912</v>
      </c>
    </row>
    <row r="1955" spans="7:10" x14ac:dyDescent="0.25">
      <c r="G1955">
        <f t="shared" si="61"/>
        <v>1953</v>
      </c>
      <c r="H1955">
        <f t="shared" si="60"/>
        <v>6.2165920771694321</v>
      </c>
      <c r="I1955">
        <f t="array" ref="I1955">+SQRT((SUM(SIN($G1955/$I$1*($A$22:$A$20000))*$B$22:$B$20000))^2 + (SUM(COS($G1955/$I$1*($A$22:$A$20000))*$B$22:$B$20000))^2)</f>
        <v>0.2463003126694675</v>
      </c>
      <c r="J1955">
        <f t="array" ref="J1955">+SQRT((SUM(SIN($G1955/$I$1*($A$22:$A$20000))*$C$22:$C$20000))^2 +  (SUM(COS($G1955/$I$1*($A$22:$A$20000))*$C$22:$C$20000))^2)</f>
        <v>4.2118026470461798</v>
      </c>
    </row>
    <row r="1956" spans="7:10" x14ac:dyDescent="0.25">
      <c r="G1956">
        <f t="shared" si="61"/>
        <v>1954</v>
      </c>
      <c r="H1956">
        <f t="shared" si="60"/>
        <v>6.2197751760312698</v>
      </c>
      <c r="I1956">
        <f t="array" ref="I1956">+SQRT((SUM(SIN($G1956/$I$1*($A$22:$A$20000))*$B$22:$B$20000))^2 + (SUM(COS($G1956/$I$1*($A$22:$A$20000))*$B$22:$B$20000))^2)</f>
        <v>2.915558072880383E-2</v>
      </c>
      <c r="J1956">
        <f t="array" ref="J1956">+SQRT((SUM(SIN($G1956/$I$1*($A$22:$A$20000))*$C$22:$C$20000))^2 +  (SUM(COS($G1956/$I$1*($A$22:$A$20000))*$C$22:$C$20000))^2)</f>
        <v>3.9115175233738109</v>
      </c>
    </row>
    <row r="1957" spans="7:10" x14ac:dyDescent="0.25">
      <c r="G1957">
        <f t="shared" si="61"/>
        <v>1955</v>
      </c>
      <c r="H1957">
        <f t="shared" si="60"/>
        <v>6.2229582748931085</v>
      </c>
      <c r="I1957">
        <f t="array" ref="I1957">+SQRT((SUM(SIN($G1957/$I$1*($A$22:$A$20000))*$B$22:$B$20000))^2 + (SUM(COS($G1957/$I$1*($A$22:$A$20000))*$B$22:$B$20000))^2)</f>
        <v>0.23629161087682343</v>
      </c>
      <c r="J1957">
        <f t="array" ref="J1957">+SQRT((SUM(SIN($G1957/$I$1*($A$22:$A$20000))*$C$22:$C$20000))^2 +  (SUM(COS($G1957/$I$1*($A$22:$A$20000))*$C$22:$C$20000))^2)</f>
        <v>3.158846652086563</v>
      </c>
    </row>
    <row r="1958" spans="7:10" x14ac:dyDescent="0.25">
      <c r="G1958">
        <f t="shared" si="61"/>
        <v>1956</v>
      </c>
      <c r="H1958">
        <f t="shared" si="60"/>
        <v>6.2261413737549454</v>
      </c>
      <c r="I1958">
        <f t="array" ref="I1958">+SQRT((SUM(SIN($G1958/$I$1*($A$22:$A$20000))*$B$22:$B$20000))^2 + (SUM(COS($G1958/$I$1*($A$22:$A$20000))*$B$22:$B$20000))^2)</f>
        <v>8.7996168567417807E-2</v>
      </c>
      <c r="J1958">
        <f t="array" ref="J1958">+SQRT((SUM(SIN($G1958/$I$1*($A$22:$A$20000))*$C$22:$C$20000))^2 +  (SUM(COS($G1958/$I$1*($A$22:$A$20000))*$C$22:$C$20000))^2)</f>
        <v>2.3624146576860463</v>
      </c>
    </row>
    <row r="1959" spans="7:10" x14ac:dyDescent="0.25">
      <c r="G1959">
        <f t="shared" si="61"/>
        <v>1957</v>
      </c>
      <c r="H1959">
        <f t="shared" si="60"/>
        <v>6.229324472616784</v>
      </c>
      <c r="I1959">
        <f t="array" ref="I1959">+SQRT((SUM(SIN($G1959/$I$1*($A$22:$A$20000))*$B$22:$B$20000))^2 + (SUM(COS($G1959/$I$1*($A$22:$A$20000))*$B$22:$B$20000))^2)</f>
        <v>0.20535686669856013</v>
      </c>
      <c r="J1959">
        <f t="array" ref="J1959">+SQRT((SUM(SIN($G1959/$I$1*($A$22:$A$20000))*$C$22:$C$20000))^2 +  (SUM(COS($G1959/$I$1*($A$22:$A$20000))*$C$22:$C$20000))^2)</f>
        <v>2.7611272469511978</v>
      </c>
    </row>
    <row r="1960" spans="7:10" x14ac:dyDescent="0.25">
      <c r="G1960">
        <f t="shared" si="61"/>
        <v>1958</v>
      </c>
      <c r="H1960">
        <f t="shared" si="60"/>
        <v>6.2325075714786209</v>
      </c>
      <c r="I1960">
        <f t="array" ref="I1960">+SQRT((SUM(SIN($G1960/$I$1*($A$22:$A$20000))*$B$22:$B$20000))^2 + (SUM(COS($G1960/$I$1*($A$22:$A$20000))*$B$22:$B$20000))^2)</f>
        <v>0.14658879264691238</v>
      </c>
      <c r="J1960">
        <f t="array" ref="J1960">+SQRT((SUM(SIN($G1960/$I$1*($A$22:$A$20000))*$C$22:$C$20000))^2 +  (SUM(COS($G1960/$I$1*($A$22:$A$20000))*$C$22:$C$20000))^2)</f>
        <v>3.796088485839356</v>
      </c>
    </row>
    <row r="1961" spans="7:10" x14ac:dyDescent="0.25">
      <c r="G1961">
        <f t="shared" si="61"/>
        <v>1959</v>
      </c>
      <c r="H1961">
        <f t="shared" si="60"/>
        <v>6.2356906703404595</v>
      </c>
      <c r="I1961">
        <f t="array" ref="I1961">+SQRT((SUM(SIN($G1961/$I$1*($A$22:$A$20000))*$B$22:$B$20000))^2 + (SUM(COS($G1961/$I$1*($A$22:$A$20000))*$B$22:$B$20000))^2)</f>
        <v>0.16058816313213642</v>
      </c>
      <c r="J1961">
        <f t="array" ref="J1961">+SQRT((SUM(SIN($G1961/$I$1*($A$22:$A$20000))*$C$22:$C$20000))^2 +  (SUM(COS($G1961/$I$1*($A$22:$A$20000))*$C$22:$C$20000))^2)</f>
        <v>4.5637181555540174</v>
      </c>
    </row>
    <row r="1962" spans="7:10" x14ac:dyDescent="0.25">
      <c r="G1962">
        <f t="shared" si="61"/>
        <v>1960</v>
      </c>
      <c r="H1962">
        <f t="shared" si="60"/>
        <v>6.2388737692022982</v>
      </c>
      <c r="I1962">
        <f t="array" ref="I1962">+SQRT((SUM(SIN($G1962/$I$1*($A$22:$A$20000))*$B$22:$B$20000))^2 + (SUM(COS($G1962/$I$1*($A$22:$A$20000))*$B$22:$B$20000))^2)</f>
        <v>0.19383289335608769</v>
      </c>
      <c r="J1962">
        <f t="array" ref="J1962">+SQRT((SUM(SIN($G1962/$I$1*($A$22:$A$20000))*$C$22:$C$20000))^2 +  (SUM(COS($G1962/$I$1*($A$22:$A$20000))*$C$22:$C$20000))^2)</f>
        <v>4.8653241919204335</v>
      </c>
    </row>
    <row r="1963" spans="7:10" x14ac:dyDescent="0.25">
      <c r="G1963">
        <f t="shared" si="61"/>
        <v>1961</v>
      </c>
      <c r="H1963">
        <f t="shared" si="60"/>
        <v>6.2420568680641351</v>
      </c>
      <c r="I1963">
        <f t="array" ref="I1963">+SQRT((SUM(SIN($G1963/$I$1*($A$22:$A$20000))*$B$22:$B$20000))^2 + (SUM(COS($G1963/$I$1*($A$22:$A$20000))*$B$22:$B$20000))^2)</f>
        <v>0.10492423320323228</v>
      </c>
      <c r="J1963">
        <f t="array" ref="J1963">+SQRT((SUM(SIN($G1963/$I$1*($A$22:$A$20000))*$C$22:$C$20000))^2 +  (SUM(COS($G1963/$I$1*($A$22:$A$20000))*$C$22:$C$20000))^2)</f>
        <v>3.1366408925096718</v>
      </c>
    </row>
    <row r="1964" spans="7:10" x14ac:dyDescent="0.25">
      <c r="G1964">
        <f t="shared" si="61"/>
        <v>1962</v>
      </c>
      <c r="H1964">
        <f t="shared" si="60"/>
        <v>6.2452399669259737</v>
      </c>
      <c r="I1964">
        <f t="array" ref="I1964">+SQRT((SUM(SIN($G1964/$I$1*($A$22:$A$20000))*$B$22:$B$20000))^2 + (SUM(COS($G1964/$I$1*($A$22:$A$20000))*$B$22:$B$20000))^2)</f>
        <v>0.22507063831586455</v>
      </c>
      <c r="J1964">
        <f t="array" ref="J1964">+SQRT((SUM(SIN($G1964/$I$1*($A$22:$A$20000))*$C$22:$C$20000))^2 +  (SUM(COS($G1964/$I$1*($A$22:$A$20000))*$C$22:$C$20000))^2)</f>
        <v>1.8983021074718196</v>
      </c>
    </row>
    <row r="1965" spans="7:10" x14ac:dyDescent="0.25">
      <c r="G1965">
        <f t="shared" si="61"/>
        <v>1963</v>
      </c>
      <c r="H1965">
        <f t="shared" si="60"/>
        <v>6.2484230657878106</v>
      </c>
      <c r="I1965">
        <f t="array" ref="I1965">+SQRT((SUM(SIN($G1965/$I$1*($A$22:$A$20000))*$B$22:$B$20000))^2 + (SUM(COS($G1965/$I$1*($A$22:$A$20000))*$B$22:$B$20000))^2)</f>
        <v>4.6555840027995204E-2</v>
      </c>
      <c r="J1965">
        <f t="array" ref="J1965">+SQRT((SUM(SIN($G1965/$I$1*($A$22:$A$20000))*$C$22:$C$20000))^2 +  (SUM(COS($G1965/$I$1*($A$22:$A$20000))*$C$22:$C$20000))^2)</f>
        <v>3.9925515576700614</v>
      </c>
    </row>
    <row r="1966" spans="7:10" x14ac:dyDescent="0.25">
      <c r="G1966">
        <f t="shared" si="61"/>
        <v>1964</v>
      </c>
      <c r="H1966">
        <f t="shared" si="60"/>
        <v>6.2516061646496492</v>
      </c>
      <c r="I1966">
        <f t="array" ref="I1966">+SQRT((SUM(SIN($G1966/$I$1*($A$22:$A$20000))*$B$22:$B$20000))^2 + (SUM(COS($G1966/$I$1*($A$22:$A$20000))*$B$22:$B$20000))^2)</f>
        <v>0.23633948081666017</v>
      </c>
      <c r="J1966">
        <f t="array" ref="J1966">+SQRT((SUM(SIN($G1966/$I$1*($A$22:$A$20000))*$C$22:$C$20000))^2 +  (SUM(COS($G1966/$I$1*($A$22:$A$20000))*$C$22:$C$20000))^2)</f>
        <v>4.339600184868778</v>
      </c>
    </row>
    <row r="1967" spans="7:10" x14ac:dyDescent="0.25">
      <c r="G1967">
        <f t="shared" si="61"/>
        <v>1965</v>
      </c>
      <c r="H1967">
        <f t="shared" si="60"/>
        <v>6.2547892635114861</v>
      </c>
      <c r="I1967">
        <f t="array" ref="I1967">+SQRT((SUM(SIN($G1967/$I$1*($A$22:$A$20000))*$B$22:$B$20000))^2 + (SUM(COS($G1967/$I$1*($A$22:$A$20000))*$B$22:$B$20000))^2)</f>
        <v>5.6392435374680382E-2</v>
      </c>
      <c r="J1967">
        <f t="array" ref="J1967">+SQRT((SUM(SIN($G1967/$I$1*($A$22:$A$20000))*$C$22:$C$20000))^2 +  (SUM(COS($G1967/$I$1*($A$22:$A$20000))*$C$22:$C$20000))^2)</f>
        <v>3.7355799341726863</v>
      </c>
    </row>
    <row r="1968" spans="7:10" x14ac:dyDescent="0.25">
      <c r="G1968">
        <f t="shared" si="61"/>
        <v>1966</v>
      </c>
      <c r="H1968">
        <f t="shared" si="60"/>
        <v>6.2579723623733248</v>
      </c>
      <c r="I1968">
        <f t="array" ref="I1968">+SQRT((SUM(SIN($G1968/$I$1*($A$22:$A$20000))*$B$22:$B$20000))^2 + (SUM(COS($G1968/$I$1*($A$22:$A$20000))*$B$22:$B$20000))^2)</f>
        <v>0.23304259014559642</v>
      </c>
      <c r="J1968">
        <f t="array" ref="J1968">+SQRT((SUM(SIN($G1968/$I$1*($A$22:$A$20000))*$C$22:$C$20000))^2 +  (SUM(COS($G1968/$I$1*($A$22:$A$20000))*$C$22:$C$20000))^2)</f>
        <v>3.0273860539787676</v>
      </c>
    </row>
    <row r="1969" spans="7:10" x14ac:dyDescent="0.25">
      <c r="G1969">
        <f t="shared" si="61"/>
        <v>1967</v>
      </c>
      <c r="H1969">
        <f t="shared" si="60"/>
        <v>6.2611554612351634</v>
      </c>
      <c r="I1969">
        <f t="array" ref="I1969">+SQRT((SUM(SIN($G1969/$I$1*($A$22:$A$20000))*$B$22:$B$20000))^2 + (SUM(COS($G1969/$I$1*($A$22:$A$20000))*$B$22:$B$20000))^2)</f>
        <v>0.12510167024517857</v>
      </c>
      <c r="J1969">
        <f t="array" ref="J1969">+SQRT((SUM(SIN($G1969/$I$1*($A$22:$A$20000))*$C$22:$C$20000))^2 +  (SUM(COS($G1969/$I$1*($A$22:$A$20000))*$C$22:$C$20000))^2)</f>
        <v>2.327795816203706</v>
      </c>
    </row>
    <row r="1970" spans="7:10" x14ac:dyDescent="0.25">
      <c r="G1970">
        <f t="shared" si="61"/>
        <v>1968</v>
      </c>
      <c r="H1970">
        <f t="shared" si="60"/>
        <v>6.2643385600970003</v>
      </c>
      <c r="I1970">
        <f t="array" ref="I1970">+SQRT((SUM(SIN($G1970/$I$1*($A$22:$A$20000))*$B$22:$B$20000))^2 + (SUM(COS($G1970/$I$1*($A$22:$A$20000))*$B$22:$B$20000))^2)</f>
        <v>0.20128562471671629</v>
      </c>
      <c r="J1970">
        <f t="array" ref="J1970">+SQRT((SUM(SIN($G1970/$I$1*($A$22:$A$20000))*$C$22:$C$20000))^2 +  (SUM(COS($G1970/$I$1*($A$22:$A$20000))*$C$22:$C$20000))^2)</f>
        <v>2.1468729206585895</v>
      </c>
    </row>
    <row r="1971" spans="7:10" x14ac:dyDescent="0.25">
      <c r="G1971">
        <f t="shared" si="61"/>
        <v>1969</v>
      </c>
      <c r="H1971">
        <f t="shared" si="60"/>
        <v>6.2675216589588389</v>
      </c>
      <c r="I1971">
        <f t="array" ref="I1971">+SQRT((SUM(SIN($G1971/$I$1*($A$22:$A$20000))*$B$22:$B$20000))^2 + (SUM(COS($G1971/$I$1*($A$22:$A$20000))*$B$22:$B$20000))^2)</f>
        <v>0.19098411334203222</v>
      </c>
      <c r="J1971">
        <f t="array" ref="J1971">+SQRT((SUM(SIN($G1971/$I$1*($A$22:$A$20000))*$C$22:$C$20000))^2 +  (SUM(COS($G1971/$I$1*($A$22:$A$20000))*$C$22:$C$20000))^2)</f>
        <v>2.6384769449672416</v>
      </c>
    </row>
    <row r="1972" spans="7:10" x14ac:dyDescent="0.25">
      <c r="G1972">
        <f t="shared" si="61"/>
        <v>1970</v>
      </c>
      <c r="H1972">
        <f t="shared" si="60"/>
        <v>6.2707047578206758</v>
      </c>
      <c r="I1972">
        <f t="array" ref="I1972">+SQRT((SUM(SIN($G1972/$I$1*($A$22:$A$20000))*$B$22:$B$20000))^2 + (SUM(COS($G1972/$I$1*($A$22:$A$20000))*$B$22:$B$20000))^2)</f>
        <v>0.14690039829332407</v>
      </c>
      <c r="J1972">
        <f t="array" ref="J1972">+SQRT((SUM(SIN($G1972/$I$1*($A$22:$A$20000))*$C$22:$C$20000))^2 +  (SUM(COS($G1972/$I$1*($A$22:$A$20000))*$C$22:$C$20000))^2)</f>
        <v>2.8366330014213257</v>
      </c>
    </row>
    <row r="1973" spans="7:10" x14ac:dyDescent="0.25">
      <c r="G1973">
        <f t="shared" si="61"/>
        <v>1971</v>
      </c>
      <c r="H1973">
        <f t="shared" si="60"/>
        <v>6.2738878566825145</v>
      </c>
      <c r="I1973">
        <f t="array" ref="I1973">+SQRT((SUM(SIN($G1973/$I$1*($A$22:$A$20000))*$B$22:$B$20000))^2 + (SUM(COS($G1973/$I$1*($A$22:$A$20000))*$B$22:$B$20000))^2)</f>
        <v>0.23815471483975423</v>
      </c>
      <c r="J1973">
        <f t="array" ref="J1973">+SQRT((SUM(SIN($G1973/$I$1*($A$22:$A$20000))*$C$22:$C$20000))^2 +  (SUM(COS($G1973/$I$1*($A$22:$A$20000))*$C$22:$C$20000))^2)</f>
        <v>1.7300724754106689</v>
      </c>
    </row>
    <row r="1974" spans="7:10" x14ac:dyDescent="0.25">
      <c r="G1974">
        <f t="shared" si="61"/>
        <v>1972</v>
      </c>
      <c r="H1974">
        <f t="shared" si="60"/>
        <v>6.2770709555443522</v>
      </c>
      <c r="I1974">
        <f t="array" ref="I1974">+SQRT((SUM(SIN($G1974/$I$1*($A$22:$A$20000))*$B$22:$B$20000))^2 + (SUM(COS($G1974/$I$1*($A$22:$A$20000))*$B$22:$B$20000))^2)</f>
        <v>8.4848526976613187E-2</v>
      </c>
      <c r="J1974">
        <f t="array" ref="J1974">+SQRT((SUM(SIN($G1974/$I$1*($A$22:$A$20000))*$C$22:$C$20000))^2 +  (SUM(COS($G1974/$I$1*($A$22:$A$20000))*$C$22:$C$20000))^2)</f>
        <v>0.92365610609927062</v>
      </c>
    </row>
    <row r="1975" spans="7:10" x14ac:dyDescent="0.25">
      <c r="G1975">
        <f t="shared" si="61"/>
        <v>1973</v>
      </c>
      <c r="H1975">
        <f t="shared" si="60"/>
        <v>6.28025405440619</v>
      </c>
      <c r="I1975">
        <f t="array" ref="I1975">+SQRT((SUM(SIN($G1975/$I$1*($A$22:$A$20000))*$B$22:$B$20000))^2 + (SUM(COS($G1975/$I$1*($A$22:$A$20000))*$B$22:$B$20000))^2)</f>
        <v>0.27034422042149803</v>
      </c>
      <c r="J1975">
        <f t="array" ref="J1975">+SQRT((SUM(SIN($G1975/$I$1*($A$22:$A$20000))*$C$22:$C$20000))^2 +  (SUM(COS($G1975/$I$1*($A$22:$A$20000))*$C$22:$C$20000))^2)</f>
        <v>1.7198473328948294</v>
      </c>
    </row>
    <row r="1976" spans="7:10" x14ac:dyDescent="0.25">
      <c r="G1976">
        <f t="shared" si="61"/>
        <v>1974</v>
      </c>
      <c r="H1976">
        <f t="shared" si="60"/>
        <v>6.2834371532680278</v>
      </c>
      <c r="I1976">
        <f t="array" ref="I1976">+SQRT((SUM(SIN($G1976/$I$1*($A$22:$A$20000))*$B$22:$B$20000))^2 + (SUM(COS($G1976/$I$1*($A$22:$A$20000))*$B$22:$B$20000))^2)</f>
        <v>5.0385577702765916E-2</v>
      </c>
      <c r="J1976">
        <f t="array" ref="J1976">+SQRT((SUM(SIN($G1976/$I$1*($A$22:$A$20000))*$C$22:$C$20000))^2 +  (SUM(COS($G1976/$I$1*($A$22:$A$20000))*$C$22:$C$20000))^2)</f>
        <v>0.68357952102057151</v>
      </c>
    </row>
    <row r="1977" spans="7:10" x14ac:dyDescent="0.25">
      <c r="G1977">
        <f t="shared" si="61"/>
        <v>1975</v>
      </c>
      <c r="H1977">
        <f t="shared" si="60"/>
        <v>6.2866202521298664</v>
      </c>
      <c r="I1977">
        <f t="array" ref="I1977">+SQRT((SUM(SIN($G1977/$I$1*($A$22:$A$20000))*$B$22:$B$20000))^2 + (SUM(COS($G1977/$I$1*($A$22:$A$20000))*$B$22:$B$20000))^2)</f>
        <v>0.27942567971692989</v>
      </c>
      <c r="J1977">
        <f t="array" ref="J1977">+SQRT((SUM(SIN($G1977/$I$1*($A$22:$A$20000))*$C$22:$C$20000))^2 +  (SUM(COS($G1977/$I$1*($A$22:$A$20000))*$C$22:$C$20000))^2)</f>
        <v>2.6397931055148711</v>
      </c>
    </row>
    <row r="1978" spans="7:10" x14ac:dyDescent="0.25">
      <c r="G1978">
        <f t="shared" si="61"/>
        <v>1976</v>
      </c>
      <c r="H1978">
        <f t="shared" si="60"/>
        <v>6.2898033509917042</v>
      </c>
      <c r="I1978">
        <f t="array" ref="I1978">+SQRT((SUM(SIN($G1978/$I$1*($A$22:$A$20000))*$B$22:$B$20000))^2 + (SUM(COS($G1978/$I$1*($A$22:$A$20000))*$B$22:$B$20000))^2)</f>
        <v>0.11030266826993654</v>
      </c>
      <c r="J1978">
        <f t="array" ref="J1978">+SQRT((SUM(SIN($G1978/$I$1*($A$22:$A$20000))*$C$22:$C$20000))^2 +  (SUM(COS($G1978/$I$1*($A$22:$A$20000))*$C$22:$C$20000))^2)</f>
        <v>3.469610722878083</v>
      </c>
    </row>
    <row r="1979" spans="7:10" x14ac:dyDescent="0.25">
      <c r="G1979">
        <f t="shared" si="61"/>
        <v>1977</v>
      </c>
      <c r="H1979">
        <f t="shared" si="60"/>
        <v>6.2929864498535419</v>
      </c>
      <c r="I1979">
        <f t="array" ref="I1979">+SQRT((SUM(SIN($G1979/$I$1*($A$22:$A$20000))*$B$22:$B$20000))^2 + (SUM(COS($G1979/$I$1*($A$22:$A$20000))*$B$22:$B$20000))^2)</f>
        <v>0.26307002601364615</v>
      </c>
      <c r="J1979">
        <f t="array" ref="J1979">+SQRT((SUM(SIN($G1979/$I$1*($A$22:$A$20000))*$C$22:$C$20000))^2 +  (SUM(COS($G1979/$I$1*($A$22:$A$20000))*$C$22:$C$20000))^2)</f>
        <v>2.9994719312709344</v>
      </c>
    </row>
    <row r="1980" spans="7:10" x14ac:dyDescent="0.25">
      <c r="G1980">
        <f t="shared" si="61"/>
        <v>1978</v>
      </c>
      <c r="H1980">
        <f t="shared" si="60"/>
        <v>6.2961695487153797</v>
      </c>
      <c r="I1980">
        <f t="array" ref="I1980">+SQRT((SUM(SIN($G1980/$I$1*($A$22:$A$20000))*$B$22:$B$20000))^2 + (SUM(COS($G1980/$I$1*($A$22:$A$20000))*$B$22:$B$20000))^2)</f>
        <v>0.19391513619236722</v>
      </c>
      <c r="J1980">
        <f t="array" ref="J1980">+SQRT((SUM(SIN($G1980/$I$1*($A$22:$A$20000))*$C$22:$C$20000))^2 +  (SUM(COS($G1980/$I$1*($A$22:$A$20000))*$C$22:$C$20000))^2)</f>
        <v>2.5163993920650598</v>
      </c>
    </row>
    <row r="1981" spans="7:10" x14ac:dyDescent="0.25">
      <c r="G1981">
        <f t="shared" si="61"/>
        <v>1979</v>
      </c>
      <c r="H1981">
        <f t="shared" si="60"/>
        <v>6.2993526475772175</v>
      </c>
      <c r="I1981">
        <f t="array" ref="I1981">+SQRT((SUM(SIN($G1981/$I$1*($A$22:$A$20000))*$B$22:$B$20000))^2 + (SUM(COS($G1981/$I$1*($A$22:$A$20000))*$B$22:$B$20000))^2)</f>
        <v>0.22017389123271608</v>
      </c>
      <c r="J1981">
        <f t="array" ref="J1981">+SQRT((SUM(SIN($G1981/$I$1*($A$22:$A$20000))*$C$22:$C$20000))^2 +  (SUM(COS($G1981/$I$1*($A$22:$A$20000))*$C$22:$C$20000))^2)</f>
        <v>6.584054727184677</v>
      </c>
    </row>
    <row r="1982" spans="7:10" x14ac:dyDescent="0.25">
      <c r="G1982">
        <f t="shared" si="61"/>
        <v>1980</v>
      </c>
      <c r="H1982">
        <f t="shared" si="60"/>
        <v>6.3025357464390561</v>
      </c>
      <c r="I1982">
        <f t="array" ref="I1982">+SQRT((SUM(SIN($G1982/$I$1*($A$22:$A$20000))*$B$22:$B$20000))^2 + (SUM(COS($G1982/$I$1*($A$22:$A$20000))*$B$22:$B$20000))^2)</f>
        <v>0.27138332882655852</v>
      </c>
      <c r="J1982">
        <f t="array" ref="J1982">+SQRT((SUM(SIN($G1982/$I$1*($A$22:$A$20000))*$C$22:$C$20000))^2 +  (SUM(COS($G1982/$I$1*($A$22:$A$20000))*$C$22:$C$20000))^2)</f>
        <v>10.825296173363752</v>
      </c>
    </row>
    <row r="1983" spans="7:10" x14ac:dyDescent="0.25">
      <c r="G1983">
        <f t="shared" si="61"/>
        <v>1981</v>
      </c>
      <c r="H1983">
        <f t="shared" si="60"/>
        <v>6.305718845300893</v>
      </c>
      <c r="I1983">
        <f t="array" ref="I1983">+SQRT((SUM(SIN($G1983/$I$1*($A$22:$A$20000))*$B$22:$B$20000))^2 + (SUM(COS($G1983/$I$1*($A$22:$A$20000))*$B$22:$B$20000))^2)</f>
        <v>0.15130349090998876</v>
      </c>
      <c r="J1983">
        <f t="array" ref="J1983">+SQRT((SUM(SIN($G1983/$I$1*($A$22:$A$20000))*$C$22:$C$20000))^2 +  (SUM(COS($G1983/$I$1*($A$22:$A$20000))*$C$22:$C$20000))^2)</f>
        <v>11.873202433822486</v>
      </c>
    </row>
    <row r="1984" spans="7:10" x14ac:dyDescent="0.25">
      <c r="G1984">
        <f t="shared" si="61"/>
        <v>1982</v>
      </c>
      <c r="H1984">
        <f t="shared" si="60"/>
        <v>6.3089019441627316</v>
      </c>
      <c r="I1984">
        <f t="array" ref="I1984">+SQRT((SUM(SIN($G1984/$I$1*($A$22:$A$20000))*$B$22:$B$20000))^2 + (SUM(COS($G1984/$I$1*($A$22:$A$20000))*$B$22:$B$20000))^2)</f>
        <v>0.33576366227139981</v>
      </c>
      <c r="J1984">
        <f t="array" ref="J1984">+SQRT((SUM(SIN($G1984/$I$1*($A$22:$A$20000))*$C$22:$C$20000))^2 +  (SUM(COS($G1984/$I$1*($A$22:$A$20000))*$C$22:$C$20000))^2)</f>
        <v>10.743249006258861</v>
      </c>
    </row>
    <row r="1985" spans="7:10" x14ac:dyDescent="0.25">
      <c r="G1985">
        <f t="shared" si="61"/>
        <v>1983</v>
      </c>
      <c r="H1985">
        <f t="shared" si="60"/>
        <v>6.3120850430245685</v>
      </c>
      <c r="I1985">
        <f t="array" ref="I1985">+SQRT((SUM(SIN($G1985/$I$1*($A$22:$A$20000))*$B$22:$B$20000))^2 + (SUM(COS($G1985/$I$1*($A$22:$A$20000))*$B$22:$B$20000))^2)</f>
        <v>6.7771311532293418E-2</v>
      </c>
      <c r="J1985">
        <f t="array" ref="J1985">+SQRT((SUM(SIN($G1985/$I$1*($A$22:$A$20000))*$C$22:$C$20000))^2 +  (SUM(COS($G1985/$I$1*($A$22:$A$20000))*$C$22:$C$20000))^2)</f>
        <v>8.1133936375151841</v>
      </c>
    </row>
    <row r="1986" spans="7:10" x14ac:dyDescent="0.25">
      <c r="G1986">
        <f t="shared" si="61"/>
        <v>1984</v>
      </c>
      <c r="H1986">
        <f t="shared" si="60"/>
        <v>6.3152681418864072</v>
      </c>
      <c r="I1986">
        <f t="array" ref="I1986">+SQRT((SUM(SIN($G1986/$I$1*($A$22:$A$20000))*$B$22:$B$20000))^2 + (SUM(COS($G1986/$I$1*($A$22:$A$20000))*$B$22:$B$20000))^2)</f>
        <v>0.36645239635673188</v>
      </c>
      <c r="J1986">
        <f t="array" ref="J1986">+SQRT((SUM(SIN($G1986/$I$1*($A$22:$A$20000))*$C$22:$C$20000))^2 +  (SUM(COS($G1986/$I$1*($A$22:$A$20000))*$C$22:$C$20000))^2)</f>
        <v>4.5234480496739522</v>
      </c>
    </row>
    <row r="1987" spans="7:10" x14ac:dyDescent="0.25">
      <c r="G1987">
        <f t="shared" si="61"/>
        <v>1985</v>
      </c>
      <c r="H1987">
        <f t="shared" ref="H1987:H2050" si="62">+G1987/$I$1/2/PI()</f>
        <v>6.3184512407482458</v>
      </c>
      <c r="I1987">
        <f t="array" ref="I1987">+SQRT((SUM(SIN($G1987/$I$1*($A$22:$A$20000))*$B$22:$B$20000))^2 + (SUM(COS($G1987/$I$1*($A$22:$A$20000))*$B$22:$B$20000))^2)</f>
        <v>9.1721380279656872E-2</v>
      </c>
      <c r="J1987">
        <f t="array" ref="J1987">+SQRT((SUM(SIN($G1987/$I$1*($A$22:$A$20000))*$C$22:$C$20000))^2 +  (SUM(COS($G1987/$I$1*($A$22:$A$20000))*$C$22:$C$20000))^2)</f>
        <v>2.8364829516117447</v>
      </c>
    </row>
    <row r="1988" spans="7:10" x14ac:dyDescent="0.25">
      <c r="G1988">
        <f t="shared" si="61"/>
        <v>1986</v>
      </c>
      <c r="H1988">
        <f t="shared" si="62"/>
        <v>6.3216343396100827</v>
      </c>
      <c r="I1988">
        <f t="array" ref="I1988">+SQRT((SUM(SIN($G1988/$I$1*($A$22:$A$20000))*$B$22:$B$20000))^2 + (SUM(COS($G1988/$I$1*($A$22:$A$20000))*$B$22:$B$20000))^2)</f>
        <v>0.38765351949722932</v>
      </c>
      <c r="J1988">
        <f t="array" ref="J1988">+SQRT((SUM(SIN($G1988/$I$1*($A$22:$A$20000))*$C$22:$C$20000))^2 +  (SUM(COS($G1988/$I$1*($A$22:$A$20000))*$C$22:$C$20000))^2)</f>
        <v>4.0133029227590065</v>
      </c>
    </row>
    <row r="1989" spans="7:10" x14ac:dyDescent="0.25">
      <c r="G1989">
        <f t="shared" ref="G1989:G2052" si="63">+G1988+1</f>
        <v>1987</v>
      </c>
      <c r="H1989">
        <f t="shared" si="62"/>
        <v>6.3248174384719213</v>
      </c>
      <c r="I1989">
        <f t="array" ref="I1989">+SQRT((SUM(SIN($G1989/$I$1*($A$22:$A$20000))*$B$22:$B$20000))^2 + (SUM(COS($G1989/$I$1*($A$22:$A$20000))*$B$22:$B$20000))^2)</f>
        <v>0.21083118877768947</v>
      </c>
      <c r="J1989">
        <f t="array" ref="J1989">+SQRT((SUM(SIN($G1989/$I$1*($A$22:$A$20000))*$C$22:$C$20000))^2 +  (SUM(COS($G1989/$I$1*($A$22:$A$20000))*$C$22:$C$20000))^2)</f>
        <v>4.0522551608139539</v>
      </c>
    </row>
    <row r="1990" spans="7:10" x14ac:dyDescent="0.25">
      <c r="G1990">
        <f t="shared" si="63"/>
        <v>1988</v>
      </c>
      <c r="H1990">
        <f t="shared" si="62"/>
        <v>6.3280005373337582</v>
      </c>
      <c r="I1990">
        <f t="array" ref="I1990">+SQRT((SUM(SIN($G1990/$I$1*($A$22:$A$20000))*$B$22:$B$20000))^2 + (SUM(COS($G1990/$I$1*($A$22:$A$20000))*$B$22:$B$20000))^2)</f>
        <v>0.35834902299546156</v>
      </c>
      <c r="J1990">
        <f t="array" ref="J1990">+SQRT((SUM(SIN($G1990/$I$1*($A$22:$A$20000))*$C$22:$C$20000))^2 +  (SUM(COS($G1990/$I$1*($A$22:$A$20000))*$C$22:$C$20000))^2)</f>
        <v>1.8234032619899732</v>
      </c>
    </row>
    <row r="1991" spans="7:10" x14ac:dyDescent="0.25">
      <c r="G1991">
        <f t="shared" si="63"/>
        <v>1989</v>
      </c>
      <c r="H1991">
        <f t="shared" si="62"/>
        <v>6.3311836361955969</v>
      </c>
      <c r="I1991">
        <f t="array" ref="I1991">+SQRT((SUM(SIN($G1991/$I$1*($A$22:$A$20000))*$B$22:$B$20000))^2 + (SUM(COS($G1991/$I$1*($A$22:$A$20000))*$B$22:$B$20000))^2)</f>
        <v>0.35505094980786106</v>
      </c>
      <c r="J1991">
        <f t="array" ref="J1991">+SQRT((SUM(SIN($G1991/$I$1*($A$22:$A$20000))*$C$22:$C$20000))^2 +  (SUM(COS($G1991/$I$1*($A$22:$A$20000))*$C$22:$C$20000))^2)</f>
        <v>0.14166668877516952</v>
      </c>
    </row>
    <row r="1992" spans="7:10" x14ac:dyDescent="0.25">
      <c r="G1992">
        <f t="shared" si="63"/>
        <v>1990</v>
      </c>
      <c r="H1992">
        <f t="shared" si="62"/>
        <v>6.3343667350574338</v>
      </c>
      <c r="I1992">
        <f t="array" ref="I1992">+SQRT((SUM(SIN($G1992/$I$1*($A$22:$A$20000))*$B$22:$B$20000))^2 + (SUM(COS($G1992/$I$1*($A$22:$A$20000))*$B$22:$B$20000))^2)</f>
        <v>0.27876613830375774</v>
      </c>
      <c r="J1992">
        <f t="array" ref="J1992">+SQRT((SUM(SIN($G1992/$I$1*($A$22:$A$20000))*$C$22:$C$20000))^2 +  (SUM(COS($G1992/$I$1*($A$22:$A$20000))*$C$22:$C$20000))^2)</f>
        <v>3.3883745025922942</v>
      </c>
    </row>
    <row r="1993" spans="7:10" x14ac:dyDescent="0.25">
      <c r="G1993">
        <f t="shared" si="63"/>
        <v>1991</v>
      </c>
      <c r="H1993">
        <f t="shared" si="62"/>
        <v>6.3375498339192724</v>
      </c>
      <c r="I1993">
        <f t="array" ref="I1993">+SQRT((SUM(SIN($G1993/$I$1*($A$22:$A$20000))*$B$22:$B$20000))^2 + (SUM(COS($G1993/$I$1*($A$22:$A$20000))*$B$22:$B$20000))^2)</f>
        <v>0.50955281584223167</v>
      </c>
      <c r="J1993">
        <f t="array" ref="J1993">+SQRT((SUM(SIN($G1993/$I$1*($A$22:$A$20000))*$C$22:$C$20000))^2 +  (SUM(COS($G1993/$I$1*($A$22:$A$20000))*$C$22:$C$20000))^2)</f>
        <v>8.6317486815259468</v>
      </c>
    </row>
    <row r="1994" spans="7:10" x14ac:dyDescent="0.25">
      <c r="G1994">
        <f t="shared" si="63"/>
        <v>1992</v>
      </c>
      <c r="H1994">
        <f t="shared" si="62"/>
        <v>6.3407329327811111</v>
      </c>
      <c r="I1994">
        <f t="array" ref="I1994">+SQRT((SUM(SIN($G1994/$I$1*($A$22:$A$20000))*$B$22:$B$20000))^2 + (SUM(COS($G1994/$I$1*($A$22:$A$20000))*$B$22:$B$20000))^2)</f>
        <v>0.13058158156784197</v>
      </c>
      <c r="J1994">
        <f t="array" ref="J1994">+SQRT((SUM(SIN($G1994/$I$1*($A$22:$A$20000))*$C$22:$C$20000))^2 +  (SUM(COS($G1994/$I$1*($A$22:$A$20000))*$C$22:$C$20000))^2)</f>
        <v>10.367561252140906</v>
      </c>
    </row>
    <row r="1995" spans="7:10" x14ac:dyDescent="0.25">
      <c r="G1995">
        <f t="shared" si="63"/>
        <v>1993</v>
      </c>
      <c r="H1995">
        <f t="shared" si="62"/>
        <v>6.3439160316429479</v>
      </c>
      <c r="I1995">
        <f t="array" ref="I1995">+SQRT((SUM(SIN($G1995/$I$1*($A$22:$A$20000))*$B$22:$B$20000))^2 + (SUM(COS($G1995/$I$1*($A$22:$A$20000))*$B$22:$B$20000))^2)</f>
        <v>0.65850670076147755</v>
      </c>
      <c r="J1995">
        <f t="array" ref="J1995">+SQRT((SUM(SIN($G1995/$I$1*($A$22:$A$20000))*$C$22:$C$20000))^2 +  (SUM(COS($G1995/$I$1*($A$22:$A$20000))*$C$22:$C$20000))^2)</f>
        <v>7.1074527044551701</v>
      </c>
    </row>
    <row r="1996" spans="7:10" x14ac:dyDescent="0.25">
      <c r="G1996">
        <f t="shared" si="63"/>
        <v>1994</v>
      </c>
      <c r="H1996">
        <f t="shared" si="62"/>
        <v>6.3470991305047866</v>
      </c>
      <c r="I1996">
        <f t="array" ref="I1996">+SQRT((SUM(SIN($G1996/$I$1*($A$22:$A$20000))*$B$22:$B$20000))^2 + (SUM(COS($G1996/$I$1*($A$22:$A$20000))*$B$22:$B$20000))^2)</f>
        <v>0.15415711340821506</v>
      </c>
      <c r="J1996">
        <f t="array" ref="J1996">+SQRT((SUM(SIN($G1996/$I$1*($A$22:$A$20000))*$C$22:$C$20000))^2 +  (SUM(COS($G1996/$I$1*($A$22:$A$20000))*$C$22:$C$20000))^2)</f>
        <v>4.7653739894524128</v>
      </c>
    </row>
    <row r="1997" spans="7:10" x14ac:dyDescent="0.25">
      <c r="G1997">
        <f t="shared" si="63"/>
        <v>1995</v>
      </c>
      <c r="H1997">
        <f t="shared" si="62"/>
        <v>6.3502822293666243</v>
      </c>
      <c r="I1997">
        <f t="array" ref="I1997">+SQRT((SUM(SIN($G1997/$I$1*($A$22:$A$20000))*$B$22:$B$20000))^2 + (SUM(COS($G1997/$I$1*($A$22:$A$20000))*$B$22:$B$20000))^2)</f>
        <v>0.83467659029595498</v>
      </c>
      <c r="J1997">
        <f t="array" ref="J1997">+SQRT((SUM(SIN($G1997/$I$1*($A$22:$A$20000))*$C$22:$C$20000))^2 +  (SUM(COS($G1997/$I$1*($A$22:$A$20000))*$C$22:$C$20000))^2)</f>
        <v>4.9934231758714125</v>
      </c>
    </row>
    <row r="1998" spans="7:10" x14ac:dyDescent="0.25">
      <c r="G1998">
        <f t="shared" si="63"/>
        <v>1996</v>
      </c>
      <c r="H1998">
        <f t="shared" si="62"/>
        <v>6.3534653282284621</v>
      </c>
      <c r="I1998">
        <f t="array" ref="I1998">+SQRT((SUM(SIN($G1998/$I$1*($A$22:$A$20000))*$B$22:$B$20000))^2 + (SUM(COS($G1998/$I$1*($A$22:$A$20000))*$B$22:$B$20000))^2)</f>
        <v>1.1651297644506478</v>
      </c>
      <c r="J1998">
        <f t="array" ref="J1998">+SQRT((SUM(SIN($G1998/$I$1*($A$22:$A$20000))*$C$22:$C$20000))^2 +  (SUM(COS($G1998/$I$1*($A$22:$A$20000))*$C$22:$C$20000))^2)</f>
        <v>2.8458037050956029</v>
      </c>
    </row>
    <row r="1999" spans="7:10" x14ac:dyDescent="0.25">
      <c r="G1999">
        <f t="shared" si="63"/>
        <v>1997</v>
      </c>
      <c r="H1999">
        <f t="shared" si="62"/>
        <v>6.3566484270902999</v>
      </c>
      <c r="I1999">
        <f t="array" ref="I1999">+SQRT((SUM(SIN($G1999/$I$1*($A$22:$A$20000))*$B$22:$B$20000))^2 + (SUM(COS($G1999/$I$1*($A$22:$A$20000))*$B$22:$B$20000))^2)</f>
        <v>0.97349155797261744</v>
      </c>
      <c r="J1999">
        <f t="array" ref="J1999">+SQRT((SUM(SIN($G1999/$I$1*($A$22:$A$20000))*$C$22:$C$20000))^2 +  (SUM(COS($G1999/$I$1*($A$22:$A$20000))*$C$22:$C$20000))^2)</f>
        <v>0.2443008822923898</v>
      </c>
    </row>
    <row r="2000" spans="7:10" x14ac:dyDescent="0.25">
      <c r="G2000">
        <f t="shared" si="63"/>
        <v>1998</v>
      </c>
      <c r="H2000">
        <f t="shared" si="62"/>
        <v>6.3598315259521376</v>
      </c>
      <c r="I2000">
        <f t="array" ref="I2000">+SQRT((SUM(SIN($G2000/$I$1*($A$22:$A$20000))*$B$22:$B$20000))^2 + (SUM(COS($G2000/$I$1*($A$22:$A$20000))*$B$22:$B$20000))^2)</f>
        <v>0.76940866062308233</v>
      </c>
      <c r="J2000">
        <f t="array" ref="J2000">+SQRT((SUM(SIN($G2000/$I$1*($A$22:$A$20000))*$C$22:$C$20000))^2 +  (SUM(COS($G2000/$I$1*($A$22:$A$20000))*$C$22:$C$20000))^2)</f>
        <v>2.8860424960272058</v>
      </c>
    </row>
    <row r="2001" spans="7:10" x14ac:dyDescent="0.25">
      <c r="G2001">
        <f t="shared" si="63"/>
        <v>1999</v>
      </c>
      <c r="H2001">
        <f t="shared" si="62"/>
        <v>6.3630146248139754</v>
      </c>
      <c r="I2001">
        <f t="array" ref="I2001">+SQRT((SUM(SIN($G2001/$I$1*($A$22:$A$20000))*$B$22:$B$20000))^2 + (SUM(COS($G2001/$I$1*($A$22:$A$20000))*$B$22:$B$20000))^2)</f>
        <v>0.58365030860218214</v>
      </c>
      <c r="J2001">
        <f t="array" ref="J2001">+SQRT((SUM(SIN($G2001/$I$1*($A$22:$A$20000))*$C$22:$C$20000))^2 +  (SUM(COS($G2001/$I$1*($A$22:$A$20000))*$C$22:$C$20000))^2)</f>
        <v>5.4798963146126205</v>
      </c>
    </row>
    <row r="2002" spans="7:10" x14ac:dyDescent="0.25">
      <c r="G2002">
        <f t="shared" si="63"/>
        <v>2000</v>
      </c>
      <c r="H2002">
        <f t="shared" si="62"/>
        <v>6.366197723675814</v>
      </c>
      <c r="I2002">
        <f t="array" ref="I2002">+SQRT((SUM(SIN($G2002/$I$1*($A$22:$A$20000))*$B$22:$B$20000))^2 + (SUM(COS($G2002/$I$1*($A$22:$A$20000))*$B$22:$B$20000))^2)</f>
        <v>0.63554776539599112</v>
      </c>
      <c r="J2002">
        <f t="array" ref="J2002">+SQRT((SUM(SIN($G2002/$I$1*($A$22:$A$20000))*$C$22:$C$20000))^2 +  (SUM(COS($G2002/$I$1*($A$22:$A$20000))*$C$22:$C$20000))^2)</f>
        <v>6.608036477795479</v>
      </c>
    </row>
    <row r="2003" spans="7:10" x14ac:dyDescent="0.25">
      <c r="G2003">
        <f t="shared" si="63"/>
        <v>2001</v>
      </c>
      <c r="H2003">
        <f t="shared" si="62"/>
        <v>6.3693808225376518</v>
      </c>
      <c r="I2003">
        <f t="array" ref="I2003">+SQRT((SUM(SIN($G2003/$I$1*($A$22:$A$20000))*$B$22:$B$20000))^2 + (SUM(COS($G2003/$I$1*($A$22:$A$20000))*$B$22:$B$20000))^2)</f>
        <v>0.55665806599317502</v>
      </c>
      <c r="J2003">
        <f t="array" ref="J2003">+SQRT((SUM(SIN($G2003/$I$1*($A$22:$A$20000))*$C$22:$C$20000))^2 +  (SUM(COS($G2003/$I$1*($A$22:$A$20000))*$C$22:$C$20000))^2)</f>
        <v>4.8987969825455915</v>
      </c>
    </row>
    <row r="2004" spans="7:10" x14ac:dyDescent="0.25">
      <c r="G2004">
        <f t="shared" si="63"/>
        <v>2002</v>
      </c>
      <c r="H2004">
        <f t="shared" si="62"/>
        <v>6.3725639213994896</v>
      </c>
      <c r="I2004">
        <f t="array" ref="I2004">+SQRT((SUM(SIN($G2004/$I$1*($A$22:$A$20000))*$B$22:$B$20000))^2 + (SUM(COS($G2004/$I$1*($A$22:$A$20000))*$B$22:$B$20000))^2)</f>
        <v>1.3349070122548314</v>
      </c>
      <c r="J2004">
        <f t="array" ref="J2004">+SQRT((SUM(SIN($G2004/$I$1*($A$22:$A$20000))*$C$22:$C$20000))^2 +  (SUM(COS($G2004/$I$1*($A$22:$A$20000))*$C$22:$C$20000))^2)</f>
        <v>6.7129976812395373</v>
      </c>
    </row>
    <row r="2005" spans="7:10" x14ac:dyDescent="0.25">
      <c r="G2005">
        <f t="shared" si="63"/>
        <v>2003</v>
      </c>
      <c r="H2005">
        <f t="shared" si="62"/>
        <v>6.3757470202613273</v>
      </c>
      <c r="I2005">
        <f t="array" ref="I2005">+SQRT((SUM(SIN($G2005/$I$1*($A$22:$A$20000))*$B$22:$B$20000))^2 + (SUM(COS($G2005/$I$1*($A$22:$A$20000))*$B$22:$B$20000))^2)</f>
        <v>1.7952449025356765</v>
      </c>
      <c r="J2005">
        <f t="array" ref="J2005">+SQRT((SUM(SIN($G2005/$I$1*($A$22:$A$20000))*$C$22:$C$20000))^2 +  (SUM(COS($G2005/$I$1*($A$22:$A$20000))*$C$22:$C$20000))^2)</f>
        <v>11.750082729033039</v>
      </c>
    </row>
    <row r="2006" spans="7:10" x14ac:dyDescent="0.25">
      <c r="G2006">
        <f t="shared" si="63"/>
        <v>2004</v>
      </c>
      <c r="H2006">
        <f t="shared" si="62"/>
        <v>6.3789301191231651</v>
      </c>
      <c r="I2006">
        <f t="array" ref="I2006">+SQRT((SUM(SIN($G2006/$I$1*($A$22:$A$20000))*$B$22:$B$20000))^2 + (SUM(COS($G2006/$I$1*($A$22:$A$20000))*$B$22:$B$20000))^2)</f>
        <v>1.4735883118558264</v>
      </c>
      <c r="J2006">
        <f t="array" ref="J2006">+SQRT((SUM(SIN($G2006/$I$1*($A$22:$A$20000))*$C$22:$C$20000))^2 +  (SUM(COS($G2006/$I$1*($A$22:$A$20000))*$C$22:$C$20000))^2)</f>
        <v>12.779392461845646</v>
      </c>
    </row>
    <row r="2007" spans="7:10" x14ac:dyDescent="0.25">
      <c r="G2007">
        <f t="shared" si="63"/>
        <v>2005</v>
      </c>
      <c r="H2007">
        <f t="shared" si="62"/>
        <v>6.3821132179850038</v>
      </c>
      <c r="I2007">
        <f t="array" ref="I2007">+SQRT((SUM(SIN($G2007/$I$1*($A$22:$A$20000))*$B$22:$B$20000))^2 + (SUM(COS($G2007/$I$1*($A$22:$A$20000))*$B$22:$B$20000))^2)</f>
        <v>0.8213807060332432</v>
      </c>
      <c r="J2007">
        <f t="array" ref="J2007">+SQRT((SUM(SIN($G2007/$I$1*($A$22:$A$20000))*$C$22:$C$20000))^2 +  (SUM(COS($G2007/$I$1*($A$22:$A$20000))*$C$22:$C$20000))^2)</f>
        <v>8.8355420706427594</v>
      </c>
    </row>
    <row r="2008" spans="7:10" x14ac:dyDescent="0.25">
      <c r="G2008">
        <f t="shared" si="63"/>
        <v>2006</v>
      </c>
      <c r="H2008">
        <f t="shared" si="62"/>
        <v>6.3852963168468406</v>
      </c>
      <c r="I2008">
        <f t="array" ref="I2008">+SQRT((SUM(SIN($G2008/$I$1*($A$22:$A$20000))*$B$22:$B$20000))^2 + (SUM(COS($G2008/$I$1*($A$22:$A$20000))*$B$22:$B$20000))^2)</f>
        <v>1.0082077137274834</v>
      </c>
      <c r="J2008">
        <f t="array" ref="J2008">+SQRT((SUM(SIN($G2008/$I$1*($A$22:$A$20000))*$C$22:$C$20000))^2 +  (SUM(COS($G2008/$I$1*($A$22:$A$20000))*$C$22:$C$20000))^2)</f>
        <v>2.9104958627657789</v>
      </c>
    </row>
    <row r="2009" spans="7:10" x14ac:dyDescent="0.25">
      <c r="G2009">
        <f t="shared" si="63"/>
        <v>2007</v>
      </c>
      <c r="H2009">
        <f t="shared" si="62"/>
        <v>6.3884794157086793</v>
      </c>
      <c r="I2009">
        <f t="array" ref="I2009">+SQRT((SUM(SIN($G2009/$I$1*($A$22:$A$20000))*$B$22:$B$20000))^2 + (SUM(COS($G2009/$I$1*($A$22:$A$20000))*$B$22:$B$20000))^2)</f>
        <v>0.39925876765880897</v>
      </c>
      <c r="J2009">
        <f t="array" ref="J2009">+SQRT((SUM(SIN($G2009/$I$1*($A$22:$A$20000))*$C$22:$C$20000))^2 +  (SUM(COS($G2009/$I$1*($A$22:$A$20000))*$C$22:$C$20000))^2)</f>
        <v>3.1052145514745075</v>
      </c>
    </row>
    <row r="2010" spans="7:10" x14ac:dyDescent="0.25">
      <c r="G2010">
        <f t="shared" si="63"/>
        <v>2008</v>
      </c>
      <c r="H2010">
        <f t="shared" si="62"/>
        <v>6.3916625145705162</v>
      </c>
      <c r="I2010">
        <f t="array" ref="I2010">+SQRT((SUM(SIN($G2010/$I$1*($A$22:$A$20000))*$B$22:$B$20000))^2 + (SUM(COS($G2010/$I$1*($A$22:$A$20000))*$B$22:$B$20000))^2)</f>
        <v>1.5227456084538051</v>
      </c>
      <c r="J2010">
        <f t="array" ref="J2010">+SQRT((SUM(SIN($G2010/$I$1*($A$22:$A$20000))*$C$22:$C$20000))^2 +  (SUM(COS($G2010/$I$1*($A$22:$A$20000))*$C$22:$C$20000))^2)</f>
        <v>3.9292572205137777</v>
      </c>
    </row>
    <row r="2011" spans="7:10" x14ac:dyDescent="0.25">
      <c r="G2011">
        <f t="shared" si="63"/>
        <v>2009</v>
      </c>
      <c r="H2011">
        <f t="shared" si="62"/>
        <v>6.3948456134323548</v>
      </c>
      <c r="I2011">
        <f t="array" ref="I2011">+SQRT((SUM(SIN($G2011/$I$1*($A$22:$A$20000))*$B$22:$B$20000))^2 + (SUM(COS($G2011/$I$1*($A$22:$A$20000))*$B$22:$B$20000))^2)</f>
        <v>0.49415688917226208</v>
      </c>
      <c r="J2011">
        <f t="array" ref="J2011">+SQRT((SUM(SIN($G2011/$I$1*($A$22:$A$20000))*$C$22:$C$20000))^2 +  (SUM(COS($G2011/$I$1*($A$22:$A$20000))*$C$22:$C$20000))^2)</f>
        <v>2.2725039101926194</v>
      </c>
    </row>
    <row r="2012" spans="7:10" x14ac:dyDescent="0.25">
      <c r="G2012">
        <f t="shared" si="63"/>
        <v>2010</v>
      </c>
      <c r="H2012">
        <f t="shared" si="62"/>
        <v>6.3980287122941935</v>
      </c>
      <c r="I2012">
        <f t="array" ref="I2012">+SQRT((SUM(SIN($G2012/$I$1*($A$22:$A$20000))*$B$22:$B$20000))^2 + (SUM(COS($G2012/$I$1*($A$22:$A$20000))*$B$22:$B$20000))^2)</f>
        <v>2.1180836719949228</v>
      </c>
      <c r="J2012">
        <f t="array" ref="J2012">+SQRT((SUM(SIN($G2012/$I$1*($A$22:$A$20000))*$C$22:$C$20000))^2 +  (SUM(COS($G2012/$I$1*($A$22:$A$20000))*$C$22:$C$20000))^2)</f>
        <v>2.5806526247883506</v>
      </c>
    </row>
    <row r="2013" spans="7:10" x14ac:dyDescent="0.25">
      <c r="G2013">
        <f t="shared" si="63"/>
        <v>2011</v>
      </c>
      <c r="H2013">
        <f t="shared" si="62"/>
        <v>6.4012118111560303</v>
      </c>
      <c r="I2013">
        <f t="array" ref="I2013">+SQRT((SUM(SIN($G2013/$I$1*($A$22:$A$20000))*$B$22:$B$20000))^2 + (SUM(COS($G2013/$I$1*($A$22:$A$20000))*$B$22:$B$20000))^2)</f>
        <v>1.8774811576352086</v>
      </c>
      <c r="J2013">
        <f t="array" ref="J2013">+SQRT((SUM(SIN($G2013/$I$1*($A$22:$A$20000))*$C$22:$C$20000))^2 +  (SUM(COS($G2013/$I$1*($A$22:$A$20000))*$C$22:$C$20000))^2)</f>
        <v>3.5054248373312098</v>
      </c>
    </row>
    <row r="2014" spans="7:10" x14ac:dyDescent="0.25">
      <c r="G2014">
        <f t="shared" si="63"/>
        <v>2012</v>
      </c>
      <c r="H2014">
        <f t="shared" si="62"/>
        <v>6.404394910017869</v>
      </c>
      <c r="I2014">
        <f t="array" ref="I2014">+SQRT((SUM(SIN($G2014/$I$1*($A$22:$A$20000))*$B$22:$B$20000))^2 + (SUM(COS($G2014/$I$1*($A$22:$A$20000))*$B$22:$B$20000))^2)</f>
        <v>3.4327333721236726</v>
      </c>
      <c r="J2014">
        <f t="array" ref="J2014">+SQRT((SUM(SIN($G2014/$I$1*($A$22:$A$20000))*$C$22:$C$20000))^2 +  (SUM(COS($G2014/$I$1*($A$22:$A$20000))*$C$22:$C$20000))^2)</f>
        <v>4.6627572221469338</v>
      </c>
    </row>
    <row r="2015" spans="7:10" x14ac:dyDescent="0.25">
      <c r="G2015">
        <f t="shared" si="63"/>
        <v>2013</v>
      </c>
      <c r="H2015">
        <f t="shared" si="62"/>
        <v>6.4075780088797059</v>
      </c>
      <c r="I2015">
        <f t="array" ref="I2015">+SQRT((SUM(SIN($G2015/$I$1*($A$22:$A$20000))*$B$22:$B$20000))^2 + (SUM(COS($G2015/$I$1*($A$22:$A$20000))*$B$22:$B$20000))^2)</f>
        <v>9.7663320931782405</v>
      </c>
      <c r="J2015">
        <f t="array" ref="J2015">+SQRT((SUM(SIN($G2015/$I$1*($A$22:$A$20000))*$C$22:$C$20000))^2 +  (SUM(COS($G2015/$I$1*($A$22:$A$20000))*$C$22:$C$20000))^2)</f>
        <v>6.1202342995301029</v>
      </c>
    </row>
    <row r="2016" spans="7:10" x14ac:dyDescent="0.25">
      <c r="G2016">
        <f t="shared" si="63"/>
        <v>2014</v>
      </c>
      <c r="H2016">
        <f t="shared" si="62"/>
        <v>6.4107611077415445</v>
      </c>
      <c r="I2016">
        <f t="array" ref="I2016">+SQRT((SUM(SIN($G2016/$I$1*($A$22:$A$20000))*$B$22:$B$20000))^2 + (SUM(COS($G2016/$I$1*($A$22:$A$20000))*$B$22:$B$20000))^2)</f>
        <v>10.988474186244597</v>
      </c>
      <c r="J2016">
        <f t="array" ref="J2016">+SQRT((SUM(SIN($G2016/$I$1*($A$22:$A$20000))*$C$22:$C$20000))^2 +  (SUM(COS($G2016/$I$1*($A$22:$A$20000))*$C$22:$C$20000))^2)</f>
        <v>7.2712878278110091</v>
      </c>
    </row>
    <row r="2017" spans="7:10" x14ac:dyDescent="0.25">
      <c r="G2017">
        <f t="shared" si="63"/>
        <v>2015</v>
      </c>
      <c r="H2017">
        <f t="shared" si="62"/>
        <v>6.4139442066033823</v>
      </c>
      <c r="I2017">
        <f t="array" ref="I2017">+SQRT((SUM(SIN($G2017/$I$1*($A$22:$A$20000))*$B$22:$B$20000))^2 + (SUM(COS($G2017/$I$1*($A$22:$A$20000))*$B$22:$B$20000))^2)</f>
        <v>6.0128525108606565</v>
      </c>
      <c r="J2017">
        <f t="array" ref="J2017">+SQRT((SUM(SIN($G2017/$I$1*($A$22:$A$20000))*$C$22:$C$20000))^2 +  (SUM(COS($G2017/$I$1*($A$22:$A$20000))*$C$22:$C$20000))^2)</f>
        <v>6.8255452489830457</v>
      </c>
    </row>
    <row r="2018" spans="7:10" x14ac:dyDescent="0.25">
      <c r="G2018">
        <f t="shared" si="63"/>
        <v>2016</v>
      </c>
      <c r="H2018">
        <f t="shared" si="62"/>
        <v>6.41712730546522</v>
      </c>
      <c r="I2018">
        <f t="array" ref="I2018">+SQRT((SUM(SIN($G2018/$I$1*($A$22:$A$20000))*$B$22:$B$20000))^2 + (SUM(COS($G2018/$I$1*($A$22:$A$20000))*$B$22:$B$20000))^2)</f>
        <v>0.66609375640232349</v>
      </c>
      <c r="J2018">
        <f t="array" ref="J2018">+SQRT((SUM(SIN($G2018/$I$1*($A$22:$A$20000))*$C$22:$C$20000))^2 +  (SUM(COS($G2018/$I$1*($A$22:$A$20000))*$C$22:$C$20000))^2)</f>
        <v>5.5982488379053343</v>
      </c>
    </row>
    <row r="2019" spans="7:10" x14ac:dyDescent="0.25">
      <c r="G2019">
        <f t="shared" si="63"/>
        <v>2017</v>
      </c>
      <c r="H2019">
        <f t="shared" si="62"/>
        <v>6.4203104043270587</v>
      </c>
      <c r="I2019">
        <f t="array" ref="I2019">+SQRT((SUM(SIN($G2019/$I$1*($A$22:$A$20000))*$B$22:$B$20000))^2 + (SUM(COS($G2019/$I$1*($A$22:$A$20000))*$B$22:$B$20000))^2)</f>
        <v>3.85706009663016</v>
      </c>
      <c r="J2019">
        <f t="array" ref="J2019">+SQRT((SUM(SIN($G2019/$I$1*($A$22:$A$20000))*$C$22:$C$20000))^2 +  (SUM(COS($G2019/$I$1*($A$22:$A$20000))*$C$22:$C$20000))^2)</f>
        <v>4.3002709429276109</v>
      </c>
    </row>
    <row r="2020" spans="7:10" x14ac:dyDescent="0.25">
      <c r="G2020">
        <f t="shared" si="63"/>
        <v>2018</v>
      </c>
      <c r="H2020">
        <f t="shared" si="62"/>
        <v>6.4234935031888956</v>
      </c>
      <c r="I2020">
        <f t="array" ref="I2020">+SQRT((SUM(SIN($G2020/$I$1*($A$22:$A$20000))*$B$22:$B$20000))^2 + (SUM(COS($G2020/$I$1*($A$22:$A$20000))*$B$22:$B$20000))^2)</f>
        <v>0.53482288297639036</v>
      </c>
      <c r="J2020">
        <f t="array" ref="J2020">+SQRT((SUM(SIN($G2020/$I$1*($A$22:$A$20000))*$C$22:$C$20000))^2 +  (SUM(COS($G2020/$I$1*($A$22:$A$20000))*$C$22:$C$20000))^2)</f>
        <v>1.8080151934468907</v>
      </c>
    </row>
    <row r="2021" spans="7:10" x14ac:dyDescent="0.25">
      <c r="G2021">
        <f t="shared" si="63"/>
        <v>2019</v>
      </c>
      <c r="H2021">
        <f t="shared" si="62"/>
        <v>6.4266766020507342</v>
      </c>
      <c r="I2021">
        <f t="array" ref="I2021">+SQRT((SUM(SIN($G2021/$I$1*($A$22:$A$20000))*$B$22:$B$20000))^2 + (SUM(COS($G2021/$I$1*($A$22:$A$20000))*$B$22:$B$20000))^2)</f>
        <v>8.3374093157327067</v>
      </c>
      <c r="J2021">
        <f t="array" ref="J2021">+SQRT((SUM(SIN($G2021/$I$1*($A$22:$A$20000))*$C$22:$C$20000))^2 +  (SUM(COS($G2021/$I$1*($A$22:$A$20000))*$C$22:$C$20000))^2)</f>
        <v>1.8676134503166268</v>
      </c>
    </row>
    <row r="2022" spans="7:10" x14ac:dyDescent="0.25">
      <c r="G2022">
        <f t="shared" si="63"/>
        <v>2020</v>
      </c>
      <c r="H2022">
        <f t="shared" si="62"/>
        <v>6.429859700912572</v>
      </c>
      <c r="I2022">
        <f t="array" ref="I2022">+SQRT((SUM(SIN($G2022/$I$1*($A$22:$A$20000))*$B$22:$B$20000))^2 + (SUM(COS($G2022/$I$1*($A$22:$A$20000))*$B$22:$B$20000))^2)</f>
        <v>15.619335797527002</v>
      </c>
      <c r="J2022">
        <f t="array" ref="J2022">+SQRT((SUM(SIN($G2022/$I$1*($A$22:$A$20000))*$C$22:$C$20000))^2 +  (SUM(COS($G2022/$I$1*($A$22:$A$20000))*$C$22:$C$20000))^2)</f>
        <v>1.2417892312091927</v>
      </c>
    </row>
    <row r="2023" spans="7:10" x14ac:dyDescent="0.25">
      <c r="G2023">
        <f t="shared" si="63"/>
        <v>2021</v>
      </c>
      <c r="H2023">
        <f t="shared" si="62"/>
        <v>6.4330427997744097</v>
      </c>
      <c r="I2023">
        <f t="array" ref="I2023">+SQRT((SUM(SIN($G2023/$I$1*($A$22:$A$20000))*$B$22:$B$20000))^2 + (SUM(COS($G2023/$I$1*($A$22:$A$20000))*$B$22:$B$20000))^2)</f>
        <v>13.908984700969109</v>
      </c>
      <c r="J2023">
        <f t="array" ref="J2023">+SQRT((SUM(SIN($G2023/$I$1*($A$22:$A$20000))*$C$22:$C$20000))^2 +  (SUM(COS($G2023/$I$1*($A$22:$A$20000))*$C$22:$C$20000))^2)</f>
        <v>1.5577004494017828</v>
      </c>
    </row>
    <row r="2024" spans="7:10" x14ac:dyDescent="0.25">
      <c r="G2024">
        <f t="shared" si="63"/>
        <v>2022</v>
      </c>
      <c r="H2024">
        <f t="shared" si="62"/>
        <v>6.4362258986362475</v>
      </c>
      <c r="I2024">
        <f t="array" ref="I2024">+SQRT((SUM(SIN($G2024/$I$1*($A$22:$A$20000))*$B$22:$B$20000))^2 + (SUM(COS($G2024/$I$1*($A$22:$A$20000))*$B$22:$B$20000))^2)</f>
        <v>4.5518903245829909</v>
      </c>
      <c r="J2024">
        <f t="array" ref="J2024">+SQRT((SUM(SIN($G2024/$I$1*($A$22:$A$20000))*$C$22:$C$20000))^2 +  (SUM(COS($G2024/$I$1*($A$22:$A$20000))*$C$22:$C$20000))^2)</f>
        <v>2.2204464154100432</v>
      </c>
    </row>
    <row r="2025" spans="7:10" x14ac:dyDescent="0.25">
      <c r="G2025">
        <f t="shared" si="63"/>
        <v>2023</v>
      </c>
      <c r="H2025">
        <f t="shared" si="62"/>
        <v>6.4394089974980853</v>
      </c>
      <c r="I2025">
        <f t="array" ref="I2025">+SQRT((SUM(SIN($G2025/$I$1*($A$22:$A$20000))*$B$22:$B$20000))^2 + (SUM(COS($G2025/$I$1*($A$22:$A$20000))*$B$22:$B$20000))^2)</f>
        <v>3.1467091460064727</v>
      </c>
      <c r="J2025">
        <f t="array" ref="J2025">+SQRT((SUM(SIN($G2025/$I$1*($A$22:$A$20000))*$C$22:$C$20000))^2 +  (SUM(COS($G2025/$I$1*($A$22:$A$20000))*$C$22:$C$20000))^2)</f>
        <v>1.6010607666904302</v>
      </c>
    </row>
    <row r="2026" spans="7:10" x14ac:dyDescent="0.25">
      <c r="G2026">
        <f t="shared" si="63"/>
        <v>2024</v>
      </c>
      <c r="H2026">
        <f t="shared" si="62"/>
        <v>6.442592096359923</v>
      </c>
      <c r="I2026">
        <f t="array" ref="I2026">+SQRT((SUM(SIN($G2026/$I$1*($A$22:$A$20000))*$B$22:$B$20000))^2 + (SUM(COS($G2026/$I$1*($A$22:$A$20000))*$B$22:$B$20000))^2)</f>
        <v>3.0157242984955475</v>
      </c>
      <c r="J2026">
        <f t="array" ref="J2026">+SQRT((SUM(SIN($G2026/$I$1*($A$22:$A$20000))*$C$22:$C$20000))^2 +  (SUM(COS($G2026/$I$1*($A$22:$A$20000))*$C$22:$C$20000))^2)</f>
        <v>1.8710133899409558</v>
      </c>
    </row>
    <row r="2027" spans="7:10" x14ac:dyDescent="0.25">
      <c r="G2027">
        <f t="shared" si="63"/>
        <v>2025</v>
      </c>
      <c r="H2027">
        <f t="shared" si="62"/>
        <v>6.4457751952217617</v>
      </c>
      <c r="I2027">
        <f t="array" ref="I2027">+SQRT((SUM(SIN($G2027/$I$1*($A$22:$A$20000))*$B$22:$B$20000))^2 + (SUM(COS($G2027/$I$1*($A$22:$A$20000))*$B$22:$B$20000))^2)</f>
        <v>1.2555369838952657</v>
      </c>
      <c r="J2027">
        <f t="array" ref="J2027">+SQRT((SUM(SIN($G2027/$I$1*($A$22:$A$20000))*$C$22:$C$20000))^2 +  (SUM(COS($G2027/$I$1*($A$22:$A$20000))*$C$22:$C$20000))^2)</f>
        <v>1.4856229240565679</v>
      </c>
    </row>
    <row r="2028" spans="7:10" x14ac:dyDescent="0.25">
      <c r="G2028">
        <f t="shared" si="63"/>
        <v>2026</v>
      </c>
      <c r="H2028">
        <f t="shared" si="62"/>
        <v>6.4489582940835994</v>
      </c>
      <c r="I2028">
        <f t="array" ref="I2028">+SQRT((SUM(SIN($G2028/$I$1*($A$22:$A$20000))*$B$22:$B$20000))^2 + (SUM(COS($G2028/$I$1*($A$22:$A$20000))*$B$22:$B$20000))^2)</f>
        <v>2.4988949970171106</v>
      </c>
      <c r="J2028">
        <f t="array" ref="J2028">+SQRT((SUM(SIN($G2028/$I$1*($A$22:$A$20000))*$C$22:$C$20000))^2 +  (SUM(COS($G2028/$I$1*($A$22:$A$20000))*$C$22:$C$20000))^2)</f>
        <v>2.6444419005369646</v>
      </c>
    </row>
    <row r="2029" spans="7:10" x14ac:dyDescent="0.25">
      <c r="G2029">
        <f t="shared" si="63"/>
        <v>2027</v>
      </c>
      <c r="H2029">
        <f t="shared" si="62"/>
        <v>6.4521413929454372</v>
      </c>
      <c r="I2029">
        <f t="array" ref="I2029">+SQRT((SUM(SIN($G2029/$I$1*($A$22:$A$20000))*$B$22:$B$20000))^2 + (SUM(COS($G2029/$I$1*($A$22:$A$20000))*$B$22:$B$20000))^2)</f>
        <v>0.48315318093542903</v>
      </c>
      <c r="J2029">
        <f t="array" ref="J2029">+SQRT((SUM(SIN($G2029/$I$1*($A$22:$A$20000))*$C$22:$C$20000))^2 +  (SUM(COS($G2029/$I$1*($A$22:$A$20000))*$C$22:$C$20000))^2)</f>
        <v>4.0848190760555427</v>
      </c>
    </row>
    <row r="2030" spans="7:10" x14ac:dyDescent="0.25">
      <c r="G2030">
        <f t="shared" si="63"/>
        <v>2028</v>
      </c>
      <c r="H2030">
        <f t="shared" si="62"/>
        <v>6.4553244918072759</v>
      </c>
      <c r="I2030">
        <f t="array" ref="I2030">+SQRT((SUM(SIN($G2030/$I$1*($A$22:$A$20000))*$B$22:$B$20000))^2 + (SUM(COS($G2030/$I$1*($A$22:$A$20000))*$B$22:$B$20000))^2)</f>
        <v>1.9884615413587392</v>
      </c>
      <c r="J2030">
        <f t="array" ref="J2030">+SQRT((SUM(SIN($G2030/$I$1*($A$22:$A$20000))*$C$22:$C$20000))^2 +  (SUM(COS($G2030/$I$1*($A$22:$A$20000))*$C$22:$C$20000))^2)</f>
        <v>4.7333275822640939</v>
      </c>
    </row>
    <row r="2031" spans="7:10" x14ac:dyDescent="0.25">
      <c r="G2031">
        <f t="shared" si="63"/>
        <v>2029</v>
      </c>
      <c r="H2031">
        <f t="shared" si="62"/>
        <v>6.4585075906691127</v>
      </c>
      <c r="I2031">
        <f t="array" ref="I2031">+SQRT((SUM(SIN($G2031/$I$1*($A$22:$A$20000))*$B$22:$B$20000))^2 + (SUM(COS($G2031/$I$1*($A$22:$A$20000))*$B$22:$B$20000))^2)</f>
        <v>0.27892386063438007</v>
      </c>
      <c r="J2031">
        <f t="array" ref="J2031">+SQRT((SUM(SIN($G2031/$I$1*($A$22:$A$20000))*$C$22:$C$20000))^2 +  (SUM(COS($G2031/$I$1*($A$22:$A$20000))*$C$22:$C$20000))^2)</f>
        <v>4.4069173941248412</v>
      </c>
    </row>
    <row r="2032" spans="7:10" x14ac:dyDescent="0.25">
      <c r="G2032">
        <f t="shared" si="63"/>
        <v>2030</v>
      </c>
      <c r="H2032">
        <f t="shared" si="62"/>
        <v>6.4616906895309514</v>
      </c>
      <c r="I2032">
        <f t="array" ref="I2032">+SQRT((SUM(SIN($G2032/$I$1*($A$22:$A$20000))*$B$22:$B$20000))^2 + (SUM(COS($G2032/$I$1*($A$22:$A$20000))*$B$22:$B$20000))^2)</f>
        <v>1.6440246618662004</v>
      </c>
      <c r="J2032">
        <f t="array" ref="J2032">+SQRT((SUM(SIN($G2032/$I$1*($A$22:$A$20000))*$C$22:$C$20000))^2 +  (SUM(COS($G2032/$I$1*($A$22:$A$20000))*$C$22:$C$20000))^2)</f>
        <v>3.2713147398483513</v>
      </c>
    </row>
    <row r="2033" spans="7:10" x14ac:dyDescent="0.25">
      <c r="G2033">
        <f t="shared" si="63"/>
        <v>2031</v>
      </c>
      <c r="H2033">
        <f t="shared" si="62"/>
        <v>6.4648737883927883</v>
      </c>
      <c r="I2033">
        <f t="array" ref="I2033">+SQRT((SUM(SIN($G2033/$I$1*($A$22:$A$20000))*$B$22:$B$20000))^2 + (SUM(COS($G2033/$I$1*($A$22:$A$20000))*$B$22:$B$20000))^2)</f>
        <v>0.68376570821122973</v>
      </c>
      <c r="J2033">
        <f t="array" ref="J2033">+SQRT((SUM(SIN($G2033/$I$1*($A$22:$A$20000))*$C$22:$C$20000))^2 +  (SUM(COS($G2033/$I$1*($A$22:$A$20000))*$C$22:$C$20000))^2)</f>
        <v>1.7631551043783025</v>
      </c>
    </row>
    <row r="2034" spans="7:10" x14ac:dyDescent="0.25">
      <c r="G2034">
        <f t="shared" si="63"/>
        <v>2032</v>
      </c>
      <c r="H2034">
        <f t="shared" si="62"/>
        <v>6.4680568872546269</v>
      </c>
      <c r="I2034">
        <f t="array" ref="I2034">+SQRT((SUM(SIN($G2034/$I$1*($A$22:$A$20000))*$B$22:$B$20000))^2 + (SUM(COS($G2034/$I$1*($A$22:$A$20000))*$B$22:$B$20000))^2)</f>
        <v>1.2875885240551797</v>
      </c>
      <c r="J2034">
        <f t="array" ref="J2034">+SQRT((SUM(SIN($G2034/$I$1*($A$22:$A$20000))*$C$22:$C$20000))^2 +  (SUM(COS($G2034/$I$1*($A$22:$A$20000))*$C$22:$C$20000))^2)</f>
        <v>1.4409077448018415</v>
      </c>
    </row>
    <row r="2035" spans="7:10" x14ac:dyDescent="0.25">
      <c r="G2035">
        <f t="shared" si="63"/>
        <v>2033</v>
      </c>
      <c r="H2035">
        <f t="shared" si="62"/>
        <v>6.4712399861164638</v>
      </c>
      <c r="I2035">
        <f t="array" ref="I2035">+SQRT((SUM(SIN($G2035/$I$1*($A$22:$A$20000))*$B$22:$B$20000))^2 + (SUM(COS($G2035/$I$1*($A$22:$A$20000))*$B$22:$B$20000))^2)</f>
        <v>0.97576374463574944</v>
      </c>
      <c r="J2035">
        <f t="array" ref="J2035">+SQRT((SUM(SIN($G2035/$I$1*($A$22:$A$20000))*$C$22:$C$20000))^2 +  (SUM(COS($G2035/$I$1*($A$22:$A$20000))*$C$22:$C$20000))^2)</f>
        <v>4.1348821661957036</v>
      </c>
    </row>
    <row r="2036" spans="7:10" x14ac:dyDescent="0.25">
      <c r="G2036">
        <f t="shared" si="63"/>
        <v>2034</v>
      </c>
      <c r="H2036">
        <f t="shared" si="62"/>
        <v>6.4744230849783024</v>
      </c>
      <c r="I2036">
        <f t="array" ref="I2036">+SQRT((SUM(SIN($G2036/$I$1*($A$22:$A$20000))*$B$22:$B$20000))^2 + (SUM(COS($G2036/$I$1*($A$22:$A$20000))*$B$22:$B$20000))^2)</f>
        <v>0.91763805677118915</v>
      </c>
      <c r="J2036">
        <f t="array" ref="J2036">+SQRT((SUM(SIN($G2036/$I$1*($A$22:$A$20000))*$C$22:$C$20000))^2 +  (SUM(COS($G2036/$I$1*($A$22:$A$20000))*$C$22:$C$20000))^2)</f>
        <v>7.1125075348238367</v>
      </c>
    </row>
    <row r="2037" spans="7:10" x14ac:dyDescent="0.25">
      <c r="G2037">
        <f t="shared" si="63"/>
        <v>2035</v>
      </c>
      <c r="H2037">
        <f t="shared" si="62"/>
        <v>6.4776061838401411</v>
      </c>
      <c r="I2037">
        <f t="array" ref="I2037">+SQRT((SUM(SIN($G2037/$I$1*($A$22:$A$20000))*$B$22:$B$20000))^2 + (SUM(COS($G2037/$I$1*($A$22:$A$20000))*$B$22:$B$20000))^2)</f>
        <v>1.1611424361569873</v>
      </c>
      <c r="J2037">
        <f t="array" ref="J2037">+SQRT((SUM(SIN($G2037/$I$1*($A$22:$A$20000))*$C$22:$C$20000))^2 +  (SUM(COS($G2037/$I$1*($A$22:$A$20000))*$C$22:$C$20000))^2)</f>
        <v>6.5223032524467381</v>
      </c>
    </row>
    <row r="2038" spans="7:10" x14ac:dyDescent="0.25">
      <c r="G2038">
        <f t="shared" si="63"/>
        <v>2036</v>
      </c>
      <c r="H2038">
        <f t="shared" si="62"/>
        <v>6.480789282701978</v>
      </c>
      <c r="I2038">
        <f t="array" ref="I2038">+SQRT((SUM(SIN($G2038/$I$1*($A$22:$A$20000))*$B$22:$B$20000))^2 + (SUM(COS($G2038/$I$1*($A$22:$A$20000))*$B$22:$B$20000))^2)</f>
        <v>0.54535924407230019</v>
      </c>
      <c r="J2038">
        <f t="array" ref="J2038">+SQRT((SUM(SIN($G2038/$I$1*($A$22:$A$20000))*$C$22:$C$20000))^2 +  (SUM(COS($G2038/$I$1*($A$22:$A$20000))*$C$22:$C$20000))^2)</f>
        <v>2.9987535647238239</v>
      </c>
    </row>
    <row r="2039" spans="7:10" x14ac:dyDescent="0.25">
      <c r="G2039">
        <f t="shared" si="63"/>
        <v>2037</v>
      </c>
      <c r="H2039">
        <f t="shared" si="62"/>
        <v>6.4839723815638166</v>
      </c>
      <c r="I2039">
        <f t="array" ref="I2039">+SQRT((SUM(SIN($G2039/$I$1*($A$22:$A$20000))*$B$22:$B$20000))^2 + (SUM(COS($G2039/$I$1*($A$22:$A$20000))*$B$22:$B$20000))^2)</f>
        <v>1.2532179709125617</v>
      </c>
      <c r="J2039">
        <f t="array" ref="J2039">+SQRT((SUM(SIN($G2039/$I$1*($A$22:$A$20000))*$C$22:$C$20000))^2 +  (SUM(COS($G2039/$I$1*($A$22:$A$20000))*$C$22:$C$20000))^2)</f>
        <v>2.5027194972645264</v>
      </c>
    </row>
    <row r="2040" spans="7:10" x14ac:dyDescent="0.25">
      <c r="G2040">
        <f t="shared" si="63"/>
        <v>2038</v>
      </c>
      <c r="H2040">
        <f t="shared" si="62"/>
        <v>6.4871554804256535</v>
      </c>
      <c r="I2040">
        <f t="array" ref="I2040">+SQRT((SUM(SIN($G2040/$I$1*($A$22:$A$20000))*$B$22:$B$20000))^2 + (SUM(COS($G2040/$I$1*($A$22:$A$20000))*$B$22:$B$20000))^2)</f>
        <v>0.19630386935480634</v>
      </c>
      <c r="J2040">
        <f t="array" ref="J2040">+SQRT((SUM(SIN($G2040/$I$1*($A$22:$A$20000))*$C$22:$C$20000))^2 +  (SUM(COS($G2040/$I$1*($A$22:$A$20000))*$C$22:$C$20000))^2)</f>
        <v>2.3874987590269598</v>
      </c>
    </row>
    <row r="2041" spans="7:10" x14ac:dyDescent="0.25">
      <c r="G2041">
        <f t="shared" si="63"/>
        <v>2039</v>
      </c>
      <c r="H2041">
        <f t="shared" si="62"/>
        <v>6.4903385792874921</v>
      </c>
      <c r="I2041">
        <f t="array" ref="I2041">+SQRT((SUM(SIN($G2041/$I$1*($A$22:$A$20000))*$B$22:$B$20000))^2 + (SUM(COS($G2041/$I$1*($A$22:$A$20000))*$B$22:$B$20000))^2)</f>
        <v>1.2755046612064587</v>
      </c>
      <c r="J2041">
        <f t="array" ref="J2041">+SQRT((SUM(SIN($G2041/$I$1*($A$22:$A$20000))*$C$22:$C$20000))^2 +  (SUM(COS($G2041/$I$1*($A$22:$A$20000))*$C$22:$C$20000))^2)</f>
        <v>2.7827309579215007</v>
      </c>
    </row>
    <row r="2042" spans="7:10" x14ac:dyDescent="0.25">
      <c r="G2042">
        <f t="shared" si="63"/>
        <v>2040</v>
      </c>
      <c r="H2042">
        <f t="shared" si="62"/>
        <v>6.4935216781493299</v>
      </c>
      <c r="I2042">
        <f t="array" ref="I2042">+SQRT((SUM(SIN($G2042/$I$1*($A$22:$A$20000))*$B$22:$B$20000))^2 + (SUM(COS($G2042/$I$1*($A$22:$A$20000))*$B$22:$B$20000))^2)</f>
        <v>0.2123475876671892</v>
      </c>
      <c r="J2042">
        <f t="array" ref="J2042">+SQRT((SUM(SIN($G2042/$I$1*($A$22:$A$20000))*$C$22:$C$20000))^2 +  (SUM(COS($G2042/$I$1*($A$22:$A$20000))*$C$22:$C$20000))^2)</f>
        <v>2.4975066214827799</v>
      </c>
    </row>
    <row r="2043" spans="7:10" x14ac:dyDescent="0.25">
      <c r="G2043">
        <f t="shared" si="63"/>
        <v>2041</v>
      </c>
      <c r="H2043">
        <f t="shared" si="62"/>
        <v>6.4967047770111677</v>
      </c>
      <c r="I2043">
        <f t="array" ref="I2043">+SQRT((SUM(SIN($G2043/$I$1*($A$22:$A$20000))*$B$22:$B$20000))^2 + (SUM(COS($G2043/$I$1*($A$22:$A$20000))*$B$22:$B$20000))^2)</f>
        <v>1.196910594498467</v>
      </c>
      <c r="J2043">
        <f t="array" ref="J2043">+SQRT((SUM(SIN($G2043/$I$1*($A$22:$A$20000))*$C$22:$C$20000))^2 +  (SUM(COS($G2043/$I$1*($A$22:$A$20000))*$C$22:$C$20000))^2)</f>
        <v>2.4947895924128485</v>
      </c>
    </row>
    <row r="2044" spans="7:10" x14ac:dyDescent="0.25">
      <c r="G2044">
        <f t="shared" si="63"/>
        <v>2042</v>
      </c>
      <c r="H2044">
        <f t="shared" si="62"/>
        <v>6.4998878758730063</v>
      </c>
      <c r="I2044">
        <f t="array" ref="I2044">+SQRT((SUM(SIN($G2044/$I$1*($A$22:$A$20000))*$B$22:$B$20000))^2 + (SUM(COS($G2044/$I$1*($A$22:$A$20000))*$B$22:$B$20000))^2)</f>
        <v>0.53800322163519321</v>
      </c>
      <c r="J2044">
        <f t="array" ref="J2044">+SQRT((SUM(SIN($G2044/$I$1*($A$22:$A$20000))*$C$22:$C$20000))^2 +  (SUM(COS($G2044/$I$1*($A$22:$A$20000))*$C$22:$C$20000))^2)</f>
        <v>3.1468794751713944</v>
      </c>
    </row>
    <row r="2045" spans="7:10" x14ac:dyDescent="0.25">
      <c r="G2045">
        <f t="shared" si="63"/>
        <v>2043</v>
      </c>
      <c r="H2045">
        <f t="shared" si="62"/>
        <v>6.5030709747348432</v>
      </c>
      <c r="I2045">
        <f t="array" ref="I2045">+SQRT((SUM(SIN($G2045/$I$1*($A$22:$A$20000))*$B$22:$B$20000))^2 + (SUM(COS($G2045/$I$1*($A$22:$A$20000))*$B$22:$B$20000))^2)</f>
        <v>1.0476296705284733</v>
      </c>
      <c r="J2045">
        <f t="array" ref="J2045">+SQRT((SUM(SIN($G2045/$I$1*($A$22:$A$20000))*$C$22:$C$20000))^2 +  (SUM(COS($G2045/$I$1*($A$22:$A$20000))*$C$22:$C$20000))^2)</f>
        <v>3.3113856358441005</v>
      </c>
    </row>
    <row r="2046" spans="7:10" x14ac:dyDescent="0.25">
      <c r="G2046">
        <f t="shared" si="63"/>
        <v>2044</v>
      </c>
      <c r="H2046">
        <f t="shared" si="62"/>
        <v>6.5062540735966818</v>
      </c>
      <c r="I2046">
        <f t="array" ref="I2046">+SQRT((SUM(SIN($G2046/$I$1*($A$22:$A$20000))*$B$22:$B$20000))^2 + (SUM(COS($G2046/$I$1*($A$22:$A$20000))*$B$22:$B$20000))^2)</f>
        <v>0.83919351602297132</v>
      </c>
      <c r="J2046">
        <f t="array" ref="J2046">+SQRT((SUM(SIN($G2046/$I$1*($A$22:$A$20000))*$C$22:$C$20000))^2 +  (SUM(COS($G2046/$I$1*($A$22:$A$20000))*$C$22:$C$20000))^2)</f>
        <v>3.5114981215387715</v>
      </c>
    </row>
    <row r="2047" spans="7:10" x14ac:dyDescent="0.25">
      <c r="G2047">
        <f t="shared" si="63"/>
        <v>2045</v>
      </c>
      <c r="H2047">
        <f t="shared" si="62"/>
        <v>6.5094371724585196</v>
      </c>
      <c r="I2047">
        <f t="array" ref="I2047">+SQRT((SUM(SIN($G2047/$I$1*($A$22:$A$20000))*$B$22:$B$20000))^2 + (SUM(COS($G2047/$I$1*($A$22:$A$20000))*$B$22:$B$20000))^2)</f>
        <v>0.83103384677683134</v>
      </c>
      <c r="J2047">
        <f t="array" ref="J2047">+SQRT((SUM(SIN($G2047/$I$1*($A$22:$A$20000))*$C$22:$C$20000))^2 +  (SUM(COS($G2047/$I$1*($A$22:$A$20000))*$C$22:$C$20000))^2)</f>
        <v>3.6847910140525602</v>
      </c>
    </row>
    <row r="2048" spans="7:10" x14ac:dyDescent="0.25">
      <c r="G2048">
        <f t="shared" si="63"/>
        <v>2046</v>
      </c>
      <c r="H2048">
        <f t="shared" si="62"/>
        <v>6.5126202713203574</v>
      </c>
      <c r="I2048">
        <f t="array" ref="I2048">+SQRT((SUM(SIN($G2048/$I$1*($A$22:$A$20000))*$B$22:$B$20000))^2 + (SUM(COS($G2048/$I$1*($A$22:$A$20000))*$B$22:$B$20000))^2)</f>
        <v>1.1079948554805676</v>
      </c>
      <c r="J2048">
        <f t="array" ref="J2048">+SQRT((SUM(SIN($G2048/$I$1*($A$22:$A$20000))*$C$22:$C$20000))^2 +  (SUM(COS($G2048/$I$1*($A$22:$A$20000))*$C$22:$C$20000))^2)</f>
        <v>4.5305210702511447</v>
      </c>
    </row>
    <row r="2049" spans="7:10" x14ac:dyDescent="0.25">
      <c r="G2049">
        <f t="shared" si="63"/>
        <v>2047</v>
      </c>
      <c r="H2049">
        <f t="shared" si="62"/>
        <v>6.5158033701821951</v>
      </c>
      <c r="I2049">
        <f t="array" ref="I2049">+SQRT((SUM(SIN($G2049/$I$1*($A$22:$A$20000))*$B$22:$B$20000))^2 + (SUM(COS($G2049/$I$1*($A$22:$A$20000))*$B$22:$B$20000))^2)</f>
        <v>0.52896771770598616</v>
      </c>
      <c r="J2049">
        <f t="array" ref="J2049">+SQRT((SUM(SIN($G2049/$I$1*($A$22:$A$20000))*$C$22:$C$20000))^2 +  (SUM(COS($G2049/$I$1*($A$22:$A$20000))*$C$22:$C$20000))^2)</f>
        <v>4.250346791640812</v>
      </c>
    </row>
    <row r="2050" spans="7:10" x14ac:dyDescent="0.25">
      <c r="G2050">
        <f t="shared" si="63"/>
        <v>2048</v>
      </c>
      <c r="H2050">
        <f t="shared" si="62"/>
        <v>6.5189864690440338</v>
      </c>
      <c r="I2050">
        <f t="array" ref="I2050">+SQRT((SUM(SIN($G2050/$I$1*($A$22:$A$20000))*$B$22:$B$20000))^2 + (SUM(COS($G2050/$I$1*($A$22:$A$20000))*$B$22:$B$20000))^2)</f>
        <v>1.2961182737717403</v>
      </c>
      <c r="J2050">
        <f t="array" ref="J2050">+SQRT((SUM(SIN($G2050/$I$1*($A$22:$A$20000))*$C$22:$C$20000))^2 +  (SUM(COS($G2050/$I$1*($A$22:$A$20000))*$C$22:$C$20000))^2)</f>
        <v>2.9414101252019549</v>
      </c>
    </row>
    <row r="2051" spans="7:10" x14ac:dyDescent="0.25">
      <c r="G2051">
        <f t="shared" si="63"/>
        <v>2049</v>
      </c>
      <c r="H2051">
        <f t="shared" ref="H2051:H2114" si="64">+G2051/$I$1/2/PI()</f>
        <v>6.5221695679058707</v>
      </c>
      <c r="I2051">
        <f t="array" ref="I2051">+SQRT((SUM(SIN($G2051/$I$1*($A$22:$A$20000))*$B$22:$B$20000))^2 + (SUM(COS($G2051/$I$1*($A$22:$A$20000))*$B$22:$B$20000))^2)</f>
        <v>0.19399846873285087</v>
      </c>
      <c r="J2051">
        <f t="array" ref="J2051">+SQRT((SUM(SIN($G2051/$I$1*($A$22:$A$20000))*$C$22:$C$20000))^2 +  (SUM(COS($G2051/$I$1*($A$22:$A$20000))*$C$22:$C$20000))^2)</f>
        <v>2.3516400268245947</v>
      </c>
    </row>
    <row r="2052" spans="7:10" x14ac:dyDescent="0.25">
      <c r="G2052">
        <f t="shared" si="63"/>
        <v>2050</v>
      </c>
      <c r="H2052">
        <f t="shared" si="64"/>
        <v>6.5253526667677093</v>
      </c>
      <c r="I2052">
        <f t="array" ref="I2052">+SQRT((SUM(SIN($G2052/$I$1*($A$22:$A$20000))*$B$22:$B$20000))^2 + (SUM(COS($G2052/$I$1*($A$22:$A$20000))*$B$22:$B$20000))^2)</f>
        <v>1.4322905654463065</v>
      </c>
      <c r="J2052">
        <f t="array" ref="J2052">+SQRT((SUM(SIN($G2052/$I$1*($A$22:$A$20000))*$C$22:$C$20000))^2 +  (SUM(COS($G2052/$I$1*($A$22:$A$20000))*$C$22:$C$20000))^2)</f>
        <v>1.8805822938685086</v>
      </c>
    </row>
    <row r="2053" spans="7:10" x14ac:dyDescent="0.25">
      <c r="G2053">
        <f t="shared" ref="G2053:G2116" si="65">+G2052+1</f>
        <v>2051</v>
      </c>
      <c r="H2053">
        <f t="shared" si="64"/>
        <v>6.5285357656295471</v>
      </c>
      <c r="I2053">
        <f t="array" ref="I2053">+SQRT((SUM(SIN($G2053/$I$1*($A$22:$A$20000))*$B$22:$B$20000))^2 + (SUM(COS($G2053/$I$1*($A$22:$A$20000))*$B$22:$B$20000))^2)</f>
        <v>0.24859461270462155</v>
      </c>
      <c r="J2053">
        <f t="array" ref="J2053">+SQRT((SUM(SIN($G2053/$I$1*($A$22:$A$20000))*$C$22:$C$20000))^2 +  (SUM(COS($G2053/$I$1*($A$22:$A$20000))*$C$22:$C$20000))^2)</f>
        <v>4.0262598785501957</v>
      </c>
    </row>
    <row r="2054" spans="7:10" x14ac:dyDescent="0.25">
      <c r="G2054">
        <f t="shared" si="65"/>
        <v>2052</v>
      </c>
      <c r="H2054">
        <f t="shared" si="64"/>
        <v>6.5317188644913848</v>
      </c>
      <c r="I2054">
        <f t="array" ref="I2054">+SQRT((SUM(SIN($G2054/$I$1*($A$22:$A$20000))*$B$22:$B$20000))^2 + (SUM(COS($G2054/$I$1*($A$22:$A$20000))*$B$22:$B$20000))^2)</f>
        <v>1.4887618973667922</v>
      </c>
      <c r="J2054">
        <f t="array" ref="J2054">+SQRT((SUM(SIN($G2054/$I$1*($A$22:$A$20000))*$C$22:$C$20000))^2 +  (SUM(COS($G2054/$I$1*($A$22:$A$20000))*$C$22:$C$20000))^2)</f>
        <v>6.3349987850153466</v>
      </c>
    </row>
    <row r="2055" spans="7:10" x14ac:dyDescent="0.25">
      <c r="G2055">
        <f t="shared" si="65"/>
        <v>2053</v>
      </c>
      <c r="H2055">
        <f t="shared" si="64"/>
        <v>6.5349019633532235</v>
      </c>
      <c r="I2055">
        <f t="array" ref="I2055">+SQRT((SUM(SIN($G2055/$I$1*($A$22:$A$20000))*$B$22:$B$20000))^2 + (SUM(COS($G2055/$I$1*($A$22:$A$20000))*$B$22:$B$20000))^2)</f>
        <v>0.71384827365768833</v>
      </c>
      <c r="J2055">
        <f t="array" ref="J2055">+SQRT((SUM(SIN($G2055/$I$1*($A$22:$A$20000))*$C$22:$C$20000))^2 +  (SUM(COS($G2055/$I$1*($A$22:$A$20000))*$C$22:$C$20000))^2)</f>
        <v>5.9484393731684317</v>
      </c>
    </row>
    <row r="2056" spans="7:10" x14ac:dyDescent="0.25">
      <c r="G2056">
        <f t="shared" si="65"/>
        <v>2054</v>
      </c>
      <c r="H2056">
        <f t="shared" si="64"/>
        <v>6.5380850622150604</v>
      </c>
      <c r="I2056">
        <f t="array" ref="I2056">+SQRT((SUM(SIN($G2056/$I$1*($A$22:$A$20000))*$B$22:$B$20000))^2 + (SUM(COS($G2056/$I$1*($A$22:$A$20000))*$B$22:$B$20000))^2)</f>
        <v>1.4473821654393455</v>
      </c>
      <c r="J2056">
        <f t="array" ref="J2056">+SQRT((SUM(SIN($G2056/$I$1*($A$22:$A$20000))*$C$22:$C$20000))^2 +  (SUM(COS($G2056/$I$1*($A$22:$A$20000))*$C$22:$C$20000))^2)</f>
        <v>8.580663479785132</v>
      </c>
    </row>
    <row r="2057" spans="7:10" x14ac:dyDescent="0.25">
      <c r="G2057">
        <f t="shared" si="65"/>
        <v>2055</v>
      </c>
      <c r="H2057">
        <f t="shared" si="64"/>
        <v>6.541268161076899</v>
      </c>
      <c r="I2057">
        <f t="array" ref="I2057">+SQRT((SUM(SIN($G2057/$I$1*($A$22:$A$20000))*$B$22:$B$20000))^2 + (SUM(COS($G2057/$I$1*($A$22:$A$20000))*$B$22:$B$20000))^2)</f>
        <v>1.2573692257399809</v>
      </c>
      <c r="J2057">
        <f t="array" ref="J2057">+SQRT((SUM(SIN($G2057/$I$1*($A$22:$A$20000))*$C$22:$C$20000))^2 +  (SUM(COS($G2057/$I$1*($A$22:$A$20000))*$C$22:$C$20000))^2)</f>
        <v>10.06702190301074</v>
      </c>
    </row>
    <row r="2058" spans="7:10" x14ac:dyDescent="0.25">
      <c r="G2058">
        <f t="shared" si="65"/>
        <v>2056</v>
      </c>
      <c r="H2058">
        <f t="shared" si="64"/>
        <v>6.5444512599387359</v>
      </c>
      <c r="I2058">
        <f t="array" ref="I2058">+SQRT((SUM(SIN($G2058/$I$1*($A$22:$A$20000))*$B$22:$B$20000))^2 + (SUM(COS($G2058/$I$1*($A$22:$A$20000))*$B$22:$B$20000))^2)</f>
        <v>1.2882540707882411</v>
      </c>
      <c r="J2058">
        <f t="array" ref="J2058">+SQRT((SUM(SIN($G2058/$I$1*($A$22:$A$20000))*$C$22:$C$20000))^2 +  (SUM(COS($G2058/$I$1*($A$22:$A$20000))*$C$22:$C$20000))^2)</f>
        <v>6.6933385981875606</v>
      </c>
    </row>
    <row r="2059" spans="7:10" x14ac:dyDescent="0.25">
      <c r="G2059">
        <f t="shared" si="65"/>
        <v>2057</v>
      </c>
      <c r="H2059">
        <f t="shared" si="64"/>
        <v>6.5476343588005745</v>
      </c>
      <c r="I2059">
        <f t="array" ref="I2059">+SQRT((SUM(SIN($G2059/$I$1*($A$22:$A$20000))*$B$22:$B$20000))^2 + (SUM(COS($G2059/$I$1*($A$22:$A$20000))*$B$22:$B$20000))^2)</f>
        <v>1.9292152865122922</v>
      </c>
      <c r="J2059">
        <f t="array" ref="J2059">+SQRT((SUM(SIN($G2059/$I$1*($A$22:$A$20000))*$C$22:$C$20000))^2 +  (SUM(COS($G2059/$I$1*($A$22:$A$20000))*$C$22:$C$20000))^2)</f>
        <v>3.6212423643097069</v>
      </c>
    </row>
    <row r="2060" spans="7:10" x14ac:dyDescent="0.25">
      <c r="G2060">
        <f t="shared" si="65"/>
        <v>2058</v>
      </c>
      <c r="H2060">
        <f t="shared" si="64"/>
        <v>6.5508174576624114</v>
      </c>
      <c r="I2060">
        <f t="array" ref="I2060">+SQRT((SUM(SIN($G2060/$I$1*($A$22:$A$20000))*$B$22:$B$20000))^2 + (SUM(COS($G2060/$I$1*($A$22:$A$20000))*$B$22:$B$20000))^2)</f>
        <v>1.2251895360925251</v>
      </c>
      <c r="J2060">
        <f t="array" ref="J2060">+SQRT((SUM(SIN($G2060/$I$1*($A$22:$A$20000))*$C$22:$C$20000))^2 +  (SUM(COS($G2060/$I$1*($A$22:$A$20000))*$C$22:$C$20000))^2)</f>
        <v>2.193462372375222</v>
      </c>
    </row>
    <row r="2061" spans="7:10" x14ac:dyDescent="0.25">
      <c r="G2061">
        <f t="shared" si="65"/>
        <v>2059</v>
      </c>
      <c r="H2061">
        <f t="shared" si="64"/>
        <v>6.5540005565242501</v>
      </c>
      <c r="I2061">
        <f t="array" ref="I2061">+SQRT((SUM(SIN($G2061/$I$1*($A$22:$A$20000))*$B$22:$B$20000))^2 + (SUM(COS($G2061/$I$1*($A$22:$A$20000))*$B$22:$B$20000))^2)</f>
        <v>2.8670534110260828</v>
      </c>
      <c r="J2061">
        <f t="array" ref="J2061">+SQRT((SUM(SIN($G2061/$I$1*($A$22:$A$20000))*$C$22:$C$20000))^2 +  (SUM(COS($G2061/$I$1*($A$22:$A$20000))*$C$22:$C$20000))^2)</f>
        <v>5.2096586402629352</v>
      </c>
    </row>
    <row r="2062" spans="7:10" x14ac:dyDescent="0.25">
      <c r="G2062">
        <f t="shared" si="65"/>
        <v>2060</v>
      </c>
      <c r="H2062">
        <f t="shared" si="64"/>
        <v>6.5571836553860887</v>
      </c>
      <c r="I2062">
        <f t="array" ref="I2062">+SQRT((SUM(SIN($G2062/$I$1*($A$22:$A$20000))*$B$22:$B$20000))^2 + (SUM(COS($G2062/$I$1*($A$22:$A$20000))*$B$22:$B$20000))^2)</f>
        <v>0.38494428138090747</v>
      </c>
      <c r="J2062">
        <f t="array" ref="J2062">+SQRT((SUM(SIN($G2062/$I$1*($A$22:$A$20000))*$C$22:$C$20000))^2 +  (SUM(COS($G2062/$I$1*($A$22:$A$20000))*$C$22:$C$20000))^2)</f>
        <v>6.9074811757869208</v>
      </c>
    </row>
    <row r="2063" spans="7:10" x14ac:dyDescent="0.25">
      <c r="G2063">
        <f t="shared" si="65"/>
        <v>2061</v>
      </c>
      <c r="H2063">
        <f t="shared" si="64"/>
        <v>6.5603667542479256</v>
      </c>
      <c r="I2063">
        <f t="array" ref="I2063">+SQRT((SUM(SIN($G2063/$I$1*($A$22:$A$20000))*$B$22:$B$20000))^2 + (SUM(COS($G2063/$I$1*($A$22:$A$20000))*$B$22:$B$20000))^2)</f>
        <v>4.3706763153718953</v>
      </c>
      <c r="J2063">
        <f t="array" ref="J2063">+SQRT((SUM(SIN($G2063/$I$1*($A$22:$A$20000))*$C$22:$C$20000))^2 +  (SUM(COS($G2063/$I$1*($A$22:$A$20000))*$C$22:$C$20000))^2)</f>
        <v>5.2373391464271348</v>
      </c>
    </row>
    <row r="2064" spans="7:10" x14ac:dyDescent="0.25">
      <c r="G2064">
        <f t="shared" si="65"/>
        <v>2062</v>
      </c>
      <c r="H2064">
        <f t="shared" si="64"/>
        <v>6.5635498531097642</v>
      </c>
      <c r="I2064">
        <f t="array" ref="I2064">+SQRT((SUM(SIN($G2064/$I$1*($A$22:$A$20000))*$B$22:$B$20000))^2 + (SUM(COS($G2064/$I$1*($A$22:$A$20000))*$B$22:$B$20000))^2)</f>
        <v>1.1313121910523365</v>
      </c>
      <c r="J2064">
        <f t="array" ref="J2064">+SQRT((SUM(SIN($G2064/$I$1*($A$22:$A$20000))*$C$22:$C$20000))^2 +  (SUM(COS($G2064/$I$1*($A$22:$A$20000))*$C$22:$C$20000))^2)</f>
        <v>4.4273102630450323</v>
      </c>
    </row>
    <row r="2065" spans="7:10" x14ac:dyDescent="0.25">
      <c r="G2065">
        <f t="shared" si="65"/>
        <v>2063</v>
      </c>
      <c r="H2065">
        <f t="shared" si="64"/>
        <v>6.5667329519716011</v>
      </c>
      <c r="I2065">
        <f t="array" ref="I2065">+SQRT((SUM(SIN($G2065/$I$1*($A$22:$A$20000))*$B$22:$B$20000))^2 + (SUM(COS($G2065/$I$1*($A$22:$A$20000))*$B$22:$B$20000))^2)</f>
        <v>9.5845401133035093</v>
      </c>
      <c r="J2065">
        <f t="array" ref="J2065">+SQRT((SUM(SIN($G2065/$I$1*($A$22:$A$20000))*$C$22:$C$20000))^2 +  (SUM(COS($G2065/$I$1*($A$22:$A$20000))*$C$22:$C$20000))^2)</f>
        <v>6.9288479131638354</v>
      </c>
    </row>
    <row r="2066" spans="7:10" x14ac:dyDescent="0.25">
      <c r="G2066">
        <f t="shared" si="65"/>
        <v>2064</v>
      </c>
      <c r="H2066">
        <f t="shared" si="64"/>
        <v>6.5699160508334398</v>
      </c>
      <c r="I2066">
        <f t="array" ref="I2066">+SQRT((SUM(SIN($G2066/$I$1*($A$22:$A$20000))*$B$22:$B$20000))^2 + (SUM(COS($G2066/$I$1*($A$22:$A$20000))*$B$22:$B$20000))^2)</f>
        <v>17.998378781007908</v>
      </c>
      <c r="J2066">
        <f t="array" ref="J2066">+SQRT((SUM(SIN($G2066/$I$1*($A$22:$A$20000))*$C$22:$C$20000))^2 +  (SUM(COS($G2066/$I$1*($A$22:$A$20000))*$C$22:$C$20000))^2)</f>
        <v>9.9817244270541075</v>
      </c>
    </row>
    <row r="2067" spans="7:10" x14ac:dyDescent="0.25">
      <c r="G2067">
        <f t="shared" si="65"/>
        <v>2065</v>
      </c>
      <c r="H2067">
        <f t="shared" si="64"/>
        <v>6.5730991496952775</v>
      </c>
      <c r="I2067">
        <f t="array" ref="I2067">+SQRT((SUM(SIN($G2067/$I$1*($A$22:$A$20000))*$B$22:$B$20000))^2 + (SUM(COS($G2067/$I$1*($A$22:$A$20000))*$B$22:$B$20000))^2)</f>
        <v>15.630392648660457</v>
      </c>
      <c r="J2067">
        <f t="array" ref="J2067">+SQRT((SUM(SIN($G2067/$I$1*($A$22:$A$20000))*$C$22:$C$20000))^2 +  (SUM(COS($G2067/$I$1*($A$22:$A$20000))*$C$22:$C$20000))^2)</f>
        <v>12.030372761257173</v>
      </c>
    </row>
    <row r="2068" spans="7:10" x14ac:dyDescent="0.25">
      <c r="G2068">
        <f t="shared" si="65"/>
        <v>2066</v>
      </c>
      <c r="H2068">
        <f t="shared" si="64"/>
        <v>6.5762822485571153</v>
      </c>
      <c r="I2068">
        <f t="array" ref="I2068">+SQRT((SUM(SIN($G2068/$I$1*($A$22:$A$20000))*$B$22:$B$20000))^2 + (SUM(COS($G2068/$I$1*($A$22:$A$20000))*$B$22:$B$20000))^2)</f>
        <v>5.3399817039204489</v>
      </c>
      <c r="J2068">
        <f t="array" ref="J2068">+SQRT((SUM(SIN($G2068/$I$1*($A$22:$A$20000))*$C$22:$C$20000))^2 +  (SUM(COS($G2068/$I$1*($A$22:$A$20000))*$C$22:$C$20000))^2)</f>
        <v>12.235133526882548</v>
      </c>
    </row>
    <row r="2069" spans="7:10" x14ac:dyDescent="0.25">
      <c r="G2069">
        <f t="shared" si="65"/>
        <v>2067</v>
      </c>
      <c r="H2069">
        <f t="shared" si="64"/>
        <v>6.5794653474189539</v>
      </c>
      <c r="I2069">
        <f t="array" ref="I2069">+SQRT((SUM(SIN($G2069/$I$1*($A$22:$A$20000))*$B$22:$B$20000))^2 + (SUM(COS($G2069/$I$1*($A$22:$A$20000))*$B$22:$B$20000))^2)</f>
        <v>2.847055357332589</v>
      </c>
      <c r="J2069">
        <f t="array" ref="J2069">+SQRT((SUM(SIN($G2069/$I$1*($A$22:$A$20000))*$C$22:$C$20000))^2 +  (SUM(COS($G2069/$I$1*($A$22:$A$20000))*$C$22:$C$20000))^2)</f>
        <v>8.7708485852135549</v>
      </c>
    </row>
    <row r="2070" spans="7:10" x14ac:dyDescent="0.25">
      <c r="G2070">
        <f t="shared" si="65"/>
        <v>2068</v>
      </c>
      <c r="H2070">
        <f t="shared" si="64"/>
        <v>6.5826484462807908</v>
      </c>
      <c r="I2070">
        <f t="array" ref="I2070">+SQRT((SUM(SIN($G2070/$I$1*($A$22:$A$20000))*$B$22:$B$20000))^2 + (SUM(COS($G2070/$I$1*($A$22:$A$20000))*$B$22:$B$20000))^2)</f>
        <v>3.3358408715321528</v>
      </c>
      <c r="J2070">
        <f t="array" ref="J2070">+SQRT((SUM(SIN($G2070/$I$1*($A$22:$A$20000))*$C$22:$C$20000))^2 +  (SUM(COS($G2070/$I$1*($A$22:$A$20000))*$C$22:$C$20000))^2)</f>
        <v>7.3681926885007281</v>
      </c>
    </row>
    <row r="2071" spans="7:10" x14ac:dyDescent="0.25">
      <c r="G2071">
        <f t="shared" si="65"/>
        <v>2069</v>
      </c>
      <c r="H2071">
        <f t="shared" si="64"/>
        <v>6.5858315451426295</v>
      </c>
      <c r="I2071">
        <f t="array" ref="I2071">+SQRT((SUM(SIN($G2071/$I$1*($A$22:$A$20000))*$B$22:$B$20000))^2 + (SUM(COS($G2071/$I$1*($A$22:$A$20000))*$B$22:$B$20000))^2)</f>
        <v>1.4908417974876012</v>
      </c>
      <c r="J2071">
        <f t="array" ref="J2071">+SQRT((SUM(SIN($G2071/$I$1*($A$22:$A$20000))*$C$22:$C$20000))^2 +  (SUM(COS($G2071/$I$1*($A$22:$A$20000))*$C$22:$C$20000))^2)</f>
        <v>9.3072008173974652</v>
      </c>
    </row>
    <row r="2072" spans="7:10" x14ac:dyDescent="0.25">
      <c r="G2072">
        <f t="shared" si="65"/>
        <v>2070</v>
      </c>
      <c r="H2072">
        <f t="shared" si="64"/>
        <v>6.5890146440044672</v>
      </c>
      <c r="I2072">
        <f t="array" ref="I2072">+SQRT((SUM(SIN($G2072/$I$1*($A$22:$A$20000))*$B$22:$B$20000))^2 + (SUM(COS($G2072/$I$1*($A$22:$A$20000))*$B$22:$B$20000))^2)</f>
        <v>6.9040868307276559</v>
      </c>
      <c r="J2072">
        <f t="array" ref="J2072">+SQRT((SUM(SIN($G2072/$I$1*($A$22:$A$20000))*$C$22:$C$20000))^2 +  (SUM(COS($G2072/$I$1*($A$22:$A$20000))*$C$22:$C$20000))^2)</f>
        <v>8.4679777198163144</v>
      </c>
    </row>
    <row r="2073" spans="7:10" x14ac:dyDescent="0.25">
      <c r="G2073">
        <f t="shared" si="65"/>
        <v>2071</v>
      </c>
      <c r="H2073">
        <f t="shared" si="64"/>
        <v>6.592197742866305</v>
      </c>
      <c r="I2073">
        <f t="array" ref="I2073">+SQRT((SUM(SIN($G2073/$I$1*($A$22:$A$20000))*$B$22:$B$20000))^2 + (SUM(COS($G2073/$I$1*($A$22:$A$20000))*$B$22:$B$20000))^2)</f>
        <v>9.1872697997323396</v>
      </c>
      <c r="J2073">
        <f t="array" ref="J2073">+SQRT((SUM(SIN($G2073/$I$1*($A$22:$A$20000))*$C$22:$C$20000))^2 +  (SUM(COS($G2073/$I$1*($A$22:$A$20000))*$C$22:$C$20000))^2)</f>
        <v>7.3347899858155419</v>
      </c>
    </row>
    <row r="2074" spans="7:10" x14ac:dyDescent="0.25">
      <c r="G2074">
        <f t="shared" si="65"/>
        <v>2072</v>
      </c>
      <c r="H2074">
        <f t="shared" si="64"/>
        <v>6.5953808417281428</v>
      </c>
      <c r="I2074">
        <f t="array" ref="I2074">+SQRT((SUM(SIN($G2074/$I$1*($A$22:$A$20000))*$B$22:$B$20000))^2 + (SUM(COS($G2074/$I$1*($A$22:$A$20000))*$B$22:$B$20000))^2)</f>
        <v>6.3398031326601361</v>
      </c>
      <c r="J2074">
        <f t="array" ref="J2074">+SQRT((SUM(SIN($G2074/$I$1*($A$22:$A$20000))*$C$22:$C$20000))^2 +  (SUM(COS($G2074/$I$1*($A$22:$A$20000))*$C$22:$C$20000))^2)</f>
        <v>4.6586641892935887</v>
      </c>
    </row>
    <row r="2075" spans="7:10" x14ac:dyDescent="0.25">
      <c r="G2075">
        <f t="shared" si="65"/>
        <v>2073</v>
      </c>
      <c r="H2075">
        <f t="shared" si="64"/>
        <v>6.5985639405899814</v>
      </c>
      <c r="I2075">
        <f t="array" ref="I2075">+SQRT((SUM(SIN($G2075/$I$1*($A$22:$A$20000))*$B$22:$B$20000))^2 + (SUM(COS($G2075/$I$1*($A$22:$A$20000))*$B$22:$B$20000))^2)</f>
        <v>0.84346841324351007</v>
      </c>
      <c r="J2075">
        <f t="array" ref="J2075">+SQRT((SUM(SIN($G2075/$I$1*($A$22:$A$20000))*$C$22:$C$20000))^2 +  (SUM(COS($G2075/$I$1*($A$22:$A$20000))*$C$22:$C$20000))^2)</f>
        <v>3.4115547610081642</v>
      </c>
    </row>
    <row r="2076" spans="7:10" x14ac:dyDescent="0.25">
      <c r="G2076">
        <f t="shared" si="65"/>
        <v>2074</v>
      </c>
      <c r="H2076">
        <f t="shared" si="64"/>
        <v>6.6017470394518183</v>
      </c>
      <c r="I2076">
        <f t="array" ref="I2076">+SQRT((SUM(SIN($G2076/$I$1*($A$22:$A$20000))*$B$22:$B$20000))^2 + (SUM(COS($G2076/$I$1*($A$22:$A$20000))*$B$22:$B$20000))^2)</f>
        <v>2.2267998343173994</v>
      </c>
      <c r="J2076">
        <f t="array" ref="J2076">+SQRT((SUM(SIN($G2076/$I$1*($A$22:$A$20000))*$C$22:$C$20000))^2 +  (SUM(COS($G2076/$I$1*($A$22:$A$20000))*$C$22:$C$20000))^2)</f>
        <v>4.4968103464814195</v>
      </c>
    </row>
    <row r="2077" spans="7:10" x14ac:dyDescent="0.25">
      <c r="G2077">
        <f t="shared" si="65"/>
        <v>2075</v>
      </c>
      <c r="H2077">
        <f t="shared" si="64"/>
        <v>6.6049301383136569</v>
      </c>
      <c r="I2077">
        <f t="array" ref="I2077">+SQRT((SUM(SIN($G2077/$I$1*($A$22:$A$20000))*$B$22:$B$20000))^2 + (SUM(COS($G2077/$I$1*($A$22:$A$20000))*$B$22:$B$20000))^2)</f>
        <v>1.1228076408252936</v>
      </c>
      <c r="J2077">
        <f t="array" ref="J2077">+SQRT((SUM(SIN($G2077/$I$1*($A$22:$A$20000))*$C$22:$C$20000))^2 +  (SUM(COS($G2077/$I$1*($A$22:$A$20000))*$C$22:$C$20000))^2)</f>
        <v>6.3874105871863947</v>
      </c>
    </row>
    <row r="2078" spans="7:10" x14ac:dyDescent="0.25">
      <c r="G2078">
        <f t="shared" si="65"/>
        <v>2076</v>
      </c>
      <c r="H2078">
        <f t="shared" si="64"/>
        <v>6.6081132371754947</v>
      </c>
      <c r="I2078">
        <f t="array" ref="I2078">+SQRT((SUM(SIN($G2078/$I$1*($A$22:$A$20000))*$B$22:$B$20000))^2 + (SUM(COS($G2078/$I$1*($A$22:$A$20000))*$B$22:$B$20000))^2)</f>
        <v>1.0303430842461991</v>
      </c>
      <c r="J2078">
        <f t="array" ref="J2078">+SQRT((SUM(SIN($G2078/$I$1*($A$22:$A$20000))*$C$22:$C$20000))^2 +  (SUM(COS($G2078/$I$1*($A$22:$A$20000))*$C$22:$C$20000))^2)</f>
        <v>9.1088208930148813</v>
      </c>
    </row>
    <row r="2079" spans="7:10" x14ac:dyDescent="0.25">
      <c r="G2079">
        <f t="shared" si="65"/>
        <v>2077</v>
      </c>
      <c r="H2079">
        <f t="shared" si="64"/>
        <v>6.6112963360373325</v>
      </c>
      <c r="I2079">
        <f t="array" ref="I2079">+SQRT((SUM(SIN($G2079/$I$1*($A$22:$A$20000))*$B$22:$B$20000))^2 + (SUM(COS($G2079/$I$1*($A$22:$A$20000))*$B$22:$B$20000))^2)</f>
        <v>1.1211503260158628</v>
      </c>
      <c r="J2079">
        <f t="array" ref="J2079">+SQRT((SUM(SIN($G2079/$I$1*($A$22:$A$20000))*$C$22:$C$20000))^2 +  (SUM(COS($G2079/$I$1*($A$22:$A$20000))*$C$22:$C$20000))^2)</f>
        <v>7.8950033907557993</v>
      </c>
    </row>
    <row r="2080" spans="7:10" x14ac:dyDescent="0.25">
      <c r="G2080">
        <f t="shared" si="65"/>
        <v>2078</v>
      </c>
      <c r="H2080">
        <f t="shared" si="64"/>
        <v>6.6144794348991711</v>
      </c>
      <c r="I2080">
        <f t="array" ref="I2080">+SQRT((SUM(SIN($G2080/$I$1*($A$22:$A$20000))*$B$22:$B$20000))^2 + (SUM(COS($G2080/$I$1*($A$22:$A$20000))*$B$22:$B$20000))^2)</f>
        <v>0.42813463019540587</v>
      </c>
      <c r="J2080">
        <f t="array" ref="J2080">+SQRT((SUM(SIN($G2080/$I$1*($A$22:$A$20000))*$C$22:$C$20000))^2 +  (SUM(COS($G2080/$I$1*($A$22:$A$20000))*$C$22:$C$20000))^2)</f>
        <v>5.7660283906675822</v>
      </c>
    </row>
    <row r="2081" spans="7:10" x14ac:dyDescent="0.25">
      <c r="G2081">
        <f t="shared" si="65"/>
        <v>2079</v>
      </c>
      <c r="H2081">
        <f t="shared" si="64"/>
        <v>6.617662533761008</v>
      </c>
      <c r="I2081">
        <f t="array" ref="I2081">+SQRT((SUM(SIN($G2081/$I$1*($A$22:$A$20000))*$B$22:$B$20000))^2 + (SUM(COS($G2081/$I$1*($A$22:$A$20000))*$B$22:$B$20000))^2)</f>
        <v>0.93508501549374023</v>
      </c>
      <c r="J2081">
        <f t="array" ref="J2081">+SQRT((SUM(SIN($G2081/$I$1*($A$22:$A$20000))*$C$22:$C$20000))^2 +  (SUM(COS($G2081/$I$1*($A$22:$A$20000))*$C$22:$C$20000))^2)</f>
        <v>6.4677312504412017</v>
      </c>
    </row>
    <row r="2082" spans="7:10" x14ac:dyDescent="0.25">
      <c r="G2082">
        <f t="shared" si="65"/>
        <v>2080</v>
      </c>
      <c r="H2082">
        <f t="shared" si="64"/>
        <v>6.6208456326228466</v>
      </c>
      <c r="I2082">
        <f t="array" ref="I2082">+SQRT((SUM(SIN($G2082/$I$1*($A$22:$A$20000))*$B$22:$B$20000))^2 + (SUM(COS($G2082/$I$1*($A$22:$A$20000))*$B$22:$B$20000))^2)</f>
        <v>1.095472863770186</v>
      </c>
      <c r="J2082">
        <f t="array" ref="J2082">+SQRT((SUM(SIN($G2082/$I$1*($A$22:$A$20000))*$C$22:$C$20000))^2 +  (SUM(COS($G2082/$I$1*($A$22:$A$20000))*$C$22:$C$20000))^2)</f>
        <v>7.3155688236005885</v>
      </c>
    </row>
    <row r="2083" spans="7:10" x14ac:dyDescent="0.25">
      <c r="G2083">
        <f t="shared" si="65"/>
        <v>2081</v>
      </c>
      <c r="H2083">
        <f t="shared" si="64"/>
        <v>6.6240287314846835</v>
      </c>
      <c r="I2083">
        <f t="array" ref="I2083">+SQRT((SUM(SIN($G2083/$I$1*($A$22:$A$20000))*$B$22:$B$20000))^2 + (SUM(COS($G2083/$I$1*($A$22:$A$20000))*$B$22:$B$20000))^2)</f>
        <v>1.822557120169527</v>
      </c>
      <c r="J2083">
        <f t="array" ref="J2083">+SQRT((SUM(SIN($G2083/$I$1*($A$22:$A$20000))*$C$22:$C$20000))^2 +  (SUM(COS($G2083/$I$1*($A$22:$A$20000))*$C$22:$C$20000))^2)</f>
        <v>8.2677664614892219</v>
      </c>
    </row>
    <row r="2084" spans="7:10" x14ac:dyDescent="0.25">
      <c r="G2084">
        <f t="shared" si="65"/>
        <v>2082</v>
      </c>
      <c r="H2084">
        <f t="shared" si="64"/>
        <v>6.6272118303465222</v>
      </c>
      <c r="I2084">
        <f t="array" ref="I2084">+SQRT((SUM(SIN($G2084/$I$1*($A$22:$A$20000))*$B$22:$B$20000))^2 + (SUM(COS($G2084/$I$1*($A$22:$A$20000))*$B$22:$B$20000))^2)</f>
        <v>1.9351302184422261</v>
      </c>
      <c r="J2084">
        <f t="array" ref="J2084">+SQRT((SUM(SIN($G2084/$I$1*($A$22:$A$20000))*$C$22:$C$20000))^2 +  (SUM(COS($G2084/$I$1*($A$22:$A$20000))*$C$22:$C$20000))^2)</f>
        <v>8.9945700568528597</v>
      </c>
    </row>
    <row r="2085" spans="7:10" x14ac:dyDescent="0.25">
      <c r="G2085">
        <f t="shared" si="65"/>
        <v>2083</v>
      </c>
      <c r="H2085">
        <f t="shared" si="64"/>
        <v>6.630394929208359</v>
      </c>
      <c r="I2085">
        <f t="array" ref="I2085">+SQRT((SUM(SIN($G2085/$I$1*($A$22:$A$20000))*$B$22:$B$20000))^2 + (SUM(COS($G2085/$I$1*($A$22:$A$20000))*$B$22:$B$20000))^2)</f>
        <v>1.1386123138531778</v>
      </c>
      <c r="J2085">
        <f t="array" ref="J2085">+SQRT((SUM(SIN($G2085/$I$1*($A$22:$A$20000))*$C$22:$C$20000))^2 +  (SUM(COS($G2085/$I$1*($A$22:$A$20000))*$C$22:$C$20000))^2)</f>
        <v>8.5981554130948599</v>
      </c>
    </row>
    <row r="2086" spans="7:10" x14ac:dyDescent="0.25">
      <c r="G2086">
        <f t="shared" si="65"/>
        <v>2084</v>
      </c>
      <c r="H2086">
        <f t="shared" si="64"/>
        <v>6.6335780280701977</v>
      </c>
      <c r="I2086">
        <f t="array" ref="I2086">+SQRT((SUM(SIN($G2086/$I$1*($A$22:$A$20000))*$B$22:$B$20000))^2 + (SUM(COS($G2086/$I$1*($A$22:$A$20000))*$B$22:$B$20000))^2)</f>
        <v>0.45292487315653474</v>
      </c>
      <c r="J2086">
        <f t="array" ref="J2086">+SQRT((SUM(SIN($G2086/$I$1*($A$22:$A$20000))*$C$22:$C$20000))^2 +  (SUM(COS($G2086/$I$1*($A$22:$A$20000))*$C$22:$C$20000))^2)</f>
        <v>7.1366631390232182</v>
      </c>
    </row>
    <row r="2087" spans="7:10" x14ac:dyDescent="0.25">
      <c r="G2087">
        <f t="shared" si="65"/>
        <v>2085</v>
      </c>
      <c r="H2087">
        <f t="shared" si="64"/>
        <v>6.6367611269320363</v>
      </c>
      <c r="I2087">
        <f t="array" ref="I2087">+SQRT((SUM(SIN($G2087/$I$1*($A$22:$A$20000))*$B$22:$B$20000))^2 + (SUM(COS($G2087/$I$1*($A$22:$A$20000))*$B$22:$B$20000))^2)</f>
        <v>0.77484858073832774</v>
      </c>
      <c r="J2087">
        <f t="array" ref="J2087">+SQRT((SUM(SIN($G2087/$I$1*($A$22:$A$20000))*$C$22:$C$20000))^2 +  (SUM(COS($G2087/$I$1*($A$22:$A$20000))*$C$22:$C$20000))^2)</f>
        <v>7.4049299983783579</v>
      </c>
    </row>
    <row r="2088" spans="7:10" x14ac:dyDescent="0.25">
      <c r="G2088">
        <f t="shared" si="65"/>
        <v>2086</v>
      </c>
      <c r="H2088">
        <f t="shared" si="64"/>
        <v>6.6399442257938732</v>
      </c>
      <c r="I2088">
        <f t="array" ref="I2088">+SQRT((SUM(SIN($G2088/$I$1*($A$22:$A$20000))*$B$22:$B$20000))^2 + (SUM(COS($G2088/$I$1*($A$22:$A$20000))*$B$22:$B$20000))^2)</f>
        <v>0.50047040212473848</v>
      </c>
      <c r="J2088">
        <f t="array" ref="J2088">+SQRT((SUM(SIN($G2088/$I$1*($A$22:$A$20000))*$C$22:$C$20000))^2 +  (SUM(COS($G2088/$I$1*($A$22:$A$20000))*$C$22:$C$20000))^2)</f>
        <v>8.7117072772449209</v>
      </c>
    </row>
    <row r="2089" spans="7:10" x14ac:dyDescent="0.25">
      <c r="G2089">
        <f t="shared" si="65"/>
        <v>2087</v>
      </c>
      <c r="H2089">
        <f t="shared" si="64"/>
        <v>6.6431273246557119</v>
      </c>
      <c r="I2089">
        <f t="array" ref="I2089">+SQRT((SUM(SIN($G2089/$I$1*($A$22:$A$20000))*$B$22:$B$20000))^2 + (SUM(COS($G2089/$I$1*($A$22:$A$20000))*$B$22:$B$20000))^2)</f>
        <v>0.81428567006419017</v>
      </c>
      <c r="J2089">
        <f t="array" ref="J2089">+SQRT((SUM(SIN($G2089/$I$1*($A$22:$A$20000))*$C$22:$C$20000))^2 +  (SUM(COS($G2089/$I$1*($A$22:$A$20000))*$C$22:$C$20000))^2)</f>
        <v>6.7968328210245472</v>
      </c>
    </row>
    <row r="2090" spans="7:10" x14ac:dyDescent="0.25">
      <c r="G2090">
        <f t="shared" si="65"/>
        <v>2088</v>
      </c>
      <c r="H2090">
        <f t="shared" si="64"/>
        <v>6.6463104235175487</v>
      </c>
      <c r="I2090">
        <f t="array" ref="I2090">+SQRT((SUM(SIN($G2090/$I$1*($A$22:$A$20000))*$B$22:$B$20000))^2 + (SUM(COS($G2090/$I$1*($A$22:$A$20000))*$B$22:$B$20000))^2)</f>
        <v>0.84496812446713598</v>
      </c>
      <c r="J2090">
        <f t="array" ref="J2090">+SQRT((SUM(SIN($G2090/$I$1*($A$22:$A$20000))*$C$22:$C$20000))^2 +  (SUM(COS($G2090/$I$1*($A$22:$A$20000))*$C$22:$C$20000))^2)</f>
        <v>2.1618195791156176</v>
      </c>
    </row>
    <row r="2091" spans="7:10" x14ac:dyDescent="0.25">
      <c r="G2091">
        <f t="shared" si="65"/>
        <v>2089</v>
      </c>
      <c r="H2091">
        <f t="shared" si="64"/>
        <v>6.6494935223793874</v>
      </c>
      <c r="I2091">
        <f t="array" ref="I2091">+SQRT((SUM(SIN($G2091/$I$1*($A$22:$A$20000))*$B$22:$B$20000))^2 + (SUM(COS($G2091/$I$1*($A$22:$A$20000))*$B$22:$B$20000))^2)</f>
        <v>0.97858553834603779</v>
      </c>
      <c r="J2091">
        <f t="array" ref="J2091">+SQRT((SUM(SIN($G2091/$I$1*($A$22:$A$20000))*$C$22:$C$20000))^2 +  (SUM(COS($G2091/$I$1*($A$22:$A$20000))*$C$22:$C$20000))^2)</f>
        <v>5.6631531964028481</v>
      </c>
    </row>
    <row r="2092" spans="7:10" x14ac:dyDescent="0.25">
      <c r="G2092">
        <f t="shared" si="65"/>
        <v>2090</v>
      </c>
      <c r="H2092">
        <f t="shared" si="64"/>
        <v>6.6526766212412252</v>
      </c>
      <c r="I2092">
        <f t="array" ref="I2092">+SQRT((SUM(SIN($G2092/$I$1*($A$22:$A$20000))*$B$22:$B$20000))^2 + (SUM(COS($G2092/$I$1*($A$22:$A$20000))*$B$22:$B$20000))^2)</f>
        <v>0.47740344023226627</v>
      </c>
      <c r="J2092">
        <f t="array" ref="J2092">+SQRT((SUM(SIN($G2092/$I$1*($A$22:$A$20000))*$C$22:$C$20000))^2 +  (SUM(COS($G2092/$I$1*($A$22:$A$20000))*$C$22:$C$20000))^2)</f>
        <v>6.119475061394839</v>
      </c>
    </row>
    <row r="2093" spans="7:10" x14ac:dyDescent="0.25">
      <c r="G2093">
        <f t="shared" si="65"/>
        <v>2091</v>
      </c>
      <c r="H2093">
        <f t="shared" si="64"/>
        <v>6.6558597201030629</v>
      </c>
      <c r="I2093">
        <f t="array" ref="I2093">+SQRT((SUM(SIN($G2093/$I$1*($A$22:$A$20000))*$B$22:$B$20000))^2 + (SUM(COS($G2093/$I$1*($A$22:$A$20000))*$B$22:$B$20000))^2)</f>
        <v>0.41869754185724301</v>
      </c>
      <c r="J2093">
        <f t="array" ref="J2093">+SQRT((SUM(SIN($G2093/$I$1*($A$22:$A$20000))*$C$22:$C$20000))^2 +  (SUM(COS($G2093/$I$1*($A$22:$A$20000))*$C$22:$C$20000))^2)</f>
        <v>3.847758805640368</v>
      </c>
    </row>
    <row r="2094" spans="7:10" x14ac:dyDescent="0.25">
      <c r="G2094">
        <f t="shared" si="65"/>
        <v>2092</v>
      </c>
      <c r="H2094">
        <f t="shared" si="64"/>
        <v>6.6590428189649016</v>
      </c>
      <c r="I2094">
        <f t="array" ref="I2094">+SQRT((SUM(SIN($G2094/$I$1*($A$22:$A$20000))*$B$22:$B$20000))^2 + (SUM(COS($G2094/$I$1*($A$22:$A$20000))*$B$22:$B$20000))^2)</f>
        <v>0.53629614693355498</v>
      </c>
      <c r="J2094">
        <f t="array" ref="J2094">+SQRT((SUM(SIN($G2094/$I$1*($A$22:$A$20000))*$C$22:$C$20000))^2 +  (SUM(COS($G2094/$I$1*($A$22:$A$20000))*$C$22:$C$20000))^2)</f>
        <v>3.65424284762382</v>
      </c>
    </row>
    <row r="2095" spans="7:10" x14ac:dyDescent="0.25">
      <c r="G2095">
        <f t="shared" si="65"/>
        <v>2093</v>
      </c>
      <c r="H2095">
        <f t="shared" si="64"/>
        <v>6.6622259178267393</v>
      </c>
      <c r="I2095">
        <f t="array" ref="I2095">+SQRT((SUM(SIN($G2095/$I$1*($A$22:$A$20000))*$B$22:$B$20000))^2 + (SUM(COS($G2095/$I$1*($A$22:$A$20000))*$B$22:$B$20000))^2)</f>
        <v>0.16530306857787072</v>
      </c>
      <c r="J2095">
        <f t="array" ref="J2095">+SQRT((SUM(SIN($G2095/$I$1*($A$22:$A$20000))*$C$22:$C$20000))^2 +  (SUM(COS($G2095/$I$1*($A$22:$A$20000))*$C$22:$C$20000))^2)</f>
        <v>1.5395951436965745</v>
      </c>
    </row>
    <row r="2096" spans="7:10" x14ac:dyDescent="0.25">
      <c r="G2096">
        <f t="shared" si="65"/>
        <v>2094</v>
      </c>
      <c r="H2096">
        <f t="shared" si="64"/>
        <v>6.6654090166885771</v>
      </c>
      <c r="I2096">
        <f t="array" ref="I2096">+SQRT((SUM(SIN($G2096/$I$1*($A$22:$A$20000))*$B$22:$B$20000))^2 + (SUM(COS($G2096/$I$1*($A$22:$A$20000))*$B$22:$B$20000))^2)</f>
        <v>0.51398321249488776</v>
      </c>
      <c r="J2096">
        <f t="array" ref="J2096">+SQRT((SUM(SIN($G2096/$I$1*($A$22:$A$20000))*$C$22:$C$20000))^2 +  (SUM(COS($G2096/$I$1*($A$22:$A$20000))*$C$22:$C$20000))^2)</f>
        <v>0.97922306263487879</v>
      </c>
    </row>
    <row r="2097" spans="7:10" x14ac:dyDescent="0.25">
      <c r="G2097">
        <f t="shared" si="65"/>
        <v>2095</v>
      </c>
      <c r="H2097">
        <f t="shared" si="64"/>
        <v>6.6685921155504149</v>
      </c>
      <c r="I2097">
        <f t="array" ref="I2097">+SQRT((SUM(SIN($G2097/$I$1*($A$22:$A$20000))*$B$22:$B$20000))^2 + (SUM(COS($G2097/$I$1*($A$22:$A$20000))*$B$22:$B$20000))^2)</f>
        <v>5.1516708321056287E-2</v>
      </c>
      <c r="J2097">
        <f t="array" ref="J2097">+SQRT((SUM(SIN($G2097/$I$1*($A$22:$A$20000))*$C$22:$C$20000))^2 +  (SUM(COS($G2097/$I$1*($A$22:$A$20000))*$C$22:$C$20000))^2)</f>
        <v>4.2372795647903105</v>
      </c>
    </row>
    <row r="2098" spans="7:10" x14ac:dyDescent="0.25">
      <c r="G2098">
        <f t="shared" si="65"/>
        <v>2096</v>
      </c>
      <c r="H2098">
        <f t="shared" si="64"/>
        <v>6.6717752144122526</v>
      </c>
      <c r="I2098">
        <f t="array" ref="I2098">+SQRT((SUM(SIN($G2098/$I$1*($A$22:$A$20000))*$B$22:$B$20000))^2 + (SUM(COS($G2098/$I$1*($A$22:$A$20000))*$B$22:$B$20000))^2)</f>
        <v>0.44822979738659741</v>
      </c>
      <c r="J2098">
        <f t="array" ref="J2098">+SQRT((SUM(SIN($G2098/$I$1*($A$22:$A$20000))*$C$22:$C$20000))^2 +  (SUM(COS($G2098/$I$1*($A$22:$A$20000))*$C$22:$C$20000))^2)</f>
        <v>9.7378202040185791</v>
      </c>
    </row>
    <row r="2099" spans="7:10" x14ac:dyDescent="0.25">
      <c r="G2099">
        <f t="shared" si="65"/>
        <v>2097</v>
      </c>
      <c r="H2099">
        <f t="shared" si="64"/>
        <v>6.6749583132740904</v>
      </c>
      <c r="I2099">
        <f t="array" ref="I2099">+SQRT((SUM(SIN($G2099/$I$1*($A$22:$A$20000))*$B$22:$B$20000))^2 + (SUM(COS($G2099/$I$1*($A$22:$A$20000))*$B$22:$B$20000))^2)</f>
        <v>0.16965701467562064</v>
      </c>
      <c r="J2099">
        <f t="array" ref="J2099">+SQRT((SUM(SIN($G2099/$I$1*($A$22:$A$20000))*$C$22:$C$20000))^2 +  (SUM(COS($G2099/$I$1*($A$22:$A$20000))*$C$22:$C$20000))^2)</f>
        <v>11.665030972173332</v>
      </c>
    </row>
    <row r="2100" spans="7:10" x14ac:dyDescent="0.25">
      <c r="G2100">
        <f t="shared" si="65"/>
        <v>2098</v>
      </c>
      <c r="H2100">
        <f t="shared" si="64"/>
        <v>6.678141412135929</v>
      </c>
      <c r="I2100">
        <f t="array" ref="I2100">+SQRT((SUM(SIN($G2100/$I$1*($A$22:$A$20000))*$B$22:$B$20000))^2 + (SUM(COS($G2100/$I$1*($A$22:$A$20000))*$B$22:$B$20000))^2)</f>
        <v>0.35579055978097029</v>
      </c>
      <c r="J2100">
        <f t="array" ref="J2100">+SQRT((SUM(SIN($G2100/$I$1*($A$22:$A$20000))*$C$22:$C$20000))^2 +  (SUM(COS($G2100/$I$1*($A$22:$A$20000))*$C$22:$C$20000))^2)</f>
        <v>10.695913323079996</v>
      </c>
    </row>
    <row r="2101" spans="7:10" x14ac:dyDescent="0.25">
      <c r="G2101">
        <f t="shared" si="65"/>
        <v>2099</v>
      </c>
      <c r="H2101">
        <f t="shared" si="64"/>
        <v>6.6813245109977659</v>
      </c>
      <c r="I2101">
        <f t="array" ref="I2101">+SQRT((SUM(SIN($G2101/$I$1*($A$22:$A$20000))*$B$22:$B$20000))^2 + (SUM(COS($G2101/$I$1*($A$22:$A$20000))*$B$22:$B$20000))^2)</f>
        <v>0.26191886286280247</v>
      </c>
      <c r="J2101">
        <f t="array" ref="J2101">+SQRT((SUM(SIN($G2101/$I$1*($A$22:$A$20000))*$C$22:$C$20000))^2 +  (SUM(COS($G2101/$I$1*($A$22:$A$20000))*$C$22:$C$20000))^2)</f>
        <v>11.61402576747774</v>
      </c>
    </row>
    <row r="2102" spans="7:10" x14ac:dyDescent="0.25">
      <c r="G2102">
        <f t="shared" si="65"/>
        <v>2100</v>
      </c>
      <c r="H2102">
        <f t="shared" si="64"/>
        <v>6.6845076098596046</v>
      </c>
      <c r="I2102">
        <f t="array" ref="I2102">+SQRT((SUM(SIN($G2102/$I$1*($A$22:$A$20000))*$B$22:$B$20000))^2 + (SUM(COS($G2102/$I$1*($A$22:$A$20000))*$B$22:$B$20000))^2)</f>
        <v>0.24804629812143342</v>
      </c>
      <c r="J2102">
        <f t="array" ref="J2102">+SQRT((SUM(SIN($G2102/$I$1*($A$22:$A$20000))*$C$22:$C$20000))^2 +  (SUM(COS($G2102/$I$1*($A$22:$A$20000))*$C$22:$C$20000))^2)</f>
        <v>10.740423633719697</v>
      </c>
    </row>
    <row r="2103" spans="7:10" x14ac:dyDescent="0.25">
      <c r="G2103">
        <f t="shared" si="65"/>
        <v>2101</v>
      </c>
      <c r="H2103">
        <f t="shared" si="64"/>
        <v>6.6876907087214423</v>
      </c>
      <c r="I2103">
        <f t="array" ref="I2103">+SQRT((SUM(SIN($G2103/$I$1*($A$22:$A$20000))*$B$22:$B$20000))^2 + (SUM(COS($G2103/$I$1*($A$22:$A$20000))*$B$22:$B$20000))^2)</f>
        <v>0.30312488528051584</v>
      </c>
      <c r="J2103">
        <f t="array" ref="J2103">+SQRT((SUM(SIN($G2103/$I$1*($A$22:$A$20000))*$C$22:$C$20000))^2 +  (SUM(COS($G2103/$I$1*($A$22:$A$20000))*$C$22:$C$20000))^2)</f>
        <v>6.7385976090308608</v>
      </c>
    </row>
    <row r="2104" spans="7:10" x14ac:dyDescent="0.25">
      <c r="G2104">
        <f t="shared" si="65"/>
        <v>2102</v>
      </c>
      <c r="H2104">
        <f t="shared" si="64"/>
        <v>6.6908738075832801</v>
      </c>
      <c r="I2104">
        <f t="array" ref="I2104">+SQRT((SUM(SIN($G2104/$I$1*($A$22:$A$20000))*$B$22:$B$20000))^2 + (SUM(COS($G2104/$I$1*($A$22:$A$20000))*$B$22:$B$20000))^2)</f>
        <v>0.15062793003712152</v>
      </c>
      <c r="J2104">
        <f t="array" ref="J2104">+SQRT((SUM(SIN($G2104/$I$1*($A$22:$A$20000))*$C$22:$C$20000))^2 +  (SUM(COS($G2104/$I$1*($A$22:$A$20000))*$C$22:$C$20000))^2)</f>
        <v>2.8301162012608128</v>
      </c>
    </row>
    <row r="2105" spans="7:10" x14ac:dyDescent="0.25">
      <c r="G2105">
        <f t="shared" si="65"/>
        <v>2103</v>
      </c>
      <c r="H2105">
        <f t="shared" si="64"/>
        <v>6.6940569064451187</v>
      </c>
      <c r="I2105">
        <f t="array" ref="I2105">+SQRT((SUM(SIN($G2105/$I$1*($A$22:$A$20000))*$B$22:$B$20000))^2 + (SUM(COS($G2105/$I$1*($A$22:$A$20000))*$B$22:$B$20000))^2)</f>
        <v>0.32965898296839424</v>
      </c>
      <c r="J2105">
        <f t="array" ref="J2105">+SQRT((SUM(SIN($G2105/$I$1*($A$22:$A$20000))*$C$22:$C$20000))^2 +  (SUM(COS($G2105/$I$1*($A$22:$A$20000))*$C$22:$C$20000))^2)</f>
        <v>2.6490909532174451</v>
      </c>
    </row>
    <row r="2106" spans="7:10" x14ac:dyDescent="0.25">
      <c r="G2106">
        <f t="shared" si="65"/>
        <v>2104</v>
      </c>
      <c r="H2106">
        <f t="shared" si="64"/>
        <v>6.6972400053069556</v>
      </c>
      <c r="I2106">
        <f t="array" ref="I2106">+SQRT((SUM(SIN($G2106/$I$1*($A$22:$A$20000))*$B$22:$B$20000))^2 + (SUM(COS($G2106/$I$1*($A$22:$A$20000))*$B$22:$B$20000))^2)</f>
        <v>6.1878909445094103E-2</v>
      </c>
      <c r="J2106">
        <f t="array" ref="J2106">+SQRT((SUM(SIN($G2106/$I$1*($A$22:$A$20000))*$C$22:$C$20000))^2 +  (SUM(COS($G2106/$I$1*($A$22:$A$20000))*$C$22:$C$20000))^2)</f>
        <v>4.3733885142111619</v>
      </c>
    </row>
    <row r="2107" spans="7:10" x14ac:dyDescent="0.25">
      <c r="G2107">
        <f t="shared" si="65"/>
        <v>2105</v>
      </c>
      <c r="H2107">
        <f t="shared" si="64"/>
        <v>6.7004231041687943</v>
      </c>
      <c r="I2107">
        <f t="array" ref="I2107">+SQRT((SUM(SIN($G2107/$I$1*($A$22:$A$20000))*$B$22:$B$20000))^2 + (SUM(COS($G2107/$I$1*($A$22:$A$20000))*$B$22:$B$20000))^2)</f>
        <v>0.31806260580364581</v>
      </c>
      <c r="J2107">
        <f t="array" ref="J2107">+SQRT((SUM(SIN($G2107/$I$1*($A$22:$A$20000))*$C$22:$C$20000))^2 +  (SUM(COS($G2107/$I$1*($A$22:$A$20000))*$C$22:$C$20000))^2)</f>
        <v>6.060735180842169</v>
      </c>
    </row>
    <row r="2108" spans="7:10" x14ac:dyDescent="0.25">
      <c r="G2108">
        <f t="shared" si="65"/>
        <v>2106</v>
      </c>
      <c r="H2108">
        <f t="shared" si="64"/>
        <v>6.7036062030306311</v>
      </c>
      <c r="I2108">
        <f t="array" ref="I2108">+SQRT((SUM(SIN($G2108/$I$1*($A$22:$A$20000))*$B$22:$B$20000))^2 + (SUM(COS($G2108/$I$1*($A$22:$A$20000))*$B$22:$B$20000))^2)</f>
        <v>8.5688814676299158E-2</v>
      </c>
      <c r="J2108">
        <f t="array" ref="J2108">+SQRT((SUM(SIN($G2108/$I$1*($A$22:$A$20000))*$C$22:$C$20000))^2 +  (SUM(COS($G2108/$I$1*($A$22:$A$20000))*$C$22:$C$20000))^2)</f>
        <v>7.577916967778318</v>
      </c>
    </row>
    <row r="2109" spans="7:10" x14ac:dyDescent="0.25">
      <c r="G2109">
        <f t="shared" si="65"/>
        <v>2107</v>
      </c>
      <c r="H2109">
        <f t="shared" si="64"/>
        <v>6.7067893018924698</v>
      </c>
      <c r="I2109">
        <f t="array" ref="I2109">+SQRT((SUM(SIN($G2109/$I$1*($A$22:$A$20000))*$B$22:$B$20000))^2 + (SUM(COS($G2109/$I$1*($A$22:$A$20000))*$B$22:$B$20000))^2)</f>
        <v>0.28152368492293023</v>
      </c>
      <c r="J2109">
        <f t="array" ref="J2109">+SQRT((SUM(SIN($G2109/$I$1*($A$22:$A$20000))*$C$22:$C$20000))^2 +  (SUM(COS($G2109/$I$1*($A$22:$A$20000))*$C$22:$C$20000))^2)</f>
        <v>9.3949326713196424</v>
      </c>
    </row>
    <row r="2110" spans="7:10" x14ac:dyDescent="0.25">
      <c r="G2110">
        <f t="shared" si="65"/>
        <v>2108</v>
      </c>
      <c r="H2110">
        <f t="shared" si="64"/>
        <v>6.7099724007543067</v>
      </c>
      <c r="I2110">
        <f t="array" ref="I2110">+SQRT((SUM(SIN($G2110/$I$1*($A$22:$A$20000))*$B$22:$B$20000))^2 + (SUM(COS($G2110/$I$1*($A$22:$A$20000))*$B$22:$B$20000))^2)</f>
        <v>0.1554887529808445</v>
      </c>
      <c r="J2110">
        <f t="array" ref="J2110">+SQRT((SUM(SIN($G2110/$I$1*($A$22:$A$20000))*$C$22:$C$20000))^2 +  (SUM(COS($G2110/$I$1*($A$22:$A$20000))*$C$22:$C$20000))^2)</f>
        <v>9.9863845409410636</v>
      </c>
    </row>
    <row r="2111" spans="7:10" x14ac:dyDescent="0.25">
      <c r="G2111">
        <f t="shared" si="65"/>
        <v>2109</v>
      </c>
      <c r="H2111">
        <f t="shared" si="64"/>
        <v>6.7131554996161453</v>
      </c>
      <c r="I2111">
        <f t="array" ref="I2111">+SQRT((SUM(SIN($G2111/$I$1*($A$22:$A$20000))*$B$22:$B$20000))^2 + (SUM(COS($G2111/$I$1*($A$22:$A$20000))*$B$22:$B$20000))^2)</f>
        <v>0.22321448955345602</v>
      </c>
      <c r="J2111">
        <f t="array" ref="J2111">+SQRT((SUM(SIN($G2111/$I$1*($A$22:$A$20000))*$C$22:$C$20000))^2 +  (SUM(COS($G2111/$I$1*($A$22:$A$20000))*$C$22:$C$20000))^2)</f>
        <v>7.397365193948036</v>
      </c>
    </row>
    <row r="2112" spans="7:10" x14ac:dyDescent="0.25">
      <c r="G2112">
        <f t="shared" si="65"/>
        <v>2110</v>
      </c>
      <c r="H2112">
        <f t="shared" si="64"/>
        <v>6.716338598477984</v>
      </c>
      <c r="I2112">
        <f t="array" ref="I2112">+SQRT((SUM(SIN($G2112/$I$1*($A$22:$A$20000))*$B$22:$B$20000))^2 + (SUM(COS($G2112/$I$1*($A$22:$A$20000))*$B$22:$B$20000))^2)</f>
        <v>0.2114967795972108</v>
      </c>
      <c r="J2112">
        <f t="array" ref="J2112">+SQRT((SUM(SIN($G2112/$I$1*($A$22:$A$20000))*$C$22:$C$20000))^2 +  (SUM(COS($G2112/$I$1*($A$22:$A$20000))*$C$22:$C$20000))^2)</f>
        <v>3.3154405337302206</v>
      </c>
    </row>
    <row r="2113" spans="7:10" x14ac:dyDescent="0.25">
      <c r="G2113">
        <f t="shared" si="65"/>
        <v>2111</v>
      </c>
      <c r="H2113">
        <f t="shared" si="64"/>
        <v>6.7195216973398209</v>
      </c>
      <c r="I2113">
        <f t="array" ref="I2113">+SQRT((SUM(SIN($G2113/$I$1*($A$22:$A$20000))*$B$22:$B$20000))^2 + (SUM(COS($G2113/$I$1*($A$22:$A$20000))*$B$22:$B$20000))^2)</f>
        <v>0.15352286942767268</v>
      </c>
      <c r="J2113">
        <f t="array" ref="J2113">+SQRT((SUM(SIN($G2113/$I$1*($A$22:$A$20000))*$C$22:$C$20000))^2 +  (SUM(COS($G2113/$I$1*($A$22:$A$20000))*$C$22:$C$20000))^2)</f>
        <v>2.8535795214706603</v>
      </c>
    </row>
    <row r="2114" spans="7:10" x14ac:dyDescent="0.25">
      <c r="G2114">
        <f t="shared" si="65"/>
        <v>2112</v>
      </c>
      <c r="H2114">
        <f t="shared" si="64"/>
        <v>6.7227047962016595</v>
      </c>
      <c r="I2114">
        <f t="array" ref="I2114">+SQRT((SUM(SIN($G2114/$I$1*($A$22:$A$20000))*$B$22:$B$20000))^2 + (SUM(COS($G2114/$I$1*($A$22:$A$20000))*$B$22:$B$20000))^2)</f>
        <v>0.2462017214873625</v>
      </c>
      <c r="J2114">
        <f t="array" ref="J2114">+SQRT((SUM(SIN($G2114/$I$1*($A$22:$A$20000))*$C$22:$C$20000))^2 +  (SUM(COS($G2114/$I$1*($A$22:$A$20000))*$C$22:$C$20000))^2)</f>
        <v>3.5079004262629678</v>
      </c>
    </row>
    <row r="2115" spans="7:10" x14ac:dyDescent="0.25">
      <c r="G2115">
        <f t="shared" si="65"/>
        <v>2113</v>
      </c>
      <c r="H2115">
        <f t="shared" ref="H2115:H2178" si="66">+G2115/$I$1/2/PI()</f>
        <v>6.7258878950634973</v>
      </c>
      <c r="I2115">
        <f t="array" ref="I2115">+SQRT((SUM(SIN($G2115/$I$1*($A$22:$A$20000))*$B$22:$B$20000))^2 + (SUM(COS($G2115/$I$1*($A$22:$A$20000))*$B$22:$B$20000))^2)</f>
        <v>7.8906541443722486E-2</v>
      </c>
      <c r="J2115">
        <f t="array" ref="J2115">+SQRT((SUM(SIN($G2115/$I$1*($A$22:$A$20000))*$C$22:$C$20000))^2 +  (SUM(COS($G2115/$I$1*($A$22:$A$20000))*$C$22:$C$20000))^2)</f>
        <v>1.9812946530501363</v>
      </c>
    </row>
    <row r="2116" spans="7:10" x14ac:dyDescent="0.25">
      <c r="G2116">
        <f t="shared" si="65"/>
        <v>2114</v>
      </c>
      <c r="H2116">
        <f t="shared" si="66"/>
        <v>6.729070993925335</v>
      </c>
      <c r="I2116">
        <f t="array" ref="I2116">+SQRT((SUM(SIN($G2116/$I$1*($A$22:$A$20000))*$B$22:$B$20000))^2 + (SUM(COS($G2116/$I$1*($A$22:$A$20000))*$B$22:$B$20000))^2)</f>
        <v>0.25571724650070443</v>
      </c>
      <c r="J2116">
        <f t="array" ref="J2116">+SQRT((SUM(SIN($G2116/$I$1*($A$22:$A$20000))*$C$22:$C$20000))^2 +  (SUM(COS($G2116/$I$1*($A$22:$A$20000))*$C$22:$C$20000))^2)</f>
        <v>0.82331303396655753</v>
      </c>
    </row>
    <row r="2117" spans="7:10" x14ac:dyDescent="0.25">
      <c r="G2117">
        <f t="shared" ref="G2117:G2180" si="67">+G2116+1</f>
        <v>2115</v>
      </c>
      <c r="H2117">
        <f t="shared" si="66"/>
        <v>6.7322540927871728</v>
      </c>
      <c r="I2117">
        <f t="array" ref="I2117">+SQRT((SUM(SIN($G2117/$I$1*($A$22:$A$20000))*$B$22:$B$20000))^2 + (SUM(COS($G2117/$I$1*($A$22:$A$20000))*$B$22:$B$20000))^2)</f>
        <v>4.6491504815881039E-2</v>
      </c>
      <c r="J2117">
        <f t="array" ref="J2117">+SQRT((SUM(SIN($G2117/$I$1*($A$22:$A$20000))*$C$22:$C$20000))^2 +  (SUM(COS($G2117/$I$1*($A$22:$A$20000))*$C$22:$C$20000))^2)</f>
        <v>2.7622884449932608</v>
      </c>
    </row>
    <row r="2118" spans="7:10" x14ac:dyDescent="0.25">
      <c r="G2118">
        <f t="shared" si="67"/>
        <v>2116</v>
      </c>
      <c r="H2118">
        <f t="shared" si="66"/>
        <v>6.7354371916490106</v>
      </c>
      <c r="I2118">
        <f t="array" ref="I2118">+SQRT((SUM(SIN($G2118/$I$1*($A$22:$A$20000))*$B$22:$B$20000))^2 + (SUM(COS($G2118/$I$1*($A$22:$A$20000))*$B$22:$B$20000))^2)</f>
        <v>0.24745721744346974</v>
      </c>
      <c r="J2118">
        <f t="array" ref="J2118">+SQRT((SUM(SIN($G2118/$I$1*($A$22:$A$20000))*$C$22:$C$20000))^2 +  (SUM(COS($G2118/$I$1*($A$22:$A$20000))*$C$22:$C$20000))^2)</f>
        <v>3.1338057127611494</v>
      </c>
    </row>
    <row r="2119" spans="7:10" x14ac:dyDescent="0.25">
      <c r="G2119">
        <f t="shared" si="67"/>
        <v>2117</v>
      </c>
      <c r="H2119">
        <f t="shared" si="66"/>
        <v>6.7386202905108492</v>
      </c>
      <c r="I2119">
        <f t="array" ref="I2119">+SQRT((SUM(SIN($G2119/$I$1*($A$22:$A$20000))*$B$22:$B$20000))^2 + (SUM(COS($G2119/$I$1*($A$22:$A$20000))*$B$22:$B$20000))^2)</f>
        <v>0.10210956077525454</v>
      </c>
      <c r="J2119">
        <f t="array" ref="J2119">+SQRT((SUM(SIN($G2119/$I$1*($A$22:$A$20000))*$C$22:$C$20000))^2 +  (SUM(COS($G2119/$I$1*($A$22:$A$20000))*$C$22:$C$20000))^2)</f>
        <v>4.3859619432642756</v>
      </c>
    </row>
    <row r="2120" spans="7:10" x14ac:dyDescent="0.25">
      <c r="G2120">
        <f t="shared" si="67"/>
        <v>2118</v>
      </c>
      <c r="H2120">
        <f t="shared" si="66"/>
        <v>6.741803389372687</v>
      </c>
      <c r="I2120">
        <f t="array" ref="I2120">+SQRT((SUM(SIN($G2120/$I$1*($A$22:$A$20000))*$B$22:$B$20000))^2 + (SUM(COS($G2120/$I$1*($A$22:$A$20000))*$B$22:$B$20000))^2)</f>
        <v>0.21078076016120709</v>
      </c>
      <c r="J2120">
        <f t="array" ref="J2120">+SQRT((SUM(SIN($G2120/$I$1*($A$22:$A$20000))*$C$22:$C$20000))^2 +  (SUM(COS($G2120/$I$1*($A$22:$A$20000))*$C$22:$C$20000))^2)</f>
        <v>6.4809754547721514</v>
      </c>
    </row>
    <row r="2121" spans="7:10" x14ac:dyDescent="0.25">
      <c r="G2121">
        <f t="shared" si="67"/>
        <v>2119</v>
      </c>
      <c r="H2121">
        <f t="shared" si="66"/>
        <v>6.7449864882345247</v>
      </c>
      <c r="I2121">
        <f t="array" ref="I2121">+SQRT((SUM(SIN($G2121/$I$1*($A$22:$A$20000))*$B$22:$B$20000))^2 + (SUM(COS($G2121/$I$1*($A$22:$A$20000))*$B$22:$B$20000))^2)</f>
        <v>0.1611136624465945</v>
      </c>
      <c r="J2121">
        <f t="array" ref="J2121">+SQRT((SUM(SIN($G2121/$I$1*($A$22:$A$20000))*$C$22:$C$20000))^2 +  (SUM(COS($G2121/$I$1*($A$22:$A$20000))*$C$22:$C$20000))^2)</f>
        <v>7.7132113585976274</v>
      </c>
    </row>
    <row r="2122" spans="7:10" x14ac:dyDescent="0.25">
      <c r="G2122">
        <f t="shared" si="67"/>
        <v>2120</v>
      </c>
      <c r="H2122">
        <f t="shared" si="66"/>
        <v>6.7481695870963625</v>
      </c>
      <c r="I2122">
        <f t="array" ref="I2122">+SQRT((SUM(SIN($G2122/$I$1*($A$22:$A$20000))*$B$22:$B$20000))^2 + (SUM(COS($G2122/$I$1*($A$22:$A$20000))*$B$22:$B$20000))^2)</f>
        <v>0.15595682598309973</v>
      </c>
      <c r="J2122">
        <f t="array" ref="J2122">+SQRT((SUM(SIN($G2122/$I$1*($A$22:$A$20000))*$C$22:$C$20000))^2 +  (SUM(COS($G2122/$I$1*($A$22:$A$20000))*$C$22:$C$20000))^2)</f>
        <v>6.9676048442061811</v>
      </c>
    </row>
    <row r="2123" spans="7:10" x14ac:dyDescent="0.25">
      <c r="G2123">
        <f t="shared" si="67"/>
        <v>2121</v>
      </c>
      <c r="H2123">
        <f t="shared" si="66"/>
        <v>6.7513526859582003</v>
      </c>
      <c r="I2123">
        <f t="array" ref="I2123">+SQRT((SUM(SIN($G2123/$I$1*($A$22:$A$20000))*$B$22:$B$20000))^2 + (SUM(COS($G2123/$I$1*($A$22:$A$20000))*$B$22:$B$20000))^2)</f>
        <v>0.20005695660870887</v>
      </c>
      <c r="J2123">
        <f t="array" ref="J2123">+SQRT((SUM(SIN($G2123/$I$1*($A$22:$A$20000))*$C$22:$C$20000))^2 +  (SUM(COS($G2123/$I$1*($A$22:$A$20000))*$C$22:$C$20000))^2)</f>
        <v>6.2407380705308748</v>
      </c>
    </row>
    <row r="2124" spans="7:10" x14ac:dyDescent="0.25">
      <c r="G2124">
        <f t="shared" si="67"/>
        <v>2122</v>
      </c>
      <c r="H2124">
        <f t="shared" si="66"/>
        <v>6.754535784820038</v>
      </c>
      <c r="I2124">
        <f t="array" ref="I2124">+SQRT((SUM(SIN($G2124/$I$1*($A$22:$A$20000))*$B$22:$B$20000))^2 + (SUM(COS($G2124/$I$1*($A$22:$A$20000))*$B$22:$B$20000))^2)</f>
        <v>9.6968218851075247E-2</v>
      </c>
      <c r="J2124">
        <f t="array" ref="J2124">+SQRT((SUM(SIN($G2124/$I$1*($A$22:$A$20000))*$C$22:$C$20000))^2 +  (SUM(COS($G2124/$I$1*($A$22:$A$20000))*$C$22:$C$20000))^2)</f>
        <v>8.0884634780749405</v>
      </c>
    </row>
    <row r="2125" spans="7:10" x14ac:dyDescent="0.25">
      <c r="G2125">
        <f t="shared" si="67"/>
        <v>2123</v>
      </c>
      <c r="H2125">
        <f t="shared" si="66"/>
        <v>6.7577188836818767</v>
      </c>
      <c r="I2125">
        <f t="array" ref="I2125">+SQRT((SUM(SIN($G2125/$I$1*($A$22:$A$20000))*$B$22:$B$20000))^2 + (SUM(COS($G2125/$I$1*($A$22:$A$20000))*$B$22:$B$20000))^2)</f>
        <v>0.22552535688163758</v>
      </c>
      <c r="J2125">
        <f t="array" ref="J2125">+SQRT((SUM(SIN($G2125/$I$1*($A$22:$A$20000))*$C$22:$C$20000))^2 +  (SUM(COS($G2125/$I$1*($A$22:$A$20000))*$C$22:$C$20000))^2)</f>
        <v>6.5123141557262842</v>
      </c>
    </row>
    <row r="2126" spans="7:10" x14ac:dyDescent="0.25">
      <c r="G2126">
        <f t="shared" si="67"/>
        <v>2124</v>
      </c>
      <c r="H2126">
        <f t="shared" si="66"/>
        <v>6.7609019825437136</v>
      </c>
      <c r="I2126">
        <f t="array" ref="I2126">+SQRT((SUM(SIN($G2126/$I$1*($A$22:$A$20000))*$B$22:$B$20000))^2 + (SUM(COS($G2126/$I$1*($A$22:$A$20000))*$B$22:$B$20000))^2)</f>
        <v>4.3951467908862486E-2</v>
      </c>
      <c r="J2126">
        <f t="array" ref="J2126">+SQRT((SUM(SIN($G2126/$I$1*($A$22:$A$20000))*$C$22:$C$20000))^2 +  (SUM(COS($G2126/$I$1*($A$22:$A$20000))*$C$22:$C$20000))^2)</f>
        <v>3.3422631164560626</v>
      </c>
    </row>
    <row r="2127" spans="7:10" x14ac:dyDescent="0.25">
      <c r="G2127">
        <f t="shared" si="67"/>
        <v>2125</v>
      </c>
      <c r="H2127">
        <f t="shared" si="66"/>
        <v>6.7640850814055522</v>
      </c>
      <c r="I2127">
        <f t="array" ref="I2127">+SQRT((SUM(SIN($G2127/$I$1*($A$22:$A$20000))*$B$22:$B$20000))^2 + (SUM(COS($G2127/$I$1*($A$22:$A$20000))*$B$22:$B$20000))^2)</f>
        <v>0.2313216327670744</v>
      </c>
      <c r="J2127">
        <f t="array" ref="J2127">+SQRT((SUM(SIN($G2127/$I$1*($A$22:$A$20000))*$C$22:$C$20000))^2 +  (SUM(COS($G2127/$I$1*($A$22:$A$20000))*$C$22:$C$20000))^2)</f>
        <v>3.7090098098510187</v>
      </c>
    </row>
    <row r="2128" spans="7:10" x14ac:dyDescent="0.25">
      <c r="G2128">
        <f t="shared" si="67"/>
        <v>2126</v>
      </c>
      <c r="H2128">
        <f t="shared" si="66"/>
        <v>6.7672681802673909</v>
      </c>
      <c r="I2128">
        <f t="array" ref="I2128">+SQRT((SUM(SIN($G2128/$I$1*($A$22:$A$20000))*$B$22:$B$20000))^2 + (SUM(COS($G2128/$I$1*($A$22:$A$20000))*$B$22:$B$20000))^2)</f>
        <v>6.3572068424923689E-2</v>
      </c>
      <c r="J2128">
        <f t="array" ref="J2128">+SQRT((SUM(SIN($G2128/$I$1*($A$22:$A$20000))*$C$22:$C$20000))^2 +  (SUM(COS($G2128/$I$1*($A$22:$A$20000))*$C$22:$C$20000))^2)</f>
        <v>4.4612566143741281</v>
      </c>
    </row>
    <row r="2129" spans="7:10" x14ac:dyDescent="0.25">
      <c r="G2129">
        <f t="shared" si="67"/>
        <v>2127</v>
      </c>
      <c r="H2129">
        <f t="shared" si="66"/>
        <v>6.7704512791292277</v>
      </c>
      <c r="I2129">
        <f t="array" ref="I2129">+SQRT((SUM(SIN($G2129/$I$1*($A$22:$A$20000))*$B$22:$B$20000))^2 + (SUM(COS($G2129/$I$1*($A$22:$A$20000))*$B$22:$B$20000))^2)</f>
        <v>0.21735802676033103</v>
      </c>
      <c r="J2129">
        <f t="array" ref="J2129">+SQRT((SUM(SIN($G2129/$I$1*($A$22:$A$20000))*$C$22:$C$20000))^2 +  (SUM(COS($G2129/$I$1*($A$22:$A$20000))*$C$22:$C$20000))^2)</f>
        <v>8.2282052581032818</v>
      </c>
    </row>
    <row r="2130" spans="7:10" x14ac:dyDescent="0.25">
      <c r="G2130">
        <f t="shared" si="67"/>
        <v>2128</v>
      </c>
      <c r="H2130">
        <f t="shared" si="66"/>
        <v>6.7736343779910664</v>
      </c>
      <c r="I2130">
        <f t="array" ref="I2130">+SQRT((SUM(SIN($G2130/$I$1*($A$22:$A$20000))*$B$22:$B$20000))^2 + (SUM(COS($G2130/$I$1*($A$22:$A$20000))*$B$22:$B$20000))^2)</f>
        <v>0.12479624340181696</v>
      </c>
      <c r="J2130">
        <f t="array" ref="J2130">+SQRT((SUM(SIN($G2130/$I$1*($A$22:$A$20000))*$C$22:$C$20000))^2 +  (SUM(COS($G2130/$I$1*($A$22:$A$20000))*$C$22:$C$20000))^2)</f>
        <v>6.7984753296485163</v>
      </c>
    </row>
    <row r="2131" spans="7:10" x14ac:dyDescent="0.25">
      <c r="G2131">
        <f t="shared" si="67"/>
        <v>2129</v>
      </c>
      <c r="H2131">
        <f t="shared" si="66"/>
        <v>6.7768174768529033</v>
      </c>
      <c r="I2131">
        <f t="array" ref="I2131">+SQRT((SUM(SIN($G2131/$I$1*($A$22:$A$20000))*$B$22:$B$20000))^2 + (SUM(COS($G2131/$I$1*($A$22:$A$20000))*$B$22:$B$20000))^2)</f>
        <v>0.18641559341593328</v>
      </c>
      <c r="J2131">
        <f t="array" ref="J2131">+SQRT((SUM(SIN($G2131/$I$1*($A$22:$A$20000))*$C$22:$C$20000))^2 +  (SUM(COS($G2131/$I$1*($A$22:$A$20000))*$C$22:$C$20000))^2)</f>
        <v>0.53757931900896472</v>
      </c>
    </row>
    <row r="2132" spans="7:10" x14ac:dyDescent="0.25">
      <c r="G2132">
        <f t="shared" si="67"/>
        <v>2130</v>
      </c>
      <c r="H2132">
        <f t="shared" si="66"/>
        <v>6.7800005757147419</v>
      </c>
      <c r="I2132">
        <f t="array" ref="I2132">+SQRT((SUM(SIN($G2132/$I$1*($A$22:$A$20000))*$B$22:$B$20000))^2 + (SUM(COS($G2132/$I$1*($A$22:$A$20000))*$B$22:$B$20000))^2)</f>
        <v>0.18703678074489757</v>
      </c>
      <c r="J2132">
        <f t="array" ref="J2132">+SQRT((SUM(SIN($G2132/$I$1*($A$22:$A$20000))*$C$22:$C$20000))^2 +  (SUM(COS($G2132/$I$1*($A$22:$A$20000))*$C$22:$C$20000))^2)</f>
        <v>5.4894668549978585</v>
      </c>
    </row>
    <row r="2133" spans="7:10" x14ac:dyDescent="0.25">
      <c r="G2133">
        <f t="shared" si="67"/>
        <v>2131</v>
      </c>
      <c r="H2133">
        <f t="shared" si="66"/>
        <v>6.7831836745765788</v>
      </c>
      <c r="I2133">
        <f t="array" ref="I2133">+SQRT((SUM(SIN($G2133/$I$1*($A$22:$A$20000))*$B$22:$B$20000))^2 + (SUM(COS($G2133/$I$1*($A$22:$A$20000))*$B$22:$B$20000))^2)</f>
        <v>0.13328548575091537</v>
      </c>
      <c r="J2133">
        <f t="array" ref="J2133">+SQRT((SUM(SIN($G2133/$I$1*($A$22:$A$20000))*$C$22:$C$20000))^2 +  (SUM(COS($G2133/$I$1*($A$22:$A$20000))*$C$22:$C$20000))^2)</f>
        <v>7.9205547342820815</v>
      </c>
    </row>
    <row r="2134" spans="7:10" x14ac:dyDescent="0.25">
      <c r="G2134">
        <f t="shared" si="67"/>
        <v>2132</v>
      </c>
      <c r="H2134">
        <f t="shared" si="66"/>
        <v>6.7863667734384174</v>
      </c>
      <c r="I2134">
        <f t="array" ref="I2134">+SQRT((SUM(SIN($G2134/$I$1*($A$22:$A$20000))*$B$22:$B$20000))^2 + (SUM(COS($G2134/$I$1*($A$22:$A$20000))*$B$22:$B$20000))^2)</f>
        <v>0.23612563209097093</v>
      </c>
      <c r="J2134">
        <f t="array" ref="J2134">+SQRT((SUM(SIN($G2134/$I$1*($A$22:$A$20000))*$C$22:$C$20000))^2 +  (SUM(COS($G2134/$I$1*($A$22:$A$20000))*$C$22:$C$20000))^2)</f>
        <v>6.4034190371480522</v>
      </c>
    </row>
    <row r="2135" spans="7:10" x14ac:dyDescent="0.25">
      <c r="G2135">
        <f t="shared" si="67"/>
        <v>2133</v>
      </c>
      <c r="H2135">
        <f t="shared" si="66"/>
        <v>6.7895498723002543</v>
      </c>
      <c r="I2135">
        <f t="array" ref="I2135">+SQRT((SUM(SIN($G2135/$I$1*($A$22:$A$20000))*$B$22:$B$20000))^2 + (SUM(COS($G2135/$I$1*($A$22:$A$20000))*$B$22:$B$20000))^2)</f>
        <v>6.6574295393673294E-2</v>
      </c>
      <c r="J2135">
        <f t="array" ref="J2135">+SQRT((SUM(SIN($G2135/$I$1*($A$22:$A$20000))*$C$22:$C$20000))^2 +  (SUM(COS($G2135/$I$1*($A$22:$A$20000))*$C$22:$C$20000))^2)</f>
        <v>2.7190759363840007</v>
      </c>
    </row>
    <row r="2136" spans="7:10" x14ac:dyDescent="0.25">
      <c r="G2136">
        <f t="shared" si="67"/>
        <v>2134</v>
      </c>
      <c r="H2136">
        <f t="shared" si="66"/>
        <v>6.792732971162093</v>
      </c>
      <c r="I2136">
        <f t="array" ref="I2136">+SQRT((SUM(SIN($G2136/$I$1*($A$22:$A$20000))*$B$22:$B$20000))^2 + (SUM(COS($G2136/$I$1*($A$22:$A$20000))*$B$22:$B$20000))^2)</f>
        <v>0.27228534353814093</v>
      </c>
      <c r="J2136">
        <f t="array" ref="J2136">+SQRT((SUM(SIN($G2136/$I$1*($A$22:$A$20000))*$C$22:$C$20000))^2 +  (SUM(COS($G2136/$I$1*($A$22:$A$20000))*$C$22:$C$20000))^2)</f>
        <v>5.0701468213784562</v>
      </c>
    </row>
    <row r="2137" spans="7:10" x14ac:dyDescent="0.25">
      <c r="G2137">
        <f t="shared" si="67"/>
        <v>2135</v>
      </c>
      <c r="H2137">
        <f t="shared" si="66"/>
        <v>6.7959160700239316</v>
      </c>
      <c r="I2137">
        <f t="array" ref="I2137">+SQRT((SUM(SIN($G2137/$I$1*($A$22:$A$20000))*$B$22:$B$20000))^2 + (SUM(COS($G2137/$I$1*($A$22:$A$20000))*$B$22:$B$20000))^2)</f>
        <v>2.8332803875464243E-2</v>
      </c>
      <c r="J2137">
        <f t="array" ref="J2137">+SQRT((SUM(SIN($G2137/$I$1*($A$22:$A$20000))*$C$22:$C$20000))^2 +  (SUM(COS($G2137/$I$1*($A$22:$A$20000))*$C$22:$C$20000))^2)</f>
        <v>3.7970162078027627</v>
      </c>
    </row>
    <row r="2138" spans="7:10" x14ac:dyDescent="0.25">
      <c r="G2138">
        <f t="shared" si="67"/>
        <v>2136</v>
      </c>
      <c r="H2138">
        <f t="shared" si="66"/>
        <v>6.7990991688857685</v>
      </c>
      <c r="I2138">
        <f t="array" ref="I2138">+SQRT((SUM(SIN($G2138/$I$1*($A$22:$A$20000))*$B$22:$B$20000))^2 + (SUM(COS($G2138/$I$1*($A$22:$A$20000))*$B$22:$B$20000))^2)</f>
        <v>0.29725382149165042</v>
      </c>
      <c r="J2138">
        <f t="array" ref="J2138">+SQRT((SUM(SIN($G2138/$I$1*($A$22:$A$20000))*$C$22:$C$20000))^2 +  (SUM(COS($G2138/$I$1*($A$22:$A$20000))*$C$22:$C$20000))^2)</f>
        <v>1.1896673747361441</v>
      </c>
    </row>
    <row r="2139" spans="7:10" x14ac:dyDescent="0.25">
      <c r="G2139">
        <f t="shared" si="67"/>
        <v>2137</v>
      </c>
      <c r="H2139">
        <f t="shared" si="66"/>
        <v>6.8022822677476071</v>
      </c>
      <c r="I2139">
        <f t="array" ref="I2139">+SQRT((SUM(SIN($G2139/$I$1*($A$22:$A$20000))*$B$22:$B$20000))^2 + (SUM(COS($G2139/$I$1*($A$22:$A$20000))*$B$22:$B$20000))^2)</f>
        <v>0.12000013542378041</v>
      </c>
      <c r="J2139">
        <f t="array" ref="J2139">+SQRT((SUM(SIN($G2139/$I$1*($A$22:$A$20000))*$C$22:$C$20000))^2 +  (SUM(COS($G2139/$I$1*($A$22:$A$20000))*$C$22:$C$20000))^2)</f>
        <v>4.0153667193459306</v>
      </c>
    </row>
    <row r="2140" spans="7:10" x14ac:dyDescent="0.25">
      <c r="G2140">
        <f t="shared" si="67"/>
        <v>2138</v>
      </c>
      <c r="H2140">
        <f t="shared" si="66"/>
        <v>6.8054653666094449</v>
      </c>
      <c r="I2140">
        <f t="array" ref="I2140">+SQRT((SUM(SIN($G2140/$I$1*($A$22:$A$20000))*$B$22:$B$20000))^2 + (SUM(COS($G2140/$I$1*($A$22:$A$20000))*$B$22:$B$20000))^2)</f>
        <v>0.32209022603298693</v>
      </c>
      <c r="J2140">
        <f t="array" ref="J2140">+SQRT((SUM(SIN($G2140/$I$1*($A$22:$A$20000))*$C$22:$C$20000))^2 +  (SUM(COS($G2140/$I$1*($A$22:$A$20000))*$C$22:$C$20000))^2)</f>
        <v>2.211962972099716</v>
      </c>
    </row>
    <row r="2141" spans="7:10" x14ac:dyDescent="0.25">
      <c r="G2141">
        <f t="shared" si="67"/>
        <v>2139</v>
      </c>
      <c r="H2141">
        <f t="shared" si="66"/>
        <v>6.8086484654712827</v>
      </c>
      <c r="I2141">
        <f t="array" ref="I2141">+SQRT((SUM(SIN($G2141/$I$1*($A$22:$A$20000))*$B$22:$B$20000))^2 + (SUM(COS($G2141/$I$1*($A$22:$A$20000))*$B$22:$B$20000))^2)</f>
        <v>0.27856505956894334</v>
      </c>
      <c r="J2141">
        <f t="array" ref="J2141">+SQRT((SUM(SIN($G2141/$I$1*($A$22:$A$20000))*$C$22:$C$20000))^2 +  (SUM(COS($G2141/$I$1*($A$22:$A$20000))*$C$22:$C$20000))^2)</f>
        <v>1.669811484572203</v>
      </c>
    </row>
    <row r="2142" spans="7:10" x14ac:dyDescent="0.25">
      <c r="G2142">
        <f t="shared" si="67"/>
        <v>2140</v>
      </c>
      <c r="H2142">
        <f t="shared" si="66"/>
        <v>6.8118315643331204</v>
      </c>
      <c r="I2142">
        <f t="array" ref="I2142">+SQRT((SUM(SIN($G2142/$I$1*($A$22:$A$20000))*$B$22:$B$20000))^2 + (SUM(COS($G2142/$I$1*($A$22:$A$20000))*$B$22:$B$20000))^2)</f>
        <v>0.30679737278271191</v>
      </c>
      <c r="J2142">
        <f t="array" ref="J2142">+SQRT((SUM(SIN($G2142/$I$1*($A$22:$A$20000))*$C$22:$C$20000))^2 +  (SUM(COS($G2142/$I$1*($A$22:$A$20000))*$C$22:$C$20000))^2)</f>
        <v>4.7797550318215487</v>
      </c>
    </row>
    <row r="2143" spans="7:10" x14ac:dyDescent="0.25">
      <c r="G2143">
        <f t="shared" si="67"/>
        <v>2141</v>
      </c>
      <c r="H2143">
        <f t="shared" si="66"/>
        <v>6.8150146631949582</v>
      </c>
      <c r="I2143">
        <f t="array" ref="I2143">+SQRT((SUM(SIN($G2143/$I$1*($A$22:$A$20000))*$B$22:$B$20000))^2 + (SUM(COS($G2143/$I$1*($A$22:$A$20000))*$B$22:$B$20000))^2)</f>
        <v>0.52078140275657436</v>
      </c>
      <c r="J2143">
        <f t="array" ref="J2143">+SQRT((SUM(SIN($G2143/$I$1*($A$22:$A$20000))*$C$22:$C$20000))^2 +  (SUM(COS($G2143/$I$1*($A$22:$A$20000))*$C$22:$C$20000))^2)</f>
        <v>5.9870534332905025</v>
      </c>
    </row>
    <row r="2144" spans="7:10" x14ac:dyDescent="0.25">
      <c r="G2144">
        <f t="shared" si="67"/>
        <v>2142</v>
      </c>
      <c r="H2144">
        <f t="shared" si="66"/>
        <v>6.8181977620567968</v>
      </c>
      <c r="I2144">
        <f t="array" ref="I2144">+SQRT((SUM(SIN($G2144/$I$1*($A$22:$A$20000))*$B$22:$B$20000))^2 + (SUM(COS($G2144/$I$1*($A$22:$A$20000))*$B$22:$B$20000))^2)</f>
        <v>0.29853561286863134</v>
      </c>
      <c r="J2144">
        <f t="array" ref="J2144">+SQRT((SUM(SIN($G2144/$I$1*($A$22:$A$20000))*$C$22:$C$20000))^2 +  (SUM(COS($G2144/$I$1*($A$22:$A$20000))*$C$22:$C$20000))^2)</f>
        <v>5.2758846108310422</v>
      </c>
    </row>
    <row r="2145" spans="7:10" x14ac:dyDescent="0.25">
      <c r="G2145">
        <f t="shared" si="67"/>
        <v>2143</v>
      </c>
      <c r="H2145">
        <f t="shared" si="66"/>
        <v>6.8213808609186346</v>
      </c>
      <c r="I2145">
        <f t="array" ref="I2145">+SQRT((SUM(SIN($G2145/$I$1*($A$22:$A$20000))*$B$22:$B$20000))^2 + (SUM(COS($G2145/$I$1*($A$22:$A$20000))*$B$22:$B$20000))^2)</f>
        <v>1.5515547659563509</v>
      </c>
      <c r="J2145">
        <f t="array" ref="J2145">+SQRT((SUM(SIN($G2145/$I$1*($A$22:$A$20000))*$C$22:$C$20000))^2 +  (SUM(COS($G2145/$I$1*($A$22:$A$20000))*$C$22:$C$20000))^2)</f>
        <v>4.0076214639342398</v>
      </c>
    </row>
    <row r="2146" spans="7:10" x14ac:dyDescent="0.25">
      <c r="G2146">
        <f t="shared" si="67"/>
        <v>2144</v>
      </c>
      <c r="H2146">
        <f t="shared" si="66"/>
        <v>6.8245639597804724</v>
      </c>
      <c r="I2146">
        <f t="array" ref="I2146">+SQRT((SUM(SIN($G2146/$I$1*($A$22:$A$20000))*$B$22:$B$20000))^2 + (SUM(COS($G2146/$I$1*($A$22:$A$20000))*$B$22:$B$20000))^2)</f>
        <v>2.0308661715265228</v>
      </c>
      <c r="J2146">
        <f t="array" ref="J2146">+SQRT((SUM(SIN($G2146/$I$1*($A$22:$A$20000))*$C$22:$C$20000))^2 +  (SUM(COS($G2146/$I$1*($A$22:$A$20000))*$C$22:$C$20000))^2)</f>
        <v>2.5432828309975135</v>
      </c>
    </row>
    <row r="2147" spans="7:10" x14ac:dyDescent="0.25">
      <c r="G2147">
        <f t="shared" si="67"/>
        <v>2145</v>
      </c>
      <c r="H2147">
        <f t="shared" si="66"/>
        <v>6.8277470586423101</v>
      </c>
      <c r="I2147">
        <f t="array" ref="I2147">+SQRT((SUM(SIN($G2147/$I$1*($A$22:$A$20000))*$B$22:$B$20000))^2 + (SUM(COS($G2147/$I$1*($A$22:$A$20000))*$B$22:$B$20000))^2)</f>
        <v>1.3409431362026802</v>
      </c>
      <c r="J2147">
        <f t="array" ref="J2147">+SQRT((SUM(SIN($G2147/$I$1*($A$22:$A$20000))*$C$22:$C$20000))^2 +  (SUM(COS($G2147/$I$1*($A$22:$A$20000))*$C$22:$C$20000))^2)</f>
        <v>1.3633301122084738</v>
      </c>
    </row>
    <row r="2148" spans="7:10" x14ac:dyDescent="0.25">
      <c r="G2148">
        <f t="shared" si="67"/>
        <v>2146</v>
      </c>
      <c r="H2148">
        <f t="shared" si="66"/>
        <v>6.8309301575041488</v>
      </c>
      <c r="I2148">
        <f t="array" ref="I2148">+SQRT((SUM(SIN($G2148/$I$1*($A$22:$A$20000))*$B$22:$B$20000))^2 + (SUM(COS($G2148/$I$1*($A$22:$A$20000))*$B$22:$B$20000))^2)</f>
        <v>0.2079048813409326</v>
      </c>
      <c r="J2148">
        <f t="array" ref="J2148">+SQRT((SUM(SIN($G2148/$I$1*($A$22:$A$20000))*$C$22:$C$20000))^2 +  (SUM(COS($G2148/$I$1*($A$22:$A$20000))*$C$22:$C$20000))^2)</f>
        <v>1.4498772841843537</v>
      </c>
    </row>
    <row r="2149" spans="7:10" x14ac:dyDescent="0.25">
      <c r="G2149">
        <f t="shared" si="67"/>
        <v>2147</v>
      </c>
      <c r="H2149">
        <f t="shared" si="66"/>
        <v>6.8341132563659857</v>
      </c>
      <c r="I2149">
        <f t="array" ref="I2149">+SQRT((SUM(SIN($G2149/$I$1*($A$22:$A$20000))*$B$22:$B$20000))^2 + (SUM(COS($G2149/$I$1*($A$22:$A$20000))*$B$22:$B$20000))^2)</f>
        <v>0.46026137464351624</v>
      </c>
      <c r="J2149">
        <f t="array" ref="J2149">+SQRT((SUM(SIN($G2149/$I$1*($A$22:$A$20000))*$C$22:$C$20000))^2 +  (SUM(COS($G2149/$I$1*($A$22:$A$20000))*$C$22:$C$20000))^2)</f>
        <v>1.7416035021521603</v>
      </c>
    </row>
    <row r="2150" spans="7:10" x14ac:dyDescent="0.25">
      <c r="G2150">
        <f t="shared" si="67"/>
        <v>2148</v>
      </c>
      <c r="H2150">
        <f t="shared" si="66"/>
        <v>6.8372963552278243</v>
      </c>
      <c r="I2150">
        <f t="array" ref="I2150">+SQRT((SUM(SIN($G2150/$I$1*($A$22:$A$20000))*$B$22:$B$20000))^2 + (SUM(COS($G2150/$I$1*($A$22:$A$20000))*$B$22:$B$20000))^2)</f>
        <v>0.28339663715119728</v>
      </c>
      <c r="J2150">
        <f t="array" ref="J2150">+SQRT((SUM(SIN($G2150/$I$1*($A$22:$A$20000))*$C$22:$C$20000))^2 +  (SUM(COS($G2150/$I$1*($A$22:$A$20000))*$C$22:$C$20000))^2)</f>
        <v>3.5366691321751333</v>
      </c>
    </row>
    <row r="2151" spans="7:10" x14ac:dyDescent="0.25">
      <c r="G2151">
        <f t="shared" si="67"/>
        <v>2149</v>
      </c>
      <c r="H2151">
        <f t="shared" si="66"/>
        <v>6.8404794540896612</v>
      </c>
      <c r="I2151">
        <f t="array" ref="I2151">+SQRT((SUM(SIN($G2151/$I$1*($A$22:$A$20000))*$B$22:$B$20000))^2 + (SUM(COS($G2151/$I$1*($A$22:$A$20000))*$B$22:$B$20000))^2)</f>
        <v>0.55039041103347908</v>
      </c>
      <c r="J2151">
        <f t="array" ref="J2151">+SQRT((SUM(SIN($G2151/$I$1*($A$22:$A$20000))*$C$22:$C$20000))^2 +  (SUM(COS($G2151/$I$1*($A$22:$A$20000))*$C$22:$C$20000))^2)</f>
        <v>5.8588505794246535</v>
      </c>
    </row>
    <row r="2152" spans="7:10" x14ac:dyDescent="0.25">
      <c r="G2152">
        <f t="shared" si="67"/>
        <v>2150</v>
      </c>
      <c r="H2152">
        <f t="shared" si="66"/>
        <v>6.8436625529514998</v>
      </c>
      <c r="I2152">
        <f t="array" ref="I2152">+SQRT((SUM(SIN($G2152/$I$1*($A$22:$A$20000))*$B$22:$B$20000))^2 + (SUM(COS($G2152/$I$1*($A$22:$A$20000))*$B$22:$B$20000))^2)</f>
        <v>1.3413248568829805</v>
      </c>
      <c r="J2152">
        <f t="array" ref="J2152">+SQRT((SUM(SIN($G2152/$I$1*($A$22:$A$20000))*$C$22:$C$20000))^2 +  (SUM(COS($G2152/$I$1*($A$22:$A$20000))*$C$22:$C$20000))^2)</f>
        <v>6.2899793851497821</v>
      </c>
    </row>
    <row r="2153" spans="7:10" x14ac:dyDescent="0.25">
      <c r="G2153">
        <f t="shared" si="67"/>
        <v>2151</v>
      </c>
      <c r="H2153">
        <f t="shared" si="66"/>
        <v>6.8468456518133385</v>
      </c>
      <c r="I2153">
        <f t="array" ref="I2153">+SQRT((SUM(SIN($G2153/$I$1*($A$22:$A$20000))*$B$22:$B$20000))^2 + (SUM(COS($G2153/$I$1*($A$22:$A$20000))*$B$22:$B$20000))^2)</f>
        <v>1.3632347603127228</v>
      </c>
      <c r="J2153">
        <f t="array" ref="J2153">+SQRT((SUM(SIN($G2153/$I$1*($A$22:$A$20000))*$C$22:$C$20000))^2 +  (SUM(COS($G2153/$I$1*($A$22:$A$20000))*$C$22:$C$20000))^2)</f>
        <v>4.1098777281735268</v>
      </c>
    </row>
    <row r="2154" spans="7:10" x14ac:dyDescent="0.25">
      <c r="G2154">
        <f t="shared" si="67"/>
        <v>2152</v>
      </c>
      <c r="H2154">
        <f t="shared" si="66"/>
        <v>6.8500287506751754</v>
      </c>
      <c r="I2154">
        <f t="array" ref="I2154">+SQRT((SUM(SIN($G2154/$I$1*($A$22:$A$20000))*$B$22:$B$20000))^2 + (SUM(COS($G2154/$I$1*($A$22:$A$20000))*$B$22:$B$20000))^2)</f>
        <v>0.62689915616685932</v>
      </c>
      <c r="J2154">
        <f t="array" ref="J2154">+SQRT((SUM(SIN($G2154/$I$1*($A$22:$A$20000))*$C$22:$C$20000))^2 +  (SUM(COS($G2154/$I$1*($A$22:$A$20000))*$C$22:$C$20000))^2)</f>
        <v>1.1038429611465228</v>
      </c>
    </row>
    <row r="2155" spans="7:10" x14ac:dyDescent="0.25">
      <c r="G2155">
        <f t="shared" si="67"/>
        <v>2153</v>
      </c>
      <c r="H2155">
        <f t="shared" si="66"/>
        <v>6.853211849537014</v>
      </c>
      <c r="I2155">
        <f t="array" ref="I2155">+SQRT((SUM(SIN($G2155/$I$1*($A$22:$A$20000))*$B$22:$B$20000))^2 + (SUM(COS($G2155/$I$1*($A$22:$A$20000))*$B$22:$B$20000))^2)</f>
        <v>0.11825425133595537</v>
      </c>
      <c r="J2155">
        <f t="array" ref="J2155">+SQRT((SUM(SIN($G2155/$I$1*($A$22:$A$20000))*$C$22:$C$20000))^2 +  (SUM(COS($G2155/$I$1*($A$22:$A$20000))*$C$22:$C$20000))^2)</f>
        <v>1.4815850485934186</v>
      </c>
    </row>
    <row r="2156" spans="7:10" x14ac:dyDescent="0.25">
      <c r="G2156">
        <f t="shared" si="67"/>
        <v>2154</v>
      </c>
      <c r="H2156">
        <f t="shared" si="66"/>
        <v>6.8563949483988509</v>
      </c>
      <c r="I2156">
        <f t="array" ref="I2156">+SQRT((SUM(SIN($G2156/$I$1*($A$22:$A$20000))*$B$22:$B$20000))^2 + (SUM(COS($G2156/$I$1*($A$22:$A$20000))*$B$22:$B$20000))^2)</f>
        <v>0.26949408968682648</v>
      </c>
      <c r="J2156">
        <f t="array" ref="J2156">+SQRT((SUM(SIN($G2156/$I$1*($A$22:$A$20000))*$C$22:$C$20000))^2 +  (SUM(COS($G2156/$I$1*($A$22:$A$20000))*$C$22:$C$20000))^2)</f>
        <v>1.4980285569320035</v>
      </c>
    </row>
    <row r="2157" spans="7:10" x14ac:dyDescent="0.25">
      <c r="G2157">
        <f t="shared" si="67"/>
        <v>2155</v>
      </c>
      <c r="H2157">
        <f t="shared" si="66"/>
        <v>6.8595780472606895</v>
      </c>
      <c r="I2157">
        <f t="array" ref="I2157">+SQRT((SUM(SIN($G2157/$I$1*($A$22:$A$20000))*$B$22:$B$20000))^2 + (SUM(COS($G2157/$I$1*($A$22:$A$20000))*$B$22:$B$20000))^2)</f>
        <v>2.1197735327180695E-2</v>
      </c>
      <c r="J2157">
        <f t="array" ref="J2157">+SQRT((SUM(SIN($G2157/$I$1*($A$22:$A$20000))*$C$22:$C$20000))^2 +  (SUM(COS($G2157/$I$1*($A$22:$A$20000))*$C$22:$C$20000))^2)</f>
        <v>3.9541753543936204</v>
      </c>
    </row>
    <row r="2158" spans="7:10" x14ac:dyDescent="0.25">
      <c r="G2158">
        <f t="shared" si="67"/>
        <v>2156</v>
      </c>
      <c r="H2158">
        <f t="shared" si="66"/>
        <v>6.8627611461225264</v>
      </c>
      <c r="I2158">
        <f t="array" ref="I2158">+SQRT((SUM(SIN($G2158/$I$1*($A$22:$A$20000))*$B$22:$B$20000))^2 + (SUM(COS($G2158/$I$1*($A$22:$A$20000))*$B$22:$B$20000))^2)</f>
        <v>0.16286998081678958</v>
      </c>
      <c r="J2158">
        <f t="array" ref="J2158">+SQRT((SUM(SIN($G2158/$I$1*($A$22:$A$20000))*$C$22:$C$20000))^2 +  (SUM(COS($G2158/$I$1*($A$22:$A$20000))*$C$22:$C$20000))^2)</f>
        <v>4.895807296634727</v>
      </c>
    </row>
    <row r="2159" spans="7:10" x14ac:dyDescent="0.25">
      <c r="G2159">
        <f t="shared" si="67"/>
        <v>2157</v>
      </c>
      <c r="H2159">
        <f t="shared" si="66"/>
        <v>6.8659442449843651</v>
      </c>
      <c r="I2159">
        <f t="array" ref="I2159">+SQRT((SUM(SIN($G2159/$I$1*($A$22:$A$20000))*$B$22:$B$20000))^2 + (SUM(COS($G2159/$I$1*($A$22:$A$20000))*$B$22:$B$20000))^2)</f>
        <v>5.5000139246876759E-2</v>
      </c>
      <c r="J2159">
        <f t="array" ref="J2159">+SQRT((SUM(SIN($G2159/$I$1*($A$22:$A$20000))*$C$22:$C$20000))^2 +  (SUM(COS($G2159/$I$1*($A$22:$A$20000))*$C$22:$C$20000))^2)</f>
        <v>3.2433448323091763</v>
      </c>
    </row>
    <row r="2160" spans="7:10" x14ac:dyDescent="0.25">
      <c r="G2160">
        <f t="shared" si="67"/>
        <v>2158</v>
      </c>
      <c r="H2160">
        <f t="shared" si="66"/>
        <v>6.8691273438462028</v>
      </c>
      <c r="I2160">
        <f t="array" ref="I2160">+SQRT((SUM(SIN($G2160/$I$1*($A$22:$A$20000))*$B$22:$B$20000))^2 + (SUM(COS($G2160/$I$1*($A$22:$A$20000))*$B$22:$B$20000))^2)</f>
        <v>9.5283111179132809E-2</v>
      </c>
      <c r="J2160">
        <f t="array" ref="J2160">+SQRT((SUM(SIN($G2160/$I$1*($A$22:$A$20000))*$C$22:$C$20000))^2 +  (SUM(COS($G2160/$I$1*($A$22:$A$20000))*$C$22:$C$20000))^2)</f>
        <v>2.2401414868176999</v>
      </c>
    </row>
    <row r="2161" spans="7:10" x14ac:dyDescent="0.25">
      <c r="G2161">
        <f t="shared" si="67"/>
        <v>2159</v>
      </c>
      <c r="H2161">
        <f t="shared" si="66"/>
        <v>6.8723104427080406</v>
      </c>
      <c r="I2161">
        <f t="array" ref="I2161">+SQRT((SUM(SIN($G2161/$I$1*($A$22:$A$20000))*$B$22:$B$20000))^2 + (SUM(COS($G2161/$I$1*($A$22:$A$20000))*$B$22:$B$20000))^2)</f>
        <v>5.247160596040211E-2</v>
      </c>
      <c r="J2161">
        <f t="array" ref="J2161">+SQRT((SUM(SIN($G2161/$I$1*($A$22:$A$20000))*$C$22:$C$20000))^2 +  (SUM(COS($G2161/$I$1*($A$22:$A$20000))*$C$22:$C$20000))^2)</f>
        <v>4.0586795328725112</v>
      </c>
    </row>
    <row r="2162" spans="7:10" x14ac:dyDescent="0.25">
      <c r="G2162">
        <f t="shared" si="67"/>
        <v>2160</v>
      </c>
      <c r="H2162">
        <f t="shared" si="66"/>
        <v>6.8754935415698792</v>
      </c>
      <c r="I2162">
        <f t="array" ref="I2162">+SQRT((SUM(SIN($G2162/$I$1*($A$22:$A$20000))*$B$22:$B$20000))^2 + (SUM(COS($G2162/$I$1*($A$22:$A$20000))*$B$22:$B$20000))^2)</f>
        <v>5.6911171177112189E-2</v>
      </c>
      <c r="J2162">
        <f t="array" ref="J2162">+SQRT((SUM(SIN($G2162/$I$1*($A$22:$A$20000))*$C$22:$C$20000))^2 +  (SUM(COS($G2162/$I$1*($A$22:$A$20000))*$C$22:$C$20000))^2)</f>
        <v>4.9378325315334211</v>
      </c>
    </row>
    <row r="2163" spans="7:10" x14ac:dyDescent="0.25">
      <c r="G2163">
        <f t="shared" si="67"/>
        <v>2161</v>
      </c>
      <c r="H2163">
        <f t="shared" si="66"/>
        <v>6.8786766404317161</v>
      </c>
      <c r="I2163">
        <f t="array" ref="I2163">+SQRT((SUM(SIN($G2163/$I$1*($A$22:$A$20000))*$B$22:$B$20000))^2 + (SUM(COS($G2163/$I$1*($A$22:$A$20000))*$B$22:$B$20000))^2)</f>
        <v>5.0487659410018218E-2</v>
      </c>
      <c r="J2163">
        <f t="array" ref="J2163">+SQRT((SUM(SIN($G2163/$I$1*($A$22:$A$20000))*$C$22:$C$20000))^2 +  (SUM(COS($G2163/$I$1*($A$22:$A$20000))*$C$22:$C$20000))^2)</f>
        <v>1.7667890333197926</v>
      </c>
    </row>
    <row r="2164" spans="7:10" x14ac:dyDescent="0.25">
      <c r="G2164">
        <f t="shared" si="67"/>
        <v>2162</v>
      </c>
      <c r="H2164">
        <f t="shared" si="66"/>
        <v>6.8818597392935548</v>
      </c>
      <c r="I2164">
        <f t="array" ref="I2164">+SQRT((SUM(SIN($G2164/$I$1*($A$22:$A$20000))*$B$22:$B$20000))^2 + (SUM(COS($G2164/$I$1*($A$22:$A$20000))*$B$22:$B$20000))^2)</f>
        <v>3.3612180937319866E-2</v>
      </c>
      <c r="J2164">
        <f t="array" ref="J2164">+SQRT((SUM(SIN($G2164/$I$1*($A$22:$A$20000))*$C$22:$C$20000))^2 +  (SUM(COS($G2164/$I$1*($A$22:$A$20000))*$C$22:$C$20000))^2)</f>
        <v>2.6851842822463721</v>
      </c>
    </row>
    <row r="2165" spans="7:10" x14ac:dyDescent="0.25">
      <c r="G2165">
        <f t="shared" si="67"/>
        <v>2163</v>
      </c>
      <c r="H2165">
        <f t="shared" si="66"/>
        <v>6.8850428381553925</v>
      </c>
      <c r="I2165">
        <f t="array" ref="I2165">+SQRT((SUM(SIN($G2165/$I$1*($A$22:$A$20000))*$B$22:$B$20000))^2 + (SUM(COS($G2165/$I$1*($A$22:$A$20000))*$B$22:$B$20000))^2)</f>
        <v>4.8085725327983747E-2</v>
      </c>
      <c r="J2165">
        <f t="array" ref="J2165">+SQRT((SUM(SIN($G2165/$I$1*($A$22:$A$20000))*$C$22:$C$20000))^2 +  (SUM(COS($G2165/$I$1*($A$22:$A$20000))*$C$22:$C$20000))^2)</f>
        <v>3.0450039089081429</v>
      </c>
    </row>
    <row r="2166" spans="7:10" x14ac:dyDescent="0.25">
      <c r="G2166">
        <f t="shared" si="67"/>
        <v>2164</v>
      </c>
      <c r="H2166">
        <f t="shared" si="66"/>
        <v>6.8882259370172303</v>
      </c>
      <c r="I2166">
        <f t="array" ref="I2166">+SQRT((SUM(SIN($G2166/$I$1*($A$22:$A$20000))*$B$22:$B$20000))^2 + (SUM(COS($G2166/$I$1*($A$22:$A$20000))*$B$22:$B$20000))^2)</f>
        <v>1.3181353172106955E-2</v>
      </c>
      <c r="J2166">
        <f t="array" ref="J2166">+SQRT((SUM(SIN($G2166/$I$1*($A$22:$A$20000))*$C$22:$C$20000))^2 +  (SUM(COS($G2166/$I$1*($A$22:$A$20000))*$C$22:$C$20000))^2)</f>
        <v>2.8416180912114299</v>
      </c>
    </row>
    <row r="2167" spans="7:10" x14ac:dyDescent="0.25">
      <c r="G2167">
        <f t="shared" si="67"/>
        <v>2165</v>
      </c>
      <c r="H2167">
        <f t="shared" si="66"/>
        <v>6.8914090358790681</v>
      </c>
      <c r="I2167">
        <f t="array" ref="I2167">+SQRT((SUM(SIN($G2167/$I$1*($A$22:$A$20000))*$B$22:$B$20000))^2 + (SUM(COS($G2167/$I$1*($A$22:$A$20000))*$B$22:$B$20000))^2)</f>
        <v>3.7096143856828287E-2</v>
      </c>
      <c r="J2167">
        <f t="array" ref="J2167">+SQRT((SUM(SIN($G2167/$I$1*($A$22:$A$20000))*$C$22:$C$20000))^2 +  (SUM(COS($G2167/$I$1*($A$22:$A$20000))*$C$22:$C$20000))^2)</f>
        <v>4.5808064799299153</v>
      </c>
    </row>
    <row r="2168" spans="7:10" x14ac:dyDescent="0.25">
      <c r="G2168">
        <f t="shared" si="67"/>
        <v>2166</v>
      </c>
      <c r="H2168">
        <f t="shared" si="66"/>
        <v>6.8945921347409058</v>
      </c>
      <c r="I2168">
        <f t="array" ref="I2168">+SQRT((SUM(SIN($G2168/$I$1*($A$22:$A$20000))*$B$22:$B$20000))^2 + (SUM(COS($G2168/$I$1*($A$22:$A$20000))*$B$22:$B$20000))^2)</f>
        <v>7.0204677854928572E-3</v>
      </c>
      <c r="J2168">
        <f t="array" ref="J2168">+SQRT((SUM(SIN($G2168/$I$1*($A$22:$A$20000))*$C$22:$C$20000))^2 +  (SUM(COS($G2168/$I$1*($A$22:$A$20000))*$C$22:$C$20000))^2)</f>
        <v>2.7925779966595017</v>
      </c>
    </row>
    <row r="2169" spans="7:10" x14ac:dyDescent="0.25">
      <c r="G2169">
        <f t="shared" si="67"/>
        <v>2167</v>
      </c>
      <c r="H2169">
        <f t="shared" si="66"/>
        <v>6.8977752336027445</v>
      </c>
      <c r="I2169">
        <f t="array" ref="I2169">+SQRT((SUM(SIN($G2169/$I$1*($A$22:$A$20000))*$B$22:$B$20000))^2 + (SUM(COS($G2169/$I$1*($A$22:$A$20000))*$B$22:$B$20000))^2)</f>
        <v>3.1287913624707078E-2</v>
      </c>
      <c r="J2169">
        <f t="array" ref="J2169">+SQRT((SUM(SIN($G2169/$I$1*($A$22:$A$20000))*$C$22:$C$20000))^2 +  (SUM(COS($G2169/$I$1*($A$22:$A$20000))*$C$22:$C$20000))^2)</f>
        <v>1.0618223134775262</v>
      </c>
    </row>
    <row r="2170" spans="7:10" x14ac:dyDescent="0.25">
      <c r="G2170">
        <f t="shared" si="67"/>
        <v>2168</v>
      </c>
      <c r="H2170">
        <f t="shared" si="66"/>
        <v>6.9009583324645822</v>
      </c>
      <c r="I2170">
        <f t="array" ref="I2170">+SQRT((SUM(SIN($G2170/$I$1*($A$22:$A$20000))*$B$22:$B$20000))^2 + (SUM(COS($G2170/$I$1*($A$22:$A$20000))*$B$22:$B$20000))^2)</f>
        <v>1.3560331448404421E-2</v>
      </c>
      <c r="J2170">
        <f t="array" ref="J2170">+SQRT((SUM(SIN($G2170/$I$1*($A$22:$A$20000))*$C$22:$C$20000))^2 +  (SUM(COS($G2170/$I$1*($A$22:$A$20000))*$C$22:$C$20000))^2)</f>
        <v>2.1643011851831551</v>
      </c>
    </row>
    <row r="2171" spans="7:10" x14ac:dyDescent="0.25">
      <c r="G2171">
        <f t="shared" si="67"/>
        <v>2169</v>
      </c>
      <c r="H2171">
        <f t="shared" si="66"/>
        <v>6.90414143132642</v>
      </c>
      <c r="I2171">
        <f t="array" ref="I2171">+SQRT((SUM(SIN($G2171/$I$1*($A$22:$A$20000))*$B$22:$B$20000))^2 + (SUM(COS($G2171/$I$1*($A$22:$A$20000))*$B$22:$B$20000))^2)</f>
        <v>2.0685642522308971E-2</v>
      </c>
      <c r="J2171">
        <f t="array" ref="J2171">+SQRT((SUM(SIN($G2171/$I$1*($A$22:$A$20000))*$C$22:$C$20000))^2 +  (SUM(COS($G2171/$I$1*($A$22:$A$20000))*$C$22:$C$20000))^2)</f>
        <v>5.5245100269301792</v>
      </c>
    </row>
    <row r="2172" spans="7:10" x14ac:dyDescent="0.25">
      <c r="G2172">
        <f t="shared" si="67"/>
        <v>2170</v>
      </c>
      <c r="H2172">
        <f t="shared" si="66"/>
        <v>6.9073245301882578</v>
      </c>
      <c r="I2172">
        <f t="array" ref="I2172">+SQRT((SUM(SIN($G2172/$I$1*($A$22:$A$20000))*$B$22:$B$20000))^2 + (SUM(COS($G2172/$I$1*($A$22:$A$20000))*$B$22:$B$20000))^2)</f>
        <v>1.1869788832742567E-2</v>
      </c>
      <c r="J2172">
        <f t="array" ref="J2172">+SQRT((SUM(SIN($G2172/$I$1*($A$22:$A$20000))*$C$22:$C$20000))^2 +  (SUM(COS($G2172/$I$1*($A$22:$A$20000))*$C$22:$C$20000))^2)</f>
        <v>5.2750826533314816</v>
      </c>
    </row>
    <row r="2173" spans="7:10" x14ac:dyDescent="0.25">
      <c r="G2173">
        <f t="shared" si="67"/>
        <v>2171</v>
      </c>
      <c r="H2173">
        <f t="shared" si="66"/>
        <v>6.9105076290500964</v>
      </c>
      <c r="I2173">
        <f t="array" ref="I2173">+SQRT((SUM(SIN($G2173/$I$1*($A$22:$A$20000))*$B$22:$B$20000))^2 + (SUM(COS($G2173/$I$1*($A$22:$A$20000))*$B$22:$B$20000))^2)</f>
        <v>1.4548918487341824E-2</v>
      </c>
      <c r="J2173">
        <f t="array" ref="J2173">+SQRT((SUM(SIN($G2173/$I$1*($A$22:$A$20000))*$C$22:$C$20000))^2 +  (SUM(COS($G2173/$I$1*($A$22:$A$20000))*$C$22:$C$20000))^2)</f>
        <v>4.8237819545690623</v>
      </c>
    </row>
    <row r="2174" spans="7:10" x14ac:dyDescent="0.25">
      <c r="G2174">
        <f t="shared" si="67"/>
        <v>2172</v>
      </c>
      <c r="H2174">
        <f t="shared" si="66"/>
        <v>6.9136907279119333</v>
      </c>
      <c r="I2174">
        <f t="array" ref="I2174">+SQRT((SUM(SIN($G2174/$I$1*($A$22:$A$20000))*$B$22:$B$20000))^2 + (SUM(COS($G2174/$I$1*($A$22:$A$20000))*$B$22:$B$20000))^2)</f>
        <v>1.2835781449666753E-2</v>
      </c>
      <c r="J2174">
        <f t="array" ref="J2174">+SQRT((SUM(SIN($G2174/$I$1*($A$22:$A$20000))*$C$22:$C$20000))^2 +  (SUM(COS($G2174/$I$1*($A$22:$A$20000))*$C$22:$C$20000))^2)</f>
        <v>4.7438613425376559</v>
      </c>
    </row>
    <row r="2175" spans="7:10" x14ac:dyDescent="0.25">
      <c r="G2175">
        <f t="shared" si="67"/>
        <v>2173</v>
      </c>
      <c r="H2175">
        <f t="shared" si="66"/>
        <v>6.9168738267737719</v>
      </c>
      <c r="I2175">
        <f t="array" ref="I2175">+SQRT((SUM(SIN($G2175/$I$1*($A$22:$A$20000))*$B$22:$B$20000))^2 + (SUM(COS($G2175/$I$1*($A$22:$A$20000))*$B$22:$B$20000))^2)</f>
        <v>8.9304774789371478E-3</v>
      </c>
      <c r="J2175">
        <f t="array" ref="J2175">+SQRT((SUM(SIN($G2175/$I$1*($A$22:$A$20000))*$C$22:$C$20000))^2 +  (SUM(COS($G2175/$I$1*($A$22:$A$20000))*$C$22:$C$20000))^2)</f>
        <v>3.4304207945520107</v>
      </c>
    </row>
    <row r="2176" spans="7:10" x14ac:dyDescent="0.25">
      <c r="G2176">
        <f t="shared" si="67"/>
        <v>2174</v>
      </c>
      <c r="H2176">
        <f t="shared" si="66"/>
        <v>6.9200569256356088</v>
      </c>
      <c r="I2176">
        <f t="array" ref="I2176">+SQRT((SUM(SIN($G2176/$I$1*($A$22:$A$20000))*$B$22:$B$20000))^2 + (SUM(COS($G2176/$I$1*($A$22:$A$20000))*$B$22:$B$20000))^2)</f>
        <v>1.2344507111078236E-2</v>
      </c>
      <c r="J2176">
        <f t="array" ref="J2176">+SQRT((SUM(SIN($G2176/$I$1*($A$22:$A$20000))*$C$22:$C$20000))^2 +  (SUM(COS($G2176/$I$1*($A$22:$A$20000))*$C$22:$C$20000))^2)</f>
        <v>4.1628038639930081</v>
      </c>
    </row>
    <row r="2177" spans="7:10" x14ac:dyDescent="0.25">
      <c r="G2177">
        <f t="shared" si="67"/>
        <v>2175</v>
      </c>
      <c r="H2177">
        <f t="shared" si="66"/>
        <v>6.9232400244974475</v>
      </c>
      <c r="I2177">
        <f t="array" ref="I2177">+SQRT((SUM(SIN($G2177/$I$1*($A$22:$A$20000))*$B$22:$B$20000))^2 + (SUM(COS($G2177/$I$1*($A$22:$A$20000))*$B$22:$B$20000))^2)</f>
        <v>3.7450640046347143E-3</v>
      </c>
      <c r="J2177">
        <f t="array" ref="J2177">+SQRT((SUM(SIN($G2177/$I$1*($A$22:$A$20000))*$C$22:$C$20000))^2 +  (SUM(COS($G2177/$I$1*($A$22:$A$20000))*$C$22:$C$20000))^2)</f>
        <v>2.2962793937975499</v>
      </c>
    </row>
    <row r="2178" spans="7:10" x14ac:dyDescent="0.25">
      <c r="G2178">
        <f t="shared" si="67"/>
        <v>2176</v>
      </c>
      <c r="H2178">
        <f t="shared" si="66"/>
        <v>6.9264231233592861</v>
      </c>
      <c r="I2178">
        <f t="array" ref="I2178">+SQRT((SUM(SIN($G2178/$I$1*($A$22:$A$20000))*$B$22:$B$20000))^2 + (SUM(COS($G2178/$I$1*($A$22:$A$20000))*$B$22:$B$20000))^2)</f>
        <v>1.0316714321432236E-2</v>
      </c>
      <c r="J2178">
        <f t="array" ref="J2178">+SQRT((SUM(SIN($G2178/$I$1*($A$22:$A$20000))*$C$22:$C$20000))^2 +  (SUM(COS($G2178/$I$1*($A$22:$A$20000))*$C$22:$C$20000))^2)</f>
        <v>0.81861971073936213</v>
      </c>
    </row>
    <row r="2179" spans="7:10" x14ac:dyDescent="0.25">
      <c r="G2179">
        <f t="shared" si="67"/>
        <v>2177</v>
      </c>
      <c r="H2179">
        <f t="shared" ref="H2179:H2242" si="68">+G2179/$I$1/2/PI()</f>
        <v>6.929606222221123</v>
      </c>
      <c r="I2179">
        <f t="array" ref="I2179">+SQRT((SUM(SIN($G2179/$I$1*($A$22:$A$20000))*$B$22:$B$20000))^2 + (SUM(COS($G2179/$I$1*($A$22:$A$20000))*$B$22:$B$20000))^2)</f>
        <v>8.5308087687738416E-4</v>
      </c>
      <c r="J2179">
        <f t="array" ref="J2179">+SQRT((SUM(SIN($G2179/$I$1*($A$22:$A$20000))*$C$22:$C$20000))^2 +  (SUM(COS($G2179/$I$1*($A$22:$A$20000))*$C$22:$C$20000))^2)</f>
        <v>2.9158185378040762</v>
      </c>
    </row>
    <row r="2180" spans="7:10" x14ac:dyDescent="0.25">
      <c r="G2180">
        <f t="shared" si="67"/>
        <v>2178</v>
      </c>
      <c r="H2180">
        <f t="shared" si="68"/>
        <v>6.9327893210829616</v>
      </c>
      <c r="I2180">
        <f t="array" ref="I2180">+SQRT((SUM(SIN($G2180/$I$1*($A$22:$A$20000))*$B$22:$B$20000))^2 + (SUM(COS($G2180/$I$1*($A$22:$A$20000))*$B$22:$B$20000))^2)</f>
        <v>8.1076021099745071E-3</v>
      </c>
      <c r="J2180">
        <f t="array" ref="J2180">+SQRT((SUM(SIN($G2180/$I$1*($A$22:$A$20000))*$C$22:$C$20000))^2 +  (SUM(COS($G2180/$I$1*($A$22:$A$20000))*$C$22:$C$20000))^2)</f>
        <v>7.4073529555956812</v>
      </c>
    </row>
    <row r="2181" spans="7:10" x14ac:dyDescent="0.25">
      <c r="G2181">
        <f t="shared" ref="G2181:G2244" si="69">+G2180+1</f>
        <v>2179</v>
      </c>
      <c r="H2181">
        <f t="shared" si="68"/>
        <v>6.9359724199447985</v>
      </c>
      <c r="I2181">
        <f t="array" ref="I2181">+SQRT((SUM(SIN($G2181/$I$1*($A$22:$A$20000))*$B$22:$B$20000))^2 + (SUM(COS($G2181/$I$1*($A$22:$A$20000))*$B$22:$B$20000))^2)</f>
        <v>3.8048497983852412E-4</v>
      </c>
      <c r="J2181">
        <f t="array" ref="J2181">+SQRT((SUM(SIN($G2181/$I$1*($A$22:$A$20000))*$C$22:$C$20000))^2 +  (SUM(COS($G2181/$I$1*($A$22:$A$20000))*$C$22:$C$20000))^2)</f>
        <v>7.7372320275579884</v>
      </c>
    </row>
    <row r="2182" spans="7:10" x14ac:dyDescent="0.25">
      <c r="G2182">
        <f t="shared" si="69"/>
        <v>2180</v>
      </c>
      <c r="H2182">
        <f t="shared" si="68"/>
        <v>6.9391555188066372</v>
      </c>
      <c r="I2182">
        <f t="array" ref="I2182">+SQRT((SUM(SIN($G2182/$I$1*($A$22:$A$20000))*$B$22:$B$20000))^2 + (SUM(COS($G2182/$I$1*($A$22:$A$20000))*$B$22:$B$20000))^2)</f>
        <v>8.8576112191105904E-3</v>
      </c>
      <c r="J2182">
        <f t="array" ref="J2182">+SQRT((SUM(SIN($G2182/$I$1*($A$22:$A$20000))*$C$22:$C$20000))^2 +  (SUM(COS($G2182/$I$1*($A$22:$A$20000))*$C$22:$C$20000))^2)</f>
        <v>7.6472864010898585</v>
      </c>
    </row>
    <row r="2183" spans="7:10" x14ac:dyDescent="0.25">
      <c r="G2183">
        <f t="shared" si="69"/>
        <v>2181</v>
      </c>
      <c r="H2183">
        <f t="shared" si="68"/>
        <v>6.942338617668474</v>
      </c>
      <c r="I2183">
        <f t="array" ref="I2183">+SQRT((SUM(SIN($G2183/$I$1*($A$22:$A$20000))*$B$22:$B$20000))^2 + (SUM(COS($G2183/$I$1*($A$22:$A$20000))*$B$22:$B$20000))^2)</f>
        <v>3.959455435334604E-3</v>
      </c>
      <c r="J2183">
        <f t="array" ref="J2183">+SQRT((SUM(SIN($G2183/$I$1*($A$22:$A$20000))*$C$22:$C$20000))^2 +  (SUM(COS($G2183/$I$1*($A$22:$A$20000))*$C$22:$C$20000))^2)</f>
        <v>8.8723846337544217</v>
      </c>
    </row>
    <row r="2184" spans="7:10" x14ac:dyDescent="0.25">
      <c r="G2184">
        <f t="shared" si="69"/>
        <v>2182</v>
      </c>
      <c r="H2184">
        <f t="shared" si="68"/>
        <v>6.9455217165303127</v>
      </c>
      <c r="I2184">
        <f t="array" ref="I2184">+SQRT((SUM(SIN($G2184/$I$1*($A$22:$A$20000))*$B$22:$B$20000))^2 + (SUM(COS($G2184/$I$1*($A$22:$A$20000))*$B$22:$B$20000))^2)</f>
        <v>5.4519485836774023E-3</v>
      </c>
      <c r="J2184">
        <f t="array" ref="J2184">+SQRT((SUM(SIN($G2184/$I$1*($A$22:$A$20000))*$C$22:$C$20000))^2 +  (SUM(COS($G2184/$I$1*($A$22:$A$20000))*$C$22:$C$20000))^2)</f>
        <v>5.7961525941363101</v>
      </c>
    </row>
    <row r="2185" spans="7:10" x14ac:dyDescent="0.25">
      <c r="G2185">
        <f t="shared" si="69"/>
        <v>2183</v>
      </c>
      <c r="H2185">
        <f t="shared" si="68"/>
        <v>6.9487048153921505</v>
      </c>
      <c r="I2185">
        <f t="array" ref="I2185">+SQRT((SUM(SIN($G2185/$I$1*($A$22:$A$20000))*$B$22:$B$20000))^2 + (SUM(COS($G2185/$I$1*($A$22:$A$20000))*$B$22:$B$20000))^2)</f>
        <v>2.1443412351723297E-3</v>
      </c>
      <c r="J2185">
        <f t="array" ref="J2185">+SQRT((SUM(SIN($G2185/$I$1*($A$22:$A$20000))*$C$22:$C$20000))^2 +  (SUM(COS($G2185/$I$1*($A$22:$A$20000))*$C$22:$C$20000))^2)</f>
        <v>1.1560355770076389</v>
      </c>
    </row>
    <row r="2186" spans="7:10" x14ac:dyDescent="0.25">
      <c r="G2186">
        <f t="shared" si="69"/>
        <v>2184</v>
      </c>
      <c r="H2186">
        <f t="shared" si="68"/>
        <v>6.9518879142539882</v>
      </c>
      <c r="I2186">
        <f t="array" ref="I2186">+SQRT((SUM(SIN($G2186/$I$1*($A$22:$A$20000))*$B$22:$B$20000))^2 + (SUM(COS($G2186/$I$1*($A$22:$A$20000))*$B$22:$B$20000))^2)</f>
        <v>6.9103633045100562E-3</v>
      </c>
      <c r="J2186">
        <f t="array" ref="J2186">+SQRT((SUM(SIN($G2186/$I$1*($A$22:$A$20000))*$C$22:$C$20000))^2 +  (SUM(COS($G2186/$I$1*($A$22:$A$20000))*$C$22:$C$20000))^2)</f>
        <v>4.2871417196581154</v>
      </c>
    </row>
    <row r="2187" spans="7:10" x14ac:dyDescent="0.25">
      <c r="G2187">
        <f t="shared" si="69"/>
        <v>2185</v>
      </c>
      <c r="H2187">
        <f t="shared" si="68"/>
        <v>6.9550710131158269</v>
      </c>
      <c r="I2187">
        <f t="array" ref="I2187">+SQRT((SUM(SIN($G2187/$I$1*($A$22:$A$20000))*$B$22:$B$20000))^2 + (SUM(COS($G2187/$I$1*($A$22:$A$20000))*$B$22:$B$20000))^2)</f>
        <v>3.8219507895008512E-3</v>
      </c>
      <c r="J2187">
        <f t="array" ref="J2187">+SQRT((SUM(SIN($G2187/$I$1*($A$22:$A$20000))*$C$22:$C$20000))^2 +  (SUM(COS($G2187/$I$1*($A$22:$A$20000))*$C$22:$C$20000))^2)</f>
        <v>8.033325463583596</v>
      </c>
    </row>
    <row r="2188" spans="7:10" x14ac:dyDescent="0.25">
      <c r="G2188">
        <f t="shared" si="69"/>
        <v>2186</v>
      </c>
      <c r="H2188">
        <f t="shared" si="68"/>
        <v>6.9582541119776637</v>
      </c>
      <c r="I2188">
        <f t="array" ref="I2188">+SQRT((SUM(SIN($G2188/$I$1*($A$22:$A$20000))*$B$22:$B$20000))^2 + (SUM(COS($G2188/$I$1*($A$22:$A$20000))*$B$22:$B$20000))^2)</f>
        <v>5.0359652480977211E-3</v>
      </c>
      <c r="J2188">
        <f t="array" ref="J2188">+SQRT((SUM(SIN($G2188/$I$1*($A$22:$A$20000))*$C$22:$C$20000))^2 +  (SUM(COS($G2188/$I$1*($A$22:$A$20000))*$C$22:$C$20000))^2)</f>
        <v>8.0266796556761175</v>
      </c>
    </row>
    <row r="2189" spans="7:10" x14ac:dyDescent="0.25">
      <c r="G2189">
        <f t="shared" si="69"/>
        <v>2187</v>
      </c>
      <c r="H2189">
        <f t="shared" si="68"/>
        <v>6.9614372108395024</v>
      </c>
      <c r="I2189">
        <f t="array" ref="I2189">+SQRT((SUM(SIN($G2189/$I$1*($A$22:$A$20000))*$B$22:$B$20000))^2 + (SUM(COS($G2189/$I$1*($A$22:$A$20000))*$B$22:$B$20000))^2)</f>
        <v>2.8982851310637697E-3</v>
      </c>
      <c r="J2189">
        <f t="array" ref="J2189">+SQRT((SUM(SIN($G2189/$I$1*($A$22:$A$20000))*$C$22:$C$20000))^2 +  (SUM(COS($G2189/$I$1*($A$22:$A$20000))*$C$22:$C$20000))^2)</f>
        <v>5.3504760940897063</v>
      </c>
    </row>
    <row r="2190" spans="7:10" x14ac:dyDescent="0.25">
      <c r="G2190">
        <f t="shared" si="69"/>
        <v>2188</v>
      </c>
      <c r="H2190">
        <f t="shared" si="68"/>
        <v>6.9646203097013402</v>
      </c>
      <c r="I2190">
        <f t="array" ref="I2190">+SQRT((SUM(SIN($G2190/$I$1*($A$22:$A$20000))*$B$22:$B$20000))^2 + (SUM(COS($G2190/$I$1*($A$22:$A$20000))*$B$22:$B$20000))^2)</f>
        <v>7.3813914904065402E-3</v>
      </c>
      <c r="J2190">
        <f t="array" ref="J2190">+SQRT((SUM(SIN($G2190/$I$1*($A$22:$A$20000))*$C$22:$C$20000))^2 +  (SUM(COS($G2190/$I$1*($A$22:$A$20000))*$C$22:$C$20000))^2)</f>
        <v>4.7403035013436563</v>
      </c>
    </row>
    <row r="2191" spans="7:10" x14ac:dyDescent="0.25">
      <c r="G2191">
        <f t="shared" si="69"/>
        <v>2189</v>
      </c>
      <c r="H2191">
        <f t="shared" si="68"/>
        <v>6.9678034085631779</v>
      </c>
      <c r="I2191">
        <f t="array" ref="I2191">+SQRT((SUM(SIN($G2191/$I$1*($A$22:$A$20000))*$B$22:$B$20000))^2 + (SUM(COS($G2191/$I$1*($A$22:$A$20000))*$B$22:$B$20000))^2)</f>
        <v>6.3351374390174147E-3</v>
      </c>
      <c r="J2191">
        <f t="array" ref="J2191">+SQRT((SUM(SIN($G2191/$I$1*($A$22:$A$20000))*$C$22:$C$20000))^2 +  (SUM(COS($G2191/$I$1*($A$22:$A$20000))*$C$22:$C$20000))^2)</f>
        <v>5.5388746225130712</v>
      </c>
    </row>
    <row r="2192" spans="7:10" x14ac:dyDescent="0.25">
      <c r="G2192">
        <f t="shared" si="69"/>
        <v>2190</v>
      </c>
      <c r="H2192">
        <f t="shared" si="68"/>
        <v>6.9709865074250157</v>
      </c>
      <c r="I2192">
        <f t="array" ref="I2192">+SQRT((SUM(SIN($G2192/$I$1*($A$22:$A$20000))*$B$22:$B$20000))^2 + (SUM(COS($G2192/$I$1*($A$22:$A$20000))*$B$22:$B$20000))^2)</f>
        <v>5.826991226652682E-3</v>
      </c>
      <c r="J2192">
        <f t="array" ref="J2192">+SQRT((SUM(SIN($G2192/$I$1*($A$22:$A$20000))*$C$22:$C$20000))^2 +  (SUM(COS($G2192/$I$1*($A$22:$A$20000))*$C$22:$C$20000))^2)</f>
        <v>3.2159145759102006</v>
      </c>
    </row>
    <row r="2193" spans="7:10" x14ac:dyDescent="0.25">
      <c r="G2193">
        <f t="shared" si="69"/>
        <v>2191</v>
      </c>
      <c r="H2193">
        <f t="shared" si="68"/>
        <v>6.9741696062868543</v>
      </c>
      <c r="I2193">
        <f t="array" ref="I2193">+SQRT((SUM(SIN($G2193/$I$1*($A$22:$A$20000))*$B$22:$B$20000))^2 + (SUM(COS($G2193/$I$1*($A$22:$A$20000))*$B$22:$B$20000))^2)</f>
        <v>8.5984099822960514E-3</v>
      </c>
      <c r="J2193">
        <f t="array" ref="J2193">+SQRT((SUM(SIN($G2193/$I$1*($A$22:$A$20000))*$C$22:$C$20000))^2 +  (SUM(COS($G2193/$I$1*($A$22:$A$20000))*$C$22:$C$20000))^2)</f>
        <v>1.3589164708260086</v>
      </c>
    </row>
    <row r="2194" spans="7:10" x14ac:dyDescent="0.25">
      <c r="G2194">
        <f t="shared" si="69"/>
        <v>2192</v>
      </c>
      <c r="H2194">
        <f t="shared" si="68"/>
        <v>6.9773527051486921</v>
      </c>
      <c r="I2194">
        <f t="array" ref="I2194">+SQRT((SUM(SIN($G2194/$I$1*($A$22:$A$20000))*$B$22:$B$20000))^2 + (SUM(COS($G2194/$I$1*($A$22:$A$20000))*$B$22:$B$20000))^2)</f>
        <v>3.7659114550791266E-3</v>
      </c>
      <c r="J2194">
        <f t="array" ref="J2194">+SQRT((SUM(SIN($G2194/$I$1*($A$22:$A$20000))*$C$22:$C$20000))^2 +  (SUM(COS($G2194/$I$1*($A$22:$A$20000))*$C$22:$C$20000))^2)</f>
        <v>3.0107822854103068</v>
      </c>
    </row>
    <row r="2195" spans="7:10" x14ac:dyDescent="0.25">
      <c r="G2195">
        <f t="shared" si="69"/>
        <v>2193</v>
      </c>
      <c r="H2195">
        <f t="shared" si="68"/>
        <v>6.9805358040105299</v>
      </c>
      <c r="I2195">
        <f t="array" ref="I2195">+SQRT((SUM(SIN($G2195/$I$1*($A$22:$A$20000))*$B$22:$B$20000))^2 + (SUM(COS($G2195/$I$1*($A$22:$A$20000))*$B$22:$B$20000))^2)</f>
        <v>1.0467434717046668E-2</v>
      </c>
      <c r="J2195">
        <f t="array" ref="J2195">+SQRT((SUM(SIN($G2195/$I$1*($A$22:$A$20000))*$C$22:$C$20000))^2 +  (SUM(COS($G2195/$I$1*($A$22:$A$20000))*$C$22:$C$20000))^2)</f>
        <v>5.7935408200868936</v>
      </c>
    </row>
    <row r="2196" spans="7:10" x14ac:dyDescent="0.25">
      <c r="G2196">
        <f t="shared" si="69"/>
        <v>2194</v>
      </c>
      <c r="H2196">
        <f t="shared" si="68"/>
        <v>6.9837189028723676</v>
      </c>
      <c r="I2196">
        <f t="array" ref="I2196">+SQRT((SUM(SIN($G2196/$I$1*($A$22:$A$20000))*$B$22:$B$20000))^2 + (SUM(COS($G2196/$I$1*($A$22:$A$20000))*$B$22:$B$20000))^2)</f>
        <v>8.7918480498408696E-4</v>
      </c>
      <c r="J2196">
        <f t="array" ref="J2196">+SQRT((SUM(SIN($G2196/$I$1*($A$22:$A$20000))*$C$22:$C$20000))^2 +  (SUM(COS($G2196/$I$1*($A$22:$A$20000))*$C$22:$C$20000))^2)</f>
        <v>9.8156720899068315</v>
      </c>
    </row>
    <row r="2197" spans="7:10" x14ac:dyDescent="0.25">
      <c r="G2197">
        <f t="shared" si="69"/>
        <v>2195</v>
      </c>
      <c r="H2197">
        <f t="shared" si="68"/>
        <v>6.9869020017342054</v>
      </c>
      <c r="I2197">
        <f t="array" ref="I2197">+SQRT((SUM(SIN($G2197/$I$1*($A$22:$A$20000))*$B$22:$B$20000))^2 + (SUM(COS($G2197/$I$1*($A$22:$A$20000))*$B$22:$B$20000))^2)</f>
        <v>1.1376113066479569E-2</v>
      </c>
      <c r="J2197">
        <f t="array" ref="J2197">+SQRT((SUM(SIN($G2197/$I$1*($A$22:$A$20000))*$C$22:$C$20000))^2 +  (SUM(COS($G2197/$I$1*($A$22:$A$20000))*$C$22:$C$20000))^2)</f>
        <v>7.8874225985079995</v>
      </c>
    </row>
    <row r="2198" spans="7:10" x14ac:dyDescent="0.25">
      <c r="G2198">
        <f t="shared" si="69"/>
        <v>2196</v>
      </c>
      <c r="H2198">
        <f t="shared" si="68"/>
        <v>6.990085100596044</v>
      </c>
      <c r="I2198">
        <f t="array" ref="I2198">+SQRT((SUM(SIN($G2198/$I$1*($A$22:$A$20000))*$B$22:$B$20000))^2 + (SUM(COS($G2198/$I$1*($A$22:$A$20000))*$B$22:$B$20000))^2)</f>
        <v>2.2698473759106921E-3</v>
      </c>
      <c r="J2198">
        <f t="array" ref="J2198">+SQRT((SUM(SIN($G2198/$I$1*($A$22:$A$20000))*$C$22:$C$20000))^2 +  (SUM(COS($G2198/$I$1*($A$22:$A$20000))*$C$22:$C$20000))^2)</f>
        <v>5.2430935058561268</v>
      </c>
    </row>
    <row r="2199" spans="7:10" x14ac:dyDescent="0.25">
      <c r="G2199">
        <f t="shared" si="69"/>
        <v>2197</v>
      </c>
      <c r="H2199">
        <f t="shared" si="68"/>
        <v>6.9932681994578809</v>
      </c>
      <c r="I2199">
        <f t="array" ref="I2199">+SQRT((SUM(SIN($G2199/$I$1*($A$22:$A$20000))*$B$22:$B$20000))^2 + (SUM(COS($G2199/$I$1*($A$22:$A$20000))*$B$22:$B$20000))^2)</f>
        <v>1.2039411187433999E-2</v>
      </c>
      <c r="J2199">
        <f t="array" ref="J2199">+SQRT((SUM(SIN($G2199/$I$1*($A$22:$A$20000))*$C$22:$C$20000))^2 +  (SUM(COS($G2199/$I$1*($A$22:$A$20000))*$C$22:$C$20000))^2)</f>
        <v>7.4651044359566798</v>
      </c>
    </row>
    <row r="2200" spans="7:10" x14ac:dyDescent="0.25">
      <c r="G2200">
        <f t="shared" si="69"/>
        <v>2198</v>
      </c>
      <c r="H2200">
        <f t="shared" si="68"/>
        <v>6.9964512983197196</v>
      </c>
      <c r="I2200">
        <f t="array" ref="I2200">+SQRT((SUM(SIN($G2200/$I$1*($A$22:$A$20000))*$B$22:$B$20000))^2 + (SUM(COS($G2200/$I$1*($A$22:$A$20000))*$B$22:$B$20000))^2)</f>
        <v>6.5708135885327625E-3</v>
      </c>
      <c r="J2200">
        <f t="array" ref="J2200">+SQRT((SUM(SIN($G2200/$I$1*($A$22:$A$20000))*$C$22:$C$20000))^2 +  (SUM(COS($G2200/$I$1*($A$22:$A$20000))*$C$22:$C$20000))^2)</f>
        <v>7.9337785542555315</v>
      </c>
    </row>
    <row r="2201" spans="7:10" x14ac:dyDescent="0.25">
      <c r="G2201">
        <f t="shared" si="69"/>
        <v>2199</v>
      </c>
      <c r="H2201">
        <f t="shared" si="68"/>
        <v>6.9996343971815564</v>
      </c>
      <c r="I2201">
        <f t="array" ref="I2201">+SQRT((SUM(SIN($G2201/$I$1*($A$22:$A$20000))*$B$22:$B$20000))^2 + (SUM(COS($G2201/$I$1*($A$22:$A$20000))*$B$22:$B$20000))^2)</f>
        <v>1.0347113334464808E-2</v>
      </c>
      <c r="J2201">
        <f t="array" ref="J2201">+SQRT((SUM(SIN($G2201/$I$1*($A$22:$A$20000))*$C$22:$C$20000))^2 +  (SUM(COS($G2201/$I$1*($A$22:$A$20000))*$C$22:$C$20000))^2)</f>
        <v>7.1175235025331389</v>
      </c>
    </row>
    <row r="2202" spans="7:10" x14ac:dyDescent="0.25">
      <c r="G2202">
        <f t="shared" si="69"/>
        <v>2200</v>
      </c>
      <c r="H2202">
        <f t="shared" si="68"/>
        <v>7.0028174960433951</v>
      </c>
      <c r="I2202">
        <f t="array" ref="I2202">+SQRT((SUM(SIN($G2202/$I$1*($A$22:$A$20000))*$B$22:$B$20000))^2 + (SUM(COS($G2202/$I$1*($A$22:$A$20000))*$B$22:$B$20000))^2)</f>
        <v>1.0142099452862404E-2</v>
      </c>
      <c r="J2202">
        <f t="array" ref="J2202">+SQRT((SUM(SIN($G2202/$I$1*($A$22:$A$20000))*$C$22:$C$20000))^2 +  (SUM(COS($G2202/$I$1*($A$22:$A$20000))*$C$22:$C$20000))^2)</f>
        <v>6.8028034372527992</v>
      </c>
    </row>
    <row r="2203" spans="7:10" x14ac:dyDescent="0.25">
      <c r="G2203">
        <f t="shared" si="69"/>
        <v>2201</v>
      </c>
      <c r="H2203">
        <f t="shared" si="68"/>
        <v>7.0060005949052337</v>
      </c>
      <c r="I2203">
        <f t="array" ref="I2203">+SQRT((SUM(SIN($G2203/$I$1*($A$22:$A$20000))*$B$22:$B$20000))^2 + (SUM(COS($G2203/$I$1*($A$22:$A$20000))*$B$22:$B$20000))^2)</f>
        <v>7.3434752476550921E-3</v>
      </c>
      <c r="J2203">
        <f t="array" ref="J2203">+SQRT((SUM(SIN($G2203/$I$1*($A$22:$A$20000))*$C$22:$C$20000))^2 +  (SUM(COS($G2203/$I$1*($A$22:$A$20000))*$C$22:$C$20000))^2)</f>
        <v>9.212615236730036</v>
      </c>
    </row>
    <row r="2204" spans="7:10" x14ac:dyDescent="0.25">
      <c r="G2204">
        <f t="shared" si="69"/>
        <v>2202</v>
      </c>
      <c r="H2204">
        <f t="shared" si="68"/>
        <v>7.0091836937670706</v>
      </c>
      <c r="I2204">
        <f t="array" ref="I2204">+SQRT((SUM(SIN($G2204/$I$1*($A$22:$A$20000))*$B$22:$B$20000))^2 + (SUM(COS($G2204/$I$1*($A$22:$A$20000))*$B$22:$B$20000))^2)</f>
        <v>1.2207667028019469E-2</v>
      </c>
      <c r="J2204">
        <f t="array" ref="J2204">+SQRT((SUM(SIN($G2204/$I$1*($A$22:$A$20000))*$C$22:$C$20000))^2 +  (SUM(COS($G2204/$I$1*($A$22:$A$20000))*$C$22:$C$20000))^2)</f>
        <v>8.7623538928596094</v>
      </c>
    </row>
    <row r="2205" spans="7:10" x14ac:dyDescent="0.25">
      <c r="G2205">
        <f t="shared" si="69"/>
        <v>2203</v>
      </c>
      <c r="H2205">
        <f t="shared" si="68"/>
        <v>7.0123667926289093</v>
      </c>
      <c r="I2205">
        <f t="array" ref="I2205">+SQRT((SUM(SIN($G2205/$I$1*($A$22:$A$20000))*$B$22:$B$20000))^2 + (SUM(COS($G2205/$I$1*($A$22:$A$20000))*$B$22:$B$20000))^2)</f>
        <v>4.6873359468987052E-3</v>
      </c>
      <c r="J2205">
        <f t="array" ref="J2205">+SQRT((SUM(SIN($G2205/$I$1*($A$22:$A$20000))*$C$22:$C$20000))^2 +  (SUM(COS($G2205/$I$1*($A$22:$A$20000))*$C$22:$C$20000))^2)</f>
        <v>7.3522864705025688</v>
      </c>
    </row>
    <row r="2206" spans="7:10" x14ac:dyDescent="0.25">
      <c r="G2206">
        <f t="shared" si="69"/>
        <v>2204</v>
      </c>
      <c r="H2206">
        <f t="shared" si="68"/>
        <v>7.0155498914907461</v>
      </c>
      <c r="I2206">
        <f t="array" ref="I2206">+SQRT((SUM(SIN($G2206/$I$1*($A$22:$A$20000))*$B$22:$B$20000))^2 + (SUM(COS($G2206/$I$1*($A$22:$A$20000))*$B$22:$B$20000))^2)</f>
        <v>1.5000826830724873E-2</v>
      </c>
      <c r="J2206">
        <f t="array" ref="J2206">+SQRT((SUM(SIN($G2206/$I$1*($A$22:$A$20000))*$C$22:$C$20000))^2 +  (SUM(COS($G2206/$I$1*($A$22:$A$20000))*$C$22:$C$20000))^2)</f>
        <v>6.7733764671238106</v>
      </c>
    </row>
    <row r="2207" spans="7:10" x14ac:dyDescent="0.25">
      <c r="G2207">
        <f t="shared" si="69"/>
        <v>2205</v>
      </c>
      <c r="H2207">
        <f t="shared" si="68"/>
        <v>7.0187329903525848</v>
      </c>
      <c r="I2207">
        <f t="array" ref="I2207">+SQRT((SUM(SIN($G2207/$I$1*($A$22:$A$20000))*$B$22:$B$20000))^2 + (SUM(COS($G2207/$I$1*($A$22:$A$20000))*$B$22:$B$20000))^2)</f>
        <v>5.8648736489305838E-4</v>
      </c>
      <c r="J2207">
        <f t="array" ref="J2207">+SQRT((SUM(SIN($G2207/$I$1*($A$22:$A$20000))*$C$22:$C$20000))^2 +  (SUM(COS($G2207/$I$1*($A$22:$A$20000))*$C$22:$C$20000))^2)</f>
        <v>5.1643169937691598</v>
      </c>
    </row>
    <row r="2208" spans="7:10" x14ac:dyDescent="0.25">
      <c r="G2208">
        <f t="shared" si="69"/>
        <v>2206</v>
      </c>
      <c r="H2208">
        <f t="shared" si="68"/>
        <v>7.0219160892144217</v>
      </c>
      <c r="I2208">
        <f t="array" ref="I2208">+SQRT((SUM(SIN($G2208/$I$1*($A$22:$A$20000))*$B$22:$B$20000))^2 + (SUM(COS($G2208/$I$1*($A$22:$A$20000))*$B$22:$B$20000))^2)</f>
        <v>1.5001492299894434E-2</v>
      </c>
      <c r="J2208">
        <f t="array" ref="J2208">+SQRT((SUM(SIN($G2208/$I$1*($A$22:$A$20000))*$C$22:$C$20000))^2 +  (SUM(COS($G2208/$I$1*($A$22:$A$20000))*$C$22:$C$20000))^2)</f>
        <v>7.6236924138019502</v>
      </c>
    </row>
    <row r="2209" spans="7:10" x14ac:dyDescent="0.25">
      <c r="G2209">
        <f t="shared" si="69"/>
        <v>2207</v>
      </c>
      <c r="H2209">
        <f t="shared" si="68"/>
        <v>7.0250991880762603</v>
      </c>
      <c r="I2209">
        <f t="array" ref="I2209">+SQRT((SUM(SIN($G2209/$I$1*($A$22:$A$20000))*$B$22:$B$20000))^2 + (SUM(COS($G2209/$I$1*($A$22:$A$20000))*$B$22:$B$20000))^2)</f>
        <v>5.1900724284343691E-3</v>
      </c>
      <c r="J2209">
        <f t="array" ref="J2209">+SQRT((SUM(SIN($G2209/$I$1*($A$22:$A$20000))*$C$22:$C$20000))^2 +  (SUM(COS($G2209/$I$1*($A$22:$A$20000))*$C$22:$C$20000))^2)</f>
        <v>8.894067601342428</v>
      </c>
    </row>
    <row r="2210" spans="7:10" x14ac:dyDescent="0.25">
      <c r="G2210">
        <f t="shared" si="69"/>
        <v>2208</v>
      </c>
      <c r="H2210">
        <f t="shared" si="68"/>
        <v>7.0282822869380981</v>
      </c>
      <c r="I2210">
        <f t="array" ref="I2210">+SQRT((SUM(SIN($G2210/$I$1*($A$22:$A$20000))*$B$22:$B$20000))^2 + (SUM(COS($G2210/$I$1*($A$22:$A$20000))*$B$22:$B$20000))^2)</f>
        <v>1.3731742977909703E-2</v>
      </c>
      <c r="J2210">
        <f t="array" ref="J2210">+SQRT((SUM(SIN($G2210/$I$1*($A$22:$A$20000))*$C$22:$C$20000))^2 +  (SUM(COS($G2210/$I$1*($A$22:$A$20000))*$C$22:$C$20000))^2)</f>
        <v>6.9057063755155967</v>
      </c>
    </row>
    <row r="2211" spans="7:10" x14ac:dyDescent="0.25">
      <c r="G2211">
        <f t="shared" si="69"/>
        <v>2209</v>
      </c>
      <c r="H2211">
        <f t="shared" si="68"/>
        <v>7.0314653857999359</v>
      </c>
      <c r="I2211">
        <f t="array" ref="I2211">+SQRT((SUM(SIN($G2211/$I$1*($A$22:$A$20000))*$B$22:$B$20000))^2 + (SUM(COS($G2211/$I$1*($A$22:$A$20000))*$B$22:$B$20000))^2)</f>
        <v>9.6411554749705648E-3</v>
      </c>
      <c r="J2211">
        <f t="array" ref="J2211">+SQRT((SUM(SIN($G2211/$I$1*($A$22:$A$20000))*$C$22:$C$20000))^2 +  (SUM(COS($G2211/$I$1*($A$22:$A$20000))*$C$22:$C$20000))^2)</f>
        <v>5.1947604673000196</v>
      </c>
    </row>
    <row r="2212" spans="7:10" x14ac:dyDescent="0.25">
      <c r="G2212">
        <f t="shared" si="69"/>
        <v>2210</v>
      </c>
      <c r="H2212">
        <f t="shared" si="68"/>
        <v>7.0346484846617745</v>
      </c>
      <c r="I2212">
        <f t="array" ref="I2212">+SQRT((SUM(SIN($G2212/$I$1*($A$22:$A$20000))*$B$22:$B$20000))^2 + (SUM(COS($G2212/$I$1*($A$22:$A$20000))*$B$22:$B$20000))^2)</f>
        <v>1.1048439366800748E-2</v>
      </c>
      <c r="J2212">
        <f t="array" ref="J2212">+SQRT((SUM(SIN($G2212/$I$1*($A$22:$A$20000))*$C$22:$C$20000))^2 +  (SUM(COS($G2212/$I$1*($A$22:$A$20000))*$C$22:$C$20000))^2)</f>
        <v>4.9865731434222491</v>
      </c>
    </row>
    <row r="2213" spans="7:10" x14ac:dyDescent="0.25">
      <c r="G2213">
        <f t="shared" si="69"/>
        <v>2211</v>
      </c>
      <c r="H2213">
        <f t="shared" si="68"/>
        <v>7.0378315835236123</v>
      </c>
      <c r="I2213">
        <f t="array" ref="I2213">+SQRT((SUM(SIN($G2213/$I$1*($A$22:$A$20000))*$B$22:$B$20000))^2 + (SUM(COS($G2213/$I$1*($A$22:$A$20000))*$B$22:$B$20000))^2)</f>
        <v>1.3409874242050543E-2</v>
      </c>
      <c r="J2213">
        <f t="array" ref="J2213">+SQRT((SUM(SIN($G2213/$I$1*($A$22:$A$20000))*$C$22:$C$20000))^2 +  (SUM(COS($G2213/$I$1*($A$22:$A$20000))*$C$22:$C$20000))^2)</f>
        <v>3.703123670759449</v>
      </c>
    </row>
    <row r="2214" spans="7:10" x14ac:dyDescent="0.25">
      <c r="G2214">
        <f t="shared" si="69"/>
        <v>2212</v>
      </c>
      <c r="H2214">
        <f t="shared" si="68"/>
        <v>7.04101468238545</v>
      </c>
      <c r="I2214">
        <f t="array" ref="I2214">+SQRT((SUM(SIN($G2214/$I$1*($A$22:$A$20000))*$B$22:$B$20000))^2 + (SUM(COS($G2214/$I$1*($A$22:$A$20000))*$B$22:$B$20000))^2)</f>
        <v>7.4826149615286079E-3</v>
      </c>
      <c r="J2214">
        <f t="array" ref="J2214">+SQRT((SUM(SIN($G2214/$I$1*($A$22:$A$20000))*$C$22:$C$20000))^2 +  (SUM(COS($G2214/$I$1*($A$22:$A$20000))*$C$22:$C$20000))^2)</f>
        <v>1.6331046701574947</v>
      </c>
    </row>
    <row r="2215" spans="7:10" x14ac:dyDescent="0.25">
      <c r="G2215">
        <f t="shared" si="69"/>
        <v>2213</v>
      </c>
      <c r="H2215">
        <f t="shared" si="68"/>
        <v>7.0441977812472878</v>
      </c>
      <c r="I2215">
        <f t="array" ref="I2215">+SQRT((SUM(SIN($G2215/$I$1*($A$22:$A$20000))*$B$22:$B$20000))^2 + (SUM(COS($G2215/$I$1*($A$22:$A$20000))*$B$22:$B$20000))^2)</f>
        <v>1.7479348361744182E-2</v>
      </c>
      <c r="J2215">
        <f t="array" ref="J2215">+SQRT((SUM(SIN($G2215/$I$1*($A$22:$A$20000))*$C$22:$C$20000))^2 +  (SUM(COS($G2215/$I$1*($A$22:$A$20000))*$C$22:$C$20000))^2)</f>
        <v>3.1478165947328152</v>
      </c>
    </row>
    <row r="2216" spans="7:10" x14ac:dyDescent="0.25">
      <c r="G2216">
        <f t="shared" si="69"/>
        <v>2214</v>
      </c>
      <c r="H2216">
        <f t="shared" si="68"/>
        <v>7.0473808801091256</v>
      </c>
      <c r="I2216">
        <f t="array" ref="I2216">+SQRT((SUM(SIN($G2216/$I$1*($A$22:$A$20000))*$B$22:$B$20000))^2 + (SUM(COS($G2216/$I$1*($A$22:$A$20000))*$B$22:$B$20000))^2)</f>
        <v>1.7924829297263935E-3</v>
      </c>
      <c r="J2216">
        <f t="array" ref="J2216">+SQRT((SUM(SIN($G2216/$I$1*($A$22:$A$20000))*$C$22:$C$20000))^2 +  (SUM(COS($G2216/$I$1*($A$22:$A$20000))*$C$22:$C$20000))^2)</f>
        <v>5.4942486862239379</v>
      </c>
    </row>
    <row r="2217" spans="7:10" x14ac:dyDescent="0.25">
      <c r="G2217">
        <f t="shared" si="69"/>
        <v>2215</v>
      </c>
      <c r="H2217">
        <f t="shared" si="68"/>
        <v>7.0505639789709633</v>
      </c>
      <c r="I2217">
        <f t="array" ref="I2217">+SQRT((SUM(SIN($G2217/$I$1*($A$22:$A$20000))*$B$22:$B$20000))^2 + (SUM(COS($G2217/$I$1*($A$22:$A$20000))*$B$22:$B$20000))^2)</f>
        <v>1.6152520699243625E-2</v>
      </c>
      <c r="J2217">
        <f t="array" ref="J2217">+SQRT((SUM(SIN($G2217/$I$1*($A$22:$A$20000))*$C$22:$C$20000))^2 +  (SUM(COS($G2217/$I$1*($A$22:$A$20000))*$C$22:$C$20000))^2)</f>
        <v>6.7152092423171998</v>
      </c>
    </row>
    <row r="2218" spans="7:10" x14ac:dyDescent="0.25">
      <c r="G2218">
        <f t="shared" si="69"/>
        <v>2216</v>
      </c>
      <c r="H2218">
        <f t="shared" si="68"/>
        <v>7.053747077832802</v>
      </c>
      <c r="I2218">
        <f t="array" ref="I2218">+SQRT((SUM(SIN($G2218/$I$1*($A$22:$A$20000))*$B$22:$B$20000))^2 + (SUM(COS($G2218/$I$1*($A$22:$A$20000))*$B$22:$B$20000))^2)</f>
        <v>4.6105632638738852E-3</v>
      </c>
      <c r="J2218">
        <f t="array" ref="J2218">+SQRT((SUM(SIN($G2218/$I$1*($A$22:$A$20000))*$C$22:$C$20000))^2 +  (SUM(COS($G2218/$I$1*($A$22:$A$20000))*$C$22:$C$20000))^2)</f>
        <v>6.3540007503194476</v>
      </c>
    </row>
    <row r="2219" spans="7:10" x14ac:dyDescent="0.25">
      <c r="G2219">
        <f t="shared" si="69"/>
        <v>2217</v>
      </c>
      <c r="H2219">
        <f t="shared" si="68"/>
        <v>7.0569301766946397</v>
      </c>
      <c r="I2219">
        <f t="array" ref="I2219">+SQRT((SUM(SIN($G2219/$I$1*($A$22:$A$20000))*$B$22:$B$20000))^2 + (SUM(COS($G2219/$I$1*($A$22:$A$20000))*$B$22:$B$20000))^2)</f>
        <v>1.5697882488647681E-2</v>
      </c>
      <c r="J2219">
        <f t="array" ref="J2219">+SQRT((SUM(SIN($G2219/$I$1*($A$22:$A$20000))*$C$22:$C$20000))^2 +  (SUM(COS($G2219/$I$1*($A$22:$A$20000))*$C$22:$C$20000))^2)</f>
        <v>5.9050797039036613</v>
      </c>
    </row>
    <row r="2220" spans="7:10" x14ac:dyDescent="0.25">
      <c r="G2220">
        <f t="shared" si="69"/>
        <v>2218</v>
      </c>
      <c r="H2220">
        <f t="shared" si="68"/>
        <v>7.0601132755564775</v>
      </c>
      <c r="I2220">
        <f t="array" ref="I2220">+SQRT((SUM(SIN($G2220/$I$1*($A$22:$A$20000))*$B$22:$B$20000))^2 + (SUM(COS($G2220/$I$1*($A$22:$A$20000))*$B$22:$B$20000))^2)</f>
        <v>1.1661124380115949E-2</v>
      </c>
      <c r="J2220">
        <f t="array" ref="J2220">+SQRT((SUM(SIN($G2220/$I$1*($A$22:$A$20000))*$C$22:$C$20000))^2 +  (SUM(COS($G2220/$I$1*($A$22:$A$20000))*$C$22:$C$20000))^2)</f>
        <v>7.7068473212701649</v>
      </c>
    </row>
    <row r="2221" spans="7:10" x14ac:dyDescent="0.25">
      <c r="G2221">
        <f t="shared" si="69"/>
        <v>2219</v>
      </c>
      <c r="H2221">
        <f t="shared" si="68"/>
        <v>7.0632963744183153</v>
      </c>
      <c r="I2221">
        <f t="array" ref="I2221">+SQRT((SUM(SIN($G2221/$I$1*($A$22:$A$20000))*$B$22:$B$20000))^2 + (SUM(COS($G2221/$I$1*($A$22:$A$20000))*$B$22:$B$20000))^2)</f>
        <v>9.8156953664195173E-3</v>
      </c>
      <c r="J2221">
        <f t="array" ref="J2221">+SQRT((SUM(SIN($G2221/$I$1*($A$22:$A$20000))*$C$22:$C$20000))^2 +  (SUM(COS($G2221/$I$1*($A$22:$A$20000))*$C$22:$C$20000))^2)</f>
        <v>8.5229423716482344</v>
      </c>
    </row>
    <row r="2222" spans="7:10" x14ac:dyDescent="0.25">
      <c r="G2222">
        <f t="shared" si="69"/>
        <v>2220</v>
      </c>
      <c r="H2222">
        <f t="shared" si="68"/>
        <v>7.066479473280153</v>
      </c>
      <c r="I2222">
        <f t="array" ref="I2222">+SQRT((SUM(SIN($G2222/$I$1*($A$22:$A$20000))*$B$22:$B$20000))^2 + (SUM(COS($G2222/$I$1*($A$22:$A$20000))*$B$22:$B$20000))^2)</f>
        <v>1.3600364324522092E-2</v>
      </c>
      <c r="J2222">
        <f t="array" ref="J2222">+SQRT((SUM(SIN($G2222/$I$1*($A$22:$A$20000))*$C$22:$C$20000))^2 +  (SUM(COS($G2222/$I$1*($A$22:$A$20000))*$C$22:$C$20000))^2)</f>
        <v>8.2636103865890878</v>
      </c>
    </row>
    <row r="2223" spans="7:10" x14ac:dyDescent="0.25">
      <c r="G2223">
        <f t="shared" si="69"/>
        <v>2221</v>
      </c>
      <c r="H2223">
        <f t="shared" si="68"/>
        <v>7.0696625721419917</v>
      </c>
      <c r="I2223">
        <f t="array" ref="I2223">+SQRT((SUM(SIN($G2223/$I$1*($A$22:$A$20000))*$B$22:$B$20000))^2 + (SUM(COS($G2223/$I$1*($A$22:$A$20000))*$B$22:$B$20000))^2)</f>
        <v>6.127790232884167E-3</v>
      </c>
      <c r="J2223">
        <f t="array" ref="J2223">+SQRT((SUM(SIN($G2223/$I$1*($A$22:$A$20000))*$C$22:$C$20000))^2 +  (SUM(COS($G2223/$I$1*($A$22:$A$20000))*$C$22:$C$20000))^2)</f>
        <v>9.4993573942656386</v>
      </c>
    </row>
    <row r="2224" spans="7:10" x14ac:dyDescent="0.25">
      <c r="G2224">
        <f t="shared" si="69"/>
        <v>2222</v>
      </c>
      <c r="H2224">
        <f t="shared" si="68"/>
        <v>7.0728456710038285</v>
      </c>
      <c r="I2224">
        <f t="array" ref="I2224">+SQRT((SUM(SIN($G2224/$I$1*($A$22:$A$20000))*$B$22:$B$20000))^2 + (SUM(COS($G2224/$I$1*($A$22:$A$20000))*$B$22:$B$20000))^2)</f>
        <v>1.6981558202462412E-2</v>
      </c>
      <c r="J2224">
        <f t="array" ref="J2224">+SQRT((SUM(SIN($G2224/$I$1*($A$22:$A$20000))*$C$22:$C$20000))^2 +  (SUM(COS($G2224/$I$1*($A$22:$A$20000))*$C$22:$C$20000))^2)</f>
        <v>9.0054269290220912</v>
      </c>
    </row>
    <row r="2225" spans="7:10" x14ac:dyDescent="0.25">
      <c r="G2225">
        <f t="shared" si="69"/>
        <v>2223</v>
      </c>
      <c r="H2225">
        <f t="shared" si="68"/>
        <v>7.0760287698656672</v>
      </c>
      <c r="I2225">
        <f t="array" ref="I2225">+SQRT((SUM(SIN($G2225/$I$1*($A$22:$A$20000))*$B$22:$B$20000))^2 + (SUM(COS($G2225/$I$1*($A$22:$A$20000))*$B$22:$B$20000))^2)</f>
        <v>2.5175971848490097E-3</v>
      </c>
      <c r="J2225">
        <f t="array" ref="J2225">+SQRT((SUM(SIN($G2225/$I$1*($A$22:$A$20000))*$C$22:$C$20000))^2 +  (SUM(COS($G2225/$I$1*($A$22:$A$20000))*$C$22:$C$20000))^2)</f>
        <v>5.1345529556915244</v>
      </c>
    </row>
    <row r="2226" spans="7:10" x14ac:dyDescent="0.25">
      <c r="G2226">
        <f t="shared" si="69"/>
        <v>2224</v>
      </c>
      <c r="H2226">
        <f t="shared" si="68"/>
        <v>7.0792118687275041</v>
      </c>
      <c r="I2226">
        <f t="array" ref="I2226">+SQRT((SUM(SIN($G2226/$I$1*($A$22:$A$20000))*$B$22:$B$20000))^2 + (SUM(COS($G2226/$I$1*($A$22:$A$20000))*$B$22:$B$20000))^2)</f>
        <v>1.6561049552539751E-2</v>
      </c>
      <c r="J2226">
        <f t="array" ref="J2226">+SQRT((SUM(SIN($G2226/$I$1*($A$22:$A$20000))*$C$22:$C$20000))^2 +  (SUM(COS($G2226/$I$1*($A$22:$A$20000))*$C$22:$C$20000))^2)</f>
        <v>1.9414176310145523</v>
      </c>
    </row>
    <row r="2227" spans="7:10" x14ac:dyDescent="0.25">
      <c r="G2227">
        <f t="shared" si="69"/>
        <v>2225</v>
      </c>
      <c r="H2227">
        <f t="shared" si="68"/>
        <v>7.0823949675893427</v>
      </c>
      <c r="I2227">
        <f t="array" ref="I2227">+SQRT((SUM(SIN($G2227/$I$1*($A$22:$A$20000))*$B$22:$B$20000))^2 + (SUM(COS($G2227/$I$1*($A$22:$A$20000))*$B$22:$B$20000))^2)</f>
        <v>8.6618187726454892E-3</v>
      </c>
      <c r="J2227">
        <f t="array" ref="J2227">+SQRT((SUM(SIN($G2227/$I$1*($A$22:$A$20000))*$C$22:$C$20000))^2 +  (SUM(COS($G2227/$I$1*($A$22:$A$20000))*$C$22:$C$20000))^2)</f>
        <v>2.2693083066239632</v>
      </c>
    </row>
    <row r="2228" spans="7:10" x14ac:dyDescent="0.25">
      <c r="G2228">
        <f t="shared" si="69"/>
        <v>2226</v>
      </c>
      <c r="H2228">
        <f t="shared" si="68"/>
        <v>7.0855780664511814</v>
      </c>
      <c r="I2228">
        <f t="array" ref="I2228">+SQRT((SUM(SIN($G2228/$I$1*($A$22:$A$20000))*$B$22:$B$20000))^2 + (SUM(COS($G2228/$I$1*($A$22:$A$20000))*$B$22:$B$20000))^2)</f>
        <v>1.4733840423689207E-2</v>
      </c>
      <c r="J2228">
        <f t="array" ref="J2228">+SQRT((SUM(SIN($G2228/$I$1*($A$22:$A$20000))*$C$22:$C$20000))^2 +  (SUM(COS($G2228/$I$1*($A$22:$A$20000))*$C$22:$C$20000))^2)</f>
        <v>1.5912989628514798</v>
      </c>
    </row>
    <row r="2229" spans="7:10" x14ac:dyDescent="0.25">
      <c r="G2229">
        <f t="shared" si="69"/>
        <v>2227</v>
      </c>
      <c r="H2229">
        <f t="shared" si="68"/>
        <v>7.0887611653130183</v>
      </c>
      <c r="I2229">
        <f t="array" ref="I2229">+SQRT((SUM(SIN($G2229/$I$1*($A$22:$A$20000))*$B$22:$B$20000))^2 + (SUM(COS($G2229/$I$1*($A$22:$A$20000))*$B$22:$B$20000))^2)</f>
        <v>1.4107565677336642E-2</v>
      </c>
      <c r="J2229">
        <f t="array" ref="J2229">+SQRT((SUM(SIN($G2229/$I$1*($A$22:$A$20000))*$C$22:$C$20000))^2 +  (SUM(COS($G2229/$I$1*($A$22:$A$20000))*$C$22:$C$20000))^2)</f>
        <v>5.8547607541627453</v>
      </c>
    </row>
    <row r="2230" spans="7:10" x14ac:dyDescent="0.25">
      <c r="G2230">
        <f t="shared" si="69"/>
        <v>2228</v>
      </c>
      <c r="H2230">
        <f t="shared" si="68"/>
        <v>7.0919442641748569</v>
      </c>
      <c r="I2230">
        <f t="array" ref="I2230">+SQRT((SUM(SIN($G2230/$I$1*($A$22:$A$20000))*$B$22:$B$20000))^2 + (SUM(COS($G2230/$I$1*($A$22:$A$20000))*$B$22:$B$20000))^2)</f>
        <v>1.1534195206437977E-2</v>
      </c>
      <c r="J2230">
        <f t="array" ref="J2230">+SQRT((SUM(SIN($G2230/$I$1*($A$22:$A$20000))*$C$22:$C$20000))^2 +  (SUM(COS($G2230/$I$1*($A$22:$A$20000))*$C$22:$C$20000))^2)</f>
        <v>7.2348693209773991</v>
      </c>
    </row>
    <row r="2231" spans="7:10" x14ac:dyDescent="0.25">
      <c r="G2231">
        <f t="shared" si="69"/>
        <v>2229</v>
      </c>
      <c r="H2231">
        <f t="shared" si="68"/>
        <v>7.0951273630366938</v>
      </c>
      <c r="I2231">
        <f t="array" ref="I2231">+SQRT((SUM(SIN($G2231/$I$1*($A$22:$A$20000))*$B$22:$B$20000))^2 + (SUM(COS($G2231/$I$1*($A$22:$A$20000))*$B$22:$B$20000))^2)</f>
        <v>1.7537699774600457E-2</v>
      </c>
      <c r="J2231">
        <f t="array" ref="J2231">+SQRT((SUM(SIN($G2231/$I$1*($A$22:$A$20000))*$C$22:$C$20000))^2 +  (SUM(COS($G2231/$I$1*($A$22:$A$20000))*$C$22:$C$20000))^2)</f>
        <v>4.753322847236011</v>
      </c>
    </row>
    <row r="2232" spans="7:10" x14ac:dyDescent="0.25">
      <c r="G2232">
        <f t="shared" si="69"/>
        <v>2230</v>
      </c>
      <c r="H2232">
        <f t="shared" si="68"/>
        <v>7.0983104618985324</v>
      </c>
      <c r="I2232">
        <f t="array" ref="I2232">+SQRT((SUM(SIN($G2232/$I$1*($A$22:$A$20000))*$B$22:$B$20000))^2 + (SUM(COS($G2232/$I$1*($A$22:$A$20000))*$B$22:$B$20000))^2)</f>
        <v>1.3948567839884331E-2</v>
      </c>
      <c r="J2232">
        <f t="array" ref="J2232">+SQRT((SUM(SIN($G2232/$I$1*($A$22:$A$20000))*$C$22:$C$20000))^2 +  (SUM(COS($G2232/$I$1*($A$22:$A$20000))*$C$22:$C$20000))^2)</f>
        <v>4.2106718214655583</v>
      </c>
    </row>
    <row r="2233" spans="7:10" x14ac:dyDescent="0.25">
      <c r="G2233">
        <f t="shared" si="69"/>
        <v>2231</v>
      </c>
      <c r="H2233">
        <f t="shared" si="68"/>
        <v>7.1014935607603702</v>
      </c>
      <c r="I2233">
        <f t="array" ref="I2233">+SQRT((SUM(SIN($G2233/$I$1*($A$22:$A$20000))*$B$22:$B$20000))^2 + (SUM(COS($G2233/$I$1*($A$22:$A$20000))*$B$22:$B$20000))^2)</f>
        <v>2.3316498801871137E-2</v>
      </c>
      <c r="J2233">
        <f t="array" ref="J2233">+SQRT((SUM(SIN($G2233/$I$1*($A$22:$A$20000))*$C$22:$C$20000))^2 +  (SUM(COS($G2233/$I$1*($A$22:$A$20000))*$C$22:$C$20000))^2)</f>
        <v>4.7460898346469635</v>
      </c>
    </row>
    <row r="2234" spans="7:10" x14ac:dyDescent="0.25">
      <c r="G2234">
        <f t="shared" si="69"/>
        <v>2232</v>
      </c>
      <c r="H2234">
        <f t="shared" si="68"/>
        <v>7.104676659622208</v>
      </c>
      <c r="I2234">
        <f t="array" ref="I2234">+SQRT((SUM(SIN($G2234/$I$1*($A$22:$A$20000))*$B$22:$B$20000))^2 + (SUM(COS($G2234/$I$1*($A$22:$A$20000))*$B$22:$B$20000))^2)</f>
        <v>2.1657029186330421E-2</v>
      </c>
      <c r="J2234">
        <f t="array" ref="J2234">+SQRT((SUM(SIN($G2234/$I$1*($A$22:$A$20000))*$C$22:$C$20000))^2 +  (SUM(COS($G2234/$I$1*($A$22:$A$20000))*$C$22:$C$20000))^2)</f>
        <v>4.6647454375278592</v>
      </c>
    </row>
    <row r="2235" spans="7:10" x14ac:dyDescent="0.25">
      <c r="G2235">
        <f t="shared" si="69"/>
        <v>2233</v>
      </c>
      <c r="H2235">
        <f t="shared" si="68"/>
        <v>7.1078597584840457</v>
      </c>
      <c r="I2235">
        <f t="array" ref="I2235">+SQRT((SUM(SIN($G2235/$I$1*($A$22:$A$20000))*$B$22:$B$20000))^2 + (SUM(COS($G2235/$I$1*($A$22:$A$20000))*$B$22:$B$20000))^2)</f>
        <v>1.7124822936949228E-2</v>
      </c>
      <c r="J2235">
        <f t="array" ref="J2235">+SQRT((SUM(SIN($G2235/$I$1*($A$22:$A$20000))*$C$22:$C$20000))^2 +  (SUM(COS($G2235/$I$1*($A$22:$A$20000))*$C$22:$C$20000))^2)</f>
        <v>5.5303004680828494</v>
      </c>
    </row>
    <row r="2236" spans="7:10" x14ac:dyDescent="0.25">
      <c r="G2236">
        <f t="shared" si="69"/>
        <v>2234</v>
      </c>
      <c r="H2236">
        <f t="shared" si="68"/>
        <v>7.1110428573458835</v>
      </c>
      <c r="I2236">
        <f t="array" ref="I2236">+SQRT((SUM(SIN($G2236/$I$1*($A$22:$A$20000))*$B$22:$B$20000))^2 + (SUM(COS($G2236/$I$1*($A$22:$A$20000))*$B$22:$B$20000))^2)</f>
        <v>3.0722611339225998E-2</v>
      </c>
      <c r="J2236">
        <f t="array" ref="J2236">+SQRT((SUM(SIN($G2236/$I$1*($A$22:$A$20000))*$C$22:$C$20000))^2 +  (SUM(COS($G2236/$I$1*($A$22:$A$20000))*$C$22:$C$20000))^2)</f>
        <v>8.2776304857629146</v>
      </c>
    </row>
    <row r="2237" spans="7:10" x14ac:dyDescent="0.25">
      <c r="G2237">
        <f t="shared" si="69"/>
        <v>2235</v>
      </c>
      <c r="H2237">
        <f t="shared" si="68"/>
        <v>7.1142259562077221</v>
      </c>
      <c r="I2237">
        <f t="array" ref="I2237">+SQRT((SUM(SIN($G2237/$I$1*($A$22:$A$20000))*$B$22:$B$20000))^2 + (SUM(COS($G2237/$I$1*($A$22:$A$20000))*$B$22:$B$20000))^2)</f>
        <v>2.2638067437084908E-2</v>
      </c>
      <c r="J2237">
        <f t="array" ref="J2237">+SQRT((SUM(SIN($G2237/$I$1*($A$22:$A$20000))*$C$22:$C$20000))^2 +  (SUM(COS($G2237/$I$1*($A$22:$A$20000))*$C$22:$C$20000))^2)</f>
        <v>9.780534140636556</v>
      </c>
    </row>
    <row r="2238" spans="7:10" x14ac:dyDescent="0.25">
      <c r="G2238">
        <f t="shared" si="69"/>
        <v>2236</v>
      </c>
      <c r="H2238">
        <f t="shared" si="68"/>
        <v>7.1174090550695599</v>
      </c>
      <c r="I2238">
        <f t="array" ref="I2238">+SQRT((SUM(SIN($G2238/$I$1*($A$22:$A$20000))*$B$22:$B$20000))^2 + (SUM(COS($G2238/$I$1*($A$22:$A$20000))*$B$22:$B$20000))^2)</f>
        <v>4.0988370561395586E-2</v>
      </c>
      <c r="J2238">
        <f t="array" ref="J2238">+SQRT((SUM(SIN($G2238/$I$1*($A$22:$A$20000))*$C$22:$C$20000))^2 +  (SUM(COS($G2238/$I$1*($A$22:$A$20000))*$C$22:$C$20000))^2)</f>
        <v>6.7885658920532954</v>
      </c>
    </row>
    <row r="2239" spans="7:10" x14ac:dyDescent="0.25">
      <c r="G2239">
        <f t="shared" si="69"/>
        <v>2237</v>
      </c>
      <c r="H2239">
        <f t="shared" si="68"/>
        <v>7.1205921539313977</v>
      </c>
      <c r="I2239">
        <f t="array" ref="I2239">+SQRT((SUM(SIN($G2239/$I$1*($A$22:$A$20000))*$B$22:$B$20000))^2 + (SUM(COS($G2239/$I$1*($A$22:$A$20000))*$B$22:$B$20000))^2)</f>
        <v>4.2722642943923611E-2</v>
      </c>
      <c r="J2239">
        <f t="array" ref="J2239">+SQRT((SUM(SIN($G2239/$I$1*($A$22:$A$20000))*$C$22:$C$20000))^2 +  (SUM(COS($G2239/$I$1*($A$22:$A$20000))*$C$22:$C$20000))^2)</f>
        <v>5.2784968927761433</v>
      </c>
    </row>
    <row r="2240" spans="7:10" x14ac:dyDescent="0.25">
      <c r="G2240">
        <f t="shared" si="69"/>
        <v>2238</v>
      </c>
      <c r="H2240">
        <f t="shared" si="68"/>
        <v>7.1237752527932354</v>
      </c>
      <c r="I2240">
        <f t="array" ref="I2240">+SQRT((SUM(SIN($G2240/$I$1*($A$22:$A$20000))*$B$22:$B$20000))^2 + (SUM(COS($G2240/$I$1*($A$22:$A$20000))*$B$22:$B$20000))^2)</f>
        <v>4.0470151564758694E-2</v>
      </c>
      <c r="J2240">
        <f t="array" ref="J2240">+SQRT((SUM(SIN($G2240/$I$1*($A$22:$A$20000))*$C$22:$C$20000))^2 +  (SUM(COS($G2240/$I$1*($A$22:$A$20000))*$C$22:$C$20000))^2)</f>
        <v>4.6084748599398102</v>
      </c>
    </row>
    <row r="2241" spans="7:10" x14ac:dyDescent="0.25">
      <c r="G2241">
        <f t="shared" si="69"/>
        <v>2239</v>
      </c>
      <c r="H2241">
        <f t="shared" si="68"/>
        <v>7.1269583516550732</v>
      </c>
      <c r="I2241">
        <f t="array" ref="I2241">+SQRT((SUM(SIN($G2241/$I$1*($A$22:$A$20000))*$B$22:$B$20000))^2 + (SUM(COS($G2241/$I$1*($A$22:$A$20000))*$B$22:$B$20000))^2)</f>
        <v>7.1240283560135356E-2</v>
      </c>
      <c r="J2241">
        <f t="array" ref="J2241">+SQRT((SUM(SIN($G2241/$I$1*($A$22:$A$20000))*$C$22:$C$20000))^2 +  (SUM(COS($G2241/$I$1*($A$22:$A$20000))*$C$22:$C$20000))^2)</f>
        <v>1.3247905370570563</v>
      </c>
    </row>
    <row r="2242" spans="7:10" x14ac:dyDescent="0.25">
      <c r="G2242">
        <f t="shared" si="69"/>
        <v>2240</v>
      </c>
      <c r="H2242">
        <f t="shared" si="68"/>
        <v>7.130141450516911</v>
      </c>
      <c r="I2242">
        <f t="array" ref="I2242">+SQRT((SUM(SIN($G2242/$I$1*($A$22:$A$20000))*$B$22:$B$20000))^2 + (SUM(COS($G2242/$I$1*($A$22:$A$20000))*$B$22:$B$20000))^2)</f>
        <v>3.5146222200105139E-2</v>
      </c>
      <c r="J2242">
        <f t="array" ref="J2242">+SQRT((SUM(SIN($G2242/$I$1*($A$22:$A$20000))*$C$22:$C$20000))^2 +  (SUM(COS($G2242/$I$1*($A$22:$A$20000))*$C$22:$C$20000))^2)</f>
        <v>4.203665872692155</v>
      </c>
    </row>
    <row r="2243" spans="7:10" x14ac:dyDescent="0.25">
      <c r="G2243">
        <f t="shared" si="69"/>
        <v>2241</v>
      </c>
      <c r="H2243">
        <f t="shared" ref="H2243:H2306" si="70">+G2243/$I$1/2/PI()</f>
        <v>7.1333245493787496</v>
      </c>
      <c r="I2243">
        <f t="array" ref="I2243">+SQRT((SUM(SIN($G2243/$I$1*($A$22:$A$20000))*$B$22:$B$20000))^2 + (SUM(COS($G2243/$I$1*($A$22:$A$20000))*$B$22:$B$20000))^2)</f>
        <v>0.11551644255492922</v>
      </c>
      <c r="J2243">
        <f t="array" ref="J2243">+SQRT((SUM(SIN($G2243/$I$1*($A$22:$A$20000))*$C$22:$C$20000))^2 +  (SUM(COS($G2243/$I$1*($A$22:$A$20000))*$C$22:$C$20000))^2)</f>
        <v>3.1612704315895783</v>
      </c>
    </row>
    <row r="2244" spans="7:10" x14ac:dyDescent="0.25">
      <c r="G2244">
        <f t="shared" si="69"/>
        <v>2242</v>
      </c>
      <c r="H2244">
        <f t="shared" si="70"/>
        <v>7.1365076482405874</v>
      </c>
      <c r="I2244">
        <f t="array" ref="I2244">+SQRT((SUM(SIN($G2244/$I$1*($A$22:$A$20000))*$B$22:$B$20000))^2 + (SUM(COS($G2244/$I$1*($A$22:$A$20000))*$B$22:$B$20000))^2)</f>
        <v>7.0602584482760411E-2</v>
      </c>
      <c r="J2244">
        <f t="array" ref="J2244">+SQRT((SUM(SIN($G2244/$I$1*($A$22:$A$20000))*$C$22:$C$20000))^2 +  (SUM(COS($G2244/$I$1*($A$22:$A$20000))*$C$22:$C$20000))^2)</f>
        <v>3.6409214155775897</v>
      </c>
    </row>
    <row r="2245" spans="7:10" x14ac:dyDescent="0.25">
      <c r="G2245">
        <f t="shared" ref="G2245:G2308" si="71">+G2244+1</f>
        <v>2243</v>
      </c>
      <c r="H2245">
        <f t="shared" si="70"/>
        <v>7.1396907471024251</v>
      </c>
      <c r="I2245">
        <f t="array" ref="I2245">+SQRT((SUM(SIN($G2245/$I$1*($A$22:$A$20000))*$B$22:$B$20000))^2 + (SUM(COS($G2245/$I$1*($A$22:$A$20000))*$B$22:$B$20000))^2)</f>
        <v>0.18537278317226538</v>
      </c>
      <c r="J2245">
        <f t="array" ref="J2245">+SQRT((SUM(SIN($G2245/$I$1*($A$22:$A$20000))*$C$22:$C$20000))^2 +  (SUM(COS($G2245/$I$1*($A$22:$A$20000))*$C$22:$C$20000))^2)</f>
        <v>5.4382956752849232</v>
      </c>
    </row>
    <row r="2246" spans="7:10" x14ac:dyDescent="0.25">
      <c r="G2246">
        <f t="shared" si="71"/>
        <v>2244</v>
      </c>
      <c r="H2246">
        <f t="shared" si="70"/>
        <v>7.1428738459642638</v>
      </c>
      <c r="I2246">
        <f t="array" ref="I2246">+SQRT((SUM(SIN($G2246/$I$1*($A$22:$A$20000))*$B$22:$B$20000))^2 + (SUM(COS($G2246/$I$1*($A$22:$A$20000))*$B$22:$B$20000))^2)</f>
        <v>9.6334972636909211E-2</v>
      </c>
      <c r="J2246">
        <f t="array" ref="J2246">+SQRT((SUM(SIN($G2246/$I$1*($A$22:$A$20000))*$C$22:$C$20000))^2 +  (SUM(COS($G2246/$I$1*($A$22:$A$20000))*$C$22:$C$20000))^2)</f>
        <v>5.6483033128730469</v>
      </c>
    </row>
    <row r="2247" spans="7:10" x14ac:dyDescent="0.25">
      <c r="G2247">
        <f t="shared" si="71"/>
        <v>2245</v>
      </c>
      <c r="H2247">
        <f t="shared" si="70"/>
        <v>7.1460569448261007</v>
      </c>
      <c r="I2247">
        <f t="array" ref="I2247">+SQRT((SUM(SIN($G2247/$I$1*($A$22:$A$20000))*$B$22:$B$20000))^2 + (SUM(COS($G2247/$I$1*($A$22:$A$20000))*$B$22:$B$20000))^2)</f>
        <v>0.26744536908965394</v>
      </c>
      <c r="J2247">
        <f t="array" ref="J2247">+SQRT((SUM(SIN($G2247/$I$1*($A$22:$A$20000))*$C$22:$C$20000))^2 +  (SUM(COS($G2247/$I$1*($A$22:$A$20000))*$C$22:$C$20000))^2)</f>
        <v>3.1598373222568878</v>
      </c>
    </row>
    <row r="2248" spans="7:10" x14ac:dyDescent="0.25">
      <c r="G2248">
        <f t="shared" si="71"/>
        <v>2246</v>
      </c>
      <c r="H2248">
        <f t="shared" si="70"/>
        <v>7.1492400436879393</v>
      </c>
      <c r="I2248">
        <f t="array" ref="I2248">+SQRT((SUM(SIN($G2248/$I$1*($A$22:$A$20000))*$B$22:$B$20000))^2 + (SUM(COS($G2248/$I$1*($A$22:$A$20000))*$B$22:$B$20000))^2)</f>
        <v>0.30794686451579484</v>
      </c>
      <c r="J2248">
        <f t="array" ref="J2248">+SQRT((SUM(SIN($G2248/$I$1*($A$22:$A$20000))*$C$22:$C$20000))^2 +  (SUM(COS($G2248/$I$1*($A$22:$A$20000))*$C$22:$C$20000))^2)</f>
        <v>4.5684915855574175</v>
      </c>
    </row>
    <row r="2249" spans="7:10" x14ac:dyDescent="0.25">
      <c r="G2249">
        <f t="shared" si="71"/>
        <v>2247</v>
      </c>
      <c r="H2249">
        <f t="shared" si="70"/>
        <v>7.1524231425497762</v>
      </c>
      <c r="I2249">
        <f t="array" ref="I2249">+SQRT((SUM(SIN($G2249/$I$1*($A$22:$A$20000))*$B$22:$B$20000))^2 + (SUM(COS($G2249/$I$1*($A$22:$A$20000))*$B$22:$B$20000))^2)</f>
        <v>0.48250762696145716</v>
      </c>
      <c r="J2249">
        <f t="array" ref="J2249">+SQRT((SUM(SIN($G2249/$I$1*($A$22:$A$20000))*$C$22:$C$20000))^2 +  (SUM(COS($G2249/$I$1*($A$22:$A$20000))*$C$22:$C$20000))^2)</f>
        <v>7.8929842194070785</v>
      </c>
    </row>
    <row r="2250" spans="7:10" x14ac:dyDescent="0.25">
      <c r="G2250">
        <f t="shared" si="71"/>
        <v>2248</v>
      </c>
      <c r="H2250">
        <f t="shared" si="70"/>
        <v>7.1556062414116148</v>
      </c>
      <c r="I2250">
        <f t="array" ref="I2250">+SQRT((SUM(SIN($G2250/$I$1*($A$22:$A$20000))*$B$22:$B$20000))^2 + (SUM(COS($G2250/$I$1*($A$22:$A$20000))*$B$22:$B$20000))^2)</f>
        <v>1.6592666056267009</v>
      </c>
      <c r="J2250">
        <f t="array" ref="J2250">+SQRT((SUM(SIN($G2250/$I$1*($A$22:$A$20000))*$C$22:$C$20000))^2 +  (SUM(COS($G2250/$I$1*($A$22:$A$20000))*$C$22:$C$20000))^2)</f>
        <v>5.555546391977388</v>
      </c>
    </row>
    <row r="2251" spans="7:10" x14ac:dyDescent="0.25">
      <c r="G2251">
        <f t="shared" si="71"/>
        <v>2249</v>
      </c>
      <c r="H2251">
        <f t="shared" si="70"/>
        <v>7.1587893402734517</v>
      </c>
      <c r="I2251">
        <f t="array" ref="I2251">+SQRT((SUM(SIN($G2251/$I$1*($A$22:$A$20000))*$B$22:$B$20000))^2 + (SUM(COS($G2251/$I$1*($A$22:$A$20000))*$B$22:$B$20000))^2)</f>
        <v>2.0885733439518575</v>
      </c>
      <c r="J2251">
        <f t="array" ref="J2251">+SQRT((SUM(SIN($G2251/$I$1*($A$22:$A$20000))*$C$22:$C$20000))^2 +  (SUM(COS($G2251/$I$1*($A$22:$A$20000))*$C$22:$C$20000))^2)</f>
        <v>0.69555444021209112</v>
      </c>
    </row>
    <row r="2252" spans="7:10" x14ac:dyDescent="0.25">
      <c r="G2252">
        <f t="shared" si="71"/>
        <v>2250</v>
      </c>
      <c r="H2252">
        <f t="shared" si="70"/>
        <v>7.1619724391352904</v>
      </c>
      <c r="I2252">
        <f t="array" ref="I2252">+SQRT((SUM(SIN($G2252/$I$1*($A$22:$A$20000))*$B$22:$B$20000))^2 + (SUM(COS($G2252/$I$1*($A$22:$A$20000))*$B$22:$B$20000))^2)</f>
        <v>1.2528513173614708</v>
      </c>
      <c r="J2252">
        <f t="array" ref="J2252">+SQRT((SUM(SIN($G2252/$I$1*($A$22:$A$20000))*$C$22:$C$20000))^2 +  (SUM(COS($G2252/$I$1*($A$22:$A$20000))*$C$22:$C$20000))^2)</f>
        <v>1.7757604873888579</v>
      </c>
    </row>
    <row r="2253" spans="7:10" x14ac:dyDescent="0.25">
      <c r="G2253">
        <f t="shared" si="71"/>
        <v>2251</v>
      </c>
      <c r="H2253">
        <f t="shared" si="70"/>
        <v>7.165155537997129</v>
      </c>
      <c r="I2253">
        <f t="array" ref="I2253">+SQRT((SUM(SIN($G2253/$I$1*($A$22:$A$20000))*$B$22:$B$20000))^2 + (SUM(COS($G2253/$I$1*($A$22:$A$20000))*$B$22:$B$20000))^2)</f>
        <v>6.1889675606771249E-2</v>
      </c>
      <c r="J2253">
        <f t="array" ref="J2253">+SQRT((SUM(SIN($G2253/$I$1*($A$22:$A$20000))*$C$22:$C$20000))^2 +  (SUM(COS($G2253/$I$1*($A$22:$A$20000))*$C$22:$C$20000))^2)</f>
        <v>3.2074689892344206</v>
      </c>
    </row>
    <row r="2254" spans="7:10" x14ac:dyDescent="0.25">
      <c r="G2254">
        <f t="shared" si="71"/>
        <v>2252</v>
      </c>
      <c r="H2254">
        <f t="shared" si="70"/>
        <v>7.1683386368589659</v>
      </c>
      <c r="I2254">
        <f t="array" ref="I2254">+SQRT((SUM(SIN($G2254/$I$1*($A$22:$A$20000))*$B$22:$B$20000))^2 + (SUM(COS($G2254/$I$1*($A$22:$A$20000))*$B$22:$B$20000))^2)</f>
        <v>0.58832310531304588</v>
      </c>
      <c r="J2254">
        <f t="array" ref="J2254">+SQRT((SUM(SIN($G2254/$I$1*($A$22:$A$20000))*$C$22:$C$20000))^2 +  (SUM(COS($G2254/$I$1*($A$22:$A$20000))*$C$22:$C$20000))^2)</f>
        <v>4.5939233782336313</v>
      </c>
    </row>
    <row r="2255" spans="7:10" x14ac:dyDescent="0.25">
      <c r="G2255">
        <f t="shared" si="71"/>
        <v>2253</v>
      </c>
      <c r="H2255">
        <f t="shared" si="70"/>
        <v>7.1715217357208045</v>
      </c>
      <c r="I2255">
        <f t="array" ref="I2255">+SQRT((SUM(SIN($G2255/$I$1*($A$22:$A$20000))*$B$22:$B$20000))^2 + (SUM(COS($G2255/$I$1*($A$22:$A$20000))*$B$22:$B$20000))^2)</f>
        <v>0.11860046285572586</v>
      </c>
      <c r="J2255">
        <f t="array" ref="J2255">+SQRT((SUM(SIN($G2255/$I$1*($A$22:$A$20000))*$C$22:$C$20000))^2 +  (SUM(COS($G2255/$I$1*($A$22:$A$20000))*$C$22:$C$20000))^2)</f>
        <v>3.2981913440812969</v>
      </c>
    </row>
    <row r="2256" spans="7:10" x14ac:dyDescent="0.25">
      <c r="G2256">
        <f t="shared" si="71"/>
        <v>2254</v>
      </c>
      <c r="H2256">
        <f t="shared" si="70"/>
        <v>7.1747048345826414</v>
      </c>
      <c r="I2256">
        <f t="array" ref="I2256">+SQRT((SUM(SIN($G2256/$I$1*($A$22:$A$20000))*$B$22:$B$20000))^2 + (SUM(COS($G2256/$I$1*($A$22:$A$20000))*$B$22:$B$20000))^2)</f>
        <v>0.74952721368324704</v>
      </c>
      <c r="J2256">
        <f t="array" ref="J2256">+SQRT((SUM(SIN($G2256/$I$1*($A$22:$A$20000))*$C$22:$C$20000))^2 +  (SUM(COS($G2256/$I$1*($A$22:$A$20000))*$C$22:$C$20000))^2)</f>
        <v>0.96548298386571796</v>
      </c>
    </row>
    <row r="2257" spans="7:10" x14ac:dyDescent="0.25">
      <c r="G2257">
        <f t="shared" si="71"/>
        <v>2255</v>
      </c>
      <c r="H2257">
        <f t="shared" si="70"/>
        <v>7.1778879334444801</v>
      </c>
      <c r="I2257">
        <f t="array" ref="I2257">+SQRT((SUM(SIN($G2257/$I$1*($A$22:$A$20000))*$B$22:$B$20000))^2 + (SUM(COS($G2257/$I$1*($A$22:$A$20000))*$B$22:$B$20000))^2)</f>
        <v>1.3682167634224991</v>
      </c>
      <c r="J2257">
        <f t="array" ref="J2257">+SQRT((SUM(SIN($G2257/$I$1*($A$22:$A$20000))*$C$22:$C$20000))^2 +  (SUM(COS($G2257/$I$1*($A$22:$A$20000))*$C$22:$C$20000))^2)</f>
        <v>1.0515795826591916</v>
      </c>
    </row>
    <row r="2258" spans="7:10" x14ac:dyDescent="0.25">
      <c r="G2258">
        <f t="shared" si="71"/>
        <v>2256</v>
      </c>
      <c r="H2258">
        <f t="shared" si="70"/>
        <v>7.1810710323063178</v>
      </c>
      <c r="I2258">
        <f t="array" ref="I2258">+SQRT((SUM(SIN($G2258/$I$1*($A$22:$A$20000))*$B$22:$B$20000))^2 + (SUM(COS($G2258/$I$1*($A$22:$A$20000))*$B$22:$B$20000))^2)</f>
        <v>1.3525631896038315</v>
      </c>
      <c r="J2258">
        <f t="array" ref="J2258">+SQRT((SUM(SIN($G2258/$I$1*($A$22:$A$20000))*$C$22:$C$20000))^2 +  (SUM(COS($G2258/$I$1*($A$22:$A$20000))*$C$22:$C$20000))^2)</f>
        <v>1.9878745202390307</v>
      </c>
    </row>
    <row r="2259" spans="7:10" x14ac:dyDescent="0.25">
      <c r="G2259">
        <f t="shared" si="71"/>
        <v>2257</v>
      </c>
      <c r="H2259">
        <f t="shared" si="70"/>
        <v>7.1842541311681556</v>
      </c>
      <c r="I2259">
        <f t="array" ref="I2259">+SQRT((SUM(SIN($G2259/$I$1*($A$22:$A$20000))*$B$22:$B$20000))^2 + (SUM(COS($G2259/$I$1*($A$22:$A$20000))*$B$22:$B$20000))^2)</f>
        <v>0.5867767678633965</v>
      </c>
      <c r="J2259">
        <f t="array" ref="J2259">+SQRT((SUM(SIN($G2259/$I$1*($A$22:$A$20000))*$C$22:$C$20000))^2 +  (SUM(COS($G2259/$I$1*($A$22:$A$20000))*$C$22:$C$20000))^2)</f>
        <v>3.2236127861978612</v>
      </c>
    </row>
    <row r="2260" spans="7:10" x14ac:dyDescent="0.25">
      <c r="G2260">
        <f t="shared" si="71"/>
        <v>2258</v>
      </c>
      <c r="H2260">
        <f t="shared" si="70"/>
        <v>7.1874372300299934</v>
      </c>
      <c r="I2260">
        <f t="array" ref="I2260">+SQRT((SUM(SIN($G2260/$I$1*($A$22:$A$20000))*$B$22:$B$20000))^2 + (SUM(COS($G2260/$I$1*($A$22:$A$20000))*$B$22:$B$20000))^2)</f>
        <v>0.28265682291863237</v>
      </c>
      <c r="J2260">
        <f t="array" ref="J2260">+SQRT((SUM(SIN($G2260/$I$1*($A$22:$A$20000))*$C$22:$C$20000))^2 +  (SUM(COS($G2260/$I$1*($A$22:$A$20000))*$C$22:$C$20000))^2)</f>
        <v>4.2730835554709117</v>
      </c>
    </row>
    <row r="2261" spans="7:10" x14ac:dyDescent="0.25">
      <c r="G2261">
        <f t="shared" si="71"/>
        <v>2259</v>
      </c>
      <c r="H2261">
        <f t="shared" si="70"/>
        <v>7.1906203288918311</v>
      </c>
      <c r="I2261">
        <f t="array" ref="I2261">+SQRT((SUM(SIN($G2261/$I$1*($A$22:$A$20000))*$B$22:$B$20000))^2 + (SUM(COS($G2261/$I$1*($A$22:$A$20000))*$B$22:$B$20000))^2)</f>
        <v>0.42149916801237991</v>
      </c>
      <c r="J2261">
        <f t="array" ref="J2261">+SQRT((SUM(SIN($G2261/$I$1*($A$22:$A$20000))*$C$22:$C$20000))^2 +  (SUM(COS($G2261/$I$1*($A$22:$A$20000))*$C$22:$C$20000))^2)</f>
        <v>4.8489316428459741</v>
      </c>
    </row>
    <row r="2262" spans="7:10" x14ac:dyDescent="0.25">
      <c r="G2262">
        <f t="shared" si="71"/>
        <v>2260</v>
      </c>
      <c r="H2262">
        <f t="shared" si="70"/>
        <v>7.1938034277536698</v>
      </c>
      <c r="I2262">
        <f t="array" ref="I2262">+SQRT((SUM(SIN($G2262/$I$1*($A$22:$A$20000))*$B$22:$B$20000))^2 + (SUM(COS($G2262/$I$1*($A$22:$A$20000))*$B$22:$B$20000))^2)</f>
        <v>8.3936296500307123E-2</v>
      </c>
      <c r="J2262">
        <f t="array" ref="J2262">+SQRT((SUM(SIN($G2262/$I$1*($A$22:$A$20000))*$C$22:$C$20000))^2 +  (SUM(COS($G2262/$I$1*($A$22:$A$20000))*$C$22:$C$20000))^2)</f>
        <v>4.2638839852159629</v>
      </c>
    </row>
    <row r="2263" spans="7:10" x14ac:dyDescent="0.25">
      <c r="G2263">
        <f t="shared" si="71"/>
        <v>2261</v>
      </c>
      <c r="H2263">
        <f t="shared" si="70"/>
        <v>7.1969865266155075</v>
      </c>
      <c r="I2263">
        <f t="array" ref="I2263">+SQRT((SUM(SIN($G2263/$I$1*($A$22:$A$20000))*$B$22:$B$20000))^2 + (SUM(COS($G2263/$I$1*($A$22:$A$20000))*$B$22:$B$20000))^2)</f>
        <v>0.36673009955354952</v>
      </c>
      <c r="J2263">
        <f t="array" ref="J2263">+SQRT((SUM(SIN($G2263/$I$1*($A$22:$A$20000))*$C$22:$C$20000))^2 +  (SUM(COS($G2263/$I$1*($A$22:$A$20000))*$C$22:$C$20000))^2)</f>
        <v>2.0396541793404572</v>
      </c>
    </row>
    <row r="2264" spans="7:10" x14ac:dyDescent="0.25">
      <c r="G2264">
        <f t="shared" si="71"/>
        <v>2262</v>
      </c>
      <c r="H2264">
        <f t="shared" si="70"/>
        <v>7.2001696254773453</v>
      </c>
      <c r="I2264">
        <f t="array" ref="I2264">+SQRT((SUM(SIN($G2264/$I$1*($A$22:$A$20000))*$B$22:$B$20000))^2 + (SUM(COS($G2264/$I$1*($A$22:$A$20000))*$B$22:$B$20000))^2)</f>
        <v>4.8582770446001795E-2</v>
      </c>
      <c r="J2264">
        <f t="array" ref="J2264">+SQRT((SUM(SIN($G2264/$I$1*($A$22:$A$20000))*$C$22:$C$20000))^2 +  (SUM(COS($G2264/$I$1*($A$22:$A$20000))*$C$22:$C$20000))^2)</f>
        <v>0.67179985784897323</v>
      </c>
    </row>
    <row r="2265" spans="7:10" x14ac:dyDescent="0.25">
      <c r="G2265">
        <f t="shared" si="71"/>
        <v>2263</v>
      </c>
      <c r="H2265">
        <f t="shared" si="70"/>
        <v>7.2033527243391831</v>
      </c>
      <c r="I2265">
        <f t="array" ref="I2265">+SQRT((SUM(SIN($G2265/$I$1*($A$22:$A$20000))*$B$22:$B$20000))^2 + (SUM(COS($G2265/$I$1*($A$22:$A$20000))*$B$22:$B$20000))^2)</f>
        <v>0.30170094990621199</v>
      </c>
      <c r="J2265">
        <f t="array" ref="J2265">+SQRT((SUM(SIN($G2265/$I$1*($A$22:$A$20000))*$C$22:$C$20000))^2 +  (SUM(COS($G2265/$I$1*($A$22:$A$20000))*$C$22:$C$20000))^2)</f>
        <v>0.88070003745976599</v>
      </c>
    </row>
    <row r="2266" spans="7:10" x14ac:dyDescent="0.25">
      <c r="G2266">
        <f t="shared" si="71"/>
        <v>2264</v>
      </c>
      <c r="H2266">
        <f t="shared" si="70"/>
        <v>7.2065358232010217</v>
      </c>
      <c r="I2266">
        <f t="array" ref="I2266">+SQRT((SUM(SIN($G2266/$I$1*($A$22:$A$20000))*$B$22:$B$20000))^2 + (SUM(COS($G2266/$I$1*($A$22:$A$20000))*$B$22:$B$20000))^2)</f>
        <v>0.1338531417594909</v>
      </c>
      <c r="J2266">
        <f t="array" ref="J2266">+SQRT((SUM(SIN($G2266/$I$1*($A$22:$A$20000))*$C$22:$C$20000))^2 +  (SUM(COS($G2266/$I$1*($A$22:$A$20000))*$C$22:$C$20000))^2)</f>
        <v>3.1493579669545899</v>
      </c>
    </row>
    <row r="2267" spans="7:10" x14ac:dyDescent="0.25">
      <c r="G2267">
        <f t="shared" si="71"/>
        <v>2265</v>
      </c>
      <c r="H2267">
        <f t="shared" si="70"/>
        <v>7.2097189220628586</v>
      </c>
      <c r="I2267">
        <f t="array" ref="I2267">+SQRT((SUM(SIN($G2267/$I$1*($A$22:$A$20000))*$B$22:$B$20000))^2 + (SUM(COS($G2267/$I$1*($A$22:$A$20000))*$B$22:$B$20000))^2)</f>
        <v>0.23655751097387542</v>
      </c>
      <c r="J2267">
        <f t="array" ref="J2267">+SQRT((SUM(SIN($G2267/$I$1*($A$22:$A$20000))*$C$22:$C$20000))^2 +  (SUM(COS($G2267/$I$1*($A$22:$A$20000))*$C$22:$C$20000))^2)</f>
        <v>8.1300369868394622</v>
      </c>
    </row>
    <row r="2268" spans="7:10" x14ac:dyDescent="0.25">
      <c r="G2268">
        <f t="shared" si="71"/>
        <v>2266</v>
      </c>
      <c r="H2268">
        <f t="shared" si="70"/>
        <v>7.2129020209246972</v>
      </c>
      <c r="I2268">
        <f t="array" ref="I2268">+SQRT((SUM(SIN($G2268/$I$1*($A$22:$A$20000))*$B$22:$B$20000))^2 + (SUM(COS($G2268/$I$1*($A$22:$A$20000))*$B$22:$B$20000))^2)</f>
        <v>0.19375278447694114</v>
      </c>
      <c r="J2268">
        <f t="array" ref="J2268">+SQRT((SUM(SIN($G2268/$I$1*($A$22:$A$20000))*$C$22:$C$20000))^2 +  (SUM(COS($G2268/$I$1*($A$22:$A$20000))*$C$22:$C$20000))^2)</f>
        <v>9.3147655218689582</v>
      </c>
    </row>
    <row r="2269" spans="7:10" x14ac:dyDescent="0.25">
      <c r="G2269">
        <f t="shared" si="71"/>
        <v>2267</v>
      </c>
      <c r="H2269">
        <f t="shared" si="70"/>
        <v>7.216085119786535</v>
      </c>
      <c r="I2269">
        <f t="array" ref="I2269">+SQRT((SUM(SIN($G2269/$I$1*($A$22:$A$20000))*$B$22:$B$20000))^2 + (SUM(COS($G2269/$I$1*($A$22:$A$20000))*$B$22:$B$20000))^2)</f>
        <v>0.16916369358848959</v>
      </c>
      <c r="J2269">
        <f t="array" ref="J2269">+SQRT((SUM(SIN($G2269/$I$1*($A$22:$A$20000))*$C$22:$C$20000))^2 +  (SUM(COS($G2269/$I$1*($A$22:$A$20000))*$C$22:$C$20000))^2)</f>
        <v>6.3990522981609592</v>
      </c>
    </row>
    <row r="2270" spans="7:10" x14ac:dyDescent="0.25">
      <c r="G2270">
        <f t="shared" si="71"/>
        <v>2268</v>
      </c>
      <c r="H2270">
        <f t="shared" si="70"/>
        <v>7.2192682186483728</v>
      </c>
      <c r="I2270">
        <f t="array" ref="I2270">+SQRT((SUM(SIN($G2270/$I$1*($A$22:$A$20000))*$B$22:$B$20000))^2 + (SUM(COS($G2270/$I$1*($A$22:$A$20000))*$B$22:$B$20000))^2)</f>
        <v>0.2373970046810743</v>
      </c>
      <c r="J2270">
        <f t="array" ref="J2270">+SQRT((SUM(SIN($G2270/$I$1*($A$22:$A$20000))*$C$22:$C$20000))^2 +  (SUM(COS($G2270/$I$1*($A$22:$A$20000))*$C$22:$C$20000))^2)</f>
        <v>3.5028091650386832</v>
      </c>
    </row>
    <row r="2271" spans="7:10" x14ac:dyDescent="0.25">
      <c r="G2271">
        <f t="shared" si="71"/>
        <v>2269</v>
      </c>
      <c r="H2271">
        <f t="shared" si="70"/>
        <v>7.2224513175102114</v>
      </c>
      <c r="I2271">
        <f t="array" ref="I2271">+SQRT((SUM(SIN($G2271/$I$1*($A$22:$A$20000))*$B$22:$B$20000))^2 + (SUM(COS($G2271/$I$1*($A$22:$A$20000))*$B$22:$B$20000))^2)</f>
        <v>9.5762783905122217E-2</v>
      </c>
      <c r="J2271">
        <f t="array" ref="J2271">+SQRT((SUM(SIN($G2271/$I$1*($A$22:$A$20000))*$C$22:$C$20000))^2 +  (SUM(COS($G2271/$I$1*($A$22:$A$20000))*$C$22:$C$20000))^2)</f>
        <v>1.2312098479575802</v>
      </c>
    </row>
    <row r="2272" spans="7:10" x14ac:dyDescent="0.25">
      <c r="G2272">
        <f t="shared" si="71"/>
        <v>2270</v>
      </c>
      <c r="H2272">
        <f t="shared" si="70"/>
        <v>7.2256344163720483</v>
      </c>
      <c r="I2272">
        <f t="array" ref="I2272">+SQRT((SUM(SIN($G2272/$I$1*($A$22:$A$20000))*$B$22:$B$20000))^2 + (SUM(COS($G2272/$I$1*($A$22:$A$20000))*$B$22:$B$20000))^2)</f>
        <v>0.26065333092975423</v>
      </c>
      <c r="J2272">
        <f t="array" ref="J2272">+SQRT((SUM(SIN($G2272/$I$1*($A$22:$A$20000))*$C$22:$C$20000))^2 +  (SUM(COS($G2272/$I$1*($A$22:$A$20000))*$C$22:$C$20000))^2)</f>
        <v>6.0780838533856567</v>
      </c>
    </row>
    <row r="2273" spans="7:10" x14ac:dyDescent="0.25">
      <c r="G2273">
        <f t="shared" si="71"/>
        <v>2271</v>
      </c>
      <c r="H2273">
        <f t="shared" si="70"/>
        <v>7.2288175152338869</v>
      </c>
      <c r="I2273">
        <f t="array" ref="I2273">+SQRT((SUM(SIN($G2273/$I$1*($A$22:$A$20000))*$B$22:$B$20000))^2 + (SUM(COS($G2273/$I$1*($A$22:$A$20000))*$B$22:$B$20000))^2)</f>
        <v>3.5693691451024044E-2</v>
      </c>
      <c r="J2273">
        <f t="array" ref="J2273">+SQRT((SUM(SIN($G2273/$I$1*($A$22:$A$20000))*$C$22:$C$20000))^2 +  (SUM(COS($G2273/$I$1*($A$22:$A$20000))*$C$22:$C$20000))^2)</f>
        <v>7.2848313817441834</v>
      </c>
    </row>
    <row r="2274" spans="7:10" x14ac:dyDescent="0.25">
      <c r="G2274">
        <f t="shared" si="71"/>
        <v>2272</v>
      </c>
      <c r="H2274">
        <f t="shared" si="70"/>
        <v>7.2320006140957238</v>
      </c>
      <c r="I2274">
        <f t="array" ref="I2274">+SQRT((SUM(SIN($G2274/$I$1*($A$22:$A$20000))*$B$22:$B$20000))^2 + (SUM(COS($G2274/$I$1*($A$22:$A$20000))*$B$22:$B$20000))^2)</f>
        <v>0.25981354149482994</v>
      </c>
      <c r="J2274">
        <f t="array" ref="J2274">+SQRT((SUM(SIN($G2274/$I$1*($A$22:$A$20000))*$C$22:$C$20000))^2 +  (SUM(COS($G2274/$I$1*($A$22:$A$20000))*$C$22:$C$20000))^2)</f>
        <v>3.6846496399414717</v>
      </c>
    </row>
    <row r="2275" spans="7:10" x14ac:dyDescent="0.25">
      <c r="G2275">
        <f t="shared" si="71"/>
        <v>2273</v>
      </c>
      <c r="H2275">
        <f t="shared" si="70"/>
        <v>7.2351837129575625</v>
      </c>
      <c r="I2275">
        <f t="array" ref="I2275">+SQRT((SUM(SIN($G2275/$I$1*($A$22:$A$20000))*$B$22:$B$20000))^2 + (SUM(COS($G2275/$I$1*($A$22:$A$20000))*$B$22:$B$20000))^2)</f>
        <v>7.9398736214033802E-2</v>
      </c>
      <c r="J2275">
        <f t="array" ref="J2275">+SQRT((SUM(SIN($G2275/$I$1*($A$22:$A$20000))*$C$22:$C$20000))^2 +  (SUM(COS($G2275/$I$1*($A$22:$A$20000))*$C$22:$C$20000))^2)</f>
        <v>0.91821858051944616</v>
      </c>
    </row>
    <row r="2276" spans="7:10" x14ac:dyDescent="0.25">
      <c r="G2276">
        <f t="shared" si="71"/>
        <v>2274</v>
      </c>
      <c r="H2276">
        <f t="shared" si="70"/>
        <v>7.2383668118193993</v>
      </c>
      <c r="I2276">
        <f t="array" ref="I2276">+SQRT((SUM(SIN($G2276/$I$1*($A$22:$A$20000))*$B$22:$B$20000))^2 + (SUM(COS($G2276/$I$1*($A$22:$A$20000))*$B$22:$B$20000))^2)</f>
        <v>0.23803243421264422</v>
      </c>
      <c r="J2276">
        <f t="array" ref="J2276">+SQRT((SUM(SIN($G2276/$I$1*($A$22:$A$20000))*$C$22:$C$20000))^2 +  (SUM(COS($G2276/$I$1*($A$22:$A$20000))*$C$22:$C$20000))^2)</f>
        <v>4.2041524240892967</v>
      </c>
    </row>
    <row r="2277" spans="7:10" x14ac:dyDescent="0.25">
      <c r="G2277">
        <f t="shared" si="71"/>
        <v>2275</v>
      </c>
      <c r="H2277">
        <f t="shared" si="70"/>
        <v>7.241549910681238</v>
      </c>
      <c r="I2277">
        <f t="array" ref="I2277">+SQRT((SUM(SIN($G2277/$I$1*($A$22:$A$20000))*$B$22:$B$20000))^2 + (SUM(COS($G2277/$I$1*($A$22:$A$20000))*$B$22:$B$20000))^2)</f>
        <v>0.14800553353695381</v>
      </c>
      <c r="J2277">
        <f t="array" ref="J2277">+SQRT((SUM(SIN($G2277/$I$1*($A$22:$A$20000))*$C$22:$C$20000))^2 +  (SUM(COS($G2277/$I$1*($A$22:$A$20000))*$C$22:$C$20000))^2)</f>
        <v>4.7418302600417119</v>
      </c>
    </row>
    <row r="2278" spans="7:10" x14ac:dyDescent="0.25">
      <c r="G2278">
        <f t="shared" si="71"/>
        <v>2276</v>
      </c>
      <c r="H2278">
        <f t="shared" si="70"/>
        <v>7.2447330095430766</v>
      </c>
      <c r="I2278">
        <f t="array" ref="I2278">+SQRT((SUM(SIN($G2278/$I$1*($A$22:$A$20000))*$B$22:$B$20000))^2 + (SUM(COS($G2278/$I$1*($A$22:$A$20000))*$B$22:$B$20000))^2)</f>
        <v>0.19729507397102705</v>
      </c>
      <c r="J2278">
        <f t="array" ref="J2278">+SQRT((SUM(SIN($G2278/$I$1*($A$22:$A$20000))*$C$22:$C$20000))^2 +  (SUM(COS($G2278/$I$1*($A$22:$A$20000))*$C$22:$C$20000))^2)</f>
        <v>1.4223782461768537</v>
      </c>
    </row>
    <row r="2279" spans="7:10" x14ac:dyDescent="0.25">
      <c r="G2279">
        <f t="shared" si="71"/>
        <v>2277</v>
      </c>
      <c r="H2279">
        <f t="shared" si="70"/>
        <v>7.2479161084049135</v>
      </c>
      <c r="I2279">
        <f t="array" ref="I2279">+SQRT((SUM(SIN($G2279/$I$1*($A$22:$A$20000))*$B$22:$B$20000))^2 + (SUM(COS($G2279/$I$1*($A$22:$A$20000))*$B$22:$B$20000))^2)</f>
        <v>0.20825933538343572</v>
      </c>
      <c r="J2279">
        <f t="array" ref="J2279">+SQRT((SUM(SIN($G2279/$I$1*($A$22:$A$20000))*$C$22:$C$20000))^2 +  (SUM(COS($G2279/$I$1*($A$22:$A$20000))*$C$22:$C$20000))^2)</f>
        <v>2.1981050513077891</v>
      </c>
    </row>
    <row r="2280" spans="7:10" x14ac:dyDescent="0.25">
      <c r="G2280">
        <f t="shared" si="71"/>
        <v>2278</v>
      </c>
      <c r="H2280">
        <f t="shared" si="70"/>
        <v>7.2510992072667522</v>
      </c>
      <c r="I2280">
        <f t="array" ref="I2280">+SQRT((SUM(SIN($G2280/$I$1*($A$22:$A$20000))*$B$22:$B$20000))^2 + (SUM(COS($G2280/$I$1*($A$22:$A$20000))*$B$22:$B$20000))^2)</f>
        <v>0.13695567146471954</v>
      </c>
      <c r="J2280">
        <f t="array" ref="J2280">+SQRT((SUM(SIN($G2280/$I$1*($A$22:$A$20000))*$C$22:$C$20000))^2 +  (SUM(COS($G2280/$I$1*($A$22:$A$20000))*$C$22:$C$20000))^2)</f>
        <v>1.9491390815373679</v>
      </c>
    </row>
    <row r="2281" spans="7:10" x14ac:dyDescent="0.25">
      <c r="G2281">
        <f t="shared" si="71"/>
        <v>2279</v>
      </c>
      <c r="H2281">
        <f t="shared" si="70"/>
        <v>7.254282306128589</v>
      </c>
      <c r="I2281">
        <f t="array" ref="I2281">+SQRT((SUM(SIN($G2281/$I$1*($A$22:$A$20000))*$B$22:$B$20000))^2 + (SUM(COS($G2281/$I$1*($A$22:$A$20000))*$B$22:$B$20000))^2)</f>
        <v>0.25063377645483775</v>
      </c>
      <c r="J2281">
        <f t="array" ref="J2281">+SQRT((SUM(SIN($G2281/$I$1*($A$22:$A$20000))*$C$22:$C$20000))^2 +  (SUM(COS($G2281/$I$1*($A$22:$A$20000))*$C$22:$C$20000))^2)</f>
        <v>1.6431488886532792</v>
      </c>
    </row>
    <row r="2282" spans="7:10" x14ac:dyDescent="0.25">
      <c r="G2282">
        <f t="shared" si="71"/>
        <v>2280</v>
      </c>
      <c r="H2282">
        <f t="shared" si="70"/>
        <v>7.2574654049904277</v>
      </c>
      <c r="I2282">
        <f t="array" ref="I2282">+SQRT((SUM(SIN($G2282/$I$1*($A$22:$A$20000))*$B$22:$B$20000))^2 + (SUM(COS($G2282/$I$1*($A$22:$A$20000))*$B$22:$B$20000))^2)</f>
        <v>7.3413675712905704E-2</v>
      </c>
      <c r="J2282">
        <f t="array" ref="J2282">+SQRT((SUM(SIN($G2282/$I$1*($A$22:$A$20000))*$C$22:$C$20000))^2 +  (SUM(COS($G2282/$I$1*($A$22:$A$20000))*$C$22:$C$20000))^2)</f>
        <v>0.59219286320186071</v>
      </c>
    </row>
    <row r="2283" spans="7:10" x14ac:dyDescent="0.25">
      <c r="G2283">
        <f t="shared" si="71"/>
        <v>2281</v>
      </c>
      <c r="H2283">
        <f t="shared" si="70"/>
        <v>7.2606485038522655</v>
      </c>
      <c r="I2283">
        <f t="array" ref="I2283">+SQRT((SUM(SIN($G2283/$I$1*($A$22:$A$20000))*$B$22:$B$20000))^2 + (SUM(COS($G2283/$I$1*($A$22:$A$20000))*$B$22:$B$20000))^2)</f>
        <v>0.28059111315893864</v>
      </c>
      <c r="J2283">
        <f t="array" ref="J2283">+SQRT((SUM(SIN($G2283/$I$1*($A$22:$A$20000))*$C$22:$C$20000))^2 +  (SUM(COS($G2283/$I$1*($A$22:$A$20000))*$C$22:$C$20000))^2)</f>
        <v>5.1663117526942033</v>
      </c>
    </row>
    <row r="2284" spans="7:10" x14ac:dyDescent="0.25">
      <c r="G2284">
        <f t="shared" si="71"/>
        <v>2282</v>
      </c>
      <c r="H2284">
        <f t="shared" si="70"/>
        <v>7.2638316027141032</v>
      </c>
      <c r="I2284">
        <f t="array" ref="I2284">+SQRT((SUM(SIN($G2284/$I$1*($A$22:$A$20000))*$B$22:$B$20000))^2 + (SUM(COS($G2284/$I$1*($A$22:$A$20000))*$B$22:$B$20000))^2)</f>
        <v>5.4312275146817281E-2</v>
      </c>
      <c r="J2284">
        <f t="array" ref="J2284">+SQRT((SUM(SIN($G2284/$I$1*($A$22:$A$20000))*$C$22:$C$20000))^2 +  (SUM(COS($G2284/$I$1*($A$22:$A$20000))*$C$22:$C$20000))^2)</f>
        <v>6.2325359171793151</v>
      </c>
    </row>
    <row r="2285" spans="7:10" x14ac:dyDescent="0.25">
      <c r="G2285">
        <f t="shared" si="71"/>
        <v>2283</v>
      </c>
      <c r="H2285">
        <f t="shared" si="70"/>
        <v>7.267014701575941</v>
      </c>
      <c r="I2285">
        <f t="array" ref="I2285">+SQRT((SUM(SIN($G2285/$I$1*($A$22:$A$20000))*$B$22:$B$20000))^2 + (SUM(COS($G2285/$I$1*($A$22:$A$20000))*$B$22:$B$20000))^2)</f>
        <v>0.27788480839199481</v>
      </c>
      <c r="J2285">
        <f t="array" ref="J2285">+SQRT((SUM(SIN($G2285/$I$1*($A$22:$A$20000))*$C$22:$C$20000))^2 +  (SUM(COS($G2285/$I$1*($A$22:$A$20000))*$C$22:$C$20000))^2)</f>
        <v>3.3389807441477672</v>
      </c>
    </row>
    <row r="2286" spans="7:10" x14ac:dyDescent="0.25">
      <c r="G2286">
        <f t="shared" si="71"/>
        <v>2284</v>
      </c>
      <c r="H2286">
        <f t="shared" si="70"/>
        <v>7.2701978004377787</v>
      </c>
      <c r="I2286">
        <f t="array" ref="I2286">+SQRT((SUM(SIN($G2286/$I$1*($A$22:$A$20000))*$B$22:$B$20000))^2 + (SUM(COS($G2286/$I$1*($A$22:$A$20000))*$B$22:$B$20000))^2)</f>
        <v>0.12846389943077524</v>
      </c>
      <c r="J2286">
        <f t="array" ref="J2286">+SQRT((SUM(SIN($G2286/$I$1*($A$22:$A$20000))*$C$22:$C$20000))^2 +  (SUM(COS($G2286/$I$1*($A$22:$A$20000))*$C$22:$C$20000))^2)</f>
        <v>6.3743036221855487</v>
      </c>
    </row>
    <row r="2287" spans="7:10" x14ac:dyDescent="0.25">
      <c r="G2287">
        <f t="shared" si="71"/>
        <v>2285</v>
      </c>
      <c r="H2287">
        <f t="shared" si="70"/>
        <v>7.2733808992996174</v>
      </c>
      <c r="I2287">
        <f t="array" ref="I2287">+SQRT((SUM(SIN($G2287/$I$1*($A$22:$A$20000))*$B$22:$B$20000))^2 + (SUM(COS($G2287/$I$1*($A$22:$A$20000))*$B$22:$B$20000))^2)</f>
        <v>0.24702085212239294</v>
      </c>
      <c r="J2287">
        <f t="array" ref="J2287">+SQRT((SUM(SIN($G2287/$I$1*($A$22:$A$20000))*$C$22:$C$20000))^2 +  (SUM(COS($G2287/$I$1*($A$22:$A$20000))*$C$22:$C$20000))^2)</f>
        <v>3.4333687397596067</v>
      </c>
    </row>
    <row r="2288" spans="7:10" x14ac:dyDescent="0.25">
      <c r="G2288">
        <f t="shared" si="71"/>
        <v>2286</v>
      </c>
      <c r="H2288">
        <f t="shared" si="70"/>
        <v>7.2765639981614552</v>
      </c>
      <c r="I2288">
        <f t="array" ref="I2288">+SQRT((SUM(SIN($G2288/$I$1*($A$22:$A$20000))*$B$22:$B$20000))^2 + (SUM(COS($G2288/$I$1*($A$22:$A$20000))*$B$22:$B$20000))^2)</f>
        <v>0.20386232237347318</v>
      </c>
      <c r="J2288">
        <f t="array" ref="J2288">+SQRT((SUM(SIN($G2288/$I$1*($A$22:$A$20000))*$C$22:$C$20000))^2 +  (SUM(COS($G2288/$I$1*($A$22:$A$20000))*$C$22:$C$20000))^2)</f>
        <v>4.4327151926898942</v>
      </c>
    </row>
    <row r="2289" spans="7:10" x14ac:dyDescent="0.25">
      <c r="G2289">
        <f t="shared" si="71"/>
        <v>2287</v>
      </c>
      <c r="H2289">
        <f t="shared" si="70"/>
        <v>7.2797470970232929</v>
      </c>
      <c r="I2289">
        <f t="array" ref="I2289">+SQRT((SUM(SIN($G2289/$I$1*($A$22:$A$20000))*$B$22:$B$20000))^2 + (SUM(COS($G2289/$I$1*($A$22:$A$20000))*$B$22:$B$20000))^2)</f>
        <v>0.1956762468430501</v>
      </c>
      <c r="J2289">
        <f t="array" ref="J2289">+SQRT((SUM(SIN($G2289/$I$1*($A$22:$A$20000))*$C$22:$C$20000))^2 +  (SUM(COS($G2289/$I$1*($A$22:$A$20000))*$C$22:$C$20000))^2)</f>
        <v>8.0084326776906742</v>
      </c>
    </row>
    <row r="2290" spans="7:10" x14ac:dyDescent="0.25">
      <c r="G2290">
        <f t="shared" si="71"/>
        <v>2288</v>
      </c>
      <c r="H2290">
        <f t="shared" si="70"/>
        <v>7.2829301958851307</v>
      </c>
      <c r="I2290">
        <f t="array" ref="I2290">+SQRT((SUM(SIN($G2290/$I$1*($A$22:$A$20000))*$B$22:$B$20000))^2 + (SUM(COS($G2290/$I$1*($A$22:$A$20000))*$B$22:$B$20000))^2)</f>
        <v>0.27046997558971014</v>
      </c>
      <c r="J2290">
        <f t="array" ref="J2290">+SQRT((SUM(SIN($G2290/$I$1*($A$22:$A$20000))*$C$22:$C$20000))^2 +  (SUM(COS($G2290/$I$1*($A$22:$A$20000))*$C$22:$C$20000))^2)</f>
        <v>5.4974859838781738</v>
      </c>
    </row>
    <row r="2291" spans="7:10" x14ac:dyDescent="0.25">
      <c r="G2291">
        <f t="shared" si="71"/>
        <v>2289</v>
      </c>
      <c r="H2291">
        <f t="shared" si="70"/>
        <v>7.2861132947469693</v>
      </c>
      <c r="I2291">
        <f t="array" ref="I2291">+SQRT((SUM(SIN($G2291/$I$1*($A$22:$A$20000))*$B$22:$B$20000))^2 + (SUM(COS($G2291/$I$1*($A$22:$A$20000))*$B$22:$B$20000))^2)</f>
        <v>0.12587668069278066</v>
      </c>
      <c r="J2291">
        <f t="array" ref="J2291">+SQRT((SUM(SIN($G2291/$I$1*($A$22:$A$20000))*$C$22:$C$20000))^2 +  (SUM(COS($G2291/$I$1*($A$22:$A$20000))*$C$22:$C$20000))^2)</f>
        <v>5.5183340354759265</v>
      </c>
    </row>
    <row r="2292" spans="7:10" x14ac:dyDescent="0.25">
      <c r="G2292">
        <f t="shared" si="71"/>
        <v>2290</v>
      </c>
      <c r="H2292">
        <f t="shared" si="70"/>
        <v>7.2892963936088062</v>
      </c>
      <c r="I2292">
        <f t="array" ref="I2292">+SQRT((SUM(SIN($G2292/$I$1*($A$22:$A$20000))*$B$22:$B$20000))^2 + (SUM(COS($G2292/$I$1*($A$22:$A$20000))*$B$22:$B$20000))^2)</f>
        <v>0.3184380668933452</v>
      </c>
      <c r="J2292">
        <f t="array" ref="J2292">+SQRT((SUM(SIN($G2292/$I$1*($A$22:$A$20000))*$C$22:$C$20000))^2 +  (SUM(COS($G2292/$I$1*($A$22:$A$20000))*$C$22:$C$20000))^2)</f>
        <v>5.9178543479796533</v>
      </c>
    </row>
    <row r="2293" spans="7:10" x14ac:dyDescent="0.25">
      <c r="G2293">
        <f t="shared" si="71"/>
        <v>2291</v>
      </c>
      <c r="H2293">
        <f t="shared" si="70"/>
        <v>7.2924794924706449</v>
      </c>
      <c r="I2293">
        <f t="array" ref="I2293">+SQRT((SUM(SIN($G2293/$I$1*($A$22:$A$20000))*$B$22:$B$20000))^2 + (SUM(COS($G2293/$I$1*($A$22:$A$20000))*$B$22:$B$20000))^2)</f>
        <v>5.9582131473870266E-2</v>
      </c>
      <c r="J2293">
        <f t="array" ref="J2293">+SQRT((SUM(SIN($G2293/$I$1*($A$22:$A$20000))*$C$22:$C$20000))^2 +  (SUM(COS($G2293/$I$1*($A$22:$A$20000))*$C$22:$C$20000))^2)</f>
        <v>4.1961119001141345</v>
      </c>
    </row>
    <row r="2294" spans="7:10" x14ac:dyDescent="0.25">
      <c r="G2294">
        <f t="shared" si="71"/>
        <v>2292</v>
      </c>
      <c r="H2294">
        <f t="shared" si="70"/>
        <v>7.2956625913324826</v>
      </c>
      <c r="I2294">
        <f t="array" ref="I2294">+SQRT((SUM(SIN($G2294/$I$1*($A$22:$A$20000))*$B$22:$B$20000))^2 + (SUM(COS($G2294/$I$1*($A$22:$A$20000))*$B$22:$B$20000))^2)</f>
        <v>0.34075851636943583</v>
      </c>
      <c r="J2294">
        <f t="array" ref="J2294">+SQRT((SUM(SIN($G2294/$I$1*($A$22:$A$20000))*$C$22:$C$20000))^2 +  (SUM(COS($G2294/$I$1*($A$22:$A$20000))*$C$22:$C$20000))^2)</f>
        <v>2.3199470729425671</v>
      </c>
    </row>
    <row r="2295" spans="7:10" x14ac:dyDescent="0.25">
      <c r="G2295">
        <f t="shared" si="71"/>
        <v>2293</v>
      </c>
      <c r="H2295">
        <f t="shared" si="70"/>
        <v>7.2988456901943204</v>
      </c>
      <c r="I2295">
        <f t="array" ref="I2295">+SQRT((SUM(SIN($G2295/$I$1*($A$22:$A$20000))*$B$22:$B$20000))^2 + (SUM(COS($G2295/$I$1*($A$22:$A$20000))*$B$22:$B$20000))^2)</f>
        <v>0.10670729882335096</v>
      </c>
      <c r="J2295">
        <f t="array" ref="J2295">+SQRT((SUM(SIN($G2295/$I$1*($A$22:$A$20000))*$C$22:$C$20000))^2 +  (SUM(COS($G2295/$I$1*($A$22:$A$20000))*$C$22:$C$20000))^2)</f>
        <v>5.0105254830115316</v>
      </c>
    </row>
    <row r="2296" spans="7:10" x14ac:dyDescent="0.25">
      <c r="G2296">
        <f t="shared" si="71"/>
        <v>2294</v>
      </c>
      <c r="H2296">
        <f t="shared" si="70"/>
        <v>7.302028789056159</v>
      </c>
      <c r="I2296">
        <f t="array" ref="I2296">+SQRT((SUM(SIN($G2296/$I$1*($A$22:$A$20000))*$B$22:$B$20000))^2 + (SUM(COS($G2296/$I$1*($A$22:$A$20000))*$B$22:$B$20000))^2)</f>
        <v>0.33430651789742993</v>
      </c>
      <c r="J2296">
        <f t="array" ref="J2296">+SQRT((SUM(SIN($G2296/$I$1*($A$22:$A$20000))*$C$22:$C$20000))^2 +  (SUM(COS($G2296/$I$1*($A$22:$A$20000))*$C$22:$C$20000))^2)</f>
        <v>6.7164555564103825</v>
      </c>
    </row>
    <row r="2297" spans="7:10" x14ac:dyDescent="0.25">
      <c r="G2297">
        <f t="shared" si="71"/>
        <v>2295</v>
      </c>
      <c r="H2297">
        <f t="shared" si="70"/>
        <v>7.3052118879179959</v>
      </c>
      <c r="I2297">
        <f t="array" ref="I2297">+SQRT((SUM(SIN($G2297/$I$1*($A$22:$A$20000))*$B$22:$B$20000))^2 + (SUM(COS($G2297/$I$1*($A$22:$A$20000))*$B$22:$B$20000))^2)</f>
        <v>0.20720811582500948</v>
      </c>
      <c r="J2297">
        <f t="array" ref="J2297">+SQRT((SUM(SIN($G2297/$I$1*($A$22:$A$20000))*$C$22:$C$20000))^2 +  (SUM(COS($G2297/$I$1*($A$22:$A$20000))*$C$22:$C$20000))^2)</f>
        <v>5.7837861246607289</v>
      </c>
    </row>
    <row r="2298" spans="7:10" x14ac:dyDescent="0.25">
      <c r="G2298">
        <f t="shared" si="71"/>
        <v>2296</v>
      </c>
      <c r="H2298">
        <f t="shared" si="70"/>
        <v>7.3083949867798346</v>
      </c>
      <c r="I2298">
        <f t="array" ref="I2298">+SQRT((SUM(SIN($G2298/$I$1*($A$22:$A$20000))*$B$22:$B$20000))^2 + (SUM(COS($G2298/$I$1*($A$22:$A$20000))*$B$22:$B$20000))^2)</f>
        <v>0.29292129134695677</v>
      </c>
      <c r="J2298">
        <f t="array" ref="J2298">+SQRT((SUM(SIN($G2298/$I$1*($A$22:$A$20000))*$C$22:$C$20000))^2 +  (SUM(COS($G2298/$I$1*($A$22:$A$20000))*$C$22:$C$20000))^2)</f>
        <v>3.5701834498305618</v>
      </c>
    </row>
    <row r="2299" spans="7:10" x14ac:dyDescent="0.25">
      <c r="G2299">
        <f t="shared" si="71"/>
        <v>2297</v>
      </c>
      <c r="H2299">
        <f t="shared" si="70"/>
        <v>7.3115780856416714</v>
      </c>
      <c r="I2299">
        <f t="array" ref="I2299">+SQRT((SUM(SIN($G2299/$I$1*($A$22:$A$20000))*$B$22:$B$20000))^2 + (SUM(COS($G2299/$I$1*($A$22:$A$20000))*$B$22:$B$20000))^2)</f>
        <v>0.31339119292593154</v>
      </c>
      <c r="J2299">
        <f t="array" ref="J2299">+SQRT((SUM(SIN($G2299/$I$1*($A$22:$A$20000))*$C$22:$C$20000))^2 +  (SUM(COS($G2299/$I$1*($A$22:$A$20000))*$C$22:$C$20000))^2)</f>
        <v>1.4375890669581131</v>
      </c>
    </row>
    <row r="2300" spans="7:10" x14ac:dyDescent="0.25">
      <c r="G2300">
        <f t="shared" si="71"/>
        <v>2298</v>
      </c>
      <c r="H2300">
        <f t="shared" si="70"/>
        <v>7.3147611845035101</v>
      </c>
      <c r="I2300">
        <f t="array" ref="I2300">+SQRT((SUM(SIN($G2300/$I$1*($A$22:$A$20000))*$B$22:$B$20000))^2 + (SUM(COS($G2300/$I$1*($A$22:$A$20000))*$B$22:$B$20000))^2)</f>
        <v>0.21104759490171893</v>
      </c>
      <c r="J2300">
        <f t="array" ref="J2300">+SQRT((SUM(SIN($G2300/$I$1*($A$22:$A$20000))*$C$22:$C$20000))^2 +  (SUM(COS($G2300/$I$1*($A$22:$A$20000))*$C$22:$C$20000))^2)</f>
        <v>0.95459392659185716</v>
      </c>
    </row>
    <row r="2301" spans="7:10" x14ac:dyDescent="0.25">
      <c r="G2301">
        <f t="shared" si="71"/>
        <v>2299</v>
      </c>
      <c r="H2301">
        <f t="shared" si="70"/>
        <v>7.317944283365347</v>
      </c>
      <c r="I2301">
        <f t="array" ref="I2301">+SQRT((SUM(SIN($G2301/$I$1*($A$22:$A$20000))*$B$22:$B$20000))^2 + (SUM(COS($G2301/$I$1*($A$22:$A$20000))*$B$22:$B$20000))^2)</f>
        <v>0.39272486014370389</v>
      </c>
      <c r="J2301">
        <f t="array" ref="J2301">+SQRT((SUM(SIN($G2301/$I$1*($A$22:$A$20000))*$C$22:$C$20000))^2 +  (SUM(COS($G2301/$I$1*($A$22:$A$20000))*$C$22:$C$20000))^2)</f>
        <v>3.2611163454676544</v>
      </c>
    </row>
    <row r="2302" spans="7:10" x14ac:dyDescent="0.25">
      <c r="G2302">
        <f t="shared" si="71"/>
        <v>2300</v>
      </c>
      <c r="H2302">
        <f t="shared" si="70"/>
        <v>7.3211273822271856</v>
      </c>
      <c r="I2302">
        <f t="array" ref="I2302">+SQRT((SUM(SIN($G2302/$I$1*($A$22:$A$20000))*$B$22:$B$20000))^2 + (SUM(COS($G2302/$I$1*($A$22:$A$20000))*$B$22:$B$20000))^2)</f>
        <v>0.12715373879539546</v>
      </c>
      <c r="J2302">
        <f t="array" ref="J2302">+SQRT((SUM(SIN($G2302/$I$1*($A$22:$A$20000))*$C$22:$C$20000))^2 +  (SUM(COS($G2302/$I$1*($A$22:$A$20000))*$C$22:$C$20000))^2)</f>
        <v>3.273889859291327</v>
      </c>
    </row>
    <row r="2303" spans="7:10" x14ac:dyDescent="0.25">
      <c r="G2303">
        <f t="shared" si="71"/>
        <v>2301</v>
      </c>
      <c r="H2303">
        <f t="shared" si="70"/>
        <v>7.3243104810890243</v>
      </c>
      <c r="I2303">
        <f t="array" ref="I2303">+SQRT((SUM(SIN($G2303/$I$1*($A$22:$A$20000))*$B$22:$B$20000))^2 + (SUM(COS($G2303/$I$1*($A$22:$A$20000))*$B$22:$B$20000))^2)</f>
        <v>0.47301191841778645</v>
      </c>
      <c r="J2303">
        <f t="array" ref="J2303">+SQRT((SUM(SIN($G2303/$I$1*($A$22:$A$20000))*$C$22:$C$20000))^2 +  (SUM(COS($G2303/$I$1*($A$22:$A$20000))*$C$22:$C$20000))^2)</f>
        <v>0.63862610530615072</v>
      </c>
    </row>
    <row r="2304" spans="7:10" x14ac:dyDescent="0.25">
      <c r="G2304">
        <f t="shared" si="71"/>
        <v>2302</v>
      </c>
      <c r="H2304">
        <f t="shared" si="70"/>
        <v>7.3274935799508611</v>
      </c>
      <c r="I2304">
        <f t="array" ref="I2304">+SQRT((SUM(SIN($G2304/$I$1*($A$22:$A$20000))*$B$22:$B$20000))^2 + (SUM(COS($G2304/$I$1*($A$22:$A$20000))*$B$22:$B$20000))^2)</f>
        <v>7.5646791151516762E-2</v>
      </c>
      <c r="J2304">
        <f t="array" ref="J2304">+SQRT((SUM(SIN($G2304/$I$1*($A$22:$A$20000))*$C$22:$C$20000))^2 +  (SUM(COS($G2304/$I$1*($A$22:$A$20000))*$C$22:$C$20000))^2)</f>
        <v>4.8009649332081956</v>
      </c>
    </row>
    <row r="2305" spans="7:10" x14ac:dyDescent="0.25">
      <c r="G2305">
        <f t="shared" si="71"/>
        <v>2303</v>
      </c>
      <c r="H2305">
        <f t="shared" si="70"/>
        <v>7.3306766788126998</v>
      </c>
      <c r="I2305">
        <f t="array" ref="I2305">+SQRT((SUM(SIN($G2305/$I$1*($A$22:$A$20000))*$B$22:$B$20000))^2 + (SUM(COS($G2305/$I$1*($A$22:$A$20000))*$B$22:$B$20000))^2)</f>
        <v>0.50836661804534378</v>
      </c>
      <c r="J2305">
        <f t="array" ref="J2305">+SQRT((SUM(SIN($G2305/$I$1*($A$22:$A$20000))*$C$22:$C$20000))^2 +  (SUM(COS($G2305/$I$1*($A$22:$A$20000))*$C$22:$C$20000))^2)</f>
        <v>6.7002255960358337</v>
      </c>
    </row>
    <row r="2306" spans="7:10" x14ac:dyDescent="0.25">
      <c r="G2306">
        <f t="shared" si="71"/>
        <v>2304</v>
      </c>
      <c r="H2306">
        <f t="shared" si="70"/>
        <v>7.3338597776745367</v>
      </c>
      <c r="I2306">
        <f t="array" ref="I2306">+SQRT((SUM(SIN($G2306/$I$1*($A$22:$A$20000))*$B$22:$B$20000))^2 + (SUM(COS($G2306/$I$1*($A$22:$A$20000))*$B$22:$B$20000))^2)</f>
        <v>0.23729661139003602</v>
      </c>
      <c r="J2306">
        <f t="array" ref="J2306">+SQRT((SUM(SIN($G2306/$I$1*($A$22:$A$20000))*$C$22:$C$20000))^2 +  (SUM(COS($G2306/$I$1*($A$22:$A$20000))*$C$22:$C$20000))^2)</f>
        <v>7.5852503940147686</v>
      </c>
    </row>
    <row r="2307" spans="7:10" x14ac:dyDescent="0.25">
      <c r="G2307">
        <f t="shared" si="71"/>
        <v>2305</v>
      </c>
      <c r="H2307">
        <f t="shared" ref="H2307:H2370" si="72">+G2307/$I$1/2/PI()</f>
        <v>7.3370428765363753</v>
      </c>
      <c r="I2307">
        <f t="array" ref="I2307">+SQRT((SUM(SIN($G2307/$I$1*($A$22:$A$20000))*$B$22:$B$20000))^2 + (SUM(COS($G2307/$I$1*($A$22:$A$20000))*$B$22:$B$20000))^2)</f>
        <v>0.49434400571940024</v>
      </c>
      <c r="J2307">
        <f t="array" ref="J2307">+SQRT((SUM(SIN($G2307/$I$1*($A$22:$A$20000))*$C$22:$C$20000))^2 +  (SUM(COS($G2307/$I$1*($A$22:$A$20000))*$C$22:$C$20000))^2)</f>
        <v>5.248282261467307</v>
      </c>
    </row>
    <row r="2308" spans="7:10" x14ac:dyDescent="0.25">
      <c r="G2308">
        <f t="shared" si="71"/>
        <v>2306</v>
      </c>
      <c r="H2308">
        <f t="shared" si="72"/>
        <v>7.3402259753982131</v>
      </c>
      <c r="I2308">
        <f t="array" ref="I2308">+SQRT((SUM(SIN($G2308/$I$1*($A$22:$A$20000))*$B$22:$B$20000))^2 + (SUM(COS($G2308/$I$1*($A$22:$A$20000))*$B$22:$B$20000))^2)</f>
        <v>0.46639596349695517</v>
      </c>
      <c r="J2308">
        <f t="array" ref="J2308">+SQRT((SUM(SIN($G2308/$I$1*($A$22:$A$20000))*$C$22:$C$20000))^2 +  (SUM(COS($G2308/$I$1*($A$22:$A$20000))*$C$22:$C$20000))^2)</f>
        <v>0.57571441982692484</v>
      </c>
    </row>
    <row r="2309" spans="7:10" x14ac:dyDescent="0.25">
      <c r="G2309">
        <f t="shared" ref="G2309:G2372" si="73">+G2308+1</f>
        <v>2307</v>
      </c>
      <c r="H2309">
        <f t="shared" si="72"/>
        <v>7.3434090742600509</v>
      </c>
      <c r="I2309">
        <f t="array" ref="I2309">+SQRT((SUM(SIN($G2309/$I$1*($A$22:$A$20000))*$B$22:$B$20000))^2 + (SUM(COS($G2309/$I$1*($A$22:$A$20000))*$B$22:$B$20000))^2)</f>
        <v>0.39658691638221333</v>
      </c>
      <c r="J2309">
        <f t="array" ref="J2309">+SQRT((SUM(SIN($G2309/$I$1*($A$22:$A$20000))*$C$22:$C$20000))^2 +  (SUM(COS($G2309/$I$1*($A$22:$A$20000))*$C$22:$C$20000))^2)</f>
        <v>4.8929794252065726</v>
      </c>
    </row>
    <row r="2310" spans="7:10" x14ac:dyDescent="0.25">
      <c r="G2310">
        <f t="shared" si="73"/>
        <v>2308</v>
      </c>
      <c r="H2310">
        <f t="shared" si="72"/>
        <v>7.3465921731218886</v>
      </c>
      <c r="I2310">
        <f t="array" ref="I2310">+SQRT((SUM(SIN($G2310/$I$1*($A$22:$A$20000))*$B$22:$B$20000))^2 + (SUM(COS($G2310/$I$1*($A$22:$A$20000))*$B$22:$B$20000))^2)</f>
        <v>0.7405185297479232</v>
      </c>
      <c r="J2310">
        <f t="array" ref="J2310">+SQRT((SUM(SIN($G2310/$I$1*($A$22:$A$20000))*$C$22:$C$20000))^2 +  (SUM(COS($G2310/$I$1*($A$22:$A$20000))*$C$22:$C$20000))^2)</f>
        <v>5.2205660815235735</v>
      </c>
    </row>
    <row r="2311" spans="7:10" x14ac:dyDescent="0.25">
      <c r="G2311">
        <f t="shared" si="73"/>
        <v>2309</v>
      </c>
      <c r="H2311">
        <f t="shared" si="72"/>
        <v>7.3497752719837273</v>
      </c>
      <c r="I2311">
        <f t="array" ref="I2311">+SQRT((SUM(SIN($G2311/$I$1*($A$22:$A$20000))*$B$22:$B$20000))^2 + (SUM(COS($G2311/$I$1*($A$22:$A$20000))*$B$22:$B$20000))^2)</f>
        <v>0.14301229072586188</v>
      </c>
      <c r="J2311">
        <f t="array" ref="J2311">+SQRT((SUM(SIN($G2311/$I$1*($A$22:$A$20000))*$C$22:$C$20000))^2 +  (SUM(COS($G2311/$I$1*($A$22:$A$20000))*$C$22:$C$20000))^2)</f>
        <v>3.9010444111857452</v>
      </c>
    </row>
    <row r="2312" spans="7:10" x14ac:dyDescent="0.25">
      <c r="G2312">
        <f t="shared" si="73"/>
        <v>2310</v>
      </c>
      <c r="H2312">
        <f t="shared" si="72"/>
        <v>7.352958370845565</v>
      </c>
      <c r="I2312">
        <f t="array" ref="I2312">+SQRT((SUM(SIN($G2312/$I$1*($A$22:$A$20000))*$B$22:$B$20000))^2 + (SUM(COS($G2312/$I$1*($A$22:$A$20000))*$B$22:$B$20000))^2)</f>
        <v>1.2498447785813502</v>
      </c>
      <c r="J2312">
        <f t="array" ref="J2312">+SQRT((SUM(SIN($G2312/$I$1*($A$22:$A$20000))*$C$22:$C$20000))^2 +  (SUM(COS($G2312/$I$1*($A$22:$A$20000))*$C$22:$C$20000))^2)</f>
        <v>3.3010406631056739</v>
      </c>
    </row>
    <row r="2313" spans="7:10" x14ac:dyDescent="0.25">
      <c r="G2313">
        <f t="shared" si="73"/>
        <v>2311</v>
      </c>
      <c r="H2313">
        <f t="shared" si="72"/>
        <v>7.3561414697074028</v>
      </c>
      <c r="I2313">
        <f t="array" ref="I2313">+SQRT((SUM(SIN($G2313/$I$1*($A$22:$A$20000))*$B$22:$B$20000))^2 + (SUM(COS($G2313/$I$1*($A$22:$A$20000))*$B$22:$B$20000))^2)</f>
        <v>1.4542143819399205</v>
      </c>
      <c r="J2313">
        <f t="array" ref="J2313">+SQRT((SUM(SIN($G2313/$I$1*($A$22:$A$20000))*$C$22:$C$20000))^2 +  (SUM(COS($G2313/$I$1*($A$22:$A$20000))*$C$22:$C$20000))^2)</f>
        <v>4.2642201754706344</v>
      </c>
    </row>
    <row r="2314" spans="7:10" x14ac:dyDescent="0.25">
      <c r="G2314">
        <f t="shared" si="73"/>
        <v>2312</v>
      </c>
      <c r="H2314">
        <f t="shared" si="72"/>
        <v>7.3593245685692406</v>
      </c>
      <c r="I2314">
        <f t="array" ref="I2314">+SQRT((SUM(SIN($G2314/$I$1*($A$22:$A$20000))*$B$22:$B$20000))^2 + (SUM(COS($G2314/$I$1*($A$22:$A$20000))*$B$22:$B$20000))^2)</f>
        <v>1.1294161121269264</v>
      </c>
      <c r="J2314">
        <f t="array" ref="J2314">+SQRT((SUM(SIN($G2314/$I$1*($A$22:$A$20000))*$C$22:$C$20000))^2 +  (SUM(COS($G2314/$I$1*($A$22:$A$20000))*$C$22:$C$20000))^2)</f>
        <v>5.6477835990981378</v>
      </c>
    </row>
    <row r="2315" spans="7:10" x14ac:dyDescent="0.25">
      <c r="G2315">
        <f t="shared" si="73"/>
        <v>2313</v>
      </c>
      <c r="H2315">
        <f t="shared" si="72"/>
        <v>7.3625076674310783</v>
      </c>
      <c r="I2315">
        <f t="array" ref="I2315">+SQRT((SUM(SIN($G2315/$I$1*($A$22:$A$20000))*$B$22:$B$20000))^2 + (SUM(COS($G2315/$I$1*($A$22:$A$20000))*$B$22:$B$20000))^2)</f>
        <v>0.83089889075723267</v>
      </c>
      <c r="J2315">
        <f t="array" ref="J2315">+SQRT((SUM(SIN($G2315/$I$1*($A$22:$A$20000))*$C$22:$C$20000))^2 +  (SUM(COS($G2315/$I$1*($A$22:$A$20000))*$C$22:$C$20000))^2)</f>
        <v>4.4773975906910222</v>
      </c>
    </row>
    <row r="2316" spans="7:10" x14ac:dyDescent="0.25">
      <c r="G2316">
        <f t="shared" si="73"/>
        <v>2314</v>
      </c>
      <c r="H2316">
        <f t="shared" si="72"/>
        <v>7.365690766292917</v>
      </c>
      <c r="I2316">
        <f t="array" ref="I2316">+SQRT((SUM(SIN($G2316/$I$1*($A$22:$A$20000))*$B$22:$B$20000))^2 + (SUM(COS($G2316/$I$1*($A$22:$A$20000))*$B$22:$B$20000))^2)</f>
        <v>0.63556552979852177</v>
      </c>
      <c r="J2316">
        <f t="array" ref="J2316">+SQRT((SUM(SIN($G2316/$I$1*($A$22:$A$20000))*$C$22:$C$20000))^2 +  (SUM(COS($G2316/$I$1*($A$22:$A$20000))*$C$22:$C$20000))^2)</f>
        <v>1.0693561727299166</v>
      </c>
    </row>
    <row r="2317" spans="7:10" x14ac:dyDescent="0.25">
      <c r="G2317">
        <f t="shared" si="73"/>
        <v>2315</v>
      </c>
      <c r="H2317">
        <f t="shared" si="72"/>
        <v>7.3688738651547538</v>
      </c>
      <c r="I2317">
        <f t="array" ref="I2317">+SQRT((SUM(SIN($G2317/$I$1*($A$22:$A$20000))*$B$22:$B$20000))^2 + (SUM(COS($G2317/$I$1*($A$22:$A$20000))*$B$22:$B$20000))^2)</f>
        <v>0.5279408883876946</v>
      </c>
      <c r="J2317">
        <f t="array" ref="J2317">+SQRT((SUM(SIN($G2317/$I$1*($A$22:$A$20000))*$C$22:$C$20000))^2 +  (SUM(COS($G2317/$I$1*($A$22:$A$20000))*$C$22:$C$20000))^2)</f>
        <v>3.6221656622910583</v>
      </c>
    </row>
    <row r="2318" spans="7:10" x14ac:dyDescent="0.25">
      <c r="G2318">
        <f t="shared" si="73"/>
        <v>2316</v>
      </c>
      <c r="H2318">
        <f t="shared" si="72"/>
        <v>7.3720569640165925</v>
      </c>
      <c r="I2318">
        <f t="array" ref="I2318">+SQRT((SUM(SIN($G2318/$I$1*($A$22:$A$20000))*$B$22:$B$20000))^2 + (SUM(COS($G2318/$I$1*($A$22:$A$20000))*$B$22:$B$20000))^2)</f>
        <v>0.83409352655043911</v>
      </c>
      <c r="J2318">
        <f t="array" ref="J2318">+SQRT((SUM(SIN($G2318/$I$1*($A$22:$A$20000))*$C$22:$C$20000))^2 +  (SUM(COS($G2318/$I$1*($A$22:$A$20000))*$C$22:$C$20000))^2)</f>
        <v>2.938362333323731</v>
      </c>
    </row>
    <row r="2319" spans="7:10" x14ac:dyDescent="0.25">
      <c r="G2319">
        <f t="shared" si="73"/>
        <v>2317</v>
      </c>
      <c r="H2319">
        <f t="shared" si="72"/>
        <v>7.3752400628784303</v>
      </c>
      <c r="I2319">
        <f t="array" ref="I2319">+SQRT((SUM(SIN($G2319/$I$1*($A$22:$A$20000))*$B$22:$B$20000))^2 + (SUM(COS($G2319/$I$1*($A$22:$A$20000))*$B$22:$B$20000))^2)</f>
        <v>1.3813801776199306</v>
      </c>
      <c r="J2319">
        <f t="array" ref="J2319">+SQRT((SUM(SIN($G2319/$I$1*($A$22:$A$20000))*$C$22:$C$20000))^2 +  (SUM(COS($G2319/$I$1*($A$22:$A$20000))*$C$22:$C$20000))^2)</f>
        <v>4.1543113995875043</v>
      </c>
    </row>
    <row r="2320" spans="7:10" x14ac:dyDescent="0.25">
      <c r="G2320">
        <f t="shared" si="73"/>
        <v>2318</v>
      </c>
      <c r="H2320">
        <f t="shared" si="72"/>
        <v>7.378423161740268</v>
      </c>
      <c r="I2320">
        <f t="array" ref="I2320">+SQRT((SUM(SIN($G2320/$I$1*($A$22:$A$20000))*$B$22:$B$20000))^2 + (SUM(COS($G2320/$I$1*($A$22:$A$20000))*$B$22:$B$20000))^2)</f>
        <v>1.7624959293757554</v>
      </c>
      <c r="J2320">
        <f t="array" ref="J2320">+SQRT((SUM(SIN($G2320/$I$1*($A$22:$A$20000))*$C$22:$C$20000))^2 +  (SUM(COS($G2320/$I$1*($A$22:$A$20000))*$C$22:$C$20000))^2)</f>
        <v>4.5984107978652888</v>
      </c>
    </row>
    <row r="2321" spans="7:10" x14ac:dyDescent="0.25">
      <c r="G2321">
        <f t="shared" si="73"/>
        <v>2319</v>
      </c>
      <c r="H2321">
        <f t="shared" si="72"/>
        <v>7.3816062606021067</v>
      </c>
      <c r="I2321">
        <f t="array" ref="I2321">+SQRT((SUM(SIN($G2321/$I$1*($A$22:$A$20000))*$B$22:$B$20000))^2 + (SUM(COS($G2321/$I$1*($A$22:$A$20000))*$B$22:$B$20000))^2)</f>
        <v>1.2207243431127037</v>
      </c>
      <c r="J2321">
        <f t="array" ref="J2321">+SQRT((SUM(SIN($G2321/$I$1*($A$22:$A$20000))*$C$22:$C$20000))^2 +  (SUM(COS($G2321/$I$1*($A$22:$A$20000))*$C$22:$C$20000))^2)</f>
        <v>1.595131149515628</v>
      </c>
    </row>
    <row r="2322" spans="7:10" x14ac:dyDescent="0.25">
      <c r="G2322">
        <f t="shared" si="73"/>
        <v>2320</v>
      </c>
      <c r="H2322">
        <f t="shared" si="72"/>
        <v>7.3847893594639435</v>
      </c>
      <c r="I2322">
        <f t="array" ref="I2322">+SQRT((SUM(SIN($G2322/$I$1*($A$22:$A$20000))*$B$22:$B$20000))^2 + (SUM(COS($G2322/$I$1*($A$22:$A$20000))*$B$22:$B$20000))^2)</f>
        <v>0.94921291782763684</v>
      </c>
      <c r="J2322">
        <f t="array" ref="J2322">+SQRT((SUM(SIN($G2322/$I$1*($A$22:$A$20000))*$C$22:$C$20000))^2 +  (SUM(COS($G2322/$I$1*($A$22:$A$20000))*$C$22:$C$20000))^2)</f>
        <v>5.3509070043569178</v>
      </c>
    </row>
    <row r="2323" spans="7:10" x14ac:dyDescent="0.25">
      <c r="G2323">
        <f t="shared" si="73"/>
        <v>2321</v>
      </c>
      <c r="H2323">
        <f t="shared" si="72"/>
        <v>7.3879724583257822</v>
      </c>
      <c r="I2323">
        <f t="array" ref="I2323">+SQRT((SUM(SIN($G2323/$I$1*($A$22:$A$20000))*$B$22:$B$20000))^2 + (SUM(COS($G2323/$I$1*($A$22:$A$20000))*$B$22:$B$20000))^2)</f>
        <v>1.1103207492640166</v>
      </c>
      <c r="J2323">
        <f t="array" ref="J2323">+SQRT((SUM(SIN($G2323/$I$1*($A$22:$A$20000))*$C$22:$C$20000))^2 +  (SUM(COS($G2323/$I$1*($A$22:$A$20000))*$C$22:$C$20000))^2)</f>
        <v>6.2877604197068084</v>
      </c>
    </row>
    <row r="2324" spans="7:10" x14ac:dyDescent="0.25">
      <c r="G2324">
        <f t="shared" si="73"/>
        <v>2322</v>
      </c>
      <c r="H2324">
        <f t="shared" si="72"/>
        <v>7.3911555571876191</v>
      </c>
      <c r="I2324">
        <f t="array" ref="I2324">+SQRT((SUM(SIN($G2324/$I$1*($A$22:$A$20000))*$B$22:$B$20000))^2 + (SUM(COS($G2324/$I$1*($A$22:$A$20000))*$B$22:$B$20000))^2)</f>
        <v>0.85309589298926836</v>
      </c>
      <c r="J2324">
        <f t="array" ref="J2324">+SQRT((SUM(SIN($G2324/$I$1*($A$22:$A$20000))*$C$22:$C$20000))^2 +  (SUM(COS($G2324/$I$1*($A$22:$A$20000))*$C$22:$C$20000))^2)</f>
        <v>5.4731648056916775</v>
      </c>
    </row>
    <row r="2325" spans="7:10" x14ac:dyDescent="0.25">
      <c r="G2325">
        <f t="shared" si="73"/>
        <v>2323</v>
      </c>
      <c r="H2325">
        <f t="shared" si="72"/>
        <v>7.3943386560494577</v>
      </c>
      <c r="I2325">
        <f t="array" ref="I2325">+SQRT((SUM(SIN($G2325/$I$1*($A$22:$A$20000))*$B$22:$B$20000))^2 + (SUM(COS($G2325/$I$1*($A$22:$A$20000))*$B$22:$B$20000))^2)</f>
        <v>1.8715988259729222</v>
      </c>
      <c r="J2325">
        <f t="array" ref="J2325">+SQRT((SUM(SIN($G2325/$I$1*($A$22:$A$20000))*$C$22:$C$20000))^2 +  (SUM(COS($G2325/$I$1*($A$22:$A$20000))*$C$22:$C$20000))^2)</f>
        <v>5.496650310749958</v>
      </c>
    </row>
    <row r="2326" spans="7:10" x14ac:dyDescent="0.25">
      <c r="G2326">
        <f t="shared" si="73"/>
        <v>2324</v>
      </c>
      <c r="H2326">
        <f t="shared" si="72"/>
        <v>7.3975217549112946</v>
      </c>
      <c r="I2326">
        <f t="array" ref="I2326">+SQRT((SUM(SIN($G2326/$I$1*($A$22:$A$20000))*$B$22:$B$20000))^2 + (SUM(COS($G2326/$I$1*($A$22:$A$20000))*$B$22:$B$20000))^2)</f>
        <v>0.28741559186077009</v>
      </c>
      <c r="J2326">
        <f t="array" ref="J2326">+SQRT((SUM(SIN($G2326/$I$1*($A$22:$A$20000))*$C$22:$C$20000))^2 +  (SUM(COS($G2326/$I$1*($A$22:$A$20000))*$C$22:$C$20000))^2)</f>
        <v>6.2809706333298161</v>
      </c>
    </row>
    <row r="2327" spans="7:10" x14ac:dyDescent="0.25">
      <c r="G2327">
        <f t="shared" si="73"/>
        <v>2325</v>
      </c>
      <c r="H2327">
        <f t="shared" si="72"/>
        <v>7.4007048537731333</v>
      </c>
      <c r="I2327">
        <f t="array" ref="I2327">+SQRT((SUM(SIN($G2327/$I$1*($A$22:$A$20000))*$B$22:$B$20000))^2 + (SUM(COS($G2327/$I$1*($A$22:$A$20000))*$B$22:$B$20000))^2)</f>
        <v>3.1158189984439968</v>
      </c>
      <c r="J2327">
        <f t="array" ref="J2327">+SQRT((SUM(SIN($G2327/$I$1*($A$22:$A$20000))*$C$22:$C$20000))^2 +  (SUM(COS($G2327/$I$1*($A$22:$A$20000))*$C$22:$C$20000))^2)</f>
        <v>7.1901982666513433</v>
      </c>
    </row>
    <row r="2328" spans="7:10" x14ac:dyDescent="0.25">
      <c r="G2328">
        <f t="shared" si="73"/>
        <v>2326</v>
      </c>
      <c r="H2328">
        <f t="shared" si="72"/>
        <v>7.4038879526349719</v>
      </c>
      <c r="I2328">
        <f t="array" ref="I2328">+SQRT((SUM(SIN($G2328/$I$1*($A$22:$A$20000))*$B$22:$B$20000))^2 + (SUM(COS($G2328/$I$1*($A$22:$A$20000))*$B$22:$B$20000))^2)</f>
        <v>1.0179603565396549</v>
      </c>
      <c r="J2328">
        <f t="array" ref="J2328">+SQRT((SUM(SIN($G2328/$I$1*($A$22:$A$20000))*$C$22:$C$20000))^2 +  (SUM(COS($G2328/$I$1*($A$22:$A$20000))*$C$22:$C$20000))^2)</f>
        <v>6.6183759645701068</v>
      </c>
    </row>
    <row r="2329" spans="7:10" x14ac:dyDescent="0.25">
      <c r="G2329">
        <f t="shared" si="73"/>
        <v>2327</v>
      </c>
      <c r="H2329">
        <f t="shared" si="72"/>
        <v>7.4070710514968088</v>
      </c>
      <c r="I2329">
        <f t="array" ref="I2329">+SQRT((SUM(SIN($G2329/$I$1*($A$22:$A$20000))*$B$22:$B$20000))^2 + (SUM(COS($G2329/$I$1*($A$22:$A$20000))*$B$22:$B$20000))^2)</f>
        <v>6.9209794766011905</v>
      </c>
      <c r="J2329">
        <f t="array" ref="J2329">+SQRT((SUM(SIN($G2329/$I$1*($A$22:$A$20000))*$C$22:$C$20000))^2 +  (SUM(COS($G2329/$I$1*($A$22:$A$20000))*$C$22:$C$20000))^2)</f>
        <v>4.4429791322359327</v>
      </c>
    </row>
    <row r="2330" spans="7:10" x14ac:dyDescent="0.25">
      <c r="G2330">
        <f t="shared" si="73"/>
        <v>2328</v>
      </c>
      <c r="H2330">
        <f t="shared" si="72"/>
        <v>7.4102541503586474</v>
      </c>
      <c r="I2330">
        <f t="array" ref="I2330">+SQRT((SUM(SIN($G2330/$I$1*($A$22:$A$20000))*$B$22:$B$20000))^2 + (SUM(COS($G2330/$I$1*($A$22:$A$20000))*$B$22:$B$20000))^2)</f>
        <v>13.913447623745883</v>
      </c>
      <c r="J2330">
        <f t="array" ref="J2330">+SQRT((SUM(SIN($G2330/$I$1*($A$22:$A$20000))*$C$22:$C$20000))^2 +  (SUM(COS($G2330/$I$1*($A$22:$A$20000))*$C$22:$C$20000))^2)</f>
        <v>1.9722040856663552</v>
      </c>
    </row>
    <row r="2331" spans="7:10" x14ac:dyDescent="0.25">
      <c r="G2331">
        <f t="shared" si="73"/>
        <v>2329</v>
      </c>
      <c r="H2331">
        <f t="shared" si="72"/>
        <v>7.4134372492204852</v>
      </c>
      <c r="I2331">
        <f t="array" ref="I2331">+SQRT((SUM(SIN($G2331/$I$1*($A$22:$A$20000))*$B$22:$B$20000))^2 + (SUM(COS($G2331/$I$1*($A$22:$A$20000))*$B$22:$B$20000))^2)</f>
        <v>12.925897499809626</v>
      </c>
      <c r="J2331">
        <f t="array" ref="J2331">+SQRT((SUM(SIN($G2331/$I$1*($A$22:$A$20000))*$C$22:$C$20000))^2 +  (SUM(COS($G2331/$I$1*($A$22:$A$20000))*$C$22:$C$20000))^2)</f>
        <v>0.98416746329762894</v>
      </c>
    </row>
    <row r="2332" spans="7:10" x14ac:dyDescent="0.25">
      <c r="G2332">
        <f t="shared" si="73"/>
        <v>2330</v>
      </c>
      <c r="H2332">
        <f t="shared" si="72"/>
        <v>7.416620348082323</v>
      </c>
      <c r="I2332">
        <f t="array" ref="I2332">+SQRT((SUM(SIN($G2332/$I$1*($A$22:$A$20000))*$B$22:$B$20000))^2 + (SUM(COS($G2332/$I$1*($A$22:$A$20000))*$B$22:$B$20000))^2)</f>
        <v>5.0122625871804471</v>
      </c>
      <c r="J2332">
        <f t="array" ref="J2332">+SQRT((SUM(SIN($G2332/$I$1*($A$22:$A$20000))*$C$22:$C$20000))^2 +  (SUM(COS($G2332/$I$1*($A$22:$A$20000))*$C$22:$C$20000))^2)</f>
        <v>1.0369237610430169</v>
      </c>
    </row>
    <row r="2333" spans="7:10" x14ac:dyDescent="0.25">
      <c r="G2333">
        <f t="shared" si="73"/>
        <v>2331</v>
      </c>
      <c r="H2333">
        <f t="shared" si="72"/>
        <v>7.4198034469441607</v>
      </c>
      <c r="I2333">
        <f t="array" ref="I2333">+SQRT((SUM(SIN($G2333/$I$1*($A$22:$A$20000))*$B$22:$B$20000))^2 + (SUM(COS($G2333/$I$1*($A$22:$A$20000))*$B$22:$B$20000))^2)</f>
        <v>2.4191860531439358</v>
      </c>
      <c r="J2333">
        <f t="array" ref="J2333">+SQRT((SUM(SIN($G2333/$I$1*($A$22:$A$20000))*$C$22:$C$20000))^2 +  (SUM(COS($G2333/$I$1*($A$22:$A$20000))*$C$22:$C$20000))^2)</f>
        <v>1.5282319950049132</v>
      </c>
    </row>
    <row r="2334" spans="7:10" x14ac:dyDescent="0.25">
      <c r="G2334">
        <f t="shared" si="73"/>
        <v>2332</v>
      </c>
      <c r="H2334">
        <f t="shared" si="72"/>
        <v>7.4229865458059985</v>
      </c>
      <c r="I2334">
        <f t="array" ref="I2334">+SQRT((SUM(SIN($G2334/$I$1*($A$22:$A$20000))*$B$22:$B$20000))^2 + (SUM(COS($G2334/$I$1*($A$22:$A$20000))*$B$22:$B$20000))^2)</f>
        <v>3.7542607058336728</v>
      </c>
      <c r="J2334">
        <f t="array" ref="J2334">+SQRT((SUM(SIN($G2334/$I$1*($A$22:$A$20000))*$C$22:$C$20000))^2 +  (SUM(COS($G2334/$I$1*($A$22:$A$20000))*$C$22:$C$20000))^2)</f>
        <v>1.8867282898723856</v>
      </c>
    </row>
    <row r="2335" spans="7:10" x14ac:dyDescent="0.25">
      <c r="G2335">
        <f t="shared" si="73"/>
        <v>2333</v>
      </c>
      <c r="H2335">
        <f t="shared" si="72"/>
        <v>7.4261696446678362</v>
      </c>
      <c r="I2335">
        <f t="array" ref="I2335">+SQRT((SUM(SIN($G2335/$I$1*($A$22:$A$20000))*$B$22:$B$20000))^2 + (SUM(COS($G2335/$I$1*($A$22:$A$20000))*$B$22:$B$20000))^2)</f>
        <v>1.5667099325825025</v>
      </c>
      <c r="J2335">
        <f t="array" ref="J2335">+SQRT((SUM(SIN($G2335/$I$1*($A$22:$A$20000))*$C$22:$C$20000))^2 +  (SUM(COS($G2335/$I$1*($A$22:$A$20000))*$C$22:$C$20000))^2)</f>
        <v>2.6270233682979449</v>
      </c>
    </row>
    <row r="2336" spans="7:10" x14ac:dyDescent="0.25">
      <c r="G2336">
        <f t="shared" si="73"/>
        <v>2334</v>
      </c>
      <c r="H2336">
        <f t="shared" si="72"/>
        <v>7.4293527435296749</v>
      </c>
      <c r="I2336">
        <f t="array" ref="I2336">+SQRT((SUM(SIN($G2336/$I$1*($A$22:$A$20000))*$B$22:$B$20000))^2 + (SUM(COS($G2336/$I$1*($A$22:$A$20000))*$B$22:$B$20000))^2)</f>
        <v>10.049470264468464</v>
      </c>
      <c r="J2336">
        <f t="array" ref="J2336">+SQRT((SUM(SIN($G2336/$I$1*($A$22:$A$20000))*$C$22:$C$20000))^2 +  (SUM(COS($G2336/$I$1*($A$22:$A$20000))*$C$22:$C$20000))^2)</f>
        <v>4.0902506918095458</v>
      </c>
    </row>
    <row r="2337" spans="7:10" x14ac:dyDescent="0.25">
      <c r="G2337">
        <f t="shared" si="73"/>
        <v>2335</v>
      </c>
      <c r="H2337">
        <f t="shared" si="72"/>
        <v>7.4325358423915127</v>
      </c>
      <c r="I2337">
        <f t="array" ref="I2337">+SQRT((SUM(SIN($G2337/$I$1*($A$22:$A$20000))*$B$22:$B$20000))^2 + (SUM(COS($G2337/$I$1*($A$22:$A$20000))*$B$22:$B$20000))^2)</f>
        <v>14.775480354543076</v>
      </c>
      <c r="J2337">
        <f t="array" ref="J2337">+SQRT((SUM(SIN($G2337/$I$1*($A$22:$A$20000))*$C$22:$C$20000))^2 +  (SUM(COS($G2337/$I$1*($A$22:$A$20000))*$C$22:$C$20000))^2)</f>
        <v>6.0119132222373217</v>
      </c>
    </row>
    <row r="2338" spans="7:10" x14ac:dyDescent="0.25">
      <c r="G2338">
        <f t="shared" si="73"/>
        <v>2336</v>
      </c>
      <c r="H2338">
        <f t="shared" si="72"/>
        <v>7.4357189412533504</v>
      </c>
      <c r="I2338">
        <f t="array" ref="I2338">+SQRT((SUM(SIN($G2338/$I$1*($A$22:$A$20000))*$B$22:$B$20000))^2 + (SUM(COS($G2338/$I$1*($A$22:$A$20000))*$B$22:$B$20000))^2)</f>
        <v>10.736154540845821</v>
      </c>
      <c r="J2338">
        <f t="array" ref="J2338">+SQRT((SUM(SIN($G2338/$I$1*($A$22:$A$20000))*$C$22:$C$20000))^2 +  (SUM(COS($G2338/$I$1*($A$22:$A$20000))*$C$22:$C$20000))^2)</f>
        <v>7.4058649611010603</v>
      </c>
    </row>
    <row r="2339" spans="7:10" x14ac:dyDescent="0.25">
      <c r="G2339">
        <f t="shared" si="73"/>
        <v>2337</v>
      </c>
      <c r="H2339">
        <f t="shared" si="72"/>
        <v>7.4389020401151882</v>
      </c>
      <c r="I2339">
        <f t="array" ref="I2339">+SQRT((SUM(SIN($G2339/$I$1*($A$22:$A$20000))*$B$22:$B$20000))^2 + (SUM(COS($G2339/$I$1*($A$22:$A$20000))*$B$22:$B$20000))^2)</f>
        <v>1.5906891359153048</v>
      </c>
      <c r="J2339">
        <f t="array" ref="J2339">+SQRT((SUM(SIN($G2339/$I$1*($A$22:$A$20000))*$C$22:$C$20000))^2 +  (SUM(COS($G2339/$I$1*($A$22:$A$20000))*$C$22:$C$20000))^2)</f>
        <v>6.9163831298382901</v>
      </c>
    </row>
    <row r="2340" spans="7:10" x14ac:dyDescent="0.25">
      <c r="G2340">
        <f t="shared" si="73"/>
        <v>2338</v>
      </c>
      <c r="H2340">
        <f t="shared" si="72"/>
        <v>7.4420851389770259</v>
      </c>
      <c r="I2340">
        <f t="array" ref="I2340">+SQRT((SUM(SIN($G2340/$I$1*($A$22:$A$20000))*$B$22:$B$20000))^2 + (SUM(COS($G2340/$I$1*($A$22:$A$20000))*$B$22:$B$20000))^2)</f>
        <v>3.7402213863866973</v>
      </c>
      <c r="J2340">
        <f t="array" ref="J2340">+SQRT((SUM(SIN($G2340/$I$1*($A$22:$A$20000))*$C$22:$C$20000))^2 +  (SUM(COS($G2340/$I$1*($A$22:$A$20000))*$C$22:$C$20000))^2)</f>
        <v>4.274062478218319</v>
      </c>
    </row>
    <row r="2341" spans="7:10" x14ac:dyDescent="0.25">
      <c r="G2341">
        <f t="shared" si="73"/>
        <v>2339</v>
      </c>
      <c r="H2341">
        <f t="shared" si="72"/>
        <v>7.4452682378388646</v>
      </c>
      <c r="I2341">
        <f t="array" ref="I2341">+SQRT((SUM(SIN($G2341/$I$1*($A$22:$A$20000))*$B$22:$B$20000))^2 + (SUM(COS($G2341/$I$1*($A$22:$A$20000))*$B$22:$B$20000))^2)</f>
        <v>1.7752070156820718</v>
      </c>
      <c r="J2341">
        <f t="array" ref="J2341">+SQRT((SUM(SIN($G2341/$I$1*($A$22:$A$20000))*$C$22:$C$20000))^2 +  (SUM(COS($G2341/$I$1*($A$22:$A$20000))*$C$22:$C$20000))^2)</f>
        <v>7.882299248324971</v>
      </c>
    </row>
    <row r="2342" spans="7:10" x14ac:dyDescent="0.25">
      <c r="G2342">
        <f t="shared" si="73"/>
        <v>2340</v>
      </c>
      <c r="H2342">
        <f t="shared" si="72"/>
        <v>7.4484513367007015</v>
      </c>
      <c r="I2342">
        <f t="array" ref="I2342">+SQRT((SUM(SIN($G2342/$I$1*($A$22:$A$20000))*$B$22:$B$20000))^2 + (SUM(COS($G2342/$I$1*($A$22:$A$20000))*$B$22:$B$20000))^2)</f>
        <v>2.082756541674716</v>
      </c>
      <c r="J2342">
        <f t="array" ref="J2342">+SQRT((SUM(SIN($G2342/$I$1*($A$22:$A$20000))*$C$22:$C$20000))^2 +  (SUM(COS($G2342/$I$1*($A$22:$A$20000))*$C$22:$C$20000))^2)</f>
        <v>9.3370431741439699</v>
      </c>
    </row>
    <row r="2343" spans="7:10" x14ac:dyDescent="0.25">
      <c r="G2343">
        <f t="shared" si="73"/>
        <v>2341</v>
      </c>
      <c r="H2343">
        <f t="shared" si="72"/>
        <v>7.4516344355625401</v>
      </c>
      <c r="I2343">
        <f t="array" ref="I2343">+SQRT((SUM(SIN($G2343/$I$1*($A$22:$A$20000))*$B$22:$B$20000))^2 + (SUM(COS($G2343/$I$1*($A$22:$A$20000))*$B$22:$B$20000))^2)</f>
        <v>1.9060296452435916</v>
      </c>
      <c r="J2343">
        <f t="array" ref="J2343">+SQRT((SUM(SIN($G2343/$I$1*($A$22:$A$20000))*$C$22:$C$20000))^2 +  (SUM(COS($G2343/$I$1*($A$22:$A$20000))*$C$22:$C$20000))^2)</f>
        <v>4.4811136601183872</v>
      </c>
    </row>
    <row r="2344" spans="7:10" x14ac:dyDescent="0.25">
      <c r="G2344">
        <f t="shared" si="73"/>
        <v>2342</v>
      </c>
      <c r="H2344">
        <f t="shared" si="72"/>
        <v>7.4548175344243788</v>
      </c>
      <c r="I2344">
        <f t="array" ref="I2344">+SQRT((SUM(SIN($G2344/$I$1*($A$22:$A$20000))*$B$22:$B$20000))^2 + (SUM(COS($G2344/$I$1*($A$22:$A$20000))*$B$22:$B$20000))^2)</f>
        <v>1.1112253869398121</v>
      </c>
      <c r="J2344">
        <f t="array" ref="J2344">+SQRT((SUM(SIN($G2344/$I$1*($A$22:$A$20000))*$C$22:$C$20000))^2 +  (SUM(COS($G2344/$I$1*($A$22:$A$20000))*$C$22:$C$20000))^2)</f>
        <v>1.9945540903336709</v>
      </c>
    </row>
    <row r="2345" spans="7:10" x14ac:dyDescent="0.25">
      <c r="G2345">
        <f t="shared" si="73"/>
        <v>2343</v>
      </c>
      <c r="H2345">
        <f t="shared" si="72"/>
        <v>7.4580006332862157</v>
      </c>
      <c r="I2345">
        <f t="array" ref="I2345">+SQRT((SUM(SIN($G2345/$I$1*($A$22:$A$20000))*$B$22:$B$20000))^2 + (SUM(COS($G2345/$I$1*($A$22:$A$20000))*$B$22:$B$20000))^2)</f>
        <v>1.7765171607914043</v>
      </c>
      <c r="J2345">
        <f t="array" ref="J2345">+SQRT((SUM(SIN($G2345/$I$1*($A$22:$A$20000))*$C$22:$C$20000))^2 +  (SUM(COS($G2345/$I$1*($A$22:$A$20000))*$C$22:$C$20000))^2)</f>
        <v>5.3291031046225337</v>
      </c>
    </row>
    <row r="2346" spans="7:10" x14ac:dyDescent="0.25">
      <c r="G2346">
        <f t="shared" si="73"/>
        <v>2344</v>
      </c>
      <c r="H2346">
        <f t="shared" si="72"/>
        <v>7.4611837321480543</v>
      </c>
      <c r="I2346">
        <f t="array" ref="I2346">+SQRT((SUM(SIN($G2346/$I$1*($A$22:$A$20000))*$B$22:$B$20000))^2 + (SUM(COS($G2346/$I$1*($A$22:$A$20000))*$B$22:$B$20000))^2)</f>
        <v>0.49360219779304909</v>
      </c>
      <c r="J2346">
        <f t="array" ref="J2346">+SQRT((SUM(SIN($G2346/$I$1*($A$22:$A$20000))*$C$22:$C$20000))^2 +  (SUM(COS($G2346/$I$1*($A$22:$A$20000))*$C$22:$C$20000))^2)</f>
        <v>5.8544350079337431</v>
      </c>
    </row>
    <row r="2347" spans="7:10" x14ac:dyDescent="0.25">
      <c r="G2347">
        <f t="shared" si="73"/>
        <v>2345</v>
      </c>
      <c r="H2347">
        <f t="shared" si="72"/>
        <v>7.4643668310098912</v>
      </c>
      <c r="I2347">
        <f t="array" ref="I2347">+SQRT((SUM(SIN($G2347/$I$1*($A$22:$A$20000))*$B$22:$B$20000))^2 + (SUM(COS($G2347/$I$1*($A$22:$A$20000))*$B$22:$B$20000))^2)</f>
        <v>1.6955720111850354</v>
      </c>
      <c r="J2347">
        <f t="array" ref="J2347">+SQRT((SUM(SIN($G2347/$I$1*($A$22:$A$20000))*$C$22:$C$20000))^2 +  (SUM(COS($G2347/$I$1*($A$22:$A$20000))*$C$22:$C$20000))^2)</f>
        <v>4.3959578387398679</v>
      </c>
    </row>
    <row r="2348" spans="7:10" x14ac:dyDescent="0.25">
      <c r="G2348">
        <f t="shared" si="73"/>
        <v>2346</v>
      </c>
      <c r="H2348">
        <f t="shared" si="72"/>
        <v>7.4675499298717298</v>
      </c>
      <c r="I2348">
        <f t="array" ref="I2348">+SQRT((SUM(SIN($G2348/$I$1*($A$22:$A$20000))*$B$22:$B$20000))^2 + (SUM(COS($G2348/$I$1*($A$22:$A$20000))*$B$22:$B$20000))^2)</f>
        <v>8.9712461396340287E-2</v>
      </c>
      <c r="J2348">
        <f t="array" ref="J2348">+SQRT((SUM(SIN($G2348/$I$1*($A$22:$A$20000))*$C$22:$C$20000))^2 +  (SUM(COS($G2348/$I$1*($A$22:$A$20000))*$C$22:$C$20000))^2)</f>
        <v>3.6006373654001851</v>
      </c>
    </row>
    <row r="2349" spans="7:10" x14ac:dyDescent="0.25">
      <c r="G2349">
        <f t="shared" si="73"/>
        <v>2347</v>
      </c>
      <c r="H2349">
        <f t="shared" si="72"/>
        <v>7.4707330287335667</v>
      </c>
      <c r="I2349">
        <f t="array" ref="I2349">+SQRT((SUM(SIN($G2349/$I$1*($A$22:$A$20000))*$B$22:$B$20000))^2 + (SUM(COS($G2349/$I$1*($A$22:$A$20000))*$B$22:$B$20000))^2)</f>
        <v>1.5382709935755783</v>
      </c>
      <c r="J2349">
        <f t="array" ref="J2349">+SQRT((SUM(SIN($G2349/$I$1*($A$22:$A$20000))*$C$22:$C$20000))^2 +  (SUM(COS($G2349/$I$1*($A$22:$A$20000))*$C$22:$C$20000))^2)</f>
        <v>2.1988836777547855</v>
      </c>
    </row>
    <row r="2350" spans="7:10" x14ac:dyDescent="0.25">
      <c r="G2350">
        <f t="shared" si="73"/>
        <v>2348</v>
      </c>
      <c r="H2350">
        <f t="shared" si="72"/>
        <v>7.4739161275954054</v>
      </c>
      <c r="I2350">
        <f t="array" ref="I2350">+SQRT((SUM(SIN($G2350/$I$1*($A$22:$A$20000))*$B$22:$B$20000))^2 + (SUM(COS($G2350/$I$1*($A$22:$A$20000))*$B$22:$B$20000))^2)</f>
        <v>0.46138744797750048</v>
      </c>
      <c r="J2350">
        <f t="array" ref="J2350">+SQRT((SUM(SIN($G2350/$I$1*($A$22:$A$20000))*$C$22:$C$20000))^2 +  (SUM(COS($G2350/$I$1*($A$22:$A$20000))*$C$22:$C$20000))^2)</f>
        <v>1.9494998918211615</v>
      </c>
    </row>
    <row r="2351" spans="7:10" x14ac:dyDescent="0.25">
      <c r="G2351">
        <f t="shared" si="73"/>
        <v>2349</v>
      </c>
      <c r="H2351">
        <f t="shared" si="72"/>
        <v>7.4770992264572422</v>
      </c>
      <c r="I2351">
        <f t="array" ref="I2351">+SQRT((SUM(SIN($G2351/$I$1*($A$22:$A$20000))*$B$22:$B$20000))^2 + (SUM(COS($G2351/$I$1*($A$22:$A$20000))*$B$22:$B$20000))^2)</f>
        <v>1.3094513857763623</v>
      </c>
      <c r="J2351">
        <f t="array" ref="J2351">+SQRT((SUM(SIN($G2351/$I$1*($A$22:$A$20000))*$C$22:$C$20000))^2 +  (SUM(COS($G2351/$I$1*($A$22:$A$20000))*$C$22:$C$20000))^2)</f>
        <v>3.1533825096589889</v>
      </c>
    </row>
    <row r="2352" spans="7:10" x14ac:dyDescent="0.25">
      <c r="G2352">
        <f t="shared" si="73"/>
        <v>2350</v>
      </c>
      <c r="H2352">
        <f t="shared" si="72"/>
        <v>7.4802823253190809</v>
      </c>
      <c r="I2352">
        <f t="array" ref="I2352">+SQRT((SUM(SIN($G2352/$I$1*($A$22:$A$20000))*$B$22:$B$20000))^2 + (SUM(COS($G2352/$I$1*($A$22:$A$20000))*$B$22:$B$20000))^2)</f>
        <v>0.79356710474520631</v>
      </c>
      <c r="J2352">
        <f t="array" ref="J2352">+SQRT((SUM(SIN($G2352/$I$1*($A$22:$A$20000))*$C$22:$C$20000))^2 +  (SUM(COS($G2352/$I$1*($A$22:$A$20000))*$C$22:$C$20000))^2)</f>
        <v>0.82599745880686237</v>
      </c>
    </row>
    <row r="2353" spans="7:10" x14ac:dyDescent="0.25">
      <c r="G2353">
        <f t="shared" si="73"/>
        <v>2351</v>
      </c>
      <c r="H2353">
        <f t="shared" si="72"/>
        <v>7.4834654241809195</v>
      </c>
      <c r="I2353">
        <f t="array" ref="I2353">+SQRT((SUM(SIN($G2353/$I$1*($A$22:$A$20000))*$B$22:$B$20000))^2 + (SUM(COS($G2353/$I$1*($A$22:$A$20000))*$B$22:$B$20000))^2)</f>
        <v>1.0295051009055007</v>
      </c>
      <c r="J2353">
        <f t="array" ref="J2353">+SQRT((SUM(SIN($G2353/$I$1*($A$22:$A$20000))*$C$22:$C$20000))^2 +  (SUM(COS($G2353/$I$1*($A$22:$A$20000))*$C$22:$C$20000))^2)</f>
        <v>3.0126881245242201</v>
      </c>
    </row>
    <row r="2354" spans="7:10" x14ac:dyDescent="0.25">
      <c r="G2354">
        <f t="shared" si="73"/>
        <v>2352</v>
      </c>
      <c r="H2354">
        <f t="shared" si="72"/>
        <v>7.4866485230427564</v>
      </c>
      <c r="I2354">
        <f t="array" ref="I2354">+SQRT((SUM(SIN($G2354/$I$1*($A$22:$A$20000))*$B$22:$B$20000))^2 + (SUM(COS($G2354/$I$1*($A$22:$A$20000))*$B$22:$B$20000))^2)</f>
        <v>1.0470211603392907</v>
      </c>
      <c r="J2354">
        <f t="array" ref="J2354">+SQRT((SUM(SIN($G2354/$I$1*($A$22:$A$20000))*$C$22:$C$20000))^2 +  (SUM(COS($G2354/$I$1*($A$22:$A$20000))*$C$22:$C$20000))^2)</f>
        <v>3.1353020689889632</v>
      </c>
    </row>
    <row r="2355" spans="7:10" x14ac:dyDescent="0.25">
      <c r="G2355">
        <f t="shared" si="73"/>
        <v>2353</v>
      </c>
      <c r="H2355">
        <f t="shared" si="72"/>
        <v>7.4898316219045951</v>
      </c>
      <c r="I2355">
        <f t="array" ref="I2355">+SQRT((SUM(SIN($G2355/$I$1*($A$22:$A$20000))*$B$22:$B$20000))^2 + (SUM(COS($G2355/$I$1*($A$22:$A$20000))*$B$22:$B$20000))^2)</f>
        <v>0.71837791252470895</v>
      </c>
      <c r="J2355">
        <f t="array" ref="J2355">+SQRT((SUM(SIN($G2355/$I$1*($A$22:$A$20000))*$C$22:$C$20000))^2 +  (SUM(COS($G2355/$I$1*($A$22:$A$20000))*$C$22:$C$20000))^2)</f>
        <v>2.0308208585297409</v>
      </c>
    </row>
    <row r="2356" spans="7:10" x14ac:dyDescent="0.25">
      <c r="G2356">
        <f t="shared" si="73"/>
        <v>2354</v>
      </c>
      <c r="H2356">
        <f t="shared" si="72"/>
        <v>7.4930147207664328</v>
      </c>
      <c r="I2356">
        <f t="array" ref="I2356">+SQRT((SUM(SIN($G2356/$I$1*($A$22:$A$20000))*$B$22:$B$20000))^2 + (SUM(COS($G2356/$I$1*($A$22:$A$20000))*$B$22:$B$20000))^2)</f>
        <v>1.235675854708254</v>
      </c>
      <c r="J2356">
        <f t="array" ref="J2356">+SQRT((SUM(SIN($G2356/$I$1*($A$22:$A$20000))*$C$22:$C$20000))^2 +  (SUM(COS($G2356/$I$1*($A$22:$A$20000))*$C$22:$C$20000))^2)</f>
        <v>2.1678416683478687</v>
      </c>
    </row>
    <row r="2357" spans="7:10" x14ac:dyDescent="0.25">
      <c r="G2357">
        <f t="shared" si="73"/>
        <v>2355</v>
      </c>
      <c r="H2357">
        <f t="shared" si="72"/>
        <v>7.4961978196282706</v>
      </c>
      <c r="I2357">
        <f t="array" ref="I2357">+SQRT((SUM(SIN($G2357/$I$1*($A$22:$A$20000))*$B$22:$B$20000))^2 + (SUM(COS($G2357/$I$1*($A$22:$A$20000))*$B$22:$B$20000))^2)</f>
        <v>0.35968620180021404</v>
      </c>
      <c r="J2357">
        <f t="array" ref="J2357">+SQRT((SUM(SIN($G2357/$I$1*($A$22:$A$20000))*$C$22:$C$20000))^2 +  (SUM(COS($G2357/$I$1*($A$22:$A$20000))*$C$22:$C$20000))^2)</f>
        <v>2.206015290823256</v>
      </c>
    </row>
    <row r="2358" spans="7:10" x14ac:dyDescent="0.25">
      <c r="G2358">
        <f t="shared" si="73"/>
        <v>2356</v>
      </c>
      <c r="H2358">
        <f t="shared" si="72"/>
        <v>7.4993809184901083</v>
      </c>
      <c r="I2358">
        <f t="array" ref="I2358">+SQRT((SUM(SIN($G2358/$I$1*($A$22:$A$20000))*$B$22:$B$20000))^2 + (SUM(COS($G2358/$I$1*($A$22:$A$20000))*$B$22:$B$20000))^2)</f>
        <v>1.3265570676301848</v>
      </c>
      <c r="J2358">
        <f t="array" ref="J2358">+SQRT((SUM(SIN($G2358/$I$1*($A$22:$A$20000))*$C$22:$C$20000))^2 +  (SUM(COS($G2358/$I$1*($A$22:$A$20000))*$C$22:$C$20000))^2)</f>
        <v>0.27331485149611834</v>
      </c>
    </row>
    <row r="2359" spans="7:10" x14ac:dyDescent="0.25">
      <c r="G2359">
        <f t="shared" si="73"/>
        <v>2357</v>
      </c>
      <c r="H2359">
        <f t="shared" si="72"/>
        <v>7.5025640173519461</v>
      </c>
      <c r="I2359">
        <f t="array" ref="I2359">+SQRT((SUM(SIN($G2359/$I$1*($A$22:$A$20000))*$B$22:$B$20000))^2 + (SUM(COS($G2359/$I$1*($A$22:$A$20000))*$B$22:$B$20000))^2)</f>
        <v>9.1830551640447483E-2</v>
      </c>
      <c r="J2359">
        <f t="array" ref="J2359">+SQRT((SUM(SIN($G2359/$I$1*($A$22:$A$20000))*$C$22:$C$20000))^2 +  (SUM(COS($G2359/$I$1*($A$22:$A$20000))*$C$22:$C$20000))^2)</f>
        <v>2.9255904836660727</v>
      </c>
    </row>
    <row r="2360" spans="7:10" x14ac:dyDescent="0.25">
      <c r="G2360">
        <f t="shared" si="73"/>
        <v>2358</v>
      </c>
      <c r="H2360">
        <f t="shared" si="72"/>
        <v>7.5057471162137839</v>
      </c>
      <c r="I2360">
        <f t="array" ref="I2360">+SQRT((SUM(SIN($G2360/$I$1*($A$22:$A$20000))*$B$22:$B$20000))^2 + (SUM(COS($G2360/$I$1*($A$22:$A$20000))*$B$22:$B$20000))^2)</f>
        <v>1.3337907239645026</v>
      </c>
      <c r="J2360">
        <f t="array" ref="J2360">+SQRT((SUM(SIN($G2360/$I$1*($A$22:$A$20000))*$C$22:$C$20000))^2 +  (SUM(COS($G2360/$I$1*($A$22:$A$20000))*$C$22:$C$20000))^2)</f>
        <v>1.6411356440016425</v>
      </c>
    </row>
    <row r="2361" spans="7:10" x14ac:dyDescent="0.25">
      <c r="G2361">
        <f t="shared" si="73"/>
        <v>2359</v>
      </c>
      <c r="H2361">
        <f t="shared" si="72"/>
        <v>7.5089302150756225</v>
      </c>
      <c r="I2361">
        <f t="array" ref="I2361">+SQRT((SUM(SIN($G2361/$I$1*($A$22:$A$20000))*$B$22:$B$20000))^2 + (SUM(COS($G2361/$I$1*($A$22:$A$20000))*$B$22:$B$20000))^2)</f>
        <v>0.41851297152754846</v>
      </c>
      <c r="J2361">
        <f t="array" ref="J2361">+SQRT((SUM(SIN($G2361/$I$1*($A$22:$A$20000))*$C$22:$C$20000))^2 +  (SUM(COS($G2361/$I$1*($A$22:$A$20000))*$C$22:$C$20000))^2)</f>
        <v>4.5706799012599255</v>
      </c>
    </row>
    <row r="2362" spans="7:10" x14ac:dyDescent="0.25">
      <c r="G2362">
        <f t="shared" si="73"/>
        <v>2360</v>
      </c>
      <c r="H2362">
        <f t="shared" si="72"/>
        <v>7.5121133139374603</v>
      </c>
      <c r="I2362">
        <f t="array" ref="I2362">+SQRT((SUM(SIN($G2362/$I$1*($A$22:$A$20000))*$B$22:$B$20000))^2 + (SUM(COS($G2362/$I$1*($A$22:$A$20000))*$B$22:$B$20000))^2)</f>
        <v>1.2606451414038633</v>
      </c>
      <c r="J2362">
        <f t="array" ref="J2362">+SQRT((SUM(SIN($G2362/$I$1*($A$22:$A$20000))*$C$22:$C$20000))^2 +  (SUM(COS($G2362/$I$1*($A$22:$A$20000))*$C$22:$C$20000))^2)</f>
        <v>9.4799081246892793</v>
      </c>
    </row>
    <row r="2363" spans="7:10" x14ac:dyDescent="0.25">
      <c r="G2363">
        <f t="shared" si="73"/>
        <v>2361</v>
      </c>
      <c r="H2363">
        <f t="shared" si="72"/>
        <v>7.5152964127992981</v>
      </c>
      <c r="I2363">
        <f t="array" ref="I2363">+SQRT((SUM(SIN($G2363/$I$1*($A$22:$A$20000))*$B$22:$B$20000))^2 + (SUM(COS($G2363/$I$1*($A$22:$A$20000))*$B$22:$B$20000))^2)</f>
        <v>0.8072213037173338</v>
      </c>
      <c r="J2363">
        <f t="array" ref="J2363">+SQRT((SUM(SIN($G2363/$I$1*($A$22:$A$20000))*$C$22:$C$20000))^2 +  (SUM(COS($G2363/$I$1*($A$22:$A$20000))*$C$22:$C$20000))^2)</f>
        <v>7.5022372842384888</v>
      </c>
    </row>
    <row r="2364" spans="7:10" x14ac:dyDescent="0.25">
      <c r="G2364">
        <f t="shared" si="73"/>
        <v>2362</v>
      </c>
      <c r="H2364">
        <f t="shared" si="72"/>
        <v>7.5184795116611367</v>
      </c>
      <c r="I2364">
        <f t="array" ref="I2364">+SQRT((SUM(SIN($G2364/$I$1*($A$22:$A$20000))*$B$22:$B$20000))^2 + (SUM(COS($G2364/$I$1*($A$22:$A$20000))*$B$22:$B$20000))^2)</f>
        <v>1.0686088625558241</v>
      </c>
      <c r="J2364">
        <f t="array" ref="J2364">+SQRT((SUM(SIN($G2364/$I$1*($A$22:$A$20000))*$C$22:$C$20000))^2 +  (SUM(COS($G2364/$I$1*($A$22:$A$20000))*$C$22:$C$20000))^2)</f>
        <v>3.5614975295098494</v>
      </c>
    </row>
    <row r="2365" spans="7:10" x14ac:dyDescent="0.25">
      <c r="G2365">
        <f t="shared" si="73"/>
        <v>2363</v>
      </c>
      <c r="H2365">
        <f t="shared" si="72"/>
        <v>7.5216626105229736</v>
      </c>
      <c r="I2365">
        <f t="array" ref="I2365">+SQRT((SUM(SIN($G2365/$I$1*($A$22:$A$20000))*$B$22:$B$20000))^2 + (SUM(COS($G2365/$I$1*($A$22:$A$20000))*$B$22:$B$20000))^2)</f>
        <v>1.1498129175726699</v>
      </c>
      <c r="J2365">
        <f t="array" ref="J2365">+SQRT((SUM(SIN($G2365/$I$1*($A$22:$A$20000))*$C$22:$C$20000))^2 +  (SUM(COS($G2365/$I$1*($A$22:$A$20000))*$C$22:$C$20000))^2)</f>
        <v>7.9684121159718027</v>
      </c>
    </row>
    <row r="2366" spans="7:10" x14ac:dyDescent="0.25">
      <c r="G2366">
        <f t="shared" si="73"/>
        <v>2364</v>
      </c>
      <c r="H2366">
        <f t="shared" si="72"/>
        <v>7.5248457093848122</v>
      </c>
      <c r="I2366">
        <f t="array" ref="I2366">+SQRT((SUM(SIN($G2366/$I$1*($A$22:$A$20000))*$B$22:$B$20000))^2 + (SUM(COS($G2366/$I$1*($A$22:$A$20000))*$B$22:$B$20000))^2)</f>
        <v>0.80545674587754212</v>
      </c>
      <c r="J2366">
        <f t="array" ref="J2366">+SQRT((SUM(SIN($G2366/$I$1*($A$22:$A$20000))*$C$22:$C$20000))^2 +  (SUM(COS($G2366/$I$1*($A$22:$A$20000))*$C$22:$C$20000))^2)</f>
        <v>8.9912928969046408</v>
      </c>
    </row>
    <row r="2367" spans="7:10" x14ac:dyDescent="0.25">
      <c r="G2367">
        <f t="shared" si="73"/>
        <v>2365</v>
      </c>
      <c r="H2367">
        <f t="shared" si="72"/>
        <v>7.5280288082466491</v>
      </c>
      <c r="I2367">
        <f t="array" ref="I2367">+SQRT((SUM(SIN($G2367/$I$1*($A$22:$A$20000))*$B$22:$B$20000))^2 + (SUM(COS($G2367/$I$1*($A$22:$A$20000))*$B$22:$B$20000))^2)</f>
        <v>1.4750278829069576</v>
      </c>
      <c r="J2367">
        <f t="array" ref="J2367">+SQRT((SUM(SIN($G2367/$I$1*($A$22:$A$20000))*$C$22:$C$20000))^2 +  (SUM(COS($G2367/$I$1*($A$22:$A$20000))*$C$22:$C$20000))^2)</f>
        <v>7.3220977496929986</v>
      </c>
    </row>
    <row r="2368" spans="7:10" x14ac:dyDescent="0.25">
      <c r="G2368">
        <f t="shared" si="73"/>
        <v>2366</v>
      </c>
      <c r="H2368">
        <f t="shared" si="72"/>
        <v>7.5312119071084878</v>
      </c>
      <c r="I2368">
        <f t="array" ref="I2368">+SQRT((SUM(SIN($G2368/$I$1*($A$22:$A$20000))*$B$22:$B$20000))^2 + (SUM(COS($G2368/$I$1*($A$22:$A$20000))*$B$22:$B$20000))^2)</f>
        <v>0.44037762723403795</v>
      </c>
      <c r="J2368">
        <f t="array" ref="J2368">+SQRT((SUM(SIN($G2368/$I$1*($A$22:$A$20000))*$C$22:$C$20000))^2 +  (SUM(COS($G2368/$I$1*($A$22:$A$20000))*$C$22:$C$20000))^2)</f>
        <v>6.2705349264731405</v>
      </c>
    </row>
    <row r="2369" spans="7:10" x14ac:dyDescent="0.25">
      <c r="G2369">
        <f t="shared" si="73"/>
        <v>2367</v>
      </c>
      <c r="H2369">
        <f t="shared" si="72"/>
        <v>7.5343950059703264</v>
      </c>
      <c r="I2369">
        <f t="array" ref="I2369">+SQRT((SUM(SIN($G2369/$I$1*($A$22:$A$20000))*$B$22:$B$20000))^2 + (SUM(COS($G2369/$I$1*($A$22:$A$20000))*$B$22:$B$20000))^2)</f>
        <v>1.7562496404764409</v>
      </c>
      <c r="J2369">
        <f t="array" ref="J2369">+SQRT((SUM(SIN($G2369/$I$1*($A$22:$A$20000))*$C$22:$C$20000))^2 +  (SUM(COS($G2369/$I$1*($A$22:$A$20000))*$C$22:$C$20000))^2)</f>
        <v>6.7191064172922941</v>
      </c>
    </row>
    <row r="2370" spans="7:10" x14ac:dyDescent="0.25">
      <c r="G2370">
        <f t="shared" si="73"/>
        <v>2368</v>
      </c>
      <c r="H2370">
        <f t="shared" si="72"/>
        <v>7.5375781048321633</v>
      </c>
      <c r="I2370">
        <f t="array" ref="I2370">+SQRT((SUM(SIN($G2370/$I$1*($A$22:$A$20000))*$B$22:$B$20000))^2 + (SUM(COS($G2370/$I$1*($A$22:$A$20000))*$B$22:$B$20000))^2)</f>
        <v>0.10385503261265781</v>
      </c>
      <c r="J2370">
        <f t="array" ref="J2370">+SQRT((SUM(SIN($G2370/$I$1*($A$22:$A$20000))*$C$22:$C$20000))^2 +  (SUM(COS($G2370/$I$1*($A$22:$A$20000))*$C$22:$C$20000))^2)</f>
        <v>5.97824364101879</v>
      </c>
    </row>
    <row r="2371" spans="7:10" x14ac:dyDescent="0.25">
      <c r="G2371">
        <f t="shared" si="73"/>
        <v>2369</v>
      </c>
      <c r="H2371">
        <f t="shared" ref="H2371:H2434" si="74">+G2371/$I$1/2/PI()</f>
        <v>7.5407612036940019</v>
      </c>
      <c r="I2371">
        <f t="array" ref="I2371">+SQRT((SUM(SIN($G2371/$I$1*($A$22:$A$20000))*$B$22:$B$20000))^2 + (SUM(COS($G2371/$I$1*($A$22:$A$20000))*$B$22:$B$20000))^2)</f>
        <v>1.9779044928130964</v>
      </c>
      <c r="J2371">
        <f t="array" ref="J2371">+SQRT((SUM(SIN($G2371/$I$1*($A$22:$A$20000))*$C$22:$C$20000))^2 +  (SUM(COS($G2371/$I$1*($A$22:$A$20000))*$C$22:$C$20000))^2)</f>
        <v>5.2694855372939076</v>
      </c>
    </row>
    <row r="2372" spans="7:10" x14ac:dyDescent="0.25">
      <c r="G2372">
        <f t="shared" si="73"/>
        <v>2370</v>
      </c>
      <c r="H2372">
        <f t="shared" si="74"/>
        <v>7.5439443025558388</v>
      </c>
      <c r="I2372">
        <f t="array" ref="I2372">+SQRT((SUM(SIN($G2372/$I$1*($A$22:$A$20000))*$B$22:$B$20000))^2 + (SUM(COS($G2372/$I$1*($A$22:$A$20000))*$B$22:$B$20000))^2)</f>
        <v>0.69187100371790078</v>
      </c>
      <c r="J2372">
        <f t="array" ref="J2372">+SQRT((SUM(SIN($G2372/$I$1*($A$22:$A$20000))*$C$22:$C$20000))^2 +  (SUM(COS($G2372/$I$1*($A$22:$A$20000))*$C$22:$C$20000))^2)</f>
        <v>6.246555949582584</v>
      </c>
    </row>
    <row r="2373" spans="7:10" x14ac:dyDescent="0.25">
      <c r="G2373">
        <f t="shared" ref="G2373:G2436" si="75">+G2372+1</f>
        <v>2371</v>
      </c>
      <c r="H2373">
        <f t="shared" si="74"/>
        <v>7.5471274014176775</v>
      </c>
      <c r="I2373">
        <f t="array" ref="I2373">+SQRT((SUM(SIN($G2373/$I$1*($A$22:$A$20000))*$B$22:$B$20000))^2 + (SUM(COS($G2373/$I$1*($A$22:$A$20000))*$B$22:$B$20000))^2)</f>
        <v>2.1410259170448667</v>
      </c>
      <c r="J2373">
        <f t="array" ref="J2373">+SQRT((SUM(SIN($G2373/$I$1*($A$22:$A$20000))*$C$22:$C$20000))^2 +  (SUM(COS($G2373/$I$1*($A$22:$A$20000))*$C$22:$C$20000))^2)</f>
        <v>9.0828001369108797</v>
      </c>
    </row>
    <row r="2374" spans="7:10" x14ac:dyDescent="0.25">
      <c r="G2374">
        <f t="shared" si="75"/>
        <v>2372</v>
      </c>
      <c r="H2374">
        <f t="shared" si="74"/>
        <v>7.5503105002795143</v>
      </c>
      <c r="I2374">
        <f t="array" ref="I2374">+SQRT((SUM(SIN($G2374/$I$1*($A$22:$A$20000))*$B$22:$B$20000))^2 + (SUM(COS($G2374/$I$1*($A$22:$A$20000))*$B$22:$B$20000))^2)</f>
        <v>1.746115798219203</v>
      </c>
      <c r="J2374">
        <f t="array" ref="J2374">+SQRT((SUM(SIN($G2374/$I$1*($A$22:$A$20000))*$C$22:$C$20000))^2 +  (SUM(COS($G2374/$I$1*($A$22:$A$20000))*$C$22:$C$20000))^2)</f>
        <v>14.34765367724593</v>
      </c>
    </row>
    <row r="2375" spans="7:10" x14ac:dyDescent="0.25">
      <c r="G2375">
        <f t="shared" si="75"/>
        <v>2373</v>
      </c>
      <c r="H2375">
        <f t="shared" si="74"/>
        <v>7.553493599141353</v>
      </c>
      <c r="I2375">
        <f t="array" ref="I2375">+SQRT((SUM(SIN($G2375/$I$1*($A$22:$A$20000))*$B$22:$B$20000))^2 + (SUM(COS($G2375/$I$1*($A$22:$A$20000))*$B$22:$B$20000))^2)</f>
        <v>2.427208640251044</v>
      </c>
      <c r="J2375">
        <f t="array" ref="J2375">+SQRT((SUM(SIN($G2375/$I$1*($A$22:$A$20000))*$C$22:$C$20000))^2 +  (SUM(COS($G2375/$I$1*($A$22:$A$20000))*$C$22:$C$20000))^2)</f>
        <v>14.2070133949642</v>
      </c>
    </row>
    <row r="2376" spans="7:10" x14ac:dyDescent="0.25">
      <c r="G2376">
        <f t="shared" si="75"/>
        <v>2374</v>
      </c>
      <c r="H2376">
        <f t="shared" si="74"/>
        <v>7.5566766980031908</v>
      </c>
      <c r="I2376">
        <f t="array" ref="I2376">+SQRT((SUM(SIN($G2376/$I$1*($A$22:$A$20000))*$B$22:$B$20000))^2 + (SUM(COS($G2376/$I$1*($A$22:$A$20000))*$B$22:$B$20000))^2)</f>
        <v>2.7893863141145041</v>
      </c>
      <c r="J2376">
        <f t="array" ref="J2376">+SQRT((SUM(SIN($G2376/$I$1*($A$22:$A$20000))*$C$22:$C$20000))^2 +  (SUM(COS($G2376/$I$1*($A$22:$A$20000))*$C$22:$C$20000))^2)</f>
        <v>6.7487971262671556</v>
      </c>
    </row>
    <row r="2377" spans="7:10" x14ac:dyDescent="0.25">
      <c r="G2377">
        <f t="shared" si="75"/>
        <v>2375</v>
      </c>
      <c r="H2377">
        <f t="shared" si="74"/>
        <v>7.5598597968650285</v>
      </c>
      <c r="I2377">
        <f t="array" ref="I2377">+SQRT((SUM(SIN($G2377/$I$1*($A$22:$A$20000))*$B$22:$B$20000))^2 + (SUM(COS($G2377/$I$1*($A$22:$A$20000))*$B$22:$B$20000))^2)</f>
        <v>2.1504358152570284</v>
      </c>
      <c r="J2377">
        <f t="array" ref="J2377">+SQRT((SUM(SIN($G2377/$I$1*($A$22:$A$20000))*$C$22:$C$20000))^2 +  (SUM(COS($G2377/$I$1*($A$22:$A$20000))*$C$22:$C$20000))^2)</f>
        <v>2.2410279559099218</v>
      </c>
    </row>
    <row r="2378" spans="7:10" x14ac:dyDescent="0.25">
      <c r="G2378">
        <f t="shared" si="75"/>
        <v>2376</v>
      </c>
      <c r="H2378">
        <f t="shared" si="74"/>
        <v>7.5630428957268672</v>
      </c>
      <c r="I2378">
        <f t="array" ref="I2378">+SQRT((SUM(SIN($G2378/$I$1*($A$22:$A$20000))*$B$22:$B$20000))^2 + (SUM(COS($G2378/$I$1*($A$22:$A$20000))*$B$22:$B$20000))^2)</f>
        <v>5.1524026983252353</v>
      </c>
      <c r="J2378">
        <f t="array" ref="J2378">+SQRT((SUM(SIN($G2378/$I$1*($A$22:$A$20000))*$C$22:$C$20000))^2 +  (SUM(COS($G2378/$I$1*($A$22:$A$20000))*$C$22:$C$20000))^2)</f>
        <v>6.7000562316672694</v>
      </c>
    </row>
    <row r="2379" spans="7:10" x14ac:dyDescent="0.25">
      <c r="G2379">
        <f t="shared" si="75"/>
        <v>2377</v>
      </c>
      <c r="H2379">
        <f t="shared" si="74"/>
        <v>7.566225994588704</v>
      </c>
      <c r="I2379">
        <f t="array" ref="I2379">+SQRT((SUM(SIN($G2379/$I$1*($A$22:$A$20000))*$B$22:$B$20000))^2 + (SUM(COS($G2379/$I$1*($A$22:$A$20000))*$B$22:$B$20000))^2)</f>
        <v>1.8025327565505207</v>
      </c>
      <c r="J2379">
        <f t="array" ref="J2379">+SQRT((SUM(SIN($G2379/$I$1*($A$22:$A$20000))*$C$22:$C$20000))^2 +  (SUM(COS($G2379/$I$1*($A$22:$A$20000))*$C$22:$C$20000))^2)</f>
        <v>7.372495093360028</v>
      </c>
    </row>
    <row r="2380" spans="7:10" x14ac:dyDescent="0.25">
      <c r="G2380">
        <f t="shared" si="75"/>
        <v>2378</v>
      </c>
      <c r="H2380">
        <f t="shared" si="74"/>
        <v>7.5694090934505427</v>
      </c>
      <c r="I2380">
        <f t="array" ref="I2380">+SQRT((SUM(SIN($G2380/$I$1*($A$22:$A$20000))*$B$22:$B$20000))^2 + (SUM(COS($G2380/$I$1*($A$22:$A$20000))*$B$22:$B$20000))^2)</f>
        <v>15.168607951808026</v>
      </c>
      <c r="J2380">
        <f t="array" ref="J2380">+SQRT((SUM(SIN($G2380/$I$1*($A$22:$A$20000))*$C$22:$C$20000))^2 +  (SUM(COS($G2380/$I$1*($A$22:$A$20000))*$C$22:$C$20000))^2)</f>
        <v>4.5604230246520121</v>
      </c>
    </row>
    <row r="2381" spans="7:10" x14ac:dyDescent="0.25">
      <c r="G2381">
        <f t="shared" si="75"/>
        <v>2379</v>
      </c>
      <c r="H2381">
        <f t="shared" si="74"/>
        <v>7.5725921923123805</v>
      </c>
      <c r="I2381">
        <f t="array" ref="I2381">+SQRT((SUM(SIN($G2381/$I$1*($A$22:$A$20000))*$B$22:$B$20000))^2 + (SUM(COS($G2381/$I$1*($A$22:$A$20000))*$B$22:$B$20000))^2)</f>
        <v>22.101922774281864</v>
      </c>
      <c r="J2381">
        <f t="array" ref="J2381">+SQRT((SUM(SIN($G2381/$I$1*($A$22:$A$20000))*$C$22:$C$20000))^2 +  (SUM(COS($G2381/$I$1*($A$22:$A$20000))*$C$22:$C$20000))^2)</f>
        <v>1.3229333823249756</v>
      </c>
    </row>
    <row r="2382" spans="7:10" x14ac:dyDescent="0.25">
      <c r="G2382">
        <f t="shared" si="75"/>
        <v>2380</v>
      </c>
      <c r="H2382">
        <f t="shared" si="74"/>
        <v>7.5757752911742182</v>
      </c>
      <c r="I2382">
        <f t="array" ref="I2382">+SQRT((SUM(SIN($G2382/$I$1*($A$22:$A$20000))*$B$22:$B$20000))^2 + (SUM(COS($G2382/$I$1*($A$22:$A$20000))*$B$22:$B$20000))^2)</f>
        <v>15.617822585949877</v>
      </c>
      <c r="J2382">
        <f t="array" ref="J2382">+SQRT((SUM(SIN($G2382/$I$1*($A$22:$A$20000))*$C$22:$C$20000))^2 +  (SUM(COS($G2382/$I$1*($A$22:$A$20000))*$C$22:$C$20000))^2)</f>
        <v>1.2969699693593257</v>
      </c>
    </row>
    <row r="2383" spans="7:10" x14ac:dyDescent="0.25">
      <c r="G2383">
        <f t="shared" si="75"/>
        <v>2381</v>
      </c>
      <c r="H2383">
        <f t="shared" si="74"/>
        <v>7.578958390036056</v>
      </c>
      <c r="I2383">
        <f t="array" ref="I2383">+SQRT((SUM(SIN($G2383/$I$1*($A$22:$A$20000))*$B$22:$B$20000))^2 + (SUM(COS($G2383/$I$1*($A$22:$A$20000))*$B$22:$B$20000))^2)</f>
        <v>2.7991772171601288</v>
      </c>
      <c r="J2383">
        <f t="array" ref="J2383">+SQRT((SUM(SIN($G2383/$I$1*($A$22:$A$20000))*$C$22:$C$20000))^2 +  (SUM(COS($G2383/$I$1*($A$22:$A$20000))*$C$22:$C$20000))^2)</f>
        <v>3.2837398125870445</v>
      </c>
    </row>
    <row r="2384" spans="7:10" x14ac:dyDescent="0.25">
      <c r="G2384">
        <f t="shared" si="75"/>
        <v>2382</v>
      </c>
      <c r="H2384">
        <f t="shared" si="74"/>
        <v>7.5821414888978937</v>
      </c>
      <c r="I2384">
        <f t="array" ref="I2384">+SQRT((SUM(SIN($G2384/$I$1*($A$22:$A$20000))*$B$22:$B$20000))^2 + (SUM(COS($G2384/$I$1*($A$22:$A$20000))*$B$22:$B$20000))^2)</f>
        <v>4.3919113914840047</v>
      </c>
      <c r="J2384">
        <f t="array" ref="J2384">+SQRT((SUM(SIN($G2384/$I$1*($A$22:$A$20000))*$C$22:$C$20000))^2 +  (SUM(COS($G2384/$I$1*($A$22:$A$20000))*$C$22:$C$20000))^2)</f>
        <v>8.0281442093974782</v>
      </c>
    </row>
    <row r="2385" spans="7:10" x14ac:dyDescent="0.25">
      <c r="G2385">
        <f t="shared" si="75"/>
        <v>2383</v>
      </c>
      <c r="H2385">
        <f t="shared" si="74"/>
        <v>7.5853245877597315</v>
      </c>
      <c r="I2385">
        <f t="array" ref="I2385">+SQRT((SUM(SIN($G2385/$I$1*($A$22:$A$20000))*$B$22:$B$20000))^2 + (SUM(COS($G2385/$I$1*($A$22:$A$20000))*$B$22:$B$20000))^2)</f>
        <v>2.4915738074153566</v>
      </c>
      <c r="J2385">
        <f t="array" ref="J2385">+SQRT((SUM(SIN($G2385/$I$1*($A$22:$A$20000))*$C$22:$C$20000))^2 +  (SUM(COS($G2385/$I$1*($A$22:$A$20000))*$C$22:$C$20000))^2)</f>
        <v>8.4521588011144608</v>
      </c>
    </row>
    <row r="2386" spans="7:10" x14ac:dyDescent="0.25">
      <c r="G2386">
        <f t="shared" si="75"/>
        <v>2384</v>
      </c>
      <c r="H2386">
        <f t="shared" si="74"/>
        <v>7.5885076866215702</v>
      </c>
      <c r="I2386">
        <f t="array" ref="I2386">+SQRT((SUM(SIN($G2386/$I$1*($A$22:$A$20000))*$B$22:$B$20000))^2 + (SUM(COS($G2386/$I$1*($A$22:$A$20000))*$B$22:$B$20000))^2)</f>
        <v>2.970167223127345</v>
      </c>
      <c r="J2386">
        <f t="array" ref="J2386">+SQRT((SUM(SIN($G2386/$I$1*($A$22:$A$20000))*$C$22:$C$20000))^2 +  (SUM(COS($G2386/$I$1*($A$22:$A$20000))*$C$22:$C$20000))^2)</f>
        <v>5.6592880124211868</v>
      </c>
    </row>
    <row r="2387" spans="7:10" x14ac:dyDescent="0.25">
      <c r="G2387">
        <f t="shared" si="75"/>
        <v>2385</v>
      </c>
      <c r="H2387">
        <f t="shared" si="74"/>
        <v>7.5916907854834079</v>
      </c>
      <c r="I2387">
        <f t="array" ref="I2387">+SQRT((SUM(SIN($G2387/$I$1*($A$22:$A$20000))*$B$22:$B$20000))^2 + (SUM(COS($G2387/$I$1*($A$22:$A$20000))*$B$22:$B$20000))^2)</f>
        <v>6.8724833209885565</v>
      </c>
      <c r="J2387">
        <f t="array" ref="J2387">+SQRT((SUM(SIN($G2387/$I$1*($A$22:$A$20000))*$C$22:$C$20000))^2 +  (SUM(COS($G2387/$I$1*($A$22:$A$20000))*$C$22:$C$20000))^2)</f>
        <v>2.1562205280545736</v>
      </c>
    </row>
    <row r="2388" spans="7:10" x14ac:dyDescent="0.25">
      <c r="G2388">
        <f t="shared" si="75"/>
        <v>2386</v>
      </c>
      <c r="H2388">
        <f t="shared" si="74"/>
        <v>7.5948738843452457</v>
      </c>
      <c r="I2388">
        <f t="array" ref="I2388">+SQRT((SUM(SIN($G2388/$I$1*($A$22:$A$20000))*$B$22:$B$20000))^2 + (SUM(COS($G2388/$I$1*($A$22:$A$20000))*$B$22:$B$20000))^2)</f>
        <v>7.5326983926297437</v>
      </c>
      <c r="J2388">
        <f t="array" ref="J2388">+SQRT((SUM(SIN($G2388/$I$1*($A$22:$A$20000))*$C$22:$C$20000))^2 +  (SUM(COS($G2388/$I$1*($A$22:$A$20000))*$C$22:$C$20000))^2)</f>
        <v>1.6800072518121918</v>
      </c>
    </row>
    <row r="2389" spans="7:10" x14ac:dyDescent="0.25">
      <c r="G2389">
        <f t="shared" si="75"/>
        <v>2387</v>
      </c>
      <c r="H2389">
        <f t="shared" si="74"/>
        <v>7.5980569832070843</v>
      </c>
      <c r="I2389">
        <f t="array" ref="I2389">+SQRT((SUM(SIN($G2389/$I$1*($A$22:$A$20000))*$B$22:$B$20000))^2 + (SUM(COS($G2389/$I$1*($A$22:$A$20000))*$B$22:$B$20000))^2)</f>
        <v>4.2489769136102309</v>
      </c>
      <c r="J2389">
        <f t="array" ref="J2389">+SQRT((SUM(SIN($G2389/$I$1*($A$22:$A$20000))*$C$22:$C$20000))^2 +  (SUM(COS($G2389/$I$1*($A$22:$A$20000))*$C$22:$C$20000))^2)</f>
        <v>1.5520766226242653</v>
      </c>
    </row>
    <row r="2390" spans="7:10" x14ac:dyDescent="0.25">
      <c r="G2390">
        <f t="shared" si="75"/>
        <v>2388</v>
      </c>
      <c r="H2390">
        <f t="shared" si="74"/>
        <v>7.6012400820689212</v>
      </c>
      <c r="I2390">
        <f t="array" ref="I2390">+SQRT((SUM(SIN($G2390/$I$1*($A$22:$A$20000))*$B$22:$B$20000))^2 + (SUM(COS($G2390/$I$1*($A$22:$A$20000))*$B$22:$B$20000))^2)</f>
        <v>0.4495919001278626</v>
      </c>
      <c r="J2390">
        <f t="array" ref="J2390">+SQRT((SUM(SIN($G2390/$I$1*($A$22:$A$20000))*$C$22:$C$20000))^2 +  (SUM(COS($G2390/$I$1*($A$22:$A$20000))*$C$22:$C$20000))^2)</f>
        <v>2.30262157282763</v>
      </c>
    </row>
    <row r="2391" spans="7:10" x14ac:dyDescent="0.25">
      <c r="G2391">
        <f t="shared" si="75"/>
        <v>2389</v>
      </c>
      <c r="H2391">
        <f t="shared" si="74"/>
        <v>7.6044231809307599</v>
      </c>
      <c r="I2391">
        <f t="array" ref="I2391">+SQRT((SUM(SIN($G2391/$I$1*($A$22:$A$20000))*$B$22:$B$20000))^2 + (SUM(COS($G2391/$I$1*($A$22:$A$20000))*$B$22:$B$20000))^2)</f>
        <v>2.1761930049105871</v>
      </c>
      <c r="J2391">
        <f t="array" ref="J2391">+SQRT((SUM(SIN($G2391/$I$1*($A$22:$A$20000))*$C$22:$C$20000))^2 +  (SUM(COS($G2391/$I$1*($A$22:$A$20000))*$C$22:$C$20000))^2)</f>
        <v>5.9539395039592558</v>
      </c>
    </row>
    <row r="2392" spans="7:10" x14ac:dyDescent="0.25">
      <c r="G2392">
        <f t="shared" si="75"/>
        <v>2390</v>
      </c>
      <c r="H2392">
        <f t="shared" si="74"/>
        <v>7.6076062797925967</v>
      </c>
      <c r="I2392">
        <f t="array" ref="I2392">+SQRT((SUM(SIN($G2392/$I$1*($A$22:$A$20000))*$B$22:$B$20000))^2 + (SUM(COS($G2392/$I$1*($A$22:$A$20000))*$B$22:$B$20000))^2)</f>
        <v>0.49522378617544838</v>
      </c>
      <c r="J2392">
        <f t="array" ref="J2392">+SQRT((SUM(SIN($G2392/$I$1*($A$22:$A$20000))*$C$22:$C$20000))^2 +  (SUM(COS($G2392/$I$1*($A$22:$A$20000))*$C$22:$C$20000))^2)</f>
        <v>6.9838091262398878</v>
      </c>
    </row>
    <row r="2393" spans="7:10" x14ac:dyDescent="0.25">
      <c r="G2393">
        <f t="shared" si="75"/>
        <v>2391</v>
      </c>
      <c r="H2393">
        <f t="shared" si="74"/>
        <v>7.6107893786544354</v>
      </c>
      <c r="I2393">
        <f t="array" ref="I2393">+SQRT((SUM(SIN($G2393/$I$1*($A$22:$A$20000))*$B$22:$B$20000))^2 + (SUM(COS($G2393/$I$1*($A$22:$A$20000))*$B$22:$B$20000))^2)</f>
        <v>1.2557973953589396</v>
      </c>
      <c r="J2393">
        <f t="array" ref="J2393">+SQRT((SUM(SIN($G2393/$I$1*($A$22:$A$20000))*$C$22:$C$20000))^2 +  (SUM(COS($G2393/$I$1*($A$22:$A$20000))*$C$22:$C$20000))^2)</f>
        <v>6.418933427704566</v>
      </c>
    </row>
    <row r="2394" spans="7:10" x14ac:dyDescent="0.25">
      <c r="G2394">
        <f t="shared" si="75"/>
        <v>2392</v>
      </c>
      <c r="H2394">
        <f t="shared" si="74"/>
        <v>7.613972477516274</v>
      </c>
      <c r="I2394">
        <f t="array" ref="I2394">+SQRT((SUM(SIN($G2394/$I$1*($A$22:$A$20000))*$B$22:$B$20000))^2 + (SUM(COS($G2394/$I$1*($A$22:$A$20000))*$B$22:$B$20000))^2)</f>
        <v>0.85077003809708163</v>
      </c>
      <c r="J2394">
        <f t="array" ref="J2394">+SQRT((SUM(SIN($G2394/$I$1*($A$22:$A$20000))*$C$22:$C$20000))^2 +  (SUM(COS($G2394/$I$1*($A$22:$A$20000))*$C$22:$C$20000))^2)</f>
        <v>5.0814848691361894</v>
      </c>
    </row>
    <row r="2395" spans="7:10" x14ac:dyDescent="0.25">
      <c r="G2395">
        <f t="shared" si="75"/>
        <v>2393</v>
      </c>
      <c r="H2395">
        <f t="shared" si="74"/>
        <v>7.6171555763781109</v>
      </c>
      <c r="I2395">
        <f t="array" ref="I2395">+SQRT((SUM(SIN($G2395/$I$1*($A$22:$A$20000))*$B$22:$B$20000))^2 + (SUM(COS($G2395/$I$1*($A$22:$A$20000))*$B$22:$B$20000))^2)</f>
        <v>0.58644698217368674</v>
      </c>
      <c r="J2395">
        <f t="array" ref="J2395">+SQRT((SUM(SIN($G2395/$I$1*($A$22:$A$20000))*$C$22:$C$20000))^2 +  (SUM(COS($G2395/$I$1*($A$22:$A$20000))*$C$22:$C$20000))^2)</f>
        <v>4.0337183883110006</v>
      </c>
    </row>
    <row r="2396" spans="7:10" x14ac:dyDescent="0.25">
      <c r="G2396">
        <f t="shared" si="75"/>
        <v>2394</v>
      </c>
      <c r="H2396">
        <f t="shared" si="74"/>
        <v>7.6203386752399496</v>
      </c>
      <c r="I2396">
        <f t="array" ref="I2396">+SQRT((SUM(SIN($G2396/$I$1*($A$22:$A$20000))*$B$22:$B$20000))^2 + (SUM(COS($G2396/$I$1*($A$22:$A$20000))*$B$22:$B$20000))^2)</f>
        <v>1.0323280975118574</v>
      </c>
      <c r="J2396">
        <f t="array" ref="J2396">+SQRT((SUM(SIN($G2396/$I$1*($A$22:$A$20000))*$C$22:$C$20000))^2 +  (SUM(COS($G2396/$I$1*($A$22:$A$20000))*$C$22:$C$20000))^2)</f>
        <v>2.146291364590672</v>
      </c>
    </row>
    <row r="2397" spans="7:10" x14ac:dyDescent="0.25">
      <c r="G2397">
        <f t="shared" si="75"/>
        <v>2395</v>
      </c>
      <c r="H2397">
        <f t="shared" si="74"/>
        <v>7.6235217741017864</v>
      </c>
      <c r="I2397">
        <f t="array" ref="I2397">+SQRT((SUM(SIN($G2397/$I$1*($A$22:$A$20000))*$B$22:$B$20000))^2 + (SUM(COS($G2397/$I$1*($A$22:$A$20000))*$B$22:$B$20000))^2)</f>
        <v>1.520964555508485</v>
      </c>
      <c r="J2397">
        <f t="array" ref="J2397">+SQRT((SUM(SIN($G2397/$I$1*($A$22:$A$20000))*$C$22:$C$20000))^2 +  (SUM(COS($G2397/$I$1*($A$22:$A$20000))*$C$22:$C$20000))^2)</f>
        <v>1.3808832000356777</v>
      </c>
    </row>
    <row r="2398" spans="7:10" x14ac:dyDescent="0.25">
      <c r="G2398">
        <f t="shared" si="75"/>
        <v>2396</v>
      </c>
      <c r="H2398">
        <f t="shared" si="74"/>
        <v>7.6267048729636251</v>
      </c>
      <c r="I2398">
        <f t="array" ref="I2398">+SQRT((SUM(SIN($G2398/$I$1*($A$22:$A$20000))*$B$22:$B$20000))^2 + (SUM(COS($G2398/$I$1*($A$22:$A$20000))*$B$22:$B$20000))^2)</f>
        <v>2.2506075551579694</v>
      </c>
      <c r="J2398">
        <f t="array" ref="J2398">+SQRT((SUM(SIN($G2398/$I$1*($A$22:$A$20000))*$C$22:$C$20000))^2 +  (SUM(COS($G2398/$I$1*($A$22:$A$20000))*$C$22:$C$20000))^2)</f>
        <v>2.0135291706289351</v>
      </c>
    </row>
    <row r="2399" spans="7:10" x14ac:dyDescent="0.25">
      <c r="G2399">
        <f t="shared" si="75"/>
        <v>2397</v>
      </c>
      <c r="H2399">
        <f t="shared" si="74"/>
        <v>7.629887971825462</v>
      </c>
      <c r="I2399">
        <f t="array" ref="I2399">+SQRT((SUM(SIN($G2399/$I$1*($A$22:$A$20000))*$B$22:$B$20000))^2 + (SUM(COS($G2399/$I$1*($A$22:$A$20000))*$B$22:$B$20000))^2)</f>
        <v>2.1549157648938886</v>
      </c>
      <c r="J2399">
        <f t="array" ref="J2399">+SQRT((SUM(SIN($G2399/$I$1*($A$22:$A$20000))*$C$22:$C$20000))^2 +  (SUM(COS($G2399/$I$1*($A$22:$A$20000))*$C$22:$C$20000))^2)</f>
        <v>2.0296005093727789</v>
      </c>
    </row>
    <row r="2400" spans="7:10" x14ac:dyDescent="0.25">
      <c r="G2400">
        <f t="shared" si="75"/>
        <v>2398</v>
      </c>
      <c r="H2400">
        <f t="shared" si="74"/>
        <v>7.6330710706873006</v>
      </c>
      <c r="I2400">
        <f t="array" ref="I2400">+SQRT((SUM(SIN($G2400/$I$1*($A$22:$A$20000))*$B$22:$B$20000))^2 + (SUM(COS($G2400/$I$1*($A$22:$A$20000))*$B$22:$B$20000))^2)</f>
        <v>0.91402711421062943</v>
      </c>
      <c r="J2400">
        <f t="array" ref="J2400">+SQRT((SUM(SIN($G2400/$I$1*($A$22:$A$20000))*$C$22:$C$20000))^2 +  (SUM(COS($G2400/$I$1*($A$22:$A$20000))*$C$22:$C$20000))^2)</f>
        <v>6.3207563847493162</v>
      </c>
    </row>
    <row r="2401" spans="7:10" x14ac:dyDescent="0.25">
      <c r="G2401">
        <f t="shared" si="75"/>
        <v>2399</v>
      </c>
      <c r="H2401">
        <f t="shared" si="74"/>
        <v>7.6362541695491384</v>
      </c>
      <c r="I2401">
        <f t="array" ref="I2401">+SQRT((SUM(SIN($G2401/$I$1*($A$22:$A$20000))*$B$22:$B$20000))^2 + (SUM(COS($G2401/$I$1*($A$22:$A$20000))*$B$22:$B$20000))^2)</f>
        <v>0.71642355799119783</v>
      </c>
      <c r="J2401">
        <f t="array" ref="J2401">+SQRT((SUM(SIN($G2401/$I$1*($A$22:$A$20000))*$C$22:$C$20000))^2 +  (SUM(COS($G2401/$I$1*($A$22:$A$20000))*$C$22:$C$20000))^2)</f>
        <v>6.4962033982163891</v>
      </c>
    </row>
    <row r="2402" spans="7:10" x14ac:dyDescent="0.25">
      <c r="G2402">
        <f t="shared" si="75"/>
        <v>2400</v>
      </c>
      <c r="H2402">
        <f t="shared" si="74"/>
        <v>7.6394372684109761</v>
      </c>
      <c r="I2402">
        <f t="array" ref="I2402">+SQRT((SUM(SIN($G2402/$I$1*($A$22:$A$20000))*$B$22:$B$20000))^2 + (SUM(COS($G2402/$I$1*($A$22:$A$20000))*$B$22:$B$20000))^2)</f>
        <v>0.83872910534641254</v>
      </c>
      <c r="J2402">
        <f t="array" ref="J2402">+SQRT((SUM(SIN($G2402/$I$1*($A$22:$A$20000))*$C$22:$C$20000))^2 +  (SUM(COS($G2402/$I$1*($A$22:$A$20000))*$C$22:$C$20000))^2)</f>
        <v>2.8109743807287511</v>
      </c>
    </row>
    <row r="2403" spans="7:10" x14ac:dyDescent="0.25">
      <c r="G2403">
        <f t="shared" si="75"/>
        <v>2401</v>
      </c>
      <c r="H2403">
        <f t="shared" si="74"/>
        <v>7.6426203672728148</v>
      </c>
      <c r="I2403">
        <f t="array" ref="I2403">+SQRT((SUM(SIN($G2403/$I$1*($A$22:$A$20000))*$B$22:$B$20000))^2 + (SUM(COS($G2403/$I$1*($A$22:$A$20000))*$B$22:$B$20000))^2)</f>
        <v>0.52457901631316139</v>
      </c>
      <c r="J2403">
        <f t="array" ref="J2403">+SQRT((SUM(SIN($G2403/$I$1*($A$22:$A$20000))*$C$22:$C$20000))^2 +  (SUM(COS($G2403/$I$1*($A$22:$A$20000))*$C$22:$C$20000))^2)</f>
        <v>2.1773586203190498</v>
      </c>
    </row>
    <row r="2404" spans="7:10" x14ac:dyDescent="0.25">
      <c r="G2404">
        <f t="shared" si="75"/>
        <v>2402</v>
      </c>
      <c r="H2404">
        <f t="shared" si="74"/>
        <v>7.6458034661346517</v>
      </c>
      <c r="I2404">
        <f t="array" ref="I2404">+SQRT((SUM(SIN($G2404/$I$1*($A$22:$A$20000))*$B$22:$B$20000))^2 + (SUM(COS($G2404/$I$1*($A$22:$A$20000))*$B$22:$B$20000))^2)</f>
        <v>0.87286891396766986</v>
      </c>
      <c r="J2404">
        <f t="array" ref="J2404">+SQRT((SUM(SIN($G2404/$I$1*($A$22:$A$20000))*$C$22:$C$20000))^2 +  (SUM(COS($G2404/$I$1*($A$22:$A$20000))*$C$22:$C$20000))^2)</f>
        <v>3.183668864464908</v>
      </c>
    </row>
    <row r="2405" spans="7:10" x14ac:dyDescent="0.25">
      <c r="G2405">
        <f t="shared" si="75"/>
        <v>2403</v>
      </c>
      <c r="H2405">
        <f t="shared" si="74"/>
        <v>7.6489865649964903</v>
      </c>
      <c r="I2405">
        <f t="array" ref="I2405">+SQRT((SUM(SIN($G2405/$I$1*($A$22:$A$20000))*$B$22:$B$20000))^2 + (SUM(COS($G2405/$I$1*($A$22:$A$20000))*$B$22:$B$20000))^2)</f>
        <v>0.72799682017905676</v>
      </c>
      <c r="J2405">
        <f t="array" ref="J2405">+SQRT((SUM(SIN($G2405/$I$1*($A$22:$A$20000))*$C$22:$C$20000))^2 +  (SUM(COS($G2405/$I$1*($A$22:$A$20000))*$C$22:$C$20000))^2)</f>
        <v>3.2591275751433719</v>
      </c>
    </row>
    <row r="2406" spans="7:10" x14ac:dyDescent="0.25">
      <c r="G2406">
        <f t="shared" si="75"/>
        <v>2404</v>
      </c>
      <c r="H2406">
        <f t="shared" si="74"/>
        <v>7.6521696638583281</v>
      </c>
      <c r="I2406">
        <f t="array" ref="I2406">+SQRT((SUM(SIN($G2406/$I$1*($A$22:$A$20000))*$B$22:$B$20000))^2 + (SUM(COS($G2406/$I$1*($A$22:$A$20000))*$B$22:$B$20000))^2)</f>
        <v>0.90633923724181553</v>
      </c>
      <c r="J2406">
        <f t="array" ref="J2406">+SQRT((SUM(SIN($G2406/$I$1*($A$22:$A$20000))*$C$22:$C$20000))^2 +  (SUM(COS($G2406/$I$1*($A$22:$A$20000))*$C$22:$C$20000))^2)</f>
        <v>2.6748492133579789</v>
      </c>
    </row>
    <row r="2407" spans="7:10" x14ac:dyDescent="0.25">
      <c r="G2407">
        <f t="shared" si="75"/>
        <v>2405</v>
      </c>
      <c r="H2407">
        <f t="shared" si="74"/>
        <v>7.6553527627201658</v>
      </c>
      <c r="I2407">
        <f t="array" ref="I2407">+SQRT((SUM(SIN($G2407/$I$1*($A$22:$A$20000))*$B$22:$B$20000))^2 + (SUM(COS($G2407/$I$1*($A$22:$A$20000))*$B$22:$B$20000))^2)</f>
        <v>0.25010757692501834</v>
      </c>
      <c r="J2407">
        <f t="array" ref="J2407">+SQRT((SUM(SIN($G2407/$I$1*($A$22:$A$20000))*$C$22:$C$20000))^2 +  (SUM(COS($G2407/$I$1*($A$22:$A$20000))*$C$22:$C$20000))^2)</f>
        <v>1.5571943634139671</v>
      </c>
    </row>
    <row r="2408" spans="7:10" x14ac:dyDescent="0.25">
      <c r="G2408">
        <f t="shared" si="75"/>
        <v>2406</v>
      </c>
      <c r="H2408">
        <f t="shared" si="74"/>
        <v>7.6585358615820036</v>
      </c>
      <c r="I2408">
        <f t="array" ref="I2408">+SQRT((SUM(SIN($G2408/$I$1*($A$22:$A$20000))*$B$22:$B$20000))^2 + (SUM(COS($G2408/$I$1*($A$22:$A$20000))*$B$22:$B$20000))^2)</f>
        <v>0.58787794836018692</v>
      </c>
      <c r="J2408">
        <f t="array" ref="J2408">+SQRT((SUM(SIN($G2408/$I$1*($A$22:$A$20000))*$C$22:$C$20000))^2 +  (SUM(COS($G2408/$I$1*($A$22:$A$20000))*$C$22:$C$20000))^2)</f>
        <v>3.3703286962032992</v>
      </c>
    </row>
    <row r="2409" spans="7:10" x14ac:dyDescent="0.25">
      <c r="G2409">
        <f t="shared" si="75"/>
        <v>2407</v>
      </c>
      <c r="H2409">
        <f t="shared" si="74"/>
        <v>7.6617189604438423</v>
      </c>
      <c r="I2409">
        <f t="array" ref="I2409">+SQRT((SUM(SIN($G2409/$I$1*($A$22:$A$20000))*$B$22:$B$20000))^2 + (SUM(COS($G2409/$I$1*($A$22:$A$20000))*$B$22:$B$20000))^2)</f>
        <v>0.42014166916574863</v>
      </c>
      <c r="J2409">
        <f t="array" ref="J2409">+SQRT((SUM(SIN($G2409/$I$1*($A$22:$A$20000))*$C$22:$C$20000))^2 +  (SUM(COS($G2409/$I$1*($A$22:$A$20000))*$C$22:$C$20000))^2)</f>
        <v>5.3190238766922668</v>
      </c>
    </row>
    <row r="2410" spans="7:10" x14ac:dyDescent="0.25">
      <c r="G2410">
        <f t="shared" si="75"/>
        <v>2408</v>
      </c>
      <c r="H2410">
        <f t="shared" si="74"/>
        <v>7.6649020593056791</v>
      </c>
      <c r="I2410">
        <f t="array" ref="I2410">+SQRT((SUM(SIN($G2410/$I$1*($A$22:$A$20000))*$B$22:$B$20000))^2 + (SUM(COS($G2410/$I$1*($A$22:$A$20000))*$B$22:$B$20000))^2)</f>
        <v>0.36749555304899389</v>
      </c>
      <c r="J2410">
        <f t="array" ref="J2410">+SQRT((SUM(SIN($G2410/$I$1*($A$22:$A$20000))*$C$22:$C$20000))^2 +  (SUM(COS($G2410/$I$1*($A$22:$A$20000))*$C$22:$C$20000))^2)</f>
        <v>5.3028072024386503</v>
      </c>
    </row>
    <row r="2411" spans="7:10" x14ac:dyDescent="0.25">
      <c r="G2411">
        <f t="shared" si="75"/>
        <v>2409</v>
      </c>
      <c r="H2411">
        <f t="shared" si="74"/>
        <v>7.6680851581675178</v>
      </c>
      <c r="I2411">
        <f t="array" ref="I2411">+SQRT((SUM(SIN($G2411/$I$1*($A$22:$A$20000))*$B$22:$B$20000))^2 + (SUM(COS($G2411/$I$1*($A$22:$A$20000))*$B$22:$B$20000))^2)</f>
        <v>0.48382294912916846</v>
      </c>
      <c r="J2411">
        <f t="array" ref="J2411">+SQRT((SUM(SIN($G2411/$I$1*($A$22:$A$20000))*$C$22:$C$20000))^2 +  (SUM(COS($G2411/$I$1*($A$22:$A$20000))*$C$22:$C$20000))^2)</f>
        <v>4.1011271857288518</v>
      </c>
    </row>
    <row r="2412" spans="7:10" x14ac:dyDescent="0.25">
      <c r="G2412">
        <f t="shared" si="75"/>
        <v>2410</v>
      </c>
      <c r="H2412">
        <f t="shared" si="74"/>
        <v>7.6712682570293556</v>
      </c>
      <c r="I2412">
        <f t="array" ref="I2412">+SQRT((SUM(SIN($G2412/$I$1*($A$22:$A$20000))*$B$22:$B$20000))^2 + (SUM(COS($G2412/$I$1*($A$22:$A$20000))*$B$22:$B$20000))^2)</f>
        <v>0.18337544655100357</v>
      </c>
      <c r="J2412">
        <f t="array" ref="J2412">+SQRT((SUM(SIN($G2412/$I$1*($A$22:$A$20000))*$C$22:$C$20000))^2 +  (SUM(COS($G2412/$I$1*($A$22:$A$20000))*$C$22:$C$20000))^2)</f>
        <v>2.5879324552373988</v>
      </c>
    </row>
    <row r="2413" spans="7:10" x14ac:dyDescent="0.25">
      <c r="G2413">
        <f t="shared" si="75"/>
        <v>2411</v>
      </c>
      <c r="H2413">
        <f t="shared" si="74"/>
        <v>7.6744513558911933</v>
      </c>
      <c r="I2413">
        <f t="array" ref="I2413">+SQRT((SUM(SIN($G2413/$I$1*($A$22:$A$20000))*$B$22:$B$20000))^2 + (SUM(COS($G2413/$I$1*($A$22:$A$20000))*$B$22:$B$20000))^2)</f>
        <v>0.49076455246322803</v>
      </c>
      <c r="J2413">
        <f t="array" ref="J2413">+SQRT((SUM(SIN($G2413/$I$1*($A$22:$A$20000))*$C$22:$C$20000))^2 +  (SUM(COS($G2413/$I$1*($A$22:$A$20000))*$C$22:$C$20000))^2)</f>
        <v>2.1909335317249203</v>
      </c>
    </row>
    <row r="2414" spans="7:10" x14ac:dyDescent="0.25">
      <c r="G2414">
        <f t="shared" si="75"/>
        <v>2412</v>
      </c>
      <c r="H2414">
        <f t="shared" si="74"/>
        <v>7.677634454753032</v>
      </c>
      <c r="I2414">
        <f t="array" ref="I2414">+SQRT((SUM(SIN($G2414/$I$1*($A$22:$A$20000))*$B$22:$B$20000))^2 + (SUM(COS($G2414/$I$1*($A$22:$A$20000))*$B$22:$B$20000))^2)</f>
        <v>5.9914001384133699E-2</v>
      </c>
      <c r="J2414">
        <f t="array" ref="J2414">+SQRT((SUM(SIN($G2414/$I$1*($A$22:$A$20000))*$C$22:$C$20000))^2 +  (SUM(COS($G2414/$I$1*($A$22:$A$20000))*$C$22:$C$20000))^2)</f>
        <v>1.7028364785654095</v>
      </c>
    </row>
    <row r="2415" spans="7:10" x14ac:dyDescent="0.25">
      <c r="G2415">
        <f t="shared" si="75"/>
        <v>2413</v>
      </c>
      <c r="H2415">
        <f t="shared" si="74"/>
        <v>7.6808175536148688</v>
      </c>
      <c r="I2415">
        <f t="array" ref="I2415">+SQRT((SUM(SIN($G2415/$I$1*($A$22:$A$20000))*$B$22:$B$20000))^2 + (SUM(COS($G2415/$I$1*($A$22:$A$20000))*$B$22:$B$20000))^2)</f>
        <v>0.44981861095907094</v>
      </c>
      <c r="J2415">
        <f t="array" ref="J2415">+SQRT((SUM(SIN($G2415/$I$1*($A$22:$A$20000))*$C$22:$C$20000))^2 +  (SUM(COS($G2415/$I$1*($A$22:$A$20000))*$C$22:$C$20000))^2)</f>
        <v>3.3294494441219085</v>
      </c>
    </row>
    <row r="2416" spans="7:10" x14ac:dyDescent="0.25">
      <c r="G2416">
        <f t="shared" si="75"/>
        <v>2414</v>
      </c>
      <c r="H2416">
        <f t="shared" si="74"/>
        <v>7.6840006524767075</v>
      </c>
      <c r="I2416">
        <f t="array" ref="I2416">+SQRT((SUM(SIN($G2416/$I$1*($A$22:$A$20000))*$B$22:$B$20000))^2 + (SUM(COS($G2416/$I$1*($A$22:$A$20000))*$B$22:$B$20000))^2)</f>
        <v>0.14623971738039396</v>
      </c>
      <c r="J2416">
        <f t="array" ref="J2416">+SQRT((SUM(SIN($G2416/$I$1*($A$22:$A$20000))*$C$22:$C$20000))^2 +  (SUM(COS($G2416/$I$1*($A$22:$A$20000))*$C$22:$C$20000))^2)</f>
        <v>5.2319196200435378</v>
      </c>
    </row>
    <row r="2417" spans="7:10" x14ac:dyDescent="0.25">
      <c r="G2417">
        <f t="shared" si="75"/>
        <v>2415</v>
      </c>
      <c r="H2417">
        <f t="shared" si="74"/>
        <v>7.6871837513385444</v>
      </c>
      <c r="I2417">
        <f t="array" ref="I2417">+SQRT((SUM(SIN($G2417/$I$1*($A$22:$A$20000))*$B$22:$B$20000))^2 + (SUM(COS($G2417/$I$1*($A$22:$A$20000))*$B$22:$B$20000))^2)</f>
        <v>0.37243456430254568</v>
      </c>
      <c r="J2417">
        <f t="array" ref="J2417">+SQRT((SUM(SIN($G2417/$I$1*($A$22:$A$20000))*$C$22:$C$20000))^2 +  (SUM(COS($G2417/$I$1*($A$22:$A$20000))*$C$22:$C$20000))^2)</f>
        <v>4.138056287344968</v>
      </c>
    </row>
    <row r="2418" spans="7:10" x14ac:dyDescent="0.25">
      <c r="G2418">
        <f t="shared" si="75"/>
        <v>2416</v>
      </c>
      <c r="H2418">
        <f t="shared" si="74"/>
        <v>7.690366850200383</v>
      </c>
      <c r="I2418">
        <f t="array" ref="I2418">+SQRT((SUM(SIN($G2418/$I$1*($A$22:$A$20000))*$B$22:$B$20000))^2 + (SUM(COS($G2418/$I$1*($A$22:$A$20000))*$B$22:$B$20000))^2)</f>
        <v>0.22828199591449208</v>
      </c>
      <c r="J2418">
        <f t="array" ref="J2418">+SQRT((SUM(SIN($G2418/$I$1*($A$22:$A$20000))*$C$22:$C$20000))^2 +  (SUM(COS($G2418/$I$1*($A$22:$A$20000))*$C$22:$C$20000))^2)</f>
        <v>5.2242302116522747</v>
      </c>
    </row>
    <row r="2419" spans="7:10" x14ac:dyDescent="0.25">
      <c r="G2419">
        <f t="shared" si="75"/>
        <v>2417</v>
      </c>
      <c r="H2419">
        <f t="shared" si="74"/>
        <v>7.6935499490622217</v>
      </c>
      <c r="I2419">
        <f t="array" ref="I2419">+SQRT((SUM(SIN($G2419/$I$1*($A$22:$A$20000))*$B$22:$B$20000))^2 + (SUM(COS($G2419/$I$1*($A$22:$A$20000))*$B$22:$B$20000))^2)</f>
        <v>0.28774644160923496</v>
      </c>
      <c r="J2419">
        <f t="array" ref="J2419">+SQRT((SUM(SIN($G2419/$I$1*($A$22:$A$20000))*$C$22:$C$20000))^2 +  (SUM(COS($G2419/$I$1*($A$22:$A$20000))*$C$22:$C$20000))^2)</f>
        <v>6.3799305562666797</v>
      </c>
    </row>
    <row r="2420" spans="7:10" x14ac:dyDescent="0.25">
      <c r="G2420">
        <f t="shared" si="75"/>
        <v>2418</v>
      </c>
      <c r="H2420">
        <f t="shared" si="74"/>
        <v>7.6967330479240585</v>
      </c>
      <c r="I2420">
        <f t="array" ref="I2420">+SQRT((SUM(SIN($G2420/$I$1*($A$22:$A$20000))*$B$22:$B$20000))^2 + (SUM(COS($G2420/$I$1*($A$22:$A$20000))*$B$22:$B$20000))^2)</f>
        <v>0.3004890345889798</v>
      </c>
      <c r="J2420">
        <f t="array" ref="J2420">+SQRT((SUM(SIN($G2420/$I$1*($A$22:$A$20000))*$C$22:$C$20000))^2 +  (SUM(COS($G2420/$I$1*($A$22:$A$20000))*$C$22:$C$20000))^2)</f>
        <v>5.6556266835187472</v>
      </c>
    </row>
    <row r="2421" spans="7:10" x14ac:dyDescent="0.25">
      <c r="G2421">
        <f t="shared" si="75"/>
        <v>2419</v>
      </c>
      <c r="H2421">
        <f t="shared" si="74"/>
        <v>7.6999161467858972</v>
      </c>
      <c r="I2421">
        <f t="array" ref="I2421">+SQRT((SUM(SIN($G2421/$I$1*($A$22:$A$20000))*$B$22:$B$20000))^2 + (SUM(COS($G2421/$I$1*($A$22:$A$20000))*$B$22:$B$20000))^2)</f>
        <v>0.18339035301456239</v>
      </c>
      <c r="J2421">
        <f t="array" ref="J2421">+SQRT((SUM(SIN($G2421/$I$1*($A$22:$A$20000))*$C$22:$C$20000))^2 +  (SUM(COS($G2421/$I$1*($A$22:$A$20000))*$C$22:$C$20000))^2)</f>
        <v>6.201226203441033</v>
      </c>
    </row>
    <row r="2422" spans="7:10" x14ac:dyDescent="0.25">
      <c r="G2422">
        <f t="shared" si="75"/>
        <v>2420</v>
      </c>
      <c r="H2422">
        <f t="shared" si="74"/>
        <v>7.7030992456477341</v>
      </c>
      <c r="I2422">
        <f t="array" ref="I2422">+SQRT((SUM(SIN($G2422/$I$1*($A$22:$A$20000))*$B$22:$B$20000))^2 + (SUM(COS($G2422/$I$1*($A$22:$A$20000))*$B$22:$B$20000))^2)</f>
        <v>0.33399062377174815</v>
      </c>
      <c r="J2422">
        <f t="array" ref="J2422">+SQRT((SUM(SIN($G2422/$I$1*($A$22:$A$20000))*$C$22:$C$20000))^2 +  (SUM(COS($G2422/$I$1*($A$22:$A$20000))*$C$22:$C$20000))^2)</f>
        <v>8.5191802487387225</v>
      </c>
    </row>
    <row r="2423" spans="7:10" x14ac:dyDescent="0.25">
      <c r="G2423">
        <f t="shared" si="75"/>
        <v>2421</v>
      </c>
      <c r="H2423">
        <f t="shared" si="74"/>
        <v>7.7062823445095727</v>
      </c>
      <c r="I2423">
        <f t="array" ref="I2423">+SQRT((SUM(SIN($G2423/$I$1*($A$22:$A$20000))*$B$22:$B$20000))^2 + (SUM(COS($G2423/$I$1*($A$22:$A$20000))*$B$22:$B$20000))^2)</f>
        <v>8.8844273513374927E-2</v>
      </c>
      <c r="J2423">
        <f t="array" ref="J2423">+SQRT((SUM(SIN($G2423/$I$1*($A$22:$A$20000))*$C$22:$C$20000))^2 +  (SUM(COS($G2423/$I$1*($A$22:$A$20000))*$C$22:$C$20000))^2)</f>
        <v>9.2210799188125989</v>
      </c>
    </row>
    <row r="2424" spans="7:10" x14ac:dyDescent="0.25">
      <c r="G2424">
        <f t="shared" si="75"/>
        <v>2422</v>
      </c>
      <c r="H2424">
        <f t="shared" si="74"/>
        <v>7.7094654433714096</v>
      </c>
      <c r="I2424">
        <f t="array" ref="I2424">+SQRT((SUM(SIN($G2424/$I$1*($A$22:$A$20000))*$B$22:$B$20000))^2 + (SUM(COS($G2424/$I$1*($A$22:$A$20000))*$B$22:$B$20000))^2)</f>
        <v>0.33634401832643945</v>
      </c>
      <c r="J2424">
        <f t="array" ref="J2424">+SQRT((SUM(SIN($G2424/$I$1*($A$22:$A$20000))*$C$22:$C$20000))^2 +  (SUM(COS($G2424/$I$1*($A$22:$A$20000))*$C$22:$C$20000))^2)</f>
        <v>8.8635890344557637</v>
      </c>
    </row>
    <row r="2425" spans="7:10" x14ac:dyDescent="0.25">
      <c r="G2425">
        <f t="shared" si="75"/>
        <v>2423</v>
      </c>
      <c r="H2425">
        <f t="shared" si="74"/>
        <v>7.7126485422332482</v>
      </c>
      <c r="I2425">
        <f t="array" ref="I2425">+SQRT((SUM(SIN($G2425/$I$1*($A$22:$A$20000))*$B$22:$B$20000))^2 + (SUM(COS($G2425/$I$1*($A$22:$A$20000))*$B$22:$B$20000))^2)</f>
        <v>7.0464830226376562E-2</v>
      </c>
      <c r="J2425">
        <f t="array" ref="J2425">+SQRT((SUM(SIN($G2425/$I$1*($A$22:$A$20000))*$C$22:$C$20000))^2 +  (SUM(COS($G2425/$I$1*($A$22:$A$20000))*$C$22:$C$20000))^2)</f>
        <v>9.4765229079467925</v>
      </c>
    </row>
    <row r="2426" spans="7:10" x14ac:dyDescent="0.25">
      <c r="G2426">
        <f t="shared" si="75"/>
        <v>2424</v>
      </c>
      <c r="H2426">
        <f t="shared" si="74"/>
        <v>7.715831641095086</v>
      </c>
      <c r="I2426">
        <f t="array" ref="I2426">+SQRT((SUM(SIN($G2426/$I$1*($A$22:$A$20000))*$B$22:$B$20000))^2 + (SUM(COS($G2426/$I$1*($A$22:$A$20000))*$B$22:$B$20000))^2)</f>
        <v>0.30760440428667485</v>
      </c>
      <c r="J2426">
        <f t="array" ref="J2426">+SQRT((SUM(SIN($G2426/$I$1*($A$22:$A$20000))*$C$22:$C$20000))^2 +  (SUM(COS($G2426/$I$1*($A$22:$A$20000))*$C$22:$C$20000))^2)</f>
        <v>6.2435018400839839</v>
      </c>
    </row>
    <row r="2427" spans="7:10" x14ac:dyDescent="0.25">
      <c r="G2427">
        <f t="shared" si="75"/>
        <v>2425</v>
      </c>
      <c r="H2427">
        <f t="shared" si="74"/>
        <v>7.7190147399569238</v>
      </c>
      <c r="I2427">
        <f t="array" ref="I2427">+SQRT((SUM(SIN($G2427/$I$1*($A$22:$A$20000))*$B$22:$B$20000))^2 + (SUM(COS($G2427/$I$1*($A$22:$A$20000))*$B$22:$B$20000))^2)</f>
        <v>0.1412478327632978</v>
      </c>
      <c r="J2427">
        <f t="array" ref="J2427">+SQRT((SUM(SIN($G2427/$I$1*($A$22:$A$20000))*$C$22:$C$20000))^2 +  (SUM(COS($G2427/$I$1*($A$22:$A$20000))*$C$22:$C$20000))^2)</f>
        <v>3.5077002170237335</v>
      </c>
    </row>
    <row r="2428" spans="7:10" x14ac:dyDescent="0.25">
      <c r="G2428">
        <f t="shared" si="75"/>
        <v>2426</v>
      </c>
      <c r="H2428">
        <f t="shared" si="74"/>
        <v>7.7221978388187624</v>
      </c>
      <c r="I2428">
        <f t="array" ref="I2428">+SQRT((SUM(SIN($G2428/$I$1*($A$22:$A$20000))*$B$22:$B$20000))^2 + (SUM(COS($G2428/$I$1*($A$22:$A$20000))*$B$22:$B$20000))^2)</f>
        <v>0.25663651809857868</v>
      </c>
      <c r="J2428">
        <f t="array" ref="J2428">+SQRT((SUM(SIN($G2428/$I$1*($A$22:$A$20000))*$C$22:$C$20000))^2 +  (SUM(COS($G2428/$I$1*($A$22:$A$20000))*$C$22:$C$20000))^2)</f>
        <v>3.466842100776907</v>
      </c>
    </row>
    <row r="2429" spans="7:10" x14ac:dyDescent="0.25">
      <c r="G2429">
        <f t="shared" si="75"/>
        <v>2427</v>
      </c>
      <c r="H2429">
        <f t="shared" si="74"/>
        <v>7.7253809376806002</v>
      </c>
      <c r="I2429">
        <f t="array" ref="I2429">+SQRT((SUM(SIN($G2429/$I$1*($A$22:$A$20000))*$B$22:$B$20000))^2 + (SUM(COS($G2429/$I$1*($A$22:$A$20000))*$B$22:$B$20000))^2)</f>
        <v>0.20853980929459176</v>
      </c>
      <c r="J2429">
        <f t="array" ref="J2429">+SQRT((SUM(SIN($G2429/$I$1*($A$22:$A$20000))*$C$22:$C$20000))^2 +  (SUM(COS($G2429/$I$1*($A$22:$A$20000))*$C$22:$C$20000))^2)</f>
        <v>1.7814158985971433</v>
      </c>
    </row>
    <row r="2430" spans="7:10" x14ac:dyDescent="0.25">
      <c r="G2430">
        <f t="shared" si="75"/>
        <v>2428</v>
      </c>
      <c r="H2430">
        <f t="shared" si="74"/>
        <v>7.728564036542438</v>
      </c>
      <c r="I2430">
        <f t="array" ref="I2430">+SQRT((SUM(SIN($G2430/$I$1*($A$22:$A$20000))*$B$22:$B$20000))^2 + (SUM(COS($G2430/$I$1*($A$22:$A$20000))*$B$22:$B$20000))^2)</f>
        <v>0.18457411390313574</v>
      </c>
      <c r="J2430">
        <f t="array" ref="J2430">+SQRT((SUM(SIN($G2430/$I$1*($A$22:$A$20000))*$C$22:$C$20000))^2 +  (SUM(COS($G2430/$I$1*($A$22:$A$20000))*$C$22:$C$20000))^2)</f>
        <v>4.7357031063269082</v>
      </c>
    </row>
    <row r="2431" spans="7:10" x14ac:dyDescent="0.25">
      <c r="G2431">
        <f t="shared" si="75"/>
        <v>2429</v>
      </c>
      <c r="H2431">
        <f t="shared" si="74"/>
        <v>7.7317471354042757</v>
      </c>
      <c r="I2431">
        <f t="array" ref="I2431">+SQRT((SUM(SIN($G2431/$I$1*($A$22:$A$20000))*$B$22:$B$20000))^2 + (SUM(COS($G2431/$I$1*($A$22:$A$20000))*$B$22:$B$20000))^2)</f>
        <v>0.25237199679915728</v>
      </c>
      <c r="J2431">
        <f t="array" ref="J2431">+SQRT((SUM(SIN($G2431/$I$1*($A$22:$A$20000))*$C$22:$C$20000))^2 +  (SUM(COS($G2431/$I$1*($A$22:$A$20000))*$C$22:$C$20000))^2)</f>
        <v>3.308342690082394</v>
      </c>
    </row>
    <row r="2432" spans="7:10" x14ac:dyDescent="0.25">
      <c r="G2432">
        <f t="shared" si="75"/>
        <v>2430</v>
      </c>
      <c r="H2432">
        <f t="shared" si="74"/>
        <v>7.7349302342661135</v>
      </c>
      <c r="I2432">
        <f t="array" ref="I2432">+SQRT((SUM(SIN($G2432/$I$1*($A$22:$A$20000))*$B$22:$B$20000))^2 + (SUM(COS($G2432/$I$1*($A$22:$A$20000))*$B$22:$B$20000))^2)</f>
        <v>0.11082263417774255</v>
      </c>
      <c r="J2432">
        <f t="array" ref="J2432">+SQRT((SUM(SIN($G2432/$I$1*($A$22:$A$20000))*$C$22:$C$20000))^2 +  (SUM(COS($G2432/$I$1*($A$22:$A$20000))*$C$22:$C$20000))^2)</f>
        <v>4.6799832044361729</v>
      </c>
    </row>
    <row r="2433" spans="7:10" x14ac:dyDescent="0.25">
      <c r="G2433">
        <f t="shared" si="75"/>
        <v>2431</v>
      </c>
      <c r="H2433">
        <f t="shared" si="74"/>
        <v>7.7381133331279512</v>
      </c>
      <c r="I2433">
        <f t="array" ref="I2433">+SQRT((SUM(SIN($G2433/$I$1*($A$22:$A$20000))*$B$22:$B$20000))^2 + (SUM(COS($G2433/$I$1*($A$22:$A$20000))*$B$22:$B$20000))^2)</f>
        <v>0.27942257014269856</v>
      </c>
      <c r="J2433">
        <f t="array" ref="J2433">+SQRT((SUM(SIN($G2433/$I$1*($A$22:$A$20000))*$C$22:$C$20000))^2 +  (SUM(COS($G2433/$I$1*($A$22:$A$20000))*$C$22:$C$20000))^2)</f>
        <v>3.9455785187879386</v>
      </c>
    </row>
    <row r="2434" spans="7:10" x14ac:dyDescent="0.25">
      <c r="G2434">
        <f t="shared" si="75"/>
        <v>2432</v>
      </c>
      <c r="H2434">
        <f t="shared" si="74"/>
        <v>7.7412964319897899</v>
      </c>
      <c r="I2434">
        <f t="array" ref="I2434">+SQRT((SUM(SIN($G2434/$I$1*($A$22:$A$20000))*$B$22:$B$20000))^2 + (SUM(COS($G2434/$I$1*($A$22:$A$20000))*$B$22:$B$20000))^2)</f>
        <v>5.2361810502344529E-2</v>
      </c>
      <c r="J2434">
        <f t="array" ref="J2434">+SQRT((SUM(SIN($G2434/$I$1*($A$22:$A$20000))*$C$22:$C$20000))^2 +  (SUM(COS($G2434/$I$1*($A$22:$A$20000))*$C$22:$C$20000))^2)</f>
        <v>2.3012555011712799</v>
      </c>
    </row>
    <row r="2435" spans="7:10" x14ac:dyDescent="0.25">
      <c r="G2435">
        <f t="shared" si="75"/>
        <v>2433</v>
      </c>
      <c r="H2435">
        <f t="shared" ref="H2435:H2498" si="76">+G2435/$I$1/2/PI()</f>
        <v>7.7444795308516268</v>
      </c>
      <c r="I2435">
        <f t="array" ref="I2435">+SQRT((SUM(SIN($G2435/$I$1*($A$22:$A$20000))*$B$22:$B$20000))^2 + (SUM(COS($G2435/$I$1*($A$22:$A$20000))*$B$22:$B$20000))^2)</f>
        <v>0.27170900315618529</v>
      </c>
      <c r="J2435">
        <f t="array" ref="J2435">+SQRT((SUM(SIN($G2435/$I$1*($A$22:$A$20000))*$C$22:$C$20000))^2 +  (SUM(COS($G2435/$I$1*($A$22:$A$20000))*$C$22:$C$20000))^2)</f>
        <v>4.4580472913373095</v>
      </c>
    </row>
    <row r="2436" spans="7:10" x14ac:dyDescent="0.25">
      <c r="G2436">
        <f t="shared" si="75"/>
        <v>2434</v>
      </c>
      <c r="H2436">
        <f t="shared" si="76"/>
        <v>7.7476626297134654</v>
      </c>
      <c r="I2436">
        <f t="array" ref="I2436">+SQRT((SUM(SIN($G2436/$I$1*($A$22:$A$20000))*$B$22:$B$20000))^2 + (SUM(COS($G2436/$I$1*($A$22:$A$20000))*$B$22:$B$20000))^2)</f>
        <v>9.3959866778152545E-2</v>
      </c>
      <c r="J2436">
        <f t="array" ref="J2436">+SQRT((SUM(SIN($G2436/$I$1*($A$22:$A$20000))*$C$22:$C$20000))^2 +  (SUM(COS($G2436/$I$1*($A$22:$A$20000))*$C$22:$C$20000))^2)</f>
        <v>3.8323127935587049</v>
      </c>
    </row>
    <row r="2437" spans="7:10" x14ac:dyDescent="0.25">
      <c r="G2437">
        <f t="shared" ref="G2437:G2500" si="77">+G2436+1</f>
        <v>2435</v>
      </c>
      <c r="H2437">
        <f t="shared" si="76"/>
        <v>7.7508457285753032</v>
      </c>
      <c r="I2437">
        <f t="array" ref="I2437">+SQRT((SUM(SIN($G2437/$I$1*($A$22:$A$20000))*$B$22:$B$20000))^2 + (SUM(COS($G2437/$I$1*($A$22:$A$20000))*$B$22:$B$20000))^2)</f>
        <v>0.23942883434869908</v>
      </c>
      <c r="J2437">
        <f t="array" ref="J2437">+SQRT((SUM(SIN($G2437/$I$1*($A$22:$A$20000))*$C$22:$C$20000))^2 +  (SUM(COS($G2437/$I$1*($A$22:$A$20000))*$C$22:$C$20000))^2)</f>
        <v>2.8092036283755006</v>
      </c>
    </row>
    <row r="2438" spans="7:10" x14ac:dyDescent="0.25">
      <c r="G2438">
        <f t="shared" si="77"/>
        <v>2436</v>
      </c>
      <c r="H2438">
        <f t="shared" si="76"/>
        <v>7.7540288274371409</v>
      </c>
      <c r="I2438">
        <f t="array" ref="I2438">+SQRT((SUM(SIN($G2438/$I$1*($A$22:$A$20000))*$B$22:$B$20000))^2 + (SUM(COS($G2438/$I$1*($A$22:$A$20000))*$B$22:$B$20000))^2)</f>
        <v>0.15551334135915654</v>
      </c>
      <c r="J2438">
        <f t="array" ref="J2438">+SQRT((SUM(SIN($G2438/$I$1*($A$22:$A$20000))*$C$22:$C$20000))^2 +  (SUM(COS($G2438/$I$1*($A$22:$A$20000))*$C$22:$C$20000))^2)</f>
        <v>2.0722143311810006</v>
      </c>
    </row>
    <row r="2439" spans="7:10" x14ac:dyDescent="0.25">
      <c r="G2439">
        <f t="shared" si="77"/>
        <v>2437</v>
      </c>
      <c r="H2439">
        <f t="shared" si="76"/>
        <v>7.7572119262989796</v>
      </c>
      <c r="I2439">
        <f t="array" ref="I2439">+SQRT((SUM(SIN($G2439/$I$1*($A$22:$A$20000))*$B$22:$B$20000))^2 + (SUM(COS($G2439/$I$1*($A$22:$A$20000))*$B$22:$B$20000))^2)</f>
        <v>0.19213112012531147</v>
      </c>
      <c r="J2439">
        <f t="array" ref="J2439">+SQRT((SUM(SIN($G2439/$I$1*($A$22:$A$20000))*$C$22:$C$20000))^2 +  (SUM(COS($G2439/$I$1*($A$22:$A$20000))*$C$22:$C$20000))^2)</f>
        <v>1.9339311003278299</v>
      </c>
    </row>
    <row r="2440" spans="7:10" x14ac:dyDescent="0.25">
      <c r="G2440">
        <f t="shared" si="77"/>
        <v>2438</v>
      </c>
      <c r="H2440">
        <f t="shared" si="76"/>
        <v>7.7603950251608165</v>
      </c>
      <c r="I2440">
        <f t="array" ref="I2440">+SQRT((SUM(SIN($G2440/$I$1*($A$22:$A$20000))*$B$22:$B$20000))^2 + (SUM(COS($G2440/$I$1*($A$22:$A$20000))*$B$22:$B$20000))^2)</f>
        <v>0.21043653854086963</v>
      </c>
      <c r="J2440">
        <f t="array" ref="J2440">+SQRT((SUM(SIN($G2440/$I$1*($A$22:$A$20000))*$C$22:$C$20000))^2 +  (SUM(COS($G2440/$I$1*($A$22:$A$20000))*$C$22:$C$20000))^2)</f>
        <v>1.0432332060156617</v>
      </c>
    </row>
    <row r="2441" spans="7:10" x14ac:dyDescent="0.25">
      <c r="G2441">
        <f t="shared" si="77"/>
        <v>2439</v>
      </c>
      <c r="H2441">
        <f t="shared" si="76"/>
        <v>7.7635781240226551</v>
      </c>
      <c r="I2441">
        <f t="array" ref="I2441">+SQRT((SUM(SIN($G2441/$I$1*($A$22:$A$20000))*$B$22:$B$20000))^2 + (SUM(COS($G2441/$I$1*($A$22:$A$20000))*$B$22:$B$20000))^2)</f>
        <v>0.13075057112889207</v>
      </c>
      <c r="J2441">
        <f t="array" ref="J2441">+SQRT((SUM(SIN($G2441/$I$1*($A$22:$A$20000))*$C$22:$C$20000))^2 +  (SUM(COS($G2441/$I$1*($A$22:$A$20000))*$C$22:$C$20000))^2)</f>
        <v>4.1870416178278846</v>
      </c>
    </row>
    <row r="2442" spans="7:10" x14ac:dyDescent="0.25">
      <c r="G2442">
        <f t="shared" si="77"/>
        <v>2440</v>
      </c>
      <c r="H2442">
        <f t="shared" si="76"/>
        <v>7.766761222884492</v>
      </c>
      <c r="I2442">
        <f t="array" ref="I2442">+SQRT((SUM(SIN($G2442/$I$1*($A$22:$A$20000))*$B$22:$B$20000))^2 + (SUM(COS($G2442/$I$1*($A$22:$A$20000))*$B$22:$B$20000))^2)</f>
        <v>0.24826261349563222</v>
      </c>
      <c r="J2442">
        <f t="array" ref="J2442">+SQRT((SUM(SIN($G2442/$I$1*($A$22:$A$20000))*$C$22:$C$20000))^2 +  (SUM(COS($G2442/$I$1*($A$22:$A$20000))*$C$22:$C$20000))^2)</f>
        <v>3.5693077767716135</v>
      </c>
    </row>
    <row r="2443" spans="7:10" x14ac:dyDescent="0.25">
      <c r="G2443">
        <f t="shared" si="77"/>
        <v>2441</v>
      </c>
      <c r="H2443">
        <f t="shared" si="76"/>
        <v>7.7699443217463307</v>
      </c>
      <c r="I2443">
        <f t="array" ref="I2443">+SQRT((SUM(SIN($G2443/$I$1*($A$22:$A$20000))*$B$22:$B$20000))^2 + (SUM(COS($G2443/$I$1*($A$22:$A$20000))*$B$22:$B$20000))^2)</f>
        <v>6.4340294232676162E-2</v>
      </c>
      <c r="J2443">
        <f t="array" ref="J2443">+SQRT((SUM(SIN($G2443/$I$1*($A$22:$A$20000))*$C$22:$C$20000))^2 +  (SUM(COS($G2443/$I$1*($A$22:$A$20000))*$C$22:$C$20000))^2)</f>
        <v>2.4436569465130451</v>
      </c>
    </row>
    <row r="2444" spans="7:10" x14ac:dyDescent="0.25">
      <c r="G2444">
        <f t="shared" si="77"/>
        <v>2442</v>
      </c>
      <c r="H2444">
        <f t="shared" si="76"/>
        <v>7.7731274206081693</v>
      </c>
      <c r="I2444">
        <f t="array" ref="I2444">+SQRT((SUM(SIN($G2444/$I$1*($A$22:$A$20000))*$B$22:$B$20000))^2 + (SUM(COS($G2444/$I$1*($A$22:$A$20000))*$B$22:$B$20000))^2)</f>
        <v>0.26570465335143117</v>
      </c>
      <c r="J2444">
        <f t="array" ref="J2444">+SQRT((SUM(SIN($G2444/$I$1*($A$22:$A$20000))*$C$22:$C$20000))^2 +  (SUM(COS($G2444/$I$1*($A$22:$A$20000))*$C$22:$C$20000))^2)</f>
        <v>4.7944955888064023</v>
      </c>
    </row>
    <row r="2445" spans="7:10" x14ac:dyDescent="0.25">
      <c r="G2445">
        <f t="shared" si="77"/>
        <v>2443</v>
      </c>
      <c r="H2445">
        <f t="shared" si="76"/>
        <v>7.7763105194700062</v>
      </c>
      <c r="I2445">
        <f t="array" ref="I2445">+SQRT((SUM(SIN($G2445/$I$1*($A$22:$A$20000))*$B$22:$B$20000))^2 + (SUM(COS($G2445/$I$1*($A$22:$A$20000))*$B$22:$B$20000))^2)</f>
        <v>5.5583984733351015E-2</v>
      </c>
      <c r="J2445">
        <f t="array" ref="J2445">+SQRT((SUM(SIN($G2445/$I$1*($A$22:$A$20000))*$C$22:$C$20000))^2 +  (SUM(COS($G2445/$I$1*($A$22:$A$20000))*$C$22:$C$20000))^2)</f>
        <v>5.6466244914559356</v>
      </c>
    </row>
    <row r="2446" spans="7:10" x14ac:dyDescent="0.25">
      <c r="G2446">
        <f t="shared" si="77"/>
        <v>2444</v>
      </c>
      <c r="H2446">
        <f t="shared" si="76"/>
        <v>7.7794936183318448</v>
      </c>
      <c r="I2446">
        <f t="array" ref="I2446">+SQRT((SUM(SIN($G2446/$I$1*($A$22:$A$20000))*$B$22:$B$20000))^2 + (SUM(COS($G2446/$I$1*($A$22:$A$20000))*$B$22:$B$20000))^2)</f>
        <v>0.26527884602118201</v>
      </c>
      <c r="J2446">
        <f t="array" ref="J2446">+SQRT((SUM(SIN($G2446/$I$1*($A$22:$A$20000))*$C$22:$C$20000))^2 +  (SUM(COS($G2446/$I$1*($A$22:$A$20000))*$C$22:$C$20000))^2)</f>
        <v>3.9983789352743044</v>
      </c>
    </row>
    <row r="2447" spans="7:10" x14ac:dyDescent="0.25">
      <c r="G2447">
        <f t="shared" si="77"/>
        <v>2445</v>
      </c>
      <c r="H2447">
        <f t="shared" si="76"/>
        <v>7.7826767171936817</v>
      </c>
      <c r="I2447">
        <f t="array" ref="I2447">+SQRT((SUM(SIN($G2447/$I$1*($A$22:$A$20000))*$B$22:$B$20000))^2 + (SUM(COS($G2447/$I$1*($A$22:$A$20000))*$B$22:$B$20000))^2)</f>
        <v>0.1302560361736648</v>
      </c>
      <c r="J2447">
        <f t="array" ref="J2447">+SQRT((SUM(SIN($G2447/$I$1*($A$22:$A$20000))*$C$22:$C$20000))^2 +  (SUM(COS($G2447/$I$1*($A$22:$A$20000))*$C$22:$C$20000))^2)</f>
        <v>0.66699796416685397</v>
      </c>
    </row>
    <row r="2448" spans="7:10" x14ac:dyDescent="0.25">
      <c r="G2448">
        <f t="shared" si="77"/>
        <v>2446</v>
      </c>
      <c r="H2448">
        <f t="shared" si="76"/>
        <v>7.7858598160555204</v>
      </c>
      <c r="I2448">
        <f t="array" ref="I2448">+SQRT((SUM(SIN($G2448/$I$1*($A$22:$A$20000))*$B$22:$B$20000))^2 + (SUM(COS($G2448/$I$1*($A$22:$A$20000))*$B$22:$B$20000))^2)</f>
        <v>0.23545899909981047</v>
      </c>
      <c r="J2448">
        <f t="array" ref="J2448">+SQRT((SUM(SIN($G2448/$I$1*($A$22:$A$20000))*$C$22:$C$20000))^2 +  (SUM(COS($G2448/$I$1*($A$22:$A$20000))*$C$22:$C$20000))^2)</f>
        <v>3.9527028067542878</v>
      </c>
    </row>
    <row r="2449" spans="7:10" x14ac:dyDescent="0.25">
      <c r="G2449">
        <f t="shared" si="77"/>
        <v>2447</v>
      </c>
      <c r="H2449">
        <f t="shared" si="76"/>
        <v>7.7890429149173581</v>
      </c>
      <c r="I2449">
        <f t="array" ref="I2449">+SQRT((SUM(SIN($G2449/$I$1*($A$22:$A$20000))*$B$22:$B$20000))^2 + (SUM(COS($G2449/$I$1*($A$22:$A$20000))*$B$22:$B$20000))^2)</f>
        <v>0.20941435204100181</v>
      </c>
      <c r="J2449">
        <f t="array" ref="J2449">+SQRT((SUM(SIN($G2449/$I$1*($A$22:$A$20000))*$C$22:$C$20000))^2 +  (SUM(COS($G2449/$I$1*($A$22:$A$20000))*$C$22:$C$20000))^2)</f>
        <v>2.9371870389810799</v>
      </c>
    </row>
    <row r="2450" spans="7:10" x14ac:dyDescent="0.25">
      <c r="G2450">
        <f t="shared" si="77"/>
        <v>2448</v>
      </c>
      <c r="H2450">
        <f t="shared" si="76"/>
        <v>7.7922260137791959</v>
      </c>
      <c r="I2450">
        <f t="array" ref="I2450">+SQRT((SUM(SIN($G2450/$I$1*($A$22:$A$20000))*$B$22:$B$20000))^2 + (SUM(COS($G2450/$I$1*($A$22:$A$20000))*$B$22:$B$20000))^2)</f>
        <v>0.18409168015626931</v>
      </c>
      <c r="J2450">
        <f t="array" ref="J2450">+SQRT((SUM(SIN($G2450/$I$1*($A$22:$A$20000))*$C$22:$C$20000))^2 +  (SUM(COS($G2450/$I$1*($A$22:$A$20000))*$C$22:$C$20000))^2)</f>
        <v>1.0016812513405535</v>
      </c>
    </row>
    <row r="2451" spans="7:10" x14ac:dyDescent="0.25">
      <c r="G2451">
        <f t="shared" si="77"/>
        <v>2449</v>
      </c>
      <c r="H2451">
        <f t="shared" si="76"/>
        <v>7.7954091126410336</v>
      </c>
      <c r="I2451">
        <f t="array" ref="I2451">+SQRT((SUM(SIN($G2451/$I$1*($A$22:$A$20000))*$B$22:$B$20000))^2 + (SUM(COS($G2451/$I$1*($A$22:$A$20000))*$B$22:$B$20000))^2)</f>
        <v>0.28493503097029965</v>
      </c>
      <c r="J2451">
        <f t="array" ref="J2451">+SQRT((SUM(SIN($G2451/$I$1*($A$22:$A$20000))*$C$22:$C$20000))^2 +  (SUM(COS($G2451/$I$1*($A$22:$A$20000))*$C$22:$C$20000))^2)</f>
        <v>3.0944782293074065</v>
      </c>
    </row>
    <row r="2452" spans="7:10" x14ac:dyDescent="0.25">
      <c r="G2452">
        <f t="shared" si="77"/>
        <v>2450</v>
      </c>
      <c r="H2452">
        <f t="shared" si="76"/>
        <v>7.7985922115028714</v>
      </c>
      <c r="I2452">
        <f t="array" ref="I2452">+SQRT((SUM(SIN($G2452/$I$1*($A$22:$A$20000))*$B$22:$B$20000))^2 + (SUM(COS($G2452/$I$1*($A$22:$A$20000))*$B$22:$B$20000))^2)</f>
        <v>0.11199091806029322</v>
      </c>
      <c r="J2452">
        <f t="array" ref="J2452">+SQRT((SUM(SIN($G2452/$I$1*($A$22:$A$20000))*$C$22:$C$20000))^2 +  (SUM(COS($G2452/$I$1*($A$22:$A$20000))*$C$22:$C$20000))^2)</f>
        <v>2.9312299440608727</v>
      </c>
    </row>
    <row r="2453" spans="7:10" x14ac:dyDescent="0.25">
      <c r="G2453">
        <f t="shared" si="77"/>
        <v>2451</v>
      </c>
      <c r="H2453">
        <f t="shared" si="76"/>
        <v>7.8017753103647101</v>
      </c>
      <c r="I2453">
        <f t="array" ref="I2453">+SQRT((SUM(SIN($G2453/$I$1*($A$22:$A$20000))*$B$22:$B$20000))^2 + (SUM(COS($G2453/$I$1*($A$22:$A$20000))*$B$22:$B$20000))^2)</f>
        <v>0.35960481469246824</v>
      </c>
      <c r="J2453">
        <f t="array" ref="J2453">+SQRT((SUM(SIN($G2453/$I$1*($A$22:$A$20000))*$C$22:$C$20000))^2 +  (SUM(COS($G2453/$I$1*($A$22:$A$20000))*$C$22:$C$20000))^2)</f>
        <v>2.4520997581667898</v>
      </c>
    </row>
    <row r="2454" spans="7:10" x14ac:dyDescent="0.25">
      <c r="G2454">
        <f t="shared" si="77"/>
        <v>2452</v>
      </c>
      <c r="H2454">
        <f t="shared" si="76"/>
        <v>7.8049584092265478</v>
      </c>
      <c r="I2454">
        <f t="array" ref="I2454">+SQRT((SUM(SIN($G2454/$I$1*($A$22:$A$20000))*$B$22:$B$20000))^2 + (SUM(COS($G2454/$I$1*($A$22:$A$20000))*$B$22:$B$20000))^2)</f>
        <v>4.3579646082930676E-2</v>
      </c>
      <c r="J2454">
        <f t="array" ref="J2454">+SQRT((SUM(SIN($G2454/$I$1*($A$22:$A$20000))*$C$22:$C$20000))^2 +  (SUM(COS($G2454/$I$1*($A$22:$A$20000))*$C$22:$C$20000))^2)</f>
        <v>1.5370825665271952</v>
      </c>
    </row>
    <row r="2455" spans="7:10" x14ac:dyDescent="0.25">
      <c r="G2455">
        <f t="shared" si="77"/>
        <v>2453</v>
      </c>
      <c r="H2455">
        <f t="shared" si="76"/>
        <v>7.8081415080883856</v>
      </c>
      <c r="I2455">
        <f t="array" ref="I2455">+SQRT((SUM(SIN($G2455/$I$1*($A$22:$A$20000))*$B$22:$B$20000))^2 + (SUM(COS($G2455/$I$1*($A$22:$A$20000))*$B$22:$B$20000))^2)</f>
        <v>0.45291665343214665</v>
      </c>
      <c r="J2455">
        <f t="array" ref="J2455">+SQRT((SUM(SIN($G2455/$I$1*($A$22:$A$20000))*$C$22:$C$20000))^2 +  (SUM(COS($G2455/$I$1*($A$22:$A$20000))*$C$22:$C$20000))^2)</f>
        <v>1.6013410069631786</v>
      </c>
    </row>
    <row r="2456" spans="7:10" x14ac:dyDescent="0.25">
      <c r="G2456">
        <f t="shared" si="77"/>
        <v>2454</v>
      </c>
      <c r="H2456">
        <f t="shared" si="76"/>
        <v>7.8113246069502233</v>
      </c>
      <c r="I2456">
        <f t="array" ref="I2456">+SQRT((SUM(SIN($G2456/$I$1*($A$22:$A$20000))*$B$22:$B$20000))^2 + (SUM(COS($G2456/$I$1*($A$22:$A$20000))*$B$22:$B$20000))^2)</f>
        <v>0.17154033785629663</v>
      </c>
      <c r="J2456">
        <f t="array" ref="J2456">+SQRT((SUM(SIN($G2456/$I$1*($A$22:$A$20000))*$C$22:$C$20000))^2 +  (SUM(COS($G2456/$I$1*($A$22:$A$20000))*$C$22:$C$20000))^2)</f>
        <v>5.1138064977954096</v>
      </c>
    </row>
    <row r="2457" spans="7:10" x14ac:dyDescent="0.25">
      <c r="G2457">
        <f t="shared" si="77"/>
        <v>2455</v>
      </c>
      <c r="H2457">
        <f t="shared" si="76"/>
        <v>7.8145077058120611</v>
      </c>
      <c r="I2457">
        <f t="array" ref="I2457">+SQRT((SUM(SIN($G2457/$I$1*($A$22:$A$20000))*$B$22:$B$20000))^2 + (SUM(COS($G2457/$I$1*($A$22:$A$20000))*$B$22:$B$20000))^2)</f>
        <v>0.54464486343398166</v>
      </c>
      <c r="J2457">
        <f t="array" ref="J2457">+SQRT((SUM(SIN($G2457/$I$1*($A$22:$A$20000))*$C$22:$C$20000))^2 +  (SUM(COS($G2457/$I$1*($A$22:$A$20000))*$C$22:$C$20000))^2)</f>
        <v>5.1780009709995447</v>
      </c>
    </row>
    <row r="2458" spans="7:10" x14ac:dyDescent="0.25">
      <c r="G2458">
        <f t="shared" si="77"/>
        <v>2456</v>
      </c>
      <c r="H2458">
        <f t="shared" si="76"/>
        <v>7.8176908046738989</v>
      </c>
      <c r="I2458">
        <f t="array" ref="I2458">+SQRT((SUM(SIN($G2458/$I$1*($A$22:$A$20000))*$B$22:$B$20000))^2 + (SUM(COS($G2458/$I$1*($A$22:$A$20000))*$B$22:$B$20000))^2)</f>
        <v>0.47982572252446604</v>
      </c>
      <c r="J2458">
        <f t="array" ref="J2458">+SQRT((SUM(SIN($G2458/$I$1*($A$22:$A$20000))*$C$22:$C$20000))^2 +  (SUM(COS($G2458/$I$1*($A$22:$A$20000))*$C$22:$C$20000))^2)</f>
        <v>2.4000920032931203</v>
      </c>
    </row>
    <row r="2459" spans="7:10" x14ac:dyDescent="0.25">
      <c r="G2459">
        <f t="shared" si="77"/>
        <v>2457</v>
      </c>
      <c r="H2459">
        <f t="shared" si="76"/>
        <v>7.8208739035357375</v>
      </c>
      <c r="I2459">
        <f t="array" ref="I2459">+SQRT((SUM(SIN($G2459/$I$1*($A$22:$A$20000))*$B$22:$B$20000))^2 + (SUM(COS($G2459/$I$1*($A$22:$A$20000))*$B$22:$B$20000))^2)</f>
        <v>0.82413641985309805</v>
      </c>
      <c r="J2459">
        <f t="array" ref="J2459">+SQRT((SUM(SIN($G2459/$I$1*($A$22:$A$20000))*$C$22:$C$20000))^2 +  (SUM(COS($G2459/$I$1*($A$22:$A$20000))*$C$22:$C$20000))^2)</f>
        <v>2.7415502570553714</v>
      </c>
    </row>
    <row r="2460" spans="7:10" x14ac:dyDescent="0.25">
      <c r="G2460">
        <f t="shared" si="77"/>
        <v>2458</v>
      </c>
      <c r="H2460">
        <f t="shared" si="76"/>
        <v>7.8240570023975744</v>
      </c>
      <c r="I2460">
        <f t="array" ref="I2460">+SQRT((SUM(SIN($G2460/$I$1*($A$22:$A$20000))*$B$22:$B$20000))^2 + (SUM(COS($G2460/$I$1*($A$22:$A$20000))*$B$22:$B$20000))^2)</f>
        <v>2.2651339107786965</v>
      </c>
      <c r="J2460">
        <f t="array" ref="J2460">+SQRT((SUM(SIN($G2460/$I$1*($A$22:$A$20000))*$C$22:$C$20000))^2 +  (SUM(COS($G2460/$I$1*($A$22:$A$20000))*$C$22:$C$20000))^2)</f>
        <v>1.2529209387573557</v>
      </c>
    </row>
    <row r="2461" spans="7:10" x14ac:dyDescent="0.25">
      <c r="G2461">
        <f t="shared" si="77"/>
        <v>2459</v>
      </c>
      <c r="H2461">
        <f t="shared" si="76"/>
        <v>7.8272401012594131</v>
      </c>
      <c r="I2461">
        <f t="array" ref="I2461">+SQRT((SUM(SIN($G2461/$I$1*($A$22:$A$20000))*$B$22:$B$20000))^2 + (SUM(COS($G2461/$I$1*($A$22:$A$20000))*$B$22:$B$20000))^2)</f>
        <v>2.4314662292651441</v>
      </c>
      <c r="J2461">
        <f t="array" ref="J2461">+SQRT((SUM(SIN($G2461/$I$1*($A$22:$A$20000))*$C$22:$C$20000))^2 +  (SUM(COS($G2461/$I$1*($A$22:$A$20000))*$C$22:$C$20000))^2)</f>
        <v>0.96419598215841862</v>
      </c>
    </row>
    <row r="2462" spans="7:10" x14ac:dyDescent="0.25">
      <c r="G2462">
        <f t="shared" si="77"/>
        <v>2460</v>
      </c>
      <c r="H2462">
        <f t="shared" si="76"/>
        <v>7.8304232001212517</v>
      </c>
      <c r="I2462">
        <f t="array" ref="I2462">+SQRT((SUM(SIN($G2462/$I$1*($A$22:$A$20000))*$B$22:$B$20000))^2 + (SUM(COS($G2462/$I$1*($A$22:$A$20000))*$B$22:$B$20000))^2)</f>
        <v>1.2525240806794757</v>
      </c>
      <c r="J2462">
        <f t="array" ref="J2462">+SQRT((SUM(SIN($G2462/$I$1*($A$22:$A$20000))*$C$22:$C$20000))^2 +  (SUM(COS($G2462/$I$1*($A$22:$A$20000))*$C$22:$C$20000))^2)</f>
        <v>1.6079161524598233</v>
      </c>
    </row>
    <row r="2463" spans="7:10" x14ac:dyDescent="0.25">
      <c r="G2463">
        <f t="shared" si="77"/>
        <v>2461</v>
      </c>
      <c r="H2463">
        <f t="shared" si="76"/>
        <v>7.8336062989830886</v>
      </c>
      <c r="I2463">
        <f t="array" ref="I2463">+SQRT((SUM(SIN($G2463/$I$1*($A$22:$A$20000))*$B$22:$B$20000))^2 + (SUM(COS($G2463/$I$1*($A$22:$A$20000))*$B$22:$B$20000))^2)</f>
        <v>7.3988338554553043E-2</v>
      </c>
      <c r="J2463">
        <f t="array" ref="J2463">+SQRT((SUM(SIN($G2463/$I$1*($A$22:$A$20000))*$C$22:$C$20000))^2 +  (SUM(COS($G2463/$I$1*($A$22:$A$20000))*$C$22:$C$20000))^2)</f>
        <v>3.9426783046949421</v>
      </c>
    </row>
    <row r="2464" spans="7:10" x14ac:dyDescent="0.25">
      <c r="G2464">
        <f t="shared" si="77"/>
        <v>2462</v>
      </c>
      <c r="H2464">
        <f t="shared" si="76"/>
        <v>7.8367893978449272</v>
      </c>
      <c r="I2464">
        <f t="array" ref="I2464">+SQRT((SUM(SIN($G2464/$I$1*($A$22:$A$20000))*$B$22:$B$20000))^2 + (SUM(COS($G2464/$I$1*($A$22:$A$20000))*$B$22:$B$20000))^2)</f>
        <v>0.53713158311053999</v>
      </c>
      <c r="J2464">
        <f t="array" ref="J2464">+SQRT((SUM(SIN($G2464/$I$1*($A$22:$A$20000))*$C$22:$C$20000))^2 +  (SUM(COS($G2464/$I$1*($A$22:$A$20000))*$C$22:$C$20000))^2)</f>
        <v>2.660322163300842</v>
      </c>
    </row>
    <row r="2465" spans="7:10" x14ac:dyDescent="0.25">
      <c r="G2465">
        <f t="shared" si="77"/>
        <v>2463</v>
      </c>
      <c r="H2465">
        <f t="shared" si="76"/>
        <v>7.8399724967067641</v>
      </c>
      <c r="I2465">
        <f t="array" ref="I2465">+SQRT((SUM(SIN($G2465/$I$1*($A$22:$A$20000))*$B$22:$B$20000))^2 + (SUM(COS($G2465/$I$1*($A$22:$A$20000))*$B$22:$B$20000))^2)</f>
        <v>9.9649394144764397E-2</v>
      </c>
      <c r="J2465">
        <f t="array" ref="J2465">+SQRT((SUM(SIN($G2465/$I$1*($A$22:$A$20000))*$C$22:$C$20000))^2 +  (SUM(COS($G2465/$I$1*($A$22:$A$20000))*$C$22:$C$20000))^2)</f>
        <v>2.524941714837464</v>
      </c>
    </row>
    <row r="2466" spans="7:10" x14ac:dyDescent="0.25">
      <c r="G2466">
        <f t="shared" si="77"/>
        <v>2464</v>
      </c>
      <c r="H2466">
        <f t="shared" si="76"/>
        <v>7.8431555955686028</v>
      </c>
      <c r="I2466">
        <f t="array" ref="I2466">+SQRT((SUM(SIN($G2466/$I$1*($A$22:$A$20000))*$B$22:$B$20000))^2 + (SUM(COS($G2466/$I$1*($A$22:$A$20000))*$B$22:$B$20000))^2)</f>
        <v>0.73031909575729592</v>
      </c>
      <c r="J2466">
        <f t="array" ref="J2466">+SQRT((SUM(SIN($G2466/$I$1*($A$22:$A$20000))*$C$22:$C$20000))^2 +  (SUM(COS($G2466/$I$1*($A$22:$A$20000))*$C$22:$C$20000))^2)</f>
        <v>4.9248814674139529</v>
      </c>
    </row>
    <row r="2467" spans="7:10" x14ac:dyDescent="0.25">
      <c r="G2467">
        <f t="shared" si="77"/>
        <v>2465</v>
      </c>
      <c r="H2467">
        <f t="shared" si="76"/>
        <v>7.8463386944304396</v>
      </c>
      <c r="I2467">
        <f t="array" ref="I2467">+SQRT((SUM(SIN($G2467/$I$1*($A$22:$A$20000))*$B$22:$B$20000))^2 + (SUM(COS($G2467/$I$1*($A$22:$A$20000))*$B$22:$B$20000))^2)</f>
        <v>1.2887595994147887</v>
      </c>
      <c r="J2467">
        <f t="array" ref="J2467">+SQRT((SUM(SIN($G2467/$I$1*($A$22:$A$20000))*$C$22:$C$20000))^2 +  (SUM(COS($G2467/$I$1*($A$22:$A$20000))*$C$22:$C$20000))^2)</f>
        <v>1.3216424954038177</v>
      </c>
    </row>
    <row r="2468" spans="7:10" x14ac:dyDescent="0.25">
      <c r="G2468">
        <f t="shared" si="77"/>
        <v>2466</v>
      </c>
      <c r="H2468">
        <f t="shared" si="76"/>
        <v>7.8495217932922783</v>
      </c>
      <c r="I2468">
        <f t="array" ref="I2468">+SQRT((SUM(SIN($G2468/$I$1*($A$22:$A$20000))*$B$22:$B$20000))^2 + (SUM(COS($G2468/$I$1*($A$22:$A$20000))*$B$22:$B$20000))^2)</f>
        <v>1.0901860029759041</v>
      </c>
      <c r="J2468">
        <f t="array" ref="J2468">+SQRT((SUM(SIN($G2468/$I$1*($A$22:$A$20000))*$C$22:$C$20000))^2 +  (SUM(COS($G2468/$I$1*($A$22:$A$20000))*$C$22:$C$20000))^2)</f>
        <v>3.7446053906675507</v>
      </c>
    </row>
    <row r="2469" spans="7:10" x14ac:dyDescent="0.25">
      <c r="G2469">
        <f t="shared" si="77"/>
        <v>2467</v>
      </c>
      <c r="H2469">
        <f t="shared" si="76"/>
        <v>7.8527048921541169</v>
      </c>
      <c r="I2469">
        <f t="array" ref="I2469">+SQRT((SUM(SIN($G2469/$I$1*($A$22:$A$20000))*$B$22:$B$20000))^2 + (SUM(COS($G2469/$I$1*($A$22:$A$20000))*$B$22:$B$20000))^2)</f>
        <v>0.33976500594193265</v>
      </c>
      <c r="J2469">
        <f t="array" ref="J2469">+SQRT((SUM(SIN($G2469/$I$1*($A$22:$A$20000))*$C$22:$C$20000))^2 +  (SUM(COS($G2469/$I$1*($A$22:$A$20000))*$C$22:$C$20000))^2)</f>
        <v>3.9401614291588221</v>
      </c>
    </row>
    <row r="2470" spans="7:10" x14ac:dyDescent="0.25">
      <c r="G2470">
        <f t="shared" si="77"/>
        <v>2468</v>
      </c>
      <c r="H2470">
        <f t="shared" si="76"/>
        <v>7.8558879910159538</v>
      </c>
      <c r="I2470">
        <f t="array" ref="I2470">+SQRT((SUM(SIN($G2470/$I$1*($A$22:$A$20000))*$B$22:$B$20000))^2 + (SUM(COS($G2470/$I$1*($A$22:$A$20000))*$B$22:$B$20000))^2)</f>
        <v>0.22718369520902956</v>
      </c>
      <c r="J2470">
        <f t="array" ref="J2470">+SQRT((SUM(SIN($G2470/$I$1*($A$22:$A$20000))*$C$22:$C$20000))^2 +  (SUM(COS($G2470/$I$1*($A$22:$A$20000))*$C$22:$C$20000))^2)</f>
        <v>5.2243356775464003</v>
      </c>
    </row>
    <row r="2471" spans="7:10" x14ac:dyDescent="0.25">
      <c r="G2471">
        <f t="shared" si="77"/>
        <v>2469</v>
      </c>
      <c r="H2471">
        <f t="shared" si="76"/>
        <v>7.8590710898777925</v>
      </c>
      <c r="I2471">
        <f t="array" ref="I2471">+SQRT((SUM(SIN($G2471/$I$1*($A$22:$A$20000))*$B$22:$B$20000))^2 + (SUM(COS($G2471/$I$1*($A$22:$A$20000))*$B$22:$B$20000))^2)</f>
        <v>0.20328941991274449</v>
      </c>
      <c r="J2471">
        <f t="array" ref="J2471">+SQRT((SUM(SIN($G2471/$I$1*($A$22:$A$20000))*$C$22:$C$20000))^2 +  (SUM(COS($G2471/$I$1*($A$22:$A$20000))*$C$22:$C$20000))^2)</f>
        <v>7.1683250054872465</v>
      </c>
    </row>
    <row r="2472" spans="7:10" x14ac:dyDescent="0.25">
      <c r="G2472">
        <f t="shared" si="77"/>
        <v>2470</v>
      </c>
      <c r="H2472">
        <f t="shared" si="76"/>
        <v>7.8622541887396293</v>
      </c>
      <c r="I2472">
        <f t="array" ref="I2472">+SQRT((SUM(SIN($G2472/$I$1*($A$22:$A$20000))*$B$22:$B$20000))^2 + (SUM(COS($G2472/$I$1*($A$22:$A$20000))*$B$22:$B$20000))^2)</f>
        <v>8.862312597886475E-2</v>
      </c>
      <c r="J2472">
        <f t="array" ref="J2472">+SQRT((SUM(SIN($G2472/$I$1*($A$22:$A$20000))*$C$22:$C$20000))^2 +  (SUM(COS($G2472/$I$1*($A$22:$A$20000))*$C$22:$C$20000))^2)</f>
        <v>5.0466274683587171</v>
      </c>
    </row>
    <row r="2473" spans="7:10" x14ac:dyDescent="0.25">
      <c r="G2473">
        <f t="shared" si="77"/>
        <v>2471</v>
      </c>
      <c r="H2473">
        <f t="shared" si="76"/>
        <v>7.865437287601468</v>
      </c>
      <c r="I2473">
        <f t="array" ref="I2473">+SQRT((SUM(SIN($G2473/$I$1*($A$22:$A$20000))*$B$22:$B$20000))^2 + (SUM(COS($G2473/$I$1*($A$22:$A$20000))*$B$22:$B$20000))^2)</f>
        <v>0.15302812753257164</v>
      </c>
      <c r="J2473">
        <f t="array" ref="J2473">+SQRT((SUM(SIN($G2473/$I$1*($A$22:$A$20000))*$C$22:$C$20000))^2 +  (SUM(COS($G2473/$I$1*($A$22:$A$20000))*$C$22:$C$20000))^2)</f>
        <v>2.576282654175607</v>
      </c>
    </row>
    <row r="2474" spans="7:10" x14ac:dyDescent="0.25">
      <c r="G2474">
        <f t="shared" si="77"/>
        <v>2472</v>
      </c>
      <c r="H2474">
        <f t="shared" si="76"/>
        <v>7.8686203864633057</v>
      </c>
      <c r="I2474">
        <f t="array" ref="I2474">+SQRT((SUM(SIN($G2474/$I$1*($A$22:$A$20000))*$B$22:$B$20000))^2 + (SUM(COS($G2474/$I$1*($A$22:$A$20000))*$B$22:$B$20000))^2)</f>
        <v>3.5924911381007639E-2</v>
      </c>
      <c r="J2474">
        <f t="array" ref="J2474">+SQRT((SUM(SIN($G2474/$I$1*($A$22:$A$20000))*$C$22:$C$20000))^2 +  (SUM(COS($G2474/$I$1*($A$22:$A$20000))*$C$22:$C$20000))^2)</f>
        <v>1.950318132863331</v>
      </c>
    </row>
    <row r="2475" spans="7:10" x14ac:dyDescent="0.25">
      <c r="G2475">
        <f t="shared" si="77"/>
        <v>2473</v>
      </c>
      <c r="H2475">
        <f t="shared" si="76"/>
        <v>7.8718034853251435</v>
      </c>
      <c r="I2475">
        <f t="array" ref="I2475">+SQRT((SUM(SIN($G2475/$I$1*($A$22:$A$20000))*$B$22:$B$20000))^2 + (SUM(COS($G2475/$I$1*($A$22:$A$20000))*$B$22:$B$20000))^2)</f>
        <v>0.1091484806296428</v>
      </c>
      <c r="J2475">
        <f t="array" ref="J2475">+SQRT((SUM(SIN($G2475/$I$1*($A$22:$A$20000))*$C$22:$C$20000))^2 +  (SUM(COS($G2475/$I$1*($A$22:$A$20000))*$C$22:$C$20000))^2)</f>
        <v>4.5356608278031914</v>
      </c>
    </row>
    <row r="2476" spans="7:10" x14ac:dyDescent="0.25">
      <c r="G2476">
        <f t="shared" si="77"/>
        <v>2474</v>
      </c>
      <c r="H2476">
        <f t="shared" si="76"/>
        <v>7.8749865841869813</v>
      </c>
      <c r="I2476">
        <f t="array" ref="I2476">+SQRT((SUM(SIN($G2476/$I$1*($A$22:$A$20000))*$B$22:$B$20000))^2 + (SUM(COS($G2476/$I$1*($A$22:$A$20000))*$B$22:$B$20000))^2)</f>
        <v>2.2761279828950997E-2</v>
      </c>
      <c r="J2476">
        <f t="array" ref="J2476">+SQRT((SUM(SIN($G2476/$I$1*($A$22:$A$20000))*$C$22:$C$20000))^2 +  (SUM(COS($G2476/$I$1*($A$22:$A$20000))*$C$22:$C$20000))^2)</f>
        <v>2.9281402011165141</v>
      </c>
    </row>
    <row r="2477" spans="7:10" x14ac:dyDescent="0.25">
      <c r="G2477">
        <f t="shared" si="77"/>
        <v>2475</v>
      </c>
      <c r="H2477">
        <f t="shared" si="76"/>
        <v>7.878169683048819</v>
      </c>
      <c r="I2477">
        <f t="array" ref="I2477">+SQRT((SUM(SIN($G2477/$I$1*($A$22:$A$20000))*$B$22:$B$20000))^2 + (SUM(COS($G2477/$I$1*($A$22:$A$20000))*$B$22:$B$20000))^2)</f>
        <v>8.0291924836731712E-2</v>
      </c>
      <c r="J2477">
        <f t="array" ref="J2477">+SQRT((SUM(SIN($G2477/$I$1*($A$22:$A$20000))*$C$22:$C$20000))^2 +  (SUM(COS($G2477/$I$1*($A$22:$A$20000))*$C$22:$C$20000))^2)</f>
        <v>2.8982557440816854</v>
      </c>
    </row>
    <row r="2478" spans="7:10" x14ac:dyDescent="0.25">
      <c r="G2478">
        <f t="shared" si="77"/>
        <v>2476</v>
      </c>
      <c r="H2478">
        <f t="shared" si="76"/>
        <v>7.8813527819106577</v>
      </c>
      <c r="I2478">
        <f t="array" ref="I2478">+SQRT((SUM(SIN($G2478/$I$1*($A$22:$A$20000))*$B$22:$B$20000))^2 + (SUM(COS($G2478/$I$1*($A$22:$A$20000))*$B$22:$B$20000))^2)</f>
        <v>2.8052228225873575E-2</v>
      </c>
      <c r="J2478">
        <f t="array" ref="J2478">+SQRT((SUM(SIN($G2478/$I$1*($A$22:$A$20000))*$C$22:$C$20000))^2 +  (SUM(COS($G2478/$I$1*($A$22:$A$20000))*$C$22:$C$20000))^2)</f>
        <v>3.2909902725301095</v>
      </c>
    </row>
    <row r="2479" spans="7:10" x14ac:dyDescent="0.25">
      <c r="G2479">
        <f t="shared" si="77"/>
        <v>2477</v>
      </c>
      <c r="H2479">
        <f t="shared" si="76"/>
        <v>7.8845358807724955</v>
      </c>
      <c r="I2479">
        <f t="array" ref="I2479">+SQRT((SUM(SIN($G2479/$I$1*($A$22:$A$20000))*$B$22:$B$20000))^2 + (SUM(COS($G2479/$I$1*($A$22:$A$20000))*$B$22:$B$20000))^2)</f>
        <v>6.1811769685697952E-2</v>
      </c>
      <c r="J2479">
        <f t="array" ref="J2479">+SQRT((SUM(SIN($G2479/$I$1*($A$22:$A$20000))*$C$22:$C$20000))^2 +  (SUM(COS($G2479/$I$1*($A$22:$A$20000))*$C$22:$C$20000))^2)</f>
        <v>2.8271772510189459</v>
      </c>
    </row>
    <row r="2480" spans="7:10" x14ac:dyDescent="0.25">
      <c r="G2480">
        <f t="shared" si="77"/>
        <v>2478</v>
      </c>
      <c r="H2480">
        <f t="shared" si="76"/>
        <v>7.8877189796343332</v>
      </c>
      <c r="I2480">
        <f t="array" ref="I2480">+SQRT((SUM(SIN($G2480/$I$1*($A$22:$A$20000))*$B$22:$B$20000))^2 + (SUM(COS($G2480/$I$1*($A$22:$A$20000))*$B$22:$B$20000))^2)</f>
        <v>3.6514951115324518E-2</v>
      </c>
      <c r="J2480">
        <f t="array" ref="J2480">+SQRT((SUM(SIN($G2480/$I$1*($A$22:$A$20000))*$C$22:$C$20000))^2 +  (SUM(COS($G2480/$I$1*($A$22:$A$20000))*$C$22:$C$20000))^2)</f>
        <v>5.7828935991661208</v>
      </c>
    </row>
    <row r="2481" spans="7:10" x14ac:dyDescent="0.25">
      <c r="G2481">
        <f t="shared" si="77"/>
        <v>2479</v>
      </c>
      <c r="H2481">
        <f t="shared" si="76"/>
        <v>7.890902078496171</v>
      </c>
      <c r="I2481">
        <f t="array" ref="I2481">+SQRT((SUM(SIN($G2481/$I$1*($A$22:$A$20000))*$B$22:$B$20000))^2 + (SUM(COS($G2481/$I$1*($A$22:$A$20000))*$B$22:$B$20000))^2)</f>
        <v>3.9453322647699879E-2</v>
      </c>
      <c r="J2481">
        <f t="array" ref="J2481">+SQRT((SUM(SIN($G2481/$I$1*($A$22:$A$20000))*$C$22:$C$20000))^2 +  (SUM(COS($G2481/$I$1*($A$22:$A$20000))*$C$22:$C$20000))^2)</f>
        <v>3.9035511735463326</v>
      </c>
    </row>
    <row r="2482" spans="7:10" x14ac:dyDescent="0.25">
      <c r="G2482">
        <f t="shared" si="77"/>
        <v>2480</v>
      </c>
      <c r="H2482">
        <f t="shared" si="76"/>
        <v>7.8940851773580096</v>
      </c>
      <c r="I2482">
        <f t="array" ref="I2482">+SQRT((SUM(SIN($G2482/$I$1*($A$22:$A$20000))*$B$22:$B$20000))^2 + (SUM(COS($G2482/$I$1*($A$22:$A$20000))*$B$22:$B$20000))^2)</f>
        <v>3.5616605257696388E-2</v>
      </c>
      <c r="J2482">
        <f t="array" ref="J2482">+SQRT((SUM(SIN($G2482/$I$1*($A$22:$A$20000))*$C$22:$C$20000))^2 +  (SUM(COS($G2482/$I$1*($A$22:$A$20000))*$C$22:$C$20000))^2)</f>
        <v>3.9037356528987006</v>
      </c>
    </row>
    <row r="2483" spans="7:10" x14ac:dyDescent="0.25">
      <c r="G2483">
        <f t="shared" si="77"/>
        <v>2481</v>
      </c>
      <c r="H2483">
        <f t="shared" si="76"/>
        <v>7.8972682762198465</v>
      </c>
      <c r="I2483">
        <f t="array" ref="I2483">+SQRT((SUM(SIN($G2483/$I$1*($A$22:$A$20000))*$B$22:$B$20000))^2 + (SUM(COS($G2483/$I$1*($A$22:$A$20000))*$B$22:$B$20000))^2)</f>
        <v>2.7819183132515087E-2</v>
      </c>
      <c r="J2483">
        <f t="array" ref="J2483">+SQRT((SUM(SIN($G2483/$I$1*($A$22:$A$20000))*$C$22:$C$20000))^2 +  (SUM(COS($G2483/$I$1*($A$22:$A$20000))*$C$22:$C$20000))^2)</f>
        <v>3.1827564083650408</v>
      </c>
    </row>
    <row r="2484" spans="7:10" x14ac:dyDescent="0.25">
      <c r="G2484">
        <f t="shared" si="77"/>
        <v>2482</v>
      </c>
      <c r="H2484">
        <f t="shared" si="76"/>
        <v>7.9004513750816852</v>
      </c>
      <c r="I2484">
        <f t="array" ref="I2484">+SQRT((SUM(SIN($G2484/$I$1*($A$22:$A$20000))*$B$22:$B$20000))^2 + (SUM(COS($G2484/$I$1*($A$22:$A$20000))*$B$22:$B$20000))^2)</f>
        <v>3.8940680675983969E-2</v>
      </c>
      <c r="J2484">
        <f t="array" ref="J2484">+SQRT((SUM(SIN($G2484/$I$1*($A$22:$A$20000))*$C$22:$C$20000))^2 +  (SUM(COS($G2484/$I$1*($A$22:$A$20000))*$C$22:$C$20000))^2)</f>
        <v>3.1421457834791302</v>
      </c>
    </row>
    <row r="2485" spans="7:10" x14ac:dyDescent="0.25">
      <c r="G2485">
        <f t="shared" si="77"/>
        <v>2483</v>
      </c>
      <c r="H2485">
        <f t="shared" si="76"/>
        <v>7.903634473943522</v>
      </c>
      <c r="I2485">
        <f t="array" ref="I2485">+SQRT((SUM(SIN($G2485/$I$1*($A$22:$A$20000))*$B$22:$B$20000))^2 + (SUM(COS($G2485/$I$1*($A$22:$A$20000))*$B$22:$B$20000))^2)</f>
        <v>1.533404735653837E-2</v>
      </c>
      <c r="J2485">
        <f t="array" ref="J2485">+SQRT((SUM(SIN($G2485/$I$1*($A$22:$A$20000))*$C$22:$C$20000))^2 +  (SUM(COS($G2485/$I$1*($A$22:$A$20000))*$C$22:$C$20000))^2)</f>
        <v>6.2977647493069826</v>
      </c>
    </row>
    <row r="2486" spans="7:10" x14ac:dyDescent="0.25">
      <c r="G2486">
        <f t="shared" si="77"/>
        <v>2484</v>
      </c>
      <c r="H2486">
        <f t="shared" si="76"/>
        <v>7.9068175728053607</v>
      </c>
      <c r="I2486">
        <f t="array" ref="I2486">+SQRT((SUM(SIN($G2486/$I$1*($A$22:$A$20000))*$B$22:$B$20000))^2 + (SUM(COS($G2486/$I$1*($A$22:$A$20000))*$B$22:$B$20000))^2)</f>
        <v>3.3402399511480697E-2</v>
      </c>
      <c r="J2486">
        <f t="array" ref="J2486">+SQRT((SUM(SIN($G2486/$I$1*($A$22:$A$20000))*$C$22:$C$20000))^2 +  (SUM(COS($G2486/$I$1*($A$22:$A$20000))*$C$22:$C$20000))^2)</f>
        <v>5.9650592807386369</v>
      </c>
    </row>
    <row r="2487" spans="7:10" x14ac:dyDescent="0.25">
      <c r="G2487">
        <f t="shared" si="77"/>
        <v>2485</v>
      </c>
      <c r="H2487">
        <f t="shared" si="76"/>
        <v>7.9100006716671993</v>
      </c>
      <c r="I2487">
        <f t="array" ref="I2487">+SQRT((SUM(SIN($G2487/$I$1*($A$22:$A$20000))*$B$22:$B$20000))^2 + (SUM(COS($G2487/$I$1*($A$22:$A$20000))*$B$22:$B$20000))^2)</f>
        <v>6.928058817462104E-3</v>
      </c>
      <c r="J2487">
        <f t="array" ref="J2487">+SQRT((SUM(SIN($G2487/$I$1*($A$22:$A$20000))*$C$22:$C$20000))^2 +  (SUM(COS($G2487/$I$1*($A$22:$A$20000))*$C$22:$C$20000))^2)</f>
        <v>3.5525150899731273</v>
      </c>
    </row>
    <row r="2488" spans="7:10" x14ac:dyDescent="0.25">
      <c r="G2488">
        <f t="shared" si="77"/>
        <v>2486</v>
      </c>
      <c r="H2488">
        <f t="shared" si="76"/>
        <v>7.9131837705290362</v>
      </c>
      <c r="I2488">
        <f t="array" ref="I2488">+SQRT((SUM(SIN($G2488/$I$1*($A$22:$A$20000))*$B$22:$B$20000))^2 + (SUM(COS($G2488/$I$1*($A$22:$A$20000))*$B$22:$B$20000))^2)</f>
        <v>3.0535291207797372E-2</v>
      </c>
      <c r="J2488">
        <f t="array" ref="J2488">+SQRT((SUM(SIN($G2488/$I$1*($A$22:$A$20000))*$C$22:$C$20000))^2 +  (SUM(COS($G2488/$I$1*($A$22:$A$20000))*$C$22:$C$20000))^2)</f>
        <v>2.2554441555587341</v>
      </c>
    </row>
    <row r="2489" spans="7:10" x14ac:dyDescent="0.25">
      <c r="G2489">
        <f t="shared" si="77"/>
        <v>2487</v>
      </c>
      <c r="H2489">
        <f t="shared" si="76"/>
        <v>7.9163668693908749</v>
      </c>
      <c r="I2489">
        <f t="array" ref="I2489">+SQRT((SUM(SIN($G2489/$I$1*($A$22:$A$20000))*$B$22:$B$20000))^2 + (SUM(COS($G2489/$I$1*($A$22:$A$20000))*$B$22:$B$20000))^2)</f>
        <v>5.3833311024080524E-3</v>
      </c>
      <c r="J2489">
        <f t="array" ref="J2489">+SQRT((SUM(SIN($G2489/$I$1*($A$22:$A$20000))*$C$22:$C$20000))^2 +  (SUM(COS($G2489/$I$1*($A$22:$A$20000))*$C$22:$C$20000))^2)</f>
        <v>7.1475323189584898</v>
      </c>
    </row>
    <row r="2490" spans="7:10" x14ac:dyDescent="0.25">
      <c r="G2490">
        <f t="shared" si="77"/>
        <v>2488</v>
      </c>
      <c r="H2490">
        <f t="shared" si="76"/>
        <v>7.9195499682527117</v>
      </c>
      <c r="I2490">
        <f t="array" ref="I2490">+SQRT((SUM(SIN($G2490/$I$1*($A$22:$A$20000))*$B$22:$B$20000))^2 + (SUM(COS($G2490/$I$1*($A$22:$A$20000))*$B$22:$B$20000))^2)</f>
        <v>2.627065484911445E-2</v>
      </c>
      <c r="J2490">
        <f t="array" ref="J2490">+SQRT((SUM(SIN($G2490/$I$1*($A$22:$A$20000))*$C$22:$C$20000))^2 +  (SUM(COS($G2490/$I$1*($A$22:$A$20000))*$C$22:$C$20000))^2)</f>
        <v>8.7547962063553904</v>
      </c>
    </row>
    <row r="2491" spans="7:10" x14ac:dyDescent="0.25">
      <c r="G2491">
        <f t="shared" si="77"/>
        <v>2489</v>
      </c>
      <c r="H2491">
        <f t="shared" si="76"/>
        <v>7.9227330671145504</v>
      </c>
      <c r="I2491">
        <f t="array" ref="I2491">+SQRT((SUM(SIN($G2491/$I$1*($A$22:$A$20000))*$B$22:$B$20000))^2 + (SUM(COS($G2491/$I$1*($A$22:$A$20000))*$B$22:$B$20000))^2)</f>
        <v>9.745600154234809E-3</v>
      </c>
      <c r="J2491">
        <f t="array" ref="J2491">+SQRT((SUM(SIN($G2491/$I$1*($A$22:$A$20000))*$C$22:$C$20000))^2 +  (SUM(COS($G2491/$I$1*($A$22:$A$20000))*$C$22:$C$20000))^2)</f>
        <v>9.3366824841810683</v>
      </c>
    </row>
    <row r="2492" spans="7:10" x14ac:dyDescent="0.25">
      <c r="G2492">
        <f t="shared" si="77"/>
        <v>2490</v>
      </c>
      <c r="H2492">
        <f t="shared" si="76"/>
        <v>7.9259161659763873</v>
      </c>
      <c r="I2492">
        <f t="array" ref="I2492">+SQRT((SUM(SIN($G2492/$I$1*($A$22:$A$20000))*$B$22:$B$20000))^2 + (SUM(COS($G2492/$I$1*($A$22:$A$20000))*$B$22:$B$20000))^2)</f>
        <v>2.084451217877064E-2</v>
      </c>
      <c r="J2492">
        <f t="array" ref="J2492">+SQRT((SUM(SIN($G2492/$I$1*($A$22:$A$20000))*$C$22:$C$20000))^2 +  (SUM(COS($G2492/$I$1*($A$22:$A$20000))*$C$22:$C$20000))^2)</f>
        <v>6.7258782840908058</v>
      </c>
    </row>
    <row r="2493" spans="7:10" x14ac:dyDescent="0.25">
      <c r="G2493">
        <f t="shared" si="77"/>
        <v>2491</v>
      </c>
      <c r="H2493">
        <f t="shared" si="76"/>
        <v>7.9290992648382259</v>
      </c>
      <c r="I2493">
        <f t="array" ref="I2493">+SQRT((SUM(SIN($G2493/$I$1*($A$22:$A$20000))*$B$22:$B$20000))^2 + (SUM(COS($G2493/$I$1*($A$22:$A$20000))*$B$22:$B$20000))^2)</f>
        <v>1.2895720210774796E-2</v>
      </c>
      <c r="J2493">
        <f t="array" ref="J2493">+SQRT((SUM(SIN($G2493/$I$1*($A$22:$A$20000))*$C$22:$C$20000))^2 +  (SUM(COS($G2493/$I$1*($A$22:$A$20000))*$C$22:$C$20000))^2)</f>
        <v>2.3085847853796007</v>
      </c>
    </row>
    <row r="2494" spans="7:10" x14ac:dyDescent="0.25">
      <c r="G2494">
        <f t="shared" si="77"/>
        <v>2492</v>
      </c>
      <c r="H2494">
        <f t="shared" si="76"/>
        <v>7.9322823637000646</v>
      </c>
      <c r="I2494">
        <f t="array" ref="I2494">+SQRT((SUM(SIN($G2494/$I$1*($A$22:$A$20000))*$B$22:$B$20000))^2 + (SUM(COS($G2494/$I$1*($A$22:$A$20000))*$B$22:$B$20000))^2)</f>
        <v>1.6225245496186067E-2</v>
      </c>
      <c r="J2494">
        <f t="array" ref="J2494">+SQRT((SUM(SIN($G2494/$I$1*($A$22:$A$20000))*$C$22:$C$20000))^2 +  (SUM(COS($G2494/$I$1*($A$22:$A$20000))*$C$22:$C$20000))^2)</f>
        <v>8.8451787321756115</v>
      </c>
    </row>
    <row r="2495" spans="7:10" x14ac:dyDescent="0.25">
      <c r="G2495">
        <f t="shared" si="77"/>
        <v>2493</v>
      </c>
      <c r="H2495">
        <f t="shared" si="76"/>
        <v>7.9354654625619014</v>
      </c>
      <c r="I2495">
        <f t="array" ref="I2495">+SQRT((SUM(SIN($G2495/$I$1*($A$22:$A$20000))*$B$22:$B$20000))^2 + (SUM(COS($G2495/$I$1*($A$22:$A$20000))*$B$22:$B$20000))^2)</f>
        <v>1.4832522247356672E-2</v>
      </c>
      <c r="J2495">
        <f t="array" ref="J2495">+SQRT((SUM(SIN($G2495/$I$1*($A$22:$A$20000))*$C$22:$C$20000))^2 +  (SUM(COS($G2495/$I$1*($A$22:$A$20000))*$C$22:$C$20000))^2)</f>
        <v>9.5882238907220962</v>
      </c>
    </row>
    <row r="2496" spans="7:10" x14ac:dyDescent="0.25">
      <c r="G2496">
        <f t="shared" si="77"/>
        <v>2494</v>
      </c>
      <c r="H2496">
        <f t="shared" si="76"/>
        <v>7.9386485614237401</v>
      </c>
      <c r="I2496">
        <f t="array" ref="I2496">+SQRT((SUM(SIN($G2496/$I$1*($A$22:$A$20000))*$B$22:$B$20000))^2 + (SUM(COS($G2496/$I$1*($A$22:$A$20000))*$B$22:$B$20000))^2)</f>
        <v>1.3544324994362339E-2</v>
      </c>
      <c r="J2496">
        <f t="array" ref="J2496">+SQRT((SUM(SIN($G2496/$I$1*($A$22:$A$20000))*$C$22:$C$20000))^2 +  (SUM(COS($G2496/$I$1*($A$22:$A$20000))*$C$22:$C$20000))^2)</f>
        <v>7.1664006027458296</v>
      </c>
    </row>
    <row r="2497" spans="7:10" x14ac:dyDescent="0.25">
      <c r="G2497">
        <f t="shared" si="77"/>
        <v>2495</v>
      </c>
      <c r="H2497">
        <f t="shared" si="76"/>
        <v>7.941831660285577</v>
      </c>
      <c r="I2497">
        <f t="array" ref="I2497">+SQRT((SUM(SIN($G2497/$I$1*($A$22:$A$20000))*$B$22:$B$20000))^2 + (SUM(COS($G2497/$I$1*($A$22:$A$20000))*$B$22:$B$20000))^2)</f>
        <v>1.9782997637916321E-2</v>
      </c>
      <c r="J2497">
        <f t="array" ref="J2497">+SQRT((SUM(SIN($G2497/$I$1*($A$22:$A$20000))*$C$22:$C$20000))^2 +  (SUM(COS($G2497/$I$1*($A$22:$A$20000))*$C$22:$C$20000))^2)</f>
        <v>3.837309995787733</v>
      </c>
    </row>
    <row r="2498" spans="7:10" x14ac:dyDescent="0.25">
      <c r="G2498">
        <f t="shared" si="77"/>
        <v>2496</v>
      </c>
      <c r="H2498">
        <f t="shared" si="76"/>
        <v>7.9450147591474156</v>
      </c>
      <c r="I2498">
        <f t="array" ref="I2498">+SQRT((SUM(SIN($G2498/$I$1*($A$22:$A$20000))*$B$22:$B$20000))^2 + (SUM(COS($G2498/$I$1*($A$22:$A$20000))*$B$22:$B$20000))^2)</f>
        <v>5.9043283240021484E-3</v>
      </c>
      <c r="J2498">
        <f t="array" ref="J2498">+SQRT((SUM(SIN($G2498/$I$1*($A$22:$A$20000))*$C$22:$C$20000))^2 +  (SUM(COS($G2498/$I$1*($A$22:$A$20000))*$C$22:$C$20000))^2)</f>
        <v>2.0537714911102474</v>
      </c>
    </row>
    <row r="2499" spans="7:10" x14ac:dyDescent="0.25">
      <c r="G2499">
        <f t="shared" si="77"/>
        <v>2497</v>
      </c>
      <c r="H2499">
        <f t="shared" ref="H2499:H2562" si="78">+G2499/$I$1/2/PI()</f>
        <v>7.9481978580092534</v>
      </c>
      <c r="I2499">
        <f t="array" ref="I2499">+SQRT((SUM(SIN($G2499/$I$1*($A$22:$A$20000))*$B$22:$B$20000))^2 + (SUM(COS($G2499/$I$1*($A$22:$A$20000))*$B$22:$B$20000))^2)</f>
        <v>1.7343319431995383E-2</v>
      </c>
      <c r="J2499">
        <f t="array" ref="J2499">+SQRT((SUM(SIN($G2499/$I$1*($A$22:$A$20000))*$C$22:$C$20000))^2 +  (SUM(COS($G2499/$I$1*($A$22:$A$20000))*$C$22:$C$20000))^2)</f>
        <v>5.4603460960309853</v>
      </c>
    </row>
    <row r="2500" spans="7:10" x14ac:dyDescent="0.25">
      <c r="G2500">
        <f t="shared" si="77"/>
        <v>2498</v>
      </c>
      <c r="H2500">
        <f t="shared" si="78"/>
        <v>7.9513809568710911</v>
      </c>
      <c r="I2500">
        <f t="array" ref="I2500">+SQRT((SUM(SIN($G2500/$I$1*($A$22:$A$20000))*$B$22:$B$20000))^2 + (SUM(COS($G2500/$I$1*($A$22:$A$20000))*$B$22:$B$20000))^2)</f>
        <v>4.6879469835775364E-3</v>
      </c>
      <c r="J2500">
        <f t="array" ref="J2500">+SQRT((SUM(SIN($G2500/$I$1*($A$22:$A$20000))*$C$22:$C$20000))^2 +  (SUM(COS($G2500/$I$1*($A$22:$A$20000))*$C$22:$C$20000))^2)</f>
        <v>5.1626688339205291</v>
      </c>
    </row>
    <row r="2501" spans="7:10" x14ac:dyDescent="0.25">
      <c r="G2501">
        <f t="shared" ref="G2501:G2564" si="79">+G2500+1</f>
        <v>2499</v>
      </c>
      <c r="H2501">
        <f t="shared" si="78"/>
        <v>7.9545640557329289</v>
      </c>
      <c r="I2501">
        <f t="array" ref="I2501">+SQRT((SUM(SIN($G2501/$I$1*($A$22:$A$20000))*$B$22:$B$20000))^2 + (SUM(COS($G2501/$I$1*($A$22:$A$20000))*$B$22:$B$20000))^2)</f>
        <v>1.8956720952590145E-2</v>
      </c>
      <c r="J2501">
        <f t="array" ref="J2501">+SQRT((SUM(SIN($G2501/$I$1*($A$22:$A$20000))*$C$22:$C$20000))^2 +  (SUM(COS($G2501/$I$1*($A$22:$A$20000))*$C$22:$C$20000))^2)</f>
        <v>5.8640575712991652</v>
      </c>
    </row>
    <row r="2502" spans="7:10" x14ac:dyDescent="0.25">
      <c r="G2502">
        <f t="shared" si="79"/>
        <v>2500</v>
      </c>
      <c r="H2502">
        <f t="shared" si="78"/>
        <v>7.9577471545947667</v>
      </c>
      <c r="I2502">
        <f t="array" ref="I2502">+SQRT((SUM(SIN($G2502/$I$1*($A$22:$A$20000))*$B$22:$B$20000))^2 + (SUM(COS($G2502/$I$1*($A$22:$A$20000))*$B$22:$B$20000))^2)</f>
        <v>3.3953237529862359E-3</v>
      </c>
      <c r="J2502">
        <f t="array" ref="J2502">+SQRT((SUM(SIN($G2502/$I$1*($A$22:$A$20000))*$C$22:$C$20000))^2 +  (SUM(COS($G2502/$I$1*($A$22:$A$20000))*$C$22:$C$20000))^2)</f>
        <v>5.8569678734772763</v>
      </c>
    </row>
    <row r="2503" spans="7:10" x14ac:dyDescent="0.25">
      <c r="G2503">
        <f t="shared" si="79"/>
        <v>2501</v>
      </c>
      <c r="H2503">
        <f t="shared" si="78"/>
        <v>7.9609302534566053</v>
      </c>
      <c r="I2503">
        <f t="array" ref="I2503">+SQRT((SUM(SIN($G2503/$I$1*($A$22:$A$20000))*$B$22:$B$20000))^2 + (SUM(COS($G2503/$I$1*($A$22:$A$20000))*$B$22:$B$20000))^2)</f>
        <v>1.7061390953195574E-2</v>
      </c>
      <c r="J2503">
        <f t="array" ref="J2503">+SQRT((SUM(SIN($G2503/$I$1*($A$22:$A$20000))*$C$22:$C$20000))^2 +  (SUM(COS($G2503/$I$1*($A$22:$A$20000))*$C$22:$C$20000))^2)</f>
        <v>3.1267150557335719</v>
      </c>
    </row>
    <row r="2504" spans="7:10" x14ac:dyDescent="0.25">
      <c r="G2504">
        <f t="shared" si="79"/>
        <v>2502</v>
      </c>
      <c r="H2504">
        <f t="shared" si="78"/>
        <v>7.9641133523184431</v>
      </c>
      <c r="I2504">
        <f t="array" ref="I2504">+SQRT((SUM(SIN($G2504/$I$1*($A$22:$A$20000))*$B$22:$B$20000))^2 + (SUM(COS($G2504/$I$1*($A$22:$A$20000))*$B$22:$B$20000))^2)</f>
        <v>6.5111779422759239E-3</v>
      </c>
      <c r="J2504">
        <f t="array" ref="J2504">+SQRT((SUM(SIN($G2504/$I$1*($A$22:$A$20000))*$C$22:$C$20000))^2 +  (SUM(COS($G2504/$I$1*($A$22:$A$20000))*$C$22:$C$20000))^2)</f>
        <v>0.55869792241564598</v>
      </c>
    </row>
    <row r="2505" spans="7:10" x14ac:dyDescent="0.25">
      <c r="G2505">
        <f t="shared" si="79"/>
        <v>2503</v>
      </c>
      <c r="H2505">
        <f t="shared" si="78"/>
        <v>7.9672964511802808</v>
      </c>
      <c r="I2505">
        <f t="array" ref="I2505">+SQRT((SUM(SIN($G2505/$I$1*($A$22:$A$20000))*$B$22:$B$20000))^2 + (SUM(COS($G2505/$I$1*($A$22:$A$20000))*$B$22:$B$20000))^2)</f>
        <v>1.7635759082815835E-2</v>
      </c>
      <c r="J2505">
        <f t="array" ref="J2505">+SQRT((SUM(SIN($G2505/$I$1*($A$22:$A$20000))*$C$22:$C$20000))^2 +  (SUM(COS($G2505/$I$1*($A$22:$A$20000))*$C$22:$C$20000))^2)</f>
        <v>0.16593399836891767</v>
      </c>
    </row>
    <row r="2506" spans="7:10" x14ac:dyDescent="0.25">
      <c r="G2506">
        <f t="shared" si="79"/>
        <v>2504</v>
      </c>
      <c r="H2506">
        <f t="shared" si="78"/>
        <v>7.9704795500421186</v>
      </c>
      <c r="I2506">
        <f t="array" ref="I2506">+SQRT((SUM(SIN($G2506/$I$1*($A$22:$A$20000))*$B$22:$B$20000))^2 + (SUM(COS($G2506/$I$1*($A$22:$A$20000))*$B$22:$B$20000))^2)</f>
        <v>1.0201450072207158E-2</v>
      </c>
      <c r="J2506">
        <f t="array" ref="J2506">+SQRT((SUM(SIN($G2506/$I$1*($A$22:$A$20000))*$C$22:$C$20000))^2 +  (SUM(COS($G2506/$I$1*($A$22:$A$20000))*$C$22:$C$20000))^2)</f>
        <v>0.7026601182834058</v>
      </c>
    </row>
    <row r="2507" spans="7:10" x14ac:dyDescent="0.25">
      <c r="G2507">
        <f t="shared" si="79"/>
        <v>2505</v>
      </c>
      <c r="H2507">
        <f t="shared" si="78"/>
        <v>7.9736626489039573</v>
      </c>
      <c r="I2507">
        <f t="array" ref="I2507">+SQRT((SUM(SIN($G2507/$I$1*($A$22:$A$20000))*$B$22:$B$20000))^2 + (SUM(COS($G2507/$I$1*($A$22:$A$20000))*$B$22:$B$20000))^2)</f>
        <v>1.5579706290553922E-2</v>
      </c>
      <c r="J2507">
        <f t="array" ref="J2507">+SQRT((SUM(SIN($G2507/$I$1*($A$22:$A$20000))*$C$22:$C$20000))^2 +  (SUM(COS($G2507/$I$1*($A$22:$A$20000))*$C$22:$C$20000))^2)</f>
        <v>1.1941958893857962</v>
      </c>
    </row>
    <row r="2508" spans="7:10" x14ac:dyDescent="0.25">
      <c r="G2508">
        <f t="shared" si="79"/>
        <v>2506</v>
      </c>
      <c r="H2508">
        <f t="shared" si="78"/>
        <v>7.9768457477657941</v>
      </c>
      <c r="I2508">
        <f t="array" ref="I2508">+SQRT((SUM(SIN($G2508/$I$1*($A$22:$A$20000))*$B$22:$B$20000))^2 + (SUM(COS($G2508/$I$1*($A$22:$A$20000))*$B$22:$B$20000))^2)</f>
        <v>1.4193216142084963E-2</v>
      </c>
      <c r="J2508">
        <f t="array" ref="J2508">+SQRT((SUM(SIN($G2508/$I$1*($A$22:$A$20000))*$C$22:$C$20000))^2 +  (SUM(COS($G2508/$I$1*($A$22:$A$20000))*$C$22:$C$20000))^2)</f>
        <v>3.9256915740698455</v>
      </c>
    </row>
    <row r="2509" spans="7:10" x14ac:dyDescent="0.25">
      <c r="G2509">
        <f t="shared" si="79"/>
        <v>2507</v>
      </c>
      <c r="H2509">
        <f t="shared" si="78"/>
        <v>7.9800288466276328</v>
      </c>
      <c r="I2509">
        <f t="array" ref="I2509">+SQRT((SUM(SIN($G2509/$I$1*($A$22:$A$20000))*$B$22:$B$20000))^2 + (SUM(COS($G2509/$I$1*($A$22:$A$20000))*$B$22:$B$20000))^2)</f>
        <v>1.2554945293938106E-2</v>
      </c>
      <c r="J2509">
        <f t="array" ref="J2509">+SQRT((SUM(SIN($G2509/$I$1*($A$22:$A$20000))*$C$22:$C$20000))^2 +  (SUM(COS($G2509/$I$1*($A$22:$A$20000))*$C$22:$C$20000))^2)</f>
        <v>6.1190465579335385</v>
      </c>
    </row>
    <row r="2510" spans="7:10" x14ac:dyDescent="0.25">
      <c r="G2510">
        <f t="shared" si="79"/>
        <v>2508</v>
      </c>
      <c r="H2510">
        <f t="shared" si="78"/>
        <v>7.9832119454894697</v>
      </c>
      <c r="I2510">
        <f t="array" ref="I2510">+SQRT((SUM(SIN($G2510/$I$1*($A$22:$A$20000))*$B$22:$B$20000))^2 + (SUM(COS($G2510/$I$1*($A$22:$A$20000))*$B$22:$B$20000))^2)</f>
        <v>1.7973900223794789E-2</v>
      </c>
      <c r="J2510">
        <f t="array" ref="J2510">+SQRT((SUM(SIN($G2510/$I$1*($A$22:$A$20000))*$C$22:$C$20000))^2 +  (SUM(COS($G2510/$I$1*($A$22:$A$20000))*$C$22:$C$20000))^2)</f>
        <v>5.077432363954844</v>
      </c>
    </row>
    <row r="2511" spans="7:10" x14ac:dyDescent="0.25">
      <c r="G2511">
        <f t="shared" si="79"/>
        <v>2509</v>
      </c>
      <c r="H2511">
        <f t="shared" si="78"/>
        <v>7.9863950443513083</v>
      </c>
      <c r="I2511">
        <f t="array" ref="I2511">+SQRT((SUM(SIN($G2511/$I$1*($A$22:$A$20000))*$B$22:$B$20000))^2 + (SUM(COS($G2511/$I$1*($A$22:$A$20000))*$B$22:$B$20000))^2)</f>
        <v>8.2474408161595982E-3</v>
      </c>
      <c r="J2511">
        <f t="array" ref="J2511">+SQRT((SUM(SIN($G2511/$I$1*($A$22:$A$20000))*$C$22:$C$20000))^2 +  (SUM(COS($G2511/$I$1*($A$22:$A$20000))*$C$22:$C$20000))^2)</f>
        <v>3.0979000405123958</v>
      </c>
    </row>
    <row r="2512" spans="7:10" x14ac:dyDescent="0.25">
      <c r="G2512">
        <f t="shared" si="79"/>
        <v>2510</v>
      </c>
      <c r="H2512">
        <f t="shared" si="78"/>
        <v>7.989578143213147</v>
      </c>
      <c r="I2512">
        <f t="array" ref="I2512">+SQRT((SUM(SIN($G2512/$I$1*($A$22:$A$20000))*$B$22:$B$20000))^2 + (SUM(COS($G2512/$I$1*($A$22:$A$20000))*$B$22:$B$20000))^2)</f>
        <v>2.0208102701970678E-2</v>
      </c>
      <c r="J2512">
        <f t="array" ref="J2512">+SQRT((SUM(SIN($G2512/$I$1*($A$22:$A$20000))*$C$22:$C$20000))^2 +  (SUM(COS($G2512/$I$1*($A$22:$A$20000))*$C$22:$C$20000))^2)</f>
        <v>3.6533568818127562</v>
      </c>
    </row>
    <row r="2513" spans="7:10" x14ac:dyDescent="0.25">
      <c r="G2513">
        <f t="shared" si="79"/>
        <v>2511</v>
      </c>
      <c r="H2513">
        <f t="shared" si="78"/>
        <v>7.9927612420749838</v>
      </c>
      <c r="I2513">
        <f t="array" ref="I2513">+SQRT((SUM(SIN($G2513/$I$1*($A$22:$A$20000))*$B$22:$B$20000))^2 + (SUM(COS($G2513/$I$1*($A$22:$A$20000))*$B$22:$B$20000))^2)</f>
        <v>4.3825010711964858E-3</v>
      </c>
      <c r="J2513">
        <f t="array" ref="J2513">+SQRT((SUM(SIN($G2513/$I$1*($A$22:$A$20000))*$C$22:$C$20000))^2 +  (SUM(COS($G2513/$I$1*($A$22:$A$20000))*$C$22:$C$20000))^2)</f>
        <v>2.6498028234294768</v>
      </c>
    </row>
    <row r="2514" spans="7:10" x14ac:dyDescent="0.25">
      <c r="G2514">
        <f t="shared" si="79"/>
        <v>2512</v>
      </c>
      <c r="H2514">
        <f t="shared" si="78"/>
        <v>7.9959443409368225</v>
      </c>
      <c r="I2514">
        <f t="array" ref="I2514">+SQRT((SUM(SIN($G2514/$I$1*($A$22:$A$20000))*$B$22:$B$20000))^2 + (SUM(COS($G2514/$I$1*($A$22:$A$20000))*$B$22:$B$20000))^2)</f>
        <v>2.3054397412971807E-2</v>
      </c>
      <c r="J2514">
        <f t="array" ref="J2514">+SQRT((SUM(SIN($G2514/$I$1*($A$22:$A$20000))*$C$22:$C$20000))^2 +  (SUM(COS($G2514/$I$1*($A$22:$A$20000))*$C$22:$C$20000))^2)</f>
        <v>2.0075275201943796</v>
      </c>
    </row>
    <row r="2515" spans="7:10" x14ac:dyDescent="0.25">
      <c r="G2515">
        <f t="shared" si="79"/>
        <v>2513</v>
      </c>
      <c r="H2515">
        <f t="shared" si="78"/>
        <v>7.9991274397986594</v>
      </c>
      <c r="I2515">
        <f t="array" ref="I2515">+SQRT((SUM(SIN($G2515/$I$1*($A$22:$A$20000))*$B$22:$B$20000))^2 + (SUM(COS($G2515/$I$1*($A$22:$A$20000))*$B$22:$B$20000))^2)</f>
        <v>6.2804807296243286E-3</v>
      </c>
      <c r="J2515">
        <f t="array" ref="J2515">+SQRT((SUM(SIN($G2515/$I$1*($A$22:$A$20000))*$C$22:$C$20000))^2 +  (SUM(COS($G2515/$I$1*($A$22:$A$20000))*$C$22:$C$20000))^2)</f>
        <v>4.0320673611858018</v>
      </c>
    </row>
    <row r="2516" spans="7:10" x14ac:dyDescent="0.25">
      <c r="G2516">
        <f t="shared" si="79"/>
        <v>2514</v>
      </c>
      <c r="H2516">
        <f t="shared" si="78"/>
        <v>8.0023105386604971</v>
      </c>
      <c r="I2516">
        <f t="array" ref="I2516">+SQRT((SUM(SIN($G2516/$I$1*($A$22:$A$20000))*$B$22:$B$20000))^2 + (SUM(COS($G2516/$I$1*($A$22:$A$20000))*$B$22:$B$20000))^2)</f>
        <v>2.1861228066322017E-2</v>
      </c>
      <c r="J2516">
        <f t="array" ref="J2516">+SQRT((SUM(SIN($G2516/$I$1*($A$22:$A$20000))*$C$22:$C$20000))^2 +  (SUM(COS($G2516/$I$1*($A$22:$A$20000))*$C$22:$C$20000))^2)</f>
        <v>6.4350666272636809</v>
      </c>
    </row>
    <row r="2517" spans="7:10" x14ac:dyDescent="0.25">
      <c r="G2517">
        <f t="shared" si="79"/>
        <v>2515</v>
      </c>
      <c r="H2517">
        <f t="shared" si="78"/>
        <v>8.0054936375223349</v>
      </c>
      <c r="I2517">
        <f t="array" ref="I2517">+SQRT((SUM(SIN($G2517/$I$1*($A$22:$A$20000))*$B$22:$B$20000))^2 + (SUM(COS($G2517/$I$1*($A$22:$A$20000))*$B$22:$B$20000))^2)</f>
        <v>1.1482692218691262E-2</v>
      </c>
      <c r="J2517">
        <f t="array" ref="J2517">+SQRT((SUM(SIN($G2517/$I$1*($A$22:$A$20000))*$C$22:$C$20000))^2 +  (SUM(COS($G2517/$I$1*($A$22:$A$20000))*$C$22:$C$20000))^2)</f>
        <v>6.8861044614385296</v>
      </c>
    </row>
    <row r="2518" spans="7:10" x14ac:dyDescent="0.25">
      <c r="G2518">
        <f t="shared" si="79"/>
        <v>2516</v>
      </c>
      <c r="H2518">
        <f t="shared" si="78"/>
        <v>8.0086767363841744</v>
      </c>
      <c r="I2518">
        <f t="array" ref="I2518">+SQRT((SUM(SIN($G2518/$I$1*($A$22:$A$20000))*$B$22:$B$20000))^2 + (SUM(COS($G2518/$I$1*($A$22:$A$20000))*$B$22:$B$20000))^2)</f>
        <v>1.8996232746963809E-2</v>
      </c>
      <c r="J2518">
        <f t="array" ref="J2518">+SQRT((SUM(SIN($G2518/$I$1*($A$22:$A$20000))*$C$22:$C$20000))^2 +  (SUM(COS($G2518/$I$1*($A$22:$A$20000))*$C$22:$C$20000))^2)</f>
        <v>4.6900794751408128</v>
      </c>
    </row>
    <row r="2519" spans="7:10" x14ac:dyDescent="0.25">
      <c r="G2519">
        <f t="shared" si="79"/>
        <v>2517</v>
      </c>
      <c r="H2519">
        <f t="shared" si="78"/>
        <v>8.0118598352460122</v>
      </c>
      <c r="I2519">
        <f t="array" ref="I2519">+SQRT((SUM(SIN($G2519/$I$1*($A$22:$A$20000))*$B$22:$B$20000))^2 + (SUM(COS($G2519/$I$1*($A$22:$A$20000))*$B$22:$B$20000))^2)</f>
        <v>1.6960176945559752E-2</v>
      </c>
      <c r="J2519">
        <f t="array" ref="J2519">+SQRT((SUM(SIN($G2519/$I$1*($A$22:$A$20000))*$C$22:$C$20000))^2 +  (SUM(COS($G2519/$I$1*($A$22:$A$20000))*$C$22:$C$20000))^2)</f>
        <v>5.6741876998002745</v>
      </c>
    </row>
    <row r="2520" spans="7:10" x14ac:dyDescent="0.25">
      <c r="G2520">
        <f t="shared" si="79"/>
        <v>2518</v>
      </c>
      <c r="H2520">
        <f t="shared" si="78"/>
        <v>8.01504293410785</v>
      </c>
      <c r="I2520">
        <f t="array" ref="I2520">+SQRT((SUM(SIN($G2520/$I$1*($A$22:$A$20000))*$B$22:$B$20000))^2 + (SUM(COS($G2520/$I$1*($A$22:$A$20000))*$B$22:$B$20000))^2)</f>
        <v>1.5453513290910036E-2</v>
      </c>
      <c r="J2520">
        <f t="array" ref="J2520">+SQRT((SUM(SIN($G2520/$I$1*($A$22:$A$20000))*$C$22:$C$20000))^2 +  (SUM(COS($G2520/$I$1*($A$22:$A$20000))*$C$22:$C$20000))^2)</f>
        <v>7.7936878398849876</v>
      </c>
    </row>
    <row r="2521" spans="7:10" x14ac:dyDescent="0.25">
      <c r="G2521">
        <f t="shared" si="79"/>
        <v>2519</v>
      </c>
      <c r="H2521">
        <f t="shared" si="78"/>
        <v>8.0182260329696877</v>
      </c>
      <c r="I2521">
        <f t="array" ref="I2521">+SQRT((SUM(SIN($G2521/$I$1*($A$22:$A$20000))*$B$22:$B$20000))^2 + (SUM(COS($G2521/$I$1*($A$22:$A$20000))*$B$22:$B$20000))^2)</f>
        <v>2.2638283287651141E-2</v>
      </c>
      <c r="J2521">
        <f t="array" ref="J2521">+SQRT((SUM(SIN($G2521/$I$1*($A$22:$A$20000))*$C$22:$C$20000))^2 +  (SUM(COS($G2521/$I$1*($A$22:$A$20000))*$C$22:$C$20000))^2)</f>
        <v>4.9867488335403563</v>
      </c>
    </row>
    <row r="2522" spans="7:10" x14ac:dyDescent="0.25">
      <c r="G2522">
        <f t="shared" si="79"/>
        <v>2520</v>
      </c>
      <c r="H2522">
        <f t="shared" si="78"/>
        <v>8.0214091318315255</v>
      </c>
      <c r="I2522">
        <f t="array" ref="I2522">+SQRT((SUM(SIN($G2522/$I$1*($A$22:$A$20000))*$B$22:$B$20000))^2 + (SUM(COS($G2522/$I$1*($A$22:$A$20000))*$B$22:$B$20000))^2)</f>
        <v>8.8001444692903767E-3</v>
      </c>
      <c r="J2522">
        <f t="array" ref="J2522">+SQRT((SUM(SIN($G2522/$I$1*($A$22:$A$20000))*$C$22:$C$20000))^2 +  (SUM(COS($G2522/$I$1*($A$22:$A$20000))*$C$22:$C$20000))^2)</f>
        <v>4.2743655877613467</v>
      </c>
    </row>
    <row r="2523" spans="7:10" x14ac:dyDescent="0.25">
      <c r="G2523">
        <f t="shared" si="79"/>
        <v>2521</v>
      </c>
      <c r="H2523">
        <f t="shared" si="78"/>
        <v>8.0245922306933632</v>
      </c>
      <c r="I2523">
        <f t="array" ref="I2523">+SQRT((SUM(SIN($G2523/$I$1*($A$22:$A$20000))*$B$22:$B$20000))^2 + (SUM(COS($G2523/$I$1*($A$22:$A$20000))*$B$22:$B$20000))^2)</f>
        <v>2.5980294683773917E-2</v>
      </c>
      <c r="J2523">
        <f t="array" ref="J2523">+SQRT((SUM(SIN($G2523/$I$1*($A$22:$A$20000))*$C$22:$C$20000))^2 +  (SUM(COS($G2523/$I$1*($A$22:$A$20000))*$C$22:$C$20000))^2)</f>
        <v>4.9737950847016874</v>
      </c>
    </row>
    <row r="2524" spans="7:10" x14ac:dyDescent="0.25">
      <c r="G2524">
        <f t="shared" si="79"/>
        <v>2522</v>
      </c>
      <c r="H2524">
        <f t="shared" si="78"/>
        <v>8.027775329555201</v>
      </c>
      <c r="I2524">
        <f t="array" ref="I2524">+SQRT((SUM(SIN($G2524/$I$1*($A$22:$A$20000))*$B$22:$B$20000))^2 + (SUM(COS($G2524/$I$1*($A$22:$A$20000))*$B$22:$B$20000))^2)</f>
        <v>2.4400256876819727E-3</v>
      </c>
      <c r="J2524">
        <f t="array" ref="J2524">+SQRT((SUM(SIN($G2524/$I$1*($A$22:$A$20000))*$C$22:$C$20000))^2 +  (SUM(COS($G2524/$I$1*($A$22:$A$20000))*$C$22:$C$20000))^2)</f>
        <v>3.2154730532295339</v>
      </c>
    </row>
    <row r="2525" spans="7:10" x14ac:dyDescent="0.25">
      <c r="G2525">
        <f t="shared" si="79"/>
        <v>2523</v>
      </c>
      <c r="H2525">
        <f t="shared" si="78"/>
        <v>8.0309584284170388</v>
      </c>
      <c r="I2525">
        <f t="array" ref="I2525">+SQRT((SUM(SIN($G2525/$I$1*($A$22:$A$20000))*$B$22:$B$20000))^2 + (SUM(COS($G2525/$I$1*($A$22:$A$20000))*$B$22:$B$20000))^2)</f>
        <v>2.6774793620809138E-2</v>
      </c>
      <c r="J2525">
        <f t="array" ref="J2525">+SQRT((SUM(SIN($G2525/$I$1*($A$22:$A$20000))*$C$22:$C$20000))^2 +  (SUM(COS($G2525/$I$1*($A$22:$A$20000))*$C$22:$C$20000))^2)</f>
        <v>10.346794138324572</v>
      </c>
    </row>
    <row r="2526" spans="7:10" x14ac:dyDescent="0.25">
      <c r="G2526">
        <f t="shared" si="79"/>
        <v>2524</v>
      </c>
      <c r="H2526">
        <f t="shared" si="78"/>
        <v>8.0341415272788765</v>
      </c>
      <c r="I2526">
        <f t="array" ref="I2526">+SQRT((SUM(SIN($G2526/$I$1*($A$22:$A$20000))*$B$22:$B$20000))^2 + (SUM(COS($G2526/$I$1*($A$22:$A$20000))*$B$22:$B$20000))^2)</f>
        <v>7.8803701213443801E-3</v>
      </c>
      <c r="J2526">
        <f t="array" ref="J2526">+SQRT((SUM(SIN($G2526/$I$1*($A$22:$A$20000))*$C$22:$C$20000))^2 +  (SUM(COS($G2526/$I$1*($A$22:$A$20000))*$C$22:$C$20000))^2)</f>
        <v>11.659727175129357</v>
      </c>
    </row>
    <row r="2527" spans="7:10" x14ac:dyDescent="0.25">
      <c r="G2527">
        <f t="shared" si="79"/>
        <v>2525</v>
      </c>
      <c r="H2527">
        <f t="shared" si="78"/>
        <v>8.0373246261407143</v>
      </c>
      <c r="I2527">
        <f t="array" ref="I2527">+SQRT((SUM(SIN($G2527/$I$1*($A$22:$A$20000))*$B$22:$B$20000))^2 + (SUM(COS($G2527/$I$1*($A$22:$A$20000))*$B$22:$B$20000))^2)</f>
        <v>2.5392117733926866E-2</v>
      </c>
      <c r="J2527">
        <f t="array" ref="J2527">+SQRT((SUM(SIN($G2527/$I$1*($A$22:$A$20000))*$C$22:$C$20000))^2 +  (SUM(COS($G2527/$I$1*($A$22:$A$20000))*$C$22:$C$20000))^2)</f>
        <v>8.3499710874673134</v>
      </c>
    </row>
    <row r="2528" spans="7:10" x14ac:dyDescent="0.25">
      <c r="G2528">
        <f t="shared" si="79"/>
        <v>2526</v>
      </c>
      <c r="H2528">
        <f t="shared" si="78"/>
        <v>8.0405077250025538</v>
      </c>
      <c r="I2528">
        <f t="array" ref="I2528">+SQRT((SUM(SIN($G2528/$I$1*($A$22:$A$20000))*$B$22:$B$20000))^2 + (SUM(COS($G2528/$I$1*($A$22:$A$20000))*$B$22:$B$20000))^2)</f>
        <v>1.5593625186800035E-2</v>
      </c>
      <c r="J2528">
        <f t="array" ref="J2528">+SQRT((SUM(SIN($G2528/$I$1*($A$22:$A$20000))*$C$22:$C$20000))^2 +  (SUM(COS($G2528/$I$1*($A$22:$A$20000))*$C$22:$C$20000))^2)</f>
        <v>8.4004792396759189</v>
      </c>
    </row>
    <row r="2529" spans="7:10" x14ac:dyDescent="0.25">
      <c r="G2529">
        <f t="shared" si="79"/>
        <v>2527</v>
      </c>
      <c r="H2529">
        <f t="shared" si="78"/>
        <v>8.0436908238643898</v>
      </c>
      <c r="I2529">
        <f t="array" ref="I2529">+SQRT((SUM(SIN($G2529/$I$1*($A$22:$A$20000))*$B$22:$B$20000))^2 + (SUM(COS($G2529/$I$1*($A$22:$A$20000))*$B$22:$B$20000))^2)</f>
        <v>2.2387326522248712E-2</v>
      </c>
      <c r="J2529">
        <f t="array" ref="J2529">+SQRT((SUM(SIN($G2529/$I$1*($A$22:$A$20000))*$C$22:$C$20000))^2 +  (SUM(COS($G2529/$I$1*($A$22:$A$20000))*$C$22:$C$20000))^2)</f>
        <v>6.6129845291886431</v>
      </c>
    </row>
    <row r="2530" spans="7:10" x14ac:dyDescent="0.25">
      <c r="G2530">
        <f t="shared" si="79"/>
        <v>2528</v>
      </c>
      <c r="H2530">
        <f t="shared" si="78"/>
        <v>8.0468739227262294</v>
      </c>
      <c r="I2530">
        <f t="array" ref="I2530">+SQRT((SUM(SIN($G2530/$I$1*($A$22:$A$20000))*$B$22:$B$20000))^2 + (SUM(COS($G2530/$I$1*($A$22:$A$20000))*$B$22:$B$20000))^2)</f>
        <v>2.5662143091205725E-2</v>
      </c>
      <c r="J2530">
        <f t="array" ref="J2530">+SQRT((SUM(SIN($G2530/$I$1*($A$22:$A$20000))*$C$22:$C$20000))^2 +  (SUM(COS($G2530/$I$1*($A$22:$A$20000))*$C$22:$C$20000))^2)</f>
        <v>3.5983905242300231</v>
      </c>
    </row>
    <row r="2531" spans="7:10" x14ac:dyDescent="0.25">
      <c r="G2531">
        <f t="shared" si="79"/>
        <v>2529</v>
      </c>
      <c r="H2531">
        <f t="shared" si="78"/>
        <v>8.0500570215880654</v>
      </c>
      <c r="I2531">
        <f t="array" ref="I2531">+SQRT((SUM(SIN($G2531/$I$1*($A$22:$A$20000))*$B$22:$B$20000))^2 + (SUM(COS($G2531/$I$1*($A$22:$A$20000))*$B$22:$B$20000))^2)</f>
        <v>1.2269236844841358E-2</v>
      </c>
      <c r="J2531">
        <f t="array" ref="J2531">+SQRT((SUM(SIN($G2531/$I$1*($A$22:$A$20000))*$C$22:$C$20000))^2 +  (SUM(COS($G2531/$I$1*($A$22:$A$20000))*$C$22:$C$20000))^2)</f>
        <v>3.9315323061415968</v>
      </c>
    </row>
    <row r="2532" spans="7:10" x14ac:dyDescent="0.25">
      <c r="G2532">
        <f t="shared" si="79"/>
        <v>2530</v>
      </c>
      <c r="H2532">
        <f t="shared" si="78"/>
        <v>8.0532401204499049</v>
      </c>
      <c r="I2532">
        <f t="array" ref="I2532">+SQRT((SUM(SIN($G2532/$I$1*($A$22:$A$20000))*$B$22:$B$20000))^2 + (SUM(COS($G2532/$I$1*($A$22:$A$20000))*$B$22:$B$20000))^2)</f>
        <v>2.7998186496201564E-2</v>
      </c>
      <c r="J2532">
        <f t="array" ref="J2532">+SQRT((SUM(SIN($G2532/$I$1*($A$22:$A$20000))*$C$22:$C$20000))^2 +  (SUM(COS($G2532/$I$1*($A$22:$A$20000))*$C$22:$C$20000))^2)</f>
        <v>5.1441494227659632</v>
      </c>
    </row>
    <row r="2533" spans="7:10" x14ac:dyDescent="0.25">
      <c r="G2533">
        <f t="shared" si="79"/>
        <v>2531</v>
      </c>
      <c r="H2533">
        <f t="shared" si="78"/>
        <v>8.0564232193117427</v>
      </c>
      <c r="I2533">
        <f t="array" ref="I2533">+SQRT((SUM(SIN($G2533/$I$1*($A$22:$A$20000))*$B$22:$B$20000))^2 + (SUM(COS($G2533/$I$1*($A$22:$A$20000))*$B$22:$B$20000))^2)</f>
        <v>4.582623016929117E-3</v>
      </c>
      <c r="J2533">
        <f t="array" ref="J2533">+SQRT((SUM(SIN($G2533/$I$1*($A$22:$A$20000))*$C$22:$C$20000))^2 +  (SUM(COS($G2533/$I$1*($A$22:$A$20000))*$C$22:$C$20000))^2)</f>
        <v>5.3588327268297373</v>
      </c>
    </row>
    <row r="2534" spans="7:10" x14ac:dyDescent="0.25">
      <c r="G2534">
        <f t="shared" si="79"/>
        <v>2532</v>
      </c>
      <c r="H2534">
        <f t="shared" si="78"/>
        <v>8.0596063181735804</v>
      </c>
      <c r="I2534">
        <f t="array" ref="I2534">+SQRT((SUM(SIN($G2534/$I$1*($A$22:$A$20000))*$B$22:$B$20000))^2 + (SUM(COS($G2534/$I$1*($A$22:$A$20000))*$B$22:$B$20000))^2)</f>
        <v>3.0980371528207592E-2</v>
      </c>
      <c r="J2534">
        <f t="array" ref="J2534">+SQRT((SUM(SIN($G2534/$I$1*($A$22:$A$20000))*$C$22:$C$20000))^2 +  (SUM(COS($G2534/$I$1*($A$22:$A$20000))*$C$22:$C$20000))^2)</f>
        <v>1.8947512977326648</v>
      </c>
    </row>
    <row r="2535" spans="7:10" x14ac:dyDescent="0.25">
      <c r="G2535">
        <f t="shared" si="79"/>
        <v>2533</v>
      </c>
      <c r="H2535">
        <f t="shared" si="78"/>
        <v>8.0627894170354182</v>
      </c>
      <c r="I2535">
        <f t="array" ref="I2535">+SQRT((SUM(SIN($G2535/$I$1*($A$22:$A$20000))*$B$22:$B$20000))^2 + (SUM(COS($G2535/$I$1*($A$22:$A$20000))*$B$22:$B$20000))^2)</f>
        <v>7.2694899586432261E-3</v>
      </c>
      <c r="J2535">
        <f t="array" ref="J2535">+SQRT((SUM(SIN($G2535/$I$1*($A$22:$A$20000))*$C$22:$C$20000))^2 +  (SUM(COS($G2535/$I$1*($A$22:$A$20000))*$C$22:$C$20000))^2)</f>
        <v>2.4339334172408904</v>
      </c>
    </row>
    <row r="2536" spans="7:10" x14ac:dyDescent="0.25">
      <c r="G2536">
        <f t="shared" si="79"/>
        <v>2534</v>
      </c>
      <c r="H2536">
        <f t="shared" si="78"/>
        <v>8.0659725158972559</v>
      </c>
      <c r="I2536">
        <f t="array" ref="I2536">+SQRT((SUM(SIN($G2536/$I$1*($A$22:$A$20000))*$B$22:$B$20000))^2 + (SUM(COS($G2536/$I$1*($A$22:$A$20000))*$B$22:$B$20000))^2)</f>
        <v>2.7539804296492391E-2</v>
      </c>
      <c r="J2536">
        <f t="array" ref="J2536">+SQRT((SUM(SIN($G2536/$I$1*($A$22:$A$20000))*$C$22:$C$20000))^2 +  (SUM(COS($G2536/$I$1*($A$22:$A$20000))*$C$22:$C$20000))^2)</f>
        <v>1.335770152438684</v>
      </c>
    </row>
    <row r="2537" spans="7:10" x14ac:dyDescent="0.25">
      <c r="G2537">
        <f t="shared" si="79"/>
        <v>2535</v>
      </c>
      <c r="H2537">
        <f t="shared" si="78"/>
        <v>8.0691556147590937</v>
      </c>
      <c r="I2537">
        <f t="array" ref="I2537">+SQRT((SUM(SIN($G2537/$I$1*($A$22:$A$20000))*$B$22:$B$20000))^2 + (SUM(COS($G2537/$I$1*($A$22:$A$20000))*$B$22:$B$20000))^2)</f>
        <v>1.5143996548575973E-2</v>
      </c>
      <c r="J2537">
        <f t="array" ref="J2537">+SQRT((SUM(SIN($G2537/$I$1*($A$22:$A$20000))*$C$22:$C$20000))^2 +  (SUM(COS($G2537/$I$1*($A$22:$A$20000))*$C$22:$C$20000))^2)</f>
        <v>4.2264822047661967</v>
      </c>
    </row>
    <row r="2538" spans="7:10" x14ac:dyDescent="0.25">
      <c r="G2538">
        <f t="shared" si="79"/>
        <v>2536</v>
      </c>
      <c r="H2538">
        <f t="shared" si="78"/>
        <v>8.0723387136209315</v>
      </c>
      <c r="I2538">
        <f t="array" ref="I2538">+SQRT((SUM(SIN($G2538/$I$1*($A$22:$A$20000))*$B$22:$B$20000))^2 + (SUM(COS($G2538/$I$1*($A$22:$A$20000))*$B$22:$B$20000))^2)</f>
        <v>2.3875570557190189E-2</v>
      </c>
      <c r="J2538">
        <f t="array" ref="J2538">+SQRT((SUM(SIN($G2538/$I$1*($A$22:$A$20000))*$C$22:$C$20000))^2 +  (SUM(COS($G2538/$I$1*($A$22:$A$20000))*$C$22:$C$20000))^2)</f>
        <v>8.1179605465426938</v>
      </c>
    </row>
    <row r="2539" spans="7:10" x14ac:dyDescent="0.25">
      <c r="G2539">
        <f t="shared" si="79"/>
        <v>2537</v>
      </c>
      <c r="H2539">
        <f t="shared" si="78"/>
        <v>8.0755218124827692</v>
      </c>
      <c r="I2539">
        <f t="array" ref="I2539">+SQRT((SUM(SIN($G2539/$I$1*($A$22:$A$20000))*$B$22:$B$20000))^2 + (SUM(COS($G2539/$I$1*($A$22:$A$20000))*$B$22:$B$20000))^2)</f>
        <v>2.4279203408708767E-2</v>
      </c>
      <c r="J2539">
        <f t="array" ref="J2539">+SQRT((SUM(SIN($G2539/$I$1*($A$22:$A$20000))*$C$22:$C$20000))^2 +  (SUM(COS($G2539/$I$1*($A$22:$A$20000))*$C$22:$C$20000))^2)</f>
        <v>6.1619553483040361</v>
      </c>
    </row>
    <row r="2540" spans="7:10" x14ac:dyDescent="0.25">
      <c r="G2540">
        <f t="shared" si="79"/>
        <v>2538</v>
      </c>
      <c r="H2540">
        <f t="shared" si="78"/>
        <v>8.078704911344607</v>
      </c>
      <c r="I2540">
        <f t="array" ref="I2540">+SQRT((SUM(SIN($G2540/$I$1*($A$22:$A$20000))*$B$22:$B$20000))^2 + (SUM(COS($G2540/$I$1*($A$22:$A$20000))*$B$22:$B$20000))^2)</f>
        <v>1.5853277249235378E-2</v>
      </c>
      <c r="J2540">
        <f t="array" ref="J2540">+SQRT((SUM(SIN($G2540/$I$1*($A$22:$A$20000))*$C$22:$C$20000))^2 +  (SUM(COS($G2540/$I$1*($A$22:$A$20000))*$C$22:$C$20000))^2)</f>
        <v>2.1906625630562089</v>
      </c>
    </row>
    <row r="2541" spans="7:10" x14ac:dyDescent="0.25">
      <c r="G2541">
        <f t="shared" si="79"/>
        <v>2539</v>
      </c>
      <c r="H2541">
        <f t="shared" si="78"/>
        <v>8.0818880102064448</v>
      </c>
      <c r="I2541">
        <f t="array" ref="I2541">+SQRT((SUM(SIN($G2541/$I$1*($A$22:$A$20000))*$B$22:$B$20000))^2 + (SUM(COS($G2541/$I$1*($A$22:$A$20000))*$B$22:$B$20000))^2)</f>
        <v>2.9538783364498784E-2</v>
      </c>
      <c r="J2541">
        <f t="array" ref="J2541">+SQRT((SUM(SIN($G2541/$I$1*($A$22:$A$20000))*$C$22:$C$20000))^2 +  (SUM(COS($G2541/$I$1*($A$22:$A$20000))*$C$22:$C$20000))^2)</f>
        <v>4.605743647854335</v>
      </c>
    </row>
    <row r="2542" spans="7:10" x14ac:dyDescent="0.25">
      <c r="G2542">
        <f t="shared" si="79"/>
        <v>2540</v>
      </c>
      <c r="H2542">
        <f t="shared" si="78"/>
        <v>8.0850711090682825</v>
      </c>
      <c r="I2542">
        <f t="array" ref="I2542">+SQRT((SUM(SIN($G2542/$I$1*($A$22:$A$20000))*$B$22:$B$20000))^2 + (SUM(COS($G2542/$I$1*($A$22:$A$20000))*$B$22:$B$20000))^2)</f>
        <v>9.6061886258881676E-3</v>
      </c>
      <c r="J2542">
        <f t="array" ref="J2542">+SQRT((SUM(SIN($G2542/$I$1*($A$22:$A$20000))*$C$22:$C$20000))^2 +  (SUM(COS($G2542/$I$1*($A$22:$A$20000))*$C$22:$C$20000))^2)</f>
        <v>3.9555805778081874</v>
      </c>
    </row>
    <row r="2543" spans="7:10" x14ac:dyDescent="0.25">
      <c r="G2543">
        <f t="shared" si="79"/>
        <v>2541</v>
      </c>
      <c r="H2543">
        <f t="shared" si="78"/>
        <v>8.0882542079301221</v>
      </c>
      <c r="I2543">
        <f t="array" ref="I2543">+SQRT((SUM(SIN($G2543/$I$1*($A$22:$A$20000))*$B$22:$B$20000))^2 + (SUM(COS($G2543/$I$1*($A$22:$A$20000))*$B$22:$B$20000))^2)</f>
        <v>3.2303844562320577E-2</v>
      </c>
      <c r="J2543">
        <f t="array" ref="J2543">+SQRT((SUM(SIN($G2543/$I$1*($A$22:$A$20000))*$C$22:$C$20000))^2 +  (SUM(COS($G2543/$I$1*($A$22:$A$20000))*$C$22:$C$20000))^2)</f>
        <v>1.34727086172665</v>
      </c>
    </row>
    <row r="2544" spans="7:10" x14ac:dyDescent="0.25">
      <c r="G2544">
        <f t="shared" si="79"/>
        <v>2542</v>
      </c>
      <c r="H2544">
        <f t="shared" si="78"/>
        <v>8.0914373067919598</v>
      </c>
      <c r="I2544">
        <f t="array" ref="I2544">+SQRT((SUM(SIN($G2544/$I$1*($A$22:$A$20000))*$B$22:$B$20000))^2 + (SUM(COS($G2544/$I$1*($A$22:$A$20000))*$B$22:$B$20000))^2)</f>
        <v>1.08418048406981E-2</v>
      </c>
      <c r="J2544">
        <f t="array" ref="J2544">+SQRT((SUM(SIN($G2544/$I$1*($A$22:$A$20000))*$C$22:$C$20000))^2 +  (SUM(COS($G2544/$I$1*($A$22:$A$20000))*$C$22:$C$20000))^2)</f>
        <v>4.081881692362594</v>
      </c>
    </row>
    <row r="2545" spans="7:10" x14ac:dyDescent="0.25">
      <c r="G2545">
        <f t="shared" si="79"/>
        <v>2543</v>
      </c>
      <c r="H2545">
        <f t="shared" si="78"/>
        <v>8.0946204056537976</v>
      </c>
      <c r="I2545">
        <f t="array" ref="I2545">+SQRT((SUM(SIN($G2545/$I$1*($A$22:$A$20000))*$B$22:$B$20000))^2 + (SUM(COS($G2545/$I$1*($A$22:$A$20000))*$B$22:$B$20000))^2)</f>
        <v>3.0680263660127959E-2</v>
      </c>
      <c r="J2545">
        <f t="array" ref="J2545">+SQRT((SUM(SIN($G2545/$I$1*($A$22:$A$20000))*$C$22:$C$20000))^2 +  (SUM(COS($G2545/$I$1*($A$22:$A$20000))*$C$22:$C$20000))^2)</f>
        <v>6.1792803972896024</v>
      </c>
    </row>
    <row r="2546" spans="7:10" x14ac:dyDescent="0.25">
      <c r="G2546">
        <f t="shared" si="79"/>
        <v>2544</v>
      </c>
      <c r="H2546">
        <f t="shared" si="78"/>
        <v>8.0978035045156354</v>
      </c>
      <c r="I2546">
        <f t="array" ref="I2546">+SQRT((SUM(SIN($G2546/$I$1*($A$22:$A$20000))*$B$22:$B$20000))^2 + (SUM(COS($G2546/$I$1*($A$22:$A$20000))*$B$22:$B$20000))^2)</f>
        <v>1.950322683073754E-2</v>
      </c>
      <c r="J2546">
        <f t="array" ref="J2546">+SQRT((SUM(SIN($G2546/$I$1*($A$22:$A$20000))*$C$22:$C$20000))^2 +  (SUM(COS($G2546/$I$1*($A$22:$A$20000))*$C$22:$C$20000))^2)</f>
        <v>6.2135777460944839</v>
      </c>
    </row>
    <row r="2547" spans="7:10" x14ac:dyDescent="0.25">
      <c r="G2547">
        <f t="shared" si="79"/>
        <v>2545</v>
      </c>
      <c r="H2547">
        <f t="shared" si="78"/>
        <v>8.1009866033774731</v>
      </c>
      <c r="I2547">
        <f t="array" ref="I2547">+SQRT((SUM(SIN($G2547/$I$1*($A$22:$A$20000))*$B$22:$B$20000))^2 + (SUM(COS($G2547/$I$1*($A$22:$A$20000))*$B$22:$B$20000))^2)</f>
        <v>3.1544704001866944E-2</v>
      </c>
      <c r="J2547">
        <f t="array" ref="J2547">+SQRT((SUM(SIN($G2547/$I$1*($A$22:$A$20000))*$C$22:$C$20000))^2 +  (SUM(COS($G2547/$I$1*($A$22:$A$20000))*$C$22:$C$20000))^2)</f>
        <v>4.7991960266046654</v>
      </c>
    </row>
    <row r="2548" spans="7:10" x14ac:dyDescent="0.25">
      <c r="G2548">
        <f t="shared" si="79"/>
        <v>2546</v>
      </c>
      <c r="H2548">
        <f t="shared" si="78"/>
        <v>8.1041697022393109</v>
      </c>
      <c r="I2548">
        <f t="array" ref="I2548">+SQRT((SUM(SIN($G2548/$I$1*($A$22:$A$20000))*$B$22:$B$20000))^2 + (SUM(COS($G2548/$I$1*($A$22:$A$20000))*$B$22:$B$20000))^2)</f>
        <v>3.3045720194016942E-2</v>
      </c>
      <c r="J2548">
        <f t="array" ref="J2548">+SQRT((SUM(SIN($G2548/$I$1*($A$22:$A$20000))*$C$22:$C$20000))^2 +  (SUM(COS($G2548/$I$1*($A$22:$A$20000))*$C$22:$C$20000))^2)</f>
        <v>3.3953217542647396</v>
      </c>
    </row>
    <row r="2549" spans="7:10" x14ac:dyDescent="0.25">
      <c r="G2549">
        <f t="shared" si="79"/>
        <v>2547</v>
      </c>
      <c r="H2549">
        <f t="shared" si="78"/>
        <v>8.1073528011011486</v>
      </c>
      <c r="I2549">
        <f t="array" ref="I2549">+SQRT((SUM(SIN($G2549/$I$1*($A$22:$A$20000))*$B$22:$B$20000))^2 + (SUM(COS($G2549/$I$1*($A$22:$A$20000))*$B$22:$B$20000))^2)</f>
        <v>2.684183803811983E-2</v>
      </c>
      <c r="J2549">
        <f t="array" ref="J2549">+SQRT((SUM(SIN($G2549/$I$1*($A$22:$A$20000))*$C$22:$C$20000))^2 +  (SUM(COS($G2549/$I$1*($A$22:$A$20000))*$C$22:$C$20000))^2)</f>
        <v>3.3823663339465262</v>
      </c>
    </row>
    <row r="2550" spans="7:10" x14ac:dyDescent="0.25">
      <c r="G2550">
        <f t="shared" si="79"/>
        <v>2548</v>
      </c>
      <c r="H2550">
        <f t="shared" si="78"/>
        <v>8.1105358999629864</v>
      </c>
      <c r="I2550">
        <f t="array" ref="I2550">+SQRT((SUM(SIN($G2550/$I$1*($A$22:$A$20000))*$B$22:$B$20000))^2 + (SUM(COS($G2550/$I$1*($A$22:$A$20000))*$B$22:$B$20000))^2)</f>
        <v>3.2684038876661221E-2</v>
      </c>
      <c r="J2550">
        <f t="array" ref="J2550">+SQRT((SUM(SIN($G2550/$I$1*($A$22:$A$20000))*$C$22:$C$20000))^2 +  (SUM(COS($G2550/$I$1*($A$22:$A$20000))*$C$22:$C$20000))^2)</f>
        <v>3.4322502736780103</v>
      </c>
    </row>
    <row r="2551" spans="7:10" x14ac:dyDescent="0.25">
      <c r="G2551">
        <f t="shared" si="79"/>
        <v>2549</v>
      </c>
      <c r="H2551">
        <f t="shared" si="78"/>
        <v>8.1137189988248242</v>
      </c>
      <c r="I2551">
        <f t="array" ref="I2551">+SQRT((SUM(SIN($G2551/$I$1*($A$22:$A$20000))*$B$22:$B$20000))^2 + (SUM(COS($G2551/$I$1*($A$22:$A$20000))*$B$22:$B$20000))^2)</f>
        <v>3.973046246117333E-2</v>
      </c>
      <c r="J2551">
        <f t="array" ref="J2551">+SQRT((SUM(SIN($G2551/$I$1*($A$22:$A$20000))*$C$22:$C$20000))^2 +  (SUM(COS($G2551/$I$1*($A$22:$A$20000))*$C$22:$C$20000))^2)</f>
        <v>2.9353295508304846</v>
      </c>
    </row>
    <row r="2552" spans="7:10" x14ac:dyDescent="0.25">
      <c r="G2552">
        <f t="shared" si="79"/>
        <v>2550</v>
      </c>
      <c r="H2552">
        <f t="shared" si="78"/>
        <v>8.1169020976866619</v>
      </c>
      <c r="I2552">
        <f t="array" ref="I2552">+SQRT((SUM(SIN($G2552/$I$1*($A$22:$A$20000))*$B$22:$B$20000))^2 + (SUM(COS($G2552/$I$1*($A$22:$A$20000))*$B$22:$B$20000))^2)</f>
        <v>3.5438417809103243E-2</v>
      </c>
      <c r="J2552">
        <f t="array" ref="J2552">+SQRT((SUM(SIN($G2552/$I$1*($A$22:$A$20000))*$C$22:$C$20000))^2 +  (SUM(COS($G2552/$I$1*($A$22:$A$20000))*$C$22:$C$20000))^2)</f>
        <v>4.1932574454263385</v>
      </c>
    </row>
    <row r="2553" spans="7:10" x14ac:dyDescent="0.25">
      <c r="G2553">
        <f t="shared" si="79"/>
        <v>2551</v>
      </c>
      <c r="H2553">
        <f t="shared" si="78"/>
        <v>8.1200851965485015</v>
      </c>
      <c r="I2553">
        <f t="array" ref="I2553">+SQRT((SUM(SIN($G2553/$I$1*($A$22:$A$20000))*$B$22:$B$20000))^2 + (SUM(COS($G2553/$I$1*($A$22:$A$20000))*$B$22:$B$20000))^2)</f>
        <v>5.8830835530555597E-2</v>
      </c>
      <c r="J2553">
        <f t="array" ref="J2553">+SQRT((SUM(SIN($G2553/$I$1*($A$22:$A$20000))*$C$22:$C$20000))^2 +  (SUM(COS($G2553/$I$1*($A$22:$A$20000))*$C$22:$C$20000))^2)</f>
        <v>5.8440576029532734</v>
      </c>
    </row>
    <row r="2554" spans="7:10" x14ac:dyDescent="0.25">
      <c r="G2554">
        <f t="shared" si="79"/>
        <v>2552</v>
      </c>
      <c r="H2554">
        <f t="shared" si="78"/>
        <v>8.1232682954103375</v>
      </c>
      <c r="I2554">
        <f t="array" ref="I2554">+SQRT((SUM(SIN($G2554/$I$1*($A$22:$A$20000))*$B$22:$B$20000))^2 + (SUM(COS($G2554/$I$1*($A$22:$A$20000))*$B$22:$B$20000))^2)</f>
        <v>4.5278950351165234E-2</v>
      </c>
      <c r="J2554">
        <f t="array" ref="J2554">+SQRT((SUM(SIN($G2554/$I$1*($A$22:$A$20000))*$C$22:$C$20000))^2 +  (SUM(COS($G2554/$I$1*($A$22:$A$20000))*$C$22:$C$20000))^2)</f>
        <v>5.4257627835127424</v>
      </c>
    </row>
    <row r="2555" spans="7:10" x14ac:dyDescent="0.25">
      <c r="G2555">
        <f t="shared" si="79"/>
        <v>2553</v>
      </c>
      <c r="H2555">
        <f t="shared" si="78"/>
        <v>8.126451394272177</v>
      </c>
      <c r="I2555">
        <f t="array" ref="I2555">+SQRT((SUM(SIN($G2555/$I$1*($A$22:$A$20000))*$B$22:$B$20000))^2 + (SUM(COS($G2555/$I$1*($A$22:$A$20000))*$B$22:$B$20000))^2)</f>
        <v>7.2045616898984574E-2</v>
      </c>
      <c r="J2555">
        <f t="array" ref="J2555">+SQRT((SUM(SIN($G2555/$I$1*($A$22:$A$20000))*$C$22:$C$20000))^2 +  (SUM(COS($G2555/$I$1*($A$22:$A$20000))*$C$22:$C$20000))^2)</f>
        <v>3.6551877999391778</v>
      </c>
    </row>
    <row r="2556" spans="7:10" x14ac:dyDescent="0.25">
      <c r="G2556">
        <f t="shared" si="79"/>
        <v>2554</v>
      </c>
      <c r="H2556">
        <f t="shared" si="78"/>
        <v>8.129634493134013</v>
      </c>
      <c r="I2556">
        <f t="array" ref="I2556">+SQRT((SUM(SIN($G2556/$I$1*($A$22:$A$20000))*$B$22:$B$20000))^2 + (SUM(COS($G2556/$I$1*($A$22:$A$20000))*$B$22:$B$20000))^2)</f>
        <v>7.7572091565911536E-2</v>
      </c>
      <c r="J2556">
        <f t="array" ref="J2556">+SQRT((SUM(SIN($G2556/$I$1*($A$22:$A$20000))*$C$22:$C$20000))^2 +  (SUM(COS($G2556/$I$1*($A$22:$A$20000))*$C$22:$C$20000))^2)</f>
        <v>6.6241710565206784</v>
      </c>
    </row>
    <row r="2557" spans="7:10" x14ac:dyDescent="0.25">
      <c r="G2557">
        <f t="shared" si="79"/>
        <v>2555</v>
      </c>
      <c r="H2557">
        <f t="shared" si="78"/>
        <v>8.1328175919958525</v>
      </c>
      <c r="I2557">
        <f t="array" ref="I2557">+SQRT((SUM(SIN($G2557/$I$1*($A$22:$A$20000))*$B$22:$B$20000))^2 + (SUM(COS($G2557/$I$1*($A$22:$A$20000))*$B$22:$B$20000))^2)</f>
        <v>8.0462108558899667E-2</v>
      </c>
      <c r="J2557">
        <f t="array" ref="J2557">+SQRT((SUM(SIN($G2557/$I$1*($A$22:$A$20000))*$C$22:$C$20000))^2 +  (SUM(COS($G2557/$I$1*($A$22:$A$20000))*$C$22:$C$20000))^2)</f>
        <v>8.7422520286839731</v>
      </c>
    </row>
    <row r="2558" spans="7:10" x14ac:dyDescent="0.25">
      <c r="G2558">
        <f t="shared" si="79"/>
        <v>2556</v>
      </c>
      <c r="H2558">
        <f t="shared" si="78"/>
        <v>8.1360006908576903</v>
      </c>
      <c r="I2558">
        <f t="array" ref="I2558">+SQRT((SUM(SIN($G2558/$I$1*($A$22:$A$20000))*$B$22:$B$20000))^2 + (SUM(COS($G2558/$I$1*($A$22:$A$20000))*$B$22:$B$20000))^2)</f>
        <v>0.15320107501573924</v>
      </c>
      <c r="J2558">
        <f t="array" ref="J2558">+SQRT((SUM(SIN($G2558/$I$1*($A$22:$A$20000))*$C$22:$C$20000))^2 +  (SUM(COS($G2558/$I$1*($A$22:$A$20000))*$C$22:$C$20000))^2)</f>
        <v>5.6224841704332889</v>
      </c>
    </row>
    <row r="2559" spans="7:10" x14ac:dyDescent="0.25">
      <c r="G2559">
        <f t="shared" si="79"/>
        <v>2557</v>
      </c>
      <c r="H2559">
        <f t="shared" si="78"/>
        <v>8.1391837897195281</v>
      </c>
      <c r="I2559">
        <f t="array" ref="I2559">+SQRT((SUM(SIN($G2559/$I$1*($A$22:$A$20000))*$B$22:$B$20000))^2 + (SUM(COS($G2559/$I$1*($A$22:$A$20000))*$B$22:$B$20000))^2)</f>
        <v>0.13614790111915967</v>
      </c>
      <c r="J2559">
        <f t="array" ref="J2559">+SQRT((SUM(SIN($G2559/$I$1*($A$22:$A$20000))*$C$22:$C$20000))^2 +  (SUM(COS($G2559/$I$1*($A$22:$A$20000))*$C$22:$C$20000))^2)</f>
        <v>5.5951965072585494</v>
      </c>
    </row>
    <row r="2560" spans="7:10" x14ac:dyDescent="0.25">
      <c r="G2560">
        <f t="shared" si="79"/>
        <v>2558</v>
      </c>
      <c r="H2560">
        <f t="shared" si="78"/>
        <v>8.1423668885813658</v>
      </c>
      <c r="I2560">
        <f t="array" ref="I2560">+SQRT((SUM(SIN($G2560/$I$1*($A$22:$A$20000))*$B$22:$B$20000))^2 + (SUM(COS($G2560/$I$1*($A$22:$A$20000))*$B$22:$B$20000))^2)</f>
        <v>0.24472876345288838</v>
      </c>
      <c r="J2560">
        <f t="array" ref="J2560">+SQRT((SUM(SIN($G2560/$I$1*($A$22:$A$20000))*$C$22:$C$20000))^2 +  (SUM(COS($G2560/$I$1*($A$22:$A$20000))*$C$22:$C$20000))^2)</f>
        <v>8.5584805168106826</v>
      </c>
    </row>
    <row r="2561" spans="7:10" x14ac:dyDescent="0.25">
      <c r="G2561">
        <f t="shared" si="79"/>
        <v>2559</v>
      </c>
      <c r="H2561">
        <f t="shared" si="78"/>
        <v>8.1455499874432036</v>
      </c>
      <c r="I2561">
        <f t="array" ref="I2561">+SQRT((SUM(SIN($G2561/$I$1*($A$22:$A$20000))*$B$22:$B$20000))^2 + (SUM(COS($G2561/$I$1*($A$22:$A$20000))*$B$22:$B$20000))^2)</f>
        <v>3.7734699180242796E-2</v>
      </c>
      <c r="J2561">
        <f t="array" ref="J2561">+SQRT((SUM(SIN($G2561/$I$1*($A$22:$A$20000))*$C$22:$C$20000))^2 +  (SUM(COS($G2561/$I$1*($A$22:$A$20000))*$C$22:$C$20000))^2)</f>
        <v>5.6899805025948167</v>
      </c>
    </row>
    <row r="2562" spans="7:10" x14ac:dyDescent="0.25">
      <c r="G2562">
        <f t="shared" si="79"/>
        <v>2560</v>
      </c>
      <c r="H2562">
        <f t="shared" si="78"/>
        <v>8.1487330863050413</v>
      </c>
      <c r="I2562">
        <f t="array" ref="I2562">+SQRT((SUM(SIN($G2562/$I$1*($A$22:$A$20000))*$B$22:$B$20000))^2 + (SUM(COS($G2562/$I$1*($A$22:$A$20000))*$B$22:$B$20000))^2)</f>
        <v>0.43565408219691881</v>
      </c>
      <c r="J2562">
        <f t="array" ref="J2562">+SQRT((SUM(SIN($G2562/$I$1*($A$22:$A$20000))*$C$22:$C$20000))^2 +  (SUM(COS($G2562/$I$1*($A$22:$A$20000))*$C$22:$C$20000))^2)</f>
        <v>0.68379919285286328</v>
      </c>
    </row>
    <row r="2563" spans="7:10" x14ac:dyDescent="0.25">
      <c r="G2563">
        <f t="shared" si="79"/>
        <v>2561</v>
      </c>
      <c r="H2563">
        <f t="shared" ref="H2563:H2626" si="80">+G2563/$I$1/2/PI()</f>
        <v>8.1519161851668791</v>
      </c>
      <c r="I2563">
        <f t="array" ref="I2563">+SQRT((SUM(SIN($G2563/$I$1*($A$22:$A$20000))*$B$22:$B$20000))^2 + (SUM(COS($G2563/$I$1*($A$22:$A$20000))*$B$22:$B$20000))^2)</f>
        <v>0.20920955047837891</v>
      </c>
      <c r="J2563">
        <f t="array" ref="J2563">+SQRT((SUM(SIN($G2563/$I$1*($A$22:$A$20000))*$C$22:$C$20000))^2 +  (SUM(COS($G2563/$I$1*($A$22:$A$20000))*$C$22:$C$20000))^2)</f>
        <v>5.1896452026728772</v>
      </c>
    </row>
    <row r="2564" spans="7:10" x14ac:dyDescent="0.25">
      <c r="G2564">
        <f t="shared" si="79"/>
        <v>2562</v>
      </c>
      <c r="H2564">
        <f t="shared" si="80"/>
        <v>8.1550992840287169</v>
      </c>
      <c r="I2564">
        <f t="array" ref="I2564">+SQRT((SUM(SIN($G2564/$I$1*($A$22:$A$20000))*$B$22:$B$20000))^2 + (SUM(COS($G2564/$I$1*($A$22:$A$20000))*$B$22:$B$20000))^2)</f>
        <v>1.0626905021644601</v>
      </c>
      <c r="J2564">
        <f t="array" ref="J2564">+SQRT((SUM(SIN($G2564/$I$1*($A$22:$A$20000))*$C$22:$C$20000))^2 +  (SUM(COS($G2564/$I$1*($A$22:$A$20000))*$C$22:$C$20000))^2)</f>
        <v>5.9179359293990839</v>
      </c>
    </row>
    <row r="2565" spans="7:10" x14ac:dyDescent="0.25">
      <c r="G2565">
        <f t="shared" ref="G2565:G2628" si="81">+G2564+1</f>
        <v>2563</v>
      </c>
      <c r="H2565">
        <f t="shared" si="80"/>
        <v>8.1582823828905546</v>
      </c>
      <c r="I2565">
        <f t="array" ref="I2565">+SQRT((SUM(SIN($G2565/$I$1*($A$22:$A$20000))*$B$22:$B$20000))^2 + (SUM(COS($G2565/$I$1*($A$22:$A$20000))*$B$22:$B$20000))^2)</f>
        <v>2.4443871149303811</v>
      </c>
      <c r="J2565">
        <f t="array" ref="J2565">+SQRT((SUM(SIN($G2565/$I$1*($A$22:$A$20000))*$C$22:$C$20000))^2 +  (SUM(COS($G2565/$I$1*($A$22:$A$20000))*$C$22:$C$20000))^2)</f>
        <v>3.4620485892408315</v>
      </c>
    </row>
    <row r="2566" spans="7:10" x14ac:dyDescent="0.25">
      <c r="G2566">
        <f t="shared" si="81"/>
        <v>2564</v>
      </c>
      <c r="H2566">
        <f t="shared" si="80"/>
        <v>8.1614654817523942</v>
      </c>
      <c r="I2566">
        <f t="array" ref="I2566">+SQRT((SUM(SIN($G2566/$I$1*($A$22:$A$20000))*$B$22:$B$20000))^2 + (SUM(COS($G2566/$I$1*($A$22:$A$20000))*$B$22:$B$20000))^2)</f>
        <v>2.5257404043059695</v>
      </c>
      <c r="J2566">
        <f t="array" ref="J2566">+SQRT((SUM(SIN($G2566/$I$1*($A$22:$A$20000))*$C$22:$C$20000))^2 +  (SUM(COS($G2566/$I$1*($A$22:$A$20000))*$C$22:$C$20000))^2)</f>
        <v>4.9387120492065213</v>
      </c>
    </row>
    <row r="2567" spans="7:10" x14ac:dyDescent="0.25">
      <c r="G2567">
        <f t="shared" si="81"/>
        <v>2565</v>
      </c>
      <c r="H2567">
        <f t="shared" si="80"/>
        <v>8.1646485806142302</v>
      </c>
      <c r="I2567">
        <f t="array" ref="I2567">+SQRT((SUM(SIN($G2567/$I$1*($A$22:$A$20000))*$B$22:$B$20000))^2 + (SUM(COS($G2567/$I$1*($A$22:$A$20000))*$B$22:$B$20000))^2)</f>
        <v>1.1192884920127004</v>
      </c>
      <c r="J2567">
        <f t="array" ref="J2567">+SQRT((SUM(SIN($G2567/$I$1*($A$22:$A$20000))*$C$22:$C$20000))^2 +  (SUM(COS($G2567/$I$1*($A$22:$A$20000))*$C$22:$C$20000))^2)</f>
        <v>4.8648859931162542</v>
      </c>
    </row>
    <row r="2568" spans="7:10" x14ac:dyDescent="0.25">
      <c r="G2568">
        <f t="shared" si="81"/>
        <v>2566</v>
      </c>
      <c r="H2568">
        <f t="shared" si="80"/>
        <v>8.1678316794760697</v>
      </c>
      <c r="I2568">
        <f t="array" ref="I2568">+SQRT((SUM(SIN($G2568/$I$1*($A$22:$A$20000))*$B$22:$B$20000))^2 + (SUM(COS($G2568/$I$1*($A$22:$A$20000))*$B$22:$B$20000))^2)</f>
        <v>0.39327643767056958</v>
      </c>
      <c r="J2568">
        <f t="array" ref="J2568">+SQRT((SUM(SIN($G2568/$I$1*($A$22:$A$20000))*$C$22:$C$20000))^2 +  (SUM(COS($G2568/$I$1*($A$22:$A$20000))*$C$22:$C$20000))^2)</f>
        <v>4.9762526635884425</v>
      </c>
    </row>
    <row r="2569" spans="7:10" x14ac:dyDescent="0.25">
      <c r="G2569">
        <f t="shared" si="81"/>
        <v>2567</v>
      </c>
      <c r="H2569">
        <f t="shared" si="80"/>
        <v>8.1710147783379075</v>
      </c>
      <c r="I2569">
        <f t="array" ref="I2569">+SQRT((SUM(SIN($G2569/$I$1*($A$22:$A$20000))*$B$22:$B$20000))^2 + (SUM(COS($G2569/$I$1*($A$22:$A$20000))*$B$22:$B$20000))^2)</f>
        <v>0.6595223742743499</v>
      </c>
      <c r="J2569">
        <f t="array" ref="J2569">+SQRT((SUM(SIN($G2569/$I$1*($A$22:$A$20000))*$C$22:$C$20000))^2 +  (SUM(COS($G2569/$I$1*($A$22:$A$20000))*$C$22:$C$20000))^2)</f>
        <v>9.695998781555911</v>
      </c>
    </row>
    <row r="2570" spans="7:10" x14ac:dyDescent="0.25">
      <c r="G2570">
        <f t="shared" si="81"/>
        <v>2568</v>
      </c>
      <c r="H2570">
        <f t="shared" si="80"/>
        <v>8.1741978771997452</v>
      </c>
      <c r="I2570">
        <f t="array" ref="I2570">+SQRT((SUM(SIN($G2570/$I$1*($A$22:$A$20000))*$B$22:$B$20000))^2 + (SUM(COS($G2570/$I$1*($A$22:$A$20000))*$B$22:$B$20000))^2)</f>
        <v>0.15117832507986795</v>
      </c>
      <c r="J2570">
        <f t="array" ref="J2570">+SQRT((SUM(SIN($G2570/$I$1*($A$22:$A$20000))*$C$22:$C$20000))^2 +  (SUM(COS($G2570/$I$1*($A$22:$A$20000))*$C$22:$C$20000))^2)</f>
        <v>7.8990674889342962</v>
      </c>
    </row>
    <row r="2571" spans="7:10" x14ac:dyDescent="0.25">
      <c r="G2571">
        <f t="shared" si="81"/>
        <v>2569</v>
      </c>
      <c r="H2571">
        <f t="shared" si="80"/>
        <v>8.177380976061583</v>
      </c>
      <c r="I2571">
        <f t="array" ref="I2571">+SQRT((SUM(SIN($G2571/$I$1*($A$22:$A$20000))*$B$22:$B$20000))^2 + (SUM(COS($G2571/$I$1*($A$22:$A$20000))*$B$22:$B$20000))^2)</f>
        <v>0.93218430252656193</v>
      </c>
      <c r="J2571">
        <f t="array" ref="J2571">+SQRT((SUM(SIN($G2571/$I$1*($A$22:$A$20000))*$C$22:$C$20000))^2 +  (SUM(COS($G2571/$I$1*($A$22:$A$20000))*$C$22:$C$20000))^2)</f>
        <v>0.36329764199129133</v>
      </c>
    </row>
    <row r="2572" spans="7:10" x14ac:dyDescent="0.25">
      <c r="G2572">
        <f t="shared" si="81"/>
        <v>2570</v>
      </c>
      <c r="H2572">
        <f t="shared" si="80"/>
        <v>8.1805640749234207</v>
      </c>
      <c r="I2572">
        <f t="array" ref="I2572">+SQRT((SUM(SIN($G2572/$I$1*($A$22:$A$20000))*$B$22:$B$20000))^2 + (SUM(COS($G2572/$I$1*($A$22:$A$20000))*$B$22:$B$20000))^2)</f>
        <v>1.2986396876323292</v>
      </c>
      <c r="J2572">
        <f t="array" ref="J2572">+SQRT((SUM(SIN($G2572/$I$1*($A$22:$A$20000))*$C$22:$C$20000))^2 +  (SUM(COS($G2572/$I$1*($A$22:$A$20000))*$C$22:$C$20000))^2)</f>
        <v>6.0096733630307515</v>
      </c>
    </row>
    <row r="2573" spans="7:10" x14ac:dyDescent="0.25">
      <c r="G2573">
        <f t="shared" si="81"/>
        <v>2571</v>
      </c>
      <c r="H2573">
        <f t="shared" si="80"/>
        <v>8.1837471737852585</v>
      </c>
      <c r="I2573">
        <f t="array" ref="I2573">+SQRT((SUM(SIN($G2573/$I$1*($A$22:$A$20000))*$B$22:$B$20000))^2 + (SUM(COS($G2573/$I$1*($A$22:$A$20000))*$B$22:$B$20000))^2)</f>
        <v>1.1309048253369469</v>
      </c>
      <c r="J2573">
        <f t="array" ref="J2573">+SQRT((SUM(SIN($G2573/$I$1*($A$22:$A$20000))*$C$22:$C$20000))^2 +  (SUM(COS($G2573/$I$1*($A$22:$A$20000))*$C$22:$C$20000))^2)</f>
        <v>6.1411676210486394</v>
      </c>
    </row>
    <row r="2574" spans="7:10" x14ac:dyDescent="0.25">
      <c r="G2574">
        <f t="shared" si="81"/>
        <v>2572</v>
      </c>
      <c r="H2574">
        <f t="shared" si="80"/>
        <v>8.1869302726470963</v>
      </c>
      <c r="I2574">
        <f t="array" ref="I2574">+SQRT((SUM(SIN($G2574/$I$1*($A$22:$A$20000))*$B$22:$B$20000))^2 + (SUM(COS($G2574/$I$1*($A$22:$A$20000))*$B$22:$B$20000))^2)</f>
        <v>0.31922397034565131</v>
      </c>
      <c r="J2574">
        <f t="array" ref="J2574">+SQRT((SUM(SIN($G2574/$I$1*($A$22:$A$20000))*$C$22:$C$20000))^2 +  (SUM(COS($G2574/$I$1*($A$22:$A$20000))*$C$22:$C$20000))^2)</f>
        <v>3.4330727006357722</v>
      </c>
    </row>
    <row r="2575" spans="7:10" x14ac:dyDescent="0.25">
      <c r="G2575">
        <f t="shared" si="81"/>
        <v>2573</v>
      </c>
      <c r="H2575">
        <f t="shared" si="80"/>
        <v>8.190113371508934</v>
      </c>
      <c r="I2575">
        <f t="array" ref="I2575">+SQRT((SUM(SIN($G2575/$I$1*($A$22:$A$20000))*$B$22:$B$20000))^2 + (SUM(COS($G2575/$I$1*($A$22:$A$20000))*$B$22:$B$20000))^2)</f>
        <v>0.43184263762789615</v>
      </c>
      <c r="J2575">
        <f t="array" ref="J2575">+SQRT((SUM(SIN($G2575/$I$1*($A$22:$A$20000))*$C$22:$C$20000))^2 +  (SUM(COS($G2575/$I$1*($A$22:$A$20000))*$C$22:$C$20000))^2)</f>
        <v>3.7720180857907915</v>
      </c>
    </row>
    <row r="2576" spans="7:10" x14ac:dyDescent="0.25">
      <c r="G2576">
        <f t="shared" si="81"/>
        <v>2574</v>
      </c>
      <c r="H2576">
        <f t="shared" si="80"/>
        <v>8.1932964703707718</v>
      </c>
      <c r="I2576">
        <f t="array" ref="I2576">+SQRT((SUM(SIN($G2576/$I$1*($A$22:$A$20000))*$B$22:$B$20000))^2 + (SUM(COS($G2576/$I$1*($A$22:$A$20000))*$B$22:$B$20000))^2)</f>
        <v>0.34547136521318639</v>
      </c>
      <c r="J2576">
        <f t="array" ref="J2576">+SQRT((SUM(SIN($G2576/$I$1*($A$22:$A$20000))*$C$22:$C$20000))^2 +  (SUM(COS($G2576/$I$1*($A$22:$A$20000))*$C$22:$C$20000))^2)</f>
        <v>4.7018668131288486</v>
      </c>
    </row>
    <row r="2577" spans="7:10" x14ac:dyDescent="0.25">
      <c r="G2577">
        <f t="shared" si="81"/>
        <v>2575</v>
      </c>
      <c r="H2577">
        <f t="shared" si="80"/>
        <v>8.1964795692326096</v>
      </c>
      <c r="I2577">
        <f t="array" ref="I2577">+SQRT((SUM(SIN($G2577/$I$1*($A$22:$A$20000))*$B$22:$B$20000))^2 + (SUM(COS($G2577/$I$1*($A$22:$A$20000))*$B$22:$B$20000))^2)</f>
        <v>0.24151032522768887</v>
      </c>
      <c r="J2577">
        <f t="array" ref="J2577">+SQRT((SUM(SIN($G2577/$I$1*($A$22:$A$20000))*$C$22:$C$20000))^2 +  (SUM(COS($G2577/$I$1*($A$22:$A$20000))*$C$22:$C$20000))^2)</f>
        <v>2.9400498398951886</v>
      </c>
    </row>
    <row r="2578" spans="7:10" x14ac:dyDescent="0.25">
      <c r="G2578">
        <f t="shared" si="81"/>
        <v>2576</v>
      </c>
      <c r="H2578">
        <f t="shared" si="80"/>
        <v>8.1996626680944491</v>
      </c>
      <c r="I2578">
        <f t="array" ref="I2578">+SQRT((SUM(SIN($G2578/$I$1*($A$22:$A$20000))*$B$22:$B$20000))^2 + (SUM(COS($G2578/$I$1*($A$22:$A$20000))*$B$22:$B$20000))^2)</f>
        <v>0.37158941143002394</v>
      </c>
      <c r="J2578">
        <f t="array" ref="J2578">+SQRT((SUM(SIN($G2578/$I$1*($A$22:$A$20000))*$C$22:$C$20000))^2 +  (SUM(COS($G2578/$I$1*($A$22:$A$20000))*$C$22:$C$20000))^2)</f>
        <v>1.2346791897798932</v>
      </c>
    </row>
    <row r="2579" spans="7:10" x14ac:dyDescent="0.25">
      <c r="G2579">
        <f t="shared" si="81"/>
        <v>2577</v>
      </c>
      <c r="H2579">
        <f t="shared" si="80"/>
        <v>8.2028457669562851</v>
      </c>
      <c r="I2579">
        <f t="array" ref="I2579">+SQRT((SUM(SIN($G2579/$I$1*($A$22:$A$20000))*$B$22:$B$20000))^2 + (SUM(COS($G2579/$I$1*($A$22:$A$20000))*$B$22:$B$20000))^2)</f>
        <v>9.7199506694377547E-2</v>
      </c>
      <c r="J2579">
        <f t="array" ref="J2579">+SQRT((SUM(SIN($G2579/$I$1*($A$22:$A$20000))*$C$22:$C$20000))^2 +  (SUM(COS($G2579/$I$1*($A$22:$A$20000))*$C$22:$C$20000))^2)</f>
        <v>3.2170718339629549</v>
      </c>
    </row>
    <row r="2580" spans="7:10" x14ac:dyDescent="0.25">
      <c r="G2580">
        <f t="shared" si="81"/>
        <v>2578</v>
      </c>
      <c r="H2580">
        <f t="shared" si="80"/>
        <v>8.2060288658181246</v>
      </c>
      <c r="I2580">
        <f t="array" ref="I2580">+SQRT((SUM(SIN($G2580/$I$1*($A$22:$A$20000))*$B$22:$B$20000))^2 + (SUM(COS($G2580/$I$1*($A$22:$A$20000))*$B$22:$B$20000))^2)</f>
        <v>0.36481903063656113</v>
      </c>
      <c r="J2580">
        <f t="array" ref="J2580">+SQRT((SUM(SIN($G2580/$I$1*($A$22:$A$20000))*$C$22:$C$20000))^2 +  (SUM(COS($G2580/$I$1*($A$22:$A$20000))*$C$22:$C$20000))^2)</f>
        <v>6.5933729039375883</v>
      </c>
    </row>
    <row r="2581" spans="7:10" x14ac:dyDescent="0.25">
      <c r="G2581">
        <f t="shared" si="81"/>
        <v>2579</v>
      </c>
      <c r="H2581">
        <f t="shared" si="80"/>
        <v>8.2092119646799606</v>
      </c>
      <c r="I2581">
        <f t="array" ref="I2581">+SQRT((SUM(SIN($G2581/$I$1*($A$22:$A$20000))*$B$22:$B$20000))^2 + (SUM(COS($G2581/$I$1*($A$22:$A$20000))*$B$22:$B$20000))^2)</f>
        <v>3.8355334271890494E-2</v>
      </c>
      <c r="J2581">
        <f t="array" ref="J2581">+SQRT((SUM(SIN($G2581/$I$1*($A$22:$A$20000))*$C$22:$C$20000))^2 +  (SUM(COS($G2581/$I$1*($A$22:$A$20000))*$C$22:$C$20000))^2)</f>
        <v>12.847589017907827</v>
      </c>
    </row>
    <row r="2582" spans="7:10" x14ac:dyDescent="0.25">
      <c r="G2582">
        <f t="shared" si="81"/>
        <v>2580</v>
      </c>
      <c r="H2582">
        <f t="shared" si="80"/>
        <v>8.2123950635418002</v>
      </c>
      <c r="I2582">
        <f t="array" ref="I2582">+SQRT((SUM(SIN($G2582/$I$1*($A$22:$A$20000))*$B$22:$B$20000))^2 + (SUM(COS($G2582/$I$1*($A$22:$A$20000))*$B$22:$B$20000))^2)</f>
        <v>0.33166830498719574</v>
      </c>
      <c r="J2582">
        <f t="array" ref="J2582">+SQRT((SUM(SIN($G2582/$I$1*($A$22:$A$20000))*$C$22:$C$20000))^2 +  (SUM(COS($G2582/$I$1*($A$22:$A$20000))*$C$22:$C$20000))^2)</f>
        <v>14.29476228629424</v>
      </c>
    </row>
    <row r="2583" spans="7:10" x14ac:dyDescent="0.25">
      <c r="G2583">
        <f t="shared" si="81"/>
        <v>2581</v>
      </c>
      <c r="H2583">
        <f t="shared" si="80"/>
        <v>8.2155781624036379</v>
      </c>
      <c r="I2583">
        <f t="array" ref="I2583">+SQRT((SUM(SIN($G2583/$I$1*($A$22:$A$20000))*$B$22:$B$20000))^2 + (SUM(COS($G2583/$I$1*($A$22:$A$20000))*$B$22:$B$20000))^2)</f>
        <v>0.12500661616693964</v>
      </c>
      <c r="J2583">
        <f t="array" ref="J2583">+SQRT((SUM(SIN($G2583/$I$1*($A$22:$A$20000))*$C$22:$C$20000))^2 +  (SUM(COS($G2583/$I$1*($A$22:$A$20000))*$C$22:$C$20000))^2)</f>
        <v>9.0044006518110216</v>
      </c>
    </row>
    <row r="2584" spans="7:10" x14ac:dyDescent="0.25">
      <c r="G2584">
        <f t="shared" si="81"/>
        <v>2582</v>
      </c>
      <c r="H2584">
        <f t="shared" si="80"/>
        <v>8.2187612612654757</v>
      </c>
      <c r="I2584">
        <f t="array" ref="I2584">+SQRT((SUM(SIN($G2584/$I$1*($A$22:$A$20000))*$B$22:$B$20000))^2 + (SUM(COS($G2584/$I$1*($A$22:$A$20000))*$B$22:$B$20000))^2)</f>
        <v>0.28543611205623221</v>
      </c>
      <c r="J2584">
        <f t="array" ref="J2584">+SQRT((SUM(SIN($G2584/$I$1*($A$22:$A$20000))*$C$22:$C$20000))^2 +  (SUM(COS($G2584/$I$1*($A$22:$A$20000))*$C$22:$C$20000))^2)</f>
        <v>3.1032968899427864</v>
      </c>
    </row>
    <row r="2585" spans="7:10" x14ac:dyDescent="0.25">
      <c r="G2585">
        <f t="shared" si="81"/>
        <v>2583</v>
      </c>
      <c r="H2585">
        <f t="shared" si="80"/>
        <v>8.2219443601273134</v>
      </c>
      <c r="I2585">
        <f t="array" ref="I2585">+SQRT((SUM(SIN($G2585/$I$1*($A$22:$A$20000))*$B$22:$B$20000))^2 + (SUM(COS($G2585/$I$1*($A$22:$A$20000))*$B$22:$B$20000))^2)</f>
        <v>0.20698937160412875</v>
      </c>
      <c r="J2585">
        <f t="array" ref="J2585">+SQRT((SUM(SIN($G2585/$I$1*($A$22:$A$20000))*$C$22:$C$20000))^2 +  (SUM(COS($G2585/$I$1*($A$22:$A$20000))*$C$22:$C$20000))^2)</f>
        <v>5.887276532617534</v>
      </c>
    </row>
    <row r="2586" spans="7:10" x14ac:dyDescent="0.25">
      <c r="G2586">
        <f t="shared" si="81"/>
        <v>2584</v>
      </c>
      <c r="H2586">
        <f t="shared" si="80"/>
        <v>8.2251274589891512</v>
      </c>
      <c r="I2586">
        <f t="array" ref="I2586">+SQRT((SUM(SIN($G2586/$I$1*($A$22:$A$20000))*$B$22:$B$20000))^2 + (SUM(COS($G2586/$I$1*($A$22:$A$20000))*$B$22:$B$20000))^2)</f>
        <v>0.21980616843677131</v>
      </c>
      <c r="J2586">
        <f t="array" ref="J2586">+SQRT((SUM(SIN($G2586/$I$1*($A$22:$A$20000))*$C$22:$C$20000))^2 +  (SUM(COS($G2586/$I$1*($A$22:$A$20000))*$C$22:$C$20000))^2)</f>
        <v>9.4151770743422531</v>
      </c>
    </row>
    <row r="2587" spans="7:10" x14ac:dyDescent="0.25">
      <c r="G2587">
        <f t="shared" si="81"/>
        <v>2585</v>
      </c>
      <c r="H2587">
        <f t="shared" si="80"/>
        <v>8.228310557850989</v>
      </c>
      <c r="I2587">
        <f t="array" ref="I2587">+SQRT((SUM(SIN($G2587/$I$1*($A$22:$A$20000))*$B$22:$B$20000))^2 + (SUM(COS($G2587/$I$1*($A$22:$A$20000))*$B$22:$B$20000))^2)</f>
        <v>0.27068677259057489</v>
      </c>
      <c r="J2587">
        <f t="array" ref="J2587">+SQRT((SUM(SIN($G2587/$I$1*($A$22:$A$20000))*$C$22:$C$20000))^2 +  (SUM(COS($G2587/$I$1*($A$22:$A$20000))*$C$22:$C$20000))^2)</f>
        <v>10.665057263035552</v>
      </c>
    </row>
    <row r="2588" spans="7:10" x14ac:dyDescent="0.25">
      <c r="G2588">
        <f t="shared" si="81"/>
        <v>2586</v>
      </c>
      <c r="H2588">
        <f t="shared" si="80"/>
        <v>8.2314936567128267</v>
      </c>
      <c r="I2588">
        <f t="array" ref="I2588">+SQRT((SUM(SIN($G2588/$I$1*($A$22:$A$20000))*$B$22:$B$20000))^2 + (SUM(COS($G2588/$I$1*($A$22:$A$20000))*$B$22:$B$20000))^2)</f>
        <v>0.13868561098252652</v>
      </c>
      <c r="J2588">
        <f t="array" ref="J2588">+SQRT((SUM(SIN($G2588/$I$1*($A$22:$A$20000))*$C$22:$C$20000))^2 +  (SUM(COS($G2588/$I$1*($A$22:$A$20000))*$C$22:$C$20000))^2)</f>
        <v>6.3983011883151786</v>
      </c>
    </row>
    <row r="2589" spans="7:10" x14ac:dyDescent="0.25">
      <c r="G2589">
        <f t="shared" si="81"/>
        <v>2587</v>
      </c>
      <c r="H2589">
        <f t="shared" si="80"/>
        <v>8.2346767555746645</v>
      </c>
      <c r="I2589">
        <f t="array" ref="I2589">+SQRT((SUM(SIN($G2589/$I$1*($A$22:$A$20000))*$B$22:$B$20000))^2 + (SUM(COS($G2589/$I$1*($A$22:$A$20000))*$B$22:$B$20000))^2)</f>
        <v>0.3095821961605208</v>
      </c>
      <c r="J2589">
        <f t="array" ref="J2589">+SQRT((SUM(SIN($G2589/$I$1*($A$22:$A$20000))*$C$22:$C$20000))^2 +  (SUM(COS($G2589/$I$1*($A$22:$A$20000))*$C$22:$C$20000))^2)</f>
        <v>3.000761793058861</v>
      </c>
    </row>
    <row r="2590" spans="7:10" x14ac:dyDescent="0.25">
      <c r="G2590">
        <f t="shared" si="81"/>
        <v>2588</v>
      </c>
      <c r="H2590">
        <f t="shared" si="80"/>
        <v>8.2378598544365023</v>
      </c>
      <c r="I2590">
        <f t="array" ref="I2590">+SQRT((SUM(SIN($G2590/$I$1*($A$22:$A$20000))*$B$22:$B$20000))^2 + (SUM(COS($G2590/$I$1*($A$22:$A$20000))*$B$22:$B$20000))^2)</f>
        <v>6.02014873004326E-2</v>
      </c>
      <c r="J2590">
        <f t="array" ref="J2590">+SQRT((SUM(SIN($G2590/$I$1*($A$22:$A$20000))*$C$22:$C$20000))^2 +  (SUM(COS($G2590/$I$1*($A$22:$A$20000))*$C$22:$C$20000))^2)</f>
        <v>8.852473871911398</v>
      </c>
    </row>
    <row r="2591" spans="7:10" x14ac:dyDescent="0.25">
      <c r="G2591">
        <f t="shared" si="81"/>
        <v>2589</v>
      </c>
      <c r="H2591">
        <f t="shared" si="80"/>
        <v>8.2410429532983418</v>
      </c>
      <c r="I2591">
        <f t="array" ref="I2591">+SQRT((SUM(SIN($G2591/$I$1*($A$22:$A$20000))*$B$22:$B$20000))^2 + (SUM(COS($G2591/$I$1*($A$22:$A$20000))*$B$22:$B$20000))^2)</f>
        <v>0.32230388748995037</v>
      </c>
      <c r="J2591">
        <f t="array" ref="J2591">+SQRT((SUM(SIN($G2591/$I$1*($A$22:$A$20000))*$C$22:$C$20000))^2 +  (SUM(COS($G2591/$I$1*($A$22:$A$20000))*$C$22:$C$20000))^2)</f>
        <v>6.2706759009008257</v>
      </c>
    </row>
    <row r="2592" spans="7:10" x14ac:dyDescent="0.25">
      <c r="G2592">
        <f t="shared" si="81"/>
        <v>2590</v>
      </c>
      <c r="H2592">
        <f t="shared" si="80"/>
        <v>8.2442260521601778</v>
      </c>
      <c r="I2592">
        <f t="array" ref="I2592">+SQRT((SUM(SIN($G2592/$I$1*($A$22:$A$20000))*$B$22:$B$20000))^2 + (SUM(COS($G2592/$I$1*($A$22:$A$20000))*$B$22:$B$20000))^2)</f>
        <v>7.8428665063243017E-2</v>
      </c>
      <c r="J2592">
        <f t="array" ref="J2592">+SQRT((SUM(SIN($G2592/$I$1*($A$22:$A$20000))*$C$22:$C$20000))^2 +  (SUM(COS($G2592/$I$1*($A$22:$A$20000))*$C$22:$C$20000))^2)</f>
        <v>5.8101365623197632</v>
      </c>
    </row>
    <row r="2593" spans="7:10" x14ac:dyDescent="0.25">
      <c r="G2593">
        <f t="shared" si="81"/>
        <v>2591</v>
      </c>
      <c r="H2593">
        <f t="shared" si="80"/>
        <v>8.2474091510220173</v>
      </c>
      <c r="I2593">
        <f t="array" ref="I2593">+SQRT((SUM(SIN($G2593/$I$1*($A$22:$A$20000))*$B$22:$B$20000))^2 + (SUM(COS($G2593/$I$1*($A$22:$A$20000))*$B$22:$B$20000))^2)</f>
        <v>0.30953357362138534</v>
      </c>
      <c r="J2593">
        <f t="array" ref="J2593">+SQRT((SUM(SIN($G2593/$I$1*($A$22:$A$20000))*$C$22:$C$20000))^2 +  (SUM(COS($G2593/$I$1*($A$22:$A$20000))*$C$22:$C$20000))^2)</f>
        <v>11.294610844909988</v>
      </c>
    </row>
    <row r="2594" spans="7:10" x14ac:dyDescent="0.25">
      <c r="G2594">
        <f t="shared" si="81"/>
        <v>2592</v>
      </c>
      <c r="H2594">
        <f t="shared" si="80"/>
        <v>8.2505922498838551</v>
      </c>
      <c r="I2594">
        <f t="array" ref="I2594">+SQRT((SUM(SIN($G2594/$I$1*($A$22:$A$20000))*$B$22:$B$20000))^2 + (SUM(COS($G2594/$I$1*($A$22:$A$20000))*$B$22:$B$20000))^2)</f>
        <v>0.16405852053936945</v>
      </c>
      <c r="J2594">
        <f t="array" ref="J2594">+SQRT((SUM(SIN($G2594/$I$1*($A$22:$A$20000))*$C$22:$C$20000))^2 +  (SUM(COS($G2594/$I$1*($A$22:$A$20000))*$C$22:$C$20000))^2)</f>
        <v>9.2799332838733513</v>
      </c>
    </row>
    <row r="2595" spans="7:10" x14ac:dyDescent="0.25">
      <c r="G2595">
        <f t="shared" si="81"/>
        <v>2593</v>
      </c>
      <c r="H2595">
        <f t="shared" si="80"/>
        <v>8.2537753487456929</v>
      </c>
      <c r="I2595">
        <f t="array" ref="I2595">+SQRT((SUM(SIN($G2595/$I$1*($A$22:$A$20000))*$B$22:$B$20000))^2 + (SUM(COS($G2595/$I$1*($A$22:$A$20000))*$B$22:$B$20000))^2)</f>
        <v>0.26525102612037266</v>
      </c>
      <c r="J2595">
        <f t="array" ref="J2595">+SQRT((SUM(SIN($G2595/$I$1*($A$22:$A$20000))*$C$22:$C$20000))^2 +  (SUM(COS($G2595/$I$1*($A$22:$A$20000))*$C$22:$C$20000))^2)</f>
        <v>4.2722725768687821</v>
      </c>
    </row>
    <row r="2596" spans="7:10" x14ac:dyDescent="0.25">
      <c r="G2596">
        <f t="shared" si="81"/>
        <v>2594</v>
      </c>
      <c r="H2596">
        <f t="shared" si="80"/>
        <v>8.2569584476075306</v>
      </c>
      <c r="I2596">
        <f t="array" ref="I2596">+SQRT((SUM(SIN($G2596/$I$1*($A$22:$A$20000))*$B$22:$B$20000))^2 + (SUM(COS($G2596/$I$1*($A$22:$A$20000))*$B$22:$B$20000))^2)</f>
        <v>0.24407372008865888</v>
      </c>
      <c r="J2596">
        <f t="array" ref="J2596">+SQRT((SUM(SIN($G2596/$I$1*($A$22:$A$20000))*$C$22:$C$20000))^2 +  (SUM(COS($G2596/$I$1*($A$22:$A$20000))*$C$22:$C$20000))^2)</f>
        <v>2.5513769464066312</v>
      </c>
    </row>
    <row r="2597" spans="7:10" x14ac:dyDescent="0.25">
      <c r="G2597">
        <f t="shared" si="81"/>
        <v>2595</v>
      </c>
      <c r="H2597">
        <f t="shared" si="80"/>
        <v>8.2601415464693684</v>
      </c>
      <c r="I2597">
        <f t="array" ref="I2597">+SQRT((SUM(SIN($G2597/$I$1*($A$22:$A$20000))*$B$22:$B$20000))^2 + (SUM(COS($G2597/$I$1*($A$22:$A$20000))*$B$22:$B$20000))^2)</f>
        <v>0.20401356174670035</v>
      </c>
      <c r="J2597">
        <f t="array" ref="J2597">+SQRT((SUM(SIN($G2597/$I$1*($A$22:$A$20000))*$C$22:$C$20000))^2 +  (SUM(COS($G2597/$I$1*($A$22:$A$20000))*$C$22:$C$20000))^2)</f>
        <v>7.3915035586305491</v>
      </c>
    </row>
    <row r="2598" spans="7:10" x14ac:dyDescent="0.25">
      <c r="G2598">
        <f t="shared" si="81"/>
        <v>2596</v>
      </c>
      <c r="H2598">
        <f t="shared" si="80"/>
        <v>8.2633246453312061</v>
      </c>
      <c r="I2598">
        <f t="array" ref="I2598">+SQRT((SUM(SIN($G2598/$I$1*($A$22:$A$20000))*$B$22:$B$20000))^2 + (SUM(COS($G2598/$I$1*($A$22:$A$20000))*$B$22:$B$20000))^2)</f>
        <v>0.31817234235658348</v>
      </c>
      <c r="J2598">
        <f t="array" ref="J2598">+SQRT((SUM(SIN($G2598/$I$1*($A$22:$A$20000))*$C$22:$C$20000))^2 +  (SUM(COS($G2598/$I$1*($A$22:$A$20000))*$C$22:$C$20000))^2)</f>
        <v>10.552880220940615</v>
      </c>
    </row>
    <row r="2599" spans="7:10" x14ac:dyDescent="0.25">
      <c r="G2599">
        <f t="shared" si="81"/>
        <v>2597</v>
      </c>
      <c r="H2599">
        <f t="shared" si="80"/>
        <v>8.2665077441930439</v>
      </c>
      <c r="I2599">
        <f t="array" ref="I2599">+SQRT((SUM(SIN($G2599/$I$1*($A$22:$A$20000))*$B$22:$B$20000))^2 + (SUM(COS($G2599/$I$1*($A$22:$A$20000))*$B$22:$B$20000))^2)</f>
        <v>0.11427824685624043</v>
      </c>
      <c r="J2599">
        <f t="array" ref="J2599">+SQRT((SUM(SIN($G2599/$I$1*($A$22:$A$20000))*$C$22:$C$20000))^2 +  (SUM(COS($G2599/$I$1*($A$22:$A$20000))*$C$22:$C$20000))^2)</f>
        <v>6.9826516353268309</v>
      </c>
    </row>
    <row r="2600" spans="7:10" x14ac:dyDescent="0.25">
      <c r="G2600">
        <f t="shared" si="81"/>
        <v>2598</v>
      </c>
      <c r="H2600">
        <f t="shared" si="80"/>
        <v>8.2696908430548817</v>
      </c>
      <c r="I2600">
        <f t="array" ref="I2600">+SQRT((SUM(SIN($G2600/$I$1*($A$22:$A$20000))*$B$22:$B$20000))^2 + (SUM(COS($G2600/$I$1*($A$22:$A$20000))*$B$22:$B$20000))^2)</f>
        <v>0.35725680764002488</v>
      </c>
      <c r="J2600">
        <f t="array" ref="J2600">+SQRT((SUM(SIN($G2600/$I$1*($A$22:$A$20000))*$C$22:$C$20000))^2 +  (SUM(COS($G2600/$I$1*($A$22:$A$20000))*$C$22:$C$20000))^2)</f>
        <v>3.4082305383941733</v>
      </c>
    </row>
    <row r="2601" spans="7:10" x14ac:dyDescent="0.25">
      <c r="G2601">
        <f t="shared" si="81"/>
        <v>2599</v>
      </c>
      <c r="H2601">
        <f t="shared" si="80"/>
        <v>8.2728739419167194</v>
      </c>
      <c r="I2601">
        <f t="array" ref="I2601">+SQRT((SUM(SIN($G2601/$I$1*($A$22:$A$20000))*$B$22:$B$20000))^2 + (SUM(COS($G2601/$I$1*($A$22:$A$20000))*$B$22:$B$20000))^2)</f>
        <v>6.0418272837583421E-2</v>
      </c>
      <c r="J2601">
        <f t="array" ref="J2601">+SQRT((SUM(SIN($G2601/$I$1*($A$22:$A$20000))*$C$22:$C$20000))^2 +  (SUM(COS($G2601/$I$1*($A$22:$A$20000))*$C$22:$C$20000))^2)</f>
        <v>8.4549842363079986</v>
      </c>
    </row>
    <row r="2602" spans="7:10" x14ac:dyDescent="0.25">
      <c r="G2602">
        <f t="shared" si="81"/>
        <v>2600</v>
      </c>
      <c r="H2602">
        <f t="shared" si="80"/>
        <v>8.2760570407785572</v>
      </c>
      <c r="I2602">
        <f t="array" ref="I2602">+SQRT((SUM(SIN($G2602/$I$1*($A$22:$A$20000))*$B$22:$B$20000))^2 + (SUM(COS($G2602/$I$1*($A$22:$A$20000))*$B$22:$B$20000))^2)</f>
        <v>0.36419248108437535</v>
      </c>
      <c r="J2602">
        <f t="array" ref="J2602">+SQRT((SUM(SIN($G2602/$I$1*($A$22:$A$20000))*$C$22:$C$20000))^2 +  (SUM(COS($G2602/$I$1*($A$22:$A$20000))*$C$22:$C$20000))^2)</f>
        <v>8.1688150321697783</v>
      </c>
    </row>
    <row r="2603" spans="7:10" x14ac:dyDescent="0.25">
      <c r="G2603">
        <f t="shared" si="81"/>
        <v>2601</v>
      </c>
      <c r="H2603">
        <f t="shared" si="80"/>
        <v>8.2792401396403967</v>
      </c>
      <c r="I2603">
        <f t="array" ref="I2603">+SQRT((SUM(SIN($G2603/$I$1*($A$22:$A$20000))*$B$22:$B$20000))^2 + (SUM(COS($G2603/$I$1*($A$22:$A$20000))*$B$22:$B$20000))^2)</f>
        <v>0.13641692346394205</v>
      </c>
      <c r="J2603">
        <f t="array" ref="J2603">+SQRT((SUM(SIN($G2603/$I$1*($A$22:$A$20000))*$C$22:$C$20000))^2 +  (SUM(COS($G2603/$I$1*($A$22:$A$20000))*$C$22:$C$20000))^2)</f>
        <v>3.816255972308527</v>
      </c>
    </row>
    <row r="2604" spans="7:10" x14ac:dyDescent="0.25">
      <c r="G2604">
        <f t="shared" si="81"/>
        <v>2602</v>
      </c>
      <c r="H2604">
        <f t="shared" si="80"/>
        <v>8.2824232385022327</v>
      </c>
      <c r="I2604">
        <f t="array" ref="I2604">+SQRT((SUM(SIN($G2604/$I$1*($A$22:$A$20000))*$B$22:$B$20000))^2 + (SUM(COS($G2604/$I$1*($A$22:$A$20000))*$B$22:$B$20000))^2)</f>
        <v>0.34069073877060624</v>
      </c>
      <c r="J2604">
        <f t="array" ref="J2604">+SQRT((SUM(SIN($G2604/$I$1*($A$22:$A$20000))*$C$22:$C$20000))^2 +  (SUM(COS($G2604/$I$1*($A$22:$A$20000))*$C$22:$C$20000))^2)</f>
        <v>2.0319020153067169</v>
      </c>
    </row>
    <row r="2605" spans="7:10" x14ac:dyDescent="0.25">
      <c r="G2605">
        <f t="shared" si="81"/>
        <v>2603</v>
      </c>
      <c r="H2605">
        <f t="shared" si="80"/>
        <v>8.2856063373640723</v>
      </c>
      <c r="I2605">
        <f t="array" ref="I2605">+SQRT((SUM(SIN($G2605/$I$1*($A$22:$A$20000))*$B$22:$B$20000))^2 + (SUM(COS($G2605/$I$1*($A$22:$A$20000))*$B$22:$B$20000))^2)</f>
        <v>0.24099791075956706</v>
      </c>
      <c r="J2605">
        <f t="array" ref="J2605">+SQRT((SUM(SIN($G2605/$I$1*($A$22:$A$20000))*$C$22:$C$20000))^2 +  (SUM(COS($G2605/$I$1*($A$22:$A$20000))*$C$22:$C$20000))^2)</f>
        <v>0.48367477305874784</v>
      </c>
    </row>
    <row r="2606" spans="7:10" x14ac:dyDescent="0.25">
      <c r="G2606">
        <f t="shared" si="81"/>
        <v>2604</v>
      </c>
      <c r="H2606">
        <f t="shared" si="80"/>
        <v>8.28878943622591</v>
      </c>
      <c r="I2606">
        <f t="array" ref="I2606">+SQRT((SUM(SIN($G2606/$I$1*($A$22:$A$20000))*$B$22:$B$20000))^2 + (SUM(COS($G2606/$I$1*($A$22:$A$20000))*$B$22:$B$20000))^2)</f>
        <v>0.28509251672638797</v>
      </c>
      <c r="J2606">
        <f t="array" ref="J2606">+SQRT((SUM(SIN($G2606/$I$1*($A$22:$A$20000))*$C$22:$C$20000))^2 +  (SUM(COS($G2606/$I$1*($A$22:$A$20000))*$C$22:$C$20000))^2)</f>
        <v>2.5921497454401616</v>
      </c>
    </row>
    <row r="2607" spans="7:10" x14ac:dyDescent="0.25">
      <c r="G2607">
        <f t="shared" si="81"/>
        <v>2605</v>
      </c>
      <c r="H2607">
        <f t="shared" si="80"/>
        <v>8.2919725350877478</v>
      </c>
      <c r="I2607">
        <f t="array" ref="I2607">+SQRT((SUM(SIN($G2607/$I$1*($A$22:$A$20000))*$B$22:$B$20000))^2 + (SUM(COS($G2607/$I$1*($A$22:$A$20000))*$B$22:$B$20000))^2)</f>
        <v>0.33808996650996426</v>
      </c>
      <c r="J2607">
        <f t="array" ref="J2607">+SQRT((SUM(SIN($G2607/$I$1*($A$22:$A$20000))*$C$22:$C$20000))^2 +  (SUM(COS($G2607/$I$1*($A$22:$A$20000))*$C$22:$C$20000))^2)</f>
        <v>1.8349004492363303</v>
      </c>
    </row>
    <row r="2608" spans="7:10" x14ac:dyDescent="0.25">
      <c r="G2608">
        <f t="shared" si="81"/>
        <v>2606</v>
      </c>
      <c r="H2608">
        <f t="shared" si="80"/>
        <v>8.2951556339495855</v>
      </c>
      <c r="I2608">
        <f t="array" ref="I2608">+SQRT((SUM(SIN($G2608/$I$1*($A$22:$A$20000))*$B$22:$B$20000))^2 + (SUM(COS($G2608/$I$1*($A$22:$A$20000))*$B$22:$B$20000))^2)</f>
        <v>0.1980885647684672</v>
      </c>
      <c r="J2608">
        <f t="array" ref="J2608">+SQRT((SUM(SIN($G2608/$I$1*($A$22:$A$20000))*$C$22:$C$20000))^2 +  (SUM(COS($G2608/$I$1*($A$22:$A$20000))*$C$22:$C$20000))^2)</f>
        <v>5.6105781761325257</v>
      </c>
    </row>
    <row r="2609" spans="7:10" x14ac:dyDescent="0.25">
      <c r="G2609">
        <f t="shared" si="81"/>
        <v>2607</v>
      </c>
      <c r="H2609">
        <f t="shared" si="80"/>
        <v>8.2983387328114233</v>
      </c>
      <c r="I2609">
        <f t="array" ref="I2609">+SQRT((SUM(SIN($G2609/$I$1*($A$22:$A$20000))*$B$22:$B$20000))^2 + (SUM(COS($G2609/$I$1*($A$22:$A$20000))*$B$22:$B$20000))^2)</f>
        <v>0.41332603567977783</v>
      </c>
      <c r="J2609">
        <f t="array" ref="J2609">+SQRT((SUM(SIN($G2609/$I$1*($A$22:$A$20000))*$C$22:$C$20000))^2 +  (SUM(COS($G2609/$I$1*($A$22:$A$20000))*$C$22:$C$20000))^2)</f>
        <v>9.7052301884987759</v>
      </c>
    </row>
    <row r="2610" spans="7:10" x14ac:dyDescent="0.25">
      <c r="G2610">
        <f t="shared" si="81"/>
        <v>2608</v>
      </c>
      <c r="H2610">
        <f t="shared" si="80"/>
        <v>8.3015218316732611</v>
      </c>
      <c r="I2610">
        <f t="array" ref="I2610">+SQRT((SUM(SIN($G2610/$I$1*($A$22:$A$20000))*$B$22:$B$20000))^2 + (SUM(COS($G2610/$I$1*($A$22:$A$20000))*$B$22:$B$20000))^2)</f>
        <v>0.10349579744273486</v>
      </c>
      <c r="J2610">
        <f t="array" ref="J2610">+SQRT((SUM(SIN($G2610/$I$1*($A$22:$A$20000))*$C$22:$C$20000))^2 +  (SUM(COS($G2610/$I$1*($A$22:$A$20000))*$C$22:$C$20000))^2)</f>
        <v>8.2232948848195182</v>
      </c>
    </row>
    <row r="2611" spans="7:10" x14ac:dyDescent="0.25">
      <c r="G2611">
        <f t="shared" si="81"/>
        <v>2609</v>
      </c>
      <c r="H2611">
        <f t="shared" si="80"/>
        <v>8.3047049305350988</v>
      </c>
      <c r="I2611">
        <f t="array" ref="I2611">+SQRT((SUM(SIN($G2611/$I$1*($A$22:$A$20000))*$B$22:$B$20000))^2 + (SUM(COS($G2611/$I$1*($A$22:$A$20000))*$B$22:$B$20000))^2)</f>
        <v>0.46149053319956396</v>
      </c>
      <c r="J2611">
        <f t="array" ref="J2611">+SQRT((SUM(SIN($G2611/$I$1*($A$22:$A$20000))*$C$22:$C$20000))^2 +  (SUM(COS($G2611/$I$1*($A$22:$A$20000))*$C$22:$C$20000))^2)</f>
        <v>4.1046004838796266</v>
      </c>
    </row>
    <row r="2612" spans="7:10" x14ac:dyDescent="0.25">
      <c r="G2612">
        <f t="shared" si="81"/>
        <v>2610</v>
      </c>
      <c r="H2612">
        <f t="shared" si="80"/>
        <v>8.3078880293969366</v>
      </c>
      <c r="I2612">
        <f t="array" ref="I2612">+SQRT((SUM(SIN($G2612/$I$1*($A$22:$A$20000))*$B$22:$B$20000))^2 + (SUM(COS($G2612/$I$1*($A$22:$A$20000))*$B$22:$B$20000))^2)</f>
        <v>0.10548347848050023</v>
      </c>
      <c r="J2612">
        <f t="array" ref="J2612">+SQRT((SUM(SIN($G2612/$I$1*($A$22:$A$20000))*$C$22:$C$20000))^2 +  (SUM(COS($G2612/$I$1*($A$22:$A$20000))*$C$22:$C$20000))^2)</f>
        <v>6.8856953752701262</v>
      </c>
    </row>
    <row r="2613" spans="7:10" x14ac:dyDescent="0.25">
      <c r="G2613">
        <f t="shared" si="81"/>
        <v>2611</v>
      </c>
      <c r="H2613">
        <f t="shared" si="80"/>
        <v>8.3110711282587744</v>
      </c>
      <c r="I2613">
        <f t="array" ref="I2613">+SQRT((SUM(SIN($G2613/$I$1*($A$22:$A$20000))*$B$22:$B$20000))^2 + (SUM(COS($G2613/$I$1*($A$22:$A$20000))*$B$22:$B$20000))^2)</f>
        <v>0.46908924715375677</v>
      </c>
      <c r="J2613">
        <f t="array" ref="J2613">+SQRT((SUM(SIN($G2613/$I$1*($A$22:$A$20000))*$C$22:$C$20000))^2 +  (SUM(COS($G2613/$I$1*($A$22:$A$20000))*$C$22:$C$20000))^2)</f>
        <v>8.3575508971370613</v>
      </c>
    </row>
    <row r="2614" spans="7:10" x14ac:dyDescent="0.25">
      <c r="G2614">
        <f t="shared" si="81"/>
        <v>2612</v>
      </c>
      <c r="H2614">
        <f t="shared" si="80"/>
        <v>8.3142542271206121</v>
      </c>
      <c r="I2614">
        <f t="array" ref="I2614">+SQRT((SUM(SIN($G2614/$I$1*($A$22:$A$20000))*$B$22:$B$20000))^2 + (SUM(COS($G2614/$I$1*($A$22:$A$20000))*$B$22:$B$20000))^2)</f>
        <v>0.24642835137956826</v>
      </c>
      <c r="J2614">
        <f t="array" ref="J2614">+SQRT((SUM(SIN($G2614/$I$1*($A$22:$A$20000))*$C$22:$C$20000))^2 +  (SUM(COS($G2614/$I$1*($A$22:$A$20000))*$C$22:$C$20000))^2)</f>
        <v>5.9448862003135039</v>
      </c>
    </row>
    <row r="2615" spans="7:10" x14ac:dyDescent="0.25">
      <c r="G2615">
        <f t="shared" si="81"/>
        <v>2613</v>
      </c>
      <c r="H2615">
        <f t="shared" si="80"/>
        <v>8.3174373259824499</v>
      </c>
      <c r="I2615">
        <f t="array" ref="I2615">+SQRT((SUM(SIN($G2615/$I$1*($A$22:$A$20000))*$B$22:$B$20000))^2 + (SUM(COS($G2615/$I$1*($A$22:$A$20000))*$B$22:$B$20000))^2)</f>
        <v>0.42010029881958122</v>
      </c>
      <c r="J2615">
        <f t="array" ref="J2615">+SQRT((SUM(SIN($G2615/$I$1*($A$22:$A$20000))*$C$22:$C$20000))^2 +  (SUM(COS($G2615/$I$1*($A$22:$A$20000))*$C$22:$C$20000))^2)</f>
        <v>4.4280933598960219</v>
      </c>
    </row>
    <row r="2616" spans="7:10" x14ac:dyDescent="0.25">
      <c r="G2616">
        <f t="shared" si="81"/>
        <v>2614</v>
      </c>
      <c r="H2616">
        <f t="shared" si="80"/>
        <v>8.3206204248442894</v>
      </c>
      <c r="I2616">
        <f t="array" ref="I2616">+SQRT((SUM(SIN($G2616/$I$1*($A$22:$A$20000))*$B$22:$B$20000))^2 + (SUM(COS($G2616/$I$1*($A$22:$A$20000))*$B$22:$B$20000))^2)</f>
        <v>0.3839735805242207</v>
      </c>
      <c r="J2616">
        <f t="array" ref="J2616">+SQRT((SUM(SIN($G2616/$I$1*($A$22:$A$20000))*$C$22:$C$20000))^2 +  (SUM(COS($G2616/$I$1*($A$22:$A$20000))*$C$22:$C$20000))^2)</f>
        <v>3.6129339281164428</v>
      </c>
    </row>
    <row r="2617" spans="7:10" x14ac:dyDescent="0.25">
      <c r="G2617">
        <f t="shared" si="81"/>
        <v>2615</v>
      </c>
      <c r="H2617">
        <f t="shared" si="80"/>
        <v>8.3238035237061254</v>
      </c>
      <c r="I2617">
        <f t="array" ref="I2617">+SQRT((SUM(SIN($G2617/$I$1*($A$22:$A$20000))*$B$22:$B$20000))^2 + (SUM(COS($G2617/$I$1*($A$22:$A$20000))*$B$22:$B$20000))^2)</f>
        <v>0.35234810111455805</v>
      </c>
      <c r="J2617">
        <f t="array" ref="J2617">+SQRT((SUM(SIN($G2617/$I$1*($A$22:$A$20000))*$C$22:$C$20000))^2 +  (SUM(COS($G2617/$I$1*($A$22:$A$20000))*$C$22:$C$20000))^2)</f>
        <v>3.423043218747595</v>
      </c>
    </row>
    <row r="2618" spans="7:10" x14ac:dyDescent="0.25">
      <c r="G2618">
        <f t="shared" si="81"/>
        <v>2616</v>
      </c>
      <c r="H2618">
        <f t="shared" si="80"/>
        <v>8.326986622567965</v>
      </c>
      <c r="I2618">
        <f t="array" ref="I2618">+SQRT((SUM(SIN($G2618/$I$1*($A$22:$A$20000))*$B$22:$B$20000))^2 + (SUM(COS($G2618/$I$1*($A$22:$A$20000))*$B$22:$B$20000))^2)</f>
        <v>0.54215801032256061</v>
      </c>
      <c r="J2618">
        <f t="array" ref="J2618">+SQRT((SUM(SIN($G2618/$I$1*($A$22:$A$20000))*$C$22:$C$20000))^2 +  (SUM(COS($G2618/$I$1*($A$22:$A$20000))*$C$22:$C$20000))^2)</f>
        <v>4.5190082145035158</v>
      </c>
    </row>
    <row r="2619" spans="7:10" x14ac:dyDescent="0.25">
      <c r="G2619">
        <f t="shared" si="81"/>
        <v>2617</v>
      </c>
      <c r="H2619">
        <f t="shared" si="80"/>
        <v>8.3301697214298027</v>
      </c>
      <c r="I2619">
        <f t="array" ref="I2619">+SQRT((SUM(SIN($G2619/$I$1*($A$22:$A$20000))*$B$22:$B$20000))^2 + (SUM(COS($G2619/$I$1*($A$22:$A$20000))*$B$22:$B$20000))^2)</f>
        <v>0.2033277749521627</v>
      </c>
      <c r="J2619">
        <f t="array" ref="J2619">+SQRT((SUM(SIN($G2619/$I$1*($A$22:$A$20000))*$C$22:$C$20000))^2 +  (SUM(COS($G2619/$I$1*($A$22:$A$20000))*$C$22:$C$20000))^2)</f>
        <v>6.0509645876157068</v>
      </c>
    </row>
    <row r="2620" spans="7:10" x14ac:dyDescent="0.25">
      <c r="G2620">
        <f t="shared" si="81"/>
        <v>2618</v>
      </c>
      <c r="H2620">
        <f t="shared" si="80"/>
        <v>8.3333528202916405</v>
      </c>
      <c r="I2620">
        <f t="array" ref="I2620">+SQRT((SUM(SIN($G2620/$I$1*($A$22:$A$20000))*$B$22:$B$20000))^2 + (SUM(COS($G2620/$I$1*($A$22:$A$20000))*$B$22:$B$20000))^2)</f>
        <v>0.6705713584465679</v>
      </c>
      <c r="J2620">
        <f t="array" ref="J2620">+SQRT((SUM(SIN($G2620/$I$1*($A$22:$A$20000))*$C$22:$C$20000))^2 +  (SUM(COS($G2620/$I$1*($A$22:$A$20000))*$C$22:$C$20000))^2)</f>
        <v>8.8662785587280215</v>
      </c>
    </row>
    <row r="2621" spans="7:10" x14ac:dyDescent="0.25">
      <c r="G2621">
        <f t="shared" si="81"/>
        <v>2619</v>
      </c>
      <c r="H2621">
        <f t="shared" si="80"/>
        <v>8.3365359191534782</v>
      </c>
      <c r="I2621">
        <f t="array" ref="I2621">+SQRT((SUM(SIN($G2621/$I$1*($A$22:$A$20000))*$B$22:$B$20000))^2 + (SUM(COS($G2621/$I$1*($A$22:$A$20000))*$B$22:$B$20000))^2)</f>
        <v>4.665815375042414E-2</v>
      </c>
      <c r="J2621">
        <f t="array" ref="J2621">+SQRT((SUM(SIN($G2621/$I$1*($A$22:$A$20000))*$C$22:$C$20000))^2 +  (SUM(COS($G2621/$I$1*($A$22:$A$20000))*$C$22:$C$20000))^2)</f>
        <v>8.7343637139068804</v>
      </c>
    </row>
    <row r="2622" spans="7:10" x14ac:dyDescent="0.25">
      <c r="G2622">
        <f t="shared" si="81"/>
        <v>2620</v>
      </c>
      <c r="H2622">
        <f t="shared" si="80"/>
        <v>8.339719018015316</v>
      </c>
      <c r="I2622">
        <f t="array" ref="I2622">+SQRT((SUM(SIN($G2622/$I$1*($A$22:$A$20000))*$B$22:$B$20000))^2 + (SUM(COS($G2622/$I$1*($A$22:$A$20000))*$B$22:$B$20000))^2)</f>
        <v>0.76162478505390763</v>
      </c>
      <c r="J2622">
        <f t="array" ref="J2622">+SQRT((SUM(SIN($G2622/$I$1*($A$22:$A$20000))*$C$22:$C$20000))^2 +  (SUM(COS($G2622/$I$1*($A$22:$A$20000))*$C$22:$C$20000))^2)</f>
        <v>6.7688334266380954</v>
      </c>
    </row>
    <row r="2623" spans="7:10" x14ac:dyDescent="0.25">
      <c r="G2623">
        <f t="shared" si="81"/>
        <v>2621</v>
      </c>
      <c r="H2623">
        <f t="shared" si="80"/>
        <v>8.3429021168771538</v>
      </c>
      <c r="I2623">
        <f t="array" ref="I2623">+SQRT((SUM(SIN($G2623/$I$1*($A$22:$A$20000))*$B$22:$B$20000))^2 + (SUM(COS($G2623/$I$1*($A$22:$A$20000))*$B$22:$B$20000))^2)</f>
        <v>0.34563471115002409</v>
      </c>
      <c r="J2623">
        <f t="array" ref="J2623">+SQRT((SUM(SIN($G2623/$I$1*($A$22:$A$20000))*$C$22:$C$20000))^2 +  (SUM(COS($G2623/$I$1*($A$22:$A$20000))*$C$22:$C$20000))^2)</f>
        <v>4.273064805544494</v>
      </c>
    </row>
    <row r="2624" spans="7:10" x14ac:dyDescent="0.25">
      <c r="G2624">
        <f t="shared" si="81"/>
        <v>2622</v>
      </c>
      <c r="H2624">
        <f t="shared" si="80"/>
        <v>8.3460852157389915</v>
      </c>
      <c r="I2624">
        <f t="array" ref="I2624">+SQRT((SUM(SIN($G2624/$I$1*($A$22:$A$20000))*$B$22:$B$20000))^2 + (SUM(COS($G2624/$I$1*($A$22:$A$20000))*$B$22:$B$20000))^2)</f>
        <v>0.77304476894480489</v>
      </c>
      <c r="J2624">
        <f t="array" ref="J2624">+SQRT((SUM(SIN($G2624/$I$1*($A$22:$A$20000))*$C$22:$C$20000))^2 +  (SUM(COS($G2624/$I$1*($A$22:$A$20000))*$C$22:$C$20000))^2)</f>
        <v>2.3547145257317923</v>
      </c>
    </row>
    <row r="2625" spans="7:10" x14ac:dyDescent="0.25">
      <c r="G2625">
        <f t="shared" si="81"/>
        <v>2623</v>
      </c>
      <c r="H2625">
        <f t="shared" si="80"/>
        <v>8.3492683146008293</v>
      </c>
      <c r="I2625">
        <f t="array" ref="I2625">+SQRT((SUM(SIN($G2625/$I$1*($A$22:$A$20000))*$B$22:$B$20000))^2 + (SUM(COS($G2625/$I$1*($A$22:$A$20000))*$B$22:$B$20000))^2)</f>
        <v>0.77654180713260113</v>
      </c>
      <c r="J2625">
        <f t="array" ref="J2625">+SQRT((SUM(SIN($G2625/$I$1*($A$22:$A$20000))*$C$22:$C$20000))^2 +  (SUM(COS($G2625/$I$1*($A$22:$A$20000))*$C$22:$C$20000))^2)</f>
        <v>6.9484593552921146</v>
      </c>
    </row>
    <row r="2626" spans="7:10" x14ac:dyDescent="0.25">
      <c r="G2626">
        <f t="shared" si="81"/>
        <v>2624</v>
      </c>
      <c r="H2626">
        <f t="shared" si="80"/>
        <v>8.3524514134626671</v>
      </c>
      <c r="I2626">
        <f t="array" ref="I2626">+SQRT((SUM(SIN($G2626/$I$1*($A$22:$A$20000))*$B$22:$B$20000))^2 + (SUM(COS($G2626/$I$1*($A$22:$A$20000))*$B$22:$B$20000))^2)</f>
        <v>0.64331240690198677</v>
      </c>
      <c r="J2626">
        <f t="array" ref="J2626">+SQRT((SUM(SIN($G2626/$I$1*($A$22:$A$20000))*$C$22:$C$20000))^2 +  (SUM(COS($G2626/$I$1*($A$22:$A$20000))*$C$22:$C$20000))^2)</f>
        <v>5.9246184452334827</v>
      </c>
    </row>
    <row r="2627" spans="7:10" x14ac:dyDescent="0.25">
      <c r="G2627">
        <f t="shared" si="81"/>
        <v>2625</v>
      </c>
      <c r="H2627">
        <f t="shared" ref="H2627:H2690" si="82">+G2627/$I$1/2/PI()</f>
        <v>8.3556345123245048</v>
      </c>
      <c r="I2627">
        <f t="array" ref="I2627">+SQRT((SUM(SIN($G2627/$I$1*($A$22:$A$20000))*$B$22:$B$20000))^2 + (SUM(COS($G2627/$I$1*($A$22:$A$20000))*$B$22:$B$20000))^2)</f>
        <v>1.8796808736947044</v>
      </c>
      <c r="J2627">
        <f t="array" ref="J2627">+SQRT((SUM(SIN($G2627/$I$1*($A$22:$A$20000))*$C$22:$C$20000))^2 +  (SUM(COS($G2627/$I$1*($A$22:$A$20000))*$C$22:$C$20000))^2)</f>
        <v>0.68708835655997635</v>
      </c>
    </row>
    <row r="2628" spans="7:10" x14ac:dyDescent="0.25">
      <c r="G2628">
        <f t="shared" si="81"/>
        <v>2626</v>
      </c>
      <c r="H2628">
        <f t="shared" si="82"/>
        <v>8.3588176111863444</v>
      </c>
      <c r="I2628">
        <f t="array" ref="I2628">+SQRT((SUM(SIN($G2628/$I$1*($A$22:$A$20000))*$B$22:$B$20000))^2 + (SUM(COS($G2628/$I$1*($A$22:$A$20000))*$B$22:$B$20000))^2)</f>
        <v>1.8665000233024487</v>
      </c>
      <c r="J2628">
        <f t="array" ref="J2628">+SQRT((SUM(SIN($G2628/$I$1*($A$22:$A$20000))*$C$22:$C$20000))^2 +  (SUM(COS($G2628/$I$1*($A$22:$A$20000))*$C$22:$C$20000))^2)</f>
        <v>2.4732403757899526</v>
      </c>
    </row>
    <row r="2629" spans="7:10" x14ac:dyDescent="0.25">
      <c r="G2629">
        <f t="shared" ref="G2629:G2692" si="83">+G2628+1</f>
        <v>2627</v>
      </c>
      <c r="H2629">
        <f t="shared" si="82"/>
        <v>8.3620007100481804</v>
      </c>
      <c r="I2629">
        <f t="array" ref="I2629">+SQRT((SUM(SIN($G2629/$I$1*($A$22:$A$20000))*$B$22:$B$20000))^2 + (SUM(COS($G2629/$I$1*($A$22:$A$20000))*$B$22:$B$20000))^2)</f>
        <v>1.3596601541966358</v>
      </c>
      <c r="J2629">
        <f t="array" ref="J2629">+SQRT((SUM(SIN($G2629/$I$1*($A$22:$A$20000))*$C$22:$C$20000))^2 +  (SUM(COS($G2629/$I$1*($A$22:$A$20000))*$C$22:$C$20000))^2)</f>
        <v>3.0201828747519657</v>
      </c>
    </row>
    <row r="2630" spans="7:10" x14ac:dyDescent="0.25">
      <c r="G2630">
        <f t="shared" si="83"/>
        <v>2628</v>
      </c>
      <c r="H2630">
        <f t="shared" si="82"/>
        <v>8.3651838089100199</v>
      </c>
      <c r="I2630">
        <f t="array" ref="I2630">+SQRT((SUM(SIN($G2630/$I$1*($A$22:$A$20000))*$B$22:$B$20000))^2 + (SUM(COS($G2630/$I$1*($A$22:$A$20000))*$B$22:$B$20000))^2)</f>
        <v>0.99081530626312031</v>
      </c>
      <c r="J2630">
        <f t="array" ref="J2630">+SQRT((SUM(SIN($G2630/$I$1*($A$22:$A$20000))*$C$22:$C$20000))^2 +  (SUM(COS($G2630/$I$1*($A$22:$A$20000))*$C$22:$C$20000))^2)</f>
        <v>5.1863758352264329</v>
      </c>
    </row>
    <row r="2631" spans="7:10" x14ac:dyDescent="0.25">
      <c r="G2631">
        <f t="shared" si="83"/>
        <v>2629</v>
      </c>
      <c r="H2631">
        <f t="shared" si="82"/>
        <v>8.3683669077718577</v>
      </c>
      <c r="I2631">
        <f t="array" ref="I2631">+SQRT((SUM(SIN($G2631/$I$1*($A$22:$A$20000))*$B$22:$B$20000))^2 + (SUM(COS($G2631/$I$1*($A$22:$A$20000))*$B$22:$B$20000))^2)</f>
        <v>0.62023462978317134</v>
      </c>
      <c r="J2631">
        <f t="array" ref="J2631">+SQRT((SUM(SIN($G2631/$I$1*($A$22:$A$20000))*$C$22:$C$20000))^2 +  (SUM(COS($G2631/$I$1*($A$22:$A$20000))*$C$22:$C$20000))^2)</f>
        <v>9.8637990016048693</v>
      </c>
    </row>
    <row r="2632" spans="7:10" x14ac:dyDescent="0.25">
      <c r="G2632">
        <f t="shared" si="83"/>
        <v>2630</v>
      </c>
      <c r="H2632">
        <f t="shared" si="82"/>
        <v>8.3715500066336954</v>
      </c>
      <c r="I2632">
        <f t="array" ref="I2632">+SQRT((SUM(SIN($G2632/$I$1*($A$22:$A$20000))*$B$22:$B$20000))^2 + (SUM(COS($G2632/$I$1*($A$22:$A$20000))*$B$22:$B$20000))^2)</f>
        <v>0.66600020482259559</v>
      </c>
      <c r="J2632">
        <f t="array" ref="J2632">+SQRT((SUM(SIN($G2632/$I$1*($A$22:$A$20000))*$C$22:$C$20000))^2 +  (SUM(COS($G2632/$I$1*($A$22:$A$20000))*$C$22:$C$20000))^2)</f>
        <v>16.011334331136371</v>
      </c>
    </row>
    <row r="2633" spans="7:10" x14ac:dyDescent="0.25">
      <c r="G2633">
        <f t="shared" si="83"/>
        <v>2631</v>
      </c>
      <c r="H2633">
        <f t="shared" si="82"/>
        <v>8.3747331054955332</v>
      </c>
      <c r="I2633">
        <f t="array" ref="I2633">+SQRT((SUM(SIN($G2633/$I$1*($A$22:$A$20000))*$B$22:$B$20000))^2 + (SUM(COS($G2633/$I$1*($A$22:$A$20000))*$B$22:$B$20000))^2)</f>
        <v>1.1201617561751354</v>
      </c>
      <c r="J2633">
        <f t="array" ref="J2633">+SQRT((SUM(SIN($G2633/$I$1*($A$22:$A$20000))*$C$22:$C$20000))^2 +  (SUM(COS($G2633/$I$1*($A$22:$A$20000))*$C$22:$C$20000))^2)</f>
        <v>14.818263188146206</v>
      </c>
    </row>
    <row r="2634" spans="7:10" x14ac:dyDescent="0.25">
      <c r="G2634">
        <f t="shared" si="83"/>
        <v>2632</v>
      </c>
      <c r="H2634">
        <f t="shared" si="82"/>
        <v>8.3779162043573709</v>
      </c>
      <c r="I2634">
        <f t="array" ref="I2634">+SQRT((SUM(SIN($G2634/$I$1*($A$22:$A$20000))*$B$22:$B$20000))^2 + (SUM(COS($G2634/$I$1*($A$22:$A$20000))*$B$22:$B$20000))^2)</f>
        <v>1.4737696735878605</v>
      </c>
      <c r="J2634">
        <f t="array" ref="J2634">+SQRT((SUM(SIN($G2634/$I$1*($A$22:$A$20000))*$C$22:$C$20000))^2 +  (SUM(COS($G2634/$I$1*($A$22:$A$20000))*$C$22:$C$20000))^2)</f>
        <v>10.399298375185003</v>
      </c>
    </row>
    <row r="2635" spans="7:10" x14ac:dyDescent="0.25">
      <c r="G2635">
        <f t="shared" si="83"/>
        <v>2633</v>
      </c>
      <c r="H2635">
        <f t="shared" si="82"/>
        <v>8.3810993032192087</v>
      </c>
      <c r="I2635">
        <f t="array" ref="I2635">+SQRT((SUM(SIN($G2635/$I$1*($A$22:$A$20000))*$B$22:$B$20000))^2 + (SUM(COS($G2635/$I$1*($A$22:$A$20000))*$B$22:$B$20000))^2)</f>
        <v>1.9182014734804571</v>
      </c>
      <c r="J2635">
        <f t="array" ref="J2635">+SQRT((SUM(SIN($G2635/$I$1*($A$22:$A$20000))*$C$22:$C$20000))^2 +  (SUM(COS($G2635/$I$1*($A$22:$A$20000))*$C$22:$C$20000))^2)</f>
        <v>12.543875546083095</v>
      </c>
    </row>
    <row r="2636" spans="7:10" x14ac:dyDescent="0.25">
      <c r="G2636">
        <f t="shared" si="83"/>
        <v>2634</v>
      </c>
      <c r="H2636">
        <f t="shared" si="82"/>
        <v>8.3842824020810465</v>
      </c>
      <c r="I2636">
        <f t="array" ref="I2636">+SQRT((SUM(SIN($G2636/$I$1*($A$22:$A$20000))*$B$22:$B$20000))^2 + (SUM(COS($G2636/$I$1*($A$22:$A$20000))*$B$22:$B$20000))^2)</f>
        <v>0.93031362620725255</v>
      </c>
      <c r="J2636">
        <f t="array" ref="J2636">+SQRT((SUM(SIN($G2636/$I$1*($A$22:$A$20000))*$C$22:$C$20000))^2 +  (SUM(COS($G2636/$I$1*($A$22:$A$20000))*$C$22:$C$20000))^2)</f>
        <v>10.612309977486147</v>
      </c>
    </row>
    <row r="2637" spans="7:10" x14ac:dyDescent="0.25">
      <c r="G2637">
        <f t="shared" si="83"/>
        <v>2635</v>
      </c>
      <c r="H2637">
        <f t="shared" si="82"/>
        <v>8.3874655009428842</v>
      </c>
      <c r="I2637">
        <f t="array" ref="I2637">+SQRT((SUM(SIN($G2637/$I$1*($A$22:$A$20000))*$B$22:$B$20000))^2 + (SUM(COS($G2637/$I$1*($A$22:$A$20000))*$B$22:$B$20000))^2)</f>
        <v>1.501330926195513</v>
      </c>
      <c r="J2637">
        <f t="array" ref="J2637">+SQRT((SUM(SIN($G2637/$I$1*($A$22:$A$20000))*$C$22:$C$20000))^2 +  (SUM(COS($G2637/$I$1*($A$22:$A$20000))*$C$22:$C$20000))^2)</f>
        <v>5.437122261833597</v>
      </c>
    </row>
    <row r="2638" spans="7:10" x14ac:dyDescent="0.25">
      <c r="G2638">
        <f t="shared" si="83"/>
        <v>2636</v>
      </c>
      <c r="H2638">
        <f t="shared" si="82"/>
        <v>8.390648599804722</v>
      </c>
      <c r="I2638">
        <f t="array" ref="I2638">+SQRT((SUM(SIN($G2638/$I$1*($A$22:$A$20000))*$B$22:$B$20000))^2 + (SUM(COS($G2638/$I$1*($A$22:$A$20000))*$B$22:$B$20000))^2)</f>
        <v>1.1287754181188117</v>
      </c>
      <c r="J2638">
        <f t="array" ref="J2638">+SQRT((SUM(SIN($G2638/$I$1*($A$22:$A$20000))*$C$22:$C$20000))^2 +  (SUM(COS($G2638/$I$1*($A$22:$A$20000))*$C$22:$C$20000))^2)</f>
        <v>2.4397369547164849</v>
      </c>
    </row>
    <row r="2639" spans="7:10" x14ac:dyDescent="0.25">
      <c r="G2639">
        <f t="shared" si="83"/>
        <v>2637</v>
      </c>
      <c r="H2639">
        <f t="shared" si="82"/>
        <v>8.3938316986665615</v>
      </c>
      <c r="I2639">
        <f t="array" ref="I2639">+SQRT((SUM(SIN($G2639/$I$1*($A$22:$A$20000))*$B$22:$B$20000))^2 + (SUM(COS($G2639/$I$1*($A$22:$A$20000))*$B$22:$B$20000))^2)</f>
        <v>1.7522632868871935</v>
      </c>
      <c r="J2639">
        <f t="array" ref="J2639">+SQRT((SUM(SIN($G2639/$I$1*($A$22:$A$20000))*$C$22:$C$20000))^2 +  (SUM(COS($G2639/$I$1*($A$22:$A$20000))*$C$22:$C$20000))^2)</f>
        <v>6.3250405420482654</v>
      </c>
    </row>
    <row r="2640" spans="7:10" x14ac:dyDescent="0.25">
      <c r="G2640">
        <f t="shared" si="83"/>
        <v>2638</v>
      </c>
      <c r="H2640">
        <f t="shared" si="82"/>
        <v>8.3970147975283975</v>
      </c>
      <c r="I2640">
        <f t="array" ref="I2640">+SQRT((SUM(SIN($G2640/$I$1*($A$22:$A$20000))*$B$22:$B$20000))^2 + (SUM(COS($G2640/$I$1*($A$22:$A$20000))*$B$22:$B$20000))^2)</f>
        <v>2.1177426338532137</v>
      </c>
      <c r="J2640">
        <f t="array" ref="J2640">+SQRT((SUM(SIN($G2640/$I$1*($A$22:$A$20000))*$C$22:$C$20000))^2 +  (SUM(COS($G2640/$I$1*($A$22:$A$20000))*$C$22:$C$20000))^2)</f>
        <v>4.5350472465924954</v>
      </c>
    </row>
    <row r="2641" spans="7:10" x14ac:dyDescent="0.25">
      <c r="G2641">
        <f t="shared" si="83"/>
        <v>2639</v>
      </c>
      <c r="H2641">
        <f t="shared" si="82"/>
        <v>8.4001978963902371</v>
      </c>
      <c r="I2641">
        <f t="array" ref="I2641">+SQRT((SUM(SIN($G2641/$I$1*($A$22:$A$20000))*$B$22:$B$20000))^2 + (SUM(COS($G2641/$I$1*($A$22:$A$20000))*$B$22:$B$20000))^2)</f>
        <v>1.6341101975449355</v>
      </c>
      <c r="J2641">
        <f t="array" ref="J2641">+SQRT((SUM(SIN($G2641/$I$1*($A$22:$A$20000))*$C$22:$C$20000))^2 +  (SUM(COS($G2641/$I$1*($A$22:$A$20000))*$C$22:$C$20000))^2)</f>
        <v>3.0918023337433667</v>
      </c>
    </row>
    <row r="2642" spans="7:10" x14ac:dyDescent="0.25">
      <c r="G2642">
        <f t="shared" si="83"/>
        <v>2640</v>
      </c>
      <c r="H2642">
        <f t="shared" si="82"/>
        <v>8.403380995252073</v>
      </c>
      <c r="I2642">
        <f t="array" ref="I2642">+SQRT((SUM(SIN($G2642/$I$1*($A$22:$A$20000))*$B$22:$B$20000))^2 + (SUM(COS($G2642/$I$1*($A$22:$A$20000))*$B$22:$B$20000))^2)</f>
        <v>4.252702585720777</v>
      </c>
      <c r="J2642">
        <f t="array" ref="J2642">+SQRT((SUM(SIN($G2642/$I$1*($A$22:$A$20000))*$C$22:$C$20000))^2 +  (SUM(COS($G2642/$I$1*($A$22:$A$20000))*$C$22:$C$20000))^2)</f>
        <v>6.7803375911726214</v>
      </c>
    </row>
    <row r="2643" spans="7:10" x14ac:dyDescent="0.25">
      <c r="G2643">
        <f t="shared" si="83"/>
        <v>2641</v>
      </c>
      <c r="H2643">
        <f t="shared" si="82"/>
        <v>8.4065640941139126</v>
      </c>
      <c r="I2643">
        <f t="array" ref="I2643">+SQRT((SUM(SIN($G2643/$I$1*($A$22:$A$20000))*$B$22:$B$20000))^2 + (SUM(COS($G2643/$I$1*($A$22:$A$20000))*$B$22:$B$20000))^2)</f>
        <v>1.1491400505694909</v>
      </c>
      <c r="J2643">
        <f t="array" ref="J2643">+SQRT((SUM(SIN($G2643/$I$1*($A$22:$A$20000))*$C$22:$C$20000))^2 +  (SUM(COS($G2643/$I$1*($A$22:$A$20000))*$C$22:$C$20000))^2)</f>
        <v>6.9622383225081164</v>
      </c>
    </row>
    <row r="2644" spans="7:10" x14ac:dyDescent="0.25">
      <c r="G2644">
        <f t="shared" si="83"/>
        <v>2642</v>
      </c>
      <c r="H2644">
        <f t="shared" si="82"/>
        <v>8.4097471929757504</v>
      </c>
      <c r="I2644">
        <f t="array" ref="I2644">+SQRT((SUM(SIN($G2644/$I$1*($A$22:$A$20000))*$B$22:$B$20000))^2 + (SUM(COS($G2644/$I$1*($A$22:$A$20000))*$B$22:$B$20000))^2)</f>
        <v>12.716925465313439</v>
      </c>
      <c r="J2644">
        <f t="array" ref="J2644">+SQRT((SUM(SIN($G2644/$I$1*($A$22:$A$20000))*$C$22:$C$20000))^2 +  (SUM(COS($G2644/$I$1*($A$22:$A$20000))*$C$22:$C$20000))^2)</f>
        <v>10.363908590400564</v>
      </c>
    </row>
    <row r="2645" spans="7:10" x14ac:dyDescent="0.25">
      <c r="G2645">
        <f t="shared" si="83"/>
        <v>2643</v>
      </c>
      <c r="H2645">
        <f t="shared" si="82"/>
        <v>8.4129302918375881</v>
      </c>
      <c r="I2645">
        <f t="array" ref="I2645">+SQRT((SUM(SIN($G2645/$I$1*($A$22:$A$20000))*$B$22:$B$20000))^2 + (SUM(COS($G2645/$I$1*($A$22:$A$20000))*$B$22:$B$20000))^2)</f>
        <v>19.764359881652606</v>
      </c>
      <c r="J2645">
        <f t="array" ref="J2645">+SQRT((SUM(SIN($G2645/$I$1*($A$22:$A$20000))*$C$22:$C$20000))^2 +  (SUM(COS($G2645/$I$1*($A$22:$A$20000))*$C$22:$C$20000))^2)</f>
        <v>7.479058317934121</v>
      </c>
    </row>
    <row r="2646" spans="7:10" x14ac:dyDescent="0.25">
      <c r="G2646">
        <f t="shared" si="83"/>
        <v>2644</v>
      </c>
      <c r="H2646">
        <f t="shared" si="82"/>
        <v>8.4161133906994259</v>
      </c>
      <c r="I2646">
        <f t="array" ref="I2646">+SQRT((SUM(SIN($G2646/$I$1*($A$22:$A$20000))*$B$22:$B$20000))^2 + (SUM(COS($G2646/$I$1*($A$22:$A$20000))*$B$22:$B$20000))^2)</f>
        <v>14.975760931833172</v>
      </c>
      <c r="J2646">
        <f t="array" ref="J2646">+SQRT((SUM(SIN($G2646/$I$1*($A$22:$A$20000))*$C$22:$C$20000))^2 +  (SUM(COS($G2646/$I$1*($A$22:$A$20000))*$C$22:$C$20000))^2)</f>
        <v>0.71323756664980109</v>
      </c>
    </row>
    <row r="2647" spans="7:10" x14ac:dyDescent="0.25">
      <c r="G2647">
        <f t="shared" si="83"/>
        <v>2645</v>
      </c>
      <c r="H2647">
        <f t="shared" si="82"/>
        <v>8.4192964895612636</v>
      </c>
      <c r="I2647">
        <f t="array" ref="I2647">+SQRT((SUM(SIN($G2647/$I$1*($A$22:$A$20000))*$B$22:$B$20000))^2 + (SUM(COS($G2647/$I$1*($A$22:$A$20000))*$B$22:$B$20000))^2)</f>
        <v>3.2763627673730706</v>
      </c>
      <c r="J2647">
        <f t="array" ref="J2647">+SQRT((SUM(SIN($G2647/$I$1*($A$22:$A$20000))*$C$22:$C$20000))^2 +  (SUM(COS($G2647/$I$1*($A$22:$A$20000))*$C$22:$C$20000))^2)</f>
        <v>1.0476516300205454</v>
      </c>
    </row>
    <row r="2648" spans="7:10" x14ac:dyDescent="0.25">
      <c r="G2648">
        <f t="shared" si="83"/>
        <v>2646</v>
      </c>
      <c r="H2648">
        <f t="shared" si="82"/>
        <v>8.4224795884231014</v>
      </c>
      <c r="I2648">
        <f t="array" ref="I2648">+SQRT((SUM(SIN($G2648/$I$1*($A$22:$A$20000))*$B$22:$B$20000))^2 + (SUM(COS($G2648/$I$1*($A$22:$A$20000))*$B$22:$B$20000))^2)</f>
        <v>4.4148147068145995</v>
      </c>
      <c r="J2648">
        <f t="array" ref="J2648">+SQRT((SUM(SIN($G2648/$I$1*($A$22:$A$20000))*$C$22:$C$20000))^2 +  (SUM(COS($G2648/$I$1*($A$22:$A$20000))*$C$22:$C$20000))^2)</f>
        <v>5.8887167373208893</v>
      </c>
    </row>
    <row r="2649" spans="7:10" x14ac:dyDescent="0.25">
      <c r="G2649">
        <f t="shared" si="83"/>
        <v>2647</v>
      </c>
      <c r="H2649">
        <f t="shared" si="82"/>
        <v>8.4256626872849392</v>
      </c>
      <c r="I2649">
        <f t="array" ref="I2649">+SQRT((SUM(SIN($G2649/$I$1*($A$22:$A$20000))*$B$22:$B$20000))^2 + (SUM(COS($G2649/$I$1*($A$22:$A$20000))*$B$22:$B$20000))^2)</f>
        <v>3.2015920879831423</v>
      </c>
      <c r="J2649">
        <f t="array" ref="J2649">+SQRT((SUM(SIN($G2649/$I$1*($A$22:$A$20000))*$C$22:$C$20000))^2 +  (SUM(COS($G2649/$I$1*($A$22:$A$20000))*$C$22:$C$20000))^2)</f>
        <v>8.9900000359107537</v>
      </c>
    </row>
    <row r="2650" spans="7:10" x14ac:dyDescent="0.25">
      <c r="G2650">
        <f t="shared" si="83"/>
        <v>2648</v>
      </c>
      <c r="H2650">
        <f t="shared" si="82"/>
        <v>8.4288457861467769</v>
      </c>
      <c r="I2650">
        <f t="array" ref="I2650">+SQRT((SUM(SIN($G2650/$I$1*($A$22:$A$20000))*$B$22:$B$20000))^2 + (SUM(COS($G2650/$I$1*($A$22:$A$20000))*$B$22:$B$20000))^2)</f>
        <v>3.9425882290614944</v>
      </c>
      <c r="J2650">
        <f t="array" ref="J2650">+SQRT((SUM(SIN($G2650/$I$1*($A$22:$A$20000))*$C$22:$C$20000))^2 +  (SUM(COS($G2650/$I$1*($A$22:$A$20000))*$C$22:$C$20000))^2)</f>
        <v>5.023061116773361</v>
      </c>
    </row>
    <row r="2651" spans="7:10" x14ac:dyDescent="0.25">
      <c r="G2651">
        <f t="shared" si="83"/>
        <v>2649</v>
      </c>
      <c r="H2651">
        <f t="shared" si="82"/>
        <v>8.4320288850086147</v>
      </c>
      <c r="I2651">
        <f t="array" ref="I2651">+SQRT((SUM(SIN($G2651/$I$1*($A$22:$A$20000))*$B$22:$B$20000))^2 + (SUM(COS($G2651/$I$1*($A$22:$A$20000))*$B$22:$B$20000))^2)</f>
        <v>11.671658394661465</v>
      </c>
      <c r="J2651">
        <f t="array" ref="J2651">+SQRT((SUM(SIN($G2651/$I$1*($A$22:$A$20000))*$C$22:$C$20000))^2 +  (SUM(COS($G2651/$I$1*($A$22:$A$20000))*$C$22:$C$20000))^2)</f>
        <v>7.0167300444433156</v>
      </c>
    </row>
    <row r="2652" spans="7:10" x14ac:dyDescent="0.25">
      <c r="G2652">
        <f t="shared" si="83"/>
        <v>2650</v>
      </c>
      <c r="H2652">
        <f t="shared" si="82"/>
        <v>8.4352119838704525</v>
      </c>
      <c r="I2652">
        <f t="array" ref="I2652">+SQRT((SUM(SIN($G2652/$I$1*($A$22:$A$20000))*$B$22:$B$20000))^2 + (SUM(COS($G2652/$I$1*($A$22:$A$20000))*$B$22:$B$20000))^2)</f>
        <v>14.007390383657295</v>
      </c>
      <c r="J2652">
        <f t="array" ref="J2652">+SQRT((SUM(SIN($G2652/$I$1*($A$22:$A$20000))*$C$22:$C$20000))^2 +  (SUM(COS($G2652/$I$1*($A$22:$A$20000))*$C$22:$C$20000))^2)</f>
        <v>6.602413446027148</v>
      </c>
    </row>
    <row r="2653" spans="7:10" x14ac:dyDescent="0.25">
      <c r="G2653">
        <f t="shared" si="83"/>
        <v>2651</v>
      </c>
      <c r="H2653">
        <f t="shared" si="82"/>
        <v>8.438395082732292</v>
      </c>
      <c r="I2653">
        <f t="array" ref="I2653">+SQRT((SUM(SIN($G2653/$I$1*($A$22:$A$20000))*$B$22:$B$20000))^2 + (SUM(COS($G2653/$I$1*($A$22:$A$20000))*$B$22:$B$20000))^2)</f>
        <v>8.0833144961773531</v>
      </c>
      <c r="J2653">
        <f t="array" ref="J2653">+SQRT((SUM(SIN($G2653/$I$1*($A$22:$A$20000))*$C$22:$C$20000))^2 +  (SUM(COS($G2653/$I$1*($A$22:$A$20000))*$C$22:$C$20000))^2)</f>
        <v>0.54923407306912087</v>
      </c>
    </row>
    <row r="2654" spans="7:10" x14ac:dyDescent="0.25">
      <c r="G2654">
        <f t="shared" si="83"/>
        <v>2652</v>
      </c>
      <c r="H2654">
        <f t="shared" si="82"/>
        <v>8.441578181594128</v>
      </c>
      <c r="I2654">
        <f t="array" ref="I2654">+SQRT((SUM(SIN($G2654/$I$1*($A$22:$A$20000))*$B$22:$B$20000))^2 + (SUM(COS($G2654/$I$1*($A$22:$A$20000))*$B$22:$B$20000))^2)</f>
        <v>0.71752067567606947</v>
      </c>
      <c r="J2654">
        <f t="array" ref="J2654">+SQRT((SUM(SIN($G2654/$I$1*($A$22:$A$20000))*$C$22:$C$20000))^2 +  (SUM(COS($G2654/$I$1*($A$22:$A$20000))*$C$22:$C$20000))^2)</f>
        <v>2.703044567364389</v>
      </c>
    </row>
    <row r="2655" spans="7:10" x14ac:dyDescent="0.25">
      <c r="G2655">
        <f t="shared" si="83"/>
        <v>2653</v>
      </c>
      <c r="H2655">
        <f t="shared" si="82"/>
        <v>8.4447612804559675</v>
      </c>
      <c r="I2655">
        <f t="array" ref="I2655">+SQRT((SUM(SIN($G2655/$I$1*($A$22:$A$20000))*$B$22:$B$20000))^2 + (SUM(COS($G2655/$I$1*($A$22:$A$20000))*$B$22:$B$20000))^2)</f>
        <v>3.9149433679081933</v>
      </c>
      <c r="J2655">
        <f t="array" ref="J2655">+SQRT((SUM(SIN($G2655/$I$1*($A$22:$A$20000))*$C$22:$C$20000))^2 +  (SUM(COS($G2655/$I$1*($A$22:$A$20000))*$C$22:$C$20000))^2)</f>
        <v>2.3177306608640191</v>
      </c>
    </row>
    <row r="2656" spans="7:10" x14ac:dyDescent="0.25">
      <c r="G2656">
        <f t="shared" si="83"/>
        <v>2654</v>
      </c>
      <c r="H2656">
        <f t="shared" si="82"/>
        <v>8.4479443793178053</v>
      </c>
      <c r="I2656">
        <f t="array" ref="I2656">+SQRT((SUM(SIN($G2656/$I$1*($A$22:$A$20000))*$B$22:$B$20000))^2 + (SUM(COS($G2656/$I$1*($A$22:$A$20000))*$B$22:$B$20000))^2)</f>
        <v>0.52846642238627639</v>
      </c>
      <c r="J2656">
        <f t="array" ref="J2656">+SQRT((SUM(SIN($G2656/$I$1*($A$22:$A$20000))*$C$22:$C$20000))^2 +  (SUM(COS($G2656/$I$1*($A$22:$A$20000))*$C$22:$C$20000))^2)</f>
        <v>6.279797129857319</v>
      </c>
    </row>
    <row r="2657" spans="7:10" x14ac:dyDescent="0.25">
      <c r="G2657">
        <f t="shared" si="83"/>
        <v>2655</v>
      </c>
      <c r="H2657">
        <f t="shared" si="82"/>
        <v>8.451127478179643</v>
      </c>
      <c r="I2657">
        <f t="array" ref="I2657">+SQRT((SUM(SIN($G2657/$I$1*($A$22:$A$20000))*$B$22:$B$20000))^2 + (SUM(COS($G2657/$I$1*($A$22:$A$20000))*$B$22:$B$20000))^2)</f>
        <v>2.6901813182568559</v>
      </c>
      <c r="J2657">
        <f t="array" ref="J2657">+SQRT((SUM(SIN($G2657/$I$1*($A$22:$A$20000))*$C$22:$C$20000))^2 +  (SUM(COS($G2657/$I$1*($A$22:$A$20000))*$C$22:$C$20000))^2)</f>
        <v>6.6205625246471058</v>
      </c>
    </row>
    <row r="2658" spans="7:10" x14ac:dyDescent="0.25">
      <c r="G2658">
        <f t="shared" si="83"/>
        <v>2656</v>
      </c>
      <c r="H2658">
        <f t="shared" si="82"/>
        <v>8.4543105770414808</v>
      </c>
      <c r="I2658">
        <f t="array" ref="I2658">+SQRT((SUM(SIN($G2658/$I$1*($A$22:$A$20000))*$B$22:$B$20000))^2 + (SUM(COS($G2658/$I$1*($A$22:$A$20000))*$B$22:$B$20000))^2)</f>
        <v>1.1730979683932465</v>
      </c>
      <c r="J2658">
        <f t="array" ref="J2658">+SQRT((SUM(SIN($G2658/$I$1*($A$22:$A$20000))*$C$22:$C$20000))^2 +  (SUM(COS($G2658/$I$1*($A$22:$A$20000))*$C$22:$C$20000))^2)</f>
        <v>4.7099686032658576</v>
      </c>
    </row>
    <row r="2659" spans="7:10" x14ac:dyDescent="0.25">
      <c r="G2659">
        <f t="shared" si="83"/>
        <v>2657</v>
      </c>
      <c r="H2659">
        <f t="shared" si="82"/>
        <v>8.4574936759033186</v>
      </c>
      <c r="I2659">
        <f t="array" ref="I2659">+SQRT((SUM(SIN($G2659/$I$1*($A$22:$A$20000))*$B$22:$B$20000))^2 + (SUM(COS($G2659/$I$1*($A$22:$A$20000))*$B$22:$B$20000))^2)</f>
        <v>1.833658229866941</v>
      </c>
      <c r="J2659">
        <f t="array" ref="J2659">+SQRT((SUM(SIN($G2659/$I$1*($A$22:$A$20000))*$C$22:$C$20000))^2 +  (SUM(COS($G2659/$I$1*($A$22:$A$20000))*$C$22:$C$20000))^2)</f>
        <v>4.1410992055624796</v>
      </c>
    </row>
    <row r="2660" spans="7:10" x14ac:dyDescent="0.25">
      <c r="G2660">
        <f t="shared" si="83"/>
        <v>2658</v>
      </c>
      <c r="H2660">
        <f t="shared" si="82"/>
        <v>8.4606767747651563</v>
      </c>
      <c r="I2660">
        <f t="array" ref="I2660">+SQRT((SUM(SIN($G2660/$I$1*($A$22:$A$20000))*$B$22:$B$20000))^2 + (SUM(COS($G2660/$I$1*($A$22:$A$20000))*$B$22:$B$20000))^2)</f>
        <v>1.4079327002134994</v>
      </c>
      <c r="J2660">
        <f t="array" ref="J2660">+SQRT((SUM(SIN($G2660/$I$1*($A$22:$A$20000))*$C$22:$C$20000))^2 +  (SUM(COS($G2660/$I$1*($A$22:$A$20000))*$C$22:$C$20000))^2)</f>
        <v>3.6451838630870537</v>
      </c>
    </row>
    <row r="2661" spans="7:10" x14ac:dyDescent="0.25">
      <c r="G2661">
        <f t="shared" si="83"/>
        <v>2659</v>
      </c>
      <c r="H2661">
        <f t="shared" si="82"/>
        <v>8.4638598736269941</v>
      </c>
      <c r="I2661">
        <f t="array" ref="I2661">+SQRT((SUM(SIN($G2661/$I$1*($A$22:$A$20000))*$B$22:$B$20000))^2 + (SUM(COS($G2661/$I$1*($A$22:$A$20000))*$B$22:$B$20000))^2)</f>
        <v>1.2462989114019138</v>
      </c>
      <c r="J2661">
        <f t="array" ref="J2661">+SQRT((SUM(SIN($G2661/$I$1*($A$22:$A$20000))*$C$22:$C$20000))^2 +  (SUM(COS($G2661/$I$1*($A$22:$A$20000))*$C$22:$C$20000))^2)</f>
        <v>2.509287794312304</v>
      </c>
    </row>
    <row r="2662" spans="7:10" x14ac:dyDescent="0.25">
      <c r="G2662">
        <f t="shared" si="83"/>
        <v>2660</v>
      </c>
      <c r="H2662">
        <f t="shared" si="82"/>
        <v>8.4670429724888319</v>
      </c>
      <c r="I2662">
        <f t="array" ref="I2662">+SQRT((SUM(SIN($G2662/$I$1*($A$22:$A$20000))*$B$22:$B$20000))^2 + (SUM(COS($G2662/$I$1*($A$22:$A$20000))*$B$22:$B$20000))^2)</f>
        <v>1.5987553410167699</v>
      </c>
      <c r="J2662">
        <f t="array" ref="J2662">+SQRT((SUM(SIN($G2662/$I$1*($A$22:$A$20000))*$C$22:$C$20000))^2 +  (SUM(COS($G2662/$I$1*($A$22:$A$20000))*$C$22:$C$20000))^2)</f>
        <v>2.4736981910915929</v>
      </c>
    </row>
    <row r="2663" spans="7:10" x14ac:dyDescent="0.25">
      <c r="G2663">
        <f t="shared" si="83"/>
        <v>2661</v>
      </c>
      <c r="H2663">
        <f t="shared" si="82"/>
        <v>8.4702260713506696</v>
      </c>
      <c r="I2663">
        <f t="array" ref="I2663">+SQRT((SUM(SIN($G2663/$I$1*($A$22:$A$20000))*$B$22:$B$20000))^2 + (SUM(COS($G2663/$I$1*($A$22:$A$20000))*$B$22:$B$20000))^2)</f>
        <v>0.70364369874828436</v>
      </c>
      <c r="J2663">
        <f t="array" ref="J2663">+SQRT((SUM(SIN($G2663/$I$1*($A$22:$A$20000))*$C$22:$C$20000))^2 +  (SUM(COS($G2663/$I$1*($A$22:$A$20000))*$C$22:$C$20000))^2)</f>
        <v>3.7638600233631534</v>
      </c>
    </row>
    <row r="2664" spans="7:10" x14ac:dyDescent="0.25">
      <c r="G2664">
        <f t="shared" si="83"/>
        <v>2662</v>
      </c>
      <c r="H2664">
        <f t="shared" si="82"/>
        <v>8.4734091702125092</v>
      </c>
      <c r="I2664">
        <f t="array" ref="I2664">+SQRT((SUM(SIN($G2664/$I$1*($A$22:$A$20000))*$B$22:$B$20000))^2 + (SUM(COS($G2664/$I$1*($A$22:$A$20000))*$B$22:$B$20000))^2)</f>
        <v>1.6740258902901517</v>
      </c>
      <c r="J2664">
        <f t="array" ref="J2664">+SQRT((SUM(SIN($G2664/$I$1*($A$22:$A$20000))*$C$22:$C$20000))^2 +  (SUM(COS($G2664/$I$1*($A$22:$A$20000))*$C$22:$C$20000))^2)</f>
        <v>5.5255554118131025</v>
      </c>
    </row>
    <row r="2665" spans="7:10" x14ac:dyDescent="0.25">
      <c r="G2665">
        <f t="shared" si="83"/>
        <v>2663</v>
      </c>
      <c r="H2665">
        <f t="shared" si="82"/>
        <v>8.4765922690743452</v>
      </c>
      <c r="I2665">
        <f t="array" ref="I2665">+SQRT((SUM(SIN($G2665/$I$1*($A$22:$A$20000))*$B$22:$B$20000))^2 + (SUM(COS($G2665/$I$1*($A$22:$A$20000))*$B$22:$B$20000))^2)</f>
        <v>0.21531477036242672</v>
      </c>
      <c r="J2665">
        <f t="array" ref="J2665">+SQRT((SUM(SIN($G2665/$I$1*($A$22:$A$20000))*$C$22:$C$20000))^2 +  (SUM(COS($G2665/$I$1*($A$22:$A$20000))*$C$22:$C$20000))^2)</f>
        <v>4.4983256224044696</v>
      </c>
    </row>
    <row r="2666" spans="7:10" x14ac:dyDescent="0.25">
      <c r="G2666">
        <f t="shared" si="83"/>
        <v>2664</v>
      </c>
      <c r="H2666">
        <f t="shared" si="82"/>
        <v>8.4797753679361847</v>
      </c>
      <c r="I2666">
        <f t="array" ref="I2666">+SQRT((SUM(SIN($G2666/$I$1*($A$22:$A$20000))*$B$22:$B$20000))^2 + (SUM(COS($G2666/$I$1*($A$22:$A$20000))*$B$22:$B$20000))^2)</f>
        <v>1.6297386830319125</v>
      </c>
      <c r="J2666">
        <f t="array" ref="J2666">+SQRT((SUM(SIN($G2666/$I$1*($A$22:$A$20000))*$C$22:$C$20000))^2 +  (SUM(COS($G2666/$I$1*($A$22:$A$20000))*$C$22:$C$20000))^2)</f>
        <v>3.8193788610004944</v>
      </c>
    </row>
    <row r="2667" spans="7:10" x14ac:dyDescent="0.25">
      <c r="G2667">
        <f t="shared" si="83"/>
        <v>2665</v>
      </c>
      <c r="H2667">
        <f t="shared" si="82"/>
        <v>8.4829584667980207</v>
      </c>
      <c r="I2667">
        <f t="array" ref="I2667">+SQRT((SUM(SIN($G2667/$I$1*($A$22:$A$20000))*$B$22:$B$20000))^2 + (SUM(COS($G2667/$I$1*($A$22:$A$20000))*$B$22:$B$20000))^2)</f>
        <v>0.2992931953512773</v>
      </c>
      <c r="J2667">
        <f t="array" ref="J2667">+SQRT((SUM(SIN($G2667/$I$1*($A$22:$A$20000))*$C$22:$C$20000))^2 +  (SUM(COS($G2667/$I$1*($A$22:$A$20000))*$C$22:$C$20000))^2)</f>
        <v>7.2262942389330505</v>
      </c>
    </row>
    <row r="2668" spans="7:10" x14ac:dyDescent="0.25">
      <c r="G2668">
        <f t="shared" si="83"/>
        <v>2666</v>
      </c>
      <c r="H2668">
        <f t="shared" si="82"/>
        <v>8.4861415656598602</v>
      </c>
      <c r="I2668">
        <f t="array" ref="I2668">+SQRT((SUM(SIN($G2668/$I$1*($A$22:$A$20000))*$B$22:$B$20000))^2 + (SUM(COS($G2668/$I$1*($A$22:$A$20000))*$B$22:$B$20000))^2)</f>
        <v>1.4928041262639493</v>
      </c>
      <c r="J2668">
        <f t="array" ref="J2668">+SQRT((SUM(SIN($G2668/$I$1*($A$22:$A$20000))*$C$22:$C$20000))^2 +  (SUM(COS($G2668/$I$1*($A$22:$A$20000))*$C$22:$C$20000))^2)</f>
        <v>7.1246115060963868</v>
      </c>
    </row>
    <row r="2669" spans="7:10" x14ac:dyDescent="0.25">
      <c r="G2669">
        <f t="shared" si="83"/>
        <v>2667</v>
      </c>
      <c r="H2669">
        <f t="shared" si="82"/>
        <v>8.489324664521698</v>
      </c>
      <c r="I2669">
        <f t="array" ref="I2669">+SQRT((SUM(SIN($G2669/$I$1*($A$22:$A$20000))*$B$22:$B$20000))^2 + (SUM(COS($G2669/$I$1*($A$22:$A$20000))*$B$22:$B$20000))^2)</f>
        <v>0.69459413962700389</v>
      </c>
      <c r="J2669">
        <f t="array" ref="J2669">+SQRT((SUM(SIN($G2669/$I$1*($A$22:$A$20000))*$C$22:$C$20000))^2 +  (SUM(COS($G2669/$I$1*($A$22:$A$20000))*$C$22:$C$20000))^2)</f>
        <v>5.5185444117424725</v>
      </c>
    </row>
    <row r="2670" spans="7:10" x14ac:dyDescent="0.25">
      <c r="G2670">
        <f t="shared" si="83"/>
        <v>2668</v>
      </c>
      <c r="H2670">
        <f t="shared" si="82"/>
        <v>8.4925077633835357</v>
      </c>
      <c r="I2670">
        <f t="array" ref="I2670">+SQRT((SUM(SIN($G2670/$I$1*($A$22:$A$20000))*$B$22:$B$20000))^2 + (SUM(COS($G2670/$I$1*($A$22:$A$20000))*$B$22:$B$20000))^2)</f>
        <v>1.2816284226201609</v>
      </c>
      <c r="J2670">
        <f t="array" ref="J2670">+SQRT((SUM(SIN($G2670/$I$1*($A$22:$A$20000))*$C$22:$C$20000))^2 +  (SUM(COS($G2670/$I$1*($A$22:$A$20000))*$C$22:$C$20000))^2)</f>
        <v>3.9507706928528203</v>
      </c>
    </row>
    <row r="2671" spans="7:10" x14ac:dyDescent="0.25">
      <c r="G2671">
        <f t="shared" si="83"/>
        <v>2669</v>
      </c>
      <c r="H2671">
        <f t="shared" si="82"/>
        <v>8.4956908622453735</v>
      </c>
      <c r="I2671">
        <f t="array" ref="I2671">+SQRT((SUM(SIN($G2671/$I$1*($A$22:$A$20000))*$B$22:$B$20000))^2 + (SUM(COS($G2671/$I$1*($A$22:$A$20000))*$B$22:$B$20000))^2)</f>
        <v>1.0521022305989585</v>
      </c>
      <c r="J2671">
        <f t="array" ref="J2671">+SQRT((SUM(SIN($G2671/$I$1*($A$22:$A$20000))*$C$22:$C$20000))^2 +  (SUM(COS($G2671/$I$1*($A$22:$A$20000))*$C$22:$C$20000))^2)</f>
        <v>4.9490715283030378</v>
      </c>
    </row>
    <row r="2672" spans="7:10" x14ac:dyDescent="0.25">
      <c r="G2672">
        <f t="shared" si="83"/>
        <v>2670</v>
      </c>
      <c r="H2672">
        <f t="shared" si="82"/>
        <v>8.4988739611072113</v>
      </c>
      <c r="I2672">
        <f t="array" ref="I2672">+SQRT((SUM(SIN($G2672/$I$1*($A$22:$A$20000))*$B$22:$B$20000))^2 + (SUM(COS($G2672/$I$1*($A$22:$A$20000))*$B$22:$B$20000))^2)</f>
        <v>0.97806053389011682</v>
      </c>
      <c r="J2672">
        <f t="array" ref="J2672">+SQRT((SUM(SIN($G2672/$I$1*($A$22:$A$20000))*$C$22:$C$20000))^2 +  (SUM(COS($G2672/$I$1*($A$22:$A$20000))*$C$22:$C$20000))^2)</f>
        <v>9.0851904955451346</v>
      </c>
    </row>
    <row r="2673" spans="7:10" x14ac:dyDescent="0.25">
      <c r="G2673">
        <f t="shared" si="83"/>
        <v>2671</v>
      </c>
      <c r="H2673">
        <f t="shared" si="82"/>
        <v>8.502057059969049</v>
      </c>
      <c r="I2673">
        <f t="array" ref="I2673">+SQRT((SUM(SIN($G2673/$I$1*($A$22:$A$20000))*$B$22:$B$20000))^2 + (SUM(COS($G2673/$I$1*($A$22:$A$20000))*$B$22:$B$20000))^2)</f>
        <v>1.3319275081183417</v>
      </c>
      <c r="J2673">
        <f t="array" ref="J2673">+SQRT((SUM(SIN($G2673/$I$1*($A$22:$A$20000))*$C$22:$C$20000))^2 +  (SUM(COS($G2673/$I$1*($A$22:$A$20000))*$C$22:$C$20000))^2)</f>
        <v>9.5036253492321467</v>
      </c>
    </row>
    <row r="2674" spans="7:10" x14ac:dyDescent="0.25">
      <c r="G2674">
        <f t="shared" si="83"/>
        <v>2672</v>
      </c>
      <c r="H2674">
        <f t="shared" si="82"/>
        <v>8.5052401588308868</v>
      </c>
      <c r="I2674">
        <f t="array" ref="I2674">+SQRT((SUM(SIN($G2674/$I$1*($A$22:$A$20000))*$B$22:$B$20000))^2 + (SUM(COS($G2674/$I$1*($A$22:$A$20000))*$B$22:$B$20000))^2)</f>
        <v>0.61340338158426999</v>
      </c>
      <c r="J2674">
        <f t="array" ref="J2674">+SQRT((SUM(SIN($G2674/$I$1*($A$22:$A$20000))*$C$22:$C$20000))^2 +  (SUM(COS($G2674/$I$1*($A$22:$A$20000))*$C$22:$C$20000))^2)</f>
        <v>5.2316042947449404</v>
      </c>
    </row>
    <row r="2675" spans="7:10" x14ac:dyDescent="0.25">
      <c r="G2675">
        <f t="shared" si="83"/>
        <v>2673</v>
      </c>
      <c r="H2675">
        <f t="shared" si="82"/>
        <v>8.5084232576927246</v>
      </c>
      <c r="I2675">
        <f t="array" ref="I2675">+SQRT((SUM(SIN($G2675/$I$1*($A$22:$A$20000))*$B$22:$B$20000))^2 + (SUM(COS($G2675/$I$1*($A$22:$A$20000))*$B$22:$B$20000))^2)</f>
        <v>1.5314702049397722</v>
      </c>
      <c r="J2675">
        <f t="array" ref="J2675">+SQRT((SUM(SIN($G2675/$I$1*($A$22:$A$20000))*$C$22:$C$20000))^2 +  (SUM(COS($G2675/$I$1*($A$22:$A$20000))*$C$22:$C$20000))^2)</f>
        <v>3.7629137409306304</v>
      </c>
    </row>
    <row r="2676" spans="7:10" x14ac:dyDescent="0.25">
      <c r="G2676">
        <f t="shared" si="83"/>
        <v>2674</v>
      </c>
      <c r="H2676">
        <f t="shared" si="82"/>
        <v>8.5116063565545623</v>
      </c>
      <c r="I2676">
        <f t="array" ref="I2676">+SQRT((SUM(SIN($G2676/$I$1*($A$22:$A$20000))*$B$22:$B$20000))^2 + (SUM(COS($G2676/$I$1*($A$22:$A$20000))*$B$22:$B$20000))^2)</f>
        <v>0.21605832623930488</v>
      </c>
      <c r="J2676">
        <f t="array" ref="J2676">+SQRT((SUM(SIN($G2676/$I$1*($A$22:$A$20000))*$C$22:$C$20000))^2 +  (SUM(COS($G2676/$I$1*($A$22:$A$20000))*$C$22:$C$20000))^2)</f>
        <v>9.9291549516333308</v>
      </c>
    </row>
    <row r="2677" spans="7:10" x14ac:dyDescent="0.25">
      <c r="G2677">
        <f t="shared" si="83"/>
        <v>2675</v>
      </c>
      <c r="H2677">
        <f t="shared" si="82"/>
        <v>8.5147894554164001</v>
      </c>
      <c r="I2677">
        <f t="array" ref="I2677">+SQRT((SUM(SIN($G2677/$I$1*($A$22:$A$20000))*$B$22:$B$20000))^2 + (SUM(COS($G2677/$I$1*($A$22:$A$20000))*$B$22:$B$20000))^2)</f>
        <v>1.6544452180348868</v>
      </c>
      <c r="J2677">
        <f t="array" ref="J2677">+SQRT((SUM(SIN($G2677/$I$1*($A$22:$A$20000))*$C$22:$C$20000))^2 +  (SUM(COS($G2677/$I$1*($A$22:$A$20000))*$C$22:$C$20000))^2)</f>
        <v>11.998090241537085</v>
      </c>
    </row>
    <row r="2678" spans="7:10" x14ac:dyDescent="0.25">
      <c r="G2678">
        <f t="shared" si="83"/>
        <v>2676</v>
      </c>
      <c r="H2678">
        <f t="shared" si="82"/>
        <v>8.5179725542782396</v>
      </c>
      <c r="I2678">
        <f t="array" ref="I2678">+SQRT((SUM(SIN($G2678/$I$1*($A$22:$A$20000))*$B$22:$B$20000))^2 + (SUM(COS($G2678/$I$1*($A$22:$A$20000))*$B$22:$B$20000))^2)</f>
        <v>0.32554910799467218</v>
      </c>
      <c r="J2678">
        <f t="array" ref="J2678">+SQRT((SUM(SIN($G2678/$I$1*($A$22:$A$20000))*$C$22:$C$20000))^2 +  (SUM(COS($G2678/$I$1*($A$22:$A$20000))*$C$22:$C$20000))^2)</f>
        <v>7.081038169492925</v>
      </c>
    </row>
    <row r="2679" spans="7:10" x14ac:dyDescent="0.25">
      <c r="G2679">
        <f t="shared" si="83"/>
        <v>2677</v>
      </c>
      <c r="H2679">
        <f t="shared" si="82"/>
        <v>8.5211556531400756</v>
      </c>
      <c r="I2679">
        <f t="array" ref="I2679">+SQRT((SUM(SIN($G2679/$I$1*($A$22:$A$20000))*$B$22:$B$20000))^2 + (SUM(COS($G2679/$I$1*($A$22:$A$20000))*$B$22:$B$20000))^2)</f>
        <v>1.6369808180336849</v>
      </c>
      <c r="J2679">
        <f t="array" ref="J2679">+SQRT((SUM(SIN($G2679/$I$1*($A$22:$A$20000))*$C$22:$C$20000))^2 +  (SUM(COS($G2679/$I$1*($A$22:$A$20000))*$C$22:$C$20000))^2)</f>
        <v>1.9960050630420321</v>
      </c>
    </row>
    <row r="2680" spans="7:10" x14ac:dyDescent="0.25">
      <c r="G2680">
        <f t="shared" si="83"/>
        <v>2678</v>
      </c>
      <c r="H2680">
        <f t="shared" si="82"/>
        <v>8.5243387520019152</v>
      </c>
      <c r="I2680">
        <f t="array" ref="I2680">+SQRT((SUM(SIN($G2680/$I$1*($A$22:$A$20000))*$B$22:$B$20000))^2 + (SUM(COS($G2680/$I$1*($A$22:$A$20000))*$B$22:$B$20000))^2)</f>
        <v>0.80347319434732944</v>
      </c>
      <c r="J2680">
        <f t="array" ref="J2680">+SQRT((SUM(SIN($G2680/$I$1*($A$22:$A$20000))*$C$22:$C$20000))^2 +  (SUM(COS($G2680/$I$1*($A$22:$A$20000))*$C$22:$C$20000))^2)</f>
        <v>7.8805475470111492</v>
      </c>
    </row>
    <row r="2681" spans="7:10" x14ac:dyDescent="0.25">
      <c r="G2681">
        <f t="shared" si="83"/>
        <v>2679</v>
      </c>
      <c r="H2681">
        <f t="shared" si="82"/>
        <v>8.5275218508637529</v>
      </c>
      <c r="I2681">
        <f t="array" ref="I2681">+SQRT((SUM(SIN($G2681/$I$1*($A$22:$A$20000))*$B$22:$B$20000))^2 + (SUM(COS($G2681/$I$1*($A$22:$A$20000))*$B$22:$B$20000))^2)</f>
        <v>1.5281183964765559</v>
      </c>
      <c r="J2681">
        <f t="array" ref="J2681">+SQRT((SUM(SIN($G2681/$I$1*($A$22:$A$20000))*$C$22:$C$20000))^2 +  (SUM(COS($G2681/$I$1*($A$22:$A$20000))*$C$22:$C$20000))^2)</f>
        <v>6.1355579743485658</v>
      </c>
    </row>
    <row r="2682" spans="7:10" x14ac:dyDescent="0.25">
      <c r="G2682">
        <f t="shared" si="83"/>
        <v>2680</v>
      </c>
      <c r="H2682">
        <f t="shared" si="82"/>
        <v>8.5307049497255907</v>
      </c>
      <c r="I2682">
        <f t="array" ref="I2682">+SQRT((SUM(SIN($G2682/$I$1*($A$22:$A$20000))*$B$22:$B$20000))^2 + (SUM(COS($G2682/$I$1*($A$22:$A$20000))*$B$22:$B$20000))^2)</f>
        <v>1.32616068565767</v>
      </c>
      <c r="J2682">
        <f t="array" ref="J2682">+SQRT((SUM(SIN($G2682/$I$1*($A$22:$A$20000))*$C$22:$C$20000))^2 +  (SUM(COS($G2682/$I$1*($A$22:$A$20000))*$C$22:$C$20000))^2)</f>
        <v>1.8615319801524168</v>
      </c>
    </row>
    <row r="2683" spans="7:10" x14ac:dyDescent="0.25">
      <c r="G2683">
        <f t="shared" si="83"/>
        <v>2681</v>
      </c>
      <c r="H2683">
        <f t="shared" si="82"/>
        <v>8.5338880485874284</v>
      </c>
      <c r="I2683">
        <f t="array" ref="I2683">+SQRT((SUM(SIN($G2683/$I$1*($A$22:$A$20000))*$B$22:$B$20000))^2 + (SUM(COS($G2683/$I$1*($A$22:$A$20000))*$B$22:$B$20000))^2)</f>
        <v>1.2854076355245458</v>
      </c>
      <c r="J2683">
        <f t="array" ref="J2683">+SQRT((SUM(SIN($G2683/$I$1*($A$22:$A$20000))*$C$22:$C$20000))^2 +  (SUM(COS($G2683/$I$1*($A$22:$A$20000))*$C$22:$C$20000))^2)</f>
        <v>3.4332994671293813</v>
      </c>
    </row>
    <row r="2684" spans="7:10" x14ac:dyDescent="0.25">
      <c r="G2684">
        <f t="shared" si="83"/>
        <v>2682</v>
      </c>
      <c r="H2684">
        <f t="shared" si="82"/>
        <v>8.5370711474492662</v>
      </c>
      <c r="I2684">
        <f t="array" ref="I2684">+SQRT((SUM(SIN($G2684/$I$1*($A$22:$A$20000))*$B$22:$B$20000))^2 + (SUM(COS($G2684/$I$1*($A$22:$A$20000))*$B$22:$B$20000))^2)</f>
        <v>1.8707078430686135</v>
      </c>
      <c r="J2684">
        <f t="array" ref="J2684">+SQRT((SUM(SIN($G2684/$I$1*($A$22:$A$20000))*$C$22:$C$20000))^2 +  (SUM(COS($G2684/$I$1*($A$22:$A$20000))*$C$22:$C$20000))^2)</f>
        <v>1.0165763006517656</v>
      </c>
    </row>
    <row r="2685" spans="7:10" x14ac:dyDescent="0.25">
      <c r="G2685">
        <f t="shared" si="83"/>
        <v>2683</v>
      </c>
      <c r="H2685">
        <f t="shared" si="82"/>
        <v>8.540254246311104</v>
      </c>
      <c r="I2685">
        <f t="array" ref="I2685">+SQRT((SUM(SIN($G2685/$I$1*($A$22:$A$20000))*$B$22:$B$20000))^2 + (SUM(COS($G2685/$I$1*($A$22:$A$20000))*$B$22:$B$20000))^2)</f>
        <v>0.88084879510213365</v>
      </c>
      <c r="J2685">
        <f t="array" ref="J2685">+SQRT((SUM(SIN($G2685/$I$1*($A$22:$A$20000))*$C$22:$C$20000))^2 +  (SUM(COS($G2685/$I$1*($A$22:$A$20000))*$C$22:$C$20000))^2)</f>
        <v>3.4224131048151105</v>
      </c>
    </row>
    <row r="2686" spans="7:10" x14ac:dyDescent="0.25">
      <c r="G2686">
        <f t="shared" si="83"/>
        <v>2684</v>
      </c>
      <c r="H2686">
        <f t="shared" si="82"/>
        <v>8.5434373451729417</v>
      </c>
      <c r="I2686">
        <f t="array" ref="I2686">+SQRT((SUM(SIN($G2686/$I$1*($A$22:$A$20000))*$B$22:$B$20000))^2 + (SUM(COS($G2686/$I$1*($A$22:$A$20000))*$B$22:$B$20000))^2)</f>
        <v>2.4361370932308284</v>
      </c>
      <c r="J2686">
        <f t="array" ref="J2686">+SQRT((SUM(SIN($G2686/$I$1*($A$22:$A$20000))*$C$22:$C$20000))^2 +  (SUM(COS($G2686/$I$1*($A$22:$A$20000))*$C$22:$C$20000))^2)</f>
        <v>6.9797641055352511</v>
      </c>
    </row>
    <row r="2687" spans="7:10" x14ac:dyDescent="0.25">
      <c r="G2687">
        <f t="shared" si="83"/>
        <v>2685</v>
      </c>
      <c r="H2687">
        <f t="shared" si="82"/>
        <v>8.5466204440347795</v>
      </c>
      <c r="I2687">
        <f t="array" ref="I2687">+SQRT((SUM(SIN($G2687/$I$1*($A$22:$A$20000))*$B$22:$B$20000))^2 + (SUM(COS($G2687/$I$1*($A$22:$A$20000))*$B$22:$B$20000))^2)</f>
        <v>0.28456451934185123</v>
      </c>
      <c r="J2687">
        <f t="array" ref="J2687">+SQRT((SUM(SIN($G2687/$I$1*($A$22:$A$20000))*$C$22:$C$20000))^2 +  (SUM(COS($G2687/$I$1*($A$22:$A$20000))*$C$22:$C$20000))^2)</f>
        <v>7.5614834124631933</v>
      </c>
    </row>
    <row r="2688" spans="7:10" x14ac:dyDescent="0.25">
      <c r="G2688">
        <f t="shared" si="83"/>
        <v>2686</v>
      </c>
      <c r="H2688">
        <f t="shared" si="82"/>
        <v>8.5498035428966173</v>
      </c>
      <c r="I2688">
        <f t="array" ref="I2688">+SQRT((SUM(SIN($G2688/$I$1*($A$22:$A$20000))*$B$22:$B$20000))^2 + (SUM(COS($G2688/$I$1*($A$22:$A$20000))*$B$22:$B$20000))^2)</f>
        <v>3.1494575354997352</v>
      </c>
      <c r="J2688">
        <f t="array" ref="J2688">+SQRT((SUM(SIN($G2688/$I$1*($A$22:$A$20000))*$C$22:$C$20000))^2 +  (SUM(COS($G2688/$I$1*($A$22:$A$20000))*$C$22:$C$20000))^2)</f>
        <v>3.8768358930249081</v>
      </c>
    </row>
    <row r="2689" spans="7:10" x14ac:dyDescent="0.25">
      <c r="G2689">
        <f t="shared" si="83"/>
        <v>2687</v>
      </c>
      <c r="H2689">
        <f t="shared" si="82"/>
        <v>8.5529866417584568</v>
      </c>
      <c r="I2689">
        <f t="array" ref="I2689">+SQRT((SUM(SIN($G2689/$I$1*($A$22:$A$20000))*$B$22:$B$20000))^2 + (SUM(COS($G2689/$I$1*($A$22:$A$20000))*$B$22:$B$20000))^2)</f>
        <v>1.9000647403342084</v>
      </c>
      <c r="J2689">
        <f t="array" ref="J2689">+SQRT((SUM(SIN($G2689/$I$1*($A$22:$A$20000))*$C$22:$C$20000))^2 +  (SUM(COS($G2689/$I$1*($A$22:$A$20000))*$C$22:$C$20000))^2)</f>
        <v>2.5275141008014055</v>
      </c>
    </row>
    <row r="2690" spans="7:10" x14ac:dyDescent="0.25">
      <c r="G2690">
        <f t="shared" si="83"/>
        <v>2688</v>
      </c>
      <c r="H2690">
        <f t="shared" si="82"/>
        <v>8.5561697406202928</v>
      </c>
      <c r="I2690">
        <f t="array" ref="I2690">+SQRT((SUM(SIN($G2690/$I$1*($A$22:$A$20000))*$B$22:$B$20000))^2 + (SUM(COS($G2690/$I$1*($A$22:$A$20000))*$B$22:$B$20000))^2)</f>
        <v>3.8818986818703309</v>
      </c>
      <c r="J2690">
        <f t="array" ref="J2690">+SQRT((SUM(SIN($G2690/$I$1*($A$22:$A$20000))*$C$22:$C$20000))^2 +  (SUM(COS($G2690/$I$1*($A$22:$A$20000))*$C$22:$C$20000))^2)</f>
        <v>3.8231556005678637</v>
      </c>
    </row>
    <row r="2691" spans="7:10" x14ac:dyDescent="0.25">
      <c r="G2691">
        <f t="shared" si="83"/>
        <v>2689</v>
      </c>
      <c r="H2691">
        <f t="shared" ref="H2691:H2754" si="84">+G2691/$I$1/2/PI()</f>
        <v>8.5593528394821323</v>
      </c>
      <c r="I2691">
        <f t="array" ref="I2691">+SQRT((SUM(SIN($G2691/$I$1*($A$22:$A$20000))*$B$22:$B$20000))^2 + (SUM(COS($G2691/$I$1*($A$22:$A$20000))*$B$22:$B$20000))^2)</f>
        <v>2.1341955294934327</v>
      </c>
      <c r="J2691">
        <f t="array" ref="J2691">+SQRT((SUM(SIN($G2691/$I$1*($A$22:$A$20000))*$C$22:$C$20000))^2 +  (SUM(COS($G2691/$I$1*($A$22:$A$20000))*$C$22:$C$20000))^2)</f>
        <v>4.6737626810380943</v>
      </c>
    </row>
    <row r="2692" spans="7:10" x14ac:dyDescent="0.25">
      <c r="G2692">
        <f t="shared" si="83"/>
        <v>2690</v>
      </c>
      <c r="H2692">
        <f t="shared" si="84"/>
        <v>8.5625359383439683</v>
      </c>
      <c r="I2692">
        <f t="array" ref="I2692">+SQRT((SUM(SIN($G2692/$I$1*($A$22:$A$20000))*$B$22:$B$20000))^2 + (SUM(COS($G2692/$I$1*($A$22:$A$20000))*$B$22:$B$20000))^2)</f>
        <v>4.5750725065326643</v>
      </c>
      <c r="J2692">
        <f t="array" ref="J2692">+SQRT((SUM(SIN($G2692/$I$1*($A$22:$A$20000))*$C$22:$C$20000))^2 +  (SUM(COS($G2692/$I$1*($A$22:$A$20000))*$C$22:$C$20000))^2)</f>
        <v>6.2825513806795827</v>
      </c>
    </row>
    <row r="2693" spans="7:10" x14ac:dyDescent="0.25">
      <c r="G2693">
        <f t="shared" ref="G2693:G2756" si="85">+G2692+1</f>
        <v>2691</v>
      </c>
      <c r="H2693">
        <f t="shared" si="84"/>
        <v>8.5657190372058079</v>
      </c>
      <c r="I2693">
        <f t="array" ref="I2693">+SQRT((SUM(SIN($G2693/$I$1*($A$22:$A$20000))*$B$22:$B$20000))^2 + (SUM(COS($G2693/$I$1*($A$22:$A$20000))*$B$22:$B$20000))^2)</f>
        <v>5.3025773404740493</v>
      </c>
      <c r="J2693">
        <f t="array" ref="J2693">+SQRT((SUM(SIN($G2693/$I$1*($A$22:$A$20000))*$C$22:$C$20000))^2 +  (SUM(COS($G2693/$I$1*($A$22:$A$20000))*$C$22:$C$20000))^2)</f>
        <v>7.3272669936765684</v>
      </c>
    </row>
    <row r="2694" spans="7:10" x14ac:dyDescent="0.25">
      <c r="G2694">
        <f t="shared" si="85"/>
        <v>2692</v>
      </c>
      <c r="H2694">
        <f t="shared" si="84"/>
        <v>8.5689021360676456</v>
      </c>
      <c r="I2694">
        <f t="array" ref="I2694">+SQRT((SUM(SIN($G2694/$I$1*($A$22:$A$20000))*$B$22:$B$20000))^2 + (SUM(COS($G2694/$I$1*($A$22:$A$20000))*$B$22:$B$20000))^2)</f>
        <v>6.9165162130068127</v>
      </c>
      <c r="J2694">
        <f t="array" ref="J2694">+SQRT((SUM(SIN($G2694/$I$1*($A$22:$A$20000))*$C$22:$C$20000))^2 +  (SUM(COS($G2694/$I$1*($A$22:$A$20000))*$C$22:$C$20000))^2)</f>
        <v>4.8560229887107447</v>
      </c>
    </row>
    <row r="2695" spans="7:10" x14ac:dyDescent="0.25">
      <c r="G2695">
        <f t="shared" si="85"/>
        <v>2693</v>
      </c>
      <c r="H2695">
        <f t="shared" si="84"/>
        <v>8.5720852349294834</v>
      </c>
      <c r="I2695">
        <f t="array" ref="I2695">+SQRT((SUM(SIN($G2695/$I$1*($A$22:$A$20000))*$B$22:$B$20000))^2 + (SUM(COS($G2695/$I$1*($A$22:$A$20000))*$B$22:$B$20000))^2)</f>
        <v>23.099309295716026</v>
      </c>
      <c r="J2695">
        <f t="array" ref="J2695">+SQRT((SUM(SIN($G2695/$I$1*($A$22:$A$20000))*$C$22:$C$20000))^2 +  (SUM(COS($G2695/$I$1*($A$22:$A$20000))*$C$22:$C$20000))^2)</f>
        <v>3.5884484470203932</v>
      </c>
    </row>
    <row r="2696" spans="7:10" x14ac:dyDescent="0.25">
      <c r="G2696">
        <f t="shared" si="85"/>
        <v>2694</v>
      </c>
      <c r="H2696">
        <f t="shared" si="84"/>
        <v>8.5752683337913211</v>
      </c>
      <c r="I2696">
        <f t="array" ref="I2696">+SQRT((SUM(SIN($G2696/$I$1*($A$22:$A$20000))*$B$22:$B$20000))^2 + (SUM(COS($G2696/$I$1*($A$22:$A$20000))*$B$22:$B$20000))^2)</f>
        <v>27.149049850185154</v>
      </c>
      <c r="J2696">
        <f t="array" ref="J2696">+SQRT((SUM(SIN($G2696/$I$1*($A$22:$A$20000))*$C$22:$C$20000))^2 +  (SUM(COS($G2696/$I$1*($A$22:$A$20000))*$C$22:$C$20000))^2)</f>
        <v>11.703640665944507</v>
      </c>
    </row>
    <row r="2697" spans="7:10" x14ac:dyDescent="0.25">
      <c r="G2697">
        <f t="shared" si="85"/>
        <v>2695</v>
      </c>
      <c r="H2697">
        <f t="shared" si="84"/>
        <v>8.5784514326531589</v>
      </c>
      <c r="I2697">
        <f t="array" ref="I2697">+SQRT((SUM(SIN($G2697/$I$1*($A$22:$A$20000))*$B$22:$B$20000))^2 + (SUM(COS($G2697/$I$1*($A$22:$A$20000))*$B$22:$B$20000))^2)</f>
        <v>15.141616169613382</v>
      </c>
      <c r="J2697">
        <f t="array" ref="J2697">+SQRT((SUM(SIN($G2697/$I$1*($A$22:$A$20000))*$C$22:$C$20000))^2 +  (SUM(COS($G2697/$I$1*($A$22:$A$20000))*$C$22:$C$20000))^2)</f>
        <v>11.665509411336362</v>
      </c>
    </row>
    <row r="2698" spans="7:10" x14ac:dyDescent="0.25">
      <c r="G2698">
        <f t="shared" si="85"/>
        <v>2696</v>
      </c>
      <c r="H2698">
        <f t="shared" si="84"/>
        <v>8.5816345315149967</v>
      </c>
      <c r="I2698">
        <f t="array" ref="I2698">+SQRT((SUM(SIN($G2698/$I$1*($A$22:$A$20000))*$B$22:$B$20000))^2 + (SUM(COS($G2698/$I$1*($A$22:$A$20000))*$B$22:$B$20000))^2)</f>
        <v>0.33293667798926396</v>
      </c>
      <c r="J2698">
        <f t="array" ref="J2698">+SQRT((SUM(SIN($G2698/$I$1*($A$22:$A$20000))*$C$22:$C$20000))^2 +  (SUM(COS($G2698/$I$1*($A$22:$A$20000))*$C$22:$C$20000))^2)</f>
        <v>5.3143984790129712</v>
      </c>
    </row>
    <row r="2699" spans="7:10" x14ac:dyDescent="0.25">
      <c r="G2699">
        <f t="shared" si="85"/>
        <v>2697</v>
      </c>
      <c r="H2699">
        <f t="shared" si="84"/>
        <v>8.5848176303768344</v>
      </c>
      <c r="I2699">
        <f t="array" ref="I2699">+SQRT((SUM(SIN($G2699/$I$1*($A$22:$A$20000))*$B$22:$B$20000))^2 + (SUM(COS($G2699/$I$1*($A$22:$A$20000))*$B$22:$B$20000))^2)</f>
        <v>5.739567966435505</v>
      </c>
      <c r="J2699">
        <f t="array" ref="J2699">+SQRT((SUM(SIN($G2699/$I$1*($A$22:$A$20000))*$C$22:$C$20000))^2 +  (SUM(COS($G2699/$I$1*($A$22:$A$20000))*$C$22:$C$20000))^2)</f>
        <v>1.8868729146737513</v>
      </c>
    </row>
    <row r="2700" spans="7:10" x14ac:dyDescent="0.25">
      <c r="G2700">
        <f t="shared" si="85"/>
        <v>2698</v>
      </c>
      <c r="H2700">
        <f t="shared" si="84"/>
        <v>8.5880007292386722</v>
      </c>
      <c r="I2700">
        <f t="array" ref="I2700">+SQRT((SUM(SIN($G2700/$I$1*($A$22:$A$20000))*$B$22:$B$20000))^2 + (SUM(COS($G2700/$I$1*($A$22:$A$20000))*$B$22:$B$20000))^2)</f>
        <v>1.1974756149570474</v>
      </c>
      <c r="J2700">
        <f t="array" ref="J2700">+SQRT((SUM(SIN($G2700/$I$1*($A$22:$A$20000))*$C$22:$C$20000))^2 +  (SUM(COS($G2700/$I$1*($A$22:$A$20000))*$C$22:$C$20000))^2)</f>
        <v>5.8104923944087252</v>
      </c>
    </row>
    <row r="2701" spans="7:10" x14ac:dyDescent="0.25">
      <c r="G2701">
        <f t="shared" si="85"/>
        <v>2699</v>
      </c>
      <c r="H2701">
        <f t="shared" si="84"/>
        <v>8.59118382810051</v>
      </c>
      <c r="I2701">
        <f t="array" ref="I2701">+SQRT((SUM(SIN($G2701/$I$1*($A$22:$A$20000))*$B$22:$B$20000))^2 + (SUM(COS($G2701/$I$1*($A$22:$A$20000))*$B$22:$B$20000))^2)</f>
        <v>4.4193669628937071</v>
      </c>
      <c r="J2701">
        <f t="array" ref="J2701">+SQRT((SUM(SIN($G2701/$I$1*($A$22:$A$20000))*$C$22:$C$20000))^2 +  (SUM(COS($G2701/$I$1*($A$22:$A$20000))*$C$22:$C$20000))^2)</f>
        <v>12.74261989620393</v>
      </c>
    </row>
    <row r="2702" spans="7:10" x14ac:dyDescent="0.25">
      <c r="G2702">
        <f t="shared" si="85"/>
        <v>2700</v>
      </c>
      <c r="H2702">
        <f t="shared" si="84"/>
        <v>8.5943669269623477</v>
      </c>
      <c r="I2702">
        <f t="array" ref="I2702">+SQRT((SUM(SIN($G2702/$I$1*($A$22:$A$20000))*$B$22:$B$20000))^2 + (SUM(COS($G2702/$I$1*($A$22:$A$20000))*$B$22:$B$20000))^2)</f>
        <v>6.6972622635880397</v>
      </c>
      <c r="J2702">
        <f t="array" ref="J2702">+SQRT((SUM(SIN($G2702/$I$1*($A$22:$A$20000))*$C$22:$C$20000))^2 +  (SUM(COS($G2702/$I$1*($A$22:$A$20000))*$C$22:$C$20000))^2)</f>
        <v>15.098870111969248</v>
      </c>
    </row>
    <row r="2703" spans="7:10" x14ac:dyDescent="0.25">
      <c r="G2703">
        <f t="shared" si="85"/>
        <v>2701</v>
      </c>
      <c r="H2703">
        <f t="shared" si="84"/>
        <v>8.5975500258241873</v>
      </c>
      <c r="I2703">
        <f t="array" ref="I2703">+SQRT((SUM(SIN($G2703/$I$1*($A$22:$A$20000))*$B$22:$B$20000))^2 + (SUM(COS($G2703/$I$1*($A$22:$A$20000))*$B$22:$B$20000))^2)</f>
        <v>6.3642608259412734</v>
      </c>
      <c r="J2703">
        <f t="array" ref="J2703">+SQRT((SUM(SIN($G2703/$I$1*($A$22:$A$20000))*$C$22:$C$20000))^2 +  (SUM(COS($G2703/$I$1*($A$22:$A$20000))*$C$22:$C$20000))^2)</f>
        <v>12.53656910519495</v>
      </c>
    </row>
    <row r="2704" spans="7:10" x14ac:dyDescent="0.25">
      <c r="G2704">
        <f t="shared" si="85"/>
        <v>2702</v>
      </c>
      <c r="H2704">
        <f t="shared" si="84"/>
        <v>8.600733124686025</v>
      </c>
      <c r="I2704">
        <f t="array" ref="I2704">+SQRT((SUM(SIN($G2704/$I$1*($A$22:$A$20000))*$B$22:$B$20000))^2 + (SUM(COS($G2704/$I$1*($A$22:$A$20000))*$B$22:$B$20000))^2)</f>
        <v>2.8225557084920303</v>
      </c>
      <c r="J2704">
        <f t="array" ref="J2704">+SQRT((SUM(SIN($G2704/$I$1*($A$22:$A$20000))*$C$22:$C$20000))^2 +  (SUM(COS($G2704/$I$1*($A$22:$A$20000))*$C$22:$C$20000))^2)</f>
        <v>8.76441619442949</v>
      </c>
    </row>
    <row r="2705" spans="7:10" x14ac:dyDescent="0.25">
      <c r="G2705">
        <f t="shared" si="85"/>
        <v>2703</v>
      </c>
      <c r="H2705">
        <f t="shared" si="84"/>
        <v>8.6039162235478628</v>
      </c>
      <c r="I2705">
        <f t="array" ref="I2705">+SQRT((SUM(SIN($G2705/$I$1*($A$22:$A$20000))*$B$22:$B$20000))^2 + (SUM(COS($G2705/$I$1*($A$22:$A$20000))*$B$22:$B$20000))^2)</f>
        <v>1.3915872817868293</v>
      </c>
      <c r="J2705">
        <f t="array" ref="J2705">+SQRT((SUM(SIN($G2705/$I$1*($A$22:$A$20000))*$C$22:$C$20000))^2 +  (SUM(COS($G2705/$I$1*($A$22:$A$20000))*$C$22:$C$20000))^2)</f>
        <v>5.9815288878913613</v>
      </c>
    </row>
    <row r="2706" spans="7:10" x14ac:dyDescent="0.25">
      <c r="G2706">
        <f t="shared" si="85"/>
        <v>2704</v>
      </c>
      <c r="H2706">
        <f t="shared" si="84"/>
        <v>8.6070993224097005</v>
      </c>
      <c r="I2706">
        <f t="array" ref="I2706">+SQRT((SUM(SIN($G2706/$I$1*($A$22:$A$20000))*$B$22:$B$20000))^2 + (SUM(COS($G2706/$I$1*($A$22:$A$20000))*$B$22:$B$20000))^2)</f>
        <v>2.1307209494625523</v>
      </c>
      <c r="J2706">
        <f t="array" ref="J2706">+SQRT((SUM(SIN($G2706/$I$1*($A$22:$A$20000))*$C$22:$C$20000))^2 +  (SUM(COS($G2706/$I$1*($A$22:$A$20000))*$C$22:$C$20000))^2)</f>
        <v>4.220936961286589</v>
      </c>
    </row>
    <row r="2707" spans="7:10" x14ac:dyDescent="0.25">
      <c r="G2707">
        <f t="shared" si="85"/>
        <v>2705</v>
      </c>
      <c r="H2707">
        <f t="shared" si="84"/>
        <v>8.6102824212715383</v>
      </c>
      <c r="I2707">
        <f t="array" ref="I2707">+SQRT((SUM(SIN($G2707/$I$1*($A$22:$A$20000))*$B$22:$B$20000))^2 + (SUM(COS($G2707/$I$1*($A$22:$A$20000))*$B$22:$B$20000))^2)</f>
        <v>0.10026562825753224</v>
      </c>
      <c r="J2707">
        <f t="array" ref="J2707">+SQRT((SUM(SIN($G2707/$I$1*($A$22:$A$20000))*$C$22:$C$20000))^2 +  (SUM(COS($G2707/$I$1*($A$22:$A$20000))*$C$22:$C$20000))^2)</f>
        <v>0.96769909885381011</v>
      </c>
    </row>
    <row r="2708" spans="7:10" x14ac:dyDescent="0.25">
      <c r="G2708">
        <f t="shared" si="85"/>
        <v>2706</v>
      </c>
      <c r="H2708">
        <f t="shared" si="84"/>
        <v>8.6134655201333761</v>
      </c>
      <c r="I2708">
        <f t="array" ref="I2708">+SQRT((SUM(SIN($G2708/$I$1*($A$22:$A$20000))*$B$22:$B$20000))^2 + (SUM(COS($G2708/$I$1*($A$22:$A$20000))*$B$22:$B$20000))^2)</f>
        <v>1.5043178210172099</v>
      </c>
      <c r="J2708">
        <f t="array" ref="J2708">+SQRT((SUM(SIN($G2708/$I$1*($A$22:$A$20000))*$C$22:$C$20000))^2 +  (SUM(COS($G2708/$I$1*($A$22:$A$20000))*$C$22:$C$20000))^2)</f>
        <v>3.7663048412208919</v>
      </c>
    </row>
    <row r="2709" spans="7:10" x14ac:dyDescent="0.25">
      <c r="G2709">
        <f t="shared" si="85"/>
        <v>2707</v>
      </c>
      <c r="H2709">
        <f t="shared" si="84"/>
        <v>8.6166486189952138</v>
      </c>
      <c r="I2709">
        <f t="array" ref="I2709">+SQRT((SUM(SIN($G2709/$I$1*($A$22:$A$20000))*$B$22:$B$20000))^2 + (SUM(COS($G2709/$I$1*($A$22:$A$20000))*$B$22:$B$20000))^2)</f>
        <v>0.61035179515615445</v>
      </c>
      <c r="J2709">
        <f t="array" ref="J2709">+SQRT((SUM(SIN($G2709/$I$1*($A$22:$A$20000))*$C$22:$C$20000))^2 +  (SUM(COS($G2709/$I$1*($A$22:$A$20000))*$C$22:$C$20000))^2)</f>
        <v>7.2343207823258888</v>
      </c>
    </row>
    <row r="2710" spans="7:10" x14ac:dyDescent="0.25">
      <c r="G2710">
        <f t="shared" si="85"/>
        <v>2708</v>
      </c>
      <c r="H2710">
        <f t="shared" si="84"/>
        <v>8.6198317178570516</v>
      </c>
      <c r="I2710">
        <f t="array" ref="I2710">+SQRT((SUM(SIN($G2710/$I$1*($A$22:$A$20000))*$B$22:$B$20000))^2 + (SUM(COS($G2710/$I$1*($A$22:$A$20000))*$B$22:$B$20000))^2)</f>
        <v>0.85484498116373864</v>
      </c>
      <c r="J2710">
        <f t="array" ref="J2710">+SQRT((SUM(SIN($G2710/$I$1*($A$22:$A$20000))*$C$22:$C$20000))^2 +  (SUM(COS($G2710/$I$1*($A$22:$A$20000))*$C$22:$C$20000))^2)</f>
        <v>7.7497540971139829</v>
      </c>
    </row>
    <row r="2711" spans="7:10" x14ac:dyDescent="0.25">
      <c r="G2711">
        <f t="shared" si="85"/>
        <v>2709</v>
      </c>
      <c r="H2711">
        <f t="shared" si="84"/>
        <v>8.6230148167188894</v>
      </c>
      <c r="I2711">
        <f t="array" ref="I2711">+SQRT((SUM(SIN($G2711/$I$1*($A$22:$A$20000))*$B$22:$B$20000))^2 + (SUM(COS($G2711/$I$1*($A$22:$A$20000))*$B$22:$B$20000))^2)</f>
        <v>1.3949416180406085</v>
      </c>
      <c r="J2711">
        <f t="array" ref="J2711">+SQRT((SUM(SIN($G2711/$I$1*($A$22:$A$20000))*$C$22:$C$20000))^2 +  (SUM(COS($G2711/$I$1*($A$22:$A$20000))*$C$22:$C$20000))^2)</f>
        <v>6.7612130020457375</v>
      </c>
    </row>
    <row r="2712" spans="7:10" x14ac:dyDescent="0.25">
      <c r="G2712">
        <f t="shared" si="85"/>
        <v>2710</v>
      </c>
      <c r="H2712">
        <f t="shared" si="84"/>
        <v>8.6261979155807271</v>
      </c>
      <c r="I2712">
        <f t="array" ref="I2712">+SQRT((SUM(SIN($G2712/$I$1*($A$22:$A$20000))*$B$22:$B$20000))^2 + (SUM(COS($G2712/$I$1*($A$22:$A$20000))*$B$22:$B$20000))^2)</f>
        <v>2.162928910324418</v>
      </c>
      <c r="J2712">
        <f t="array" ref="J2712">+SQRT((SUM(SIN($G2712/$I$1*($A$22:$A$20000))*$C$22:$C$20000))^2 +  (SUM(COS($G2712/$I$1*($A$22:$A$20000))*$C$22:$C$20000))^2)</f>
        <v>7.3790011001766951</v>
      </c>
    </row>
    <row r="2713" spans="7:10" x14ac:dyDescent="0.25">
      <c r="G2713">
        <f t="shared" si="85"/>
        <v>2711</v>
      </c>
      <c r="H2713">
        <f t="shared" si="84"/>
        <v>8.6293810144425649</v>
      </c>
      <c r="I2713">
        <f t="array" ref="I2713">+SQRT((SUM(SIN($G2713/$I$1*($A$22:$A$20000))*$B$22:$B$20000))^2 + (SUM(COS($G2713/$I$1*($A$22:$A$20000))*$B$22:$B$20000))^2)</f>
        <v>2.9216211547281015</v>
      </c>
      <c r="J2713">
        <f t="array" ref="J2713">+SQRT((SUM(SIN($G2713/$I$1*($A$22:$A$20000))*$C$22:$C$20000))^2 +  (SUM(COS($G2713/$I$1*($A$22:$A$20000))*$C$22:$C$20000))^2)</f>
        <v>9.5717084757831898</v>
      </c>
    </row>
    <row r="2714" spans="7:10" x14ac:dyDescent="0.25">
      <c r="G2714">
        <f t="shared" si="85"/>
        <v>2712</v>
      </c>
      <c r="H2714">
        <f t="shared" si="84"/>
        <v>8.6325641133044044</v>
      </c>
      <c r="I2714">
        <f t="array" ref="I2714">+SQRT((SUM(SIN($G2714/$I$1*($A$22:$A$20000))*$B$22:$B$20000))^2 + (SUM(COS($G2714/$I$1*($A$22:$A$20000))*$B$22:$B$20000))^2)</f>
        <v>2.4138313585487894</v>
      </c>
      <c r="J2714">
        <f t="array" ref="J2714">+SQRT((SUM(SIN($G2714/$I$1*($A$22:$A$20000))*$C$22:$C$20000))^2 +  (SUM(COS($G2714/$I$1*($A$22:$A$20000))*$C$22:$C$20000))^2)</f>
        <v>8.8459538644544615</v>
      </c>
    </row>
    <row r="2715" spans="7:10" x14ac:dyDescent="0.25">
      <c r="G2715">
        <f t="shared" si="85"/>
        <v>2713</v>
      </c>
      <c r="H2715">
        <f t="shared" si="84"/>
        <v>8.6357472121662404</v>
      </c>
      <c r="I2715">
        <f t="array" ref="I2715">+SQRT((SUM(SIN($G2715/$I$1*($A$22:$A$20000))*$B$22:$B$20000))^2 + (SUM(COS($G2715/$I$1*($A$22:$A$20000))*$B$22:$B$20000))^2)</f>
        <v>0.57811813850373994</v>
      </c>
      <c r="J2715">
        <f t="array" ref="J2715">+SQRT((SUM(SIN($G2715/$I$1*($A$22:$A$20000))*$C$22:$C$20000))^2 +  (SUM(COS($G2715/$I$1*($A$22:$A$20000))*$C$22:$C$20000))^2)</f>
        <v>5.8548432077516006</v>
      </c>
    </row>
    <row r="2716" spans="7:10" x14ac:dyDescent="0.25">
      <c r="G2716">
        <f t="shared" si="85"/>
        <v>2714</v>
      </c>
      <c r="H2716">
        <f t="shared" si="84"/>
        <v>8.63893031102808</v>
      </c>
      <c r="I2716">
        <f t="array" ref="I2716">+SQRT((SUM(SIN($G2716/$I$1*($A$22:$A$20000))*$B$22:$B$20000))^2 + (SUM(COS($G2716/$I$1*($A$22:$A$20000))*$B$22:$B$20000))^2)</f>
        <v>1.1591736895271949</v>
      </c>
      <c r="J2716">
        <f t="array" ref="J2716">+SQRT((SUM(SIN($G2716/$I$1*($A$22:$A$20000))*$C$22:$C$20000))^2 +  (SUM(COS($G2716/$I$1*($A$22:$A$20000))*$C$22:$C$20000))^2)</f>
        <v>10.741029461090831</v>
      </c>
    </row>
    <row r="2717" spans="7:10" x14ac:dyDescent="0.25">
      <c r="G2717">
        <f t="shared" si="85"/>
        <v>2715</v>
      </c>
      <c r="H2717">
        <f t="shared" si="84"/>
        <v>8.6421134098899159</v>
      </c>
      <c r="I2717">
        <f t="array" ref="I2717">+SQRT((SUM(SIN($G2717/$I$1*($A$22:$A$20000))*$B$22:$B$20000))^2 + (SUM(COS($G2717/$I$1*($A$22:$A$20000))*$B$22:$B$20000))^2)</f>
        <v>0.80780185334771648</v>
      </c>
      <c r="J2717">
        <f t="array" ref="J2717">+SQRT((SUM(SIN($G2717/$I$1*($A$22:$A$20000))*$C$22:$C$20000))^2 +  (SUM(COS($G2717/$I$1*($A$22:$A$20000))*$C$22:$C$20000))^2)</f>
        <v>11.940748123116986</v>
      </c>
    </row>
    <row r="2718" spans="7:10" x14ac:dyDescent="0.25">
      <c r="G2718">
        <f t="shared" si="85"/>
        <v>2716</v>
      </c>
      <c r="H2718">
        <f t="shared" si="84"/>
        <v>8.6452965087517555</v>
      </c>
      <c r="I2718">
        <f t="array" ref="I2718">+SQRT((SUM(SIN($G2718/$I$1*($A$22:$A$20000))*$B$22:$B$20000))^2 + (SUM(COS($G2718/$I$1*($A$22:$A$20000))*$B$22:$B$20000))^2)</f>
        <v>0.77345114438228713</v>
      </c>
      <c r="J2718">
        <f t="array" ref="J2718">+SQRT((SUM(SIN($G2718/$I$1*($A$22:$A$20000))*$C$22:$C$20000))^2 +  (SUM(COS($G2718/$I$1*($A$22:$A$20000))*$C$22:$C$20000))^2)</f>
        <v>6.5979169439752523</v>
      </c>
    </row>
    <row r="2719" spans="7:10" x14ac:dyDescent="0.25">
      <c r="G2719">
        <f t="shared" si="85"/>
        <v>2717</v>
      </c>
      <c r="H2719">
        <f t="shared" si="84"/>
        <v>8.6484796076135932</v>
      </c>
      <c r="I2719">
        <f t="array" ref="I2719">+SQRT((SUM(SIN($G2719/$I$1*($A$22:$A$20000))*$B$22:$B$20000))^2 + (SUM(COS($G2719/$I$1*($A$22:$A$20000))*$B$22:$B$20000))^2)</f>
        <v>0.92499156455834497</v>
      </c>
      <c r="J2719">
        <f t="array" ref="J2719">+SQRT((SUM(SIN($G2719/$I$1*($A$22:$A$20000))*$C$22:$C$20000))^2 +  (SUM(COS($G2719/$I$1*($A$22:$A$20000))*$C$22:$C$20000))^2)</f>
        <v>1.0369431186761544</v>
      </c>
    </row>
    <row r="2720" spans="7:10" x14ac:dyDescent="0.25">
      <c r="G2720">
        <f t="shared" si="85"/>
        <v>2718</v>
      </c>
      <c r="H2720">
        <f t="shared" si="84"/>
        <v>8.651662706475431</v>
      </c>
      <c r="I2720">
        <f t="array" ref="I2720">+SQRT((SUM(SIN($G2720/$I$1*($A$22:$A$20000))*$B$22:$B$20000))^2 + (SUM(COS($G2720/$I$1*($A$22:$A$20000))*$B$22:$B$20000))^2)</f>
        <v>0.72468071812480439</v>
      </c>
      <c r="J2720">
        <f t="array" ref="J2720">+SQRT((SUM(SIN($G2720/$I$1*($A$22:$A$20000))*$C$22:$C$20000))^2 +  (SUM(COS($G2720/$I$1*($A$22:$A$20000))*$C$22:$C$20000))^2)</f>
        <v>4.6648893464552454</v>
      </c>
    </row>
    <row r="2721" spans="7:10" x14ac:dyDescent="0.25">
      <c r="G2721">
        <f t="shared" si="85"/>
        <v>2719</v>
      </c>
      <c r="H2721">
        <f t="shared" si="84"/>
        <v>8.6548458053372688</v>
      </c>
      <c r="I2721">
        <f t="array" ref="I2721">+SQRT((SUM(SIN($G2721/$I$1*($A$22:$A$20000))*$B$22:$B$20000))^2 + (SUM(COS($G2721/$I$1*($A$22:$A$20000))*$B$22:$B$20000))^2)</f>
        <v>0.94156347274627161</v>
      </c>
      <c r="J2721">
        <f t="array" ref="J2721">+SQRT((SUM(SIN($G2721/$I$1*($A$22:$A$20000))*$C$22:$C$20000))^2 +  (SUM(COS($G2721/$I$1*($A$22:$A$20000))*$C$22:$C$20000))^2)</f>
        <v>11.446277341916092</v>
      </c>
    </row>
    <row r="2722" spans="7:10" x14ac:dyDescent="0.25">
      <c r="G2722">
        <f t="shared" si="85"/>
        <v>2720</v>
      </c>
      <c r="H2722">
        <f t="shared" si="84"/>
        <v>8.6580289041991065</v>
      </c>
      <c r="I2722">
        <f t="array" ref="I2722">+SQRT((SUM(SIN($G2722/$I$1*($A$22:$A$20000))*$B$22:$B$20000))^2 + (SUM(COS($G2722/$I$1*($A$22:$A$20000))*$B$22:$B$20000))^2)</f>
        <v>1.1636468257307667E-2</v>
      </c>
      <c r="J2722">
        <f t="array" ref="J2722">+SQRT((SUM(SIN($G2722/$I$1*($A$22:$A$20000))*$C$22:$C$20000))^2 +  (SUM(COS($G2722/$I$1*($A$22:$A$20000))*$C$22:$C$20000))^2)</f>
        <v>14.152249020114605</v>
      </c>
    </row>
    <row r="2723" spans="7:10" x14ac:dyDescent="0.25">
      <c r="G2723">
        <f t="shared" si="85"/>
        <v>2721</v>
      </c>
      <c r="H2723">
        <f t="shared" si="84"/>
        <v>8.6612120030609443</v>
      </c>
      <c r="I2723">
        <f t="array" ref="I2723">+SQRT((SUM(SIN($G2723/$I$1*($A$22:$A$20000))*$B$22:$B$20000))^2 + (SUM(COS($G2723/$I$1*($A$22:$A$20000))*$B$22:$B$20000))^2)</f>
        <v>0.78795717619196792</v>
      </c>
      <c r="J2723">
        <f t="array" ref="J2723">+SQRT((SUM(SIN($G2723/$I$1*($A$22:$A$20000))*$C$22:$C$20000))^2 +  (SUM(COS($G2723/$I$1*($A$22:$A$20000))*$C$22:$C$20000))^2)</f>
        <v>13.744581828936093</v>
      </c>
    </row>
    <row r="2724" spans="7:10" x14ac:dyDescent="0.25">
      <c r="G2724">
        <f t="shared" si="85"/>
        <v>2722</v>
      </c>
      <c r="H2724">
        <f t="shared" si="84"/>
        <v>8.6643951019227821</v>
      </c>
      <c r="I2724">
        <f t="array" ref="I2724">+SQRT((SUM(SIN($G2724/$I$1*($A$22:$A$20000))*$B$22:$B$20000))^2 + (SUM(COS($G2724/$I$1*($A$22:$A$20000))*$B$22:$B$20000))^2)</f>
        <v>0.26116745312379391</v>
      </c>
      <c r="J2724">
        <f t="array" ref="J2724">+SQRT((SUM(SIN($G2724/$I$1*($A$22:$A$20000))*$C$22:$C$20000))^2 +  (SUM(COS($G2724/$I$1*($A$22:$A$20000))*$C$22:$C$20000))^2)</f>
        <v>12.55089879736126</v>
      </c>
    </row>
    <row r="2725" spans="7:10" x14ac:dyDescent="0.25">
      <c r="G2725">
        <f t="shared" si="85"/>
        <v>2723</v>
      </c>
      <c r="H2725">
        <f t="shared" si="84"/>
        <v>8.6675782007846198</v>
      </c>
      <c r="I2725">
        <f t="array" ref="I2725">+SQRT((SUM(SIN($G2725/$I$1*($A$22:$A$20000))*$B$22:$B$20000))^2 + (SUM(COS($G2725/$I$1*($A$22:$A$20000))*$B$22:$B$20000))^2)</f>
        <v>0.61142349353585868</v>
      </c>
      <c r="J2725">
        <f t="array" ref="J2725">+SQRT((SUM(SIN($G2725/$I$1*($A$22:$A$20000))*$C$22:$C$20000))^2 +  (SUM(COS($G2725/$I$1*($A$22:$A$20000))*$C$22:$C$20000))^2)</f>
        <v>6.3853222795607749</v>
      </c>
    </row>
    <row r="2726" spans="7:10" x14ac:dyDescent="0.25">
      <c r="G2726">
        <f t="shared" si="85"/>
        <v>2724</v>
      </c>
      <c r="H2726">
        <f t="shared" si="84"/>
        <v>8.6707612996464576</v>
      </c>
      <c r="I2726">
        <f t="array" ref="I2726">+SQRT((SUM(SIN($G2726/$I$1*($A$22:$A$20000))*$B$22:$B$20000))^2 + (SUM(COS($G2726/$I$1*($A$22:$A$20000))*$B$22:$B$20000))^2)</f>
        <v>0.41680210086915231</v>
      </c>
      <c r="J2726">
        <f t="array" ref="J2726">+SQRT((SUM(SIN($G2726/$I$1*($A$22:$A$20000))*$C$22:$C$20000))^2 +  (SUM(COS($G2726/$I$1*($A$22:$A$20000))*$C$22:$C$20000))^2)</f>
        <v>2.8108979226422517</v>
      </c>
    </row>
    <row r="2727" spans="7:10" x14ac:dyDescent="0.25">
      <c r="G2727">
        <f t="shared" si="85"/>
        <v>2725</v>
      </c>
      <c r="H2727">
        <f t="shared" si="84"/>
        <v>8.6739443985082954</v>
      </c>
      <c r="I2727">
        <f t="array" ref="I2727">+SQRT((SUM(SIN($G2727/$I$1*($A$22:$A$20000))*$B$22:$B$20000))^2 + (SUM(COS($G2727/$I$1*($A$22:$A$20000))*$B$22:$B$20000))^2)</f>
        <v>0.43200083688633084</v>
      </c>
      <c r="J2727">
        <f t="array" ref="J2727">+SQRT((SUM(SIN($G2727/$I$1*($A$22:$A$20000))*$C$22:$C$20000))^2 +  (SUM(COS($G2727/$I$1*($A$22:$A$20000))*$C$22:$C$20000))^2)</f>
        <v>7.039431107934158</v>
      </c>
    </row>
    <row r="2728" spans="7:10" x14ac:dyDescent="0.25">
      <c r="G2728">
        <f t="shared" si="85"/>
        <v>2726</v>
      </c>
      <c r="H2728">
        <f t="shared" si="84"/>
        <v>8.6771274973701349</v>
      </c>
      <c r="I2728">
        <f t="array" ref="I2728">+SQRT((SUM(SIN($G2728/$I$1*($A$22:$A$20000))*$B$22:$B$20000))^2 + (SUM(COS($G2728/$I$1*($A$22:$A$20000))*$B$22:$B$20000))^2)</f>
        <v>0.51110396606990982</v>
      </c>
      <c r="J2728">
        <f t="array" ref="J2728">+SQRT((SUM(SIN($G2728/$I$1*($A$22:$A$20000))*$C$22:$C$20000))^2 +  (SUM(COS($G2728/$I$1*($A$22:$A$20000))*$C$22:$C$20000))^2)</f>
        <v>4.4012468810452363</v>
      </c>
    </row>
    <row r="2729" spans="7:10" x14ac:dyDescent="0.25">
      <c r="G2729">
        <f t="shared" si="85"/>
        <v>2727</v>
      </c>
      <c r="H2729">
        <f t="shared" si="84"/>
        <v>8.6803105962319727</v>
      </c>
      <c r="I2729">
        <f t="array" ref="I2729">+SQRT((SUM(SIN($G2729/$I$1*($A$22:$A$20000))*$B$22:$B$20000))^2 + (SUM(COS($G2729/$I$1*($A$22:$A$20000))*$B$22:$B$20000))^2)</f>
        <v>0.24655088545035714</v>
      </c>
      <c r="J2729">
        <f t="array" ref="J2729">+SQRT((SUM(SIN($G2729/$I$1*($A$22:$A$20000))*$C$22:$C$20000))^2 +  (SUM(COS($G2729/$I$1*($A$22:$A$20000))*$C$22:$C$20000))^2)</f>
        <v>5.408867512214651</v>
      </c>
    </row>
    <row r="2730" spans="7:10" x14ac:dyDescent="0.25">
      <c r="G2730">
        <f t="shared" si="85"/>
        <v>2728</v>
      </c>
      <c r="H2730">
        <f t="shared" si="84"/>
        <v>8.6834936950938104</v>
      </c>
      <c r="I2730">
        <f t="array" ref="I2730">+SQRT((SUM(SIN($G2730/$I$1*($A$22:$A$20000))*$B$22:$B$20000))^2 + (SUM(COS($G2730/$I$1*($A$22:$A$20000))*$B$22:$B$20000))^2)</f>
        <v>0.54092401493792164</v>
      </c>
      <c r="J2730">
        <f t="array" ref="J2730">+SQRT((SUM(SIN($G2730/$I$1*($A$22:$A$20000))*$C$22:$C$20000))^2 +  (SUM(COS($G2730/$I$1*($A$22:$A$20000))*$C$22:$C$20000))^2)</f>
        <v>9.3005697809543051</v>
      </c>
    </row>
    <row r="2731" spans="7:10" x14ac:dyDescent="0.25">
      <c r="G2731">
        <f t="shared" si="85"/>
        <v>2729</v>
      </c>
      <c r="H2731">
        <f t="shared" si="84"/>
        <v>8.6866767939556482</v>
      </c>
      <c r="I2731">
        <f t="array" ref="I2731">+SQRT((SUM(SIN($G2731/$I$1*($A$22:$A$20000))*$B$22:$B$20000))^2 + (SUM(COS($G2731/$I$1*($A$22:$A$20000))*$B$22:$B$20000))^2)</f>
        <v>0.10275368230694971</v>
      </c>
      <c r="J2731">
        <f t="array" ref="J2731">+SQRT((SUM(SIN($G2731/$I$1*($A$22:$A$20000))*$C$22:$C$20000))^2 +  (SUM(COS($G2731/$I$1*($A$22:$A$20000))*$C$22:$C$20000))^2)</f>
        <v>8.3426466826363956</v>
      </c>
    </row>
    <row r="2732" spans="7:10" x14ac:dyDescent="0.25">
      <c r="G2732">
        <f t="shared" si="85"/>
        <v>2730</v>
      </c>
      <c r="H2732">
        <f t="shared" si="84"/>
        <v>8.6898598928174859</v>
      </c>
      <c r="I2732">
        <f t="array" ref="I2732">+SQRT((SUM(SIN($G2732/$I$1*($A$22:$A$20000))*$B$22:$B$20000))^2 + (SUM(COS($G2732/$I$1*($A$22:$A$20000))*$B$22:$B$20000))^2)</f>
        <v>0.51172772880383588</v>
      </c>
      <c r="J2732">
        <f t="array" ref="J2732">+SQRT((SUM(SIN($G2732/$I$1*($A$22:$A$20000))*$C$22:$C$20000))^2 +  (SUM(COS($G2732/$I$1*($A$22:$A$20000))*$C$22:$C$20000))^2)</f>
        <v>3.0634710280017545</v>
      </c>
    </row>
    <row r="2733" spans="7:10" x14ac:dyDescent="0.25">
      <c r="G2733">
        <f t="shared" si="85"/>
        <v>2731</v>
      </c>
      <c r="H2733">
        <f t="shared" si="84"/>
        <v>8.6930429916793237</v>
      </c>
      <c r="I2733">
        <f t="array" ref="I2733">+SQRT((SUM(SIN($G2733/$I$1*($A$22:$A$20000))*$B$22:$B$20000))^2 + (SUM(COS($G2733/$I$1*($A$22:$A$20000))*$B$22:$B$20000))^2)</f>
        <v>0.11859903800404099</v>
      </c>
      <c r="J2733">
        <f t="array" ref="J2733">+SQRT((SUM(SIN($G2733/$I$1*($A$22:$A$20000))*$C$22:$C$20000))^2 +  (SUM(COS($G2733/$I$1*($A$22:$A$20000))*$C$22:$C$20000))^2)</f>
        <v>9.1212342234263843</v>
      </c>
    </row>
    <row r="2734" spans="7:10" x14ac:dyDescent="0.25">
      <c r="G2734">
        <f t="shared" si="85"/>
        <v>2732</v>
      </c>
      <c r="H2734">
        <f t="shared" si="84"/>
        <v>8.6962260905411615</v>
      </c>
      <c r="I2734">
        <f t="array" ref="I2734">+SQRT((SUM(SIN($G2734/$I$1*($A$22:$A$20000))*$B$22:$B$20000))^2 + (SUM(COS($G2734/$I$1*($A$22:$A$20000))*$B$22:$B$20000))^2)</f>
        <v>0.45670475491262791</v>
      </c>
      <c r="J2734">
        <f t="array" ref="J2734">+SQRT((SUM(SIN($G2734/$I$1*($A$22:$A$20000))*$C$22:$C$20000))^2 +  (SUM(COS($G2734/$I$1*($A$22:$A$20000))*$C$22:$C$20000))^2)</f>
        <v>13.018298900445583</v>
      </c>
    </row>
    <row r="2735" spans="7:10" x14ac:dyDescent="0.25">
      <c r="G2735">
        <f t="shared" si="85"/>
        <v>2733</v>
      </c>
      <c r="H2735">
        <f t="shared" si="84"/>
        <v>8.6994091894029992</v>
      </c>
      <c r="I2735">
        <f t="array" ref="I2735">+SQRT((SUM(SIN($G2735/$I$1*($A$22:$A$20000))*$B$22:$B$20000))^2 + (SUM(COS($G2735/$I$1*($A$22:$A$20000))*$B$22:$B$20000))^2)</f>
        <v>0.23764110838096902</v>
      </c>
      <c r="J2735">
        <f t="array" ref="J2735">+SQRT((SUM(SIN($G2735/$I$1*($A$22:$A$20000))*$C$22:$C$20000))^2 +  (SUM(COS($G2735/$I$1*($A$22:$A$20000))*$C$22:$C$20000))^2)</f>
        <v>11.090685932336466</v>
      </c>
    </row>
    <row r="2736" spans="7:10" x14ac:dyDescent="0.25">
      <c r="G2736">
        <f t="shared" si="85"/>
        <v>2734</v>
      </c>
      <c r="H2736">
        <f t="shared" si="84"/>
        <v>8.702592288264837</v>
      </c>
      <c r="I2736">
        <f t="array" ref="I2736">+SQRT((SUM(SIN($G2736/$I$1*($A$22:$A$20000))*$B$22:$B$20000))^2 + (SUM(COS($G2736/$I$1*($A$22:$A$20000))*$B$22:$B$20000))^2)</f>
        <v>0.36264127674251029</v>
      </c>
      <c r="J2736">
        <f t="array" ref="J2736">+SQRT((SUM(SIN($G2736/$I$1*($A$22:$A$20000))*$C$22:$C$20000))^2 +  (SUM(COS($G2736/$I$1*($A$22:$A$20000))*$C$22:$C$20000))^2)</f>
        <v>8.1164375224337721</v>
      </c>
    </row>
    <row r="2737" spans="7:10" x14ac:dyDescent="0.25">
      <c r="G2737">
        <f t="shared" si="85"/>
        <v>2735</v>
      </c>
      <c r="H2737">
        <f t="shared" si="84"/>
        <v>8.7057753871266765</v>
      </c>
      <c r="I2737">
        <f t="array" ref="I2737">+SQRT((SUM(SIN($G2737/$I$1*($A$22:$A$20000))*$B$22:$B$20000))^2 + (SUM(COS($G2737/$I$1*($A$22:$A$20000))*$B$22:$B$20000))^2)</f>
        <v>0.32796428256741245</v>
      </c>
      <c r="J2737">
        <f t="array" ref="J2737">+SQRT((SUM(SIN($G2737/$I$1*($A$22:$A$20000))*$C$22:$C$20000))^2 +  (SUM(COS($G2737/$I$1*($A$22:$A$20000))*$C$22:$C$20000))^2)</f>
        <v>5.3436011264650229</v>
      </c>
    </row>
    <row r="2738" spans="7:10" x14ac:dyDescent="0.25">
      <c r="G2738">
        <f t="shared" si="85"/>
        <v>2736</v>
      </c>
      <c r="H2738">
        <f t="shared" si="84"/>
        <v>8.7089584859885125</v>
      </c>
      <c r="I2738">
        <f t="array" ref="I2738">+SQRT((SUM(SIN($G2738/$I$1*($A$22:$A$20000))*$B$22:$B$20000))^2 + (SUM(COS($G2738/$I$1*($A$22:$A$20000))*$B$22:$B$20000))^2)</f>
        <v>0.25168608603252002</v>
      </c>
      <c r="J2738">
        <f t="array" ref="J2738">+SQRT((SUM(SIN($G2738/$I$1*($A$22:$A$20000))*$C$22:$C$20000))^2 +  (SUM(COS($G2738/$I$1*($A$22:$A$20000))*$C$22:$C$20000))^2)</f>
        <v>4.2532362721191177</v>
      </c>
    </row>
    <row r="2739" spans="7:10" x14ac:dyDescent="0.25">
      <c r="G2739">
        <f t="shared" si="85"/>
        <v>2737</v>
      </c>
      <c r="H2739">
        <f t="shared" si="84"/>
        <v>8.7121415848503521</v>
      </c>
      <c r="I2739">
        <f t="array" ref="I2739">+SQRT((SUM(SIN($G2739/$I$1*($A$22:$A$20000))*$B$22:$B$20000))^2 + (SUM(COS($G2739/$I$1*($A$22:$A$20000))*$B$22:$B$20000))^2)</f>
        <v>0.3835232024591379</v>
      </c>
      <c r="J2739">
        <f t="array" ref="J2739">+SQRT((SUM(SIN($G2739/$I$1*($A$22:$A$20000))*$C$22:$C$20000))^2 +  (SUM(COS($G2739/$I$1*($A$22:$A$20000))*$C$22:$C$20000))^2)</f>
        <v>6.1274634117074296</v>
      </c>
    </row>
    <row r="2740" spans="7:10" x14ac:dyDescent="0.25">
      <c r="G2740">
        <f t="shared" si="85"/>
        <v>2738</v>
      </c>
      <c r="H2740">
        <f t="shared" si="84"/>
        <v>8.715324683712188</v>
      </c>
      <c r="I2740">
        <f t="array" ref="I2740">+SQRT((SUM(SIN($G2740/$I$1*($A$22:$A$20000))*$B$22:$B$20000))^2 + (SUM(COS($G2740/$I$1*($A$22:$A$20000))*$B$22:$B$20000))^2)</f>
        <v>0.13535655143645511</v>
      </c>
      <c r="J2740">
        <f t="array" ref="J2740">+SQRT((SUM(SIN($G2740/$I$1*($A$22:$A$20000))*$C$22:$C$20000))^2 +  (SUM(COS($G2740/$I$1*($A$22:$A$20000))*$C$22:$C$20000))^2)</f>
        <v>9.8428973777235313</v>
      </c>
    </row>
    <row r="2741" spans="7:10" x14ac:dyDescent="0.25">
      <c r="G2741">
        <f t="shared" si="85"/>
        <v>2739</v>
      </c>
      <c r="H2741">
        <f t="shared" si="84"/>
        <v>8.7185077825740276</v>
      </c>
      <c r="I2741">
        <f t="array" ref="I2741">+SQRT((SUM(SIN($G2741/$I$1*($A$22:$A$20000))*$B$22:$B$20000))^2 + (SUM(COS($G2741/$I$1*($A$22:$A$20000))*$B$22:$B$20000))^2)</f>
        <v>0.39937009177942062</v>
      </c>
      <c r="J2741">
        <f t="array" ref="J2741">+SQRT((SUM(SIN($G2741/$I$1*($A$22:$A$20000))*$C$22:$C$20000))^2 +  (SUM(COS($G2741/$I$1*($A$22:$A$20000))*$C$22:$C$20000))^2)</f>
        <v>10.259208129407611</v>
      </c>
    </row>
    <row r="2742" spans="7:10" x14ac:dyDescent="0.25">
      <c r="G2742">
        <f t="shared" si="85"/>
        <v>2740</v>
      </c>
      <c r="H2742">
        <f t="shared" si="84"/>
        <v>8.7216908814358636</v>
      </c>
      <c r="I2742">
        <f t="array" ref="I2742">+SQRT((SUM(SIN($G2742/$I$1*($A$22:$A$20000))*$B$22:$B$20000))^2 + (SUM(COS($G2742/$I$1*($A$22:$A$20000))*$B$22:$B$20000))^2)</f>
        <v>7.2627408992367415E-2</v>
      </c>
      <c r="J2742">
        <f t="array" ref="J2742">+SQRT((SUM(SIN($G2742/$I$1*($A$22:$A$20000))*$C$22:$C$20000))^2 +  (SUM(COS($G2742/$I$1*($A$22:$A$20000))*$C$22:$C$20000))^2)</f>
        <v>6.8466256858212242</v>
      </c>
    </row>
    <row r="2743" spans="7:10" x14ac:dyDescent="0.25">
      <c r="G2743">
        <f t="shared" si="85"/>
        <v>2741</v>
      </c>
      <c r="H2743">
        <f t="shared" si="84"/>
        <v>8.7248739802977031</v>
      </c>
      <c r="I2743">
        <f t="array" ref="I2743">+SQRT((SUM(SIN($G2743/$I$1*($A$22:$A$20000))*$B$22:$B$20000))^2 + (SUM(COS($G2743/$I$1*($A$22:$A$20000))*$B$22:$B$20000))^2)</f>
        <v>0.38184454074318719</v>
      </c>
      <c r="J2743">
        <f t="array" ref="J2743">+SQRT((SUM(SIN($G2743/$I$1*($A$22:$A$20000))*$C$22:$C$20000))^2 +  (SUM(COS($G2743/$I$1*($A$22:$A$20000))*$C$22:$C$20000))^2)</f>
        <v>4.6617016643872073</v>
      </c>
    </row>
    <row r="2744" spans="7:10" x14ac:dyDescent="0.25">
      <c r="G2744">
        <f t="shared" si="85"/>
        <v>2742</v>
      </c>
      <c r="H2744">
        <f t="shared" si="84"/>
        <v>8.7280570791595409</v>
      </c>
      <c r="I2744">
        <f t="array" ref="I2744">+SQRT((SUM(SIN($G2744/$I$1*($A$22:$A$20000))*$B$22:$B$20000))^2 + (SUM(COS($G2744/$I$1*($A$22:$A$20000))*$B$22:$B$20000))^2)</f>
        <v>0.14243272818419583</v>
      </c>
      <c r="J2744">
        <f t="array" ref="J2744">+SQRT((SUM(SIN($G2744/$I$1*($A$22:$A$20000))*$C$22:$C$20000))^2 +  (SUM(COS($G2744/$I$1*($A$22:$A$20000))*$C$22:$C$20000))^2)</f>
        <v>4.9056645416128841</v>
      </c>
    </row>
    <row r="2745" spans="7:10" x14ac:dyDescent="0.25">
      <c r="G2745">
        <f t="shared" si="85"/>
        <v>2743</v>
      </c>
      <c r="H2745">
        <f t="shared" si="84"/>
        <v>8.7312401780213786</v>
      </c>
      <c r="I2745">
        <f t="array" ref="I2745">+SQRT((SUM(SIN($G2745/$I$1*($A$22:$A$20000))*$B$22:$B$20000))^2 + (SUM(COS($G2745/$I$1*($A$22:$A$20000))*$B$22:$B$20000))^2)</f>
        <v>0.32660857788799713</v>
      </c>
      <c r="J2745">
        <f t="array" ref="J2745">+SQRT((SUM(SIN($G2745/$I$1*($A$22:$A$20000))*$C$22:$C$20000))^2 +  (SUM(COS($G2745/$I$1*($A$22:$A$20000))*$C$22:$C$20000))^2)</f>
        <v>4.453500749217711</v>
      </c>
    </row>
    <row r="2746" spans="7:10" x14ac:dyDescent="0.25">
      <c r="G2746">
        <f t="shared" si="85"/>
        <v>2744</v>
      </c>
      <c r="H2746">
        <f t="shared" si="84"/>
        <v>8.7344232768832164</v>
      </c>
      <c r="I2746">
        <f t="array" ref="I2746">+SQRT((SUM(SIN($G2746/$I$1*($A$22:$A$20000))*$B$22:$B$20000))^2 + (SUM(COS($G2746/$I$1*($A$22:$A$20000))*$B$22:$B$20000))^2)</f>
        <v>0.22642939276329627</v>
      </c>
      <c r="J2746">
        <f t="array" ref="J2746">+SQRT((SUM(SIN($G2746/$I$1*($A$22:$A$20000))*$C$22:$C$20000))^2 +  (SUM(COS($G2746/$I$1*($A$22:$A$20000))*$C$22:$C$20000))^2)</f>
        <v>0.97522618530540273</v>
      </c>
    </row>
    <row r="2747" spans="7:10" x14ac:dyDescent="0.25">
      <c r="G2747">
        <f t="shared" si="85"/>
        <v>2745</v>
      </c>
      <c r="H2747">
        <f t="shared" si="84"/>
        <v>8.7376063757450542</v>
      </c>
      <c r="I2747">
        <f t="array" ref="I2747">+SQRT((SUM(SIN($G2747/$I$1*($A$22:$A$20000))*$B$22:$B$20000))^2 + (SUM(COS($G2747/$I$1*($A$22:$A$20000))*$B$22:$B$20000))^2)</f>
        <v>0.2564019601621188</v>
      </c>
      <c r="J2747">
        <f t="array" ref="J2747">+SQRT((SUM(SIN($G2747/$I$1*($A$22:$A$20000))*$C$22:$C$20000))^2 +  (SUM(COS($G2747/$I$1*($A$22:$A$20000))*$C$22:$C$20000))^2)</f>
        <v>9.6470253264632433</v>
      </c>
    </row>
    <row r="2748" spans="7:10" x14ac:dyDescent="0.25">
      <c r="G2748">
        <f t="shared" si="85"/>
        <v>2746</v>
      </c>
      <c r="H2748">
        <f t="shared" si="84"/>
        <v>8.7407894746068919</v>
      </c>
      <c r="I2748">
        <f t="array" ref="I2748">+SQRT((SUM(SIN($G2748/$I$1*($A$22:$A$20000))*$B$22:$B$20000))^2 + (SUM(COS($G2748/$I$1*($A$22:$A$20000))*$B$22:$B$20000))^2)</f>
        <v>0.30087150449785599</v>
      </c>
      <c r="J2748">
        <f t="array" ref="J2748">+SQRT((SUM(SIN($G2748/$I$1*($A$22:$A$20000))*$C$22:$C$20000))^2 +  (SUM(COS($G2748/$I$1*($A$22:$A$20000))*$C$22:$C$20000))^2)</f>
        <v>15.71827753409978</v>
      </c>
    </row>
    <row r="2749" spans="7:10" x14ac:dyDescent="0.25">
      <c r="G2749">
        <f t="shared" si="85"/>
        <v>2747</v>
      </c>
      <c r="H2749">
        <f t="shared" si="84"/>
        <v>8.7439725734687297</v>
      </c>
      <c r="I2749">
        <f t="array" ref="I2749">+SQRT((SUM(SIN($G2749/$I$1*($A$22:$A$20000))*$B$22:$B$20000))^2 + (SUM(COS($G2749/$I$1*($A$22:$A$20000))*$B$22:$B$20000))^2)</f>
        <v>0.159857119193131</v>
      </c>
      <c r="J2749">
        <f t="array" ref="J2749">+SQRT((SUM(SIN($G2749/$I$1*($A$22:$A$20000))*$C$22:$C$20000))^2 +  (SUM(COS($G2749/$I$1*($A$22:$A$20000))*$C$22:$C$20000))^2)</f>
        <v>15.034448904938719</v>
      </c>
    </row>
    <row r="2750" spans="7:10" x14ac:dyDescent="0.25">
      <c r="G2750">
        <f t="shared" si="85"/>
        <v>2748</v>
      </c>
      <c r="H2750">
        <f t="shared" si="84"/>
        <v>8.7471556723305675</v>
      </c>
      <c r="I2750">
        <f t="array" ref="I2750">+SQRT((SUM(SIN($G2750/$I$1*($A$22:$A$20000))*$B$22:$B$20000))^2 + (SUM(COS($G2750/$I$1*($A$22:$A$20000))*$B$22:$B$20000))^2)</f>
        <v>0.3349072139897345</v>
      </c>
      <c r="J2750">
        <f t="array" ref="J2750">+SQRT((SUM(SIN($G2750/$I$1*($A$22:$A$20000))*$C$22:$C$20000))^2 +  (SUM(COS($G2750/$I$1*($A$22:$A$20000))*$C$22:$C$20000))^2)</f>
        <v>8.9852776851409715</v>
      </c>
    </row>
    <row r="2751" spans="7:10" x14ac:dyDescent="0.25">
      <c r="G2751">
        <f t="shared" si="85"/>
        <v>2749</v>
      </c>
      <c r="H2751">
        <f t="shared" si="84"/>
        <v>8.7503387711924052</v>
      </c>
      <c r="I2751">
        <f t="array" ref="I2751">+SQRT((SUM(SIN($G2751/$I$1*($A$22:$A$20000))*$B$22:$B$20000))^2 + (SUM(COS($G2751/$I$1*($A$22:$A$20000))*$B$22:$B$20000))^2)</f>
        <v>7.7755572401690662E-2</v>
      </c>
      <c r="J2751">
        <f t="array" ref="J2751">+SQRT((SUM(SIN($G2751/$I$1*($A$22:$A$20000))*$C$22:$C$20000))^2 +  (SUM(COS($G2751/$I$1*($A$22:$A$20000))*$C$22:$C$20000))^2)</f>
        <v>6.483862313748447</v>
      </c>
    </row>
    <row r="2752" spans="7:10" x14ac:dyDescent="0.25">
      <c r="G2752">
        <f t="shared" si="85"/>
        <v>2750</v>
      </c>
      <c r="H2752">
        <f t="shared" si="84"/>
        <v>8.753521870054243</v>
      </c>
      <c r="I2752">
        <f t="array" ref="I2752">+SQRT((SUM(SIN($G2752/$I$1*($A$22:$A$20000))*$B$22:$B$20000))^2 + (SUM(COS($G2752/$I$1*($A$22:$A$20000))*$B$22:$B$20000))^2)</f>
        <v>0.33815556548893883</v>
      </c>
      <c r="J2752">
        <f t="array" ref="J2752">+SQRT((SUM(SIN($G2752/$I$1*($A$22:$A$20000))*$C$22:$C$20000))^2 +  (SUM(COS($G2752/$I$1*($A$22:$A$20000))*$C$22:$C$20000))^2)</f>
        <v>3.8487601524286563</v>
      </c>
    </row>
    <row r="2753" spans="7:10" x14ac:dyDescent="0.25">
      <c r="G2753">
        <f t="shared" si="85"/>
        <v>2751</v>
      </c>
      <c r="H2753">
        <f t="shared" si="84"/>
        <v>8.7567049689160825</v>
      </c>
      <c r="I2753">
        <f t="array" ref="I2753">+SQRT((SUM(SIN($G2753/$I$1*($A$22:$A$20000))*$B$22:$B$20000))^2 + (SUM(COS($G2753/$I$1*($A$22:$A$20000))*$B$22:$B$20000))^2)</f>
        <v>8.9743549639088857E-2</v>
      </c>
      <c r="J2753">
        <f t="array" ref="J2753">+SQRT((SUM(SIN($G2753/$I$1*($A$22:$A$20000))*$C$22:$C$20000))^2 +  (SUM(COS($G2753/$I$1*($A$22:$A$20000))*$C$22:$C$20000))^2)</f>
        <v>7.2672106742038203</v>
      </c>
    </row>
    <row r="2754" spans="7:10" x14ac:dyDescent="0.25">
      <c r="G2754">
        <f t="shared" si="85"/>
        <v>2752</v>
      </c>
      <c r="H2754">
        <f t="shared" si="84"/>
        <v>8.7598880677779203</v>
      </c>
      <c r="I2754">
        <f t="array" ref="I2754">+SQRT((SUM(SIN($G2754/$I$1*($A$22:$A$20000))*$B$22:$B$20000))^2 + (SUM(COS($G2754/$I$1*($A$22:$A$20000))*$B$22:$B$20000))^2)</f>
        <v>0.3157286881864928</v>
      </c>
      <c r="J2754">
        <f t="array" ref="J2754">+SQRT((SUM(SIN($G2754/$I$1*($A$22:$A$20000))*$C$22:$C$20000))^2 +  (SUM(COS($G2754/$I$1*($A$22:$A$20000))*$C$22:$C$20000))^2)</f>
        <v>14.12325710147568</v>
      </c>
    </row>
    <row r="2755" spans="7:10" x14ac:dyDescent="0.25">
      <c r="G2755">
        <f t="shared" si="85"/>
        <v>2753</v>
      </c>
      <c r="H2755">
        <f t="shared" ref="H2755:H2818" si="86">+G2755/$I$1/2/PI()</f>
        <v>8.763071166639758</v>
      </c>
      <c r="I2755">
        <f t="array" ref="I2755">+SQRT((SUM(SIN($G2755/$I$1*($A$22:$A$20000))*$B$22:$B$20000))^2 + (SUM(COS($G2755/$I$1*($A$22:$A$20000))*$B$22:$B$20000))^2)</f>
        <v>0.17170034613843313</v>
      </c>
      <c r="J2755">
        <f t="array" ref="J2755">+SQRT((SUM(SIN($G2755/$I$1*($A$22:$A$20000))*$C$22:$C$20000))^2 +  (SUM(COS($G2755/$I$1*($A$22:$A$20000))*$C$22:$C$20000))^2)</f>
        <v>12.773065218326622</v>
      </c>
    </row>
    <row r="2756" spans="7:10" x14ac:dyDescent="0.25">
      <c r="G2756">
        <f t="shared" si="85"/>
        <v>2754</v>
      </c>
      <c r="H2756">
        <f t="shared" si="86"/>
        <v>8.7662542655015958</v>
      </c>
      <c r="I2756">
        <f t="array" ref="I2756">+SQRT((SUM(SIN($G2756/$I$1*($A$22:$A$20000))*$B$22:$B$20000))^2 + (SUM(COS($G2756/$I$1*($A$22:$A$20000))*$B$22:$B$20000))^2)</f>
        <v>0.26680618299315467</v>
      </c>
      <c r="J2756">
        <f t="array" ref="J2756">+SQRT((SUM(SIN($G2756/$I$1*($A$22:$A$20000))*$C$22:$C$20000))^2 +  (SUM(COS($G2756/$I$1*($A$22:$A$20000))*$C$22:$C$20000))^2)</f>
        <v>7.2714803063299538</v>
      </c>
    </row>
    <row r="2757" spans="7:10" x14ac:dyDescent="0.25">
      <c r="G2757">
        <f t="shared" ref="G2757:G2820" si="87">+G2756+1</f>
        <v>2755</v>
      </c>
      <c r="H2757">
        <f t="shared" si="86"/>
        <v>8.7694373643634336</v>
      </c>
      <c r="I2757">
        <f t="array" ref="I2757">+SQRT((SUM(SIN($G2757/$I$1*($A$22:$A$20000))*$B$22:$B$20000))^2 + (SUM(COS($G2757/$I$1*($A$22:$A$20000))*$B$22:$B$20000))^2)</f>
        <v>0.24959964513564506</v>
      </c>
      <c r="J2757">
        <f t="array" ref="J2757">+SQRT((SUM(SIN($G2757/$I$1*($A$22:$A$20000))*$C$22:$C$20000))^2 +  (SUM(COS($G2757/$I$1*($A$22:$A$20000))*$C$22:$C$20000))^2)</f>
        <v>3.2482305427097788</v>
      </c>
    </row>
    <row r="2758" spans="7:10" x14ac:dyDescent="0.25">
      <c r="G2758">
        <f t="shared" si="87"/>
        <v>2756</v>
      </c>
      <c r="H2758">
        <f t="shared" si="86"/>
        <v>8.7726204632252713</v>
      </c>
      <c r="I2758">
        <f t="array" ref="I2758">+SQRT((SUM(SIN($G2758/$I$1*($A$22:$A$20000))*$B$22:$B$20000))^2 + (SUM(COS($G2758/$I$1*($A$22:$A$20000))*$B$22:$B$20000))^2)</f>
        <v>0.19542029877785677</v>
      </c>
      <c r="J2758">
        <f t="array" ref="J2758">+SQRT((SUM(SIN($G2758/$I$1*($A$22:$A$20000))*$C$22:$C$20000))^2 +  (SUM(COS($G2758/$I$1*($A$22:$A$20000))*$C$22:$C$20000))^2)</f>
        <v>14.573272776744115</v>
      </c>
    </row>
    <row r="2759" spans="7:10" x14ac:dyDescent="0.25">
      <c r="G2759">
        <f t="shared" si="87"/>
        <v>2757</v>
      </c>
      <c r="H2759">
        <f t="shared" si="86"/>
        <v>8.7758035620871091</v>
      </c>
      <c r="I2759">
        <f t="array" ref="I2759">+SQRT((SUM(SIN($G2759/$I$1*($A$22:$A$20000))*$B$22:$B$20000))^2 + (SUM(COS($G2759/$I$1*($A$22:$A$20000))*$B$22:$B$20000))^2)</f>
        <v>0.31033280369596411</v>
      </c>
      <c r="J2759">
        <f t="array" ref="J2759">+SQRT((SUM(SIN($G2759/$I$1*($A$22:$A$20000))*$C$22:$C$20000))^2 +  (SUM(COS($G2759/$I$1*($A$22:$A$20000))*$C$22:$C$20000))^2)</f>
        <v>21.459319629028052</v>
      </c>
    </row>
    <row r="2760" spans="7:10" x14ac:dyDescent="0.25">
      <c r="G2760">
        <f t="shared" si="87"/>
        <v>2758</v>
      </c>
      <c r="H2760">
        <f t="shared" si="86"/>
        <v>8.7789866609489469</v>
      </c>
      <c r="I2760">
        <f t="array" ref="I2760">+SQRT((SUM(SIN($G2760/$I$1*($A$22:$A$20000))*$B$22:$B$20000))^2 + (SUM(COS($G2760/$I$1*($A$22:$A$20000))*$B$22:$B$20000))^2)</f>
        <v>0.11289081551904366</v>
      </c>
      <c r="J2760">
        <f t="array" ref="J2760">+SQRT((SUM(SIN($G2760/$I$1*($A$22:$A$20000))*$C$22:$C$20000))^2 +  (SUM(COS($G2760/$I$1*($A$22:$A$20000))*$C$22:$C$20000))^2)</f>
        <v>15.494349068039019</v>
      </c>
    </row>
    <row r="2761" spans="7:10" x14ac:dyDescent="0.25">
      <c r="G2761">
        <f t="shared" si="87"/>
        <v>2759</v>
      </c>
      <c r="H2761">
        <f t="shared" si="86"/>
        <v>8.7821697598107846</v>
      </c>
      <c r="I2761">
        <f t="array" ref="I2761">+SQRT((SUM(SIN($G2761/$I$1*($A$22:$A$20000))*$B$22:$B$20000))^2 + (SUM(COS($G2761/$I$1*($A$22:$A$20000))*$B$22:$B$20000))^2)</f>
        <v>0.35596279420565979</v>
      </c>
      <c r="J2761">
        <f t="array" ref="J2761">+SQRT((SUM(SIN($G2761/$I$1*($A$22:$A$20000))*$C$22:$C$20000))^2 +  (SUM(COS($G2761/$I$1*($A$22:$A$20000))*$C$22:$C$20000))^2)</f>
        <v>1.3207318813554083</v>
      </c>
    </row>
    <row r="2762" spans="7:10" x14ac:dyDescent="0.25">
      <c r="G2762">
        <f t="shared" si="87"/>
        <v>2760</v>
      </c>
      <c r="H2762">
        <f t="shared" si="86"/>
        <v>8.7853528586726242</v>
      </c>
      <c r="I2762">
        <f t="array" ref="I2762">+SQRT((SUM(SIN($G2762/$I$1*($A$22:$A$20000))*$B$22:$B$20000))^2 + (SUM(COS($G2762/$I$1*($A$22:$A$20000))*$B$22:$B$20000))^2)</f>
        <v>5.841910862248504E-2</v>
      </c>
      <c r="J2762">
        <f t="array" ref="J2762">+SQRT((SUM(SIN($G2762/$I$1*($A$22:$A$20000))*$C$22:$C$20000))^2 +  (SUM(COS($G2762/$I$1*($A$22:$A$20000))*$C$22:$C$20000))^2)</f>
        <v>9.937937170307805</v>
      </c>
    </row>
    <row r="2763" spans="7:10" x14ac:dyDescent="0.25">
      <c r="G2763">
        <f t="shared" si="87"/>
        <v>2761</v>
      </c>
      <c r="H2763">
        <f t="shared" si="86"/>
        <v>8.7885359575344602</v>
      </c>
      <c r="I2763">
        <f t="array" ref="I2763">+SQRT((SUM(SIN($G2763/$I$1*($A$22:$A$20000))*$B$22:$B$20000))^2 + (SUM(COS($G2763/$I$1*($A$22:$A$20000))*$B$22:$B$20000))^2)</f>
        <v>0.36583656706800566</v>
      </c>
      <c r="J2763">
        <f t="array" ref="J2763">+SQRT((SUM(SIN($G2763/$I$1*($A$22:$A$20000))*$C$22:$C$20000))^2 +  (SUM(COS($G2763/$I$1*($A$22:$A$20000))*$C$22:$C$20000))^2)</f>
        <v>9.3595415158924933</v>
      </c>
    </row>
    <row r="2764" spans="7:10" x14ac:dyDescent="0.25">
      <c r="G2764">
        <f t="shared" si="87"/>
        <v>2762</v>
      </c>
      <c r="H2764">
        <f t="shared" si="86"/>
        <v>8.7917190563962997</v>
      </c>
      <c r="I2764">
        <f t="array" ref="I2764">+SQRT((SUM(SIN($G2764/$I$1*($A$22:$A$20000))*$B$22:$B$20000))^2 + (SUM(COS($G2764/$I$1*($A$22:$A$20000))*$B$22:$B$20000))^2)</f>
        <v>0.14662159013146245</v>
      </c>
      <c r="J2764">
        <f t="array" ref="J2764">+SQRT((SUM(SIN($G2764/$I$1*($A$22:$A$20000))*$C$22:$C$20000))^2 +  (SUM(COS($G2764/$I$1*($A$22:$A$20000))*$C$22:$C$20000))^2)</f>
        <v>1.1102460979381417</v>
      </c>
    </row>
    <row r="2765" spans="7:10" x14ac:dyDescent="0.25">
      <c r="G2765">
        <f t="shared" si="87"/>
        <v>2763</v>
      </c>
      <c r="H2765">
        <f t="shared" si="86"/>
        <v>8.7949021552581357</v>
      </c>
      <c r="I2765">
        <f t="array" ref="I2765">+SQRT((SUM(SIN($G2765/$I$1*($A$22:$A$20000))*$B$22:$B$20000))^2 + (SUM(COS($G2765/$I$1*($A$22:$A$20000))*$B$22:$B$20000))^2)</f>
        <v>0.34826997115746627</v>
      </c>
      <c r="J2765">
        <f t="array" ref="J2765">+SQRT((SUM(SIN($G2765/$I$1*($A$22:$A$20000))*$C$22:$C$20000))^2 +  (SUM(COS($G2765/$I$1*($A$22:$A$20000))*$C$22:$C$20000))^2)</f>
        <v>11.373236783050366</v>
      </c>
    </row>
    <row r="2766" spans="7:10" x14ac:dyDescent="0.25">
      <c r="G2766">
        <f t="shared" si="87"/>
        <v>2764</v>
      </c>
      <c r="H2766">
        <f t="shared" si="86"/>
        <v>8.7980852541199752</v>
      </c>
      <c r="I2766">
        <f t="array" ref="I2766">+SQRT((SUM(SIN($G2766/$I$1*($A$22:$A$20000))*$B$22:$B$20000))^2 + (SUM(COS($G2766/$I$1*($A$22:$A$20000))*$B$22:$B$20000))^2)</f>
        <v>0.26874445324072482</v>
      </c>
      <c r="J2766">
        <f t="array" ref="J2766">+SQRT((SUM(SIN($G2766/$I$1*($A$22:$A$20000))*$C$22:$C$20000))^2 +  (SUM(COS($G2766/$I$1*($A$22:$A$20000))*$C$22:$C$20000))^2)</f>
        <v>12.979008480621932</v>
      </c>
    </row>
    <row r="2767" spans="7:10" x14ac:dyDescent="0.25">
      <c r="G2767">
        <f t="shared" si="87"/>
        <v>2765</v>
      </c>
      <c r="H2767">
        <f t="shared" si="86"/>
        <v>8.8012683529818112</v>
      </c>
      <c r="I2767">
        <f t="array" ref="I2767">+SQRT((SUM(SIN($G2767/$I$1*($A$22:$A$20000))*$B$22:$B$20000))^2 + (SUM(COS($G2767/$I$1*($A$22:$A$20000))*$B$22:$B$20000))^2)</f>
        <v>0.3041152218094807</v>
      </c>
      <c r="J2767">
        <f t="array" ref="J2767">+SQRT((SUM(SIN($G2767/$I$1*($A$22:$A$20000))*$C$22:$C$20000))^2 +  (SUM(COS($G2767/$I$1*($A$22:$A$20000))*$C$22:$C$20000))^2)</f>
        <v>5.948597663653687</v>
      </c>
    </row>
    <row r="2768" spans="7:10" x14ac:dyDescent="0.25">
      <c r="G2768">
        <f t="shared" si="87"/>
        <v>2766</v>
      </c>
      <c r="H2768">
        <f t="shared" si="86"/>
        <v>8.8044514518436507</v>
      </c>
      <c r="I2768">
        <f t="array" ref="I2768">+SQRT((SUM(SIN($G2768/$I$1*($A$22:$A$20000))*$B$22:$B$20000))^2 + (SUM(COS($G2768/$I$1*($A$22:$A$20000))*$B$22:$B$20000))^2)</f>
        <v>0.4175343417843751</v>
      </c>
      <c r="J2768">
        <f t="array" ref="J2768">+SQRT((SUM(SIN($G2768/$I$1*($A$22:$A$20000))*$C$22:$C$20000))^2 +  (SUM(COS($G2768/$I$1*($A$22:$A$20000))*$C$22:$C$20000))^2)</f>
        <v>3.2947364510621093</v>
      </c>
    </row>
    <row r="2769" spans="7:10" x14ac:dyDescent="0.25">
      <c r="G2769">
        <f t="shared" si="87"/>
        <v>2767</v>
      </c>
      <c r="H2769">
        <f t="shared" si="86"/>
        <v>8.8076345507054885</v>
      </c>
      <c r="I2769">
        <f t="array" ref="I2769">+SQRT((SUM(SIN($G2769/$I$1*($A$22:$A$20000))*$B$22:$B$20000))^2 + (SUM(COS($G2769/$I$1*($A$22:$A$20000))*$B$22:$B$20000))^2)</f>
        <v>0.23552915581004785</v>
      </c>
      <c r="J2769">
        <f t="array" ref="J2769">+SQRT((SUM(SIN($G2769/$I$1*($A$22:$A$20000))*$C$22:$C$20000))^2 +  (SUM(COS($G2769/$I$1*($A$22:$A$20000))*$C$22:$C$20000))^2)</f>
        <v>8.6231482476356724</v>
      </c>
    </row>
    <row r="2770" spans="7:10" x14ac:dyDescent="0.25">
      <c r="G2770">
        <f t="shared" si="87"/>
        <v>2768</v>
      </c>
      <c r="H2770">
        <f t="shared" si="86"/>
        <v>8.8108176495673263</v>
      </c>
      <c r="I2770">
        <f t="array" ref="I2770">+SQRT((SUM(SIN($G2770/$I$1*($A$22:$A$20000))*$B$22:$B$20000))^2 + (SUM(COS($G2770/$I$1*($A$22:$A$20000))*$B$22:$B$20000))^2)</f>
        <v>0.59714239548255077</v>
      </c>
      <c r="J2770">
        <f t="array" ref="J2770">+SQRT((SUM(SIN($G2770/$I$1*($A$22:$A$20000))*$C$22:$C$20000))^2 +  (SUM(COS($G2770/$I$1*($A$22:$A$20000))*$C$22:$C$20000))^2)</f>
        <v>9.2661149421304376</v>
      </c>
    </row>
    <row r="2771" spans="7:10" x14ac:dyDescent="0.25">
      <c r="G2771">
        <f t="shared" si="87"/>
        <v>2769</v>
      </c>
      <c r="H2771">
        <f t="shared" si="86"/>
        <v>8.814000748429164</v>
      </c>
      <c r="I2771">
        <f t="array" ref="I2771">+SQRT((SUM(SIN($G2771/$I$1*($A$22:$A$20000))*$B$22:$B$20000))^2 + (SUM(COS($G2771/$I$1*($A$22:$A$20000))*$B$22:$B$20000))^2)</f>
        <v>7.3348480197765589E-2</v>
      </c>
      <c r="J2771">
        <f t="array" ref="J2771">+SQRT((SUM(SIN($G2771/$I$1*($A$22:$A$20000))*$C$22:$C$20000))^2 +  (SUM(COS($G2771/$I$1*($A$22:$A$20000))*$C$22:$C$20000))^2)</f>
        <v>6.1467959043045983</v>
      </c>
    </row>
    <row r="2772" spans="7:10" x14ac:dyDescent="0.25">
      <c r="G2772">
        <f t="shared" si="87"/>
        <v>2770</v>
      </c>
      <c r="H2772">
        <f t="shared" si="86"/>
        <v>8.8171838472910018</v>
      </c>
      <c r="I2772">
        <f t="array" ref="I2772">+SQRT((SUM(SIN($G2772/$I$1*($A$22:$A$20000))*$B$22:$B$20000))^2 + (SUM(COS($G2772/$I$1*($A$22:$A$20000))*$B$22:$B$20000))^2)</f>
        <v>0.85716362821664716</v>
      </c>
      <c r="J2772">
        <f t="array" ref="J2772">+SQRT((SUM(SIN($G2772/$I$1*($A$22:$A$20000))*$C$22:$C$20000))^2 +  (SUM(COS($G2772/$I$1*($A$22:$A$20000))*$C$22:$C$20000))^2)</f>
        <v>3.2672942672168634</v>
      </c>
    </row>
    <row r="2773" spans="7:10" x14ac:dyDescent="0.25">
      <c r="G2773">
        <f t="shared" si="87"/>
        <v>2771</v>
      </c>
      <c r="H2773">
        <f t="shared" si="86"/>
        <v>8.8203669461528396</v>
      </c>
      <c r="I2773">
        <f t="array" ref="I2773">+SQRT((SUM(SIN($G2773/$I$1*($A$22:$A$20000))*$B$22:$B$20000))^2 + (SUM(COS($G2773/$I$1*($A$22:$A$20000))*$B$22:$B$20000))^2)</f>
        <v>0.2787272401434952</v>
      </c>
      <c r="J2773">
        <f t="array" ref="J2773">+SQRT((SUM(SIN($G2773/$I$1*($A$22:$A$20000))*$C$22:$C$20000))^2 +  (SUM(COS($G2773/$I$1*($A$22:$A$20000))*$C$22:$C$20000))^2)</f>
        <v>4.2545956361620263</v>
      </c>
    </row>
    <row r="2774" spans="7:10" x14ac:dyDescent="0.25">
      <c r="G2774">
        <f t="shared" si="87"/>
        <v>2772</v>
      </c>
      <c r="H2774">
        <f t="shared" si="86"/>
        <v>8.8235500450146773</v>
      </c>
      <c r="I2774">
        <f t="array" ref="I2774">+SQRT((SUM(SIN($G2774/$I$1*($A$22:$A$20000))*$B$22:$B$20000))^2 + (SUM(COS($G2774/$I$1*($A$22:$A$20000))*$B$22:$B$20000))^2)</f>
        <v>1.722073827434077</v>
      </c>
      <c r="J2774">
        <f t="array" ref="J2774">+SQRT((SUM(SIN($G2774/$I$1*($A$22:$A$20000))*$C$22:$C$20000))^2 +  (SUM(COS($G2774/$I$1*($A$22:$A$20000))*$C$22:$C$20000))^2)</f>
        <v>5.9585066960932584</v>
      </c>
    </row>
    <row r="2775" spans="7:10" x14ac:dyDescent="0.25">
      <c r="G2775">
        <f t="shared" si="87"/>
        <v>2773</v>
      </c>
      <c r="H2775">
        <f t="shared" si="86"/>
        <v>8.8267331438765151</v>
      </c>
      <c r="I2775">
        <f t="array" ref="I2775">+SQRT((SUM(SIN($G2775/$I$1*($A$22:$A$20000))*$B$22:$B$20000))^2 + (SUM(COS($G2775/$I$1*($A$22:$A$20000))*$B$22:$B$20000))^2)</f>
        <v>3.3026122266275904</v>
      </c>
      <c r="J2775">
        <f t="array" ref="J2775">+SQRT((SUM(SIN($G2775/$I$1*($A$22:$A$20000))*$C$22:$C$20000))^2 +  (SUM(COS($G2775/$I$1*($A$22:$A$20000))*$C$22:$C$20000))^2)</f>
        <v>5.2711910950302201</v>
      </c>
    </row>
    <row r="2776" spans="7:10" x14ac:dyDescent="0.25">
      <c r="G2776">
        <f t="shared" si="87"/>
        <v>2774</v>
      </c>
      <c r="H2776">
        <f t="shared" si="86"/>
        <v>8.8299162427383528</v>
      </c>
      <c r="I2776">
        <f t="array" ref="I2776">+SQRT((SUM(SIN($G2776/$I$1*($A$22:$A$20000))*$B$22:$B$20000))^2 + (SUM(COS($G2776/$I$1*($A$22:$A$20000))*$B$22:$B$20000))^2)</f>
        <v>2.9138184202856268</v>
      </c>
      <c r="J2776">
        <f t="array" ref="J2776">+SQRT((SUM(SIN($G2776/$I$1*($A$22:$A$20000))*$C$22:$C$20000))^2 +  (SUM(COS($G2776/$I$1*($A$22:$A$20000))*$C$22:$C$20000))^2)</f>
        <v>3.2946889730547961</v>
      </c>
    </row>
    <row r="2777" spans="7:10" x14ac:dyDescent="0.25">
      <c r="G2777">
        <f t="shared" si="87"/>
        <v>2775</v>
      </c>
      <c r="H2777">
        <f t="shared" si="86"/>
        <v>8.8330993416001906</v>
      </c>
      <c r="I2777">
        <f t="array" ref="I2777">+SQRT((SUM(SIN($G2777/$I$1*($A$22:$A$20000))*$B$22:$B$20000))^2 + (SUM(COS($G2777/$I$1*($A$22:$A$20000))*$B$22:$B$20000))^2)</f>
        <v>1.0808146644064167</v>
      </c>
      <c r="J2777">
        <f t="array" ref="J2777">+SQRT((SUM(SIN($G2777/$I$1*($A$22:$A$20000))*$C$22:$C$20000))^2 +  (SUM(COS($G2777/$I$1*($A$22:$A$20000))*$C$22:$C$20000))^2)</f>
        <v>5.4819368168671661</v>
      </c>
    </row>
    <row r="2778" spans="7:10" x14ac:dyDescent="0.25">
      <c r="G2778">
        <f t="shared" si="87"/>
        <v>2776</v>
      </c>
      <c r="H2778">
        <f t="shared" si="86"/>
        <v>8.8362824404620302</v>
      </c>
      <c r="I2778">
        <f t="array" ref="I2778">+SQRT((SUM(SIN($G2778/$I$1*($A$22:$A$20000))*$B$22:$B$20000))^2 + (SUM(COS($G2778/$I$1*($A$22:$A$20000))*$B$22:$B$20000))^2)</f>
        <v>0.40507445741117853</v>
      </c>
      <c r="J2778">
        <f t="array" ref="J2778">+SQRT((SUM(SIN($G2778/$I$1*($A$22:$A$20000))*$C$22:$C$20000))^2 +  (SUM(COS($G2778/$I$1*($A$22:$A$20000))*$C$22:$C$20000))^2)</f>
        <v>5.0053226376394511</v>
      </c>
    </row>
    <row r="2779" spans="7:10" x14ac:dyDescent="0.25">
      <c r="G2779">
        <f t="shared" si="87"/>
        <v>2777</v>
      </c>
      <c r="H2779">
        <f t="shared" si="86"/>
        <v>8.8394655393238679</v>
      </c>
      <c r="I2779">
        <f t="array" ref="I2779">+SQRT((SUM(SIN($G2779/$I$1*($A$22:$A$20000))*$B$22:$B$20000))^2 + (SUM(COS($G2779/$I$1*($A$22:$A$20000))*$B$22:$B$20000))^2)</f>
        <v>0.57590482938122023</v>
      </c>
      <c r="J2779">
        <f t="array" ref="J2779">+SQRT((SUM(SIN($G2779/$I$1*($A$22:$A$20000))*$C$22:$C$20000))^2 +  (SUM(COS($G2779/$I$1*($A$22:$A$20000))*$C$22:$C$20000))^2)</f>
        <v>4.0656226026206905</v>
      </c>
    </row>
    <row r="2780" spans="7:10" x14ac:dyDescent="0.25">
      <c r="G2780">
        <f t="shared" si="87"/>
        <v>2778</v>
      </c>
      <c r="H2780">
        <f t="shared" si="86"/>
        <v>8.8426486381857057</v>
      </c>
      <c r="I2780">
        <f t="array" ref="I2780">+SQRT((SUM(SIN($G2780/$I$1*($A$22:$A$20000))*$B$22:$B$20000))^2 + (SUM(COS($G2780/$I$1*($A$22:$A$20000))*$B$22:$B$20000))^2)</f>
        <v>0.11785591780344627</v>
      </c>
      <c r="J2780">
        <f t="array" ref="J2780">+SQRT((SUM(SIN($G2780/$I$1*($A$22:$A$20000))*$C$22:$C$20000))^2 +  (SUM(COS($G2780/$I$1*($A$22:$A$20000))*$C$22:$C$20000))^2)</f>
        <v>7.5139116613184846</v>
      </c>
    </row>
    <row r="2781" spans="7:10" x14ac:dyDescent="0.25">
      <c r="G2781">
        <f t="shared" si="87"/>
        <v>2779</v>
      </c>
      <c r="H2781">
        <f t="shared" si="86"/>
        <v>8.8458317370475434</v>
      </c>
      <c r="I2781">
        <f t="array" ref="I2781">+SQRT((SUM(SIN($G2781/$I$1*($A$22:$A$20000))*$B$22:$B$20000))^2 + (SUM(COS($G2781/$I$1*($A$22:$A$20000))*$B$22:$B$20000))^2)</f>
        <v>0.90367269069114808</v>
      </c>
      <c r="J2781">
        <f t="array" ref="J2781">+SQRT((SUM(SIN($G2781/$I$1*($A$22:$A$20000))*$C$22:$C$20000))^2 +  (SUM(COS($G2781/$I$1*($A$22:$A$20000))*$C$22:$C$20000))^2)</f>
        <v>8.783561071690924</v>
      </c>
    </row>
    <row r="2782" spans="7:10" x14ac:dyDescent="0.25">
      <c r="G2782">
        <f t="shared" si="87"/>
        <v>2780</v>
      </c>
      <c r="H2782">
        <f t="shared" si="86"/>
        <v>8.8490148359093812</v>
      </c>
      <c r="I2782">
        <f t="array" ref="I2782">+SQRT((SUM(SIN($G2782/$I$1*($A$22:$A$20000))*$B$22:$B$20000))^2 + (SUM(COS($G2782/$I$1*($A$22:$A$20000))*$B$22:$B$20000))^2)</f>
        <v>1.2576981106583645</v>
      </c>
      <c r="J2782">
        <f t="array" ref="J2782">+SQRT((SUM(SIN($G2782/$I$1*($A$22:$A$20000))*$C$22:$C$20000))^2 +  (SUM(COS($G2782/$I$1*($A$22:$A$20000))*$C$22:$C$20000))^2)</f>
        <v>7.1686209764718898</v>
      </c>
    </row>
    <row r="2783" spans="7:10" x14ac:dyDescent="0.25">
      <c r="G2783">
        <f t="shared" si="87"/>
        <v>2781</v>
      </c>
      <c r="H2783">
        <f t="shared" si="86"/>
        <v>8.852197934771219</v>
      </c>
      <c r="I2783">
        <f t="array" ref="I2783">+SQRT((SUM(SIN($G2783/$I$1*($A$22:$A$20000))*$B$22:$B$20000))^2 + (SUM(COS($G2783/$I$1*($A$22:$A$20000))*$B$22:$B$20000))^2)</f>
        <v>0.8819957449638246</v>
      </c>
      <c r="J2783">
        <f t="array" ref="J2783">+SQRT((SUM(SIN($G2783/$I$1*($A$22:$A$20000))*$C$22:$C$20000))^2 +  (SUM(COS($G2783/$I$1*($A$22:$A$20000))*$C$22:$C$20000))^2)</f>
        <v>3.3925641120240955</v>
      </c>
    </row>
    <row r="2784" spans="7:10" x14ac:dyDescent="0.25">
      <c r="G2784">
        <f t="shared" si="87"/>
        <v>2782</v>
      </c>
      <c r="H2784">
        <f t="shared" si="86"/>
        <v>8.8553810336330567</v>
      </c>
      <c r="I2784">
        <f t="array" ref="I2784">+SQRT((SUM(SIN($G2784/$I$1*($A$22:$A$20000))*$B$22:$B$20000))^2 + (SUM(COS($G2784/$I$1*($A$22:$A$20000))*$B$22:$B$20000))^2)</f>
        <v>0.12086225555682806</v>
      </c>
      <c r="J2784">
        <f t="array" ref="J2784">+SQRT((SUM(SIN($G2784/$I$1*($A$22:$A$20000))*$C$22:$C$20000))^2 +  (SUM(COS($G2784/$I$1*($A$22:$A$20000))*$C$22:$C$20000))^2)</f>
        <v>1.6477953940306524</v>
      </c>
    </row>
    <row r="2785" spans="7:10" x14ac:dyDescent="0.25">
      <c r="G2785">
        <f t="shared" si="87"/>
        <v>2783</v>
      </c>
      <c r="H2785">
        <f t="shared" si="86"/>
        <v>8.8585641324948945</v>
      </c>
      <c r="I2785">
        <f t="array" ref="I2785">+SQRT((SUM(SIN($G2785/$I$1*($A$22:$A$20000))*$B$22:$B$20000))^2 + (SUM(COS($G2785/$I$1*($A$22:$A$20000))*$B$22:$B$20000))^2)</f>
        <v>0.2986686374407353</v>
      </c>
      <c r="J2785">
        <f t="array" ref="J2785">+SQRT((SUM(SIN($G2785/$I$1*($A$22:$A$20000))*$C$22:$C$20000))^2 +  (SUM(COS($G2785/$I$1*($A$22:$A$20000))*$C$22:$C$20000))^2)</f>
        <v>5.1052692932343362</v>
      </c>
    </row>
    <row r="2786" spans="7:10" x14ac:dyDescent="0.25">
      <c r="G2786">
        <f t="shared" si="87"/>
        <v>2784</v>
      </c>
      <c r="H2786">
        <f t="shared" si="86"/>
        <v>8.8617472313567323</v>
      </c>
      <c r="I2786">
        <f t="array" ref="I2786">+SQRT((SUM(SIN($G2786/$I$1*($A$22:$A$20000))*$B$22:$B$20000))^2 + (SUM(COS($G2786/$I$1*($A$22:$A$20000))*$B$22:$B$20000))^2)</f>
        <v>0.12717268467623835</v>
      </c>
      <c r="J2786">
        <f t="array" ref="J2786">+SQRT((SUM(SIN($G2786/$I$1*($A$22:$A$20000))*$C$22:$C$20000))^2 +  (SUM(COS($G2786/$I$1*($A$22:$A$20000))*$C$22:$C$20000))^2)</f>
        <v>5.7564925122398511</v>
      </c>
    </row>
    <row r="2787" spans="7:10" x14ac:dyDescent="0.25">
      <c r="G2787">
        <f t="shared" si="87"/>
        <v>2785</v>
      </c>
      <c r="H2787">
        <f t="shared" si="86"/>
        <v>8.8649303302185718</v>
      </c>
      <c r="I2787">
        <f t="array" ref="I2787">+SQRT((SUM(SIN($G2787/$I$1*($A$22:$A$20000))*$B$22:$B$20000))^2 + (SUM(COS($G2787/$I$1*($A$22:$A$20000))*$B$22:$B$20000))^2)</f>
        <v>0.16368831449473026</v>
      </c>
      <c r="J2787">
        <f t="array" ref="J2787">+SQRT((SUM(SIN($G2787/$I$1*($A$22:$A$20000))*$C$22:$C$20000))^2 +  (SUM(COS($G2787/$I$1*($A$22:$A$20000))*$C$22:$C$20000))^2)</f>
        <v>5.2204615261114506</v>
      </c>
    </row>
    <row r="2788" spans="7:10" x14ac:dyDescent="0.25">
      <c r="G2788">
        <f t="shared" si="87"/>
        <v>2786</v>
      </c>
      <c r="H2788">
        <f t="shared" si="86"/>
        <v>8.8681134290804078</v>
      </c>
      <c r="I2788">
        <f t="array" ref="I2788">+SQRT((SUM(SIN($G2788/$I$1*($A$22:$A$20000))*$B$22:$B$20000))^2 + (SUM(COS($G2788/$I$1*($A$22:$A$20000))*$B$22:$B$20000))^2)</f>
        <v>0.12684730960789017</v>
      </c>
      <c r="J2788">
        <f t="array" ref="J2788">+SQRT((SUM(SIN($G2788/$I$1*($A$22:$A$20000))*$C$22:$C$20000))^2 +  (SUM(COS($G2788/$I$1*($A$22:$A$20000))*$C$22:$C$20000))^2)</f>
        <v>7.3752260178863702</v>
      </c>
    </row>
    <row r="2789" spans="7:10" x14ac:dyDescent="0.25">
      <c r="G2789">
        <f t="shared" si="87"/>
        <v>2787</v>
      </c>
      <c r="H2789">
        <f t="shared" si="86"/>
        <v>8.8712965279422473</v>
      </c>
      <c r="I2789">
        <f t="array" ref="I2789">+SQRT((SUM(SIN($G2789/$I$1*($A$22:$A$20000))*$B$22:$B$20000))^2 + (SUM(COS($G2789/$I$1*($A$22:$A$20000))*$B$22:$B$20000))^2)</f>
        <v>9.16525773215673E-2</v>
      </c>
      <c r="J2789">
        <f t="array" ref="J2789">+SQRT((SUM(SIN($G2789/$I$1*($A$22:$A$20000))*$C$22:$C$20000))^2 +  (SUM(COS($G2789/$I$1*($A$22:$A$20000))*$C$22:$C$20000))^2)</f>
        <v>8.3826409282265093</v>
      </c>
    </row>
    <row r="2790" spans="7:10" x14ac:dyDescent="0.25">
      <c r="G2790">
        <f t="shared" si="87"/>
        <v>2788</v>
      </c>
      <c r="H2790">
        <f t="shared" si="86"/>
        <v>8.8744796268040833</v>
      </c>
      <c r="I2790">
        <f t="array" ref="I2790">+SQRT((SUM(SIN($G2790/$I$1*($A$22:$A$20000))*$B$22:$B$20000))^2 + (SUM(COS($G2790/$I$1*($A$22:$A$20000))*$B$22:$B$20000))^2)</f>
        <v>0.10960382412187962</v>
      </c>
      <c r="J2790">
        <f t="array" ref="J2790">+SQRT((SUM(SIN($G2790/$I$1*($A$22:$A$20000))*$C$22:$C$20000))^2 +  (SUM(COS($G2790/$I$1*($A$22:$A$20000))*$C$22:$C$20000))^2)</f>
        <v>8.7624018647301494</v>
      </c>
    </row>
    <row r="2791" spans="7:10" x14ac:dyDescent="0.25">
      <c r="G2791">
        <f t="shared" si="87"/>
        <v>2789</v>
      </c>
      <c r="H2791">
        <f t="shared" si="86"/>
        <v>8.8776627256659228</v>
      </c>
      <c r="I2791">
        <f t="array" ref="I2791">+SQRT((SUM(SIN($G2791/$I$1*($A$22:$A$20000))*$B$22:$B$20000))^2 + (SUM(COS($G2791/$I$1*($A$22:$A$20000))*$B$22:$B$20000))^2)</f>
        <v>5.2575633492849182E-2</v>
      </c>
      <c r="J2791">
        <f t="array" ref="J2791">+SQRT((SUM(SIN($G2791/$I$1*($A$22:$A$20000))*$C$22:$C$20000))^2 +  (SUM(COS($G2791/$I$1*($A$22:$A$20000))*$C$22:$C$20000))^2)</f>
        <v>12.458712386259903</v>
      </c>
    </row>
    <row r="2792" spans="7:10" x14ac:dyDescent="0.25">
      <c r="G2792">
        <f t="shared" si="87"/>
        <v>2790</v>
      </c>
      <c r="H2792">
        <f t="shared" si="86"/>
        <v>8.8808458245277588</v>
      </c>
      <c r="I2792">
        <f t="array" ref="I2792">+SQRT((SUM(SIN($G2792/$I$1*($A$22:$A$20000))*$B$22:$B$20000))^2 + (SUM(COS($G2792/$I$1*($A$22:$A$20000))*$B$22:$B$20000))^2)</f>
        <v>9.4093281276611498E-2</v>
      </c>
      <c r="J2792">
        <f t="array" ref="J2792">+SQRT((SUM(SIN($G2792/$I$1*($A$22:$A$20000))*$C$22:$C$20000))^2 +  (SUM(COS($G2792/$I$1*($A$22:$A$20000))*$C$22:$C$20000))^2)</f>
        <v>12.774909467658329</v>
      </c>
    </row>
    <row r="2793" spans="7:10" x14ac:dyDescent="0.25">
      <c r="G2793">
        <f t="shared" si="87"/>
        <v>2791</v>
      </c>
      <c r="H2793">
        <f t="shared" si="86"/>
        <v>8.8840289233895984</v>
      </c>
      <c r="I2793">
        <f t="array" ref="I2793">+SQRT((SUM(SIN($G2793/$I$1*($A$22:$A$20000))*$B$22:$B$20000))^2 + (SUM(COS($G2793/$I$1*($A$22:$A$20000))*$B$22:$B$20000))^2)</f>
        <v>3.238761725808801E-2</v>
      </c>
      <c r="J2793">
        <f t="array" ref="J2793">+SQRT((SUM(SIN($G2793/$I$1*($A$22:$A$20000))*$C$22:$C$20000))^2 +  (SUM(COS($G2793/$I$1*($A$22:$A$20000))*$C$22:$C$20000))^2)</f>
        <v>7.5968206804318434</v>
      </c>
    </row>
    <row r="2794" spans="7:10" x14ac:dyDescent="0.25">
      <c r="G2794">
        <f t="shared" si="87"/>
        <v>2792</v>
      </c>
      <c r="H2794">
        <f t="shared" si="86"/>
        <v>8.8872120222514361</v>
      </c>
      <c r="I2794">
        <f t="array" ref="I2794">+SQRT((SUM(SIN($G2794/$I$1*($A$22:$A$20000))*$B$22:$B$20000))^2 + (SUM(COS($G2794/$I$1*($A$22:$A$20000))*$B$22:$B$20000))^2)</f>
        <v>8.6678823290747692E-2</v>
      </c>
      <c r="J2794">
        <f t="array" ref="J2794">+SQRT((SUM(SIN($G2794/$I$1*($A$22:$A$20000))*$C$22:$C$20000))^2 +  (SUM(COS($G2794/$I$1*($A$22:$A$20000))*$C$22:$C$20000))^2)</f>
        <v>2.2708270513994968</v>
      </c>
    </row>
    <row r="2795" spans="7:10" x14ac:dyDescent="0.25">
      <c r="G2795">
        <f t="shared" si="87"/>
        <v>2793</v>
      </c>
      <c r="H2795">
        <f t="shared" si="86"/>
        <v>8.8903951211132739</v>
      </c>
      <c r="I2795">
        <f t="array" ref="I2795">+SQRT((SUM(SIN($G2795/$I$1*($A$22:$A$20000))*$B$22:$B$20000))^2 + (SUM(COS($G2795/$I$1*($A$22:$A$20000))*$B$22:$B$20000))^2)</f>
        <v>1.79776505194554E-2</v>
      </c>
      <c r="J2795">
        <f t="array" ref="J2795">+SQRT((SUM(SIN($G2795/$I$1*($A$22:$A$20000))*$C$22:$C$20000))^2 +  (SUM(COS($G2795/$I$1*($A$22:$A$20000))*$C$22:$C$20000))^2)</f>
        <v>3.2426233418183092</v>
      </c>
    </row>
    <row r="2796" spans="7:10" x14ac:dyDescent="0.25">
      <c r="G2796">
        <f t="shared" si="87"/>
        <v>2794</v>
      </c>
      <c r="H2796">
        <f t="shared" si="86"/>
        <v>8.8935782199751117</v>
      </c>
      <c r="I2796">
        <f t="array" ref="I2796">+SQRT((SUM(SIN($G2796/$I$1*($A$22:$A$20000))*$B$22:$B$20000))^2 + (SUM(COS($G2796/$I$1*($A$22:$A$20000))*$B$22:$B$20000))^2)</f>
        <v>6.8987279245808913E-2</v>
      </c>
      <c r="J2796">
        <f t="array" ref="J2796">+SQRT((SUM(SIN($G2796/$I$1*($A$22:$A$20000))*$C$22:$C$20000))^2 +  (SUM(COS($G2796/$I$1*($A$22:$A$20000))*$C$22:$C$20000))^2)</f>
        <v>4.2921597085197805</v>
      </c>
    </row>
    <row r="2797" spans="7:10" x14ac:dyDescent="0.25">
      <c r="G2797">
        <f t="shared" si="87"/>
        <v>2795</v>
      </c>
      <c r="H2797">
        <f t="shared" si="86"/>
        <v>8.8967613188369494</v>
      </c>
      <c r="I2797">
        <f t="array" ref="I2797">+SQRT((SUM(SIN($G2797/$I$1*($A$22:$A$20000))*$B$22:$B$20000))^2 + (SUM(COS($G2797/$I$1*($A$22:$A$20000))*$B$22:$B$20000))^2)</f>
        <v>2.1125794673405265E-2</v>
      </c>
      <c r="J2797">
        <f t="array" ref="J2797">+SQRT((SUM(SIN($G2797/$I$1*($A$22:$A$20000))*$C$22:$C$20000))^2 +  (SUM(COS($G2797/$I$1*($A$22:$A$20000))*$C$22:$C$20000))^2)</f>
        <v>5.0178984656298455</v>
      </c>
    </row>
    <row r="2798" spans="7:10" x14ac:dyDescent="0.25">
      <c r="G2798">
        <f t="shared" si="87"/>
        <v>2796</v>
      </c>
      <c r="H2798">
        <f t="shared" si="86"/>
        <v>8.8999444176987872</v>
      </c>
      <c r="I2798">
        <f t="array" ref="I2798">+SQRT((SUM(SIN($G2798/$I$1*($A$22:$A$20000))*$B$22:$B$20000))^2 + (SUM(COS($G2798/$I$1*($A$22:$A$20000))*$B$22:$B$20000))^2)</f>
        <v>6.0291241352791604E-2</v>
      </c>
      <c r="J2798">
        <f t="array" ref="J2798">+SQRT((SUM(SIN($G2798/$I$1*($A$22:$A$20000))*$C$22:$C$20000))^2 +  (SUM(COS($G2798/$I$1*($A$22:$A$20000))*$C$22:$C$20000))^2)</f>
        <v>4.6816073476406883</v>
      </c>
    </row>
    <row r="2799" spans="7:10" x14ac:dyDescent="0.25">
      <c r="G2799">
        <f t="shared" si="87"/>
        <v>2797</v>
      </c>
      <c r="H2799">
        <f t="shared" si="86"/>
        <v>8.903127516560625</v>
      </c>
      <c r="I2799">
        <f t="array" ref="I2799">+SQRT((SUM(SIN($G2799/$I$1*($A$22:$A$20000))*$B$22:$B$20000))^2 + (SUM(COS($G2799/$I$1*($A$22:$A$20000))*$B$22:$B$20000))^2)</f>
        <v>3.4252386148046612E-2</v>
      </c>
      <c r="J2799">
        <f t="array" ref="J2799">+SQRT((SUM(SIN($G2799/$I$1*($A$22:$A$20000))*$C$22:$C$20000))^2 +  (SUM(COS($G2799/$I$1*($A$22:$A$20000))*$C$22:$C$20000))^2)</f>
        <v>3.909289291145011</v>
      </c>
    </row>
    <row r="2800" spans="7:10" x14ac:dyDescent="0.25">
      <c r="G2800">
        <f t="shared" si="87"/>
        <v>2798</v>
      </c>
      <c r="H2800">
        <f t="shared" si="86"/>
        <v>8.9063106154224627</v>
      </c>
      <c r="I2800">
        <f t="array" ref="I2800">+SQRT((SUM(SIN($G2800/$I$1*($A$22:$A$20000))*$B$22:$B$20000))^2 + (SUM(COS($G2800/$I$1*($A$22:$A$20000))*$B$22:$B$20000))^2)</f>
        <v>4.4659634314419272E-2</v>
      </c>
      <c r="J2800">
        <f t="array" ref="J2800">+SQRT((SUM(SIN($G2800/$I$1*($A$22:$A$20000))*$C$22:$C$20000))^2 +  (SUM(COS($G2800/$I$1*($A$22:$A$20000))*$C$22:$C$20000))^2)</f>
        <v>3.3891583221254811</v>
      </c>
    </row>
    <row r="2801" spans="7:10" x14ac:dyDescent="0.25">
      <c r="G2801">
        <f t="shared" si="87"/>
        <v>2799</v>
      </c>
      <c r="H2801">
        <f t="shared" si="86"/>
        <v>8.9094937142843005</v>
      </c>
      <c r="I2801">
        <f t="array" ref="I2801">+SQRT((SUM(SIN($G2801/$I$1*($A$22:$A$20000))*$B$22:$B$20000))^2 + (SUM(COS($G2801/$I$1*($A$22:$A$20000))*$B$22:$B$20000))^2)</f>
        <v>3.7024299406785456E-2</v>
      </c>
      <c r="J2801">
        <f t="array" ref="J2801">+SQRT((SUM(SIN($G2801/$I$1*($A$22:$A$20000))*$C$22:$C$20000))^2 +  (SUM(COS($G2801/$I$1*($A$22:$A$20000))*$C$22:$C$20000))^2)</f>
        <v>8.4519996780075513</v>
      </c>
    </row>
    <row r="2802" spans="7:10" x14ac:dyDescent="0.25">
      <c r="G2802">
        <f t="shared" si="87"/>
        <v>2800</v>
      </c>
      <c r="H2802">
        <f t="shared" si="86"/>
        <v>8.91267681314614</v>
      </c>
      <c r="I2802">
        <f t="array" ref="I2802">+SQRT((SUM(SIN($G2802/$I$1*($A$22:$A$20000))*$B$22:$B$20000))^2 + (SUM(COS($G2802/$I$1*($A$22:$A$20000))*$B$22:$B$20000))^2)</f>
        <v>3.2631244249742286E-2</v>
      </c>
      <c r="J2802">
        <f t="array" ref="J2802">+SQRT((SUM(SIN($G2802/$I$1*($A$22:$A$20000))*$C$22:$C$20000))^2 +  (SUM(COS($G2802/$I$1*($A$22:$A$20000))*$C$22:$C$20000))^2)</f>
        <v>12.692625501226455</v>
      </c>
    </row>
    <row r="2803" spans="7:10" x14ac:dyDescent="0.25">
      <c r="G2803">
        <f t="shared" si="87"/>
        <v>2801</v>
      </c>
      <c r="H2803">
        <f t="shared" si="86"/>
        <v>8.9158599120079778</v>
      </c>
      <c r="I2803">
        <f t="array" ref="I2803">+SQRT((SUM(SIN($G2803/$I$1*($A$22:$A$20000))*$B$22:$B$20000))^2 + (SUM(COS($G2803/$I$1*($A$22:$A$20000))*$B$22:$B$20000))^2)</f>
        <v>4.148577402090399E-2</v>
      </c>
      <c r="J2803">
        <f t="array" ref="J2803">+SQRT((SUM(SIN($G2803/$I$1*($A$22:$A$20000))*$C$22:$C$20000))^2 +  (SUM(COS($G2803/$I$1*($A$22:$A$20000))*$C$22:$C$20000))^2)</f>
        <v>11.625061798296963</v>
      </c>
    </row>
    <row r="2804" spans="7:10" x14ac:dyDescent="0.25">
      <c r="G2804">
        <f t="shared" si="87"/>
        <v>2802</v>
      </c>
      <c r="H2804">
        <f t="shared" si="86"/>
        <v>8.9190430108698155</v>
      </c>
      <c r="I2804">
        <f t="array" ref="I2804">+SQRT((SUM(SIN($G2804/$I$1*($A$22:$A$20000))*$B$22:$B$20000))^2 + (SUM(COS($G2804/$I$1*($A$22:$A$20000))*$B$22:$B$20000))^2)</f>
        <v>1.9880684994392227E-2</v>
      </c>
      <c r="J2804">
        <f t="array" ref="J2804">+SQRT((SUM(SIN($G2804/$I$1*($A$22:$A$20000))*$C$22:$C$20000))^2 +  (SUM(COS($G2804/$I$1*($A$22:$A$20000))*$C$22:$C$20000))^2)</f>
        <v>9.4385613243007871</v>
      </c>
    </row>
    <row r="2805" spans="7:10" x14ac:dyDescent="0.25">
      <c r="G2805">
        <f t="shared" si="87"/>
        <v>2803</v>
      </c>
      <c r="H2805">
        <f t="shared" si="86"/>
        <v>8.9222261097316533</v>
      </c>
      <c r="I2805">
        <f t="array" ref="I2805">+SQRT((SUM(SIN($G2805/$I$1*($A$22:$A$20000))*$B$22:$B$20000))^2 + (SUM(COS($G2805/$I$1*($A$22:$A$20000))*$B$22:$B$20000))^2)</f>
        <v>4.3052644419588636E-2</v>
      </c>
      <c r="J2805">
        <f t="array" ref="J2805">+SQRT((SUM(SIN($G2805/$I$1*($A$22:$A$20000))*$C$22:$C$20000))^2 +  (SUM(COS($G2805/$I$1*($A$22:$A$20000))*$C$22:$C$20000))^2)</f>
        <v>9.0844861579329468</v>
      </c>
    </row>
    <row r="2806" spans="7:10" x14ac:dyDescent="0.25">
      <c r="G2806">
        <f t="shared" si="87"/>
        <v>2804</v>
      </c>
      <c r="H2806">
        <f t="shared" si="86"/>
        <v>8.9254092085934911</v>
      </c>
      <c r="I2806">
        <f t="array" ref="I2806">+SQRT((SUM(SIN($G2806/$I$1*($A$22:$A$20000))*$B$22:$B$20000))^2 + (SUM(COS($G2806/$I$1*($A$22:$A$20000))*$B$22:$B$20000))^2)</f>
        <v>7.4640415541731182E-3</v>
      </c>
      <c r="J2806">
        <f t="array" ref="J2806">+SQRT((SUM(SIN($G2806/$I$1*($A$22:$A$20000))*$C$22:$C$20000))^2 +  (SUM(COS($G2806/$I$1*($A$22:$A$20000))*$C$22:$C$20000))^2)</f>
        <v>7.4055033424503671</v>
      </c>
    </row>
    <row r="2807" spans="7:10" x14ac:dyDescent="0.25">
      <c r="G2807">
        <f t="shared" si="87"/>
        <v>2805</v>
      </c>
      <c r="H2807">
        <f t="shared" si="86"/>
        <v>8.9285923074553288</v>
      </c>
      <c r="I2807">
        <f t="array" ref="I2807">+SQRT((SUM(SIN($G2807/$I$1*($A$22:$A$20000))*$B$22:$B$20000))^2 + (SUM(COS($G2807/$I$1*($A$22:$A$20000))*$B$22:$B$20000))^2)</f>
        <v>4.1274603776157034E-2</v>
      </c>
      <c r="J2807">
        <f t="array" ref="J2807">+SQRT((SUM(SIN($G2807/$I$1*($A$22:$A$20000))*$C$22:$C$20000))^2 +  (SUM(COS($G2807/$I$1*($A$22:$A$20000))*$C$22:$C$20000))^2)</f>
        <v>5.3543285421656934</v>
      </c>
    </row>
    <row r="2808" spans="7:10" x14ac:dyDescent="0.25">
      <c r="G2808">
        <f t="shared" si="87"/>
        <v>2806</v>
      </c>
      <c r="H2808">
        <f t="shared" si="86"/>
        <v>8.9317754063171666</v>
      </c>
      <c r="I2808">
        <f t="array" ref="I2808">+SQRT((SUM(SIN($G2808/$I$1*($A$22:$A$20000))*$B$22:$B$20000))^2 + (SUM(COS($G2808/$I$1*($A$22:$A$20000))*$B$22:$B$20000))^2)</f>
        <v>3.0333638841612996E-3</v>
      </c>
      <c r="J2808">
        <f t="array" ref="J2808">+SQRT((SUM(SIN($G2808/$I$1*($A$22:$A$20000))*$C$22:$C$20000))^2 +  (SUM(COS($G2808/$I$1*($A$22:$A$20000))*$C$22:$C$20000))^2)</f>
        <v>4.6382867027439909</v>
      </c>
    </row>
    <row r="2809" spans="7:10" x14ac:dyDescent="0.25">
      <c r="G2809">
        <f t="shared" si="87"/>
        <v>2807</v>
      </c>
      <c r="H2809">
        <f t="shared" si="86"/>
        <v>8.9349585051790044</v>
      </c>
      <c r="I2809">
        <f t="array" ref="I2809">+SQRT((SUM(SIN($G2809/$I$1*($A$22:$A$20000))*$B$22:$B$20000))^2 + (SUM(COS($G2809/$I$1*($A$22:$A$20000))*$B$22:$B$20000))^2)</f>
        <v>3.8303186173255246E-2</v>
      </c>
      <c r="J2809">
        <f t="array" ref="J2809">+SQRT((SUM(SIN($G2809/$I$1*($A$22:$A$20000))*$C$22:$C$20000))^2 +  (SUM(COS($G2809/$I$1*($A$22:$A$20000))*$C$22:$C$20000))^2)</f>
        <v>6.4041070557748192</v>
      </c>
    </row>
    <row r="2810" spans="7:10" x14ac:dyDescent="0.25">
      <c r="G2810">
        <f t="shared" si="87"/>
        <v>2808</v>
      </c>
      <c r="H2810">
        <f t="shared" si="86"/>
        <v>8.9381416040408421</v>
      </c>
      <c r="I2810">
        <f t="array" ref="I2810">+SQRT((SUM(SIN($G2810/$I$1*($A$22:$A$20000))*$B$22:$B$20000))^2 + (SUM(COS($G2810/$I$1*($A$22:$A$20000))*$B$22:$B$20000))^2)</f>
        <v>1.1269624298589345E-2</v>
      </c>
      <c r="J2810">
        <f t="array" ref="J2810">+SQRT((SUM(SIN($G2810/$I$1*($A$22:$A$20000))*$C$22:$C$20000))^2 +  (SUM(COS($G2810/$I$1*($A$22:$A$20000))*$C$22:$C$20000))^2)</f>
        <v>6.9034419587145637</v>
      </c>
    </row>
    <row r="2811" spans="7:10" x14ac:dyDescent="0.25">
      <c r="G2811">
        <f t="shared" si="87"/>
        <v>2809</v>
      </c>
      <c r="H2811">
        <f t="shared" si="86"/>
        <v>8.9413247029026799</v>
      </c>
      <c r="I2811">
        <f t="array" ref="I2811">+SQRT((SUM(SIN($G2811/$I$1*($A$22:$A$20000))*$B$22:$B$20000))^2 + (SUM(COS($G2811/$I$1*($A$22:$A$20000))*$B$22:$B$20000))^2)</f>
        <v>3.6614329533063816E-2</v>
      </c>
      <c r="J2811">
        <f t="array" ref="J2811">+SQRT((SUM(SIN($G2811/$I$1*($A$22:$A$20000))*$C$22:$C$20000))^2 +  (SUM(COS($G2811/$I$1*($A$22:$A$20000))*$C$22:$C$20000))^2)</f>
        <v>4.8600562366812783</v>
      </c>
    </row>
    <row r="2812" spans="7:10" x14ac:dyDescent="0.25">
      <c r="G2812">
        <f t="shared" si="87"/>
        <v>2810</v>
      </c>
      <c r="H2812">
        <f t="shared" si="86"/>
        <v>8.9445078017645194</v>
      </c>
      <c r="I2812">
        <f t="array" ref="I2812">+SQRT((SUM(SIN($G2812/$I$1*($A$22:$A$20000))*$B$22:$B$20000))^2 + (SUM(COS($G2812/$I$1*($A$22:$A$20000))*$B$22:$B$20000))^2)</f>
        <v>2.4223558515096857E-2</v>
      </c>
      <c r="J2812">
        <f t="array" ref="J2812">+SQRT((SUM(SIN($G2812/$I$1*($A$22:$A$20000))*$C$22:$C$20000))^2 +  (SUM(COS($G2812/$I$1*($A$22:$A$20000))*$C$22:$C$20000))^2)</f>
        <v>3.9461468734309335</v>
      </c>
    </row>
    <row r="2813" spans="7:10" x14ac:dyDescent="0.25">
      <c r="G2813">
        <f t="shared" si="87"/>
        <v>2811</v>
      </c>
      <c r="H2813">
        <f t="shared" si="86"/>
        <v>8.9476909006263554</v>
      </c>
      <c r="I2813">
        <f t="array" ref="I2813">+SQRT((SUM(SIN($G2813/$I$1*($A$22:$A$20000))*$B$22:$B$20000))^2 + (SUM(COS($G2813/$I$1*($A$22:$A$20000))*$B$22:$B$20000))^2)</f>
        <v>2.5327381279522509E-2</v>
      </c>
      <c r="J2813">
        <f t="array" ref="J2813">+SQRT((SUM(SIN($G2813/$I$1*($A$22:$A$20000))*$C$22:$C$20000))^2 +  (SUM(COS($G2813/$I$1*($A$22:$A$20000))*$C$22:$C$20000))^2)</f>
        <v>4.8619749979878506</v>
      </c>
    </row>
    <row r="2814" spans="7:10" x14ac:dyDescent="0.25">
      <c r="G2814">
        <f t="shared" si="87"/>
        <v>2812</v>
      </c>
      <c r="H2814">
        <f t="shared" si="86"/>
        <v>8.950873999488195</v>
      </c>
      <c r="I2814">
        <f t="array" ref="I2814">+SQRT((SUM(SIN($G2814/$I$1*($A$22:$A$20000))*$B$22:$B$20000))^2 + (SUM(COS($G2814/$I$1*($A$22:$A$20000))*$B$22:$B$20000))^2)</f>
        <v>2.6822949694596466E-2</v>
      </c>
      <c r="J2814">
        <f t="array" ref="J2814">+SQRT((SUM(SIN($G2814/$I$1*($A$22:$A$20000))*$C$22:$C$20000))^2 +  (SUM(COS($G2814/$I$1*($A$22:$A$20000))*$C$22:$C$20000))^2)</f>
        <v>8.4586608618024037</v>
      </c>
    </row>
    <row r="2815" spans="7:10" x14ac:dyDescent="0.25">
      <c r="G2815">
        <f t="shared" si="87"/>
        <v>2813</v>
      </c>
      <c r="H2815">
        <f t="shared" si="86"/>
        <v>8.9540570983500309</v>
      </c>
      <c r="I2815">
        <f t="array" ref="I2815">+SQRT((SUM(SIN($G2815/$I$1*($A$22:$A$20000))*$B$22:$B$20000))^2 + (SUM(COS($G2815/$I$1*($A$22:$A$20000))*$B$22:$B$20000))^2)</f>
        <v>2.0220109734782027E-2</v>
      </c>
      <c r="J2815">
        <f t="array" ref="J2815">+SQRT((SUM(SIN($G2815/$I$1*($A$22:$A$20000))*$C$22:$C$20000))^2 +  (SUM(COS($G2815/$I$1*($A$22:$A$20000))*$C$22:$C$20000))^2)</f>
        <v>12.536575488564704</v>
      </c>
    </row>
    <row r="2816" spans="7:10" x14ac:dyDescent="0.25">
      <c r="G2816">
        <f t="shared" si="87"/>
        <v>2814</v>
      </c>
      <c r="H2816">
        <f t="shared" si="86"/>
        <v>8.9572401972118705</v>
      </c>
      <c r="I2816">
        <f t="array" ref="I2816">+SQRT((SUM(SIN($G2816/$I$1*($A$22:$A$20000))*$B$22:$B$20000))^2 + (SUM(COS($G2816/$I$1*($A$22:$A$20000))*$B$22:$B$20000))^2)</f>
        <v>3.2042040845131507E-2</v>
      </c>
      <c r="J2816">
        <f t="array" ref="J2816">+SQRT((SUM(SIN($G2816/$I$1*($A$22:$A$20000))*$C$22:$C$20000))^2 +  (SUM(COS($G2816/$I$1*($A$22:$A$20000))*$C$22:$C$20000))^2)</f>
        <v>10.600123876964783</v>
      </c>
    </row>
    <row r="2817" spans="7:10" x14ac:dyDescent="0.25">
      <c r="G2817">
        <f t="shared" si="87"/>
        <v>2815</v>
      </c>
      <c r="H2817">
        <f t="shared" si="86"/>
        <v>8.9604232960737065</v>
      </c>
      <c r="I2817">
        <f t="array" ref="I2817">+SQRT((SUM(SIN($G2817/$I$1*($A$22:$A$20000))*$B$22:$B$20000))^2 + (SUM(COS($G2817/$I$1*($A$22:$A$20000))*$B$22:$B$20000))^2)</f>
        <v>1.1221771450801329E-2</v>
      </c>
      <c r="J2817">
        <f t="array" ref="J2817">+SQRT((SUM(SIN($G2817/$I$1*($A$22:$A$20000))*$C$22:$C$20000))^2 +  (SUM(COS($G2817/$I$1*($A$22:$A$20000))*$C$22:$C$20000))^2)</f>
        <v>3.9263596154479719</v>
      </c>
    </row>
    <row r="2818" spans="7:10" x14ac:dyDescent="0.25">
      <c r="G2818">
        <f t="shared" si="87"/>
        <v>2816</v>
      </c>
      <c r="H2818">
        <f t="shared" si="86"/>
        <v>8.963606394935546</v>
      </c>
      <c r="I2818">
        <f t="array" ref="I2818">+SQRT((SUM(SIN($G2818/$I$1*($A$22:$A$20000))*$B$22:$B$20000))^2 + (SUM(COS($G2818/$I$1*($A$22:$A$20000))*$B$22:$B$20000))^2)</f>
        <v>3.3336491069663417E-2</v>
      </c>
      <c r="J2818">
        <f t="array" ref="J2818">+SQRT((SUM(SIN($G2818/$I$1*($A$22:$A$20000))*$C$22:$C$20000))^2 +  (SUM(COS($G2818/$I$1*($A$22:$A$20000))*$C$22:$C$20000))^2)</f>
        <v>6.052675178172171</v>
      </c>
    </row>
    <row r="2819" spans="7:10" x14ac:dyDescent="0.25">
      <c r="G2819">
        <f t="shared" si="87"/>
        <v>2817</v>
      </c>
      <c r="H2819">
        <f t="shared" ref="H2819:H2882" si="88">+G2819/$I$1/2/PI()</f>
        <v>8.9667894937973838</v>
      </c>
      <c r="I2819">
        <f t="array" ref="I2819">+SQRT((SUM(SIN($G2819/$I$1*($A$22:$A$20000))*$B$22:$B$20000))^2 + (SUM(COS($G2819/$I$1*($A$22:$A$20000))*$B$22:$B$20000))^2)</f>
        <v>8.3231489411189144E-3</v>
      </c>
      <c r="J2819">
        <f t="array" ref="J2819">+SQRT((SUM(SIN($G2819/$I$1*($A$22:$A$20000))*$C$22:$C$20000))^2 +  (SUM(COS($G2819/$I$1*($A$22:$A$20000))*$C$22:$C$20000))^2)</f>
        <v>7.5708298057189971</v>
      </c>
    </row>
    <row r="2820" spans="7:10" x14ac:dyDescent="0.25">
      <c r="G2820">
        <f t="shared" si="87"/>
        <v>2818</v>
      </c>
      <c r="H2820">
        <f t="shared" si="88"/>
        <v>8.9699725926592215</v>
      </c>
      <c r="I2820">
        <f t="array" ref="I2820">+SQRT((SUM(SIN($G2820/$I$1*($A$22:$A$20000))*$B$22:$B$20000))^2 + (SUM(COS($G2820/$I$1*($A$22:$A$20000))*$B$22:$B$20000))^2)</f>
        <v>3.4442097867330608E-2</v>
      </c>
      <c r="J2820">
        <f t="array" ref="J2820">+SQRT((SUM(SIN($G2820/$I$1*($A$22:$A$20000))*$C$22:$C$20000))^2 +  (SUM(COS($G2820/$I$1*($A$22:$A$20000))*$C$22:$C$20000))^2)</f>
        <v>5.9676083601949461</v>
      </c>
    </row>
    <row r="2821" spans="7:10" x14ac:dyDescent="0.25">
      <c r="G2821">
        <f t="shared" ref="G2821:G2884" si="89">+G2820+1</f>
        <v>2819</v>
      </c>
      <c r="H2821">
        <f t="shared" si="88"/>
        <v>8.9731556915210593</v>
      </c>
      <c r="I2821">
        <f t="array" ref="I2821">+SQRT((SUM(SIN($G2821/$I$1*($A$22:$A$20000))*$B$22:$B$20000))^2 + (SUM(COS($G2821/$I$1*($A$22:$A$20000))*$B$22:$B$20000))^2)</f>
        <v>9.6529583829171178E-3</v>
      </c>
      <c r="J2821">
        <f t="array" ref="J2821">+SQRT((SUM(SIN($G2821/$I$1*($A$22:$A$20000))*$C$22:$C$20000))^2 +  (SUM(COS($G2821/$I$1*($A$22:$A$20000))*$C$22:$C$20000))^2)</f>
        <v>6.4804451727257577</v>
      </c>
    </row>
    <row r="2822" spans="7:10" x14ac:dyDescent="0.25">
      <c r="G2822">
        <f t="shared" si="89"/>
        <v>2820</v>
      </c>
      <c r="H2822">
        <f t="shared" si="88"/>
        <v>8.9763387903828971</v>
      </c>
      <c r="I2822">
        <f t="array" ref="I2822">+SQRT((SUM(SIN($G2822/$I$1*($A$22:$A$20000))*$B$22:$B$20000))^2 + (SUM(COS($G2822/$I$1*($A$22:$A$20000))*$B$22:$B$20000))^2)</f>
        <v>3.3041746314536463E-2</v>
      </c>
      <c r="J2822">
        <f t="array" ref="J2822">+SQRT((SUM(SIN($G2822/$I$1*($A$22:$A$20000))*$C$22:$C$20000))^2 +  (SUM(COS($G2822/$I$1*($A$22:$A$20000))*$C$22:$C$20000))^2)</f>
        <v>12.79328561681816</v>
      </c>
    </row>
    <row r="2823" spans="7:10" x14ac:dyDescent="0.25">
      <c r="G2823">
        <f t="shared" si="89"/>
        <v>2821</v>
      </c>
      <c r="H2823">
        <f t="shared" si="88"/>
        <v>8.9795218892447348</v>
      </c>
      <c r="I2823">
        <f t="array" ref="I2823">+SQRT((SUM(SIN($G2823/$I$1*($A$22:$A$20000))*$B$22:$B$20000))^2 + (SUM(COS($G2823/$I$1*($A$22:$A$20000))*$B$22:$B$20000))^2)</f>
        <v>1.6622302417216482E-2</v>
      </c>
      <c r="J2823">
        <f t="array" ref="J2823">+SQRT((SUM(SIN($G2823/$I$1*($A$22:$A$20000))*$C$22:$C$20000))^2 +  (SUM(COS($G2823/$I$1*($A$22:$A$20000))*$C$22:$C$20000))^2)</f>
        <v>17.591811616660479</v>
      </c>
    </row>
    <row r="2824" spans="7:10" x14ac:dyDescent="0.25">
      <c r="G2824">
        <f t="shared" si="89"/>
        <v>2822</v>
      </c>
      <c r="H2824">
        <f t="shared" si="88"/>
        <v>8.9827049881065726</v>
      </c>
      <c r="I2824">
        <f t="array" ref="I2824">+SQRT((SUM(SIN($G2824/$I$1*($A$22:$A$20000))*$B$22:$B$20000))^2 + (SUM(COS($G2824/$I$1*($A$22:$A$20000))*$B$22:$B$20000))^2)</f>
        <v>2.9604737423313956E-2</v>
      </c>
      <c r="J2824">
        <f t="array" ref="J2824">+SQRT((SUM(SIN($G2824/$I$1*($A$22:$A$20000))*$C$22:$C$20000))^2 +  (SUM(COS($G2824/$I$1*($A$22:$A$20000))*$C$22:$C$20000))^2)</f>
        <v>12.167214251534899</v>
      </c>
    </row>
    <row r="2825" spans="7:10" x14ac:dyDescent="0.25">
      <c r="G2825">
        <f t="shared" si="89"/>
        <v>2823</v>
      </c>
      <c r="H2825">
        <f t="shared" si="88"/>
        <v>8.9858880869684103</v>
      </c>
      <c r="I2825">
        <f t="array" ref="I2825">+SQRT((SUM(SIN($G2825/$I$1*($A$22:$A$20000))*$B$22:$B$20000))^2 + (SUM(COS($G2825/$I$1*($A$22:$A$20000))*$B$22:$B$20000))^2)</f>
        <v>2.4246485230482274E-2</v>
      </c>
      <c r="J2825">
        <f t="array" ref="J2825">+SQRT((SUM(SIN($G2825/$I$1*($A$22:$A$20000))*$C$22:$C$20000))^2 +  (SUM(COS($G2825/$I$1*($A$22:$A$20000))*$C$22:$C$20000))^2)</f>
        <v>4.2608556189584768</v>
      </c>
    </row>
    <row r="2826" spans="7:10" x14ac:dyDescent="0.25">
      <c r="G2826">
        <f t="shared" si="89"/>
        <v>2824</v>
      </c>
      <c r="H2826">
        <f t="shared" si="88"/>
        <v>8.9890711858302481</v>
      </c>
      <c r="I2826">
        <f t="array" ref="I2826">+SQRT((SUM(SIN($G2826/$I$1*($A$22:$A$20000))*$B$22:$B$20000))^2 + (SUM(COS($G2826/$I$1*($A$22:$A$20000))*$B$22:$B$20000))^2)</f>
        <v>2.3719462125544336E-2</v>
      </c>
      <c r="J2826">
        <f t="array" ref="J2826">+SQRT((SUM(SIN($G2826/$I$1*($A$22:$A$20000))*$C$22:$C$20000))^2 +  (SUM(COS($G2826/$I$1*($A$22:$A$20000))*$C$22:$C$20000))^2)</f>
        <v>6.2231363281194954</v>
      </c>
    </row>
    <row r="2827" spans="7:10" x14ac:dyDescent="0.25">
      <c r="G2827">
        <f t="shared" si="89"/>
        <v>2825</v>
      </c>
      <c r="H2827">
        <f t="shared" si="88"/>
        <v>8.9922542846920877</v>
      </c>
      <c r="I2827">
        <f t="array" ref="I2827">+SQRT((SUM(SIN($G2827/$I$1*($A$22:$A$20000))*$B$22:$B$20000))^2 + (SUM(COS($G2827/$I$1*($A$22:$A$20000))*$B$22:$B$20000))^2)</f>
        <v>3.0032138375289348E-2</v>
      </c>
      <c r="J2827">
        <f t="array" ref="J2827">+SQRT((SUM(SIN($G2827/$I$1*($A$22:$A$20000))*$C$22:$C$20000))^2 +  (SUM(COS($G2827/$I$1*($A$22:$A$20000))*$C$22:$C$20000))^2)</f>
        <v>5.9971153270921187</v>
      </c>
    </row>
    <row r="2828" spans="7:10" x14ac:dyDescent="0.25">
      <c r="G2828">
        <f t="shared" si="89"/>
        <v>2826</v>
      </c>
      <c r="H2828">
        <f t="shared" si="88"/>
        <v>8.9954373835539254</v>
      </c>
      <c r="I2828">
        <f t="array" ref="I2828">+SQRT((SUM(SIN($G2828/$I$1*($A$22:$A$20000))*$B$22:$B$20000))^2 + (SUM(COS($G2828/$I$1*($A$22:$A$20000))*$B$22:$B$20000))^2)</f>
        <v>1.7859008418482539E-2</v>
      </c>
      <c r="J2828">
        <f t="array" ref="J2828">+SQRT((SUM(SIN($G2828/$I$1*($A$22:$A$20000))*$C$22:$C$20000))^2 +  (SUM(COS($G2828/$I$1*($A$22:$A$20000))*$C$22:$C$20000))^2)</f>
        <v>16.073630363079779</v>
      </c>
    </row>
    <row r="2829" spans="7:10" x14ac:dyDescent="0.25">
      <c r="G2829">
        <f t="shared" si="89"/>
        <v>2827</v>
      </c>
      <c r="H2829">
        <f t="shared" si="88"/>
        <v>8.9986204824157632</v>
      </c>
      <c r="I2829">
        <f t="array" ref="I2829">+SQRT((SUM(SIN($G2829/$I$1*($A$22:$A$20000))*$B$22:$B$20000))^2 + (SUM(COS($G2829/$I$1*($A$22:$A$20000))*$B$22:$B$20000))^2)</f>
        <v>3.6525455421568077E-2</v>
      </c>
      <c r="J2829">
        <f t="array" ref="J2829">+SQRT((SUM(SIN($G2829/$I$1*($A$22:$A$20000))*$C$22:$C$20000))^2 +  (SUM(COS($G2829/$I$1*($A$22:$A$20000))*$C$22:$C$20000))^2)</f>
        <v>11.941297189935224</v>
      </c>
    </row>
    <row r="2830" spans="7:10" x14ac:dyDescent="0.25">
      <c r="G2830">
        <f t="shared" si="89"/>
        <v>2828</v>
      </c>
      <c r="H2830">
        <f t="shared" si="88"/>
        <v>9.0018035812776009</v>
      </c>
      <c r="I2830">
        <f t="array" ref="I2830">+SQRT((SUM(SIN($G2830/$I$1*($A$22:$A$20000))*$B$22:$B$20000))^2 + (SUM(COS($G2830/$I$1*($A$22:$A$20000))*$B$22:$B$20000))^2)</f>
        <v>8.9147220430917055E-3</v>
      </c>
      <c r="J2830">
        <f t="array" ref="J2830">+SQRT((SUM(SIN($G2830/$I$1*($A$22:$A$20000))*$C$22:$C$20000))^2 +  (SUM(COS($G2830/$I$1*($A$22:$A$20000))*$C$22:$C$20000))^2)</f>
        <v>10.234560455762894</v>
      </c>
    </row>
    <row r="2831" spans="7:10" x14ac:dyDescent="0.25">
      <c r="G2831">
        <f t="shared" si="89"/>
        <v>2829</v>
      </c>
      <c r="H2831">
        <f t="shared" si="88"/>
        <v>9.0049866801394387</v>
      </c>
      <c r="I2831">
        <f t="array" ref="I2831">+SQRT((SUM(SIN($G2831/$I$1*($A$22:$A$20000))*$B$22:$B$20000))^2 + (SUM(COS($G2831/$I$1*($A$22:$A$20000))*$B$22:$B$20000))^2)</f>
        <v>3.8230650886578489E-2</v>
      </c>
      <c r="J2831">
        <f t="array" ref="J2831">+SQRT((SUM(SIN($G2831/$I$1*($A$22:$A$20000))*$C$22:$C$20000))^2 +  (SUM(COS($G2831/$I$1*($A$22:$A$20000))*$C$22:$C$20000))^2)</f>
        <v>16.321425669184947</v>
      </c>
    </row>
    <row r="2832" spans="7:10" x14ac:dyDescent="0.25">
      <c r="G2832">
        <f t="shared" si="89"/>
        <v>2830</v>
      </c>
      <c r="H2832">
        <f t="shared" si="88"/>
        <v>9.0081697790012765</v>
      </c>
      <c r="I2832">
        <f t="array" ref="I2832">+SQRT((SUM(SIN($G2832/$I$1*($A$22:$A$20000))*$B$22:$B$20000))^2 + (SUM(COS($G2832/$I$1*($A$22:$A$20000))*$B$22:$B$20000))^2)</f>
        <v>8.3496536252238122E-3</v>
      </c>
      <c r="J2832">
        <f t="array" ref="J2832">+SQRT((SUM(SIN($G2832/$I$1*($A$22:$A$20000))*$C$22:$C$20000))^2 +  (SUM(COS($G2832/$I$1*($A$22:$A$20000))*$C$22:$C$20000))^2)</f>
        <v>5.7701003221968428</v>
      </c>
    </row>
    <row r="2833" spans="7:10" x14ac:dyDescent="0.25">
      <c r="G2833">
        <f t="shared" si="89"/>
        <v>2831</v>
      </c>
      <c r="H2833">
        <f t="shared" si="88"/>
        <v>9.0113528778631142</v>
      </c>
      <c r="I2833">
        <f t="array" ref="I2833">+SQRT((SUM(SIN($G2833/$I$1*($A$22:$A$20000))*$B$22:$B$20000))^2 + (SUM(COS($G2833/$I$1*($A$22:$A$20000))*$B$22:$B$20000))^2)</f>
        <v>3.7574520129085326E-2</v>
      </c>
      <c r="J2833">
        <f t="array" ref="J2833">+SQRT((SUM(SIN($G2833/$I$1*($A$22:$A$20000))*$C$22:$C$20000))^2 +  (SUM(COS($G2833/$I$1*($A$22:$A$20000))*$C$22:$C$20000))^2)</f>
        <v>10.19289077698429</v>
      </c>
    </row>
    <row r="2834" spans="7:10" x14ac:dyDescent="0.25">
      <c r="G2834">
        <f t="shared" si="89"/>
        <v>2832</v>
      </c>
      <c r="H2834">
        <f t="shared" si="88"/>
        <v>9.014535976724952</v>
      </c>
      <c r="I2834">
        <f t="array" ref="I2834">+SQRT((SUM(SIN($G2834/$I$1*($A$22:$A$20000))*$B$22:$B$20000))^2 + (SUM(COS($G2834/$I$1*($A$22:$A$20000))*$B$22:$B$20000))^2)</f>
        <v>1.7457156409305598E-2</v>
      </c>
      <c r="J2834">
        <f t="array" ref="J2834">+SQRT((SUM(SIN($G2834/$I$1*($A$22:$A$20000))*$C$22:$C$20000))^2 +  (SUM(COS($G2834/$I$1*($A$22:$A$20000))*$C$22:$C$20000))^2)</f>
        <v>12.72963642519721</v>
      </c>
    </row>
    <row r="2835" spans="7:10" x14ac:dyDescent="0.25">
      <c r="G2835">
        <f t="shared" si="89"/>
        <v>2833</v>
      </c>
      <c r="H2835">
        <f t="shared" si="88"/>
        <v>9.0177190755867898</v>
      </c>
      <c r="I2835">
        <f t="array" ref="I2835">+SQRT((SUM(SIN($G2835/$I$1*($A$22:$A$20000))*$B$22:$B$20000))^2 + (SUM(COS($G2835/$I$1*($A$22:$A$20000))*$B$22:$B$20000))^2)</f>
        <v>3.4481904318040761E-2</v>
      </c>
      <c r="J2835">
        <f t="array" ref="J2835">+SQRT((SUM(SIN($G2835/$I$1*($A$22:$A$20000))*$C$22:$C$20000))^2 +  (SUM(COS($G2835/$I$1*($A$22:$A$20000))*$C$22:$C$20000))^2)</f>
        <v>13.698376319649654</v>
      </c>
    </row>
    <row r="2836" spans="7:10" x14ac:dyDescent="0.25">
      <c r="G2836">
        <f t="shared" si="89"/>
        <v>2834</v>
      </c>
      <c r="H2836">
        <f t="shared" si="88"/>
        <v>9.0209021744486275</v>
      </c>
      <c r="I2836">
        <f t="array" ref="I2836">+SQRT((SUM(SIN($G2836/$I$1*($A$22:$A$20000))*$B$22:$B$20000))^2 + (SUM(COS($G2836/$I$1*($A$22:$A$20000))*$B$22:$B$20000))^2)</f>
        <v>2.7385730177253913E-2</v>
      </c>
      <c r="J2836">
        <f t="array" ref="J2836">+SQRT((SUM(SIN($G2836/$I$1*($A$22:$A$20000))*$C$22:$C$20000))^2 +  (SUM(COS($G2836/$I$1*($A$22:$A$20000))*$C$22:$C$20000))^2)</f>
        <v>17.574545986105903</v>
      </c>
    </row>
    <row r="2837" spans="7:10" x14ac:dyDescent="0.25">
      <c r="G2837">
        <f t="shared" si="89"/>
        <v>2835</v>
      </c>
      <c r="H2837">
        <f t="shared" si="88"/>
        <v>9.0240852733104671</v>
      </c>
      <c r="I2837">
        <f t="array" ref="I2837">+SQRT((SUM(SIN($G2837/$I$1*($A$22:$A$20000))*$B$22:$B$20000))^2 + (SUM(COS($G2837/$I$1*($A$22:$A$20000))*$B$22:$B$20000))^2)</f>
        <v>2.7672290391418546E-2</v>
      </c>
      <c r="J2837">
        <f t="array" ref="J2837">+SQRT((SUM(SIN($G2837/$I$1*($A$22:$A$20000))*$C$22:$C$20000))^2 +  (SUM(COS($G2837/$I$1*($A$22:$A$20000))*$C$22:$C$20000))^2)</f>
        <v>13.177379550287654</v>
      </c>
    </row>
    <row r="2838" spans="7:10" x14ac:dyDescent="0.25">
      <c r="G2838">
        <f t="shared" si="89"/>
        <v>2836</v>
      </c>
      <c r="H2838">
        <f t="shared" si="88"/>
        <v>9.027268372172303</v>
      </c>
      <c r="I2838">
        <f t="array" ref="I2838">+SQRT((SUM(SIN($G2838/$I$1*($A$22:$A$20000))*$B$22:$B$20000))^2 + (SUM(COS($G2838/$I$1*($A$22:$A$20000))*$B$22:$B$20000))^2)</f>
        <v>3.6543894865725964E-2</v>
      </c>
      <c r="J2838">
        <f t="array" ref="J2838">+SQRT((SUM(SIN($G2838/$I$1*($A$22:$A$20000))*$C$22:$C$20000))^2 +  (SUM(COS($G2838/$I$1*($A$22:$A$20000))*$C$22:$C$20000))^2)</f>
        <v>11.560340984430693</v>
      </c>
    </row>
    <row r="2839" spans="7:10" x14ac:dyDescent="0.25">
      <c r="G2839">
        <f t="shared" si="89"/>
        <v>2837</v>
      </c>
      <c r="H2839">
        <f t="shared" si="88"/>
        <v>9.0304514710341426</v>
      </c>
      <c r="I2839">
        <f t="array" ref="I2839">+SQRT((SUM(SIN($G2839/$I$1*($A$22:$A$20000))*$B$22:$B$20000))^2 + (SUM(COS($G2839/$I$1*($A$22:$A$20000))*$B$22:$B$20000))^2)</f>
        <v>1.7381964716138291E-2</v>
      </c>
      <c r="J2839">
        <f t="array" ref="J2839">+SQRT((SUM(SIN($G2839/$I$1*($A$22:$A$20000))*$C$22:$C$20000))^2 +  (SUM(COS($G2839/$I$1*($A$22:$A$20000))*$C$22:$C$20000))^2)</f>
        <v>16.062199259129475</v>
      </c>
    </row>
    <row r="2840" spans="7:10" x14ac:dyDescent="0.25">
      <c r="G2840">
        <f t="shared" si="89"/>
        <v>2838</v>
      </c>
      <c r="H2840">
        <f t="shared" si="88"/>
        <v>9.0336345698959786</v>
      </c>
      <c r="I2840">
        <f t="array" ref="I2840">+SQRT((SUM(SIN($G2840/$I$1*($A$22:$A$20000))*$B$22:$B$20000))^2 + (SUM(COS($G2840/$I$1*($A$22:$A$20000))*$B$22:$B$20000))^2)</f>
        <v>4.2277722205135287E-2</v>
      </c>
      <c r="J2840">
        <f t="array" ref="J2840">+SQRT((SUM(SIN($G2840/$I$1*($A$22:$A$20000))*$C$22:$C$20000))^2 +  (SUM(COS($G2840/$I$1*($A$22:$A$20000))*$C$22:$C$20000))^2)</f>
        <v>18.486297763463742</v>
      </c>
    </row>
    <row r="2841" spans="7:10" x14ac:dyDescent="0.25">
      <c r="G2841">
        <f t="shared" si="89"/>
        <v>2839</v>
      </c>
      <c r="H2841">
        <f t="shared" si="88"/>
        <v>9.0368176687578181</v>
      </c>
      <c r="I2841">
        <f t="array" ref="I2841">+SQRT((SUM(SIN($G2841/$I$1*($A$22:$A$20000))*$B$22:$B$20000))^2 + (SUM(COS($G2841/$I$1*($A$22:$A$20000))*$B$22:$B$20000))^2)</f>
        <v>6.8700018261205658E-3</v>
      </c>
      <c r="J2841">
        <f t="array" ref="J2841">+SQRT((SUM(SIN($G2841/$I$1*($A$22:$A$20000))*$C$22:$C$20000))^2 +  (SUM(COS($G2841/$I$1*($A$22:$A$20000))*$C$22:$C$20000))^2)</f>
        <v>14.155958215434538</v>
      </c>
    </row>
    <row r="2842" spans="7:10" x14ac:dyDescent="0.25">
      <c r="G2842">
        <f t="shared" si="89"/>
        <v>2840</v>
      </c>
      <c r="H2842">
        <f t="shared" si="88"/>
        <v>9.0400007676196541</v>
      </c>
      <c r="I2842">
        <f t="array" ref="I2842">+SQRT((SUM(SIN($G2842/$I$1*($A$22:$A$20000))*$B$22:$B$20000))^2 + (SUM(COS($G2842/$I$1*($A$22:$A$20000))*$B$22:$B$20000))^2)</f>
        <v>4.5147673128973435E-2</v>
      </c>
      <c r="J2842">
        <f t="array" ref="J2842">+SQRT((SUM(SIN($G2842/$I$1*($A$22:$A$20000))*$C$22:$C$20000))^2 +  (SUM(COS($G2842/$I$1*($A$22:$A$20000))*$C$22:$C$20000))^2)</f>
        <v>7.9561197336486398</v>
      </c>
    </row>
    <row r="2843" spans="7:10" x14ac:dyDescent="0.25">
      <c r="G2843">
        <f t="shared" si="89"/>
        <v>2841</v>
      </c>
      <c r="H2843">
        <f t="shared" si="88"/>
        <v>9.0431838664814936</v>
      </c>
      <c r="I2843">
        <f t="array" ref="I2843">+SQRT((SUM(SIN($G2843/$I$1*($A$22:$A$20000))*$B$22:$B$20000))^2 + (SUM(COS($G2843/$I$1*($A$22:$A$20000))*$B$22:$B$20000))^2)</f>
        <v>8.8067756658220999E-3</v>
      </c>
      <c r="J2843">
        <f t="array" ref="J2843">+SQRT((SUM(SIN($G2843/$I$1*($A$22:$A$20000))*$C$22:$C$20000))^2 +  (SUM(COS($G2843/$I$1*($A$22:$A$20000))*$C$22:$C$20000))^2)</f>
        <v>7.1937445417780914</v>
      </c>
    </row>
    <row r="2844" spans="7:10" x14ac:dyDescent="0.25">
      <c r="G2844">
        <f t="shared" si="89"/>
        <v>2842</v>
      </c>
      <c r="H2844">
        <f t="shared" si="88"/>
        <v>9.0463669653433314</v>
      </c>
      <c r="I2844">
        <f t="array" ref="I2844">+SQRT((SUM(SIN($G2844/$I$1*($A$22:$A$20000))*$B$22:$B$20000))^2 + (SUM(COS($G2844/$I$1*($A$22:$A$20000))*$B$22:$B$20000))^2)</f>
        <v>4.635693169290736E-2</v>
      </c>
      <c r="J2844">
        <f t="array" ref="J2844">+SQRT((SUM(SIN($G2844/$I$1*($A$22:$A$20000))*$C$22:$C$20000))^2 +  (SUM(COS($G2844/$I$1*($A$22:$A$20000))*$C$22:$C$20000))^2)</f>
        <v>14.067025237131833</v>
      </c>
    </row>
    <row r="2845" spans="7:10" x14ac:dyDescent="0.25">
      <c r="G2845">
        <f t="shared" si="89"/>
        <v>2843</v>
      </c>
      <c r="H2845">
        <f t="shared" si="88"/>
        <v>9.0495500642051692</v>
      </c>
      <c r="I2845">
        <f t="array" ref="I2845">+SQRT((SUM(SIN($G2845/$I$1*($A$22:$A$20000))*$B$22:$B$20000))^2 + (SUM(COS($G2845/$I$1*($A$22:$A$20000))*$B$22:$B$20000))^2)</f>
        <v>2.7140141865762725E-2</v>
      </c>
      <c r="J2845">
        <f t="array" ref="J2845">+SQRT((SUM(SIN($G2845/$I$1*($A$22:$A$20000))*$C$22:$C$20000))^2 +  (SUM(COS($G2845/$I$1*($A$22:$A$20000))*$C$22:$C$20000))^2)</f>
        <v>18.287667572870898</v>
      </c>
    </row>
    <row r="2846" spans="7:10" x14ac:dyDescent="0.25">
      <c r="G2846">
        <f t="shared" si="89"/>
        <v>2844</v>
      </c>
      <c r="H2846">
        <f t="shared" si="88"/>
        <v>9.0527331630670069</v>
      </c>
      <c r="I2846">
        <f t="array" ref="I2846">+SQRT((SUM(SIN($G2846/$I$1*($A$22:$A$20000))*$B$22:$B$20000))^2 + (SUM(COS($G2846/$I$1*($A$22:$A$20000))*$B$22:$B$20000))^2)</f>
        <v>3.5547445378313135E-2</v>
      </c>
      <c r="J2846">
        <f t="array" ref="J2846">+SQRT((SUM(SIN($G2846/$I$1*($A$22:$A$20000))*$C$22:$C$20000))^2 +  (SUM(COS($G2846/$I$1*($A$22:$A$20000))*$C$22:$C$20000))^2)</f>
        <v>13.886651886598619</v>
      </c>
    </row>
    <row r="2847" spans="7:10" x14ac:dyDescent="0.25">
      <c r="G2847">
        <f t="shared" si="89"/>
        <v>2845</v>
      </c>
      <c r="H2847">
        <f t="shared" si="88"/>
        <v>9.0559162619288447</v>
      </c>
      <c r="I2847">
        <f t="array" ref="I2847">+SQRT((SUM(SIN($G2847/$I$1*($A$22:$A$20000))*$B$22:$B$20000))^2 + (SUM(COS($G2847/$I$1*($A$22:$A$20000))*$B$22:$B$20000))^2)</f>
        <v>3.6240724780139219E-2</v>
      </c>
      <c r="J2847">
        <f t="array" ref="J2847">+SQRT((SUM(SIN($G2847/$I$1*($A$22:$A$20000))*$C$22:$C$20000))^2 +  (SUM(COS($G2847/$I$1*($A$22:$A$20000))*$C$22:$C$20000))^2)</f>
        <v>7.7181969342597787</v>
      </c>
    </row>
    <row r="2848" spans="7:10" x14ac:dyDescent="0.25">
      <c r="G2848">
        <f t="shared" si="89"/>
        <v>2846</v>
      </c>
      <c r="H2848">
        <f t="shared" si="88"/>
        <v>9.0590993607906825</v>
      </c>
      <c r="I2848">
        <f t="array" ref="I2848">+SQRT((SUM(SIN($G2848/$I$1*($A$22:$A$20000))*$B$22:$B$20000))^2 + (SUM(COS($G2848/$I$1*($A$22:$A$20000))*$B$22:$B$20000))^2)</f>
        <v>2.6201022285705391E-2</v>
      </c>
      <c r="J2848">
        <f t="array" ref="J2848">+SQRT((SUM(SIN($G2848/$I$1*($A$22:$A$20000))*$C$22:$C$20000))^2 +  (SUM(COS($G2848/$I$1*($A$22:$A$20000))*$C$22:$C$20000))^2)</f>
        <v>14.216713564903554</v>
      </c>
    </row>
    <row r="2849" spans="7:10" x14ac:dyDescent="0.25">
      <c r="G2849">
        <f t="shared" si="89"/>
        <v>2847</v>
      </c>
      <c r="H2849">
        <f t="shared" si="88"/>
        <v>9.0622824596525202</v>
      </c>
      <c r="I2849">
        <f t="array" ref="I2849">+SQRT((SUM(SIN($G2849/$I$1*($A$22:$A$20000))*$B$22:$B$20000))^2 + (SUM(COS($G2849/$I$1*($A$22:$A$20000))*$B$22:$B$20000))^2)</f>
        <v>4.6180346579278872E-2</v>
      </c>
      <c r="J2849">
        <f t="array" ref="J2849">+SQRT((SUM(SIN($G2849/$I$1*($A$22:$A$20000))*$C$22:$C$20000))^2 +  (SUM(COS($G2849/$I$1*($A$22:$A$20000))*$C$22:$C$20000))^2)</f>
        <v>18.131900853060611</v>
      </c>
    </row>
    <row r="2850" spans="7:10" x14ac:dyDescent="0.25">
      <c r="G2850">
        <f t="shared" si="89"/>
        <v>2848</v>
      </c>
      <c r="H2850">
        <f t="shared" si="88"/>
        <v>9.065465558514358</v>
      </c>
      <c r="I2850">
        <f t="array" ref="I2850">+SQRT((SUM(SIN($G2850/$I$1*($A$22:$A$20000))*$B$22:$B$20000))^2 + (SUM(COS($G2850/$I$1*($A$22:$A$20000))*$B$22:$B$20000))^2)</f>
        <v>1.1115814220599067E-2</v>
      </c>
      <c r="J2850">
        <f t="array" ref="J2850">+SQRT((SUM(SIN($G2850/$I$1*($A$22:$A$20000))*$C$22:$C$20000))^2 +  (SUM(COS($G2850/$I$1*($A$22:$A$20000))*$C$22:$C$20000))^2)</f>
        <v>13.043989795918396</v>
      </c>
    </row>
    <row r="2851" spans="7:10" x14ac:dyDescent="0.25">
      <c r="G2851">
        <f t="shared" si="89"/>
        <v>2849</v>
      </c>
      <c r="H2851">
        <f t="shared" si="88"/>
        <v>9.0686486573761957</v>
      </c>
      <c r="I2851">
        <f t="array" ref="I2851">+SQRT((SUM(SIN($G2851/$I$1*($A$22:$A$20000))*$B$22:$B$20000))^2 + (SUM(COS($G2851/$I$1*($A$22:$A$20000))*$B$22:$B$20000))^2)</f>
        <v>4.946837171492733E-2</v>
      </c>
      <c r="J2851">
        <f t="array" ref="J2851">+SQRT((SUM(SIN($G2851/$I$1*($A$22:$A$20000))*$C$22:$C$20000))^2 +  (SUM(COS($G2851/$I$1*($A$22:$A$20000))*$C$22:$C$20000))^2)</f>
        <v>7.3266327319713564</v>
      </c>
    </row>
    <row r="2852" spans="7:10" x14ac:dyDescent="0.25">
      <c r="G2852">
        <f t="shared" si="89"/>
        <v>2850</v>
      </c>
      <c r="H2852">
        <f t="shared" si="88"/>
        <v>9.0718317562380353</v>
      </c>
      <c r="I2852">
        <f t="array" ref="I2852">+SQRT((SUM(SIN($G2852/$I$1*($A$22:$A$20000))*$B$22:$B$20000))^2 + (SUM(COS($G2852/$I$1*($A$22:$A$20000))*$B$22:$B$20000))^2)</f>
        <v>3.9985840256149003E-3</v>
      </c>
      <c r="J2852">
        <f t="array" ref="J2852">+SQRT((SUM(SIN($G2852/$I$1*($A$22:$A$20000))*$C$22:$C$20000))^2 +  (SUM(COS($G2852/$I$1*($A$22:$A$20000))*$C$22:$C$20000))^2)</f>
        <v>5.3023710272939519</v>
      </c>
    </row>
    <row r="2853" spans="7:10" x14ac:dyDescent="0.25">
      <c r="G2853">
        <f t="shared" si="89"/>
        <v>2851</v>
      </c>
      <c r="H2853">
        <f t="shared" si="88"/>
        <v>9.075014855099873</v>
      </c>
      <c r="I2853">
        <f t="array" ref="I2853">+SQRT((SUM(SIN($G2853/$I$1*($A$22:$A$20000))*$B$22:$B$20000))^2 + (SUM(COS($G2853/$I$1*($A$22:$A$20000))*$B$22:$B$20000))^2)</f>
        <v>5.0225153455885796E-2</v>
      </c>
      <c r="J2853">
        <f t="array" ref="J2853">+SQRT((SUM(SIN($G2853/$I$1*($A$22:$A$20000))*$C$22:$C$20000))^2 +  (SUM(COS($G2853/$I$1*($A$22:$A$20000))*$C$22:$C$20000))^2)</f>
        <v>2.0581869955177026</v>
      </c>
    </row>
    <row r="2854" spans="7:10" x14ac:dyDescent="0.25">
      <c r="G2854">
        <f t="shared" si="89"/>
        <v>2852</v>
      </c>
      <c r="H2854">
        <f t="shared" si="88"/>
        <v>9.0781979539617108</v>
      </c>
      <c r="I2854">
        <f t="array" ref="I2854">+SQRT((SUM(SIN($G2854/$I$1*($A$22:$A$20000))*$B$22:$B$20000))^2 + (SUM(COS($G2854/$I$1*($A$22:$A$20000))*$B$22:$B$20000))^2)</f>
        <v>2.0957411431421092E-2</v>
      </c>
      <c r="J2854">
        <f t="array" ref="J2854">+SQRT((SUM(SIN($G2854/$I$1*($A$22:$A$20000))*$C$22:$C$20000))^2 +  (SUM(COS($G2854/$I$1*($A$22:$A$20000))*$C$22:$C$20000))^2)</f>
        <v>1.9507355657367431</v>
      </c>
    </row>
    <row r="2855" spans="7:10" x14ac:dyDescent="0.25">
      <c r="G2855">
        <f t="shared" si="89"/>
        <v>2853</v>
      </c>
      <c r="H2855">
        <f t="shared" si="88"/>
        <v>9.0813810528235486</v>
      </c>
      <c r="I2855">
        <f t="array" ref="I2855">+SQRT((SUM(SIN($G2855/$I$1*($A$22:$A$20000))*$B$22:$B$20000))^2 + (SUM(COS($G2855/$I$1*($A$22:$A$20000))*$B$22:$B$20000))^2)</f>
        <v>4.4525576227887706E-2</v>
      </c>
      <c r="J2855">
        <f t="array" ref="J2855">+SQRT((SUM(SIN($G2855/$I$1*($A$22:$A$20000))*$C$22:$C$20000))^2 +  (SUM(COS($G2855/$I$1*($A$22:$A$20000))*$C$22:$C$20000))^2)</f>
        <v>1.5417679061027949</v>
      </c>
    </row>
    <row r="2856" spans="7:10" x14ac:dyDescent="0.25">
      <c r="G2856">
        <f t="shared" si="89"/>
        <v>2854</v>
      </c>
      <c r="H2856">
        <f t="shared" si="88"/>
        <v>9.0845641516853863</v>
      </c>
      <c r="I2856">
        <f t="array" ref="I2856">+SQRT((SUM(SIN($G2856/$I$1*($A$22:$A$20000))*$B$22:$B$20000))^2 + (SUM(COS($G2856/$I$1*($A$22:$A$20000))*$B$22:$B$20000))^2)</f>
        <v>3.5147644827829713E-2</v>
      </c>
      <c r="J2856">
        <f t="array" ref="J2856">+SQRT((SUM(SIN($G2856/$I$1*($A$22:$A$20000))*$C$22:$C$20000))^2 +  (SUM(COS($G2856/$I$1*($A$22:$A$20000))*$C$22:$C$20000))^2)</f>
        <v>7.6992085613876453</v>
      </c>
    </row>
    <row r="2857" spans="7:10" x14ac:dyDescent="0.25">
      <c r="G2857">
        <f t="shared" si="89"/>
        <v>2855</v>
      </c>
      <c r="H2857">
        <f t="shared" si="88"/>
        <v>9.0877472505472241</v>
      </c>
      <c r="I2857">
        <f t="array" ref="I2857">+SQRT((SUM(SIN($G2857/$I$1*($A$22:$A$20000))*$B$22:$B$20000))^2 + (SUM(COS($G2857/$I$1*($A$22:$A$20000))*$B$22:$B$20000))^2)</f>
        <v>3.647942935566819E-2</v>
      </c>
      <c r="J2857">
        <f t="array" ref="J2857">+SQRT((SUM(SIN($G2857/$I$1*($A$22:$A$20000))*$C$22:$C$20000))^2 +  (SUM(COS($G2857/$I$1*($A$22:$A$20000))*$C$22:$C$20000))^2)</f>
        <v>17.283025076036527</v>
      </c>
    </row>
    <row r="2858" spans="7:10" x14ac:dyDescent="0.25">
      <c r="G2858">
        <f t="shared" si="89"/>
        <v>2856</v>
      </c>
      <c r="H2858">
        <f t="shared" si="88"/>
        <v>9.0909303494090619</v>
      </c>
      <c r="I2858">
        <f t="array" ref="I2858">+SQRT((SUM(SIN($G2858/$I$1*($A$22:$A$20000))*$B$22:$B$20000))^2 + (SUM(COS($G2858/$I$1*($A$22:$A$20000))*$B$22:$B$20000))^2)</f>
        <v>4.7223554594332327E-2</v>
      </c>
      <c r="J2858">
        <f t="array" ref="J2858">+SQRT((SUM(SIN($G2858/$I$1*($A$22:$A$20000))*$C$22:$C$20000))^2 +  (SUM(COS($G2858/$I$1*($A$22:$A$20000))*$C$22:$C$20000))^2)</f>
        <v>19.896300314061769</v>
      </c>
    </row>
    <row r="2859" spans="7:10" x14ac:dyDescent="0.25">
      <c r="G2859">
        <f t="shared" si="89"/>
        <v>2857</v>
      </c>
      <c r="H2859">
        <f t="shared" si="88"/>
        <v>9.0941134482708996</v>
      </c>
      <c r="I2859">
        <f t="array" ref="I2859">+SQRT((SUM(SIN($G2859/$I$1*($A$22:$A$20000))*$B$22:$B$20000))^2 + (SUM(COS($G2859/$I$1*($A$22:$A$20000))*$B$22:$B$20000))^2)</f>
        <v>2.4777757957644812E-2</v>
      </c>
      <c r="J2859">
        <f t="array" ref="J2859">+SQRT((SUM(SIN($G2859/$I$1*($A$22:$A$20000))*$C$22:$C$20000))^2 +  (SUM(COS($G2859/$I$1*($A$22:$A$20000))*$C$22:$C$20000))^2)</f>
        <v>13.870506957084094</v>
      </c>
    </row>
    <row r="2860" spans="7:10" x14ac:dyDescent="0.25">
      <c r="G2860">
        <f t="shared" si="89"/>
        <v>2858</v>
      </c>
      <c r="H2860">
        <f t="shared" si="88"/>
        <v>9.0972965471327374</v>
      </c>
      <c r="I2860">
        <f t="array" ref="I2860">+SQRT((SUM(SIN($G2860/$I$1*($A$22:$A$20000))*$B$22:$B$20000))^2 + (SUM(COS($G2860/$I$1*($A$22:$A$20000))*$B$22:$B$20000))^2)</f>
        <v>5.3243003024029657E-2</v>
      </c>
      <c r="J2860">
        <f t="array" ref="J2860">+SQRT((SUM(SIN($G2860/$I$1*($A$22:$A$20000))*$C$22:$C$20000))^2 +  (SUM(COS($G2860/$I$1*($A$22:$A$20000))*$C$22:$C$20000))^2)</f>
        <v>11.381496953841022</v>
      </c>
    </row>
    <row r="2861" spans="7:10" x14ac:dyDescent="0.25">
      <c r="G2861">
        <f t="shared" si="89"/>
        <v>2859</v>
      </c>
      <c r="H2861">
        <f t="shared" si="88"/>
        <v>9.1004796459945752</v>
      </c>
      <c r="I2861">
        <f t="array" ref="I2861">+SQRT((SUM(SIN($G2861/$I$1*($A$22:$A$20000))*$B$22:$B$20000))^2 + (SUM(COS($G2861/$I$1*($A$22:$A$20000))*$B$22:$B$20000))^2)</f>
        <v>2.3713833212662815E-2</v>
      </c>
      <c r="J2861">
        <f t="array" ref="J2861">+SQRT((SUM(SIN($G2861/$I$1*($A$22:$A$20000))*$C$22:$C$20000))^2 +  (SUM(COS($G2861/$I$1*($A$22:$A$20000))*$C$22:$C$20000))^2)</f>
        <v>9.042597238618848</v>
      </c>
    </row>
    <row r="2862" spans="7:10" x14ac:dyDescent="0.25">
      <c r="G2862">
        <f t="shared" si="89"/>
        <v>2860</v>
      </c>
      <c r="H2862">
        <f t="shared" si="88"/>
        <v>9.1036627448564147</v>
      </c>
      <c r="I2862">
        <f t="array" ref="I2862">+SQRT((SUM(SIN($G2862/$I$1*($A$22:$A$20000))*$B$22:$B$20000))^2 + (SUM(COS($G2862/$I$1*($A$22:$A$20000))*$B$22:$B$20000))^2)</f>
        <v>6.2059463522171343E-2</v>
      </c>
      <c r="J2862">
        <f t="array" ref="J2862">+SQRT((SUM(SIN($G2862/$I$1*($A$22:$A$20000))*$C$22:$C$20000))^2 +  (SUM(COS($G2862/$I$1*($A$22:$A$20000))*$C$22:$C$20000))^2)</f>
        <v>3.115384584757463</v>
      </c>
    </row>
    <row r="2863" spans="7:10" x14ac:dyDescent="0.25">
      <c r="G2863">
        <f t="shared" si="89"/>
        <v>2861</v>
      </c>
      <c r="H2863">
        <f t="shared" si="88"/>
        <v>9.1068458437182507</v>
      </c>
      <c r="I2863">
        <f t="array" ref="I2863">+SQRT((SUM(SIN($G2863/$I$1*($A$22:$A$20000))*$B$22:$B$20000))^2 + (SUM(COS($G2863/$I$1*($A$22:$A$20000))*$B$22:$B$20000))^2)</f>
        <v>3.6428345024994715E-2</v>
      </c>
      <c r="J2863">
        <f t="array" ref="J2863">+SQRT((SUM(SIN($G2863/$I$1*($A$22:$A$20000))*$C$22:$C$20000))^2 +  (SUM(COS($G2863/$I$1*($A$22:$A$20000))*$C$22:$C$20000))^2)</f>
        <v>6.0189650617099311</v>
      </c>
    </row>
    <row r="2864" spans="7:10" x14ac:dyDescent="0.25">
      <c r="G2864">
        <f t="shared" si="89"/>
        <v>2862</v>
      </c>
      <c r="H2864">
        <f t="shared" si="88"/>
        <v>9.1100289425800902</v>
      </c>
      <c r="I2864">
        <f t="array" ref="I2864">+SQRT((SUM(SIN($G2864/$I$1*($A$22:$A$20000))*$B$22:$B$20000))^2 + (SUM(COS($G2864/$I$1*($A$22:$A$20000))*$B$22:$B$20000))^2)</f>
        <v>5.4854376935536249E-2</v>
      </c>
      <c r="J2864">
        <f t="array" ref="J2864">+SQRT((SUM(SIN($G2864/$I$1*($A$22:$A$20000))*$C$22:$C$20000))^2 +  (SUM(COS($G2864/$I$1*($A$22:$A$20000))*$C$22:$C$20000))^2)</f>
        <v>9.8120161447319347</v>
      </c>
    </row>
    <row r="2865" spans="7:10" x14ac:dyDescent="0.25">
      <c r="G2865">
        <f t="shared" si="89"/>
        <v>2863</v>
      </c>
      <c r="H2865">
        <f t="shared" si="88"/>
        <v>9.1132120414419262</v>
      </c>
      <c r="I2865">
        <f t="array" ref="I2865">+SQRT((SUM(SIN($G2865/$I$1*($A$22:$A$20000))*$B$22:$B$20000))^2 + (SUM(COS($G2865/$I$1*($A$22:$A$20000))*$B$22:$B$20000))^2)</f>
        <v>4.6760625962014815E-2</v>
      </c>
      <c r="J2865">
        <f t="array" ref="J2865">+SQRT((SUM(SIN($G2865/$I$1*($A$22:$A$20000))*$C$22:$C$20000))^2 +  (SUM(COS($G2865/$I$1*($A$22:$A$20000))*$C$22:$C$20000))^2)</f>
        <v>9.1909358680143374</v>
      </c>
    </row>
    <row r="2866" spans="7:10" x14ac:dyDescent="0.25">
      <c r="G2866">
        <f t="shared" si="89"/>
        <v>2864</v>
      </c>
      <c r="H2866">
        <f t="shared" si="88"/>
        <v>9.1163951403037657</v>
      </c>
      <c r="I2866">
        <f t="array" ref="I2866">+SQRT((SUM(SIN($G2866/$I$1*($A$22:$A$20000))*$B$22:$B$20000))^2 + (SUM(COS($G2866/$I$1*($A$22:$A$20000))*$B$22:$B$20000))^2)</f>
        <v>6.6448937955734991E-2</v>
      </c>
      <c r="J2866">
        <f t="array" ref="J2866">+SQRT((SUM(SIN($G2866/$I$1*($A$22:$A$20000))*$C$22:$C$20000))^2 +  (SUM(COS($G2866/$I$1*($A$22:$A$20000))*$C$22:$C$20000))^2)</f>
        <v>10.731585162889337</v>
      </c>
    </row>
    <row r="2867" spans="7:10" x14ac:dyDescent="0.25">
      <c r="G2867">
        <f t="shared" si="89"/>
        <v>2865</v>
      </c>
      <c r="H2867">
        <f t="shared" si="88"/>
        <v>9.1195782391656035</v>
      </c>
      <c r="I2867">
        <f t="array" ref="I2867">+SQRT((SUM(SIN($G2867/$I$1*($A$22:$A$20000))*$B$22:$B$20000))^2 + (SUM(COS($G2867/$I$1*($A$22:$A$20000))*$B$22:$B$20000))^2)</f>
        <v>5.528052438532538E-2</v>
      </c>
      <c r="J2867">
        <f t="array" ref="J2867">+SQRT((SUM(SIN($G2867/$I$1*($A$22:$A$20000))*$C$22:$C$20000))^2 +  (SUM(COS($G2867/$I$1*($A$22:$A$20000))*$C$22:$C$20000))^2)</f>
        <v>18.047064038309383</v>
      </c>
    </row>
    <row r="2868" spans="7:10" x14ac:dyDescent="0.25">
      <c r="G2868">
        <f t="shared" si="89"/>
        <v>2866</v>
      </c>
      <c r="H2868">
        <f t="shared" si="88"/>
        <v>9.1227613380274413</v>
      </c>
      <c r="I2868">
        <f t="array" ref="I2868">+SQRT((SUM(SIN($G2868/$I$1*($A$22:$A$20000))*$B$22:$B$20000))^2 + (SUM(COS($G2868/$I$1*($A$22:$A$20000))*$B$22:$B$20000))^2)</f>
        <v>9.1765038258711074E-2</v>
      </c>
      <c r="J2868">
        <f t="array" ref="J2868">+SQRT((SUM(SIN($G2868/$I$1*($A$22:$A$20000))*$C$22:$C$20000))^2 +  (SUM(COS($G2868/$I$1*($A$22:$A$20000))*$C$22:$C$20000))^2)</f>
        <v>16.307692072687459</v>
      </c>
    </row>
    <row r="2869" spans="7:10" x14ac:dyDescent="0.25">
      <c r="G2869">
        <f t="shared" si="89"/>
        <v>2867</v>
      </c>
      <c r="H2869">
        <f t="shared" si="88"/>
        <v>9.125944436889279</v>
      </c>
      <c r="I2869">
        <f t="array" ref="I2869">+SQRT((SUM(SIN($G2869/$I$1*($A$22:$A$20000))*$B$22:$B$20000))^2 + (SUM(COS($G2869/$I$1*($A$22:$A$20000))*$B$22:$B$20000))^2)</f>
        <v>5.9277211702865477E-2</v>
      </c>
      <c r="J2869">
        <f t="array" ref="J2869">+SQRT((SUM(SIN($G2869/$I$1*($A$22:$A$20000))*$C$22:$C$20000))^2 +  (SUM(COS($G2869/$I$1*($A$22:$A$20000))*$C$22:$C$20000))^2)</f>
        <v>6.0492102920150179</v>
      </c>
    </row>
    <row r="2870" spans="7:10" x14ac:dyDescent="0.25">
      <c r="G2870">
        <f t="shared" si="89"/>
        <v>2868</v>
      </c>
      <c r="H2870">
        <f t="shared" si="88"/>
        <v>9.1291275357511168</v>
      </c>
      <c r="I2870">
        <f t="array" ref="I2870">+SQRT((SUM(SIN($G2870/$I$1*($A$22:$A$20000))*$B$22:$B$20000))^2 + (SUM(COS($G2870/$I$1*($A$22:$A$20000))*$B$22:$B$20000))^2)</f>
        <v>0.1238474866436715</v>
      </c>
      <c r="J2870">
        <f t="array" ref="J2870">+SQRT((SUM(SIN($G2870/$I$1*($A$22:$A$20000))*$C$22:$C$20000))^2 +  (SUM(COS($G2870/$I$1*($A$22:$A$20000))*$C$22:$C$20000))^2)</f>
        <v>7.8946144485888325</v>
      </c>
    </row>
    <row r="2871" spans="7:10" x14ac:dyDescent="0.25">
      <c r="G2871">
        <f t="shared" si="89"/>
        <v>2869</v>
      </c>
      <c r="H2871">
        <f t="shared" si="88"/>
        <v>9.1323106346129546</v>
      </c>
      <c r="I2871">
        <f t="array" ref="I2871">+SQRT((SUM(SIN($G2871/$I$1*($A$22:$A$20000))*$B$22:$B$20000))^2 + (SUM(COS($G2871/$I$1*($A$22:$A$20000))*$B$22:$B$20000))^2)</f>
        <v>8.8616360969686961E-2</v>
      </c>
      <c r="J2871">
        <f t="array" ref="J2871">+SQRT((SUM(SIN($G2871/$I$1*($A$22:$A$20000))*$C$22:$C$20000))^2 +  (SUM(COS($G2871/$I$1*($A$22:$A$20000))*$C$22:$C$20000))^2)</f>
        <v>9.0198985272285608</v>
      </c>
    </row>
    <row r="2872" spans="7:10" x14ac:dyDescent="0.25">
      <c r="G2872">
        <f t="shared" si="89"/>
        <v>2870</v>
      </c>
      <c r="H2872">
        <f t="shared" si="88"/>
        <v>9.1354937334747923</v>
      </c>
      <c r="I2872">
        <f t="array" ref="I2872">+SQRT((SUM(SIN($G2872/$I$1*($A$22:$A$20000))*$B$22:$B$20000))^2 + (SUM(COS($G2872/$I$1*($A$22:$A$20000))*$B$22:$B$20000))^2)</f>
        <v>0.16536664671343132</v>
      </c>
      <c r="J2872">
        <f t="array" ref="J2872">+SQRT((SUM(SIN($G2872/$I$1*($A$22:$A$20000))*$C$22:$C$20000))^2 +  (SUM(COS($G2872/$I$1*($A$22:$A$20000))*$C$22:$C$20000))^2)</f>
        <v>1.8565636900928744</v>
      </c>
    </row>
    <row r="2873" spans="7:10" x14ac:dyDescent="0.25">
      <c r="G2873">
        <f t="shared" si="89"/>
        <v>2871</v>
      </c>
      <c r="H2873">
        <f t="shared" si="88"/>
        <v>9.1386768323366301</v>
      </c>
      <c r="I2873">
        <f t="array" ref="I2873">+SQRT((SUM(SIN($G2873/$I$1*($A$22:$A$20000))*$B$22:$B$20000))^2 + (SUM(COS($G2873/$I$1*($A$22:$A$20000))*$B$22:$B$20000))^2)</f>
        <v>0.23674972366356792</v>
      </c>
      <c r="J2873">
        <f t="array" ref="J2873">+SQRT((SUM(SIN($G2873/$I$1*($A$22:$A$20000))*$C$22:$C$20000))^2 +  (SUM(COS($G2873/$I$1*($A$22:$A$20000))*$C$22:$C$20000))^2)</f>
        <v>9.17283913460634</v>
      </c>
    </row>
    <row r="2874" spans="7:10" x14ac:dyDescent="0.25">
      <c r="G2874">
        <f t="shared" si="89"/>
        <v>2872</v>
      </c>
      <c r="H2874">
        <f t="shared" si="88"/>
        <v>9.1418599311984678</v>
      </c>
      <c r="I2874">
        <f t="array" ref="I2874">+SQRT((SUM(SIN($G2874/$I$1*($A$22:$A$20000))*$B$22:$B$20000))^2 + (SUM(COS($G2874/$I$1*($A$22:$A$20000))*$B$22:$B$20000))^2)</f>
        <v>0.26748033697497509</v>
      </c>
      <c r="J2874">
        <f t="array" ref="J2874">+SQRT((SUM(SIN($G2874/$I$1*($A$22:$A$20000))*$C$22:$C$20000))^2 +  (SUM(COS($G2874/$I$1*($A$22:$A$20000))*$C$22:$C$20000))^2)</f>
        <v>14.63192587208284</v>
      </c>
    </row>
    <row r="2875" spans="7:10" x14ac:dyDescent="0.25">
      <c r="G2875">
        <f t="shared" si="89"/>
        <v>2873</v>
      </c>
      <c r="H2875">
        <f t="shared" si="88"/>
        <v>9.1450430300603056</v>
      </c>
      <c r="I2875">
        <f t="array" ref="I2875">+SQRT((SUM(SIN($G2875/$I$1*($A$22:$A$20000))*$B$22:$B$20000))^2 + (SUM(COS($G2875/$I$1*($A$22:$A$20000))*$B$22:$B$20000))^2)</f>
        <v>0.29887458726444094</v>
      </c>
      <c r="J2875">
        <f t="array" ref="J2875">+SQRT((SUM(SIN($G2875/$I$1*($A$22:$A$20000))*$C$22:$C$20000))^2 +  (SUM(COS($G2875/$I$1*($A$22:$A$20000))*$C$22:$C$20000))^2)</f>
        <v>13.383152705609952</v>
      </c>
    </row>
    <row r="2876" spans="7:10" x14ac:dyDescent="0.25">
      <c r="G2876">
        <f t="shared" si="89"/>
        <v>2874</v>
      </c>
      <c r="H2876">
        <f t="shared" si="88"/>
        <v>9.1482261289221434</v>
      </c>
      <c r="I2876">
        <f t="array" ref="I2876">+SQRT((SUM(SIN($G2876/$I$1*($A$22:$A$20000))*$B$22:$B$20000))^2 + (SUM(COS($G2876/$I$1*($A$22:$A$20000))*$B$22:$B$20000))^2)</f>
        <v>0.20476486717825632</v>
      </c>
      <c r="J2876">
        <f t="array" ref="J2876">+SQRT((SUM(SIN($G2876/$I$1*($A$22:$A$20000))*$C$22:$C$20000))^2 +  (SUM(COS($G2876/$I$1*($A$22:$A$20000))*$C$22:$C$20000))^2)</f>
        <v>8.0110878956267797</v>
      </c>
    </row>
    <row r="2877" spans="7:10" x14ac:dyDescent="0.25">
      <c r="G2877">
        <f t="shared" si="89"/>
        <v>2875</v>
      </c>
      <c r="H2877">
        <f t="shared" si="88"/>
        <v>9.1514092277839829</v>
      </c>
      <c r="I2877">
        <f t="array" ref="I2877">+SQRT((SUM(SIN($G2877/$I$1*($A$22:$A$20000))*$B$22:$B$20000))^2 + (SUM(COS($G2877/$I$1*($A$22:$A$20000))*$B$22:$B$20000))^2)</f>
        <v>0.64909760692333951</v>
      </c>
      <c r="J2877">
        <f t="array" ref="J2877">+SQRT((SUM(SIN($G2877/$I$1*($A$22:$A$20000))*$C$22:$C$20000))^2 +  (SUM(COS($G2877/$I$1*($A$22:$A$20000))*$C$22:$C$20000))^2)</f>
        <v>5.7585685885431293</v>
      </c>
    </row>
    <row r="2878" spans="7:10" x14ac:dyDescent="0.25">
      <c r="G2878">
        <f t="shared" si="89"/>
        <v>2876</v>
      </c>
      <c r="H2878">
        <f t="shared" si="88"/>
        <v>9.1545923266458207</v>
      </c>
      <c r="I2878">
        <f t="array" ref="I2878">+SQRT((SUM(SIN($G2878/$I$1*($A$22:$A$20000))*$B$22:$B$20000))^2 + (SUM(COS($G2878/$I$1*($A$22:$A$20000))*$B$22:$B$20000))^2)</f>
        <v>0.11468145494367364</v>
      </c>
      <c r="J2878">
        <f t="array" ref="J2878">+SQRT((SUM(SIN($G2878/$I$1*($A$22:$A$20000))*$C$22:$C$20000))^2 +  (SUM(COS($G2878/$I$1*($A$22:$A$20000))*$C$22:$C$20000))^2)</f>
        <v>4.5891533532830255</v>
      </c>
    </row>
    <row r="2879" spans="7:10" x14ac:dyDescent="0.25">
      <c r="G2879">
        <f t="shared" si="89"/>
        <v>2877</v>
      </c>
      <c r="H2879">
        <f t="shared" si="88"/>
        <v>9.1577754255076584</v>
      </c>
      <c r="I2879">
        <f t="array" ref="I2879">+SQRT((SUM(SIN($G2879/$I$1*($A$22:$A$20000))*$B$22:$B$20000))^2 + (SUM(COS($G2879/$I$1*($A$22:$A$20000))*$B$22:$B$20000))^2)</f>
        <v>2.0935606623098217</v>
      </c>
      <c r="J2879">
        <f t="array" ref="J2879">+SQRT((SUM(SIN($G2879/$I$1*($A$22:$A$20000))*$C$22:$C$20000))^2 +  (SUM(COS($G2879/$I$1*($A$22:$A$20000))*$C$22:$C$20000))^2)</f>
        <v>7.4198623557273491</v>
      </c>
    </row>
    <row r="2880" spans="7:10" x14ac:dyDescent="0.25">
      <c r="G2880">
        <f t="shared" si="89"/>
        <v>2878</v>
      </c>
      <c r="H2880">
        <f t="shared" si="88"/>
        <v>9.1609585243694962</v>
      </c>
      <c r="I2880">
        <f t="array" ref="I2880">+SQRT((SUM(SIN($G2880/$I$1*($A$22:$A$20000))*$B$22:$B$20000))^2 + (SUM(COS($G2880/$I$1*($A$22:$A$20000))*$B$22:$B$20000))^2)</f>
        <v>3.6458716768019439</v>
      </c>
      <c r="J2880">
        <f t="array" ref="J2880">+SQRT((SUM(SIN($G2880/$I$1*($A$22:$A$20000))*$C$22:$C$20000))^2 +  (SUM(COS($G2880/$I$1*($A$22:$A$20000))*$C$22:$C$20000))^2)</f>
        <v>10.258387603330664</v>
      </c>
    </row>
    <row r="2881" spans="7:10" x14ac:dyDescent="0.25">
      <c r="G2881">
        <f t="shared" si="89"/>
        <v>2879</v>
      </c>
      <c r="H2881">
        <f t="shared" si="88"/>
        <v>9.164141623231334</v>
      </c>
      <c r="I2881">
        <f t="array" ref="I2881">+SQRT((SUM(SIN($G2881/$I$1*($A$22:$A$20000))*$B$22:$B$20000))^2 + (SUM(COS($G2881/$I$1*($A$22:$A$20000))*$B$22:$B$20000))^2)</f>
        <v>3.0786796264178498</v>
      </c>
      <c r="J2881">
        <f t="array" ref="J2881">+SQRT((SUM(SIN($G2881/$I$1*($A$22:$A$20000))*$C$22:$C$20000))^2 +  (SUM(COS($G2881/$I$1*($A$22:$A$20000))*$C$22:$C$20000))^2)</f>
        <v>9.189531858676407</v>
      </c>
    </row>
    <row r="2882" spans="7:10" x14ac:dyDescent="0.25">
      <c r="G2882">
        <f t="shared" si="89"/>
        <v>2880</v>
      </c>
      <c r="H2882">
        <f t="shared" si="88"/>
        <v>9.1673247220931717</v>
      </c>
      <c r="I2882">
        <f t="array" ref="I2882">+SQRT((SUM(SIN($G2882/$I$1*($A$22:$A$20000))*$B$22:$B$20000))^2 + (SUM(COS($G2882/$I$1*($A$22:$A$20000))*$B$22:$B$20000))^2)</f>
        <v>0.85276996667724958</v>
      </c>
      <c r="J2882">
        <f t="array" ref="J2882">+SQRT((SUM(SIN($G2882/$I$1*($A$22:$A$20000))*$C$22:$C$20000))^2 +  (SUM(COS($G2882/$I$1*($A$22:$A$20000))*$C$22:$C$20000))^2)</f>
        <v>10.011167856695108</v>
      </c>
    </row>
    <row r="2883" spans="7:10" x14ac:dyDescent="0.25">
      <c r="G2883">
        <f t="shared" si="89"/>
        <v>2881</v>
      </c>
      <c r="H2883">
        <f t="shared" ref="H2883:H2946" si="90">+G2883/$I$1/2/PI()</f>
        <v>9.1705078209550095</v>
      </c>
      <c r="I2883">
        <f t="array" ref="I2883">+SQRT((SUM(SIN($G2883/$I$1*($A$22:$A$20000))*$B$22:$B$20000))^2 + (SUM(COS($G2883/$I$1*($A$22:$A$20000))*$B$22:$B$20000))^2)</f>
        <v>0.8449451801897323</v>
      </c>
      <c r="J2883">
        <f t="array" ref="J2883">+SQRT((SUM(SIN($G2883/$I$1*($A$22:$A$20000))*$C$22:$C$20000))^2 +  (SUM(COS($G2883/$I$1*($A$22:$A$20000))*$C$22:$C$20000))^2)</f>
        <v>14.97373136317937</v>
      </c>
    </row>
    <row r="2884" spans="7:10" x14ac:dyDescent="0.25">
      <c r="G2884">
        <f t="shared" si="89"/>
        <v>2882</v>
      </c>
      <c r="H2884">
        <f t="shared" si="90"/>
        <v>9.1736909198168473</v>
      </c>
      <c r="I2884">
        <f t="array" ref="I2884">+SQRT((SUM(SIN($G2884/$I$1*($A$22:$A$20000))*$B$22:$B$20000))^2 + (SUM(COS($G2884/$I$1*($A$22:$A$20000))*$B$22:$B$20000))^2)</f>
        <v>0.66924381354762741</v>
      </c>
      <c r="J2884">
        <f t="array" ref="J2884">+SQRT((SUM(SIN($G2884/$I$1*($A$22:$A$20000))*$C$22:$C$20000))^2 +  (SUM(COS($G2884/$I$1*($A$22:$A$20000))*$C$22:$C$20000))^2)</f>
        <v>16.055849798979853</v>
      </c>
    </row>
    <row r="2885" spans="7:10" x14ac:dyDescent="0.25">
      <c r="G2885">
        <f t="shared" ref="G2885:G2948" si="91">+G2884+1</f>
        <v>2883</v>
      </c>
      <c r="H2885">
        <f t="shared" si="90"/>
        <v>9.176874018678685</v>
      </c>
      <c r="I2885">
        <f t="array" ref="I2885">+SQRT((SUM(SIN($G2885/$I$1*($A$22:$A$20000))*$B$22:$B$20000))^2 + (SUM(COS($G2885/$I$1*($A$22:$A$20000))*$B$22:$B$20000))^2)</f>
        <v>0.48203407285496985</v>
      </c>
      <c r="J2885">
        <f t="array" ref="J2885">+SQRT((SUM(SIN($G2885/$I$1*($A$22:$A$20000))*$C$22:$C$20000))^2 +  (SUM(COS($G2885/$I$1*($A$22:$A$20000))*$C$22:$C$20000))^2)</f>
        <v>8.5197348429701663</v>
      </c>
    </row>
    <row r="2886" spans="7:10" x14ac:dyDescent="0.25">
      <c r="G2886">
        <f t="shared" si="91"/>
        <v>2884</v>
      </c>
      <c r="H2886">
        <f t="shared" si="90"/>
        <v>9.1800571175405228</v>
      </c>
      <c r="I2886">
        <f t="array" ref="I2886">+SQRT((SUM(SIN($G2886/$I$1*($A$22:$A$20000))*$B$22:$B$20000))^2 + (SUM(COS($G2886/$I$1*($A$22:$A$20000))*$B$22:$B$20000))^2)</f>
        <v>1.1104406823138919</v>
      </c>
      <c r="J2886">
        <f t="array" ref="J2886">+SQRT((SUM(SIN($G2886/$I$1*($A$22:$A$20000))*$C$22:$C$20000))^2 +  (SUM(COS($G2886/$I$1*($A$22:$A$20000))*$C$22:$C$20000))^2)</f>
        <v>5.9678236977992318</v>
      </c>
    </row>
    <row r="2887" spans="7:10" x14ac:dyDescent="0.25">
      <c r="G2887">
        <f t="shared" si="91"/>
        <v>2885</v>
      </c>
      <c r="H2887">
        <f t="shared" si="90"/>
        <v>9.1832402164023623</v>
      </c>
      <c r="I2887">
        <f t="array" ref="I2887">+SQRT((SUM(SIN($G2887/$I$1*($A$22:$A$20000))*$B$22:$B$20000))^2 + (SUM(COS($G2887/$I$1*($A$22:$A$20000))*$B$22:$B$20000))^2)</f>
        <v>1.276733778548115</v>
      </c>
      <c r="J2887">
        <f t="array" ref="J2887">+SQRT((SUM(SIN($G2887/$I$1*($A$22:$A$20000))*$C$22:$C$20000))^2 +  (SUM(COS($G2887/$I$1*($A$22:$A$20000))*$C$22:$C$20000))^2)</f>
        <v>4.1768088118812994</v>
      </c>
    </row>
    <row r="2888" spans="7:10" x14ac:dyDescent="0.25">
      <c r="G2888">
        <f t="shared" si="91"/>
        <v>2886</v>
      </c>
      <c r="H2888">
        <f t="shared" si="90"/>
        <v>9.1864233152641983</v>
      </c>
      <c r="I2888">
        <f t="array" ref="I2888">+SQRT((SUM(SIN($G2888/$I$1*($A$22:$A$20000))*$B$22:$B$20000))^2 + (SUM(COS($G2888/$I$1*($A$22:$A$20000))*$B$22:$B$20000))^2)</f>
        <v>1.0227504566733014</v>
      </c>
      <c r="J2888">
        <f t="array" ref="J2888">+SQRT((SUM(SIN($G2888/$I$1*($A$22:$A$20000))*$C$22:$C$20000))^2 +  (SUM(COS($G2888/$I$1*($A$22:$A$20000))*$C$22:$C$20000))^2)</f>
        <v>7.2078571087455403</v>
      </c>
    </row>
    <row r="2889" spans="7:10" x14ac:dyDescent="0.25">
      <c r="G2889">
        <f t="shared" si="91"/>
        <v>2887</v>
      </c>
      <c r="H2889">
        <f t="shared" si="90"/>
        <v>9.1896064141260378</v>
      </c>
      <c r="I2889">
        <f t="array" ref="I2889">+SQRT((SUM(SIN($G2889/$I$1*($A$22:$A$20000))*$B$22:$B$20000))^2 + (SUM(COS($G2889/$I$1*($A$22:$A$20000))*$B$22:$B$20000))^2)</f>
        <v>7.5471355979344734E-2</v>
      </c>
      <c r="J2889">
        <f t="array" ref="J2889">+SQRT((SUM(SIN($G2889/$I$1*($A$22:$A$20000))*$C$22:$C$20000))^2 +  (SUM(COS($G2889/$I$1*($A$22:$A$20000))*$C$22:$C$20000))^2)</f>
        <v>12.151797659038088</v>
      </c>
    </row>
    <row r="2890" spans="7:10" x14ac:dyDescent="0.25">
      <c r="G2890">
        <f t="shared" si="91"/>
        <v>2888</v>
      </c>
      <c r="H2890">
        <f t="shared" si="90"/>
        <v>9.1927895129878738</v>
      </c>
      <c r="I2890">
        <f t="array" ref="I2890">+SQRT((SUM(SIN($G2890/$I$1*($A$22:$A$20000))*$B$22:$B$20000))^2 + (SUM(COS($G2890/$I$1*($A$22:$A$20000))*$B$22:$B$20000))^2)</f>
        <v>0.6020264665538223</v>
      </c>
      <c r="J2890">
        <f t="array" ref="J2890">+SQRT((SUM(SIN($G2890/$I$1*($A$22:$A$20000))*$C$22:$C$20000))^2 +  (SUM(COS($G2890/$I$1*($A$22:$A$20000))*$C$22:$C$20000))^2)</f>
        <v>9.0849297515093639</v>
      </c>
    </row>
    <row r="2891" spans="7:10" x14ac:dyDescent="0.25">
      <c r="G2891">
        <f t="shared" si="91"/>
        <v>2889</v>
      </c>
      <c r="H2891">
        <f t="shared" si="90"/>
        <v>9.1959726118497134</v>
      </c>
      <c r="I2891">
        <f t="array" ref="I2891">+SQRT((SUM(SIN($G2891/$I$1*($A$22:$A$20000))*$B$22:$B$20000))^2 + (SUM(COS($G2891/$I$1*($A$22:$A$20000))*$B$22:$B$20000))^2)</f>
        <v>0.23883388513430684</v>
      </c>
      <c r="J2891">
        <f t="array" ref="J2891">+SQRT((SUM(SIN($G2891/$I$1*($A$22:$A$20000))*$C$22:$C$20000))^2 +  (SUM(COS($G2891/$I$1*($A$22:$A$20000))*$C$22:$C$20000))^2)</f>
        <v>6.7265352375387435</v>
      </c>
    </row>
    <row r="2892" spans="7:10" x14ac:dyDescent="0.25">
      <c r="G2892">
        <f t="shared" si="91"/>
        <v>2890</v>
      </c>
      <c r="H2892">
        <f t="shared" si="90"/>
        <v>9.1991557107115511</v>
      </c>
      <c r="I2892">
        <f t="array" ref="I2892">+SQRT((SUM(SIN($G2892/$I$1*($A$22:$A$20000))*$B$22:$B$20000))^2 + (SUM(COS($G2892/$I$1*($A$22:$A$20000))*$B$22:$B$20000))^2)</f>
        <v>0.44356200055888706</v>
      </c>
      <c r="J2892">
        <f t="array" ref="J2892">+SQRT((SUM(SIN($G2892/$I$1*($A$22:$A$20000))*$C$22:$C$20000))^2 +  (SUM(COS($G2892/$I$1*($A$22:$A$20000))*$C$22:$C$20000))^2)</f>
        <v>2.8954582902010708</v>
      </c>
    </row>
    <row r="2893" spans="7:10" x14ac:dyDescent="0.25">
      <c r="G2893">
        <f t="shared" si="91"/>
        <v>2891</v>
      </c>
      <c r="H2893">
        <f t="shared" si="90"/>
        <v>9.2023388095733889</v>
      </c>
      <c r="I2893">
        <f t="array" ref="I2893">+SQRT((SUM(SIN($G2893/$I$1*($A$22:$A$20000))*$B$22:$B$20000))^2 + (SUM(COS($G2893/$I$1*($A$22:$A$20000))*$B$22:$B$20000))^2)</f>
        <v>0.35162802409335991</v>
      </c>
      <c r="J2893">
        <f t="array" ref="J2893">+SQRT((SUM(SIN($G2893/$I$1*($A$22:$A$20000))*$C$22:$C$20000))^2 +  (SUM(COS($G2893/$I$1*($A$22:$A$20000))*$C$22:$C$20000))^2)</f>
        <v>7.7641918526719671</v>
      </c>
    </row>
    <row r="2894" spans="7:10" x14ac:dyDescent="0.25">
      <c r="G2894">
        <f t="shared" si="91"/>
        <v>2892</v>
      </c>
      <c r="H2894">
        <f t="shared" si="90"/>
        <v>9.2055219084352267</v>
      </c>
      <c r="I2894">
        <f t="array" ref="I2894">+SQRT((SUM(SIN($G2894/$I$1*($A$22:$A$20000))*$B$22:$B$20000))^2 + (SUM(COS($G2894/$I$1*($A$22:$A$20000))*$B$22:$B$20000))^2)</f>
        <v>0.29757140428781664</v>
      </c>
      <c r="J2894">
        <f t="array" ref="J2894">+SQRT((SUM(SIN($G2894/$I$1*($A$22:$A$20000))*$C$22:$C$20000))^2 +  (SUM(COS($G2894/$I$1*($A$22:$A$20000))*$C$22:$C$20000))^2)</f>
        <v>5.2630872651240583</v>
      </c>
    </row>
    <row r="2895" spans="7:10" x14ac:dyDescent="0.25">
      <c r="G2895">
        <f t="shared" si="91"/>
        <v>2893</v>
      </c>
      <c r="H2895">
        <f t="shared" si="90"/>
        <v>9.2087050072970644</v>
      </c>
      <c r="I2895">
        <f t="array" ref="I2895">+SQRT((SUM(SIN($G2895/$I$1*($A$22:$A$20000))*$B$22:$B$20000))^2 + (SUM(COS($G2895/$I$1*($A$22:$A$20000))*$B$22:$B$20000))^2)</f>
        <v>0.42010813121550394</v>
      </c>
      <c r="J2895">
        <f t="array" ref="J2895">+SQRT((SUM(SIN($G2895/$I$1*($A$22:$A$20000))*$C$22:$C$20000))^2 +  (SUM(COS($G2895/$I$1*($A$22:$A$20000))*$C$22:$C$20000))^2)</f>
        <v>3.782558039212458</v>
      </c>
    </row>
    <row r="2896" spans="7:10" x14ac:dyDescent="0.25">
      <c r="G2896">
        <f t="shared" si="91"/>
        <v>2894</v>
      </c>
      <c r="H2896">
        <f t="shared" si="90"/>
        <v>9.2118881061589022</v>
      </c>
      <c r="I2896">
        <f t="array" ref="I2896">+SQRT((SUM(SIN($G2896/$I$1*($A$22:$A$20000))*$B$22:$B$20000))^2 + (SUM(COS($G2896/$I$1*($A$22:$A$20000))*$B$22:$B$20000))^2)</f>
        <v>0.15184837365199066</v>
      </c>
      <c r="J2896">
        <f t="array" ref="J2896">+SQRT((SUM(SIN($G2896/$I$1*($A$22:$A$20000))*$C$22:$C$20000))^2 +  (SUM(COS($G2896/$I$1*($A$22:$A$20000))*$C$22:$C$20000))^2)</f>
        <v>6.6397541420630812</v>
      </c>
    </row>
    <row r="2897" spans="7:10" x14ac:dyDescent="0.25">
      <c r="G2897">
        <f t="shared" si="91"/>
        <v>2895</v>
      </c>
      <c r="H2897">
        <f t="shared" si="90"/>
        <v>9.21507120502074</v>
      </c>
      <c r="I2897">
        <f t="array" ref="I2897">+SQRT((SUM(SIN($G2897/$I$1*($A$22:$A$20000))*$B$22:$B$20000))^2 + (SUM(COS($G2897/$I$1*($A$22:$A$20000))*$B$22:$B$20000))^2)</f>
        <v>0.43900504037256743</v>
      </c>
      <c r="J2897">
        <f t="array" ref="J2897">+SQRT((SUM(SIN($G2897/$I$1*($A$22:$A$20000))*$C$22:$C$20000))^2 +  (SUM(COS($G2897/$I$1*($A$22:$A$20000))*$C$22:$C$20000))^2)</f>
        <v>4.6065658427949154</v>
      </c>
    </row>
    <row r="2898" spans="7:10" x14ac:dyDescent="0.25">
      <c r="G2898">
        <f t="shared" si="91"/>
        <v>2896</v>
      </c>
      <c r="H2898">
        <f t="shared" si="90"/>
        <v>9.2182543038825777</v>
      </c>
      <c r="I2898">
        <f t="array" ref="I2898">+SQRT((SUM(SIN($G2898/$I$1*($A$22:$A$20000))*$B$22:$B$20000))^2 + (SUM(COS($G2898/$I$1*($A$22:$A$20000))*$B$22:$B$20000))^2)</f>
        <v>5.3637649893226384E-2</v>
      </c>
      <c r="J2898">
        <f t="array" ref="J2898">+SQRT((SUM(SIN($G2898/$I$1*($A$22:$A$20000))*$C$22:$C$20000))^2 +  (SUM(COS($G2898/$I$1*($A$22:$A$20000))*$C$22:$C$20000))^2)</f>
        <v>10.392482941381594</v>
      </c>
    </row>
    <row r="2899" spans="7:10" x14ac:dyDescent="0.25">
      <c r="G2899">
        <f t="shared" si="91"/>
        <v>2897</v>
      </c>
      <c r="H2899">
        <f t="shared" si="90"/>
        <v>9.2214374027444155</v>
      </c>
      <c r="I2899">
        <f t="array" ref="I2899">+SQRT((SUM(SIN($G2899/$I$1*($A$22:$A$20000))*$B$22:$B$20000))^2 + (SUM(COS($G2899/$I$1*($A$22:$A$20000))*$B$22:$B$20000))^2)</f>
        <v>0.43331545805800359</v>
      </c>
      <c r="J2899">
        <f t="array" ref="J2899">+SQRT((SUM(SIN($G2899/$I$1*($A$22:$A$20000))*$C$22:$C$20000))^2 +  (SUM(COS($G2899/$I$1*($A$22:$A$20000))*$C$22:$C$20000))^2)</f>
        <v>9.0375322028165819</v>
      </c>
    </row>
    <row r="2900" spans="7:10" x14ac:dyDescent="0.25">
      <c r="G2900">
        <f t="shared" si="91"/>
        <v>2898</v>
      </c>
      <c r="H2900">
        <f t="shared" si="90"/>
        <v>9.224620501606255</v>
      </c>
      <c r="I2900">
        <f t="array" ref="I2900">+SQRT((SUM(SIN($G2900/$I$1*($A$22:$A$20000))*$B$22:$B$20000))^2 + (SUM(COS($G2900/$I$1*($A$22:$A$20000))*$B$22:$B$20000))^2)</f>
        <v>0.13412990721941215</v>
      </c>
      <c r="J2900">
        <f t="array" ref="J2900">+SQRT((SUM(SIN($G2900/$I$1*($A$22:$A$20000))*$C$22:$C$20000))^2 +  (SUM(COS($G2900/$I$1*($A$22:$A$20000))*$C$22:$C$20000))^2)</f>
        <v>3.2194398202501757</v>
      </c>
    </row>
    <row r="2901" spans="7:10" x14ac:dyDescent="0.25">
      <c r="G2901">
        <f t="shared" si="91"/>
        <v>2899</v>
      </c>
      <c r="H2901">
        <f t="shared" si="90"/>
        <v>9.227803600468091</v>
      </c>
      <c r="I2901">
        <f t="array" ref="I2901">+SQRT((SUM(SIN($G2901/$I$1*($A$22:$A$20000))*$B$22:$B$20000))^2 + (SUM(COS($G2901/$I$1*($A$22:$A$20000))*$B$22:$B$20000))^2)</f>
        <v>0.39303524570488663</v>
      </c>
      <c r="J2901">
        <f t="array" ref="J2901">+SQRT((SUM(SIN($G2901/$I$1*($A$22:$A$20000))*$C$22:$C$20000))^2 +  (SUM(COS($G2901/$I$1*($A$22:$A$20000))*$C$22:$C$20000))^2)</f>
        <v>7.0935503303059715</v>
      </c>
    </row>
    <row r="2902" spans="7:10" x14ac:dyDescent="0.25">
      <c r="G2902">
        <f t="shared" si="91"/>
        <v>2900</v>
      </c>
      <c r="H2902">
        <f t="shared" si="90"/>
        <v>9.2309866993299305</v>
      </c>
      <c r="I2902">
        <f t="array" ref="I2902">+SQRT((SUM(SIN($G2902/$I$1*($A$22:$A$20000))*$B$22:$B$20000))^2 + (SUM(COS($G2902/$I$1*($A$22:$A$20000))*$B$22:$B$20000))^2)</f>
        <v>0.24763732830159424</v>
      </c>
      <c r="J2902">
        <f t="array" ref="J2902">+SQRT((SUM(SIN($G2902/$I$1*($A$22:$A$20000))*$C$22:$C$20000))^2 +  (SUM(COS($G2902/$I$1*($A$22:$A$20000))*$C$22:$C$20000))^2)</f>
        <v>11.634177955797592</v>
      </c>
    </row>
    <row r="2903" spans="7:10" x14ac:dyDescent="0.25">
      <c r="G2903">
        <f t="shared" si="91"/>
        <v>2901</v>
      </c>
      <c r="H2903">
        <f t="shared" si="90"/>
        <v>9.2341697981917683</v>
      </c>
      <c r="I2903">
        <f t="array" ref="I2903">+SQRT((SUM(SIN($G2903/$I$1*($A$22:$A$20000))*$B$22:$B$20000))^2 + (SUM(COS($G2903/$I$1*($A$22:$A$20000))*$B$22:$B$20000))^2)</f>
        <v>0.32015091542797053</v>
      </c>
      <c r="J2903">
        <f t="array" ref="J2903">+SQRT((SUM(SIN($G2903/$I$1*($A$22:$A$20000))*$C$22:$C$20000))^2 +  (SUM(COS($G2903/$I$1*($A$22:$A$20000))*$C$22:$C$20000))^2)</f>
        <v>8.4136934375281793</v>
      </c>
    </row>
    <row r="2904" spans="7:10" x14ac:dyDescent="0.25">
      <c r="G2904">
        <f t="shared" si="91"/>
        <v>2902</v>
      </c>
      <c r="H2904">
        <f t="shared" si="90"/>
        <v>9.2373528970536061</v>
      </c>
      <c r="I2904">
        <f t="array" ref="I2904">+SQRT((SUM(SIN($G2904/$I$1*($A$22:$A$20000))*$B$22:$B$20000))^2 + (SUM(COS($G2904/$I$1*($A$22:$A$20000))*$B$22:$B$20000))^2)</f>
        <v>0.34311289964621383</v>
      </c>
      <c r="J2904">
        <f t="array" ref="J2904">+SQRT((SUM(SIN($G2904/$I$1*($A$22:$A$20000))*$C$22:$C$20000))^2 +  (SUM(COS($G2904/$I$1*($A$22:$A$20000))*$C$22:$C$20000))^2)</f>
        <v>5.3631332691022937</v>
      </c>
    </row>
    <row r="2905" spans="7:10" x14ac:dyDescent="0.25">
      <c r="G2905">
        <f t="shared" si="91"/>
        <v>2903</v>
      </c>
      <c r="H2905">
        <f t="shared" si="90"/>
        <v>9.2405359959154438</v>
      </c>
      <c r="I2905">
        <f t="array" ref="I2905">+SQRT((SUM(SIN($G2905/$I$1*($A$22:$A$20000))*$B$22:$B$20000))^2 + (SUM(COS($G2905/$I$1*($A$22:$A$20000))*$B$22:$B$20000))^2)</f>
        <v>0.2224422735959832</v>
      </c>
      <c r="J2905">
        <f t="array" ref="J2905">+SQRT((SUM(SIN($G2905/$I$1*($A$22:$A$20000))*$C$22:$C$20000))^2 +  (SUM(COS($G2905/$I$1*($A$22:$A$20000))*$C$22:$C$20000))^2)</f>
        <v>12.311540983644157</v>
      </c>
    </row>
    <row r="2906" spans="7:10" x14ac:dyDescent="0.25">
      <c r="G2906">
        <f t="shared" si="91"/>
        <v>2904</v>
      </c>
      <c r="H2906">
        <f t="shared" si="90"/>
        <v>9.2437190947772816</v>
      </c>
      <c r="I2906">
        <f t="array" ref="I2906">+SQRT((SUM(SIN($G2906/$I$1*($A$22:$A$20000))*$B$22:$B$20000))^2 + (SUM(COS($G2906/$I$1*($A$22:$A$20000))*$B$22:$B$20000))^2)</f>
        <v>0.41059852760802296</v>
      </c>
      <c r="J2906">
        <f t="array" ref="J2906">+SQRT((SUM(SIN($G2906/$I$1*($A$22:$A$20000))*$C$22:$C$20000))^2 +  (SUM(COS($G2906/$I$1*($A$22:$A$20000))*$C$22:$C$20000))^2)</f>
        <v>13.06668666055068</v>
      </c>
    </row>
    <row r="2907" spans="7:10" x14ac:dyDescent="0.25">
      <c r="G2907">
        <f t="shared" si="91"/>
        <v>2905</v>
      </c>
      <c r="H2907">
        <f t="shared" si="90"/>
        <v>9.2469021936391194</v>
      </c>
      <c r="I2907">
        <f t="array" ref="I2907">+SQRT((SUM(SIN($G2907/$I$1*($A$22:$A$20000))*$B$22:$B$20000))^2 + (SUM(COS($G2907/$I$1*($A$22:$A$20000))*$B$22:$B$20000))^2)</f>
        <v>0.11639654176716073</v>
      </c>
      <c r="J2907">
        <f t="array" ref="J2907">+SQRT((SUM(SIN($G2907/$I$1*($A$22:$A$20000))*$C$22:$C$20000))^2 +  (SUM(COS($G2907/$I$1*($A$22:$A$20000))*$C$22:$C$20000))^2)</f>
        <v>5.4428775264944038</v>
      </c>
    </row>
    <row r="2908" spans="7:10" x14ac:dyDescent="0.25">
      <c r="G2908">
        <f t="shared" si="91"/>
        <v>2906</v>
      </c>
      <c r="H2908">
        <f t="shared" si="90"/>
        <v>9.2500852925009571</v>
      </c>
      <c r="I2908">
        <f t="array" ref="I2908">+SQRT((SUM(SIN($G2908/$I$1*($A$22:$A$20000))*$B$22:$B$20000))^2 + (SUM(COS($G2908/$I$1*($A$22:$A$20000))*$B$22:$B$20000))^2)</f>
        <v>0.44819427699053482</v>
      </c>
      <c r="J2908">
        <f t="array" ref="J2908">+SQRT((SUM(SIN($G2908/$I$1*($A$22:$A$20000))*$C$22:$C$20000))^2 +  (SUM(COS($G2908/$I$1*($A$22:$A$20000))*$C$22:$C$20000))^2)</f>
        <v>13.305050465551204</v>
      </c>
    </row>
    <row r="2909" spans="7:10" x14ac:dyDescent="0.25">
      <c r="G2909">
        <f t="shared" si="91"/>
        <v>2907</v>
      </c>
      <c r="H2909">
        <f t="shared" si="90"/>
        <v>9.2532683913627949</v>
      </c>
      <c r="I2909">
        <f t="array" ref="I2909">+SQRT((SUM(SIN($G2909/$I$1*($A$22:$A$20000))*$B$22:$B$20000))^2 + (SUM(COS($G2909/$I$1*($A$22:$A$20000))*$B$22:$B$20000))^2)</f>
        <v>8.1007207227301578E-2</v>
      </c>
      <c r="J2909">
        <f t="array" ref="J2909">+SQRT((SUM(SIN($G2909/$I$1*($A$22:$A$20000))*$C$22:$C$20000))^2 +  (SUM(COS($G2909/$I$1*($A$22:$A$20000))*$C$22:$C$20000))^2)</f>
        <v>18.812836012555049</v>
      </c>
    </row>
    <row r="2910" spans="7:10" x14ac:dyDescent="0.25">
      <c r="G2910">
        <f t="shared" si="91"/>
        <v>2908</v>
      </c>
      <c r="H2910">
        <f t="shared" si="90"/>
        <v>9.2564514902246326</v>
      </c>
      <c r="I2910">
        <f t="array" ref="I2910">+SQRT((SUM(SIN($G2910/$I$1*($A$22:$A$20000))*$B$22:$B$20000))^2 + (SUM(COS($G2910/$I$1*($A$22:$A$20000))*$B$22:$B$20000))^2)</f>
        <v>0.44161715038481186</v>
      </c>
      <c r="J2910">
        <f t="array" ref="J2910">+SQRT((SUM(SIN($G2910/$I$1*($A$22:$A$20000))*$C$22:$C$20000))^2 +  (SUM(COS($G2910/$I$1*($A$22:$A$20000))*$C$22:$C$20000))^2)</f>
        <v>13.808241106026793</v>
      </c>
    </row>
    <row r="2911" spans="7:10" x14ac:dyDescent="0.25">
      <c r="G2911">
        <f t="shared" si="91"/>
        <v>2909</v>
      </c>
      <c r="H2911">
        <f t="shared" si="90"/>
        <v>9.2596345890864704</v>
      </c>
      <c r="I2911">
        <f t="array" ref="I2911">+SQRT((SUM(SIN($G2911/$I$1*($A$22:$A$20000))*$B$22:$B$20000))^2 + (SUM(COS($G2911/$I$1*($A$22:$A$20000))*$B$22:$B$20000))^2)</f>
        <v>0.19293420835756339</v>
      </c>
      <c r="J2911">
        <f t="array" ref="J2911">+SQRT((SUM(SIN($G2911/$I$1*($A$22:$A$20000))*$C$22:$C$20000))^2 +  (SUM(COS($G2911/$I$1*($A$22:$A$20000))*$C$22:$C$20000))^2)</f>
        <v>18.634696117865911</v>
      </c>
    </row>
    <row r="2912" spans="7:10" x14ac:dyDescent="0.25">
      <c r="G2912">
        <f t="shared" si="91"/>
        <v>2910</v>
      </c>
      <c r="H2912">
        <f t="shared" si="90"/>
        <v>9.26281768794831</v>
      </c>
      <c r="I2912">
        <f t="array" ref="I2912">+SQRT((SUM(SIN($G2912/$I$1*($A$22:$A$20000))*$B$22:$B$20000))^2 + (SUM(COS($G2912/$I$1*($A$22:$A$20000))*$B$22:$B$20000))^2)</f>
        <v>0.40571762666913408</v>
      </c>
      <c r="J2912">
        <f t="array" ref="J2912">+SQRT((SUM(SIN($G2912/$I$1*($A$22:$A$20000))*$C$22:$C$20000))^2 +  (SUM(COS($G2912/$I$1*($A$22:$A$20000))*$C$22:$C$20000))^2)</f>
        <v>18.823069293203684</v>
      </c>
    </row>
    <row r="2913" spans="7:10" x14ac:dyDescent="0.25">
      <c r="G2913">
        <f t="shared" si="91"/>
        <v>2911</v>
      </c>
      <c r="H2913">
        <f t="shared" si="90"/>
        <v>9.2660007868101459</v>
      </c>
      <c r="I2913">
        <f t="array" ref="I2913">+SQRT((SUM(SIN($G2913/$I$1*($A$22:$A$20000))*$B$22:$B$20000))^2 + (SUM(COS($G2913/$I$1*($A$22:$A$20000))*$B$22:$B$20000))^2)</f>
        <v>0.32802607959649421</v>
      </c>
      <c r="J2913">
        <f t="array" ref="J2913">+SQRT((SUM(SIN($G2913/$I$1*($A$22:$A$20000))*$C$22:$C$20000))^2 +  (SUM(COS($G2913/$I$1*($A$22:$A$20000))*$C$22:$C$20000))^2)</f>
        <v>7.8273196022970097</v>
      </c>
    </row>
    <row r="2914" spans="7:10" x14ac:dyDescent="0.25">
      <c r="G2914">
        <f t="shared" si="91"/>
        <v>2912</v>
      </c>
      <c r="H2914">
        <f t="shared" si="90"/>
        <v>9.2691838856719855</v>
      </c>
      <c r="I2914">
        <f t="array" ref="I2914">+SQRT((SUM(SIN($G2914/$I$1*($A$22:$A$20000))*$B$22:$B$20000))^2 + (SUM(COS($G2914/$I$1*($A$22:$A$20000))*$B$22:$B$20000))^2)</f>
        <v>0.31531360244662582</v>
      </c>
      <c r="J2914">
        <f t="array" ref="J2914">+SQRT((SUM(SIN($G2914/$I$1*($A$22:$A$20000))*$C$22:$C$20000))^2 +  (SUM(COS($G2914/$I$1*($A$22:$A$20000))*$C$22:$C$20000))^2)</f>
        <v>2.4839514025472784</v>
      </c>
    </row>
    <row r="2915" spans="7:10" x14ac:dyDescent="0.25">
      <c r="G2915">
        <f t="shared" si="91"/>
        <v>2913</v>
      </c>
      <c r="H2915">
        <f t="shared" si="90"/>
        <v>9.2723669845338215</v>
      </c>
      <c r="I2915">
        <f t="array" ref="I2915">+SQRT((SUM(SIN($G2915/$I$1*($A$22:$A$20000))*$B$22:$B$20000))^2 + (SUM(COS($G2915/$I$1*($A$22:$A$20000))*$B$22:$B$20000))^2)</f>
        <v>0.43095339567720331</v>
      </c>
      <c r="J2915">
        <f t="array" ref="J2915">+SQRT((SUM(SIN($G2915/$I$1*($A$22:$A$20000))*$C$22:$C$20000))^2 +  (SUM(COS($G2915/$I$1*($A$22:$A$20000))*$C$22:$C$20000))^2)</f>
        <v>4.8014971602026479</v>
      </c>
    </row>
    <row r="2916" spans="7:10" x14ac:dyDescent="0.25">
      <c r="G2916">
        <f t="shared" si="91"/>
        <v>2914</v>
      </c>
      <c r="H2916">
        <f t="shared" si="90"/>
        <v>9.275550083395661</v>
      </c>
      <c r="I2916">
        <f t="array" ref="I2916">+SQRT((SUM(SIN($G2916/$I$1*($A$22:$A$20000))*$B$22:$B$20000))^2 + (SUM(COS($G2916/$I$1*($A$22:$A$20000))*$B$22:$B$20000))^2)</f>
        <v>0.19963662780161776</v>
      </c>
      <c r="J2916">
        <f t="array" ref="J2916">+SQRT((SUM(SIN($G2916/$I$1*($A$22:$A$20000))*$C$22:$C$20000))^2 +  (SUM(COS($G2916/$I$1*($A$22:$A$20000))*$C$22:$C$20000))^2)</f>
        <v>6.1228807505687168</v>
      </c>
    </row>
    <row r="2917" spans="7:10" x14ac:dyDescent="0.25">
      <c r="G2917">
        <f t="shared" si="91"/>
        <v>2915</v>
      </c>
      <c r="H2917">
        <f t="shared" si="90"/>
        <v>9.2787331822574988</v>
      </c>
      <c r="I2917">
        <f t="array" ref="I2917">+SQRT((SUM(SIN($G2917/$I$1*($A$22:$A$20000))*$B$22:$B$20000))^2 + (SUM(COS($G2917/$I$1*($A$22:$A$20000))*$B$22:$B$20000))^2)</f>
        <v>0.50140544247197993</v>
      </c>
      <c r="J2917">
        <f t="array" ref="J2917">+SQRT((SUM(SIN($G2917/$I$1*($A$22:$A$20000))*$C$22:$C$20000))^2 +  (SUM(COS($G2917/$I$1*($A$22:$A$20000))*$C$22:$C$20000))^2)</f>
        <v>3.0136238418136556</v>
      </c>
    </row>
    <row r="2918" spans="7:10" x14ac:dyDescent="0.25">
      <c r="G2918">
        <f t="shared" si="91"/>
        <v>2916</v>
      </c>
      <c r="H2918">
        <f t="shared" si="90"/>
        <v>9.2819162811193365</v>
      </c>
      <c r="I2918">
        <f t="array" ref="I2918">+SQRT((SUM(SIN($G2918/$I$1*($A$22:$A$20000))*$B$22:$B$20000))^2 + (SUM(COS($G2918/$I$1*($A$22:$A$20000))*$B$22:$B$20000))^2)</f>
        <v>9.128164980719608E-2</v>
      </c>
      <c r="J2918">
        <f t="array" ref="J2918">+SQRT((SUM(SIN($G2918/$I$1*($A$22:$A$20000))*$C$22:$C$20000))^2 +  (SUM(COS($G2918/$I$1*($A$22:$A$20000))*$C$22:$C$20000))^2)</f>
        <v>4.3495928831832673</v>
      </c>
    </row>
    <row r="2919" spans="7:10" x14ac:dyDescent="0.25">
      <c r="G2919">
        <f t="shared" si="91"/>
        <v>2917</v>
      </c>
      <c r="H2919">
        <f t="shared" si="90"/>
        <v>9.2850993799811743</v>
      </c>
      <c r="I2919">
        <f t="array" ref="I2919">+SQRT((SUM(SIN($G2919/$I$1*($A$22:$A$20000))*$B$22:$B$20000))^2 + (SUM(COS($G2919/$I$1*($A$22:$A$20000))*$B$22:$B$20000))^2)</f>
        <v>0.53294003331926909</v>
      </c>
      <c r="J2919">
        <f t="array" ref="J2919">+SQRT((SUM(SIN($G2919/$I$1*($A$22:$A$20000))*$C$22:$C$20000))^2 +  (SUM(COS($G2919/$I$1*($A$22:$A$20000))*$C$22:$C$20000))^2)</f>
        <v>0.55337097359580467</v>
      </c>
    </row>
    <row r="2920" spans="7:10" x14ac:dyDescent="0.25">
      <c r="G2920">
        <f t="shared" si="91"/>
        <v>2918</v>
      </c>
      <c r="H2920">
        <f t="shared" si="90"/>
        <v>9.2882824788430121</v>
      </c>
      <c r="I2920">
        <f t="array" ref="I2920">+SQRT((SUM(SIN($G2920/$I$1*($A$22:$A$20000))*$B$22:$B$20000))^2 + (SUM(COS($G2920/$I$1*($A$22:$A$20000))*$B$22:$B$20000))^2)</f>
        <v>0.15610030591819582</v>
      </c>
      <c r="J2920">
        <f t="array" ref="J2920">+SQRT((SUM(SIN($G2920/$I$1*($A$22:$A$20000))*$C$22:$C$20000))^2 +  (SUM(COS($G2920/$I$1*($A$22:$A$20000))*$C$22:$C$20000))^2)</f>
        <v>10.769839444138045</v>
      </c>
    </row>
    <row r="2921" spans="7:10" x14ac:dyDescent="0.25">
      <c r="G2921">
        <f t="shared" si="91"/>
        <v>2919</v>
      </c>
      <c r="H2921">
        <f t="shared" si="90"/>
        <v>9.2914655777048498</v>
      </c>
      <c r="I2921">
        <f t="array" ref="I2921">+SQRT((SUM(SIN($G2921/$I$1*($A$22:$A$20000))*$B$22:$B$20000))^2 + (SUM(COS($G2921/$I$1*($A$22:$A$20000))*$B$22:$B$20000))^2)</f>
        <v>0.51953726650760956</v>
      </c>
      <c r="J2921">
        <f t="array" ref="J2921">+SQRT((SUM(SIN($G2921/$I$1*($A$22:$A$20000))*$C$22:$C$20000))^2 +  (SUM(COS($G2921/$I$1*($A$22:$A$20000))*$C$22:$C$20000))^2)</f>
        <v>13.032056324015819</v>
      </c>
    </row>
    <row r="2922" spans="7:10" x14ac:dyDescent="0.25">
      <c r="G2922">
        <f t="shared" si="91"/>
        <v>2920</v>
      </c>
      <c r="H2922">
        <f t="shared" si="90"/>
        <v>9.2946486765666876</v>
      </c>
      <c r="I2922">
        <f t="array" ref="I2922">+SQRT((SUM(SIN($G2922/$I$1*($A$22:$A$20000))*$B$22:$B$20000))^2 + (SUM(COS($G2922/$I$1*($A$22:$A$20000))*$B$22:$B$20000))^2)</f>
        <v>0.31131292572804342</v>
      </c>
      <c r="J2922">
        <f t="array" ref="J2922">+SQRT((SUM(SIN($G2922/$I$1*($A$22:$A$20000))*$C$22:$C$20000))^2 +  (SUM(COS($G2922/$I$1*($A$22:$A$20000))*$C$22:$C$20000))^2)</f>
        <v>2.8811618934132093</v>
      </c>
    </row>
    <row r="2923" spans="7:10" x14ac:dyDescent="0.25">
      <c r="G2923">
        <f t="shared" si="91"/>
        <v>2921</v>
      </c>
      <c r="H2923">
        <f t="shared" si="90"/>
        <v>9.2978317754285253</v>
      </c>
      <c r="I2923">
        <f t="array" ref="I2923">+SQRT((SUM(SIN($G2923/$I$1*($A$22:$A$20000))*$B$22:$B$20000))^2 + (SUM(COS($G2923/$I$1*($A$22:$A$20000))*$B$22:$B$20000))^2)</f>
        <v>0.45310110047020652</v>
      </c>
      <c r="J2923">
        <f t="array" ref="J2923">+SQRT((SUM(SIN($G2923/$I$1*($A$22:$A$20000))*$C$22:$C$20000))^2 +  (SUM(COS($G2923/$I$1*($A$22:$A$20000))*$C$22:$C$20000))^2)</f>
        <v>8.0365459890734225</v>
      </c>
    </row>
    <row r="2924" spans="7:10" x14ac:dyDescent="0.25">
      <c r="G2924">
        <f t="shared" si="91"/>
        <v>2922</v>
      </c>
      <c r="H2924">
        <f t="shared" si="90"/>
        <v>9.3010148742903631</v>
      </c>
      <c r="I2924">
        <f t="array" ref="I2924">+SQRT((SUM(SIN($G2924/$I$1*($A$22:$A$20000))*$B$22:$B$20000))^2 + (SUM(COS($G2924/$I$1*($A$22:$A$20000))*$B$22:$B$20000))^2)</f>
        <v>0.46311365795375475</v>
      </c>
      <c r="J2924">
        <f t="array" ref="J2924">+SQRT((SUM(SIN($G2924/$I$1*($A$22:$A$20000))*$C$22:$C$20000))^2 +  (SUM(COS($G2924/$I$1*($A$22:$A$20000))*$C$22:$C$20000))^2)</f>
        <v>6.2589517978596998</v>
      </c>
    </row>
    <row r="2925" spans="7:10" x14ac:dyDescent="0.25">
      <c r="G2925">
        <f t="shared" si="91"/>
        <v>2923</v>
      </c>
      <c r="H2925">
        <f t="shared" si="90"/>
        <v>9.3041979731522026</v>
      </c>
      <c r="I2925">
        <f t="array" ref="I2925">+SQRT((SUM(SIN($G2925/$I$1*($A$22:$A$20000))*$B$22:$B$20000))^2 + (SUM(COS($G2925/$I$1*($A$22:$A$20000))*$B$22:$B$20000))^2)</f>
        <v>0.34643545825767635</v>
      </c>
      <c r="J2925">
        <f t="array" ref="J2925">+SQRT((SUM(SIN($G2925/$I$1*($A$22:$A$20000))*$C$22:$C$20000))^2 +  (SUM(COS($G2925/$I$1*($A$22:$A$20000))*$C$22:$C$20000))^2)</f>
        <v>7.1379284251914452</v>
      </c>
    </row>
    <row r="2926" spans="7:10" x14ac:dyDescent="0.25">
      <c r="G2926">
        <f t="shared" si="91"/>
        <v>2924</v>
      </c>
      <c r="H2926">
        <f t="shared" si="90"/>
        <v>9.3073810720140386</v>
      </c>
      <c r="I2926">
        <f t="array" ref="I2926">+SQRT((SUM(SIN($G2926/$I$1*($A$22:$A$20000))*$B$22:$B$20000))^2 + (SUM(COS($G2926/$I$1*($A$22:$A$20000))*$B$22:$B$20000))^2)</f>
        <v>0.59801165584319804</v>
      </c>
      <c r="J2926">
        <f t="array" ref="J2926">+SQRT((SUM(SIN($G2926/$I$1*($A$22:$A$20000))*$C$22:$C$20000))^2 +  (SUM(COS($G2926/$I$1*($A$22:$A$20000))*$C$22:$C$20000))^2)</f>
        <v>16.68428853277906</v>
      </c>
    </row>
    <row r="2927" spans="7:10" x14ac:dyDescent="0.25">
      <c r="G2927">
        <f t="shared" si="91"/>
        <v>2925</v>
      </c>
      <c r="H2927">
        <f t="shared" si="90"/>
        <v>9.3105641708758782</v>
      </c>
      <c r="I2927">
        <f t="array" ref="I2927">+SQRT((SUM(SIN($G2927/$I$1*($A$22:$A$20000))*$B$22:$B$20000))^2 + (SUM(COS($G2927/$I$1*($A$22:$A$20000))*$B$22:$B$20000))^2)</f>
        <v>0.19094487941767141</v>
      </c>
      <c r="J2927">
        <f t="array" ref="J2927">+SQRT((SUM(SIN($G2927/$I$1*($A$22:$A$20000))*$C$22:$C$20000))^2 +  (SUM(COS($G2927/$I$1*($A$22:$A$20000))*$C$22:$C$20000))^2)</f>
        <v>12.671339842156232</v>
      </c>
    </row>
    <row r="2928" spans="7:10" x14ac:dyDescent="0.25">
      <c r="G2928">
        <f t="shared" si="91"/>
        <v>2926</v>
      </c>
      <c r="H2928">
        <f t="shared" si="90"/>
        <v>9.3137472697377159</v>
      </c>
      <c r="I2928">
        <f t="array" ref="I2928">+SQRT((SUM(SIN($G2928/$I$1*($A$22:$A$20000))*$B$22:$B$20000))^2 + (SUM(COS($G2928/$I$1*($A$22:$A$20000))*$B$22:$B$20000))^2)</f>
        <v>0.69361669041395113</v>
      </c>
      <c r="J2928">
        <f t="array" ref="J2928">+SQRT((SUM(SIN($G2928/$I$1*($A$22:$A$20000))*$C$22:$C$20000))^2 +  (SUM(COS($G2928/$I$1*($A$22:$A$20000))*$C$22:$C$20000))^2)</f>
        <v>3.6739128020892688</v>
      </c>
    </row>
    <row r="2929" spans="7:10" x14ac:dyDescent="0.25">
      <c r="G2929">
        <f t="shared" si="91"/>
        <v>2927</v>
      </c>
      <c r="H2929">
        <f t="shared" si="90"/>
        <v>9.3169303685995537</v>
      </c>
      <c r="I2929">
        <f t="array" ref="I2929">+SQRT((SUM(SIN($G2929/$I$1*($A$22:$A$20000))*$B$22:$B$20000))^2 + (SUM(COS($G2929/$I$1*($A$22:$A$20000))*$B$22:$B$20000))^2)</f>
        <v>0.1181617458422338</v>
      </c>
      <c r="J2929">
        <f t="array" ref="J2929">+SQRT((SUM(SIN($G2929/$I$1*($A$22:$A$20000))*$C$22:$C$20000))^2 +  (SUM(COS($G2929/$I$1*($A$22:$A$20000))*$C$22:$C$20000))^2)</f>
        <v>12.086059793332055</v>
      </c>
    </row>
    <row r="2930" spans="7:10" x14ac:dyDescent="0.25">
      <c r="G2930">
        <f t="shared" si="91"/>
        <v>2928</v>
      </c>
      <c r="H2930">
        <f t="shared" si="90"/>
        <v>9.3201134674613915</v>
      </c>
      <c r="I2930">
        <f t="array" ref="I2930">+SQRT((SUM(SIN($G2930/$I$1*($A$22:$A$20000))*$B$22:$B$20000))^2 + (SUM(COS($G2930/$I$1*($A$22:$A$20000))*$B$22:$B$20000))^2)</f>
        <v>0.71572700390964428</v>
      </c>
      <c r="J2930">
        <f t="array" ref="J2930">+SQRT((SUM(SIN($G2930/$I$1*($A$22:$A$20000))*$C$22:$C$20000))^2 +  (SUM(COS($G2930/$I$1*($A$22:$A$20000))*$C$22:$C$20000))^2)</f>
        <v>12.931145272564416</v>
      </c>
    </row>
    <row r="2931" spans="7:10" x14ac:dyDescent="0.25">
      <c r="G2931">
        <f t="shared" si="91"/>
        <v>2929</v>
      </c>
      <c r="H2931">
        <f t="shared" si="90"/>
        <v>9.3232965663232292</v>
      </c>
      <c r="I2931">
        <f t="array" ref="I2931">+SQRT((SUM(SIN($G2931/$I$1*($A$22:$A$20000))*$B$22:$B$20000))^2 + (SUM(COS($G2931/$I$1*($A$22:$A$20000))*$B$22:$B$20000))^2)</f>
        <v>0.29750100287865622</v>
      </c>
      <c r="J2931">
        <f t="array" ref="J2931">+SQRT((SUM(SIN($G2931/$I$1*($A$22:$A$20000))*$C$22:$C$20000))^2 +  (SUM(COS($G2931/$I$1*($A$22:$A$20000))*$C$22:$C$20000))^2)</f>
        <v>9.5684143612523336</v>
      </c>
    </row>
    <row r="2932" spans="7:10" x14ac:dyDescent="0.25">
      <c r="G2932">
        <f t="shared" si="91"/>
        <v>2930</v>
      </c>
      <c r="H2932">
        <f t="shared" si="90"/>
        <v>9.326479665185067</v>
      </c>
      <c r="I2932">
        <f t="array" ref="I2932">+SQRT((SUM(SIN($G2932/$I$1*($A$22:$A$20000))*$B$22:$B$20000))^2 + (SUM(COS($G2932/$I$1*($A$22:$A$20000))*$B$22:$B$20000))^2)</f>
        <v>0.71166920390835919</v>
      </c>
      <c r="J2932">
        <f t="array" ref="J2932">+SQRT((SUM(SIN($G2932/$I$1*($A$22:$A$20000))*$C$22:$C$20000))^2 +  (SUM(COS($G2932/$I$1*($A$22:$A$20000))*$C$22:$C$20000))^2)</f>
        <v>7.3561252672368544</v>
      </c>
    </row>
    <row r="2933" spans="7:10" x14ac:dyDescent="0.25">
      <c r="G2933">
        <f t="shared" si="91"/>
        <v>2931</v>
      </c>
      <c r="H2933">
        <f t="shared" si="90"/>
        <v>9.3296627640469048</v>
      </c>
      <c r="I2933">
        <f t="array" ref="I2933">+SQRT((SUM(SIN($G2933/$I$1*($A$22:$A$20000))*$B$22:$B$20000))^2 + (SUM(COS($G2933/$I$1*($A$22:$A$20000))*$B$22:$B$20000))^2)</f>
        <v>0.56011422451451609</v>
      </c>
      <c r="J2933">
        <f t="array" ref="J2933">+SQRT((SUM(SIN($G2933/$I$1*($A$22:$A$20000))*$C$22:$C$20000))^2 +  (SUM(COS($G2933/$I$1*($A$22:$A$20000))*$C$22:$C$20000))^2)</f>
        <v>8.8022979444101015</v>
      </c>
    </row>
    <row r="2934" spans="7:10" x14ac:dyDescent="0.25">
      <c r="G2934">
        <f t="shared" si="91"/>
        <v>2932</v>
      </c>
      <c r="H2934">
        <f t="shared" si="90"/>
        <v>9.3328458629087425</v>
      </c>
      <c r="I2934">
        <f t="array" ref="I2934">+SQRT((SUM(SIN($G2934/$I$1*($A$22:$A$20000))*$B$22:$B$20000))^2 + (SUM(COS($G2934/$I$1*($A$22:$A$20000))*$B$22:$B$20000))^2)</f>
        <v>0.59496904018450847</v>
      </c>
      <c r="J2934">
        <f t="array" ref="J2934">+SQRT((SUM(SIN($G2934/$I$1*($A$22:$A$20000))*$C$22:$C$20000))^2 +  (SUM(COS($G2934/$I$1*($A$22:$A$20000))*$C$22:$C$20000))^2)</f>
        <v>9.5811736205801203</v>
      </c>
    </row>
    <row r="2935" spans="7:10" x14ac:dyDescent="0.25">
      <c r="G2935">
        <f t="shared" si="91"/>
        <v>2933</v>
      </c>
      <c r="H2935">
        <f t="shared" si="90"/>
        <v>9.3360289617705803</v>
      </c>
      <c r="I2935">
        <f t="array" ref="I2935">+SQRT((SUM(SIN($G2935/$I$1*($A$22:$A$20000))*$B$22:$B$20000))^2 + (SUM(COS($G2935/$I$1*($A$22:$A$20000))*$B$22:$B$20000))^2)</f>
        <v>0.83295944538978239</v>
      </c>
      <c r="J2935">
        <f t="array" ref="J2935">+SQRT((SUM(SIN($G2935/$I$1*($A$22:$A$20000))*$C$22:$C$20000))^2 +  (SUM(COS($G2935/$I$1*($A$22:$A$20000))*$C$22:$C$20000))^2)</f>
        <v>8.1766746556227012</v>
      </c>
    </row>
    <row r="2936" spans="7:10" x14ac:dyDescent="0.25">
      <c r="G2936">
        <f t="shared" si="91"/>
        <v>2934</v>
      </c>
      <c r="H2936">
        <f t="shared" si="90"/>
        <v>9.339212060632418</v>
      </c>
      <c r="I2936">
        <f t="array" ref="I2936">+SQRT((SUM(SIN($G2936/$I$1*($A$22:$A$20000))*$B$22:$B$20000))^2 + (SUM(COS($G2936/$I$1*($A$22:$A$20000))*$B$22:$B$20000))^2)</f>
        <v>0.36400557622583363</v>
      </c>
      <c r="J2936">
        <f t="array" ref="J2936">+SQRT((SUM(SIN($G2936/$I$1*($A$22:$A$20000))*$C$22:$C$20000))^2 +  (SUM(COS($G2936/$I$1*($A$22:$A$20000))*$C$22:$C$20000))^2)</f>
        <v>8.1077032066228742</v>
      </c>
    </row>
    <row r="2937" spans="7:10" x14ac:dyDescent="0.25">
      <c r="G2937">
        <f t="shared" si="91"/>
        <v>2935</v>
      </c>
      <c r="H2937">
        <f t="shared" si="90"/>
        <v>9.3423951594942576</v>
      </c>
      <c r="I2937">
        <f t="array" ref="I2937">+SQRT((SUM(SIN($G2937/$I$1*($A$22:$A$20000))*$B$22:$B$20000))^2 + (SUM(COS($G2937/$I$1*($A$22:$A$20000))*$B$22:$B$20000))^2)</f>
        <v>1.1034960256691086</v>
      </c>
      <c r="J2937">
        <f t="array" ref="J2937">+SQRT((SUM(SIN($G2937/$I$1*($A$22:$A$20000))*$C$22:$C$20000))^2 +  (SUM(COS($G2937/$I$1*($A$22:$A$20000))*$C$22:$C$20000))^2)</f>
        <v>6.9462645629374009</v>
      </c>
    </row>
    <row r="2938" spans="7:10" x14ac:dyDescent="0.25">
      <c r="G2938">
        <f t="shared" si="91"/>
        <v>2936</v>
      </c>
      <c r="H2938">
        <f t="shared" si="90"/>
        <v>9.3455782583560936</v>
      </c>
      <c r="I2938">
        <f t="array" ref="I2938">+SQRT((SUM(SIN($G2938/$I$1*($A$22:$A$20000))*$B$22:$B$20000))^2 + (SUM(COS($G2938/$I$1*($A$22:$A$20000))*$B$22:$B$20000))^2)</f>
        <v>0.15631206775223325</v>
      </c>
      <c r="J2938">
        <f t="array" ref="J2938">+SQRT((SUM(SIN($G2938/$I$1*($A$22:$A$20000))*$C$22:$C$20000))^2 +  (SUM(COS($G2938/$I$1*($A$22:$A$20000))*$C$22:$C$20000))^2)</f>
        <v>8.3306250938358808</v>
      </c>
    </row>
    <row r="2939" spans="7:10" x14ac:dyDescent="0.25">
      <c r="G2939">
        <f t="shared" si="91"/>
        <v>2937</v>
      </c>
      <c r="H2939">
        <f t="shared" si="90"/>
        <v>9.3487613572179331</v>
      </c>
      <c r="I2939">
        <f t="array" ref="I2939">+SQRT((SUM(SIN($G2939/$I$1*($A$22:$A$20000))*$B$22:$B$20000))^2 + (SUM(COS($G2939/$I$1*($A$22:$A$20000))*$B$22:$B$20000))^2)</f>
        <v>1.3344968295309085</v>
      </c>
      <c r="J2939">
        <f t="array" ref="J2939">+SQRT((SUM(SIN($G2939/$I$1*($A$22:$A$20000))*$C$22:$C$20000))^2 +  (SUM(COS($G2939/$I$1*($A$22:$A$20000))*$C$22:$C$20000))^2)</f>
        <v>10.067347329732206</v>
      </c>
    </row>
    <row r="2940" spans="7:10" x14ac:dyDescent="0.25">
      <c r="G2940">
        <f t="shared" si="91"/>
        <v>2938</v>
      </c>
      <c r="H2940">
        <f t="shared" si="90"/>
        <v>9.3519444560797691</v>
      </c>
      <c r="I2940">
        <f t="array" ref="I2940">+SQRT((SUM(SIN($G2940/$I$1*($A$22:$A$20000))*$B$22:$B$20000))^2 + (SUM(COS($G2940/$I$1*($A$22:$A$20000))*$B$22:$B$20000))^2)</f>
        <v>0.67678354843109378</v>
      </c>
      <c r="J2940">
        <f t="array" ref="J2940">+SQRT((SUM(SIN($G2940/$I$1*($A$22:$A$20000))*$C$22:$C$20000))^2 +  (SUM(COS($G2940/$I$1*($A$22:$A$20000))*$C$22:$C$20000))^2)</f>
        <v>8.1515218040563262</v>
      </c>
    </row>
    <row r="2941" spans="7:10" x14ac:dyDescent="0.25">
      <c r="G2941">
        <f t="shared" si="91"/>
        <v>2939</v>
      </c>
      <c r="H2941">
        <f t="shared" si="90"/>
        <v>9.3551275549416086</v>
      </c>
      <c r="I2941">
        <f t="array" ref="I2941">+SQRT((SUM(SIN($G2941/$I$1*($A$22:$A$20000))*$B$22:$B$20000))^2 + (SUM(COS($G2941/$I$1*($A$22:$A$20000))*$B$22:$B$20000))^2)</f>
        <v>1.5633236467085463</v>
      </c>
      <c r="J2941">
        <f t="array" ref="J2941">+SQRT((SUM(SIN($G2941/$I$1*($A$22:$A$20000))*$C$22:$C$20000))^2 +  (SUM(COS($G2941/$I$1*($A$22:$A$20000))*$C$22:$C$20000))^2)</f>
        <v>5.0316980017723214</v>
      </c>
    </row>
    <row r="2942" spans="7:10" x14ac:dyDescent="0.25">
      <c r="G2942">
        <f t="shared" si="91"/>
        <v>2940</v>
      </c>
      <c r="H2942">
        <f t="shared" si="90"/>
        <v>9.3583106538034464</v>
      </c>
      <c r="I2942">
        <f t="array" ref="I2942">+SQRT((SUM(SIN($G2942/$I$1*($A$22:$A$20000))*$B$22:$B$20000))^2 + (SUM(COS($G2942/$I$1*($A$22:$A$20000))*$B$22:$B$20000))^2)</f>
        <v>2.9056397931820581</v>
      </c>
      <c r="J2942">
        <f t="array" ref="J2942">+SQRT((SUM(SIN($G2942/$I$1*($A$22:$A$20000))*$C$22:$C$20000))^2 +  (SUM(COS($G2942/$I$1*($A$22:$A$20000))*$C$22:$C$20000))^2)</f>
        <v>4.7315797493576346</v>
      </c>
    </row>
    <row r="2943" spans="7:10" x14ac:dyDescent="0.25">
      <c r="G2943">
        <f t="shared" si="91"/>
        <v>2941</v>
      </c>
      <c r="H2943">
        <f t="shared" si="90"/>
        <v>9.3614937526652842</v>
      </c>
      <c r="I2943">
        <f t="array" ref="I2943">+SQRT((SUM(SIN($G2943/$I$1*($A$22:$A$20000))*$B$22:$B$20000))^2 + (SUM(COS($G2943/$I$1*($A$22:$A$20000))*$B$22:$B$20000))^2)</f>
        <v>2.5203235653024141</v>
      </c>
      <c r="J2943">
        <f t="array" ref="J2943">+SQRT((SUM(SIN($G2943/$I$1*($A$22:$A$20000))*$C$22:$C$20000))^2 +  (SUM(COS($G2943/$I$1*($A$22:$A$20000))*$C$22:$C$20000))^2)</f>
        <v>2.9385827986998181</v>
      </c>
    </row>
    <row r="2944" spans="7:10" x14ac:dyDescent="0.25">
      <c r="G2944">
        <f t="shared" si="91"/>
        <v>2942</v>
      </c>
      <c r="H2944">
        <f t="shared" si="90"/>
        <v>9.3646768515271219</v>
      </c>
      <c r="I2944">
        <f t="array" ref="I2944">+SQRT((SUM(SIN($G2944/$I$1*($A$22:$A$20000))*$B$22:$B$20000))^2 + (SUM(COS($G2944/$I$1*($A$22:$A$20000))*$B$22:$B$20000))^2)</f>
        <v>1.7775537188301467</v>
      </c>
      <c r="J2944">
        <f t="array" ref="J2944">+SQRT((SUM(SIN($G2944/$I$1*($A$22:$A$20000))*$C$22:$C$20000))^2 +  (SUM(COS($G2944/$I$1*($A$22:$A$20000))*$C$22:$C$20000))^2)</f>
        <v>3.8216002391122985</v>
      </c>
    </row>
    <row r="2945" spans="7:10" x14ac:dyDescent="0.25">
      <c r="G2945">
        <f t="shared" si="91"/>
        <v>2943</v>
      </c>
      <c r="H2945">
        <f t="shared" si="90"/>
        <v>9.3678599503889597</v>
      </c>
      <c r="I2945">
        <f t="array" ref="I2945">+SQRT((SUM(SIN($G2945/$I$1*($A$22:$A$20000))*$B$22:$B$20000))^2 + (SUM(COS($G2945/$I$1*($A$22:$A$20000))*$B$22:$B$20000))^2)</f>
        <v>1.2639788048826335</v>
      </c>
      <c r="J2945">
        <f t="array" ref="J2945">+SQRT((SUM(SIN($G2945/$I$1*($A$22:$A$20000))*$C$22:$C$20000))^2 +  (SUM(COS($G2945/$I$1*($A$22:$A$20000))*$C$22:$C$20000))^2)</f>
        <v>9.4158918032494441</v>
      </c>
    </row>
    <row r="2946" spans="7:10" x14ac:dyDescent="0.25">
      <c r="G2946">
        <f t="shared" si="91"/>
        <v>2944</v>
      </c>
      <c r="H2946">
        <f t="shared" si="90"/>
        <v>9.3710430492507975</v>
      </c>
      <c r="I2946">
        <f t="array" ref="I2946">+SQRT((SUM(SIN($G2946/$I$1*($A$22:$A$20000))*$B$22:$B$20000))^2 + (SUM(COS($G2946/$I$1*($A$22:$A$20000))*$B$22:$B$20000))^2)</f>
        <v>0.52612245991921247</v>
      </c>
      <c r="J2946">
        <f t="array" ref="J2946">+SQRT((SUM(SIN($G2946/$I$1*($A$22:$A$20000))*$C$22:$C$20000))^2 +  (SUM(COS($G2946/$I$1*($A$22:$A$20000))*$C$22:$C$20000))^2)</f>
        <v>12.209699201854558</v>
      </c>
    </row>
    <row r="2947" spans="7:10" x14ac:dyDescent="0.25">
      <c r="G2947">
        <f t="shared" si="91"/>
        <v>2945</v>
      </c>
      <c r="H2947">
        <f t="shared" ref="H2947:H3010" si="92">+G2947/$I$1/2/PI()</f>
        <v>9.3742261481126352</v>
      </c>
      <c r="I2947">
        <f t="array" ref="I2947">+SQRT((SUM(SIN($G2947/$I$1*($A$22:$A$20000))*$B$22:$B$20000))^2 + (SUM(COS($G2947/$I$1*($A$22:$A$20000))*$B$22:$B$20000))^2)</f>
        <v>1.1919153358951864</v>
      </c>
      <c r="J2947">
        <f t="array" ref="J2947">+SQRT((SUM(SIN($G2947/$I$1*($A$22:$A$20000))*$C$22:$C$20000))^2 +  (SUM(COS($G2947/$I$1*($A$22:$A$20000))*$C$22:$C$20000))^2)</f>
        <v>12.877438749491418</v>
      </c>
    </row>
    <row r="2948" spans="7:10" x14ac:dyDescent="0.25">
      <c r="G2948">
        <f t="shared" si="91"/>
        <v>2946</v>
      </c>
      <c r="H2948">
        <f t="shared" si="92"/>
        <v>9.377409246974473</v>
      </c>
      <c r="I2948">
        <f t="array" ref="I2948">+SQRT((SUM(SIN($G2948/$I$1*($A$22:$A$20000))*$B$22:$B$20000))^2 + (SUM(COS($G2948/$I$1*($A$22:$A$20000))*$B$22:$B$20000))^2)</f>
        <v>1.3860882728838686</v>
      </c>
      <c r="J2948">
        <f t="array" ref="J2948">+SQRT((SUM(SIN($G2948/$I$1*($A$22:$A$20000))*$C$22:$C$20000))^2 +  (SUM(COS($G2948/$I$1*($A$22:$A$20000))*$C$22:$C$20000))^2)</f>
        <v>12.701226360755658</v>
      </c>
    </row>
    <row r="2949" spans="7:10" x14ac:dyDescent="0.25">
      <c r="G2949">
        <f t="shared" ref="G2949:G3012" si="93">+G2948+1</f>
        <v>2947</v>
      </c>
      <c r="H2949">
        <f t="shared" si="92"/>
        <v>9.3805923458363107</v>
      </c>
      <c r="I2949">
        <f t="array" ref="I2949">+SQRT((SUM(SIN($G2949/$I$1*($A$22:$A$20000))*$B$22:$B$20000))^2 + (SUM(COS($G2949/$I$1*($A$22:$A$20000))*$B$22:$B$20000))^2)</f>
        <v>1.8711262324227043</v>
      </c>
      <c r="J2949">
        <f t="array" ref="J2949">+SQRT((SUM(SIN($G2949/$I$1*($A$22:$A$20000))*$C$22:$C$20000))^2 +  (SUM(COS($G2949/$I$1*($A$22:$A$20000))*$C$22:$C$20000))^2)</f>
        <v>9.0195211757487552</v>
      </c>
    </row>
    <row r="2950" spans="7:10" x14ac:dyDescent="0.25">
      <c r="G2950">
        <f t="shared" si="93"/>
        <v>2948</v>
      </c>
      <c r="H2950">
        <f t="shared" si="92"/>
        <v>9.3837754446981503</v>
      </c>
      <c r="I2950">
        <f t="array" ref="I2950">+SQRT((SUM(SIN($G2950/$I$1*($A$22:$A$20000))*$B$22:$B$20000))^2 + (SUM(COS($G2950/$I$1*($A$22:$A$20000))*$B$22:$B$20000))^2)</f>
        <v>2.2930250029654533</v>
      </c>
      <c r="J2950">
        <f t="array" ref="J2950">+SQRT((SUM(SIN($G2950/$I$1*($A$22:$A$20000))*$C$22:$C$20000))^2 +  (SUM(COS($G2950/$I$1*($A$22:$A$20000))*$C$22:$C$20000))^2)</f>
        <v>0.67938455532951147</v>
      </c>
    </row>
    <row r="2951" spans="7:10" x14ac:dyDescent="0.25">
      <c r="G2951">
        <f t="shared" si="93"/>
        <v>2949</v>
      </c>
      <c r="H2951">
        <f t="shared" si="92"/>
        <v>9.3869585435599863</v>
      </c>
      <c r="I2951">
        <f t="array" ref="I2951">+SQRT((SUM(SIN($G2951/$I$1*($A$22:$A$20000))*$B$22:$B$20000))^2 + (SUM(COS($G2951/$I$1*($A$22:$A$20000))*$B$22:$B$20000))^2)</f>
        <v>0.77181796626194754</v>
      </c>
      <c r="J2951">
        <f t="array" ref="J2951">+SQRT((SUM(SIN($G2951/$I$1*($A$22:$A$20000))*$C$22:$C$20000))^2 +  (SUM(COS($G2951/$I$1*($A$22:$A$20000))*$C$22:$C$20000))^2)</f>
        <v>10.118286649585649</v>
      </c>
    </row>
    <row r="2952" spans="7:10" x14ac:dyDescent="0.25">
      <c r="G2952">
        <f t="shared" si="93"/>
        <v>2950</v>
      </c>
      <c r="H2952">
        <f t="shared" si="92"/>
        <v>9.3901416424218258</v>
      </c>
      <c r="I2952">
        <f t="array" ref="I2952">+SQRT((SUM(SIN($G2952/$I$1*($A$22:$A$20000))*$B$22:$B$20000))^2 + (SUM(COS($G2952/$I$1*($A$22:$A$20000))*$B$22:$B$20000))^2)</f>
        <v>2.4779630954356162</v>
      </c>
      <c r="J2952">
        <f t="array" ref="J2952">+SQRT((SUM(SIN($G2952/$I$1*($A$22:$A$20000))*$C$22:$C$20000))^2 +  (SUM(COS($G2952/$I$1*($A$22:$A$20000))*$C$22:$C$20000))^2)</f>
        <v>13.635126835564149</v>
      </c>
    </row>
    <row r="2953" spans="7:10" x14ac:dyDescent="0.25">
      <c r="G2953">
        <f t="shared" si="93"/>
        <v>2951</v>
      </c>
      <c r="H2953">
        <f t="shared" si="92"/>
        <v>9.3933247412836636</v>
      </c>
      <c r="I2953">
        <f t="array" ref="I2953">+SQRT((SUM(SIN($G2953/$I$1*($A$22:$A$20000))*$B$22:$B$20000))^2 + (SUM(COS($G2953/$I$1*($A$22:$A$20000))*$B$22:$B$20000))^2)</f>
        <v>1.1719893359566183</v>
      </c>
      <c r="J2953">
        <f t="array" ref="J2953">+SQRT((SUM(SIN($G2953/$I$1*($A$22:$A$20000))*$C$22:$C$20000))^2 +  (SUM(COS($G2953/$I$1*($A$22:$A$20000))*$C$22:$C$20000))^2)</f>
        <v>13.087331497108176</v>
      </c>
    </row>
    <row r="2954" spans="7:10" x14ac:dyDescent="0.25">
      <c r="G2954">
        <f t="shared" si="93"/>
        <v>2952</v>
      </c>
      <c r="H2954">
        <f t="shared" si="92"/>
        <v>9.3965078401455013</v>
      </c>
      <c r="I2954">
        <f t="array" ref="I2954">+SQRT((SUM(SIN($G2954/$I$1*($A$22:$A$20000))*$B$22:$B$20000))^2 + (SUM(COS($G2954/$I$1*($A$22:$A$20000))*$B$22:$B$20000))^2)</f>
        <v>3.2663108814709463</v>
      </c>
      <c r="J2954">
        <f t="array" ref="J2954">+SQRT((SUM(SIN($G2954/$I$1*($A$22:$A$20000))*$C$22:$C$20000))^2 +  (SUM(COS($G2954/$I$1*($A$22:$A$20000))*$C$22:$C$20000))^2)</f>
        <v>12.832594537056824</v>
      </c>
    </row>
    <row r="2955" spans="7:10" x14ac:dyDescent="0.25">
      <c r="G2955">
        <f t="shared" si="93"/>
        <v>2953</v>
      </c>
      <c r="H2955">
        <f t="shared" si="92"/>
        <v>9.3996909390073391</v>
      </c>
      <c r="I2955">
        <f t="array" ref="I2955">+SQRT((SUM(SIN($G2955/$I$1*($A$22:$A$20000))*$B$22:$B$20000))^2 + (SUM(COS($G2955/$I$1*($A$22:$A$20000))*$B$22:$B$20000))^2)</f>
        <v>1.9912680539933196</v>
      </c>
      <c r="J2955">
        <f t="array" ref="J2955">+SQRT((SUM(SIN($G2955/$I$1*($A$22:$A$20000))*$C$22:$C$20000))^2 +  (SUM(COS($G2955/$I$1*($A$22:$A$20000))*$C$22:$C$20000))^2)</f>
        <v>9.5672766198668651</v>
      </c>
    </row>
    <row r="2956" spans="7:10" x14ac:dyDescent="0.25">
      <c r="G2956">
        <f t="shared" si="93"/>
        <v>2954</v>
      </c>
      <c r="H2956">
        <f t="shared" si="92"/>
        <v>9.4028740378691769</v>
      </c>
      <c r="I2956">
        <f t="array" ref="I2956">+SQRT((SUM(SIN($G2956/$I$1*($A$22:$A$20000))*$B$22:$B$20000))^2 + (SUM(COS($G2956/$I$1*($A$22:$A$20000))*$B$22:$B$20000))^2)</f>
        <v>4.1317850217338776</v>
      </c>
      <c r="J2956">
        <f t="array" ref="J2956">+SQRT((SUM(SIN($G2956/$I$1*($A$22:$A$20000))*$C$22:$C$20000))^2 +  (SUM(COS($G2956/$I$1*($A$22:$A$20000))*$C$22:$C$20000))^2)</f>
        <v>9.7983326929502752</v>
      </c>
    </row>
    <row r="2957" spans="7:10" x14ac:dyDescent="0.25">
      <c r="G2957">
        <f t="shared" si="93"/>
        <v>2955</v>
      </c>
      <c r="H2957">
        <f t="shared" si="92"/>
        <v>9.4060571367310146</v>
      </c>
      <c r="I2957">
        <f t="array" ref="I2957">+SQRT((SUM(SIN($G2957/$I$1*($A$22:$A$20000))*$B$22:$B$20000))^2 + (SUM(COS($G2957/$I$1*($A$22:$A$20000))*$B$22:$B$20000))^2)</f>
        <v>5.3060374826026475</v>
      </c>
      <c r="J2957">
        <f t="array" ref="J2957">+SQRT((SUM(SIN($G2957/$I$1*($A$22:$A$20000))*$C$22:$C$20000))^2 +  (SUM(COS($G2957/$I$1*($A$22:$A$20000))*$C$22:$C$20000))^2)</f>
        <v>8.8029004570985503</v>
      </c>
    </row>
    <row r="2958" spans="7:10" x14ac:dyDescent="0.25">
      <c r="G2958">
        <f t="shared" si="93"/>
        <v>2956</v>
      </c>
      <c r="H2958">
        <f t="shared" si="92"/>
        <v>9.4092402355928524</v>
      </c>
      <c r="I2958">
        <f t="array" ref="I2958">+SQRT((SUM(SIN($G2958/$I$1*($A$22:$A$20000))*$B$22:$B$20000))^2 + (SUM(COS($G2958/$I$1*($A$22:$A$20000))*$B$22:$B$20000))^2)</f>
        <v>6.180158237196772</v>
      </c>
      <c r="J2958">
        <f t="array" ref="J2958">+SQRT((SUM(SIN($G2958/$I$1*($A$22:$A$20000))*$C$22:$C$20000))^2 +  (SUM(COS($G2958/$I$1*($A$22:$A$20000))*$C$22:$C$20000))^2)</f>
        <v>0.98822862476966777</v>
      </c>
    </row>
    <row r="2959" spans="7:10" x14ac:dyDescent="0.25">
      <c r="G2959">
        <f t="shared" si="93"/>
        <v>2957</v>
      </c>
      <c r="H2959">
        <f t="shared" si="92"/>
        <v>9.4124233344546901</v>
      </c>
      <c r="I2959">
        <f t="array" ref="I2959">+SQRT((SUM(SIN($G2959/$I$1*($A$22:$A$20000))*$B$22:$B$20000))^2 + (SUM(COS($G2959/$I$1*($A$22:$A$20000))*$B$22:$B$20000))^2)</f>
        <v>23.030542881919409</v>
      </c>
      <c r="J2959">
        <f t="array" ref="J2959">+SQRT((SUM(SIN($G2959/$I$1*($A$22:$A$20000))*$C$22:$C$20000))^2 +  (SUM(COS($G2959/$I$1*($A$22:$A$20000))*$C$22:$C$20000))^2)</f>
        <v>11.806137986012041</v>
      </c>
    </row>
    <row r="2960" spans="7:10" x14ac:dyDescent="0.25">
      <c r="G2960">
        <f t="shared" si="93"/>
        <v>2958</v>
      </c>
      <c r="H2960">
        <f t="shared" si="92"/>
        <v>9.4156064333165279</v>
      </c>
      <c r="I2960">
        <f t="array" ref="I2960">+SQRT((SUM(SIN($G2960/$I$1*($A$22:$A$20000))*$B$22:$B$20000))^2 + (SUM(COS($G2960/$I$1*($A$22:$A$20000))*$B$22:$B$20000))^2)</f>
        <v>28.794499980698038</v>
      </c>
      <c r="J2960">
        <f t="array" ref="J2960">+SQRT((SUM(SIN($G2960/$I$1*($A$22:$A$20000))*$C$22:$C$20000))^2 +  (SUM(COS($G2960/$I$1*($A$22:$A$20000))*$C$22:$C$20000))^2)</f>
        <v>16.631437266363044</v>
      </c>
    </row>
    <row r="2961" spans="7:10" x14ac:dyDescent="0.25">
      <c r="G2961">
        <f t="shared" si="93"/>
        <v>2959</v>
      </c>
      <c r="H2961">
        <f t="shared" si="92"/>
        <v>9.4187895321783657</v>
      </c>
      <c r="I2961">
        <f t="array" ref="I2961">+SQRT((SUM(SIN($G2961/$I$1*($A$22:$A$20000))*$B$22:$B$20000))^2 + (SUM(COS($G2961/$I$1*($A$22:$A$20000))*$B$22:$B$20000))^2)</f>
        <v>17.30263068582456</v>
      </c>
      <c r="J2961">
        <f t="array" ref="J2961">+SQRT((SUM(SIN($G2961/$I$1*($A$22:$A$20000))*$C$22:$C$20000))^2 +  (SUM(COS($G2961/$I$1*($A$22:$A$20000))*$C$22:$C$20000))^2)</f>
        <v>14.998171436306487</v>
      </c>
    </row>
    <row r="2962" spans="7:10" x14ac:dyDescent="0.25">
      <c r="G2962">
        <f t="shared" si="93"/>
        <v>2960</v>
      </c>
      <c r="H2962">
        <f t="shared" si="92"/>
        <v>9.4219726310402052</v>
      </c>
      <c r="I2962">
        <f t="array" ref="I2962">+SQRT((SUM(SIN($G2962/$I$1*($A$22:$A$20000))*$B$22:$B$20000))^2 + (SUM(COS($G2962/$I$1*($A$22:$A$20000))*$B$22:$B$20000))^2)</f>
        <v>0.32600853011531511</v>
      </c>
      <c r="J2962">
        <f t="array" ref="J2962">+SQRT((SUM(SIN($G2962/$I$1*($A$22:$A$20000))*$C$22:$C$20000))^2 +  (SUM(COS($G2962/$I$1*($A$22:$A$20000))*$C$22:$C$20000))^2)</f>
        <v>11.133303927107956</v>
      </c>
    </row>
    <row r="2963" spans="7:10" x14ac:dyDescent="0.25">
      <c r="G2963">
        <f t="shared" si="93"/>
        <v>2961</v>
      </c>
      <c r="H2963">
        <f t="shared" si="92"/>
        <v>9.4251557299020412</v>
      </c>
      <c r="I2963">
        <f t="array" ref="I2963">+SQRT((SUM(SIN($G2963/$I$1*($A$22:$A$20000))*$B$22:$B$20000))^2 + (SUM(COS($G2963/$I$1*($A$22:$A$20000))*$B$22:$B$20000))^2)</f>
        <v>6.8648118366759077</v>
      </c>
      <c r="J2963">
        <f t="array" ref="J2963">+SQRT((SUM(SIN($G2963/$I$1*($A$22:$A$20000))*$C$22:$C$20000))^2 +  (SUM(COS($G2963/$I$1*($A$22:$A$20000))*$C$22:$C$20000))^2)</f>
        <v>4.0372576872209507</v>
      </c>
    </row>
    <row r="2964" spans="7:10" x14ac:dyDescent="0.25">
      <c r="G2964">
        <f t="shared" si="93"/>
        <v>2962</v>
      </c>
      <c r="H2964">
        <f t="shared" si="92"/>
        <v>9.4283388287638807</v>
      </c>
      <c r="I2964">
        <f t="array" ref="I2964">+SQRT((SUM(SIN($G2964/$I$1*($A$22:$A$20000))*$B$22:$B$20000))^2 + (SUM(COS($G2964/$I$1*($A$22:$A$20000))*$B$22:$B$20000))^2)</f>
        <v>1.9643450096161663</v>
      </c>
      <c r="J2964">
        <f t="array" ref="J2964">+SQRT((SUM(SIN($G2964/$I$1*($A$22:$A$20000))*$C$22:$C$20000))^2 +  (SUM(COS($G2964/$I$1*($A$22:$A$20000))*$C$22:$C$20000))^2)</f>
        <v>6.778831844041175</v>
      </c>
    </row>
    <row r="2965" spans="7:10" x14ac:dyDescent="0.25">
      <c r="G2965">
        <f t="shared" si="93"/>
        <v>2963</v>
      </c>
      <c r="H2965">
        <f t="shared" si="92"/>
        <v>9.4315219276257185</v>
      </c>
      <c r="I2965">
        <f t="array" ref="I2965">+SQRT((SUM(SIN($G2965/$I$1*($A$22:$A$20000))*$B$22:$B$20000))^2 + (SUM(COS($G2965/$I$1*($A$22:$A$20000))*$B$22:$B$20000))^2)</f>
        <v>7.0166369799346446</v>
      </c>
      <c r="J2965">
        <f t="array" ref="J2965">+SQRT((SUM(SIN($G2965/$I$1*($A$22:$A$20000))*$C$22:$C$20000))^2 +  (SUM(COS($G2965/$I$1*($A$22:$A$20000))*$C$22:$C$20000))^2)</f>
        <v>10.552950365027648</v>
      </c>
    </row>
    <row r="2966" spans="7:10" x14ac:dyDescent="0.25">
      <c r="G2966">
        <f t="shared" si="93"/>
        <v>2964</v>
      </c>
      <c r="H2966">
        <f t="shared" si="92"/>
        <v>9.4347050264875563</v>
      </c>
      <c r="I2966">
        <f t="array" ref="I2966">+SQRT((SUM(SIN($G2966/$I$1*($A$22:$A$20000))*$B$22:$B$20000))^2 + (SUM(COS($G2966/$I$1*($A$22:$A$20000))*$B$22:$B$20000))^2)</f>
        <v>13.707510844520703</v>
      </c>
      <c r="J2966">
        <f t="array" ref="J2966">+SQRT((SUM(SIN($G2966/$I$1*($A$22:$A$20000))*$C$22:$C$20000))^2 +  (SUM(COS($G2966/$I$1*($A$22:$A$20000))*$C$22:$C$20000))^2)</f>
        <v>6.8389662723448978</v>
      </c>
    </row>
    <row r="2967" spans="7:10" x14ac:dyDescent="0.25">
      <c r="G2967">
        <f t="shared" si="93"/>
        <v>2965</v>
      </c>
      <c r="H2967">
        <f t="shared" si="92"/>
        <v>9.437888125349394</v>
      </c>
      <c r="I2967">
        <f t="array" ref="I2967">+SQRT((SUM(SIN($G2967/$I$1*($A$22:$A$20000))*$B$22:$B$20000))^2 + (SUM(COS($G2967/$I$1*($A$22:$A$20000))*$B$22:$B$20000))^2)</f>
        <v>13.780965094567403</v>
      </c>
      <c r="J2967">
        <f t="array" ref="J2967">+SQRT((SUM(SIN($G2967/$I$1*($A$22:$A$20000))*$C$22:$C$20000))^2 +  (SUM(COS($G2967/$I$1*($A$22:$A$20000))*$C$22:$C$20000))^2)</f>
        <v>9.5639531101249187</v>
      </c>
    </row>
    <row r="2968" spans="7:10" x14ac:dyDescent="0.25">
      <c r="G2968">
        <f t="shared" si="93"/>
        <v>2966</v>
      </c>
      <c r="H2968">
        <f t="shared" si="92"/>
        <v>9.4410712242112318</v>
      </c>
      <c r="I2968">
        <f t="array" ref="I2968">+SQRT((SUM(SIN($G2968/$I$1*($A$22:$A$20000))*$B$22:$B$20000))^2 + (SUM(COS($G2968/$I$1*($A$22:$A$20000))*$B$22:$B$20000))^2)</f>
        <v>5.9092971731538499</v>
      </c>
      <c r="J2968">
        <f t="array" ref="J2968">+SQRT((SUM(SIN($G2968/$I$1*($A$22:$A$20000))*$C$22:$C$20000))^2 +  (SUM(COS($G2968/$I$1*($A$22:$A$20000))*$C$22:$C$20000))^2)</f>
        <v>8.6027859236787787</v>
      </c>
    </row>
    <row r="2969" spans="7:10" x14ac:dyDescent="0.25">
      <c r="G2969">
        <f t="shared" si="93"/>
        <v>2967</v>
      </c>
      <c r="H2969">
        <f t="shared" si="92"/>
        <v>9.4442543230730696</v>
      </c>
      <c r="I2969">
        <f t="array" ref="I2969">+SQRT((SUM(SIN($G2969/$I$1*($A$22:$A$20000))*$B$22:$B$20000))^2 + (SUM(COS($G2969/$I$1*($A$22:$A$20000))*$B$22:$B$20000))^2)</f>
        <v>2.7835074100692641</v>
      </c>
      <c r="J2969">
        <f t="array" ref="J2969">+SQRT((SUM(SIN($G2969/$I$1*($A$22:$A$20000))*$C$22:$C$20000))^2 +  (SUM(COS($G2969/$I$1*($A$22:$A$20000))*$C$22:$C$20000))^2)</f>
        <v>1.7895404454616368</v>
      </c>
    </row>
    <row r="2970" spans="7:10" x14ac:dyDescent="0.25">
      <c r="G2970">
        <f t="shared" si="93"/>
        <v>2968</v>
      </c>
      <c r="H2970">
        <f t="shared" si="92"/>
        <v>9.4474374219349073</v>
      </c>
      <c r="I2970">
        <f t="array" ref="I2970">+SQRT((SUM(SIN($G2970/$I$1*($A$22:$A$20000))*$B$22:$B$20000))^2 + (SUM(COS($G2970/$I$1*($A$22:$A$20000))*$B$22:$B$20000))^2)</f>
        <v>3.927473193626966</v>
      </c>
      <c r="J2970">
        <f t="array" ref="J2970">+SQRT((SUM(SIN($G2970/$I$1*($A$22:$A$20000))*$C$22:$C$20000))^2 +  (SUM(COS($G2970/$I$1*($A$22:$A$20000))*$C$22:$C$20000))^2)</f>
        <v>8.6784115221747413</v>
      </c>
    </row>
    <row r="2971" spans="7:10" x14ac:dyDescent="0.25">
      <c r="G2971">
        <f t="shared" si="93"/>
        <v>2969</v>
      </c>
      <c r="H2971">
        <f t="shared" si="92"/>
        <v>9.4506205207967451</v>
      </c>
      <c r="I2971">
        <f t="array" ref="I2971">+SQRT((SUM(SIN($G2971/$I$1*($A$22:$A$20000))*$B$22:$B$20000))^2 + (SUM(COS($G2971/$I$1*($A$22:$A$20000))*$B$22:$B$20000))^2)</f>
        <v>0.92623275714824371</v>
      </c>
      <c r="J2971">
        <f t="array" ref="J2971">+SQRT((SUM(SIN($G2971/$I$1*($A$22:$A$20000))*$C$22:$C$20000))^2 +  (SUM(COS($G2971/$I$1*($A$22:$A$20000))*$C$22:$C$20000))^2)</f>
        <v>9.7298929345697101</v>
      </c>
    </row>
    <row r="2972" spans="7:10" x14ac:dyDescent="0.25">
      <c r="G2972">
        <f t="shared" si="93"/>
        <v>2970</v>
      </c>
      <c r="H2972">
        <f t="shared" si="92"/>
        <v>9.4538036196585828</v>
      </c>
      <c r="I2972">
        <f t="array" ref="I2972">+SQRT((SUM(SIN($G2972/$I$1*($A$22:$A$20000))*$B$22:$B$20000))^2 + (SUM(COS($G2972/$I$1*($A$22:$A$20000))*$B$22:$B$20000))^2)</f>
        <v>3.2544981722055648</v>
      </c>
      <c r="J2972">
        <f t="array" ref="J2972">+SQRT((SUM(SIN($G2972/$I$1*($A$22:$A$20000))*$C$22:$C$20000))^2 +  (SUM(COS($G2972/$I$1*($A$22:$A$20000))*$C$22:$C$20000))^2)</f>
        <v>5.1809202544052306</v>
      </c>
    </row>
    <row r="2973" spans="7:10" x14ac:dyDescent="0.25">
      <c r="G2973">
        <f t="shared" si="93"/>
        <v>2971</v>
      </c>
      <c r="H2973">
        <f t="shared" si="92"/>
        <v>9.4569867185204206</v>
      </c>
      <c r="I2973">
        <f t="array" ref="I2973">+SQRT((SUM(SIN($G2973/$I$1*($A$22:$A$20000))*$B$22:$B$20000))^2 + (SUM(COS($G2973/$I$1*($A$22:$A$20000))*$B$22:$B$20000))^2)</f>
        <v>0.30332042046410013</v>
      </c>
      <c r="J2973">
        <f t="array" ref="J2973">+SQRT((SUM(SIN($G2973/$I$1*($A$22:$A$20000))*$C$22:$C$20000))^2 +  (SUM(COS($G2973/$I$1*($A$22:$A$20000))*$C$22:$C$20000))^2)</f>
        <v>6.6310338560781874</v>
      </c>
    </row>
    <row r="2974" spans="7:10" x14ac:dyDescent="0.25">
      <c r="G2974">
        <f t="shared" si="93"/>
        <v>2972</v>
      </c>
      <c r="H2974">
        <f t="shared" si="92"/>
        <v>9.4601698173822584</v>
      </c>
      <c r="I2974">
        <f t="array" ref="I2974">+SQRT((SUM(SIN($G2974/$I$1*($A$22:$A$20000))*$B$22:$B$20000))^2 + (SUM(COS($G2974/$I$1*($A$22:$A$20000))*$B$22:$B$20000))^2)</f>
        <v>2.6396260780406138</v>
      </c>
      <c r="J2974">
        <f t="array" ref="J2974">+SQRT((SUM(SIN($G2974/$I$1*($A$22:$A$20000))*$C$22:$C$20000))^2 +  (SUM(COS($G2974/$I$1*($A$22:$A$20000))*$C$22:$C$20000))^2)</f>
        <v>17.521828875469996</v>
      </c>
    </row>
    <row r="2975" spans="7:10" x14ac:dyDescent="0.25">
      <c r="G2975">
        <f t="shared" si="93"/>
        <v>2973</v>
      </c>
      <c r="H2975">
        <f t="shared" si="92"/>
        <v>9.4633529162440979</v>
      </c>
      <c r="I2975">
        <f t="array" ref="I2975">+SQRT((SUM(SIN($G2975/$I$1*($A$22:$A$20000))*$B$22:$B$20000))^2 + (SUM(COS($G2975/$I$1*($A$22:$A$20000))*$B$22:$B$20000))^2)</f>
        <v>0.83209629772458327</v>
      </c>
      <c r="J2975">
        <f t="array" ref="J2975">+SQRT((SUM(SIN($G2975/$I$1*($A$22:$A$20000))*$C$22:$C$20000))^2 +  (SUM(COS($G2975/$I$1*($A$22:$A$20000))*$C$22:$C$20000))^2)</f>
        <v>17.282556172025362</v>
      </c>
    </row>
    <row r="2976" spans="7:10" x14ac:dyDescent="0.25">
      <c r="G2976">
        <f t="shared" si="93"/>
        <v>2974</v>
      </c>
      <c r="H2976">
        <f t="shared" si="92"/>
        <v>9.4665360151059339</v>
      </c>
      <c r="I2976">
        <f t="array" ref="I2976">+SQRT((SUM(SIN($G2976/$I$1*($A$22:$A$20000))*$B$22:$B$20000))^2 + (SUM(COS($G2976/$I$1*($A$22:$A$20000))*$B$22:$B$20000))^2)</f>
        <v>2.1489221696790652</v>
      </c>
      <c r="J2976">
        <f t="array" ref="J2976">+SQRT((SUM(SIN($G2976/$I$1*($A$22:$A$20000))*$C$22:$C$20000))^2 +  (SUM(COS($G2976/$I$1*($A$22:$A$20000))*$C$22:$C$20000))^2)</f>
        <v>5.5364716379591989</v>
      </c>
    </row>
    <row r="2977" spans="7:10" x14ac:dyDescent="0.25">
      <c r="G2977">
        <f t="shared" si="93"/>
        <v>2975</v>
      </c>
      <c r="H2977">
        <f t="shared" si="92"/>
        <v>9.4697191139677734</v>
      </c>
      <c r="I2977">
        <f t="array" ref="I2977">+SQRT((SUM(SIN($G2977/$I$1*($A$22:$A$20000))*$B$22:$B$20000))^2 + (SUM(COS($G2977/$I$1*($A$22:$A$20000))*$B$22:$B$20000))^2)</f>
        <v>1.3362120444272243</v>
      </c>
      <c r="J2977">
        <f t="array" ref="J2977">+SQRT((SUM(SIN($G2977/$I$1*($A$22:$A$20000))*$C$22:$C$20000))^2 +  (SUM(COS($G2977/$I$1*($A$22:$A$20000))*$C$22:$C$20000))^2)</f>
        <v>6.81498498795861</v>
      </c>
    </row>
    <row r="2978" spans="7:10" x14ac:dyDescent="0.25">
      <c r="G2978">
        <f t="shared" si="93"/>
        <v>2976</v>
      </c>
      <c r="H2978">
        <f t="shared" si="92"/>
        <v>9.4729022128296112</v>
      </c>
      <c r="I2978">
        <f t="array" ref="I2978">+SQRT((SUM(SIN($G2978/$I$1*($A$22:$A$20000))*$B$22:$B$20000))^2 + (SUM(COS($G2978/$I$1*($A$22:$A$20000))*$B$22:$B$20000))^2)</f>
        <v>1.6278734510718187</v>
      </c>
      <c r="J2978">
        <f t="array" ref="J2978">+SQRT((SUM(SIN($G2978/$I$1*($A$22:$A$20000))*$C$22:$C$20000))^2 +  (SUM(COS($G2978/$I$1*($A$22:$A$20000))*$C$22:$C$20000))^2)</f>
        <v>10.615658788934223</v>
      </c>
    </row>
    <row r="2979" spans="7:10" x14ac:dyDescent="0.25">
      <c r="G2979">
        <f t="shared" si="93"/>
        <v>2977</v>
      </c>
      <c r="H2979">
        <f t="shared" si="92"/>
        <v>9.476085311691449</v>
      </c>
      <c r="I2979">
        <f t="array" ref="I2979">+SQRT((SUM(SIN($G2979/$I$1*($A$22:$A$20000))*$B$22:$B$20000))^2 + (SUM(COS($G2979/$I$1*($A$22:$A$20000))*$B$22:$B$20000))^2)</f>
        <v>1.7087780459832136</v>
      </c>
      <c r="J2979">
        <f t="array" ref="J2979">+SQRT((SUM(SIN($G2979/$I$1*($A$22:$A$20000))*$C$22:$C$20000))^2 +  (SUM(COS($G2979/$I$1*($A$22:$A$20000))*$C$22:$C$20000))^2)</f>
        <v>8.9790501683558972</v>
      </c>
    </row>
    <row r="2980" spans="7:10" x14ac:dyDescent="0.25">
      <c r="G2980">
        <f t="shared" si="93"/>
        <v>2978</v>
      </c>
      <c r="H2980">
        <f t="shared" si="92"/>
        <v>9.4792684105532867</v>
      </c>
      <c r="I2980">
        <f t="array" ref="I2980">+SQRT((SUM(SIN($G2980/$I$1*($A$22:$A$20000))*$B$22:$B$20000))^2 + (SUM(COS($G2980/$I$1*($A$22:$A$20000))*$B$22:$B$20000))^2)</f>
        <v>1.062329330559735</v>
      </c>
      <c r="J2980">
        <f t="array" ref="J2980">+SQRT((SUM(SIN($G2980/$I$1*($A$22:$A$20000))*$C$22:$C$20000))^2 +  (SUM(COS($G2980/$I$1*($A$22:$A$20000))*$C$22:$C$20000))^2)</f>
        <v>5.1522850188530889</v>
      </c>
    </row>
    <row r="2981" spans="7:10" x14ac:dyDescent="0.25">
      <c r="G2981">
        <f t="shared" si="93"/>
        <v>2979</v>
      </c>
      <c r="H2981">
        <f t="shared" si="92"/>
        <v>9.4824515094151245</v>
      </c>
      <c r="I2981">
        <f t="array" ref="I2981">+SQRT((SUM(SIN($G2981/$I$1*($A$22:$A$20000))*$B$22:$B$20000))^2 + (SUM(COS($G2981/$I$1*($A$22:$A$20000))*$B$22:$B$20000))^2)</f>
        <v>1.9193227761841516</v>
      </c>
      <c r="J2981">
        <f t="array" ref="J2981">+SQRT((SUM(SIN($G2981/$I$1*($A$22:$A$20000))*$C$22:$C$20000))^2 +  (SUM(COS($G2981/$I$1*($A$22:$A$20000))*$C$22:$C$20000))^2)</f>
        <v>4.4612752068411172</v>
      </c>
    </row>
    <row r="2982" spans="7:10" x14ac:dyDescent="0.25">
      <c r="G2982">
        <f t="shared" si="93"/>
        <v>2980</v>
      </c>
      <c r="H2982">
        <f t="shared" si="92"/>
        <v>9.4856346082769623</v>
      </c>
      <c r="I2982">
        <f t="array" ref="I2982">+SQRT((SUM(SIN($G2982/$I$1*($A$22:$A$20000))*$B$22:$B$20000))^2 + (SUM(COS($G2982/$I$1*($A$22:$A$20000))*$B$22:$B$20000))^2)</f>
        <v>0.50203597218653495</v>
      </c>
      <c r="J2982">
        <f t="array" ref="J2982">+SQRT((SUM(SIN($G2982/$I$1*($A$22:$A$20000))*$C$22:$C$20000))^2 +  (SUM(COS($G2982/$I$1*($A$22:$A$20000))*$C$22:$C$20000))^2)</f>
        <v>5.4531593119033124</v>
      </c>
    </row>
    <row r="2983" spans="7:10" x14ac:dyDescent="0.25">
      <c r="G2983">
        <f t="shared" si="93"/>
        <v>2981</v>
      </c>
      <c r="H2983">
        <f t="shared" si="92"/>
        <v>9.4888177071388</v>
      </c>
      <c r="I2983">
        <f t="array" ref="I2983">+SQRT((SUM(SIN($G2983/$I$1*($A$22:$A$20000))*$B$22:$B$20000))^2 + (SUM(COS($G2983/$I$1*($A$22:$A$20000))*$B$22:$B$20000))^2)</f>
        <v>1.9994480997946251</v>
      </c>
      <c r="J2983">
        <f t="array" ref="J2983">+SQRT((SUM(SIN($G2983/$I$1*($A$22:$A$20000))*$C$22:$C$20000))^2 +  (SUM(COS($G2983/$I$1*($A$22:$A$20000))*$C$22:$C$20000))^2)</f>
        <v>6.9654912048628583</v>
      </c>
    </row>
    <row r="2984" spans="7:10" x14ac:dyDescent="0.25">
      <c r="G2984">
        <f t="shared" si="93"/>
        <v>2982</v>
      </c>
      <c r="H2984">
        <f t="shared" si="92"/>
        <v>9.4920008060006378</v>
      </c>
      <c r="I2984">
        <f t="array" ref="I2984">+SQRT((SUM(SIN($G2984/$I$1*($A$22:$A$20000))*$B$22:$B$20000))^2 + (SUM(COS($G2984/$I$1*($A$22:$A$20000))*$B$22:$B$20000))^2)</f>
        <v>0.18681787503895275</v>
      </c>
      <c r="J2984">
        <f t="array" ref="J2984">+SQRT((SUM(SIN($G2984/$I$1*($A$22:$A$20000))*$C$22:$C$20000))^2 +  (SUM(COS($G2984/$I$1*($A$22:$A$20000))*$C$22:$C$20000))^2)</f>
        <v>8.8982569190724483</v>
      </c>
    </row>
    <row r="2985" spans="7:10" x14ac:dyDescent="0.25">
      <c r="G2985">
        <f t="shared" si="93"/>
        <v>2983</v>
      </c>
      <c r="H2985">
        <f t="shared" si="92"/>
        <v>9.4951839048624755</v>
      </c>
      <c r="I2985">
        <f t="array" ref="I2985">+SQRT((SUM(SIN($G2985/$I$1*($A$22:$A$20000))*$B$22:$B$20000))^2 + (SUM(COS($G2985/$I$1*($A$22:$A$20000))*$B$22:$B$20000))^2)</f>
        <v>1.9622184916796286</v>
      </c>
      <c r="J2985">
        <f t="array" ref="J2985">+SQRT((SUM(SIN($G2985/$I$1*($A$22:$A$20000))*$C$22:$C$20000))^2 +  (SUM(COS($G2985/$I$1*($A$22:$A$20000))*$C$22:$C$20000))^2)</f>
        <v>8.4758448112456772</v>
      </c>
    </row>
    <row r="2986" spans="7:10" x14ac:dyDescent="0.25">
      <c r="G2986">
        <f t="shared" si="93"/>
        <v>2984</v>
      </c>
      <c r="H2986">
        <f t="shared" si="92"/>
        <v>9.4983670037243133</v>
      </c>
      <c r="I2986">
        <f t="array" ref="I2986">+SQRT((SUM(SIN($G2986/$I$1*($A$22:$A$20000))*$B$22:$B$20000))^2 + (SUM(COS($G2986/$I$1*($A$22:$A$20000))*$B$22:$B$20000))^2)</f>
        <v>0.66478291007377943</v>
      </c>
      <c r="J2986">
        <f t="array" ref="J2986">+SQRT((SUM(SIN($G2986/$I$1*($A$22:$A$20000))*$C$22:$C$20000))^2 +  (SUM(COS($G2986/$I$1*($A$22:$A$20000))*$C$22:$C$20000))^2)</f>
        <v>7.8019118806246972</v>
      </c>
    </row>
    <row r="2987" spans="7:10" x14ac:dyDescent="0.25">
      <c r="G2987">
        <f t="shared" si="93"/>
        <v>2985</v>
      </c>
      <c r="H2987">
        <f t="shared" si="92"/>
        <v>9.5015501025861528</v>
      </c>
      <c r="I2987">
        <f t="array" ref="I2987">+SQRT((SUM(SIN($G2987/$I$1*($A$22:$A$20000))*$B$22:$B$20000))^2 + (SUM(COS($G2987/$I$1*($A$22:$A$20000))*$B$22:$B$20000))^2)</f>
        <v>1.786145124133242</v>
      </c>
      <c r="J2987">
        <f t="array" ref="J2987">+SQRT((SUM(SIN($G2987/$I$1*($A$22:$A$20000))*$C$22:$C$20000))^2 +  (SUM(COS($G2987/$I$1*($A$22:$A$20000))*$C$22:$C$20000))^2)</f>
        <v>8.2282771403871564</v>
      </c>
    </row>
    <row r="2988" spans="7:10" x14ac:dyDescent="0.25">
      <c r="G2988">
        <f t="shared" si="93"/>
        <v>2986</v>
      </c>
      <c r="H2988">
        <f t="shared" si="92"/>
        <v>9.5047332014479888</v>
      </c>
      <c r="I2988">
        <f t="array" ref="I2988">+SQRT((SUM(SIN($G2988/$I$1*($A$22:$A$20000))*$B$22:$B$20000))^2 + (SUM(COS($G2988/$I$1*($A$22:$A$20000))*$B$22:$B$20000))^2)</f>
        <v>1.1722730301669835</v>
      </c>
      <c r="J2988">
        <f t="array" ref="J2988">+SQRT((SUM(SIN($G2988/$I$1*($A$22:$A$20000))*$C$22:$C$20000))^2 +  (SUM(COS($G2988/$I$1*($A$22:$A$20000))*$C$22:$C$20000))^2)</f>
        <v>9.7583190282510248</v>
      </c>
    </row>
    <row r="2989" spans="7:10" x14ac:dyDescent="0.25">
      <c r="G2989">
        <f t="shared" si="93"/>
        <v>2987</v>
      </c>
      <c r="H2989">
        <f t="shared" si="92"/>
        <v>9.5079163003098284</v>
      </c>
      <c r="I2989">
        <f t="array" ref="I2989">+SQRT((SUM(SIN($G2989/$I$1*($A$22:$A$20000))*$B$22:$B$20000))^2 + (SUM(COS($G2989/$I$1*($A$22:$A$20000))*$B$22:$B$20000))^2)</f>
        <v>1.4889247825037508</v>
      </c>
      <c r="J2989">
        <f t="array" ref="J2989">+SQRT((SUM(SIN($G2989/$I$1*($A$22:$A$20000))*$C$22:$C$20000))^2 +  (SUM(COS($G2989/$I$1*($A$22:$A$20000))*$C$22:$C$20000))^2)</f>
        <v>9.9296776561538493</v>
      </c>
    </row>
    <row r="2990" spans="7:10" x14ac:dyDescent="0.25">
      <c r="G2990">
        <f t="shared" si="93"/>
        <v>2988</v>
      </c>
      <c r="H2990">
        <f t="shared" si="92"/>
        <v>9.5110993991716661</v>
      </c>
      <c r="I2990">
        <f t="array" ref="I2990">+SQRT((SUM(SIN($G2990/$I$1*($A$22:$A$20000))*$B$22:$B$20000))^2 + (SUM(COS($G2990/$I$1*($A$22:$A$20000))*$B$22:$B$20000))^2)</f>
        <v>1.6267592151976453</v>
      </c>
      <c r="J2990">
        <f t="array" ref="J2990">+SQRT((SUM(SIN($G2990/$I$1*($A$22:$A$20000))*$C$22:$C$20000))^2 +  (SUM(COS($G2990/$I$1*($A$22:$A$20000))*$C$22:$C$20000))^2)</f>
        <v>6.4919862592969775</v>
      </c>
    </row>
    <row r="2991" spans="7:10" x14ac:dyDescent="0.25">
      <c r="G2991">
        <f t="shared" si="93"/>
        <v>2989</v>
      </c>
      <c r="H2991">
        <f t="shared" si="92"/>
        <v>9.5142824980335039</v>
      </c>
      <c r="I2991">
        <f t="array" ref="I2991">+SQRT((SUM(SIN($G2991/$I$1*($A$22:$A$20000))*$B$22:$B$20000))^2 + (SUM(COS($G2991/$I$1*($A$22:$A$20000))*$B$22:$B$20000))^2)</f>
        <v>1.0884021982792624</v>
      </c>
      <c r="J2991">
        <f t="array" ref="J2991">+SQRT((SUM(SIN($G2991/$I$1*($A$22:$A$20000))*$C$22:$C$20000))^2 +  (SUM(COS($G2991/$I$1*($A$22:$A$20000))*$C$22:$C$20000))^2)</f>
        <v>4.6256474552633415</v>
      </c>
    </row>
    <row r="2992" spans="7:10" x14ac:dyDescent="0.25">
      <c r="G2992">
        <f t="shared" si="93"/>
        <v>2990</v>
      </c>
      <c r="H2992">
        <f t="shared" si="92"/>
        <v>9.5174655968953417</v>
      </c>
      <c r="I2992">
        <f t="array" ref="I2992">+SQRT((SUM(SIN($G2992/$I$1*($A$22:$A$20000))*$B$22:$B$20000))^2 + (SUM(COS($G2992/$I$1*($A$22:$A$20000))*$B$22:$B$20000))^2)</f>
        <v>2.0332703727934049</v>
      </c>
      <c r="J2992">
        <f t="array" ref="J2992">+SQRT((SUM(SIN($G2992/$I$1*($A$22:$A$20000))*$C$22:$C$20000))^2 +  (SUM(COS($G2992/$I$1*($A$22:$A$20000))*$C$22:$C$20000))^2)</f>
        <v>13.536725285518735</v>
      </c>
    </row>
    <row r="2993" spans="7:10" x14ac:dyDescent="0.25">
      <c r="G2993">
        <f t="shared" si="93"/>
        <v>2991</v>
      </c>
      <c r="H2993">
        <f t="shared" si="92"/>
        <v>9.5206486957571794</v>
      </c>
      <c r="I2993">
        <f t="array" ref="I2993">+SQRT((SUM(SIN($G2993/$I$1*($A$22:$A$20000))*$B$22:$B$20000))^2 + (SUM(COS($G2993/$I$1*($A$22:$A$20000))*$B$22:$B$20000))^2)</f>
        <v>0.53699605342646717</v>
      </c>
      <c r="J2993">
        <f t="array" ref="J2993">+SQRT((SUM(SIN($G2993/$I$1*($A$22:$A$20000))*$C$22:$C$20000))^2 +  (SUM(COS($G2993/$I$1*($A$22:$A$20000))*$C$22:$C$20000))^2)</f>
        <v>15.975040452915735</v>
      </c>
    </row>
    <row r="2994" spans="7:10" x14ac:dyDescent="0.25">
      <c r="G2994">
        <f t="shared" si="93"/>
        <v>2992</v>
      </c>
      <c r="H2994">
        <f t="shared" si="92"/>
        <v>9.5238317946190172</v>
      </c>
      <c r="I2994">
        <f t="array" ref="I2994">+SQRT((SUM(SIN($G2994/$I$1*($A$22:$A$20000))*$B$22:$B$20000))^2 + (SUM(COS($G2994/$I$1*($A$22:$A$20000))*$B$22:$B$20000))^2)</f>
        <v>2.2913805773928848</v>
      </c>
      <c r="J2994">
        <f t="array" ref="J2994">+SQRT((SUM(SIN($G2994/$I$1*($A$22:$A$20000))*$C$22:$C$20000))^2 +  (SUM(COS($G2994/$I$1*($A$22:$A$20000))*$C$22:$C$20000))^2)</f>
        <v>10.660484837641986</v>
      </c>
    </row>
    <row r="2995" spans="7:10" x14ac:dyDescent="0.25">
      <c r="G2995">
        <f t="shared" si="93"/>
        <v>2993</v>
      </c>
      <c r="H2995">
        <f t="shared" si="92"/>
        <v>9.527014893480855</v>
      </c>
      <c r="I2995">
        <f t="array" ref="I2995">+SQRT((SUM(SIN($G2995/$I$1*($A$22:$A$20000))*$B$22:$B$20000))^2 + (SUM(COS($G2995/$I$1*($A$22:$A$20000))*$B$22:$B$20000))^2)</f>
        <v>0.18707428554171676</v>
      </c>
      <c r="J2995">
        <f t="array" ref="J2995">+SQRT((SUM(SIN($G2995/$I$1*($A$22:$A$20000))*$C$22:$C$20000))^2 +  (SUM(COS($G2995/$I$1*($A$22:$A$20000))*$C$22:$C$20000))^2)</f>
        <v>4.0585877776184951</v>
      </c>
    </row>
    <row r="2996" spans="7:10" x14ac:dyDescent="0.25">
      <c r="G2996">
        <f t="shared" si="93"/>
        <v>2994</v>
      </c>
      <c r="H2996">
        <f t="shared" si="92"/>
        <v>9.5301979923426927</v>
      </c>
      <c r="I2996">
        <f t="array" ref="I2996">+SQRT((SUM(SIN($G2996/$I$1*($A$22:$A$20000))*$B$22:$B$20000))^2 + (SUM(COS($G2996/$I$1*($A$22:$A$20000))*$B$22:$B$20000))^2)</f>
        <v>2.4552275708399471</v>
      </c>
      <c r="J2996">
        <f t="array" ref="J2996">+SQRT((SUM(SIN($G2996/$I$1*($A$22:$A$20000))*$C$22:$C$20000))^2 +  (SUM(COS($G2996/$I$1*($A$22:$A$20000))*$C$22:$C$20000))^2)</f>
        <v>4.2437205617968843</v>
      </c>
    </row>
    <row r="2997" spans="7:10" x14ac:dyDescent="0.25">
      <c r="G2997">
        <f t="shared" si="93"/>
        <v>2995</v>
      </c>
      <c r="H2997">
        <f t="shared" si="92"/>
        <v>9.5333810912045305</v>
      </c>
      <c r="I2997">
        <f t="array" ref="I2997">+SQRT((SUM(SIN($G2997/$I$1*($A$22:$A$20000))*$B$22:$B$20000))^2 + (SUM(COS($G2997/$I$1*($A$22:$A$20000))*$B$22:$B$20000))^2)</f>
        <v>0.87215039434571884</v>
      </c>
      <c r="J2997">
        <f t="array" ref="J2997">+SQRT((SUM(SIN($G2997/$I$1*($A$22:$A$20000))*$C$22:$C$20000))^2 +  (SUM(COS($G2997/$I$1*($A$22:$A$20000))*$C$22:$C$20000))^2)</f>
        <v>5.9081311651538542</v>
      </c>
    </row>
    <row r="2998" spans="7:10" x14ac:dyDescent="0.25">
      <c r="G2998">
        <f t="shared" si="93"/>
        <v>2996</v>
      </c>
      <c r="H2998">
        <f t="shared" si="92"/>
        <v>9.53656419006637</v>
      </c>
      <c r="I2998">
        <f t="array" ref="I2998">+SQRT((SUM(SIN($G2998/$I$1*($A$22:$A$20000))*$B$22:$B$20000))^2 + (SUM(COS($G2998/$I$1*($A$22:$A$20000))*$B$22:$B$20000))^2)</f>
        <v>2.4769536597439576</v>
      </c>
      <c r="J2998">
        <f t="array" ref="J2998">+SQRT((SUM(SIN($G2998/$I$1*($A$22:$A$20000))*$C$22:$C$20000))^2 +  (SUM(COS($G2998/$I$1*($A$22:$A$20000))*$C$22:$C$20000))^2)</f>
        <v>5.9513746236484275</v>
      </c>
    </row>
    <row r="2999" spans="7:10" x14ac:dyDescent="0.25">
      <c r="G2999">
        <f t="shared" si="93"/>
        <v>2997</v>
      </c>
      <c r="H2999">
        <f t="shared" si="92"/>
        <v>9.539747288928206</v>
      </c>
      <c r="I2999">
        <f t="array" ref="I2999">+SQRT((SUM(SIN($G2999/$I$1*($A$22:$A$20000))*$B$22:$B$20000))^2 + (SUM(COS($G2999/$I$1*($A$22:$A$20000))*$B$22:$B$20000))^2)</f>
        <v>1.7439218676215893</v>
      </c>
      <c r="J2999">
        <f t="array" ref="J2999">+SQRT((SUM(SIN($G2999/$I$1*($A$22:$A$20000))*$C$22:$C$20000))^2 +  (SUM(COS($G2999/$I$1*($A$22:$A$20000))*$C$22:$C$20000))^2)</f>
        <v>2.3061762666978693</v>
      </c>
    </row>
    <row r="3000" spans="7:10" x14ac:dyDescent="0.25">
      <c r="G3000">
        <f t="shared" si="93"/>
        <v>2998</v>
      </c>
      <c r="H3000">
        <f t="shared" si="92"/>
        <v>9.5429303877900455</v>
      </c>
      <c r="I3000">
        <f t="array" ref="I3000">+SQRT((SUM(SIN($G3000/$I$1*($A$22:$A$20000))*$B$22:$B$20000))^2 + (SUM(COS($G3000/$I$1*($A$22:$A$20000))*$B$22:$B$20000))^2)</f>
        <v>2.3088894567341716</v>
      </c>
      <c r="J3000">
        <f t="array" ref="J3000">+SQRT((SUM(SIN($G3000/$I$1*($A$22:$A$20000))*$C$22:$C$20000))^2 +  (SUM(COS($G3000/$I$1*($A$22:$A$20000))*$C$22:$C$20000))^2)</f>
        <v>5.4079521333464022</v>
      </c>
    </row>
    <row r="3001" spans="7:10" x14ac:dyDescent="0.25">
      <c r="G3001">
        <f t="shared" si="93"/>
        <v>2999</v>
      </c>
      <c r="H3001">
        <f t="shared" si="92"/>
        <v>9.5461134866518815</v>
      </c>
      <c r="I3001">
        <f t="array" ref="I3001">+SQRT((SUM(SIN($G3001/$I$1*($A$22:$A$20000))*$B$22:$B$20000))^2 + (SUM(COS($G3001/$I$1*($A$22:$A$20000))*$B$22:$B$20000))^2)</f>
        <v>2.7962316680566475</v>
      </c>
      <c r="J3001">
        <f t="array" ref="J3001">+SQRT((SUM(SIN($G3001/$I$1*($A$22:$A$20000))*$C$22:$C$20000))^2 +  (SUM(COS($G3001/$I$1*($A$22:$A$20000))*$C$22:$C$20000))^2)</f>
        <v>9.710129800312453</v>
      </c>
    </row>
    <row r="3002" spans="7:10" x14ac:dyDescent="0.25">
      <c r="G3002">
        <f t="shared" si="93"/>
        <v>3000</v>
      </c>
      <c r="H3002">
        <f t="shared" si="92"/>
        <v>9.5492965855137211</v>
      </c>
      <c r="I3002">
        <f t="array" ref="I3002">+SQRT((SUM(SIN($G3002/$I$1*($A$22:$A$20000))*$B$22:$B$20000))^2 + (SUM(COS($G3002/$I$1*($A$22:$A$20000))*$B$22:$B$20000))^2)</f>
        <v>1.925475385090434</v>
      </c>
      <c r="J3002">
        <f t="array" ref="J3002">+SQRT((SUM(SIN($G3002/$I$1*($A$22:$A$20000))*$C$22:$C$20000))^2 +  (SUM(COS($G3002/$I$1*($A$22:$A$20000))*$C$22:$C$20000))^2)</f>
        <v>5.4860292407641635</v>
      </c>
    </row>
    <row r="3003" spans="7:10" x14ac:dyDescent="0.25">
      <c r="G3003">
        <f t="shared" si="93"/>
        <v>3001</v>
      </c>
      <c r="H3003">
        <f t="shared" si="92"/>
        <v>9.5524796843755588</v>
      </c>
      <c r="I3003">
        <f t="array" ref="I3003">+SQRT((SUM(SIN($G3003/$I$1*($A$22:$A$20000))*$B$22:$B$20000))^2 + (SUM(COS($G3003/$I$1*($A$22:$A$20000))*$B$22:$B$20000))^2)</f>
        <v>4.7298291357859492</v>
      </c>
      <c r="J3003">
        <f t="array" ref="J3003">+SQRT((SUM(SIN($G3003/$I$1*($A$22:$A$20000))*$C$22:$C$20000))^2 +  (SUM(COS($G3003/$I$1*($A$22:$A$20000))*$C$22:$C$20000))^2)</f>
        <v>3.1346865974591034</v>
      </c>
    </row>
    <row r="3004" spans="7:10" x14ac:dyDescent="0.25">
      <c r="G3004">
        <f t="shared" si="93"/>
        <v>3002</v>
      </c>
      <c r="H3004">
        <f t="shared" si="92"/>
        <v>9.5556627832373966</v>
      </c>
      <c r="I3004">
        <f t="array" ref="I3004">+SQRT((SUM(SIN($G3004/$I$1*($A$22:$A$20000))*$B$22:$B$20000))^2 + (SUM(COS($G3004/$I$1*($A$22:$A$20000))*$B$22:$B$20000))^2)</f>
        <v>3.5549686895607735</v>
      </c>
      <c r="J3004">
        <f t="array" ref="J3004">+SQRT((SUM(SIN($G3004/$I$1*($A$22:$A$20000))*$C$22:$C$20000))^2 +  (SUM(COS($G3004/$I$1*($A$22:$A$20000))*$C$22:$C$20000))^2)</f>
        <v>2.8773639580883694</v>
      </c>
    </row>
    <row r="3005" spans="7:10" x14ac:dyDescent="0.25">
      <c r="G3005">
        <f t="shared" si="93"/>
        <v>3003</v>
      </c>
      <c r="H3005">
        <f t="shared" si="92"/>
        <v>9.5588458820992344</v>
      </c>
      <c r="I3005">
        <f t="array" ref="I3005">+SQRT((SUM(SIN($G3005/$I$1*($A$22:$A$20000))*$B$22:$B$20000))^2 + (SUM(COS($G3005/$I$1*($A$22:$A$20000))*$B$22:$B$20000))^2)</f>
        <v>5.7103951836386866</v>
      </c>
      <c r="J3005">
        <f t="array" ref="J3005">+SQRT((SUM(SIN($G3005/$I$1*($A$22:$A$20000))*$C$22:$C$20000))^2 +  (SUM(COS($G3005/$I$1*($A$22:$A$20000))*$C$22:$C$20000))^2)</f>
        <v>10.034633659195324</v>
      </c>
    </row>
    <row r="3006" spans="7:10" x14ac:dyDescent="0.25">
      <c r="G3006">
        <f t="shared" si="93"/>
        <v>3004</v>
      </c>
      <c r="H3006">
        <f t="shared" si="92"/>
        <v>9.5620289809610721</v>
      </c>
      <c r="I3006">
        <f t="array" ref="I3006">+SQRT((SUM(SIN($G3006/$I$1*($A$22:$A$20000))*$B$22:$B$20000))^2 + (SUM(COS($G3006/$I$1*($A$22:$A$20000))*$B$22:$B$20000))^2)</f>
        <v>0.4396021508955546</v>
      </c>
      <c r="J3006">
        <f t="array" ref="J3006">+SQRT((SUM(SIN($G3006/$I$1*($A$22:$A$20000))*$C$22:$C$20000))^2 +  (SUM(COS($G3006/$I$1*($A$22:$A$20000))*$C$22:$C$20000))^2)</f>
        <v>14.394807231456131</v>
      </c>
    </row>
    <row r="3007" spans="7:10" x14ac:dyDescent="0.25">
      <c r="G3007">
        <f t="shared" si="93"/>
        <v>3005</v>
      </c>
      <c r="H3007">
        <f t="shared" si="92"/>
        <v>9.5652120798229099</v>
      </c>
      <c r="I3007">
        <f t="array" ref="I3007">+SQRT((SUM(SIN($G3007/$I$1*($A$22:$A$20000))*$B$22:$B$20000))^2 + (SUM(COS($G3007/$I$1*($A$22:$A$20000))*$B$22:$B$20000))^2)</f>
        <v>8.075844655146323</v>
      </c>
      <c r="J3007">
        <f t="array" ref="J3007">+SQRT((SUM(SIN($G3007/$I$1*($A$22:$A$20000))*$C$22:$C$20000))^2 +  (SUM(COS($G3007/$I$1*($A$22:$A$20000))*$C$22:$C$20000))^2)</f>
        <v>8.5137464715578979</v>
      </c>
    </row>
    <row r="3008" spans="7:10" x14ac:dyDescent="0.25">
      <c r="G3008">
        <f t="shared" si="93"/>
        <v>3006</v>
      </c>
      <c r="H3008">
        <f t="shared" si="92"/>
        <v>9.5683951786847476</v>
      </c>
      <c r="I3008">
        <f t="array" ref="I3008">+SQRT((SUM(SIN($G3008/$I$1*($A$22:$A$20000))*$B$22:$B$20000))^2 + (SUM(COS($G3008/$I$1*($A$22:$A$20000))*$B$22:$B$20000))^2)</f>
        <v>4.0720155494618693</v>
      </c>
      <c r="J3008">
        <f t="array" ref="J3008">+SQRT((SUM(SIN($G3008/$I$1*($A$22:$A$20000))*$C$22:$C$20000))^2 +  (SUM(COS($G3008/$I$1*($A$22:$A$20000))*$C$22:$C$20000))^2)</f>
        <v>5.3460740561642845</v>
      </c>
    </row>
    <row r="3009" spans="7:10" x14ac:dyDescent="0.25">
      <c r="G3009">
        <f t="shared" si="93"/>
        <v>3007</v>
      </c>
      <c r="H3009">
        <f t="shared" si="92"/>
        <v>9.5715782775465854</v>
      </c>
      <c r="I3009">
        <f t="array" ref="I3009">+SQRT((SUM(SIN($G3009/$I$1*($A$22:$A$20000))*$B$22:$B$20000))^2 + (SUM(COS($G3009/$I$1*($A$22:$A$20000))*$B$22:$B$20000))^2)</f>
        <v>16.372348863039399</v>
      </c>
      <c r="J3009">
        <f t="array" ref="J3009">+SQRT((SUM(SIN($G3009/$I$1*($A$22:$A$20000))*$C$22:$C$20000))^2 +  (SUM(COS($G3009/$I$1*($A$22:$A$20000))*$C$22:$C$20000))^2)</f>
        <v>4.0466774643599237</v>
      </c>
    </row>
    <row r="3010" spans="7:10" x14ac:dyDescent="0.25">
      <c r="G3010">
        <f t="shared" si="93"/>
        <v>3008</v>
      </c>
      <c r="H3010">
        <f t="shared" si="92"/>
        <v>9.5747613764084232</v>
      </c>
      <c r="I3010">
        <f t="array" ref="I3010">+SQRT((SUM(SIN($G3010/$I$1*($A$22:$A$20000))*$B$22:$B$20000))^2 + (SUM(COS($G3010/$I$1*($A$22:$A$20000))*$B$22:$B$20000))^2)</f>
        <v>35.782275255702814</v>
      </c>
      <c r="J3010">
        <f t="array" ref="J3010">+SQRT((SUM(SIN($G3010/$I$1*($A$22:$A$20000))*$C$22:$C$20000))^2 +  (SUM(COS($G3010/$I$1*($A$22:$A$20000))*$C$22:$C$20000))^2)</f>
        <v>2.4291347419055143</v>
      </c>
    </row>
    <row r="3011" spans="7:10" x14ac:dyDescent="0.25">
      <c r="G3011">
        <f t="shared" si="93"/>
        <v>3009</v>
      </c>
      <c r="H3011">
        <f t="shared" ref="H3011:H3074" si="94">+G3011/$I$1/2/PI()</f>
        <v>9.5779444752702609</v>
      </c>
      <c r="I3011">
        <f t="array" ref="I3011">+SQRT((SUM(SIN($G3011/$I$1*($A$22:$A$20000))*$B$22:$B$20000))^2 + (SUM(COS($G3011/$I$1*($A$22:$A$20000))*$B$22:$B$20000))^2)</f>
        <v>34.426302551141866</v>
      </c>
      <c r="J3011">
        <f t="array" ref="J3011">+SQRT((SUM(SIN($G3011/$I$1*($A$22:$A$20000))*$C$22:$C$20000))^2 +  (SUM(COS($G3011/$I$1*($A$22:$A$20000))*$C$22:$C$20000))^2)</f>
        <v>4.9220721574759398</v>
      </c>
    </row>
    <row r="3012" spans="7:10" x14ac:dyDescent="0.25">
      <c r="G3012">
        <f t="shared" si="93"/>
        <v>3010</v>
      </c>
      <c r="H3012">
        <f t="shared" si="94"/>
        <v>9.5811275741321005</v>
      </c>
      <c r="I3012">
        <f t="array" ref="I3012">+SQRT((SUM(SIN($G3012/$I$1*($A$22:$A$20000))*$B$22:$B$20000))^2 + (SUM(COS($G3012/$I$1*($A$22:$A$20000))*$B$22:$B$20000))^2)</f>
        <v>14.16625687735597</v>
      </c>
      <c r="J3012">
        <f t="array" ref="J3012">+SQRT((SUM(SIN($G3012/$I$1*($A$22:$A$20000))*$C$22:$C$20000))^2 +  (SUM(COS($G3012/$I$1*($A$22:$A$20000))*$C$22:$C$20000))^2)</f>
        <v>6.795364027878751</v>
      </c>
    </row>
    <row r="3013" spans="7:10" x14ac:dyDescent="0.25">
      <c r="G3013">
        <f t="shared" ref="G3013:G3076" si="95">+G3012+1</f>
        <v>3011</v>
      </c>
      <c r="H3013">
        <f t="shared" si="94"/>
        <v>9.5843106729939365</v>
      </c>
      <c r="I3013">
        <f t="array" ref="I3013">+SQRT((SUM(SIN($G3013/$I$1*($A$22:$A$20000))*$B$22:$B$20000))^2 + (SUM(COS($G3013/$I$1*($A$22:$A$20000))*$B$22:$B$20000))^2)</f>
        <v>4.4231731721391787</v>
      </c>
      <c r="J3013">
        <f t="array" ref="J3013">+SQRT((SUM(SIN($G3013/$I$1*($A$22:$A$20000))*$C$22:$C$20000))^2 +  (SUM(COS($G3013/$I$1*($A$22:$A$20000))*$C$22:$C$20000))^2)</f>
        <v>10.465717785195428</v>
      </c>
    </row>
    <row r="3014" spans="7:10" x14ac:dyDescent="0.25">
      <c r="G3014">
        <f t="shared" si="95"/>
        <v>3012</v>
      </c>
      <c r="H3014">
        <f t="shared" si="94"/>
        <v>9.587493771855776</v>
      </c>
      <c r="I3014">
        <f t="array" ref="I3014">+SQRT((SUM(SIN($G3014/$I$1*($A$22:$A$20000))*$B$22:$B$20000))^2 + (SUM(COS($G3014/$I$1*($A$22:$A$20000))*$B$22:$B$20000))^2)</f>
        <v>6.9738777021352796</v>
      </c>
      <c r="J3014">
        <f t="array" ref="J3014">+SQRT((SUM(SIN($G3014/$I$1*($A$22:$A$20000))*$C$22:$C$20000))^2 +  (SUM(COS($G3014/$I$1*($A$22:$A$20000))*$C$22:$C$20000))^2)</f>
        <v>6.2051971043127585</v>
      </c>
    </row>
    <row r="3015" spans="7:10" x14ac:dyDescent="0.25">
      <c r="G3015">
        <f t="shared" si="95"/>
        <v>3013</v>
      </c>
      <c r="H3015">
        <f t="shared" si="94"/>
        <v>9.5906768707176138</v>
      </c>
      <c r="I3015">
        <f t="array" ref="I3015">+SQRT((SUM(SIN($G3015/$I$1*($A$22:$A$20000))*$B$22:$B$20000))^2 + (SUM(COS($G3015/$I$1*($A$22:$A$20000))*$B$22:$B$20000))^2)</f>
        <v>0.87652129925249811</v>
      </c>
      <c r="J3015">
        <f t="array" ref="J3015">+SQRT((SUM(SIN($G3015/$I$1*($A$22:$A$20000))*$C$22:$C$20000))^2 +  (SUM(COS($G3015/$I$1*($A$22:$A$20000))*$C$22:$C$20000))^2)</f>
        <v>11.075383000686877</v>
      </c>
    </row>
    <row r="3016" spans="7:10" x14ac:dyDescent="0.25">
      <c r="G3016">
        <f t="shared" si="95"/>
        <v>3014</v>
      </c>
      <c r="H3016">
        <f t="shared" si="94"/>
        <v>9.5938599695794515</v>
      </c>
      <c r="I3016">
        <f t="array" ref="I3016">+SQRT((SUM(SIN($G3016/$I$1*($A$22:$A$20000))*$B$22:$B$20000))^2 + (SUM(COS($G3016/$I$1*($A$22:$A$20000))*$B$22:$B$20000))^2)</f>
        <v>6.0777419738186556</v>
      </c>
      <c r="J3016">
        <f t="array" ref="J3016">+SQRT((SUM(SIN($G3016/$I$1*($A$22:$A$20000))*$C$22:$C$20000))^2 +  (SUM(COS($G3016/$I$1*($A$22:$A$20000))*$C$22:$C$20000))^2)</f>
        <v>19.877478160823376</v>
      </c>
    </row>
    <row r="3017" spans="7:10" x14ac:dyDescent="0.25">
      <c r="G3017">
        <f t="shared" si="95"/>
        <v>3015</v>
      </c>
      <c r="H3017">
        <f t="shared" si="94"/>
        <v>9.5970430684412893</v>
      </c>
      <c r="I3017">
        <f t="array" ref="I3017">+SQRT((SUM(SIN($G3017/$I$1*($A$22:$A$20000))*$B$22:$B$20000))^2 + (SUM(COS($G3017/$I$1*($A$22:$A$20000))*$B$22:$B$20000))^2)</f>
        <v>6.7115636282006372</v>
      </c>
      <c r="J3017">
        <f t="array" ref="J3017">+SQRT((SUM(SIN($G3017/$I$1*($A$22:$A$20000))*$C$22:$C$20000))^2 +  (SUM(COS($G3017/$I$1*($A$22:$A$20000))*$C$22:$C$20000))^2)</f>
        <v>19.601339350996785</v>
      </c>
    </row>
    <row r="3018" spans="7:10" x14ac:dyDescent="0.25">
      <c r="G3018">
        <f t="shared" si="95"/>
        <v>3016</v>
      </c>
      <c r="H3018">
        <f t="shared" si="94"/>
        <v>9.6002261673031271</v>
      </c>
      <c r="I3018">
        <f t="array" ref="I3018">+SQRT((SUM(SIN($G3018/$I$1*($A$22:$A$20000))*$B$22:$B$20000))^2 + (SUM(COS($G3018/$I$1*($A$22:$A$20000))*$B$22:$B$20000))^2)</f>
        <v>5.9734823743758207</v>
      </c>
      <c r="J3018">
        <f t="array" ref="J3018">+SQRT((SUM(SIN($G3018/$I$1*($A$22:$A$20000))*$C$22:$C$20000))^2 +  (SUM(COS($G3018/$I$1*($A$22:$A$20000))*$C$22:$C$20000))^2)</f>
        <v>13.96531083811206</v>
      </c>
    </row>
    <row r="3019" spans="7:10" x14ac:dyDescent="0.25">
      <c r="G3019">
        <f t="shared" si="95"/>
        <v>3017</v>
      </c>
      <c r="H3019">
        <f t="shared" si="94"/>
        <v>9.6034092661649648</v>
      </c>
      <c r="I3019">
        <f t="array" ref="I3019">+SQRT((SUM(SIN($G3019/$I$1*($A$22:$A$20000))*$B$22:$B$20000))^2 + (SUM(COS($G3019/$I$1*($A$22:$A$20000))*$B$22:$B$20000))^2)</f>
        <v>1.7568129639584917</v>
      </c>
      <c r="J3019">
        <f t="array" ref="J3019">+SQRT((SUM(SIN($G3019/$I$1*($A$22:$A$20000))*$C$22:$C$20000))^2 +  (SUM(COS($G3019/$I$1*($A$22:$A$20000))*$C$22:$C$20000))^2)</f>
        <v>10.974022695297553</v>
      </c>
    </row>
    <row r="3020" spans="7:10" x14ac:dyDescent="0.25">
      <c r="G3020">
        <f t="shared" si="95"/>
        <v>3018</v>
      </c>
      <c r="H3020">
        <f t="shared" si="94"/>
        <v>9.6065923650268026</v>
      </c>
      <c r="I3020">
        <f t="array" ref="I3020">+SQRT((SUM(SIN($G3020/$I$1*($A$22:$A$20000))*$B$22:$B$20000))^2 + (SUM(COS($G3020/$I$1*($A$22:$A$20000))*$B$22:$B$20000))^2)</f>
        <v>2.4956442794194422</v>
      </c>
      <c r="J3020">
        <f t="array" ref="J3020">+SQRT((SUM(SIN($G3020/$I$1*($A$22:$A$20000))*$C$22:$C$20000))^2 +  (SUM(COS($G3020/$I$1*($A$22:$A$20000))*$C$22:$C$20000))^2)</f>
        <v>7.4595312135031042</v>
      </c>
    </row>
    <row r="3021" spans="7:10" x14ac:dyDescent="0.25">
      <c r="G3021">
        <f t="shared" si="95"/>
        <v>3019</v>
      </c>
      <c r="H3021">
        <f t="shared" si="94"/>
        <v>9.6097754638886403</v>
      </c>
      <c r="I3021">
        <f t="array" ref="I3021">+SQRT((SUM(SIN($G3021/$I$1*($A$22:$A$20000))*$B$22:$B$20000))^2 + (SUM(COS($G3021/$I$1*($A$22:$A$20000))*$B$22:$B$20000))^2)</f>
        <v>2.142000290720274</v>
      </c>
      <c r="J3021">
        <f t="array" ref="J3021">+SQRT((SUM(SIN($G3021/$I$1*($A$22:$A$20000))*$C$22:$C$20000))^2 +  (SUM(COS($G3021/$I$1*($A$22:$A$20000))*$C$22:$C$20000))^2)</f>
        <v>3.0789081603993189</v>
      </c>
    </row>
    <row r="3022" spans="7:10" x14ac:dyDescent="0.25">
      <c r="G3022">
        <f t="shared" si="95"/>
        <v>3020</v>
      </c>
      <c r="H3022">
        <f t="shared" si="94"/>
        <v>9.6129585627504781</v>
      </c>
      <c r="I3022">
        <f t="array" ref="I3022">+SQRT((SUM(SIN($G3022/$I$1*($A$22:$A$20000))*$B$22:$B$20000))^2 + (SUM(COS($G3022/$I$1*($A$22:$A$20000))*$B$22:$B$20000))^2)</f>
        <v>0.87792696254458058</v>
      </c>
      <c r="J3022">
        <f t="array" ref="J3022">+SQRT((SUM(SIN($G3022/$I$1*($A$22:$A$20000))*$C$22:$C$20000))^2 +  (SUM(COS($G3022/$I$1*($A$22:$A$20000))*$C$22:$C$20000))^2)</f>
        <v>4.1380362408846389</v>
      </c>
    </row>
    <row r="3023" spans="7:10" x14ac:dyDescent="0.25">
      <c r="G3023">
        <f t="shared" si="95"/>
        <v>3021</v>
      </c>
      <c r="H3023">
        <f t="shared" si="94"/>
        <v>9.6161416616123176</v>
      </c>
      <c r="I3023">
        <f t="array" ref="I3023">+SQRT((SUM(SIN($G3023/$I$1*($A$22:$A$20000))*$B$22:$B$20000))^2 + (SUM(COS($G3023/$I$1*($A$22:$A$20000))*$B$22:$B$20000))^2)</f>
        <v>1.8748781883261185</v>
      </c>
      <c r="J3023">
        <f t="array" ref="J3023">+SQRT((SUM(SIN($G3023/$I$1*($A$22:$A$20000))*$C$22:$C$20000))^2 +  (SUM(COS($G3023/$I$1*($A$22:$A$20000))*$C$22:$C$20000))^2)</f>
        <v>7.0585511956502627</v>
      </c>
    </row>
    <row r="3024" spans="7:10" x14ac:dyDescent="0.25">
      <c r="G3024">
        <f t="shared" si="95"/>
        <v>3022</v>
      </c>
      <c r="H3024">
        <f t="shared" si="94"/>
        <v>9.6193247604741536</v>
      </c>
      <c r="I3024">
        <f t="array" ref="I3024">+SQRT((SUM(SIN($G3024/$I$1*($A$22:$A$20000))*$B$22:$B$20000))^2 + (SUM(COS($G3024/$I$1*($A$22:$A$20000))*$B$22:$B$20000))^2)</f>
        <v>0.29148787479231297</v>
      </c>
      <c r="J3024">
        <f t="array" ref="J3024">+SQRT((SUM(SIN($G3024/$I$1*($A$22:$A$20000))*$C$22:$C$20000))^2 +  (SUM(COS($G3024/$I$1*($A$22:$A$20000))*$C$22:$C$20000))^2)</f>
        <v>13.299519826410155</v>
      </c>
    </row>
    <row r="3025" spans="7:10" x14ac:dyDescent="0.25">
      <c r="G3025">
        <f t="shared" si="95"/>
        <v>3023</v>
      </c>
      <c r="H3025">
        <f t="shared" si="94"/>
        <v>9.6225078593359932</v>
      </c>
      <c r="I3025">
        <f t="array" ref="I3025">+SQRT((SUM(SIN($G3025/$I$1*($A$22:$A$20000))*$B$22:$B$20000))^2 + (SUM(COS($G3025/$I$1*($A$22:$A$20000))*$B$22:$B$20000))^2)</f>
        <v>1.4076874287268244</v>
      </c>
      <c r="J3025">
        <f t="array" ref="J3025">+SQRT((SUM(SIN($G3025/$I$1*($A$22:$A$20000))*$C$22:$C$20000))^2 +  (SUM(COS($G3025/$I$1*($A$22:$A$20000))*$C$22:$C$20000))^2)</f>
        <v>20.552187161828563</v>
      </c>
    </row>
    <row r="3026" spans="7:10" x14ac:dyDescent="0.25">
      <c r="G3026">
        <f t="shared" si="95"/>
        <v>3024</v>
      </c>
      <c r="H3026">
        <f t="shared" si="94"/>
        <v>9.6256909581978292</v>
      </c>
      <c r="I3026">
        <f t="array" ref="I3026">+SQRT((SUM(SIN($G3026/$I$1*($A$22:$A$20000))*$B$22:$B$20000))^2 + (SUM(COS($G3026/$I$1*($A$22:$A$20000))*$B$22:$B$20000))^2)</f>
        <v>2.161310333286627</v>
      </c>
      <c r="J3026">
        <f t="array" ref="J3026">+SQRT((SUM(SIN($G3026/$I$1*($A$22:$A$20000))*$C$22:$C$20000))^2 +  (SUM(COS($G3026/$I$1*($A$22:$A$20000))*$C$22:$C$20000))^2)</f>
        <v>25.270898394683584</v>
      </c>
    </row>
    <row r="3027" spans="7:10" x14ac:dyDescent="0.25">
      <c r="G3027">
        <f t="shared" si="95"/>
        <v>3025</v>
      </c>
      <c r="H3027">
        <f t="shared" si="94"/>
        <v>9.6288740570596687</v>
      </c>
      <c r="I3027">
        <f t="array" ref="I3027">+SQRT((SUM(SIN($G3027/$I$1*($A$22:$A$20000))*$B$22:$B$20000))^2 + (SUM(COS($G3027/$I$1*($A$22:$A$20000))*$B$22:$B$20000))^2)</f>
        <v>3.3075495193250188</v>
      </c>
      <c r="J3027">
        <f t="array" ref="J3027">+SQRT((SUM(SIN($G3027/$I$1*($A$22:$A$20000))*$C$22:$C$20000))^2 +  (SUM(COS($G3027/$I$1*($A$22:$A$20000))*$C$22:$C$20000))^2)</f>
        <v>23.698057908997665</v>
      </c>
    </row>
    <row r="3028" spans="7:10" x14ac:dyDescent="0.25">
      <c r="G3028">
        <f t="shared" si="95"/>
        <v>3026</v>
      </c>
      <c r="H3028">
        <f t="shared" si="94"/>
        <v>9.6320571559215065</v>
      </c>
      <c r="I3028">
        <f t="array" ref="I3028">+SQRT((SUM(SIN($G3028/$I$1*($A$22:$A$20000))*$B$22:$B$20000))^2 + (SUM(COS($G3028/$I$1*($A$22:$A$20000))*$B$22:$B$20000))^2)</f>
        <v>4.0691161641922502</v>
      </c>
      <c r="J3028">
        <f t="array" ref="J3028">+SQRT((SUM(SIN($G3028/$I$1*($A$22:$A$20000))*$C$22:$C$20000))^2 +  (SUM(COS($G3028/$I$1*($A$22:$A$20000))*$C$22:$C$20000))^2)</f>
        <v>17.399782651872684</v>
      </c>
    </row>
    <row r="3029" spans="7:10" x14ac:dyDescent="0.25">
      <c r="G3029">
        <f t="shared" si="95"/>
        <v>3027</v>
      </c>
      <c r="H3029">
        <f t="shared" si="94"/>
        <v>9.6352402547833442</v>
      </c>
      <c r="I3029">
        <f t="array" ref="I3029">+SQRT((SUM(SIN($G3029/$I$1*($A$22:$A$20000))*$B$22:$B$20000))^2 + (SUM(COS($G3029/$I$1*($A$22:$A$20000))*$B$22:$B$20000))^2)</f>
        <v>2.7380009806239531</v>
      </c>
      <c r="J3029">
        <f t="array" ref="J3029">+SQRT((SUM(SIN($G3029/$I$1*($A$22:$A$20000))*$C$22:$C$20000))^2 +  (SUM(COS($G3029/$I$1*($A$22:$A$20000))*$C$22:$C$20000))^2)</f>
        <v>11.717846796816001</v>
      </c>
    </row>
    <row r="3030" spans="7:10" x14ac:dyDescent="0.25">
      <c r="G3030">
        <f t="shared" si="95"/>
        <v>3028</v>
      </c>
      <c r="H3030">
        <f t="shared" si="94"/>
        <v>9.638423353645182</v>
      </c>
      <c r="I3030">
        <f t="array" ref="I3030">+SQRT((SUM(SIN($G3030/$I$1*($A$22:$A$20000))*$B$22:$B$20000))^2 + (SUM(COS($G3030/$I$1*($A$22:$A$20000))*$B$22:$B$20000))^2)</f>
        <v>0.44849224800018567</v>
      </c>
      <c r="J3030">
        <f t="array" ref="J3030">+SQRT((SUM(SIN($G3030/$I$1*($A$22:$A$20000))*$C$22:$C$20000))^2 +  (SUM(COS($G3030/$I$1*($A$22:$A$20000))*$C$22:$C$20000))^2)</f>
        <v>9.285986618513201</v>
      </c>
    </row>
    <row r="3031" spans="7:10" x14ac:dyDescent="0.25">
      <c r="G3031">
        <f t="shared" si="95"/>
        <v>3029</v>
      </c>
      <c r="H3031">
        <f t="shared" si="94"/>
        <v>9.6416064525070198</v>
      </c>
      <c r="I3031">
        <f t="array" ref="I3031">+SQRT((SUM(SIN($G3031/$I$1*($A$22:$A$20000))*$B$22:$B$20000))^2 + (SUM(COS($G3031/$I$1*($A$22:$A$20000))*$B$22:$B$20000))^2)</f>
        <v>1.7693316801859642</v>
      </c>
      <c r="J3031">
        <f t="array" ref="J3031">+SQRT((SUM(SIN($G3031/$I$1*($A$22:$A$20000))*$C$22:$C$20000))^2 +  (SUM(COS($G3031/$I$1*($A$22:$A$20000))*$C$22:$C$20000))^2)</f>
        <v>7.7203873045399556</v>
      </c>
    </row>
    <row r="3032" spans="7:10" x14ac:dyDescent="0.25">
      <c r="G3032">
        <f t="shared" si="95"/>
        <v>3030</v>
      </c>
      <c r="H3032">
        <f t="shared" si="94"/>
        <v>9.6447895513688575</v>
      </c>
      <c r="I3032">
        <f t="array" ref="I3032">+SQRT((SUM(SIN($G3032/$I$1*($A$22:$A$20000))*$B$22:$B$20000))^2 + (SUM(COS($G3032/$I$1*($A$22:$A$20000))*$B$22:$B$20000))^2)</f>
        <v>0.65889487927477952</v>
      </c>
      <c r="J3032">
        <f t="array" ref="J3032">+SQRT((SUM(SIN($G3032/$I$1*($A$22:$A$20000))*$C$22:$C$20000))^2 +  (SUM(COS($G3032/$I$1*($A$22:$A$20000))*$C$22:$C$20000))^2)</f>
        <v>3.8855623072268868</v>
      </c>
    </row>
    <row r="3033" spans="7:10" x14ac:dyDescent="0.25">
      <c r="G3033">
        <f t="shared" si="95"/>
        <v>3031</v>
      </c>
      <c r="H3033">
        <f t="shared" si="94"/>
        <v>9.6479726502306953</v>
      </c>
      <c r="I3033">
        <f t="array" ref="I3033">+SQRT((SUM(SIN($G3033/$I$1*($A$22:$A$20000))*$B$22:$B$20000))^2 + (SUM(COS($G3033/$I$1*($A$22:$A$20000))*$B$22:$B$20000))^2)</f>
        <v>1.2993061532299941</v>
      </c>
      <c r="J3033">
        <f t="array" ref="J3033">+SQRT((SUM(SIN($G3033/$I$1*($A$22:$A$20000))*$C$22:$C$20000))^2 +  (SUM(COS($G3033/$I$1*($A$22:$A$20000))*$C$22:$C$20000))^2)</f>
        <v>6.0259960298834656</v>
      </c>
    </row>
    <row r="3034" spans="7:10" x14ac:dyDescent="0.25">
      <c r="G3034">
        <f t="shared" si="95"/>
        <v>3032</v>
      </c>
      <c r="H3034">
        <f t="shared" si="94"/>
        <v>9.651155749092533</v>
      </c>
      <c r="I3034">
        <f t="array" ref="I3034">+SQRT((SUM(SIN($G3034/$I$1*($A$22:$A$20000))*$B$22:$B$20000))^2 + (SUM(COS($G3034/$I$1*($A$22:$A$20000))*$B$22:$B$20000))^2)</f>
        <v>0.92448489314709381</v>
      </c>
      <c r="J3034">
        <f t="array" ref="J3034">+SQRT((SUM(SIN($G3034/$I$1*($A$22:$A$20000))*$C$22:$C$20000))^2 +  (SUM(COS($G3034/$I$1*($A$22:$A$20000))*$C$22:$C$20000))^2)</f>
        <v>11.773708932177227</v>
      </c>
    </row>
    <row r="3035" spans="7:10" x14ac:dyDescent="0.25">
      <c r="G3035">
        <f t="shared" si="95"/>
        <v>3033</v>
      </c>
      <c r="H3035">
        <f t="shared" si="94"/>
        <v>9.6543388479543708</v>
      </c>
      <c r="I3035">
        <f t="array" ref="I3035">+SQRT((SUM(SIN($G3035/$I$1*($A$22:$A$20000))*$B$22:$B$20000))^2 + (SUM(COS($G3035/$I$1*($A$22:$A$20000))*$B$22:$B$20000))^2)</f>
        <v>1.0308481189043144</v>
      </c>
      <c r="J3035">
        <f t="array" ref="J3035">+SQRT((SUM(SIN($G3035/$I$1*($A$22:$A$20000))*$C$22:$C$20000))^2 +  (SUM(COS($G3035/$I$1*($A$22:$A$20000))*$C$22:$C$20000))^2)</f>
        <v>11.484908235641093</v>
      </c>
    </row>
    <row r="3036" spans="7:10" x14ac:dyDescent="0.25">
      <c r="G3036">
        <f t="shared" si="95"/>
        <v>3034</v>
      </c>
      <c r="H3036">
        <f t="shared" si="94"/>
        <v>9.6575219468162086</v>
      </c>
      <c r="I3036">
        <f t="array" ref="I3036">+SQRT((SUM(SIN($G3036/$I$1*($A$22:$A$20000))*$B$22:$B$20000))^2 + (SUM(COS($G3036/$I$1*($A$22:$A$20000))*$B$22:$B$20000))^2)</f>
        <v>1.0441050464674226</v>
      </c>
      <c r="J3036">
        <f t="array" ref="J3036">+SQRT((SUM(SIN($G3036/$I$1*($A$22:$A$20000))*$C$22:$C$20000))^2 +  (SUM(COS($G3036/$I$1*($A$22:$A$20000))*$C$22:$C$20000))^2)</f>
        <v>5.6254648911415197</v>
      </c>
    </row>
    <row r="3037" spans="7:10" x14ac:dyDescent="0.25">
      <c r="G3037">
        <f t="shared" si="95"/>
        <v>3035</v>
      </c>
      <c r="H3037">
        <f t="shared" si="94"/>
        <v>9.6607050456780481</v>
      </c>
      <c r="I3037">
        <f t="array" ref="I3037">+SQRT((SUM(SIN($G3037/$I$1*($A$22:$A$20000))*$B$22:$B$20000))^2 + (SUM(COS($G3037/$I$1*($A$22:$A$20000))*$B$22:$B$20000))^2)</f>
        <v>0.42859449219108869</v>
      </c>
      <c r="J3037">
        <f t="array" ref="J3037">+SQRT((SUM(SIN($G3037/$I$1*($A$22:$A$20000))*$C$22:$C$20000))^2 +  (SUM(COS($G3037/$I$1*($A$22:$A$20000))*$C$22:$C$20000))^2)</f>
        <v>8.9839349684937666</v>
      </c>
    </row>
    <row r="3038" spans="7:10" x14ac:dyDescent="0.25">
      <c r="G3038">
        <f t="shared" si="95"/>
        <v>3036</v>
      </c>
      <c r="H3038">
        <f t="shared" si="94"/>
        <v>9.6638881445398859</v>
      </c>
      <c r="I3038">
        <f t="array" ref="I3038">+SQRT((SUM(SIN($G3038/$I$1*($A$22:$A$20000))*$B$22:$B$20000))^2 + (SUM(COS($G3038/$I$1*($A$22:$A$20000))*$B$22:$B$20000))^2)</f>
        <v>1.0522555677323924</v>
      </c>
      <c r="J3038">
        <f t="array" ref="J3038">+SQRT((SUM(SIN($G3038/$I$1*($A$22:$A$20000))*$C$22:$C$20000))^2 +  (SUM(COS($G3038/$I$1*($A$22:$A$20000))*$C$22:$C$20000))^2)</f>
        <v>10.343838266608914</v>
      </c>
    </row>
    <row r="3039" spans="7:10" x14ac:dyDescent="0.25">
      <c r="G3039">
        <f t="shared" si="95"/>
        <v>3037</v>
      </c>
      <c r="H3039">
        <f t="shared" si="94"/>
        <v>9.6670712434017236</v>
      </c>
      <c r="I3039">
        <f t="array" ref="I3039">+SQRT((SUM(SIN($G3039/$I$1*($A$22:$A$20000))*$B$22:$B$20000))^2 + (SUM(COS($G3039/$I$1*($A$22:$A$20000))*$B$22:$B$20000))^2)</f>
        <v>0.10358215892920324</v>
      </c>
      <c r="J3039">
        <f t="array" ref="J3039">+SQRT((SUM(SIN($G3039/$I$1*($A$22:$A$20000))*$C$22:$C$20000))^2 +  (SUM(COS($G3039/$I$1*($A$22:$A$20000))*$C$22:$C$20000))^2)</f>
        <v>4.6016484179295034</v>
      </c>
    </row>
    <row r="3040" spans="7:10" x14ac:dyDescent="0.25">
      <c r="G3040">
        <f t="shared" si="95"/>
        <v>3038</v>
      </c>
      <c r="H3040">
        <f t="shared" si="94"/>
        <v>9.6702543422635614</v>
      </c>
      <c r="I3040">
        <f t="array" ref="I3040">+SQRT((SUM(SIN($G3040/$I$1*($A$22:$A$20000))*$B$22:$B$20000))^2 + (SUM(COS($G3040/$I$1*($A$22:$A$20000))*$B$22:$B$20000))^2)</f>
        <v>0.94878757827067961</v>
      </c>
      <c r="J3040">
        <f t="array" ref="J3040">+SQRT((SUM(SIN($G3040/$I$1*($A$22:$A$20000))*$C$22:$C$20000))^2 +  (SUM(COS($G3040/$I$1*($A$22:$A$20000))*$C$22:$C$20000))^2)</f>
        <v>10.293141177921129</v>
      </c>
    </row>
    <row r="3041" spans="7:10" x14ac:dyDescent="0.25">
      <c r="G3041">
        <f t="shared" si="95"/>
        <v>3039</v>
      </c>
      <c r="H3041">
        <f t="shared" si="94"/>
        <v>9.6734374411253992</v>
      </c>
      <c r="I3041">
        <f t="array" ref="I3041">+SQRT((SUM(SIN($G3041/$I$1*($A$22:$A$20000))*$B$22:$B$20000))^2 + (SUM(COS($G3041/$I$1*($A$22:$A$20000))*$B$22:$B$20000))^2)</f>
        <v>0.26625224462709718</v>
      </c>
      <c r="J3041">
        <f t="array" ref="J3041">+SQRT((SUM(SIN($G3041/$I$1*($A$22:$A$20000))*$C$22:$C$20000))^2 +  (SUM(COS($G3041/$I$1*($A$22:$A$20000))*$C$22:$C$20000))^2)</f>
        <v>10.305394923756532</v>
      </c>
    </row>
    <row r="3042" spans="7:10" x14ac:dyDescent="0.25">
      <c r="G3042">
        <f t="shared" si="95"/>
        <v>3040</v>
      </c>
      <c r="H3042">
        <f t="shared" si="94"/>
        <v>9.6766205399872369</v>
      </c>
      <c r="I3042">
        <f t="array" ref="I3042">+SQRT((SUM(SIN($G3042/$I$1*($A$22:$A$20000))*$B$22:$B$20000))^2 + (SUM(COS($G3042/$I$1*($A$22:$A$20000))*$B$22:$B$20000))^2)</f>
        <v>0.79894825145867399</v>
      </c>
      <c r="J3042">
        <f t="array" ref="J3042">+SQRT((SUM(SIN($G3042/$I$1*($A$22:$A$20000))*$C$22:$C$20000))^2 +  (SUM(COS($G3042/$I$1*($A$22:$A$20000))*$C$22:$C$20000))^2)</f>
        <v>0.86777639880080271</v>
      </c>
    </row>
    <row r="3043" spans="7:10" x14ac:dyDescent="0.25">
      <c r="G3043">
        <f t="shared" si="95"/>
        <v>3041</v>
      </c>
      <c r="H3043">
        <f t="shared" si="94"/>
        <v>9.6798036388490747</v>
      </c>
      <c r="I3043">
        <f t="array" ref="I3043">+SQRT((SUM(SIN($G3043/$I$1*($A$22:$A$20000))*$B$22:$B$20000))^2 + (SUM(COS($G3043/$I$1*($A$22:$A$20000))*$B$22:$B$20000))^2)</f>
        <v>0.47950876525763236</v>
      </c>
      <c r="J3043">
        <f t="array" ref="J3043">+SQRT((SUM(SIN($G3043/$I$1*($A$22:$A$20000))*$C$22:$C$20000))^2 +  (SUM(COS($G3043/$I$1*($A$22:$A$20000))*$C$22:$C$20000))^2)</f>
        <v>9.6886854495155763</v>
      </c>
    </row>
    <row r="3044" spans="7:10" x14ac:dyDescent="0.25">
      <c r="G3044">
        <f t="shared" si="95"/>
        <v>3042</v>
      </c>
      <c r="H3044">
        <f t="shared" si="94"/>
        <v>9.6829867377109125</v>
      </c>
      <c r="I3044">
        <f t="array" ref="I3044">+SQRT((SUM(SIN($G3044/$I$1*($A$22:$A$20000))*$B$22:$B$20000))^2 + (SUM(COS($G3044/$I$1*($A$22:$A$20000))*$B$22:$B$20000))^2)</f>
        <v>0.59830086254595016</v>
      </c>
      <c r="J3044">
        <f t="array" ref="J3044">+SQRT((SUM(SIN($G3044/$I$1*($A$22:$A$20000))*$C$22:$C$20000))^2 +  (SUM(COS($G3044/$I$1*($A$22:$A$20000))*$C$22:$C$20000))^2)</f>
        <v>10.990365965402672</v>
      </c>
    </row>
    <row r="3045" spans="7:10" x14ac:dyDescent="0.25">
      <c r="G3045">
        <f t="shared" si="95"/>
        <v>3043</v>
      </c>
      <c r="H3045">
        <f t="shared" si="94"/>
        <v>9.6861698365727502</v>
      </c>
      <c r="I3045">
        <f t="array" ref="I3045">+SQRT((SUM(SIN($G3045/$I$1*($A$22:$A$20000))*$B$22:$B$20000))^2 + (SUM(COS($G3045/$I$1*($A$22:$A$20000))*$B$22:$B$20000))^2)</f>
        <v>0.62170150903062682</v>
      </c>
      <c r="J3045">
        <f t="array" ref="J3045">+SQRT((SUM(SIN($G3045/$I$1*($A$22:$A$20000))*$C$22:$C$20000))^2 +  (SUM(COS($G3045/$I$1*($A$22:$A$20000))*$C$22:$C$20000))^2)</f>
        <v>6.1225868711861891</v>
      </c>
    </row>
    <row r="3046" spans="7:10" x14ac:dyDescent="0.25">
      <c r="G3046">
        <f t="shared" si="95"/>
        <v>3044</v>
      </c>
      <c r="H3046">
        <f t="shared" si="94"/>
        <v>9.689352935434588</v>
      </c>
      <c r="I3046">
        <f t="array" ref="I3046">+SQRT((SUM(SIN($G3046/$I$1*($A$22:$A$20000))*$B$22:$B$20000))^2 + (SUM(COS($G3046/$I$1*($A$22:$A$20000))*$B$22:$B$20000))^2)</f>
        <v>0.37915230638442415</v>
      </c>
      <c r="J3046">
        <f t="array" ref="J3046">+SQRT((SUM(SIN($G3046/$I$1*($A$22:$A$20000))*$C$22:$C$20000))^2 +  (SUM(COS($G3046/$I$1*($A$22:$A$20000))*$C$22:$C$20000))^2)</f>
        <v>1.4620581081929973</v>
      </c>
    </row>
    <row r="3047" spans="7:10" x14ac:dyDescent="0.25">
      <c r="G3047">
        <f t="shared" si="95"/>
        <v>3045</v>
      </c>
      <c r="H3047">
        <f t="shared" si="94"/>
        <v>9.6925360342964257</v>
      </c>
      <c r="I3047">
        <f t="array" ref="I3047">+SQRT((SUM(SIN($G3047/$I$1*($A$22:$A$20000))*$B$22:$B$20000))^2 + (SUM(COS($G3047/$I$1*($A$22:$A$20000))*$B$22:$B$20000))^2)</f>
        <v>0.67742590408357661</v>
      </c>
      <c r="J3047">
        <f t="array" ref="J3047">+SQRT((SUM(SIN($G3047/$I$1*($A$22:$A$20000))*$C$22:$C$20000))^2 +  (SUM(COS($G3047/$I$1*($A$22:$A$20000))*$C$22:$C$20000))^2)</f>
        <v>4.5348790175918188</v>
      </c>
    </row>
    <row r="3048" spans="7:10" x14ac:dyDescent="0.25">
      <c r="G3048">
        <f t="shared" si="95"/>
        <v>3046</v>
      </c>
      <c r="H3048">
        <f t="shared" si="94"/>
        <v>9.6957191331582653</v>
      </c>
      <c r="I3048">
        <f t="array" ref="I3048">+SQRT((SUM(SIN($G3048/$I$1*($A$22:$A$20000))*$B$22:$B$20000))^2 + (SUM(COS($G3048/$I$1*($A$22:$A$20000))*$B$22:$B$20000))^2)</f>
        <v>0.17854039135811478</v>
      </c>
      <c r="J3048">
        <f t="array" ref="J3048">+SQRT((SUM(SIN($G3048/$I$1*($A$22:$A$20000))*$C$22:$C$20000))^2 +  (SUM(COS($G3048/$I$1*($A$22:$A$20000))*$C$22:$C$20000))^2)</f>
        <v>14.04347938722708</v>
      </c>
    </row>
    <row r="3049" spans="7:10" x14ac:dyDescent="0.25">
      <c r="G3049">
        <f t="shared" si="95"/>
        <v>3047</v>
      </c>
      <c r="H3049">
        <f t="shared" si="94"/>
        <v>9.6989022320201013</v>
      </c>
      <c r="I3049">
        <f t="array" ref="I3049">+SQRT((SUM(SIN($G3049/$I$1*($A$22:$A$20000))*$B$22:$B$20000))^2 + (SUM(COS($G3049/$I$1*($A$22:$A$20000))*$B$22:$B$20000))^2)</f>
        <v>0.68563730979968718</v>
      </c>
      <c r="J3049">
        <f t="array" ref="J3049">+SQRT((SUM(SIN($G3049/$I$1*($A$22:$A$20000))*$C$22:$C$20000))^2 +  (SUM(COS($G3049/$I$1*($A$22:$A$20000))*$C$22:$C$20000))^2)</f>
        <v>24.509164869113977</v>
      </c>
    </row>
    <row r="3050" spans="7:10" x14ac:dyDescent="0.25">
      <c r="G3050">
        <f t="shared" si="95"/>
        <v>3048</v>
      </c>
      <c r="H3050">
        <f t="shared" si="94"/>
        <v>9.7020853308819408</v>
      </c>
      <c r="I3050">
        <f t="array" ref="I3050">+SQRT((SUM(SIN($G3050/$I$1*($A$22:$A$20000))*$B$22:$B$20000))^2 + (SUM(COS($G3050/$I$1*($A$22:$A$20000))*$B$22:$B$20000))^2)</f>
        <v>0.12500967027531357</v>
      </c>
      <c r="J3050">
        <f t="array" ref="J3050">+SQRT((SUM(SIN($G3050/$I$1*($A$22:$A$20000))*$C$22:$C$20000))^2 +  (SUM(COS($G3050/$I$1*($A$22:$A$20000))*$C$22:$C$20000))^2)</f>
        <v>27.067548721436257</v>
      </c>
    </row>
    <row r="3051" spans="7:10" x14ac:dyDescent="0.25">
      <c r="G3051">
        <f t="shared" si="95"/>
        <v>3049</v>
      </c>
      <c r="H3051">
        <f t="shared" si="94"/>
        <v>9.7052684297437768</v>
      </c>
      <c r="I3051">
        <f t="array" ref="I3051">+SQRT((SUM(SIN($G3051/$I$1*($A$22:$A$20000))*$B$22:$B$20000))^2 + (SUM(COS($G3051/$I$1*($A$22:$A$20000))*$B$22:$B$20000))^2)</f>
        <v>0.62804731173706096</v>
      </c>
      <c r="J3051">
        <f t="array" ref="J3051">+SQRT((SUM(SIN($G3051/$I$1*($A$22:$A$20000))*$C$22:$C$20000))^2 +  (SUM(COS($G3051/$I$1*($A$22:$A$20000))*$C$22:$C$20000))^2)</f>
        <v>19.358401063640375</v>
      </c>
    </row>
    <row r="3052" spans="7:10" x14ac:dyDescent="0.25">
      <c r="G3052">
        <f t="shared" si="95"/>
        <v>3050</v>
      </c>
      <c r="H3052">
        <f t="shared" si="94"/>
        <v>9.7084515286056163</v>
      </c>
      <c r="I3052">
        <f t="array" ref="I3052">+SQRT((SUM(SIN($G3052/$I$1*($A$22:$A$20000))*$B$22:$B$20000))^2 + (SUM(COS($G3052/$I$1*($A$22:$A$20000))*$B$22:$B$20000))^2)</f>
        <v>0.27192016468320335</v>
      </c>
      <c r="J3052">
        <f t="array" ref="J3052">+SQRT((SUM(SIN($G3052/$I$1*($A$22:$A$20000))*$C$22:$C$20000))^2 +  (SUM(COS($G3052/$I$1*($A$22:$A$20000))*$C$22:$C$20000))^2)</f>
        <v>10.254788784008191</v>
      </c>
    </row>
    <row r="3053" spans="7:10" x14ac:dyDescent="0.25">
      <c r="G3053">
        <f t="shared" si="95"/>
        <v>3051</v>
      </c>
      <c r="H3053">
        <f t="shared" si="94"/>
        <v>9.7116346274674541</v>
      </c>
      <c r="I3053">
        <f t="array" ref="I3053">+SQRT((SUM(SIN($G3053/$I$1*($A$22:$A$20000))*$B$22:$B$20000))^2 + (SUM(COS($G3053/$I$1*($A$22:$A$20000))*$B$22:$B$20000))^2)</f>
        <v>0.52415627535894105</v>
      </c>
      <c r="J3053">
        <f t="array" ref="J3053">+SQRT((SUM(SIN($G3053/$I$1*($A$22:$A$20000))*$C$22:$C$20000))^2 +  (SUM(COS($G3053/$I$1*($A$22:$A$20000))*$C$22:$C$20000))^2)</f>
        <v>8.2915966441830449</v>
      </c>
    </row>
    <row r="3054" spans="7:10" x14ac:dyDescent="0.25">
      <c r="G3054">
        <f t="shared" si="95"/>
        <v>3052</v>
      </c>
      <c r="H3054">
        <f t="shared" si="94"/>
        <v>9.7148177263292919</v>
      </c>
      <c r="I3054">
        <f t="array" ref="I3054">+SQRT((SUM(SIN($G3054/$I$1*($A$22:$A$20000))*$B$22:$B$20000))^2 + (SUM(COS($G3054/$I$1*($A$22:$A$20000))*$B$22:$B$20000))^2)</f>
        <v>0.40798585314131181</v>
      </c>
      <c r="J3054">
        <f t="array" ref="J3054">+SQRT((SUM(SIN($G3054/$I$1*($A$22:$A$20000))*$C$22:$C$20000))^2 +  (SUM(COS($G3054/$I$1*($A$22:$A$20000))*$C$22:$C$20000))^2)</f>
        <v>9.5099897065494989</v>
      </c>
    </row>
    <row r="3055" spans="7:10" x14ac:dyDescent="0.25">
      <c r="G3055">
        <f t="shared" si="95"/>
        <v>3053</v>
      </c>
      <c r="H3055">
        <f t="shared" si="94"/>
        <v>9.7180008251911296</v>
      </c>
      <c r="I3055">
        <f t="array" ref="I3055">+SQRT((SUM(SIN($G3055/$I$1*($A$22:$A$20000))*$B$22:$B$20000))^2 + (SUM(COS($G3055/$I$1*($A$22:$A$20000))*$B$22:$B$20000))^2)</f>
        <v>0.3847835251319342</v>
      </c>
      <c r="J3055">
        <f t="array" ref="J3055">+SQRT((SUM(SIN($G3055/$I$1*($A$22:$A$20000))*$C$22:$C$20000))^2 +  (SUM(COS($G3055/$I$1*($A$22:$A$20000))*$C$22:$C$20000))^2)</f>
        <v>8.1604397651266858</v>
      </c>
    </row>
    <row r="3056" spans="7:10" x14ac:dyDescent="0.25">
      <c r="G3056">
        <f t="shared" si="95"/>
        <v>3054</v>
      </c>
      <c r="H3056">
        <f t="shared" si="94"/>
        <v>9.7211839240529674</v>
      </c>
      <c r="I3056">
        <f t="array" ref="I3056">+SQRT((SUM(SIN($G3056/$I$1*($A$22:$A$20000))*$B$22:$B$20000))^2 + (SUM(COS($G3056/$I$1*($A$22:$A$20000))*$B$22:$B$20000))^2)</f>
        <v>0.49952559516934347</v>
      </c>
      <c r="J3056">
        <f t="array" ref="J3056">+SQRT((SUM(SIN($G3056/$I$1*($A$22:$A$20000))*$C$22:$C$20000))^2 +  (SUM(COS($G3056/$I$1*($A$22:$A$20000))*$C$22:$C$20000))^2)</f>
        <v>6.0788348795149583</v>
      </c>
    </row>
    <row r="3057" spans="7:10" x14ac:dyDescent="0.25">
      <c r="G3057">
        <f t="shared" si="95"/>
        <v>3055</v>
      </c>
      <c r="H3057">
        <f t="shared" si="94"/>
        <v>9.7243670229148051</v>
      </c>
      <c r="I3057">
        <f t="array" ref="I3057">+SQRT((SUM(SIN($G3057/$I$1*($A$22:$A$20000))*$B$22:$B$20000))^2 + (SUM(COS($G3057/$I$1*($A$22:$A$20000))*$B$22:$B$20000))^2)</f>
        <v>0.23263297164632465</v>
      </c>
      <c r="J3057">
        <f t="array" ref="J3057">+SQRT((SUM(SIN($G3057/$I$1*($A$22:$A$20000))*$C$22:$C$20000))^2 +  (SUM(COS($G3057/$I$1*($A$22:$A$20000))*$C$22:$C$20000))^2)</f>
        <v>3.5064131195327115</v>
      </c>
    </row>
    <row r="3058" spans="7:10" x14ac:dyDescent="0.25">
      <c r="G3058">
        <f t="shared" si="95"/>
        <v>3056</v>
      </c>
      <c r="H3058">
        <f t="shared" si="94"/>
        <v>9.7275501217766429</v>
      </c>
      <c r="I3058">
        <f t="array" ref="I3058">+SQRT((SUM(SIN($G3058/$I$1*($A$22:$A$20000))*$B$22:$B$20000))^2 + (SUM(COS($G3058/$I$1*($A$22:$A$20000))*$B$22:$B$20000))^2)</f>
        <v>0.54587539178763445</v>
      </c>
      <c r="J3058">
        <f t="array" ref="J3058">+SQRT((SUM(SIN($G3058/$I$1*($A$22:$A$20000))*$C$22:$C$20000))^2 +  (SUM(COS($G3058/$I$1*($A$22:$A$20000))*$C$22:$C$20000))^2)</f>
        <v>3.1093827234022582</v>
      </c>
    </row>
    <row r="3059" spans="7:10" x14ac:dyDescent="0.25">
      <c r="G3059">
        <f t="shared" si="95"/>
        <v>3057</v>
      </c>
      <c r="H3059">
        <f t="shared" si="94"/>
        <v>9.7307332206384807</v>
      </c>
      <c r="I3059">
        <f t="array" ref="I3059">+SQRT((SUM(SIN($G3059/$I$1*($A$22:$A$20000))*$B$22:$B$20000))^2 + (SUM(COS($G3059/$I$1*($A$22:$A$20000))*$B$22:$B$20000))^2)</f>
        <v>9.9462492708068215E-2</v>
      </c>
      <c r="J3059">
        <f t="array" ref="J3059">+SQRT((SUM(SIN($G3059/$I$1*($A$22:$A$20000))*$C$22:$C$20000))^2 +  (SUM(COS($G3059/$I$1*($A$22:$A$20000))*$C$22:$C$20000))^2)</f>
        <v>3.6205309642674863</v>
      </c>
    </row>
    <row r="3060" spans="7:10" x14ac:dyDescent="0.25">
      <c r="G3060">
        <f t="shared" si="95"/>
        <v>3058</v>
      </c>
      <c r="H3060">
        <f t="shared" si="94"/>
        <v>9.7339163195003184</v>
      </c>
      <c r="I3060">
        <f t="array" ref="I3060">+SQRT((SUM(SIN($G3060/$I$1*($A$22:$A$20000))*$B$22:$B$20000))^2 + (SUM(COS($G3060/$I$1*($A$22:$A$20000))*$B$22:$B$20000))^2)</f>
        <v>0.53222910249398736</v>
      </c>
      <c r="J3060">
        <f t="array" ref="J3060">+SQRT((SUM(SIN($G3060/$I$1*($A$22:$A$20000))*$C$22:$C$20000))^2 +  (SUM(COS($G3060/$I$1*($A$22:$A$20000))*$C$22:$C$20000))^2)</f>
        <v>2.9372653446791643</v>
      </c>
    </row>
    <row r="3061" spans="7:10" x14ac:dyDescent="0.25">
      <c r="G3061">
        <f t="shared" si="95"/>
        <v>3059</v>
      </c>
      <c r="H3061">
        <f t="shared" si="94"/>
        <v>9.7370994183621562</v>
      </c>
      <c r="I3061">
        <f t="array" ref="I3061">+SQRT((SUM(SIN($G3061/$I$1*($A$22:$A$20000))*$B$22:$B$20000))^2 + (SUM(COS($G3061/$I$1*($A$22:$A$20000))*$B$22:$B$20000))^2)</f>
        <v>0.15435848986994949</v>
      </c>
      <c r="J3061">
        <f t="array" ref="J3061">+SQRT((SUM(SIN($G3061/$I$1*($A$22:$A$20000))*$C$22:$C$20000))^2 +  (SUM(COS($G3061/$I$1*($A$22:$A$20000))*$C$22:$C$20000))^2)</f>
        <v>9.1014947896625191</v>
      </c>
    </row>
    <row r="3062" spans="7:10" x14ac:dyDescent="0.25">
      <c r="G3062">
        <f t="shared" si="95"/>
        <v>3060</v>
      </c>
      <c r="H3062">
        <f t="shared" si="94"/>
        <v>9.7402825172239957</v>
      </c>
      <c r="I3062">
        <f t="array" ref="I3062">+SQRT((SUM(SIN($G3062/$I$1*($A$22:$A$20000))*$B$22:$B$20000))^2 + (SUM(COS($G3062/$I$1*($A$22:$A$20000))*$B$22:$B$20000))^2)</f>
        <v>0.48856757565158437</v>
      </c>
      <c r="J3062">
        <f t="array" ref="J3062">+SQRT((SUM(SIN($G3062/$I$1*($A$22:$A$20000))*$C$22:$C$20000))^2 +  (SUM(COS($G3062/$I$1*($A$22:$A$20000))*$C$22:$C$20000))^2)</f>
        <v>10.615603858891641</v>
      </c>
    </row>
    <row r="3063" spans="7:10" x14ac:dyDescent="0.25">
      <c r="G3063">
        <f t="shared" si="95"/>
        <v>3061</v>
      </c>
      <c r="H3063">
        <f t="shared" si="94"/>
        <v>9.7434656160858335</v>
      </c>
      <c r="I3063">
        <f t="array" ref="I3063">+SQRT((SUM(SIN($G3063/$I$1*($A$22:$A$20000))*$B$22:$B$20000))^2 + (SUM(COS($G3063/$I$1*($A$22:$A$20000))*$B$22:$B$20000))^2)</f>
        <v>0.29299841473251659</v>
      </c>
      <c r="J3063">
        <f t="array" ref="J3063">+SQRT((SUM(SIN($G3063/$I$1*($A$22:$A$20000))*$C$22:$C$20000))^2 +  (SUM(COS($G3063/$I$1*($A$22:$A$20000))*$C$22:$C$20000))^2)</f>
        <v>8.2666299341958087</v>
      </c>
    </row>
    <row r="3064" spans="7:10" x14ac:dyDescent="0.25">
      <c r="G3064">
        <f t="shared" si="95"/>
        <v>3062</v>
      </c>
      <c r="H3064">
        <f t="shared" si="94"/>
        <v>9.7466487149476713</v>
      </c>
      <c r="I3064">
        <f t="array" ref="I3064">+SQRT((SUM(SIN($G3064/$I$1*($A$22:$A$20000))*$B$22:$B$20000))^2 + (SUM(COS($G3064/$I$1*($A$22:$A$20000))*$B$22:$B$20000))^2)</f>
        <v>0.38758305860216635</v>
      </c>
      <c r="J3064">
        <f t="array" ref="J3064">+SQRT((SUM(SIN($G3064/$I$1*($A$22:$A$20000))*$C$22:$C$20000))^2 +  (SUM(COS($G3064/$I$1*($A$22:$A$20000))*$C$22:$C$20000))^2)</f>
        <v>14.480262403317541</v>
      </c>
    </row>
    <row r="3065" spans="7:10" x14ac:dyDescent="0.25">
      <c r="G3065">
        <f t="shared" si="95"/>
        <v>3063</v>
      </c>
      <c r="H3065">
        <f t="shared" si="94"/>
        <v>9.749831813809509</v>
      </c>
      <c r="I3065">
        <f t="array" ref="I3065">+SQRT((SUM(SIN($G3065/$I$1*($A$22:$A$20000))*$B$22:$B$20000))^2 + (SUM(COS($G3065/$I$1*($A$22:$A$20000))*$B$22:$B$20000))^2)</f>
        <v>0.39433686933340784</v>
      </c>
      <c r="J3065">
        <f t="array" ref="J3065">+SQRT((SUM(SIN($G3065/$I$1*($A$22:$A$20000))*$C$22:$C$20000))^2 +  (SUM(COS($G3065/$I$1*($A$22:$A$20000))*$C$22:$C$20000))^2)</f>
        <v>24.949140654133132</v>
      </c>
    </row>
    <row r="3066" spans="7:10" x14ac:dyDescent="0.25">
      <c r="G3066">
        <f t="shared" si="95"/>
        <v>3064</v>
      </c>
      <c r="H3066">
        <f t="shared" si="94"/>
        <v>9.7530149126713468</v>
      </c>
      <c r="I3066">
        <f t="array" ref="I3066">+SQRT((SUM(SIN($G3066/$I$1*($A$22:$A$20000))*$B$22:$B$20000))^2 + (SUM(COS($G3066/$I$1*($A$22:$A$20000))*$B$22:$B$20000))^2)</f>
        <v>0.26708392874481357</v>
      </c>
      <c r="J3066">
        <f t="array" ref="J3066">+SQRT((SUM(SIN($G3066/$I$1*($A$22:$A$20000))*$C$22:$C$20000))^2 +  (SUM(COS($G3066/$I$1*($A$22:$A$20000))*$C$22:$C$20000))^2)</f>
        <v>20.849505113468844</v>
      </c>
    </row>
    <row r="3067" spans="7:10" x14ac:dyDescent="0.25">
      <c r="G3067">
        <f t="shared" si="95"/>
        <v>3065</v>
      </c>
      <c r="H3067">
        <f t="shared" si="94"/>
        <v>9.7561980115331846</v>
      </c>
      <c r="I3067">
        <f t="array" ref="I3067">+SQRT((SUM(SIN($G3067/$I$1*($A$22:$A$20000))*$B$22:$B$20000))^2 + (SUM(COS($G3067/$I$1*($A$22:$A$20000))*$B$22:$B$20000))^2)</f>
        <v>0.46090199658236841</v>
      </c>
      <c r="J3067">
        <f t="array" ref="J3067">+SQRT((SUM(SIN($G3067/$I$1*($A$22:$A$20000))*$C$22:$C$20000))^2 +  (SUM(COS($G3067/$I$1*($A$22:$A$20000))*$C$22:$C$20000))^2)</f>
        <v>7.0671193276181947</v>
      </c>
    </row>
    <row r="3068" spans="7:10" x14ac:dyDescent="0.25">
      <c r="G3068">
        <f t="shared" si="95"/>
        <v>3066</v>
      </c>
      <c r="H3068">
        <f t="shared" si="94"/>
        <v>9.7593811103950223</v>
      </c>
      <c r="I3068">
        <f t="array" ref="I3068">+SQRT((SUM(SIN($G3068/$I$1*($A$22:$A$20000))*$B$22:$B$20000))^2 + (SUM(COS($G3068/$I$1*($A$22:$A$20000))*$B$22:$B$20000))^2)</f>
        <v>0.14230189073722307</v>
      </c>
      <c r="J3068">
        <f t="array" ref="J3068">+SQRT((SUM(SIN($G3068/$I$1*($A$22:$A$20000))*$C$22:$C$20000))^2 +  (SUM(COS($G3068/$I$1*($A$22:$A$20000))*$C$22:$C$20000))^2)</f>
        <v>10.858187929172029</v>
      </c>
    </row>
    <row r="3069" spans="7:10" x14ac:dyDescent="0.25">
      <c r="G3069">
        <f t="shared" si="95"/>
        <v>3067</v>
      </c>
      <c r="H3069">
        <f t="shared" si="94"/>
        <v>9.7625642092568601</v>
      </c>
      <c r="I3069">
        <f t="array" ref="I3069">+SQRT((SUM(SIN($G3069/$I$1*($A$22:$A$20000))*$B$22:$B$20000))^2 + (SUM(COS($G3069/$I$1*($A$22:$A$20000))*$B$22:$B$20000))^2)</f>
        <v>0.4905621061290894</v>
      </c>
      <c r="J3069">
        <f t="array" ref="J3069">+SQRT((SUM(SIN($G3069/$I$1*($A$22:$A$20000))*$C$22:$C$20000))^2 +  (SUM(COS($G3069/$I$1*($A$22:$A$20000))*$C$22:$C$20000))^2)</f>
        <v>4.3382053266671399</v>
      </c>
    </row>
    <row r="3070" spans="7:10" x14ac:dyDescent="0.25">
      <c r="G3070">
        <f t="shared" si="95"/>
        <v>3068</v>
      </c>
      <c r="H3070">
        <f t="shared" si="94"/>
        <v>9.7657473081186978</v>
      </c>
      <c r="I3070">
        <f t="array" ref="I3070">+SQRT((SUM(SIN($G3070/$I$1*($A$22:$A$20000))*$B$22:$B$20000))^2 + (SUM(COS($G3070/$I$1*($A$22:$A$20000))*$B$22:$B$20000))^2)</f>
        <v>0.10304396779965465</v>
      </c>
      <c r="J3070">
        <f t="array" ref="J3070">+SQRT((SUM(SIN($G3070/$I$1*($A$22:$A$20000))*$C$22:$C$20000))^2 +  (SUM(COS($G3070/$I$1*($A$22:$A$20000))*$C$22:$C$20000))^2)</f>
        <v>7.531854963137854</v>
      </c>
    </row>
    <row r="3071" spans="7:10" x14ac:dyDescent="0.25">
      <c r="G3071">
        <f t="shared" si="95"/>
        <v>3069</v>
      </c>
      <c r="H3071">
        <f t="shared" si="94"/>
        <v>9.7689304069805374</v>
      </c>
      <c r="I3071">
        <f t="array" ref="I3071">+SQRT((SUM(SIN($G3071/$I$1*($A$22:$A$20000))*$B$22:$B$20000))^2 + (SUM(COS($G3071/$I$1*($A$22:$A$20000))*$B$22:$B$20000))^2)</f>
        <v>0.47742459790854958</v>
      </c>
      <c r="J3071">
        <f t="array" ref="J3071">+SQRT((SUM(SIN($G3071/$I$1*($A$22:$A$20000))*$C$22:$C$20000))^2 +  (SUM(COS($G3071/$I$1*($A$22:$A$20000))*$C$22:$C$20000))^2)</f>
        <v>8.3313702047480245</v>
      </c>
    </row>
    <row r="3072" spans="7:10" x14ac:dyDescent="0.25">
      <c r="G3072">
        <f t="shared" si="95"/>
        <v>3070</v>
      </c>
      <c r="H3072">
        <f t="shared" si="94"/>
        <v>9.7721135058423734</v>
      </c>
      <c r="I3072">
        <f t="array" ref="I3072">+SQRT((SUM(SIN($G3072/$I$1*($A$22:$A$20000))*$B$22:$B$20000))^2 + (SUM(COS($G3072/$I$1*($A$22:$A$20000))*$B$22:$B$20000))^2)</f>
        <v>0.21121721257695028</v>
      </c>
      <c r="J3072">
        <f t="array" ref="J3072">+SQRT((SUM(SIN($G3072/$I$1*($A$22:$A$20000))*$C$22:$C$20000))^2 +  (SUM(COS($G3072/$I$1*($A$22:$A$20000))*$C$22:$C$20000))^2)</f>
        <v>8.8829086838615865</v>
      </c>
    </row>
    <row r="3073" spans="7:10" x14ac:dyDescent="0.25">
      <c r="G3073">
        <f t="shared" si="95"/>
        <v>3071</v>
      </c>
      <c r="H3073">
        <f t="shared" si="94"/>
        <v>9.7752966047042129</v>
      </c>
      <c r="I3073">
        <f t="array" ref="I3073">+SQRT((SUM(SIN($G3073/$I$1*($A$22:$A$20000))*$B$22:$B$20000))^2 + (SUM(COS($G3073/$I$1*($A$22:$A$20000))*$B$22:$B$20000))^2)</f>
        <v>0.42437921088063674</v>
      </c>
      <c r="J3073">
        <f t="array" ref="J3073">+SQRT((SUM(SIN($G3073/$I$1*($A$22:$A$20000))*$C$22:$C$20000))^2 +  (SUM(COS($G3073/$I$1*($A$22:$A$20000))*$C$22:$C$20000))^2)</f>
        <v>11.476684661308026</v>
      </c>
    </row>
    <row r="3074" spans="7:10" x14ac:dyDescent="0.25">
      <c r="G3074">
        <f t="shared" si="95"/>
        <v>3072</v>
      </c>
      <c r="H3074">
        <f t="shared" si="94"/>
        <v>9.7784797035660489</v>
      </c>
      <c r="I3074">
        <f t="array" ref="I3074">+SQRT((SUM(SIN($G3074/$I$1*($A$22:$A$20000))*$B$22:$B$20000))^2 + (SUM(COS($G3074/$I$1*($A$22:$A$20000))*$B$22:$B$20000))^2)</f>
        <v>0.33633128456217332</v>
      </c>
      <c r="J3074">
        <f t="array" ref="J3074">+SQRT((SUM(SIN($G3074/$I$1*($A$22:$A$20000))*$C$22:$C$20000))^2 +  (SUM(COS($G3074/$I$1*($A$22:$A$20000))*$C$22:$C$20000))^2)</f>
        <v>13.585541132022737</v>
      </c>
    </row>
    <row r="3075" spans="7:10" x14ac:dyDescent="0.25">
      <c r="G3075">
        <f t="shared" si="95"/>
        <v>3073</v>
      </c>
      <c r="H3075">
        <f t="shared" ref="H3075:H3138" si="96">+G3075/$I$1/2/PI()</f>
        <v>9.7816628024278884</v>
      </c>
      <c r="I3075">
        <f t="array" ref="I3075">+SQRT((SUM(SIN($G3075/$I$1*($A$22:$A$20000))*$B$22:$B$20000))^2 + (SUM(COS($G3075/$I$1*($A$22:$A$20000))*$B$22:$B$20000))^2)</f>
        <v>0.34067430015969069</v>
      </c>
      <c r="J3075">
        <f t="array" ref="J3075">+SQRT((SUM(SIN($G3075/$I$1*($A$22:$A$20000))*$C$22:$C$20000))^2 +  (SUM(COS($G3075/$I$1*($A$22:$A$20000))*$C$22:$C$20000))^2)</f>
        <v>18.91057005730249</v>
      </c>
    </row>
    <row r="3076" spans="7:10" x14ac:dyDescent="0.25">
      <c r="G3076">
        <f t="shared" si="95"/>
        <v>3074</v>
      </c>
      <c r="H3076">
        <f t="shared" si="96"/>
        <v>9.7848459012897244</v>
      </c>
      <c r="I3076">
        <f t="array" ref="I3076">+SQRT((SUM(SIN($G3076/$I$1*($A$22:$A$20000))*$B$22:$B$20000))^2 + (SUM(COS($G3076/$I$1*($A$22:$A$20000))*$B$22:$B$20000))^2)</f>
        <v>0.46019001473460452</v>
      </c>
      <c r="J3076">
        <f t="array" ref="J3076">+SQRT((SUM(SIN($G3076/$I$1*($A$22:$A$20000))*$C$22:$C$20000))^2 +  (SUM(COS($G3076/$I$1*($A$22:$A$20000))*$C$22:$C$20000))^2)</f>
        <v>16.70583593691574</v>
      </c>
    </row>
    <row r="3077" spans="7:10" x14ac:dyDescent="0.25">
      <c r="G3077">
        <f t="shared" ref="G3077:G3140" si="97">+G3076+1</f>
        <v>3075</v>
      </c>
      <c r="H3077">
        <f t="shared" si="96"/>
        <v>9.788029000151564</v>
      </c>
      <c r="I3077">
        <f t="array" ref="I3077">+SQRT((SUM(SIN($G3077/$I$1*($A$22:$A$20000))*$B$22:$B$20000))^2 + (SUM(COS($G3077/$I$1*($A$22:$A$20000))*$B$22:$B$20000))^2)</f>
        <v>0.20855368797575316</v>
      </c>
      <c r="J3077">
        <f t="array" ref="J3077">+SQRT((SUM(SIN($G3077/$I$1*($A$22:$A$20000))*$C$22:$C$20000))^2 +  (SUM(COS($G3077/$I$1*($A$22:$A$20000))*$C$22:$C$20000))^2)</f>
        <v>20.613345098959215</v>
      </c>
    </row>
    <row r="3078" spans="7:10" x14ac:dyDescent="0.25">
      <c r="G3078">
        <f t="shared" si="97"/>
        <v>3076</v>
      </c>
      <c r="H3078">
        <f t="shared" si="96"/>
        <v>9.7912120990134017</v>
      </c>
      <c r="I3078">
        <f t="array" ref="I3078">+SQRT((SUM(SIN($G3078/$I$1*($A$22:$A$20000))*$B$22:$B$20000))^2 + (SUM(COS($G3078/$I$1*($A$22:$A$20000))*$B$22:$B$20000))^2)</f>
        <v>0.54448058710598879</v>
      </c>
      <c r="J3078">
        <f t="array" ref="J3078">+SQRT((SUM(SIN($G3078/$I$1*($A$22:$A$20000))*$C$22:$C$20000))^2 +  (SUM(COS($G3078/$I$1*($A$22:$A$20000))*$C$22:$C$20000))^2)</f>
        <v>18.331807366153509</v>
      </c>
    </row>
    <row r="3079" spans="7:10" x14ac:dyDescent="0.25">
      <c r="G3079">
        <f t="shared" si="97"/>
        <v>3077</v>
      </c>
      <c r="H3079">
        <f t="shared" si="96"/>
        <v>9.7943951978752395</v>
      </c>
      <c r="I3079">
        <f t="array" ref="I3079">+SQRT((SUM(SIN($G3079/$I$1*($A$22:$A$20000))*$B$22:$B$20000))^2 + (SUM(COS($G3079/$I$1*($A$22:$A$20000))*$B$22:$B$20000))^2)</f>
        <v>8.116680048522637E-2</v>
      </c>
      <c r="J3079">
        <f t="array" ref="J3079">+SQRT((SUM(SIN($G3079/$I$1*($A$22:$A$20000))*$C$22:$C$20000))^2 +  (SUM(COS($G3079/$I$1*($A$22:$A$20000))*$C$22:$C$20000))^2)</f>
        <v>5.8455064014699696</v>
      </c>
    </row>
    <row r="3080" spans="7:10" x14ac:dyDescent="0.25">
      <c r="G3080">
        <f t="shared" si="97"/>
        <v>3078</v>
      </c>
      <c r="H3080">
        <f t="shared" si="96"/>
        <v>9.7975782967370773</v>
      </c>
      <c r="I3080">
        <f t="array" ref="I3080">+SQRT((SUM(SIN($G3080/$I$1*($A$22:$A$20000))*$B$22:$B$20000))^2 + (SUM(COS($G3080/$I$1*($A$22:$A$20000))*$B$22:$B$20000))^2)</f>
        <v>0.59933333908665043</v>
      </c>
      <c r="J3080">
        <f t="array" ref="J3080">+SQRT((SUM(SIN($G3080/$I$1*($A$22:$A$20000))*$C$22:$C$20000))^2 +  (SUM(COS($G3080/$I$1*($A$22:$A$20000))*$C$22:$C$20000))^2)</f>
        <v>4.3098877573287577</v>
      </c>
    </row>
    <row r="3081" spans="7:10" x14ac:dyDescent="0.25">
      <c r="G3081">
        <f t="shared" si="97"/>
        <v>3079</v>
      </c>
      <c r="H3081">
        <f t="shared" si="96"/>
        <v>9.800761395598915</v>
      </c>
      <c r="I3081">
        <f t="array" ref="I3081">+SQRT((SUM(SIN($G3081/$I$1*($A$22:$A$20000))*$B$22:$B$20000))^2 + (SUM(COS($G3081/$I$1*($A$22:$A$20000))*$B$22:$B$20000))^2)</f>
        <v>0.1807816346547497</v>
      </c>
      <c r="J3081">
        <f t="array" ref="J3081">+SQRT((SUM(SIN($G3081/$I$1*($A$22:$A$20000))*$C$22:$C$20000))^2 +  (SUM(COS($G3081/$I$1*($A$22:$A$20000))*$C$22:$C$20000))^2)</f>
        <v>6.5959043566791093</v>
      </c>
    </row>
    <row r="3082" spans="7:10" x14ac:dyDescent="0.25">
      <c r="G3082">
        <f t="shared" si="97"/>
        <v>3080</v>
      </c>
      <c r="H3082">
        <f t="shared" si="96"/>
        <v>9.8039444944607528</v>
      </c>
      <c r="I3082">
        <f t="array" ref="I3082">+SQRT((SUM(SIN($G3082/$I$1*($A$22:$A$20000))*$B$22:$B$20000))^2 + (SUM(COS($G3082/$I$1*($A$22:$A$20000))*$B$22:$B$20000))^2)</f>
        <v>0.634034925776087</v>
      </c>
      <c r="J3082">
        <f t="array" ref="J3082">+SQRT((SUM(SIN($G3082/$I$1*($A$22:$A$20000))*$C$22:$C$20000))^2 +  (SUM(COS($G3082/$I$1*($A$22:$A$20000))*$C$22:$C$20000))^2)</f>
        <v>15.877599467276426</v>
      </c>
    </row>
    <row r="3083" spans="7:10" x14ac:dyDescent="0.25">
      <c r="G3083">
        <f t="shared" si="97"/>
        <v>3081</v>
      </c>
      <c r="H3083">
        <f t="shared" si="96"/>
        <v>9.8071275933225905</v>
      </c>
      <c r="I3083">
        <f t="array" ref="I3083">+SQRT((SUM(SIN($G3083/$I$1*($A$22:$A$20000))*$B$22:$B$20000))^2 + (SUM(COS($G3083/$I$1*($A$22:$A$20000))*$B$22:$B$20000))^2)</f>
        <v>0.4743133467632159</v>
      </c>
      <c r="J3083">
        <f t="array" ref="J3083">+SQRT((SUM(SIN($G3083/$I$1*($A$22:$A$20000))*$C$22:$C$20000))^2 +  (SUM(COS($G3083/$I$1*($A$22:$A$20000))*$C$22:$C$20000))^2)</f>
        <v>11.208550252672094</v>
      </c>
    </row>
    <row r="3084" spans="7:10" x14ac:dyDescent="0.25">
      <c r="G3084">
        <f t="shared" si="97"/>
        <v>3082</v>
      </c>
      <c r="H3084">
        <f t="shared" si="96"/>
        <v>9.8103106921844283</v>
      </c>
      <c r="I3084">
        <f t="array" ref="I3084">+SQRT((SUM(SIN($G3084/$I$1*($A$22:$A$20000))*$B$22:$B$20000))^2 + (SUM(COS($G3084/$I$1*($A$22:$A$20000))*$B$22:$B$20000))^2)</f>
        <v>0.61770164241974934</v>
      </c>
      <c r="J3084">
        <f t="array" ref="J3084">+SQRT((SUM(SIN($G3084/$I$1*($A$22:$A$20000))*$C$22:$C$20000))^2 +  (SUM(COS($G3084/$I$1*($A$22:$A$20000))*$C$22:$C$20000))^2)</f>
        <v>8.2216873082936193</v>
      </c>
    </row>
    <row r="3085" spans="7:10" x14ac:dyDescent="0.25">
      <c r="G3085">
        <f t="shared" si="97"/>
        <v>3083</v>
      </c>
      <c r="H3085">
        <f t="shared" si="96"/>
        <v>9.8134937910462661</v>
      </c>
      <c r="I3085">
        <f t="array" ref="I3085">+SQRT((SUM(SIN($G3085/$I$1*($A$22:$A$20000))*$B$22:$B$20000))^2 + (SUM(COS($G3085/$I$1*($A$22:$A$20000))*$B$22:$B$20000))^2)</f>
        <v>0.74814838504012249</v>
      </c>
      <c r="J3085">
        <f t="array" ref="J3085">+SQRT((SUM(SIN($G3085/$I$1*($A$22:$A$20000))*$C$22:$C$20000))^2 +  (SUM(COS($G3085/$I$1*($A$22:$A$20000))*$C$22:$C$20000))^2)</f>
        <v>19.08803438694747</v>
      </c>
    </row>
    <row r="3086" spans="7:10" x14ac:dyDescent="0.25">
      <c r="G3086">
        <f t="shared" si="97"/>
        <v>3084</v>
      </c>
      <c r="H3086">
        <f t="shared" si="96"/>
        <v>9.8166768899081038</v>
      </c>
      <c r="I3086">
        <f t="array" ref="I3086">+SQRT((SUM(SIN($G3086/$I$1*($A$22:$A$20000))*$B$22:$B$20000))^2 + (SUM(COS($G3086/$I$1*($A$22:$A$20000))*$B$22:$B$20000))^2)</f>
        <v>0.50811827286663191</v>
      </c>
      <c r="J3086">
        <f t="array" ref="J3086">+SQRT((SUM(SIN($G3086/$I$1*($A$22:$A$20000))*$C$22:$C$20000))^2 +  (SUM(COS($G3086/$I$1*($A$22:$A$20000))*$C$22:$C$20000))^2)</f>
        <v>18.723017617169102</v>
      </c>
    </row>
    <row r="3087" spans="7:10" x14ac:dyDescent="0.25">
      <c r="G3087">
        <f t="shared" si="97"/>
        <v>3085</v>
      </c>
      <c r="H3087">
        <f t="shared" si="96"/>
        <v>9.8198599887699434</v>
      </c>
      <c r="I3087">
        <f t="array" ref="I3087">+SQRT((SUM(SIN($G3087/$I$1*($A$22:$A$20000))*$B$22:$B$20000))^2 + (SUM(COS($G3087/$I$1*($A$22:$A$20000))*$B$22:$B$20000))^2)</f>
        <v>1.2853437438880986</v>
      </c>
      <c r="J3087">
        <f t="array" ref="J3087">+SQRT((SUM(SIN($G3087/$I$1*($A$22:$A$20000))*$C$22:$C$20000))^2 +  (SUM(COS($G3087/$I$1*($A$22:$A$20000))*$C$22:$C$20000))^2)</f>
        <v>13.775871558717856</v>
      </c>
    </row>
    <row r="3088" spans="7:10" x14ac:dyDescent="0.25">
      <c r="G3088">
        <f t="shared" si="97"/>
        <v>3086</v>
      </c>
      <c r="H3088">
        <f t="shared" si="96"/>
        <v>9.8230430876317811</v>
      </c>
      <c r="I3088">
        <f t="array" ref="I3088">+SQRT((SUM(SIN($G3088/$I$1*($A$22:$A$20000))*$B$22:$B$20000))^2 + (SUM(COS($G3088/$I$1*($A$22:$A$20000))*$B$22:$B$20000))^2)</f>
        <v>0.32716839545909326</v>
      </c>
      <c r="J3088">
        <f t="array" ref="J3088">+SQRT((SUM(SIN($G3088/$I$1*($A$22:$A$20000))*$C$22:$C$20000))^2 +  (SUM(COS($G3088/$I$1*($A$22:$A$20000))*$C$22:$C$20000))^2)</f>
        <v>9.0340333169085429</v>
      </c>
    </row>
    <row r="3089" spans="7:10" x14ac:dyDescent="0.25">
      <c r="G3089">
        <f t="shared" si="97"/>
        <v>3087</v>
      </c>
      <c r="H3089">
        <f t="shared" si="96"/>
        <v>9.8262261864936189</v>
      </c>
      <c r="I3089">
        <f t="array" ref="I3089">+SQRT((SUM(SIN($G3089/$I$1*($A$22:$A$20000))*$B$22:$B$20000))^2 + (SUM(COS($G3089/$I$1*($A$22:$A$20000))*$B$22:$B$20000))^2)</f>
        <v>3.4183942558368243</v>
      </c>
      <c r="J3089">
        <f t="array" ref="J3089">+SQRT((SUM(SIN($G3089/$I$1*($A$22:$A$20000))*$C$22:$C$20000))^2 +  (SUM(COS($G3089/$I$1*($A$22:$A$20000))*$C$22:$C$20000))^2)</f>
        <v>5.9797342635218316</v>
      </c>
    </row>
    <row r="3090" spans="7:10" x14ac:dyDescent="0.25">
      <c r="G3090">
        <f t="shared" si="97"/>
        <v>3088</v>
      </c>
      <c r="H3090">
        <f t="shared" si="96"/>
        <v>9.8294092853554567</v>
      </c>
      <c r="I3090">
        <f t="array" ref="I3090">+SQRT((SUM(SIN($G3090/$I$1*($A$22:$A$20000))*$B$22:$B$20000))^2 + (SUM(COS($G3090/$I$1*($A$22:$A$20000))*$B$22:$B$20000))^2)</f>
        <v>5.0334058730764637</v>
      </c>
      <c r="J3090">
        <f t="array" ref="J3090">+SQRT((SUM(SIN($G3090/$I$1*($A$22:$A$20000))*$C$22:$C$20000))^2 +  (SUM(COS($G3090/$I$1*($A$22:$A$20000))*$C$22:$C$20000))^2)</f>
        <v>8.4858954709725225</v>
      </c>
    </row>
    <row r="3091" spans="7:10" x14ac:dyDescent="0.25">
      <c r="G3091">
        <f t="shared" si="97"/>
        <v>3089</v>
      </c>
      <c r="H3091">
        <f t="shared" si="96"/>
        <v>9.8325923842172944</v>
      </c>
      <c r="I3091">
        <f t="array" ref="I3091">+SQRT((SUM(SIN($G3091/$I$1*($A$22:$A$20000))*$B$22:$B$20000))^2 + (SUM(COS($G3091/$I$1*($A$22:$A$20000))*$B$22:$B$20000))^2)</f>
        <v>3.6171616630491945</v>
      </c>
      <c r="J3091">
        <f t="array" ref="J3091">+SQRT((SUM(SIN($G3091/$I$1*($A$22:$A$20000))*$C$22:$C$20000))^2 +  (SUM(COS($G3091/$I$1*($A$22:$A$20000))*$C$22:$C$20000))^2)</f>
        <v>8.1265331921198154</v>
      </c>
    </row>
    <row r="3092" spans="7:10" x14ac:dyDescent="0.25">
      <c r="G3092">
        <f t="shared" si="97"/>
        <v>3090</v>
      </c>
      <c r="H3092">
        <f t="shared" si="96"/>
        <v>9.8357754830791322</v>
      </c>
      <c r="I3092">
        <f t="array" ref="I3092">+SQRT((SUM(SIN($G3092/$I$1*($A$22:$A$20000))*$B$22:$B$20000))^2 + (SUM(COS($G3092/$I$1*($A$22:$A$20000))*$B$22:$B$20000))^2)</f>
        <v>0.78790958542429546</v>
      </c>
      <c r="J3092">
        <f t="array" ref="J3092">+SQRT((SUM(SIN($G3092/$I$1*($A$22:$A$20000))*$C$22:$C$20000))^2 +  (SUM(COS($G3092/$I$1*($A$22:$A$20000))*$C$22:$C$20000))^2)</f>
        <v>3.6842301220446689</v>
      </c>
    </row>
    <row r="3093" spans="7:10" x14ac:dyDescent="0.25">
      <c r="G3093">
        <f t="shared" si="97"/>
        <v>3091</v>
      </c>
      <c r="H3093">
        <f t="shared" si="96"/>
        <v>9.8389585819409699</v>
      </c>
      <c r="I3093">
        <f t="array" ref="I3093">+SQRT((SUM(SIN($G3093/$I$1*($A$22:$A$20000))*$B$22:$B$20000))^2 + (SUM(COS($G3093/$I$1*($A$22:$A$20000))*$B$22:$B$20000))^2)</f>
        <v>0.84661242090260391</v>
      </c>
      <c r="J3093">
        <f t="array" ref="J3093">+SQRT((SUM(SIN($G3093/$I$1*($A$22:$A$20000))*$C$22:$C$20000))^2 +  (SUM(COS($G3093/$I$1*($A$22:$A$20000))*$C$22:$C$20000))^2)</f>
        <v>16.259301322901798</v>
      </c>
    </row>
    <row r="3094" spans="7:10" x14ac:dyDescent="0.25">
      <c r="G3094">
        <f t="shared" si="97"/>
        <v>3092</v>
      </c>
      <c r="H3094">
        <f t="shared" si="96"/>
        <v>9.8421416808028077</v>
      </c>
      <c r="I3094">
        <f t="array" ref="I3094">+SQRT((SUM(SIN($G3094/$I$1*($A$22:$A$20000))*$B$22:$B$20000))^2 + (SUM(COS($G3094/$I$1*($A$22:$A$20000))*$B$22:$B$20000))^2)</f>
        <v>0.5765280051488656</v>
      </c>
      <c r="J3094">
        <f t="array" ref="J3094">+SQRT((SUM(SIN($G3094/$I$1*($A$22:$A$20000))*$C$22:$C$20000))^2 +  (SUM(COS($G3094/$I$1*($A$22:$A$20000))*$C$22:$C$20000))^2)</f>
        <v>21.588106652855359</v>
      </c>
    </row>
    <row r="3095" spans="7:10" x14ac:dyDescent="0.25">
      <c r="G3095">
        <f t="shared" si="97"/>
        <v>3093</v>
      </c>
      <c r="H3095">
        <f t="shared" si="96"/>
        <v>9.8453247796646455</v>
      </c>
      <c r="I3095">
        <f t="array" ref="I3095">+SQRT((SUM(SIN($G3095/$I$1*($A$22:$A$20000))*$B$22:$B$20000))^2 + (SUM(COS($G3095/$I$1*($A$22:$A$20000))*$B$22:$B$20000))^2)</f>
        <v>0.41123005379251837</v>
      </c>
      <c r="J3095">
        <f t="array" ref="J3095">+SQRT((SUM(SIN($G3095/$I$1*($A$22:$A$20000))*$C$22:$C$20000))^2 +  (SUM(COS($G3095/$I$1*($A$22:$A$20000))*$C$22:$C$20000))^2)</f>
        <v>14.609805955453359</v>
      </c>
    </row>
    <row r="3096" spans="7:10" x14ac:dyDescent="0.25">
      <c r="G3096">
        <f t="shared" si="97"/>
        <v>3094</v>
      </c>
      <c r="H3096">
        <f t="shared" si="96"/>
        <v>9.848507878526485</v>
      </c>
      <c r="I3096">
        <f t="array" ref="I3096">+SQRT((SUM(SIN($G3096/$I$1*($A$22:$A$20000))*$B$22:$B$20000))^2 + (SUM(COS($G3096/$I$1*($A$22:$A$20000))*$B$22:$B$20000))^2)</f>
        <v>1.1403214082473079</v>
      </c>
      <c r="J3096">
        <f t="array" ref="J3096">+SQRT((SUM(SIN($G3096/$I$1*($A$22:$A$20000))*$C$22:$C$20000))^2 +  (SUM(COS($G3096/$I$1*($A$22:$A$20000))*$C$22:$C$20000))^2)</f>
        <v>5.1264047070574179</v>
      </c>
    </row>
    <row r="3097" spans="7:10" x14ac:dyDescent="0.25">
      <c r="G3097">
        <f t="shared" si="97"/>
        <v>3095</v>
      </c>
      <c r="H3097">
        <f t="shared" si="96"/>
        <v>9.851690977388321</v>
      </c>
      <c r="I3097">
        <f t="array" ref="I3097">+SQRT((SUM(SIN($G3097/$I$1*($A$22:$A$20000))*$B$22:$B$20000))^2 + (SUM(COS($G3097/$I$1*($A$22:$A$20000))*$B$22:$B$20000))^2)</f>
        <v>1.3168455756799158</v>
      </c>
      <c r="J3097">
        <f t="array" ref="J3097">+SQRT((SUM(SIN($G3097/$I$1*($A$22:$A$20000))*$C$22:$C$20000))^2 +  (SUM(COS($G3097/$I$1*($A$22:$A$20000))*$C$22:$C$20000))^2)</f>
        <v>2.5458145564553227</v>
      </c>
    </row>
    <row r="3098" spans="7:10" x14ac:dyDescent="0.25">
      <c r="G3098">
        <f t="shared" si="97"/>
        <v>3096</v>
      </c>
      <c r="H3098">
        <f t="shared" si="96"/>
        <v>9.8548740762501605</v>
      </c>
      <c r="I3098">
        <f t="array" ref="I3098">+SQRT((SUM(SIN($G3098/$I$1*($A$22:$A$20000))*$B$22:$B$20000))^2 + (SUM(COS($G3098/$I$1*($A$22:$A$20000))*$B$22:$B$20000))^2)</f>
        <v>0.74421192416062332</v>
      </c>
      <c r="J3098">
        <f t="array" ref="J3098">+SQRT((SUM(SIN($G3098/$I$1*($A$22:$A$20000))*$C$22:$C$20000))^2 +  (SUM(COS($G3098/$I$1*($A$22:$A$20000))*$C$22:$C$20000))^2)</f>
        <v>5.4971466249232455</v>
      </c>
    </row>
    <row r="3099" spans="7:10" x14ac:dyDescent="0.25">
      <c r="G3099">
        <f t="shared" si="97"/>
        <v>3097</v>
      </c>
      <c r="H3099">
        <f t="shared" si="96"/>
        <v>9.8580571751119965</v>
      </c>
      <c r="I3099">
        <f t="array" ref="I3099">+SQRT((SUM(SIN($G3099/$I$1*($A$22:$A$20000))*$B$22:$B$20000))^2 + (SUM(COS($G3099/$I$1*($A$22:$A$20000))*$B$22:$B$20000))^2)</f>
        <v>0.10983053396762334</v>
      </c>
      <c r="J3099">
        <f t="array" ref="J3099">+SQRT((SUM(SIN($G3099/$I$1*($A$22:$A$20000))*$C$22:$C$20000))^2 +  (SUM(COS($G3099/$I$1*($A$22:$A$20000))*$C$22:$C$20000))^2)</f>
        <v>8.985688974463093</v>
      </c>
    </row>
    <row r="3100" spans="7:10" x14ac:dyDescent="0.25">
      <c r="G3100">
        <f t="shared" si="97"/>
        <v>3098</v>
      </c>
      <c r="H3100">
        <f t="shared" si="96"/>
        <v>9.8612402739738361</v>
      </c>
      <c r="I3100">
        <f t="array" ref="I3100">+SQRT((SUM(SIN($G3100/$I$1*($A$22:$A$20000))*$B$22:$B$20000))^2 + (SUM(COS($G3100/$I$1*($A$22:$A$20000))*$B$22:$B$20000))^2)</f>
        <v>0.36287290088375834</v>
      </c>
      <c r="J3100">
        <f t="array" ref="J3100">+SQRT((SUM(SIN($G3100/$I$1*($A$22:$A$20000))*$C$22:$C$20000))^2 +  (SUM(COS($G3100/$I$1*($A$22:$A$20000))*$C$22:$C$20000))^2)</f>
        <v>7.6843371277351915</v>
      </c>
    </row>
    <row r="3101" spans="7:10" x14ac:dyDescent="0.25">
      <c r="G3101">
        <f t="shared" si="97"/>
        <v>3099</v>
      </c>
      <c r="H3101">
        <f t="shared" si="96"/>
        <v>9.8644233728356721</v>
      </c>
      <c r="I3101">
        <f t="array" ref="I3101">+SQRT((SUM(SIN($G3101/$I$1*($A$22:$A$20000))*$B$22:$B$20000))^2 + (SUM(COS($G3101/$I$1*($A$22:$A$20000))*$B$22:$B$20000))^2)</f>
        <v>6.3768503938306825E-2</v>
      </c>
      <c r="J3101">
        <f t="array" ref="J3101">+SQRT((SUM(SIN($G3101/$I$1*($A$22:$A$20000))*$C$22:$C$20000))^2 +  (SUM(COS($G3101/$I$1*($A$22:$A$20000))*$C$22:$C$20000))^2)</f>
        <v>7.1077869903210473</v>
      </c>
    </row>
    <row r="3102" spans="7:10" x14ac:dyDescent="0.25">
      <c r="G3102">
        <f t="shared" si="97"/>
        <v>3100</v>
      </c>
      <c r="H3102">
        <f t="shared" si="96"/>
        <v>9.8676064716975116</v>
      </c>
      <c r="I3102">
        <f t="array" ref="I3102">+SQRT((SUM(SIN($G3102/$I$1*($A$22:$A$20000))*$B$22:$B$20000))^2 + (SUM(COS($G3102/$I$1*($A$22:$A$20000))*$B$22:$B$20000))^2)</f>
        <v>0.24469009495193325</v>
      </c>
      <c r="J3102">
        <f t="array" ref="J3102">+SQRT((SUM(SIN($G3102/$I$1*($A$22:$A$20000))*$C$22:$C$20000))^2 +  (SUM(COS($G3102/$I$1*($A$22:$A$20000))*$C$22:$C$20000))^2)</f>
        <v>9.4807004521812051</v>
      </c>
    </row>
    <row r="3103" spans="7:10" x14ac:dyDescent="0.25">
      <c r="G3103">
        <f t="shared" si="97"/>
        <v>3101</v>
      </c>
      <c r="H3103">
        <f t="shared" si="96"/>
        <v>9.8707895705593494</v>
      </c>
      <c r="I3103">
        <f t="array" ref="I3103">+SQRT((SUM(SIN($G3103/$I$1*($A$22:$A$20000))*$B$22:$B$20000))^2 + (SUM(COS($G3103/$I$1*($A$22:$A$20000))*$B$22:$B$20000))^2)</f>
        <v>9.0185986611629174E-2</v>
      </c>
      <c r="J3103">
        <f t="array" ref="J3103">+SQRT((SUM(SIN($G3103/$I$1*($A$22:$A$20000))*$C$22:$C$20000))^2 +  (SUM(COS($G3103/$I$1*($A$22:$A$20000))*$C$22:$C$20000))^2)</f>
        <v>9.6373321114878721</v>
      </c>
    </row>
    <row r="3104" spans="7:10" x14ac:dyDescent="0.25">
      <c r="G3104">
        <f t="shared" si="97"/>
        <v>3102</v>
      </c>
      <c r="H3104">
        <f t="shared" si="96"/>
        <v>9.8739726694211871</v>
      </c>
      <c r="I3104">
        <f t="array" ref="I3104">+SQRT((SUM(SIN($G3104/$I$1*($A$22:$A$20000))*$B$22:$B$20000))^2 + (SUM(COS($G3104/$I$1*($A$22:$A$20000))*$B$22:$B$20000))^2)</f>
        <v>0.16947226950684147</v>
      </c>
      <c r="J3104">
        <f t="array" ref="J3104">+SQRT((SUM(SIN($G3104/$I$1*($A$22:$A$20000))*$C$22:$C$20000))^2 +  (SUM(COS($G3104/$I$1*($A$22:$A$20000))*$C$22:$C$20000))^2)</f>
        <v>8.2490990979632972</v>
      </c>
    </row>
    <row r="3105" spans="7:10" x14ac:dyDescent="0.25">
      <c r="G3105">
        <f t="shared" si="97"/>
        <v>3103</v>
      </c>
      <c r="H3105">
        <f t="shared" si="96"/>
        <v>9.8771557682830249</v>
      </c>
      <c r="I3105">
        <f t="array" ref="I3105">+SQRT((SUM(SIN($G3105/$I$1*($A$22:$A$20000))*$B$22:$B$20000))^2 + (SUM(COS($G3105/$I$1*($A$22:$A$20000))*$B$22:$B$20000))^2)</f>
        <v>9.6200982644613228E-2</v>
      </c>
      <c r="J3105">
        <f t="array" ref="J3105">+SQRT((SUM(SIN($G3105/$I$1*($A$22:$A$20000))*$C$22:$C$20000))^2 +  (SUM(COS($G3105/$I$1*($A$22:$A$20000))*$C$22:$C$20000))^2)</f>
        <v>7.9081123493579604</v>
      </c>
    </row>
    <row r="3106" spans="7:10" x14ac:dyDescent="0.25">
      <c r="G3106">
        <f t="shared" si="97"/>
        <v>3104</v>
      </c>
      <c r="H3106">
        <f t="shared" si="96"/>
        <v>9.8803388671448626</v>
      </c>
      <c r="I3106">
        <f t="array" ref="I3106">+SQRT((SUM(SIN($G3106/$I$1*($A$22:$A$20000))*$B$22:$B$20000))^2 + (SUM(COS($G3106/$I$1*($A$22:$A$20000))*$B$22:$B$20000))^2)</f>
        <v>0.12189915758045093</v>
      </c>
      <c r="J3106">
        <f t="array" ref="J3106">+SQRT((SUM(SIN($G3106/$I$1*($A$22:$A$20000))*$C$22:$C$20000))^2 +  (SUM(COS($G3106/$I$1*($A$22:$A$20000))*$C$22:$C$20000))^2)</f>
        <v>8.378348824382611</v>
      </c>
    </row>
    <row r="3107" spans="7:10" x14ac:dyDescent="0.25">
      <c r="G3107">
        <f t="shared" si="97"/>
        <v>3105</v>
      </c>
      <c r="H3107">
        <f t="shared" si="96"/>
        <v>9.8835219660067004</v>
      </c>
      <c r="I3107">
        <f t="array" ref="I3107">+SQRT((SUM(SIN($G3107/$I$1*($A$22:$A$20000))*$B$22:$B$20000))^2 + (SUM(COS($G3107/$I$1*($A$22:$A$20000))*$B$22:$B$20000))^2)</f>
        <v>9.4943531401864137E-2</v>
      </c>
      <c r="J3107">
        <f t="array" ref="J3107">+SQRT((SUM(SIN($G3107/$I$1*($A$22:$A$20000))*$C$22:$C$20000))^2 +  (SUM(COS($G3107/$I$1*($A$22:$A$20000))*$C$22:$C$20000))^2)</f>
        <v>6.1349461377819408</v>
      </c>
    </row>
    <row r="3108" spans="7:10" x14ac:dyDescent="0.25">
      <c r="G3108">
        <f t="shared" si="97"/>
        <v>3106</v>
      </c>
      <c r="H3108">
        <f t="shared" si="96"/>
        <v>9.8867050648685382</v>
      </c>
      <c r="I3108">
        <f t="array" ref="I3108">+SQRT((SUM(SIN($G3108/$I$1*($A$22:$A$20000))*$B$22:$B$20000))^2 + (SUM(COS($G3108/$I$1*($A$22:$A$20000))*$B$22:$B$20000))^2)</f>
        <v>9.4909264086062636E-2</v>
      </c>
      <c r="J3108">
        <f t="array" ref="J3108">+SQRT((SUM(SIN($G3108/$I$1*($A$22:$A$20000))*$C$22:$C$20000))^2 +  (SUM(COS($G3108/$I$1*($A$22:$A$20000))*$C$22:$C$20000))^2)</f>
        <v>2.67333023575934</v>
      </c>
    </row>
    <row r="3109" spans="7:10" x14ac:dyDescent="0.25">
      <c r="G3109">
        <f t="shared" si="97"/>
        <v>3107</v>
      </c>
      <c r="H3109">
        <f t="shared" si="96"/>
        <v>9.8898881637303759</v>
      </c>
      <c r="I3109">
        <f t="array" ref="I3109">+SQRT((SUM(SIN($G3109/$I$1*($A$22:$A$20000))*$B$22:$B$20000))^2 + (SUM(COS($G3109/$I$1*($A$22:$A$20000))*$B$22:$B$20000))^2)</f>
        <v>0.10444047659299267</v>
      </c>
      <c r="J3109">
        <f t="array" ref="J3109">+SQRT((SUM(SIN($G3109/$I$1*($A$22:$A$20000))*$C$22:$C$20000))^2 +  (SUM(COS($G3109/$I$1*($A$22:$A$20000))*$C$22:$C$20000))^2)</f>
        <v>13.923254307646094</v>
      </c>
    </row>
    <row r="3110" spans="7:10" x14ac:dyDescent="0.25">
      <c r="G3110">
        <f t="shared" si="97"/>
        <v>3108</v>
      </c>
      <c r="H3110">
        <f t="shared" si="96"/>
        <v>9.8930712625922137</v>
      </c>
      <c r="I3110">
        <f t="array" ref="I3110">+SQRT((SUM(SIN($G3110/$I$1*($A$22:$A$20000))*$B$22:$B$20000))^2 + (SUM(COS($G3110/$I$1*($A$22:$A$20000))*$B$22:$B$20000))^2)</f>
        <v>5.5356760330522219E-2</v>
      </c>
      <c r="J3110">
        <f t="array" ref="J3110">+SQRT((SUM(SIN($G3110/$I$1*($A$22:$A$20000))*$C$22:$C$20000))^2 +  (SUM(COS($G3110/$I$1*($A$22:$A$20000))*$C$22:$C$20000))^2)</f>
        <v>18.90174997330125</v>
      </c>
    </row>
    <row r="3111" spans="7:10" x14ac:dyDescent="0.25">
      <c r="G3111">
        <f t="shared" si="97"/>
        <v>3109</v>
      </c>
      <c r="H3111">
        <f t="shared" si="96"/>
        <v>9.8962543614540515</v>
      </c>
      <c r="I3111">
        <f t="array" ref="I3111">+SQRT((SUM(SIN($G3111/$I$1*($A$22:$A$20000))*$B$22:$B$20000))^2 + (SUM(COS($G3111/$I$1*($A$22:$A$20000))*$B$22:$B$20000))^2)</f>
        <v>9.7197271249889888E-2</v>
      </c>
      <c r="J3111">
        <f t="array" ref="J3111">+SQRT((SUM(SIN($G3111/$I$1*($A$22:$A$20000))*$C$22:$C$20000))^2 +  (SUM(COS($G3111/$I$1*($A$22:$A$20000))*$C$22:$C$20000))^2)</f>
        <v>15.04879537119001</v>
      </c>
    </row>
    <row r="3112" spans="7:10" x14ac:dyDescent="0.25">
      <c r="G3112">
        <f t="shared" si="97"/>
        <v>3110</v>
      </c>
      <c r="H3112">
        <f t="shared" si="96"/>
        <v>9.899437460315891</v>
      </c>
      <c r="I3112">
        <f t="array" ref="I3112">+SQRT((SUM(SIN($G3112/$I$1*($A$22:$A$20000))*$B$22:$B$20000))^2 + (SUM(COS($G3112/$I$1*($A$22:$A$20000))*$B$22:$B$20000))^2)</f>
        <v>3.4650240410686386E-2</v>
      </c>
      <c r="J3112">
        <f t="array" ref="J3112">+SQRT((SUM(SIN($G3112/$I$1*($A$22:$A$20000))*$C$22:$C$20000))^2 +  (SUM(COS($G3112/$I$1*($A$22:$A$20000))*$C$22:$C$20000))^2)</f>
        <v>8.8983298587425672</v>
      </c>
    </row>
    <row r="3113" spans="7:10" x14ac:dyDescent="0.25">
      <c r="G3113">
        <f t="shared" si="97"/>
        <v>3111</v>
      </c>
      <c r="H3113">
        <f t="shared" si="96"/>
        <v>9.9026205591777288</v>
      </c>
      <c r="I3113">
        <f t="array" ref="I3113">+SQRT((SUM(SIN($G3113/$I$1*($A$22:$A$20000))*$B$22:$B$20000))^2 + (SUM(COS($G3113/$I$1*($A$22:$A$20000))*$B$22:$B$20000))^2)</f>
        <v>9.9174831665145943E-2</v>
      </c>
      <c r="J3113">
        <f t="array" ref="J3113">+SQRT((SUM(SIN($G3113/$I$1*($A$22:$A$20000))*$C$22:$C$20000))^2 +  (SUM(COS($G3113/$I$1*($A$22:$A$20000))*$C$22:$C$20000))^2)</f>
        <v>3.307817560340601</v>
      </c>
    </row>
    <row r="3114" spans="7:10" x14ac:dyDescent="0.25">
      <c r="G3114">
        <f t="shared" si="97"/>
        <v>3112</v>
      </c>
      <c r="H3114">
        <f t="shared" si="96"/>
        <v>9.9058036580395665</v>
      </c>
      <c r="I3114">
        <f t="array" ref="I3114">+SQRT((SUM(SIN($G3114/$I$1*($A$22:$A$20000))*$B$22:$B$20000))^2 + (SUM(COS($G3114/$I$1*($A$22:$A$20000))*$B$22:$B$20000))^2)</f>
        <v>2.2246806275030475E-2</v>
      </c>
      <c r="J3114">
        <f t="array" ref="J3114">+SQRT((SUM(SIN($G3114/$I$1*($A$22:$A$20000))*$C$22:$C$20000))^2 +  (SUM(COS($G3114/$I$1*($A$22:$A$20000))*$C$22:$C$20000))^2)</f>
        <v>5.6442372722141823</v>
      </c>
    </row>
    <row r="3115" spans="7:10" x14ac:dyDescent="0.25">
      <c r="G3115">
        <f t="shared" si="97"/>
        <v>3113</v>
      </c>
      <c r="H3115">
        <f t="shared" si="96"/>
        <v>9.9089867569014043</v>
      </c>
      <c r="I3115">
        <f t="array" ref="I3115">+SQRT((SUM(SIN($G3115/$I$1*($A$22:$A$20000))*$B$22:$B$20000))^2 + (SUM(COS($G3115/$I$1*($A$22:$A$20000))*$B$22:$B$20000))^2)</f>
        <v>8.8053959173828883E-2</v>
      </c>
      <c r="J3115">
        <f t="array" ref="J3115">+SQRT((SUM(SIN($G3115/$I$1*($A$22:$A$20000))*$C$22:$C$20000))^2 +  (SUM(COS($G3115/$I$1*($A$22:$A$20000))*$C$22:$C$20000))^2)</f>
        <v>14.487701727405261</v>
      </c>
    </row>
    <row r="3116" spans="7:10" x14ac:dyDescent="0.25">
      <c r="G3116">
        <f t="shared" si="97"/>
        <v>3114</v>
      </c>
      <c r="H3116">
        <f t="shared" si="96"/>
        <v>9.9121698557632421</v>
      </c>
      <c r="I3116">
        <f t="array" ref="I3116">+SQRT((SUM(SIN($G3116/$I$1*($A$22:$A$20000))*$B$22:$B$20000))^2 + (SUM(COS($G3116/$I$1*($A$22:$A$20000))*$B$22:$B$20000))^2)</f>
        <v>2.4784371185018677E-2</v>
      </c>
      <c r="J3116">
        <f t="array" ref="J3116">+SQRT((SUM(SIN($G3116/$I$1*($A$22:$A$20000))*$C$22:$C$20000))^2 +  (SUM(COS($G3116/$I$1*($A$22:$A$20000))*$C$22:$C$20000))^2)</f>
        <v>22.314694539624625</v>
      </c>
    </row>
    <row r="3117" spans="7:10" x14ac:dyDescent="0.25">
      <c r="G3117">
        <f t="shared" si="97"/>
        <v>3115</v>
      </c>
      <c r="H3117">
        <f t="shared" si="96"/>
        <v>9.9153529546250798</v>
      </c>
      <c r="I3117">
        <f t="array" ref="I3117">+SQRT((SUM(SIN($G3117/$I$1*($A$22:$A$20000))*$B$22:$B$20000))^2 + (SUM(COS($G3117/$I$1*($A$22:$A$20000))*$B$22:$B$20000))^2)</f>
        <v>7.7532827319038697E-2</v>
      </c>
      <c r="J3117">
        <f t="array" ref="J3117">+SQRT((SUM(SIN($G3117/$I$1*($A$22:$A$20000))*$C$22:$C$20000))^2 +  (SUM(COS($G3117/$I$1*($A$22:$A$20000))*$C$22:$C$20000))^2)</f>
        <v>28.878221718696661</v>
      </c>
    </row>
    <row r="3118" spans="7:10" x14ac:dyDescent="0.25">
      <c r="G3118">
        <f t="shared" si="97"/>
        <v>3116</v>
      </c>
      <c r="H3118">
        <f t="shared" si="96"/>
        <v>9.9185360534869176</v>
      </c>
      <c r="I3118">
        <f t="array" ref="I3118">+SQRT((SUM(SIN($G3118/$I$1*($A$22:$A$20000))*$B$22:$B$20000))^2 + (SUM(COS($G3118/$I$1*($A$22:$A$20000))*$B$22:$B$20000))^2)</f>
        <v>4.0627587408209535E-2</v>
      </c>
      <c r="J3118">
        <f t="array" ref="J3118">+SQRT((SUM(SIN($G3118/$I$1*($A$22:$A$20000))*$C$22:$C$20000))^2 +  (SUM(COS($G3118/$I$1*($A$22:$A$20000))*$C$22:$C$20000))^2)</f>
        <v>30.457229445959548</v>
      </c>
    </row>
    <row r="3119" spans="7:10" x14ac:dyDescent="0.25">
      <c r="G3119">
        <f t="shared" si="97"/>
        <v>3117</v>
      </c>
      <c r="H3119">
        <f t="shared" si="96"/>
        <v>9.9217191523487553</v>
      </c>
      <c r="I3119">
        <f t="array" ref="I3119">+SQRT((SUM(SIN($G3119/$I$1*($A$22:$A$20000))*$B$22:$B$20000))^2 + (SUM(COS($G3119/$I$1*($A$22:$A$20000))*$B$22:$B$20000))^2)</f>
        <v>6.2603343808690842E-2</v>
      </c>
      <c r="J3119">
        <f t="array" ref="J3119">+SQRT((SUM(SIN($G3119/$I$1*($A$22:$A$20000))*$C$22:$C$20000))^2 +  (SUM(COS($G3119/$I$1*($A$22:$A$20000))*$C$22:$C$20000))^2)</f>
        <v>23.195748649872172</v>
      </c>
    </row>
    <row r="3120" spans="7:10" x14ac:dyDescent="0.25">
      <c r="G3120">
        <f t="shared" si="97"/>
        <v>3118</v>
      </c>
      <c r="H3120">
        <f t="shared" si="96"/>
        <v>9.9249022512105931</v>
      </c>
      <c r="I3120">
        <f t="array" ref="I3120">+SQRT((SUM(SIN($G3120/$I$1*($A$22:$A$20000))*$B$22:$B$20000))^2 + (SUM(COS($G3120/$I$1*($A$22:$A$20000))*$B$22:$B$20000))^2)</f>
        <v>5.4026138899701148E-2</v>
      </c>
      <c r="J3120">
        <f t="array" ref="J3120">+SQRT((SUM(SIN($G3120/$I$1*($A$22:$A$20000))*$C$22:$C$20000))^2 +  (SUM(COS($G3120/$I$1*($A$22:$A$20000))*$C$22:$C$20000))^2)</f>
        <v>8.5538941120140386</v>
      </c>
    </row>
    <row r="3121" spans="7:10" x14ac:dyDescent="0.25">
      <c r="G3121">
        <f t="shared" si="97"/>
        <v>3119</v>
      </c>
      <c r="H3121">
        <f t="shared" si="96"/>
        <v>9.9280853500724326</v>
      </c>
      <c r="I3121">
        <f t="array" ref="I3121">+SQRT((SUM(SIN($G3121/$I$1*($A$22:$A$20000))*$B$22:$B$20000))^2 + (SUM(COS($G3121/$I$1*($A$22:$A$20000))*$B$22:$B$20000))^2)</f>
        <v>4.5013658087162206E-2</v>
      </c>
      <c r="J3121">
        <f t="array" ref="J3121">+SQRT((SUM(SIN($G3121/$I$1*($A$22:$A$20000))*$C$22:$C$20000))^2 +  (SUM(COS($G3121/$I$1*($A$22:$A$20000))*$C$22:$C$20000))^2)</f>
        <v>7.0961795998323884</v>
      </c>
    </row>
    <row r="3122" spans="7:10" x14ac:dyDescent="0.25">
      <c r="G3122">
        <f t="shared" si="97"/>
        <v>3120</v>
      </c>
      <c r="H3122">
        <f t="shared" si="96"/>
        <v>9.9312684489342686</v>
      </c>
      <c r="I3122">
        <f t="array" ref="I3122">+SQRT((SUM(SIN($G3122/$I$1*($A$22:$A$20000))*$B$22:$B$20000))^2 + (SUM(COS($G3122/$I$1*($A$22:$A$20000))*$B$22:$B$20000))^2)</f>
        <v>6.2373710268517395E-2</v>
      </c>
      <c r="J3122">
        <f t="array" ref="J3122">+SQRT((SUM(SIN($G3122/$I$1*($A$22:$A$20000))*$C$22:$C$20000))^2 +  (SUM(COS($G3122/$I$1*($A$22:$A$20000))*$C$22:$C$20000))^2)</f>
        <v>16.899087761232256</v>
      </c>
    </row>
    <row r="3123" spans="7:10" x14ac:dyDescent="0.25">
      <c r="G3123">
        <f t="shared" si="97"/>
        <v>3121</v>
      </c>
      <c r="H3123">
        <f t="shared" si="96"/>
        <v>9.9344515477961082</v>
      </c>
      <c r="I3123">
        <f t="array" ref="I3123">+SQRT((SUM(SIN($G3123/$I$1*($A$22:$A$20000))*$B$22:$B$20000))^2 + (SUM(COS($G3123/$I$1*($A$22:$A$20000))*$B$22:$B$20000))^2)</f>
        <v>2.7302573978997064E-2</v>
      </c>
      <c r="J3123">
        <f t="array" ref="J3123">+SQRT((SUM(SIN($G3123/$I$1*($A$22:$A$20000))*$C$22:$C$20000))^2 +  (SUM(COS($G3123/$I$1*($A$22:$A$20000))*$C$22:$C$20000))^2)</f>
        <v>20.578283355614271</v>
      </c>
    </row>
    <row r="3124" spans="7:10" x14ac:dyDescent="0.25">
      <c r="G3124">
        <f t="shared" si="97"/>
        <v>3122</v>
      </c>
      <c r="H3124">
        <f t="shared" si="96"/>
        <v>9.9376346466579442</v>
      </c>
      <c r="I3124">
        <f t="array" ref="I3124">+SQRT((SUM(SIN($G3124/$I$1*($A$22:$A$20000))*$B$22:$B$20000))^2 + (SUM(COS($G3124/$I$1*($A$22:$A$20000))*$B$22:$B$20000))^2)</f>
        <v>6.6820280883774022E-2</v>
      </c>
      <c r="J3124">
        <f t="array" ref="J3124">+SQRT((SUM(SIN($G3124/$I$1*($A$22:$A$20000))*$C$22:$C$20000))^2 +  (SUM(COS($G3124/$I$1*($A$22:$A$20000))*$C$22:$C$20000))^2)</f>
        <v>18.504946088132634</v>
      </c>
    </row>
    <row r="3125" spans="7:10" x14ac:dyDescent="0.25">
      <c r="G3125">
        <f t="shared" si="97"/>
        <v>3123</v>
      </c>
      <c r="H3125">
        <f t="shared" si="96"/>
        <v>9.9408177455197837</v>
      </c>
      <c r="I3125">
        <f t="array" ref="I3125">+SQRT((SUM(SIN($G3125/$I$1*($A$22:$A$20000))*$B$22:$B$20000))^2 + (SUM(COS($G3125/$I$1*($A$22:$A$20000))*$B$22:$B$20000))^2)</f>
        <v>1.1532001688904316E-2</v>
      </c>
      <c r="J3125">
        <f t="array" ref="J3125">+SQRT((SUM(SIN($G3125/$I$1*($A$22:$A$20000))*$C$22:$C$20000))^2 +  (SUM(COS($G3125/$I$1*($A$22:$A$20000))*$C$22:$C$20000))^2)</f>
        <v>10.651789104868335</v>
      </c>
    </row>
    <row r="3126" spans="7:10" x14ac:dyDescent="0.25">
      <c r="G3126">
        <f t="shared" si="97"/>
        <v>3124</v>
      </c>
      <c r="H3126">
        <f t="shared" si="96"/>
        <v>9.9440008443816197</v>
      </c>
      <c r="I3126">
        <f t="array" ref="I3126">+SQRT((SUM(SIN($G3126/$I$1*($A$22:$A$20000))*$B$22:$B$20000))^2 + (SUM(COS($G3126/$I$1*($A$22:$A$20000))*$B$22:$B$20000))^2)</f>
        <v>7.2494760143720763E-2</v>
      </c>
      <c r="J3126">
        <f t="array" ref="J3126">+SQRT((SUM(SIN($G3126/$I$1*($A$22:$A$20000))*$C$22:$C$20000))^2 +  (SUM(COS($G3126/$I$1*($A$22:$A$20000))*$C$22:$C$20000))^2)</f>
        <v>7.7392078069356316</v>
      </c>
    </row>
    <row r="3127" spans="7:10" x14ac:dyDescent="0.25">
      <c r="G3127">
        <f t="shared" si="97"/>
        <v>3125</v>
      </c>
      <c r="H3127">
        <f t="shared" si="96"/>
        <v>9.9471839432434592</v>
      </c>
      <c r="I3127">
        <f t="array" ref="I3127">+SQRT((SUM(SIN($G3127/$I$1*($A$22:$A$20000))*$B$22:$B$20000))^2 + (SUM(COS($G3127/$I$1*($A$22:$A$20000))*$B$22:$B$20000))^2)</f>
        <v>1.6146072298674957E-2</v>
      </c>
      <c r="J3127">
        <f t="array" ref="J3127">+SQRT((SUM(SIN($G3127/$I$1*($A$22:$A$20000))*$C$22:$C$20000))^2 +  (SUM(COS($G3127/$I$1*($A$22:$A$20000))*$C$22:$C$20000))^2)</f>
        <v>9.8208338065290217</v>
      </c>
    </row>
    <row r="3128" spans="7:10" x14ac:dyDescent="0.25">
      <c r="G3128">
        <f t="shared" si="97"/>
        <v>3126</v>
      </c>
      <c r="H3128">
        <f t="shared" si="96"/>
        <v>9.950367042105297</v>
      </c>
      <c r="I3128">
        <f t="array" ref="I3128">+SQRT((SUM(SIN($G3128/$I$1*($A$22:$A$20000))*$B$22:$B$20000))^2 + (SUM(COS($G3128/$I$1*($A$22:$A$20000))*$B$22:$B$20000))^2)</f>
        <v>6.096758636812747E-2</v>
      </c>
      <c r="J3128">
        <f t="array" ref="J3128">+SQRT((SUM(SIN($G3128/$I$1*($A$22:$A$20000))*$C$22:$C$20000))^2 +  (SUM(COS($G3128/$I$1*($A$22:$A$20000))*$C$22:$C$20000))^2)</f>
        <v>4.1150483009149958</v>
      </c>
    </row>
    <row r="3129" spans="7:10" x14ac:dyDescent="0.25">
      <c r="G3129">
        <f t="shared" si="97"/>
        <v>3127</v>
      </c>
      <c r="H3129">
        <f t="shared" si="96"/>
        <v>9.9535501409671348</v>
      </c>
      <c r="I3129">
        <f t="array" ref="I3129">+SQRT((SUM(SIN($G3129/$I$1*($A$22:$A$20000))*$B$22:$B$20000))^2 + (SUM(COS($G3129/$I$1*($A$22:$A$20000))*$B$22:$B$20000))^2)</f>
        <v>2.8738043100780472E-2</v>
      </c>
      <c r="J3129">
        <f t="array" ref="J3129">+SQRT((SUM(SIN($G3129/$I$1*($A$22:$A$20000))*$C$22:$C$20000))^2 +  (SUM(COS($G3129/$I$1*($A$22:$A$20000))*$C$22:$C$20000))^2)</f>
        <v>11.627124600979515</v>
      </c>
    </row>
    <row r="3130" spans="7:10" x14ac:dyDescent="0.25">
      <c r="G3130">
        <f t="shared" si="97"/>
        <v>3128</v>
      </c>
      <c r="H3130">
        <f t="shared" si="96"/>
        <v>9.9567332398289725</v>
      </c>
      <c r="I3130">
        <f t="array" ref="I3130">+SQRT((SUM(SIN($G3130/$I$1*($A$22:$A$20000))*$B$22:$B$20000))^2 + (SUM(COS($G3130/$I$1*($A$22:$A$20000))*$B$22:$B$20000))^2)</f>
        <v>5.4050627115078589E-2</v>
      </c>
      <c r="J3130">
        <f t="array" ref="J3130">+SQRT((SUM(SIN($G3130/$I$1*($A$22:$A$20000))*$C$22:$C$20000))^2 +  (SUM(COS($G3130/$I$1*($A$22:$A$20000))*$C$22:$C$20000))^2)</f>
        <v>19.13483719051343</v>
      </c>
    </row>
    <row r="3131" spans="7:10" x14ac:dyDescent="0.25">
      <c r="G3131">
        <f t="shared" si="97"/>
        <v>3129</v>
      </c>
      <c r="H3131">
        <f t="shared" si="96"/>
        <v>9.9599163386908103</v>
      </c>
      <c r="I3131">
        <f t="array" ref="I3131">+SQRT((SUM(SIN($G3131/$I$1*($A$22:$A$20000))*$B$22:$B$20000))^2 + (SUM(COS($G3131/$I$1*($A$22:$A$20000))*$B$22:$B$20000))^2)</f>
        <v>4.245255345987179E-2</v>
      </c>
      <c r="J3131">
        <f t="array" ref="J3131">+SQRT((SUM(SIN($G3131/$I$1*($A$22:$A$20000))*$C$22:$C$20000))^2 +  (SUM(COS($G3131/$I$1*($A$22:$A$20000))*$C$22:$C$20000))^2)</f>
        <v>17.328345797235176</v>
      </c>
    </row>
    <row r="3132" spans="7:10" x14ac:dyDescent="0.25">
      <c r="G3132">
        <f t="shared" si="97"/>
        <v>3130</v>
      </c>
      <c r="H3132">
        <f t="shared" si="96"/>
        <v>9.963099437552648</v>
      </c>
      <c r="I3132">
        <f t="array" ref="I3132">+SQRT((SUM(SIN($G3132/$I$1*($A$22:$A$20000))*$B$22:$B$20000))^2 + (SUM(COS($G3132/$I$1*($A$22:$A$20000))*$B$22:$B$20000))^2)</f>
        <v>4.1450936014532154E-2</v>
      </c>
      <c r="J3132">
        <f t="array" ref="J3132">+SQRT((SUM(SIN($G3132/$I$1*($A$22:$A$20000))*$C$22:$C$20000))^2 +  (SUM(COS($G3132/$I$1*($A$22:$A$20000))*$C$22:$C$20000))^2)</f>
        <v>10.535201871562473</v>
      </c>
    </row>
    <row r="3133" spans="7:10" x14ac:dyDescent="0.25">
      <c r="G3133">
        <f t="shared" si="97"/>
        <v>3131</v>
      </c>
      <c r="H3133">
        <f t="shared" si="96"/>
        <v>9.9662825364144858</v>
      </c>
      <c r="I3133">
        <f t="array" ref="I3133">+SQRT((SUM(SIN($G3133/$I$1*($A$22:$A$20000))*$B$22:$B$20000))^2 + (SUM(COS($G3133/$I$1*($A$22:$A$20000))*$B$22:$B$20000))^2)</f>
        <v>5.2353056384301488E-2</v>
      </c>
      <c r="J3133">
        <f t="array" ref="J3133">+SQRT((SUM(SIN($G3133/$I$1*($A$22:$A$20000))*$C$22:$C$20000))^2 +  (SUM(COS($G3133/$I$1*($A$22:$A$20000))*$C$22:$C$20000))^2)</f>
        <v>4.5191599912093618</v>
      </c>
    </row>
    <row r="3134" spans="7:10" x14ac:dyDescent="0.25">
      <c r="G3134">
        <f t="shared" si="97"/>
        <v>3132</v>
      </c>
      <c r="H3134">
        <f t="shared" si="96"/>
        <v>9.9694656352763236</v>
      </c>
      <c r="I3134">
        <f t="array" ref="I3134">+SQRT((SUM(SIN($G3134/$I$1*($A$22:$A$20000))*$B$22:$B$20000))^2 + (SUM(COS($G3134/$I$1*($A$22:$A$20000))*$B$22:$B$20000))^2)</f>
        <v>2.9502195882193962E-2</v>
      </c>
      <c r="J3134">
        <f t="array" ref="J3134">+SQRT((SUM(SIN($G3134/$I$1*($A$22:$A$20000))*$C$22:$C$20000))^2 +  (SUM(COS($G3134/$I$1*($A$22:$A$20000))*$C$22:$C$20000))^2)</f>
        <v>2.9616487535026099</v>
      </c>
    </row>
    <row r="3135" spans="7:10" x14ac:dyDescent="0.25">
      <c r="G3135">
        <f t="shared" si="97"/>
        <v>3133</v>
      </c>
      <c r="H3135">
        <f t="shared" si="96"/>
        <v>9.9726487341381613</v>
      </c>
      <c r="I3135">
        <f t="array" ref="I3135">+SQRT((SUM(SIN($G3135/$I$1*($A$22:$A$20000))*$B$22:$B$20000))^2 + (SUM(COS($G3135/$I$1*($A$22:$A$20000))*$B$22:$B$20000))^2)</f>
        <v>5.8657152982347791E-2</v>
      </c>
      <c r="J3135">
        <f t="array" ref="J3135">+SQRT((SUM(SIN($G3135/$I$1*($A$22:$A$20000))*$C$22:$C$20000))^2 +  (SUM(COS($G3135/$I$1*($A$22:$A$20000))*$C$22:$C$20000))^2)</f>
        <v>10.426837983114041</v>
      </c>
    </row>
    <row r="3136" spans="7:10" x14ac:dyDescent="0.25">
      <c r="G3136">
        <f t="shared" si="97"/>
        <v>3134</v>
      </c>
      <c r="H3136">
        <f t="shared" si="96"/>
        <v>9.9758318330000009</v>
      </c>
      <c r="I3136">
        <f t="array" ref="I3136">+SQRT((SUM(SIN($G3136/$I$1*($A$22:$A$20000))*$B$22:$B$20000))^2 + (SUM(COS($G3136/$I$1*($A$22:$A$20000))*$B$22:$B$20000))^2)</f>
        <v>1.7108765324301101E-2</v>
      </c>
      <c r="J3136">
        <f t="array" ref="J3136">+SQRT((SUM(SIN($G3136/$I$1*($A$22:$A$20000))*$C$22:$C$20000))^2 +  (SUM(COS($G3136/$I$1*($A$22:$A$20000))*$C$22:$C$20000))^2)</f>
        <v>11.687036695335459</v>
      </c>
    </row>
    <row r="3137" spans="7:10" x14ac:dyDescent="0.25">
      <c r="G3137">
        <f t="shared" si="97"/>
        <v>3135</v>
      </c>
      <c r="H3137">
        <f t="shared" si="96"/>
        <v>9.9790149318618386</v>
      </c>
      <c r="I3137">
        <f t="array" ref="I3137">+SQRT((SUM(SIN($G3137/$I$1*($A$22:$A$20000))*$B$22:$B$20000))^2 + (SUM(COS($G3137/$I$1*($A$22:$A$20000))*$B$22:$B$20000))^2)</f>
        <v>6.1662581339779948E-2</v>
      </c>
      <c r="J3137">
        <f t="array" ref="J3137">+SQRT((SUM(SIN($G3137/$I$1*($A$22:$A$20000))*$C$22:$C$20000))^2 +  (SUM(COS($G3137/$I$1*($A$22:$A$20000))*$C$22:$C$20000))^2)</f>
        <v>7.8400398197918184</v>
      </c>
    </row>
    <row r="3138" spans="7:10" x14ac:dyDescent="0.25">
      <c r="G3138">
        <f t="shared" si="97"/>
        <v>3136</v>
      </c>
      <c r="H3138">
        <f t="shared" si="96"/>
        <v>9.9821980307236764</v>
      </c>
      <c r="I3138">
        <f t="array" ref="I3138">+SQRT((SUM(SIN($G3138/$I$1*($A$22:$A$20000))*$B$22:$B$20000))^2 + (SUM(COS($G3138/$I$1*($A$22:$A$20000))*$B$22:$B$20000))^2)</f>
        <v>1.404627158787037E-2</v>
      </c>
      <c r="J3138">
        <f t="array" ref="J3138">+SQRT((SUM(SIN($G3138/$I$1*($A$22:$A$20000))*$C$22:$C$20000))^2 +  (SUM(COS($G3138/$I$1*($A$22:$A$20000))*$C$22:$C$20000))^2)</f>
        <v>4.8050662319616615</v>
      </c>
    </row>
    <row r="3139" spans="7:10" x14ac:dyDescent="0.25">
      <c r="G3139">
        <f t="shared" si="97"/>
        <v>3137</v>
      </c>
      <c r="H3139">
        <f>+G3139/$I$1/2/PI()</f>
        <v>9.9853811295855142</v>
      </c>
      <c r="I3139">
        <f t="array" ref="I3139">+SQRT((SUM(SIN($G3139/$I$1*($A$22:$A$20000))*$B$22:$B$20000))^2 + (SUM(COS($G3139/$I$1*($A$22:$A$20000))*$B$22:$B$20000))^2)</f>
        <v>6.057243081095947E-2</v>
      </c>
      <c r="J3139">
        <f t="array" ref="J3139">+SQRT((SUM(SIN($G3139/$I$1*($A$22:$A$20000))*$C$22:$C$20000))^2 +  (SUM(COS($G3139/$I$1*($A$22:$A$20000))*$C$22:$C$20000))^2)</f>
        <v>7.3091408363344463</v>
      </c>
    </row>
    <row r="3140" spans="7:10" x14ac:dyDescent="0.25">
      <c r="G3140">
        <f t="shared" si="97"/>
        <v>3138</v>
      </c>
      <c r="H3140">
        <f>+G3140/$I$1/2/PI()</f>
        <v>9.9885642284473519</v>
      </c>
      <c r="I3140">
        <f t="array" ref="I3140">+SQRT((SUM(SIN($G3140/$I$1*($A$22:$A$20000))*$B$22:$B$20000))^2 + (SUM(COS($G3140/$I$1*($A$22:$A$20000))*$B$22:$B$20000))^2)</f>
        <v>2.528390248884442E-2</v>
      </c>
      <c r="J3140">
        <f t="array" ref="J3140">+SQRT((SUM(SIN($G3140/$I$1*($A$22:$A$20000))*$C$22:$C$20000))^2 +  (SUM(COS($G3140/$I$1*($A$22:$A$20000))*$C$22:$C$20000))^2)</f>
        <v>17.111050045079569</v>
      </c>
    </row>
    <row r="3141" spans="7:10" x14ac:dyDescent="0.25">
      <c r="G3141">
        <f>+G3140+1</f>
        <v>3139</v>
      </c>
      <c r="H3141">
        <f>+G3141/$I$1/2/PI()</f>
        <v>9.9917473273091897</v>
      </c>
      <c r="I3141">
        <f t="array" ref="I3141">+SQRT((SUM(SIN($G3141/$I$1*($A$22:$A$20000))*$B$22:$B$20000))^2 + (SUM(COS($G3141/$I$1*($A$22:$A$20000))*$B$22:$B$20000))^2)</f>
        <v>5.4980260013109648E-2</v>
      </c>
      <c r="J3141">
        <f t="array" ref="J3141">+SQRT((SUM(SIN($G3141/$I$1*($A$22:$A$20000))*$C$22:$C$20000))^2 +  (SUM(COS($G3141/$I$1*($A$22:$A$20000))*$C$22:$C$20000))^2)</f>
        <v>12.453461978044276</v>
      </c>
    </row>
    <row r="3142" spans="7:10" x14ac:dyDescent="0.25">
      <c r="G3142">
        <f>+G3141+1</f>
        <v>3140</v>
      </c>
      <c r="H3142">
        <f>+G3142/$I$1/2/PI()</f>
        <v>9.9949304261710274</v>
      </c>
      <c r="I3142">
        <f t="array" ref="I3142">+SQRT((SUM(SIN($G3142/$I$1*($A$22:$A$20000))*$B$22:$B$20000))^2 + (SUM(COS($G3142/$I$1*($A$22:$A$20000))*$B$22:$B$20000))^2)</f>
        <v>3.8312467659829652E-2</v>
      </c>
      <c r="J3142">
        <f t="array" ref="J3142">+SQRT((SUM(SIN($G3142/$I$1*($A$22:$A$20000))*$C$22:$C$20000))^2 +  (SUM(COS($G3142/$I$1*($A$22:$A$20000))*$C$22:$C$20000))^2)</f>
        <v>14.62120746265078</v>
      </c>
    </row>
    <row r="3143" spans="7:10" x14ac:dyDescent="0.25">
      <c r="G3143">
        <f>+G3142+1</f>
        <v>3141</v>
      </c>
      <c r="H3143">
        <f>+G3143/$I$1/2/PI()</f>
        <v>9.9981135250328652</v>
      </c>
      <c r="I3143">
        <f t="array" ref="I3143">+SQRT((SUM(SIN($G3143/$I$1*($A$22:$A$20000))*$B$22:$B$20000))^2 + (SUM(COS($G3143/$I$1*($A$22:$A$20000))*$B$22:$B$20000))^2)</f>
        <v>4.7811795847395748E-2</v>
      </c>
      <c r="J3143">
        <f t="array" ref="J3143">+SQRT((SUM(SIN($G3143/$I$1*($A$22:$A$20000))*$C$22:$C$20000))^2 +  (SUM(COS($G3143/$I$1*($A$22:$A$20000))*$C$22:$C$20000))^2)</f>
        <v>36.459940366464089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2002"/>
  <sheetViews>
    <sheetView tabSelected="1" zoomScale="40" zoomScaleNormal="40" workbookViewId="0">
      <selection activeCell="E20" sqref="E20"/>
    </sheetView>
  </sheetViews>
  <sheetFormatPr defaultRowHeight="23.25" x14ac:dyDescent="0.35"/>
  <cols>
    <col min="1" max="1" width="27.42578125" style="6" customWidth="1"/>
    <col min="2" max="2" width="22.85546875" style="6" customWidth="1"/>
    <col min="3" max="3" width="24.85546875" style="7" customWidth="1"/>
    <col min="7" max="7" width="10.42578125" bestFit="1" customWidth="1"/>
    <col min="8" max="9" width="10.85546875" bestFit="1" customWidth="1"/>
    <col min="10" max="13" width="10.42578125" bestFit="1" customWidth="1"/>
    <col min="16" max="16" width="11.140625" customWidth="1"/>
    <col min="24" max="24" width="8.7109375" style="2"/>
    <col min="40" max="40" width="10.140625" customWidth="1"/>
    <col min="57" max="58" width="12" bestFit="1" customWidth="1"/>
  </cols>
  <sheetData>
    <row r="1" spans="1:62" x14ac:dyDescent="0.35">
      <c r="A1" s="6" t="s">
        <v>3</v>
      </c>
      <c r="B1" s="6" t="s">
        <v>2</v>
      </c>
      <c r="C1" s="7" t="s">
        <v>1</v>
      </c>
      <c r="G1" s="1">
        <v>1880</v>
      </c>
      <c r="H1" s="1">
        <v>-0.182344337367672</v>
      </c>
      <c r="I1" s="1">
        <v>-0.29435410000000001</v>
      </c>
      <c r="J1" s="1">
        <v>1880</v>
      </c>
      <c r="K1" s="1">
        <v>0.01</v>
      </c>
      <c r="L1" s="1">
        <v>46.162817553502897</v>
      </c>
      <c r="M1" s="1">
        <v>1158.3277648856099</v>
      </c>
      <c r="X1" s="2">
        <v>100</v>
      </c>
      <c r="AU1">
        <v>0.9788</v>
      </c>
      <c r="AV1">
        <f>1/(1-AU1)</f>
        <v>47.169811320754725</v>
      </c>
      <c r="AW1">
        <f>1/AU1</f>
        <v>1.021659174499387</v>
      </c>
      <c r="BG1">
        <v>550</v>
      </c>
    </row>
    <row r="2" spans="1:62" x14ac:dyDescent="0.35">
      <c r="A2" s="6">
        <f>+G1</f>
        <v>1880</v>
      </c>
      <c r="B2" s="6">
        <f>+H1</f>
        <v>-0.182344337367672</v>
      </c>
      <c r="C2" s="8">
        <f>+I1</f>
        <v>-0.29435410000000001</v>
      </c>
      <c r="G2" s="1">
        <v>1880.083333</v>
      </c>
      <c r="H2" s="1">
        <v>-0.208503688432773</v>
      </c>
      <c r="I2" s="1">
        <v>-9.2925099999999997E-2</v>
      </c>
      <c r="J2" s="1">
        <v>1880.083333</v>
      </c>
      <c r="K2" s="1">
        <v>1.2E-2</v>
      </c>
      <c r="L2" s="1">
        <v>4302.3781996798698</v>
      </c>
      <c r="M2" s="1">
        <v>8642.3233964313895</v>
      </c>
      <c r="W2" t="s">
        <v>0</v>
      </c>
      <c r="X2" s="2" t="str">
        <f>+B1</f>
        <v>Model</v>
      </c>
      <c r="Y2" t="str">
        <f>+C1</f>
        <v>Data</v>
      </c>
      <c r="AN2">
        <v>0.79400000000000004</v>
      </c>
      <c r="AU2">
        <v>0.79200000000000004</v>
      </c>
      <c r="AV2">
        <f t="shared" ref="AV2:AV8" si="0">1/(1-AU2)</f>
        <v>4.8076923076923084</v>
      </c>
      <c r="AW2">
        <f t="shared" ref="AW2:AW8" si="1">1/AU2</f>
        <v>1.2626262626262625</v>
      </c>
      <c r="BE2">
        <f>+BH2</f>
        <v>0.36859574509999998</v>
      </c>
      <c r="BF2">
        <f>+BI2*$BG$1</f>
        <v>53.733282723999999</v>
      </c>
      <c r="BH2">
        <v>0.36859574509999998</v>
      </c>
      <c r="BI2">
        <v>9.7696877680000002E-2</v>
      </c>
      <c r="BJ2">
        <v>2.8831856920500001</v>
      </c>
    </row>
    <row r="3" spans="1:62" x14ac:dyDescent="0.35">
      <c r="A3" s="6">
        <f t="shared" ref="A3:A66" si="2">+G2</f>
        <v>1880.083333</v>
      </c>
      <c r="B3" s="6">
        <f t="shared" ref="B3:B66" si="3">+H2</f>
        <v>-0.208503688432773</v>
      </c>
      <c r="C3" s="8">
        <f t="shared" ref="C3:C66" si="4">+I2</f>
        <v>-9.2925099999999997E-2</v>
      </c>
      <c r="G3" s="1">
        <v>1880.166667</v>
      </c>
      <c r="H3" s="1">
        <v>-0.17455123378194001</v>
      </c>
      <c r="I3" s="1">
        <v>-0.17437349999999999</v>
      </c>
      <c r="J3" s="1">
        <v>1880.166667</v>
      </c>
      <c r="K3" s="1">
        <v>1.4E-2</v>
      </c>
      <c r="L3" s="1">
        <v>2406.5570512849599</v>
      </c>
      <c r="M3" s="1">
        <v>4209.6418192019</v>
      </c>
      <c r="S3">
        <v>8</v>
      </c>
      <c r="U3">
        <v>21</v>
      </c>
      <c r="V3">
        <v>1</v>
      </c>
      <c r="W3">
        <f t="shared" ref="W3:W66" si="5">+V3/$X$1/2/PI()</f>
        <v>1.5915494309189536E-3</v>
      </c>
      <c r="X3" s="2">
        <f t="array" ref="X3">+SQRT((SUM(SIN($V3/$X$1*($A$22:$A$2000))*$B$22:$B$2000))^2 + (SUM(COS($V3/$X$1*($A$22:$A$2000))*$B$22:$B$2000))^2)</f>
        <v>104.84222846796219</v>
      </c>
      <c r="Y3">
        <f t="array" ref="Y3">+SQRT((SUM(SIN($V3/$X$1*($A$22:$A$2000))*$C$22:$C$2000))^2 +  (SUM(COS($V3/$X$1*($A$22:$A$2000))*$C$22:$C$2000))^2)</f>
        <v>93.006931295591414</v>
      </c>
      <c r="AA3" s="12">
        <v>0.17599999999999999</v>
      </c>
      <c r="AB3">
        <f>1/AA3</f>
        <v>5.6818181818181825</v>
      </c>
      <c r="AG3">
        <f>1/0.078</f>
        <v>12.820512820512821</v>
      </c>
      <c r="AI3">
        <v>0.34699999999999998</v>
      </c>
      <c r="AN3">
        <v>0.8276</v>
      </c>
      <c r="AU3">
        <v>0.55000000000000004</v>
      </c>
      <c r="AV3">
        <f t="shared" si="0"/>
        <v>2.2222222222222223</v>
      </c>
      <c r="AW3">
        <f t="shared" si="1"/>
        <v>1.8181818181818181</v>
      </c>
      <c r="BE3">
        <f t="shared" ref="BE3:BE63" si="6">+BH3</f>
        <v>0.4223608901</v>
      </c>
      <c r="BF3">
        <f t="shared" ref="BF3:BF63" si="7">+BI3*$BG$1</f>
        <v>17.208158153999999</v>
      </c>
      <c r="BH3">
        <v>0.4223608901</v>
      </c>
      <c r="BI3">
        <v>3.1287560280000001E-2</v>
      </c>
      <c r="BJ3">
        <v>-0.85533493384000003</v>
      </c>
    </row>
    <row r="4" spans="1:62" x14ac:dyDescent="0.35">
      <c r="A4" s="6">
        <f t="shared" si="2"/>
        <v>1880.166667</v>
      </c>
      <c r="B4" s="6">
        <f t="shared" si="3"/>
        <v>-0.17455123378194001</v>
      </c>
      <c r="C4" s="8">
        <f t="shared" si="4"/>
        <v>-0.17437349999999999</v>
      </c>
      <c r="G4" s="1">
        <v>1880.25</v>
      </c>
      <c r="H4" s="1">
        <v>-9.5056980798671198E-2</v>
      </c>
      <c r="I4" s="1">
        <v>0.1826063</v>
      </c>
      <c r="J4" s="1">
        <v>1880.25</v>
      </c>
      <c r="K4" s="1">
        <v>1.6E-2</v>
      </c>
      <c r="L4" s="1">
        <v>3391.36746133928</v>
      </c>
      <c r="M4" s="1">
        <v>4887.0767992818101</v>
      </c>
      <c r="R4" t="s">
        <v>28</v>
      </c>
      <c r="V4">
        <f>+V3+1</f>
        <v>2</v>
      </c>
      <c r="W4">
        <f t="shared" si="5"/>
        <v>3.1830988618379071E-3</v>
      </c>
      <c r="X4" s="2">
        <f t="array" ref="X4">+SQRT((SUM(SIN($V4/$X$1*($A$22:$A$2000))*$B$22:$B$2000))^2 + (SUM(COS($V4/$X$1*($A$22:$A$2000))*$B$22:$B$2000))^2)</f>
        <v>100.8958676699031</v>
      </c>
      <c r="Y4">
        <f t="array" ref="Y4">+SQRT((SUM(SIN($V4/$X$1*($A$22:$A$2000))*$C$22:$C$2000))^2 +  (SUM(COS($V4/$X$1*($A$22:$A$2000))*$C$22:$C$2000))^2)</f>
        <v>90.15685989055622</v>
      </c>
      <c r="Z4" t="s">
        <v>27</v>
      </c>
      <c r="AA4">
        <v>0.26900000000000002</v>
      </c>
      <c r="AB4">
        <f>1/AA4</f>
        <v>3.7174721189591078</v>
      </c>
      <c r="AN4">
        <f>1/(1-AN3)</f>
        <v>5.8004640371229703</v>
      </c>
      <c r="AO4">
        <f>1/AP4</f>
        <v>5.6625141562853907</v>
      </c>
      <c r="AP4">
        <v>0.17660000000000001</v>
      </c>
      <c r="AU4">
        <v>0.45</v>
      </c>
      <c r="AV4">
        <f t="shared" si="0"/>
        <v>1.8181818181818181</v>
      </c>
      <c r="AW4">
        <f t="shared" si="1"/>
        <v>2.2222222222222223</v>
      </c>
      <c r="BE4">
        <f t="shared" si="6"/>
        <v>0.11844980964</v>
      </c>
      <c r="BF4">
        <f t="shared" si="7"/>
        <v>85.777425376500005</v>
      </c>
      <c r="BH4">
        <v>0.11844980964</v>
      </c>
      <c r="BI4">
        <v>0.15595895523</v>
      </c>
      <c r="BJ4">
        <v>2.6093635685300001</v>
      </c>
    </row>
    <row r="5" spans="1:62" x14ac:dyDescent="0.35">
      <c r="A5" s="6">
        <f t="shared" si="2"/>
        <v>1880.25</v>
      </c>
      <c r="B5" s="6">
        <f t="shared" si="3"/>
        <v>-9.5056980798671198E-2</v>
      </c>
      <c r="C5" s="8">
        <f t="shared" si="4"/>
        <v>0.1826063</v>
      </c>
      <c r="G5" s="1">
        <v>1880.333333</v>
      </c>
      <c r="H5" s="1">
        <v>-7.9443947291129496E-2</v>
      </c>
      <c r="I5" s="1">
        <v>5.8449830000000001E-2</v>
      </c>
      <c r="J5" s="1">
        <v>1880.333333</v>
      </c>
      <c r="K5" s="1">
        <v>1.7999999999999999E-2</v>
      </c>
      <c r="L5" s="1">
        <v>3094.9496878107202</v>
      </c>
      <c r="M5" s="1">
        <v>4129.9811047738103</v>
      </c>
      <c r="R5">
        <v>4</v>
      </c>
      <c r="V5">
        <f t="shared" ref="V5:V68" si="8">+V4+1</f>
        <v>3</v>
      </c>
      <c r="W5">
        <f t="shared" si="5"/>
        <v>4.7746482927568598E-3</v>
      </c>
      <c r="X5" s="2">
        <f t="array" ref="X5">+SQRT((SUM(SIN($V5/$X$1*($A$22:$A$2000))*$B$22:$B$2000))^2 + (SUM(COS($V5/$X$1*($A$22:$A$2000))*$B$22:$B$2000))^2)</f>
        <v>94.148169635300022</v>
      </c>
      <c r="Y5">
        <f t="array" ref="Y5">+SQRT((SUM(SIN($V5/$X$1*($A$22:$A$2000))*$C$22:$C$2000))^2 +  (SUM(COS($V5/$X$1*($A$22:$A$2000))*$C$22:$C$2000))^2)</f>
        <v>85.717150835792623</v>
      </c>
      <c r="AA5" s="10">
        <v>0.34699999999999998</v>
      </c>
      <c r="AB5">
        <f>1/AA5</f>
        <v>2.8818443804034586</v>
      </c>
      <c r="AD5">
        <f>1/4.3</f>
        <v>0.23255813953488372</v>
      </c>
      <c r="AF5">
        <f>1/0.1368</f>
        <v>7.3099415204678362</v>
      </c>
      <c r="AU5">
        <v>0.39</v>
      </c>
      <c r="AV5">
        <f t="shared" si="0"/>
        <v>1.639344262295082</v>
      </c>
      <c r="AW5">
        <f t="shared" si="1"/>
        <v>2.5641025641025639</v>
      </c>
      <c r="AX5">
        <f>1/3.54</f>
        <v>0.2824858757062147</v>
      </c>
      <c r="BE5">
        <f t="shared" si="6"/>
        <v>0.20904336479999999</v>
      </c>
      <c r="BF5">
        <f t="shared" si="7"/>
        <v>129.70375895949999</v>
      </c>
      <c r="BH5">
        <v>0.20904336479999999</v>
      </c>
      <c r="BI5">
        <v>0.23582501628999999</v>
      </c>
      <c r="BJ5">
        <v>-0.72992658961000001</v>
      </c>
    </row>
    <row r="6" spans="1:62" x14ac:dyDescent="0.35">
      <c r="A6" s="6">
        <f t="shared" si="2"/>
        <v>1880.333333</v>
      </c>
      <c r="B6" s="6">
        <f t="shared" si="3"/>
        <v>-7.9443947291129496E-2</v>
      </c>
      <c r="C6" s="8">
        <f t="shared" si="4"/>
        <v>5.8449830000000001E-2</v>
      </c>
      <c r="G6" s="1">
        <v>1880.416667</v>
      </c>
      <c r="H6" s="1">
        <v>-0.15895177837437599</v>
      </c>
      <c r="I6" s="1">
        <v>-0.1093189</v>
      </c>
      <c r="J6" s="1">
        <v>1880.416667</v>
      </c>
      <c r="K6" s="1">
        <v>0.02</v>
      </c>
      <c r="L6" s="1">
        <v>2226.4507814459798</v>
      </c>
      <c r="M6" s="1">
        <v>2805.0558505925601</v>
      </c>
      <c r="Q6">
        <v>77776</v>
      </c>
      <c r="T6" t="s">
        <v>29</v>
      </c>
      <c r="V6">
        <f t="shared" si="8"/>
        <v>4</v>
      </c>
      <c r="W6">
        <f t="shared" si="5"/>
        <v>6.3661977236758142E-3</v>
      </c>
      <c r="X6" s="2">
        <f t="array" ref="X6">+SQRT((SUM(SIN($V6/$X$1*($A$22:$A$2000))*$B$22:$B$2000))^2 + (SUM(COS($V6/$X$1*($A$22:$A$2000))*$B$22:$B$2000))^2)</f>
        <v>84.865328678069105</v>
      </c>
      <c r="Y6">
        <f t="array" ref="Y6">+SQRT((SUM(SIN($V6/$X$1*($A$22:$A$2000))*$C$22:$C$2000))^2 +  (SUM(COS($V6/$X$1*($A$22:$A$2000))*$C$22:$C$2000))^2)</f>
        <v>79.889902644992759</v>
      </c>
      <c r="AA6" s="11">
        <v>0.28799999999999998</v>
      </c>
      <c r="AB6">
        <f>1/AA6</f>
        <v>3.4722222222222223</v>
      </c>
      <c r="AD6">
        <f>1/0.113</f>
        <v>8.8495575221238933</v>
      </c>
      <c r="AI6">
        <f>1/0.178</f>
        <v>5.617977528089888</v>
      </c>
      <c r="AL6">
        <f>1/0.3469</f>
        <v>2.8826751225136928</v>
      </c>
      <c r="AP6">
        <f>1/18.6</f>
        <v>5.3763440860215048E-2</v>
      </c>
      <c r="AQ6">
        <f>+AR6/AP6</f>
        <v>3.2066400000000002</v>
      </c>
      <c r="AR6" s="12">
        <f>1/AN4</f>
        <v>0.1724</v>
      </c>
      <c r="AU6">
        <v>0.36299999999999999</v>
      </c>
      <c r="AV6">
        <f t="shared" si="0"/>
        <v>1.5698587127158556</v>
      </c>
      <c r="AW6">
        <f t="shared" si="1"/>
        <v>2.7548209366391188</v>
      </c>
      <c r="BE6">
        <f t="shared" si="6"/>
        <v>0.26280850978999998</v>
      </c>
      <c r="BF6">
        <f t="shared" si="7"/>
        <v>104.93142820050001</v>
      </c>
      <c r="BH6">
        <v>0.26280850978999998</v>
      </c>
      <c r="BI6">
        <v>0.19078441491000001</v>
      </c>
      <c r="BJ6">
        <v>-2.027445948E-2</v>
      </c>
    </row>
    <row r="7" spans="1:62" x14ac:dyDescent="0.35">
      <c r="A7" s="6">
        <f t="shared" si="2"/>
        <v>1880.416667</v>
      </c>
      <c r="B7" s="6">
        <f t="shared" si="3"/>
        <v>-0.15895177837437599</v>
      </c>
      <c r="C7" s="8">
        <f t="shared" si="4"/>
        <v>-0.1093189</v>
      </c>
      <c r="G7" s="1">
        <v>1880.5</v>
      </c>
      <c r="H7" s="1">
        <v>-0.22671419148842101</v>
      </c>
      <c r="I7" s="1">
        <v>-0.2343787</v>
      </c>
      <c r="J7" s="1">
        <v>1880.5</v>
      </c>
      <c r="K7" s="1">
        <v>2.1999999999999999E-2</v>
      </c>
      <c r="L7" s="1">
        <v>2206.96990572201</v>
      </c>
      <c r="M7" s="1">
        <v>2662.6275014647399</v>
      </c>
      <c r="O7" t="s">
        <v>30</v>
      </c>
      <c r="R7">
        <v>6</v>
      </c>
      <c r="S7">
        <v>8</v>
      </c>
      <c r="V7">
        <f t="shared" si="8"/>
        <v>5</v>
      </c>
      <c r="W7">
        <f t="shared" si="5"/>
        <v>7.9577471545947669E-3</v>
      </c>
      <c r="X7" s="2">
        <f t="array" ref="X7">+SQRT((SUM(SIN($V7/$X$1*($A$22:$A$2000))*$B$22:$B$2000))^2 + (SUM(COS($V7/$X$1*($A$22:$A$2000))*$B$22:$B$2000))^2)</f>
        <v>73.768079534915046</v>
      </c>
      <c r="Y7">
        <f t="array" ref="Y7">+SQRT((SUM(SIN($V7/$X$1*($A$22:$A$2000))*$C$22:$C$2000))^2 +  (SUM(COS($V7/$X$1*($A$22:$A$2000))*$C$22:$C$2000))^2)</f>
        <v>72.786736815927682</v>
      </c>
      <c r="AG7">
        <f>1/0.1289</f>
        <v>7.7579519006982167</v>
      </c>
      <c r="AP7">
        <f>1/18.6</f>
        <v>5.3763440860215048E-2</v>
      </c>
      <c r="AQ7">
        <f>+AR7/AP7</f>
        <v>6.3612000000000011</v>
      </c>
      <c r="AR7" s="10">
        <v>0.34200000000000003</v>
      </c>
      <c r="AU7">
        <v>0.34200000000000003</v>
      </c>
      <c r="AV7">
        <f t="shared" si="0"/>
        <v>1.5197568389057752</v>
      </c>
      <c r="AW7">
        <f t="shared" si="1"/>
        <v>2.9239766081871341</v>
      </c>
      <c r="BE7">
        <f t="shared" si="6"/>
        <v>0.15527821980000001</v>
      </c>
      <c r="BF7">
        <f t="shared" si="7"/>
        <v>76.619370145999994</v>
      </c>
      <c r="BH7">
        <v>0.15527821980000001</v>
      </c>
      <c r="BI7">
        <v>0.13930794571999999</v>
      </c>
      <c r="BJ7">
        <v>-0.17015685918000001</v>
      </c>
    </row>
    <row r="8" spans="1:62" x14ac:dyDescent="0.35">
      <c r="A8" s="6">
        <f t="shared" si="2"/>
        <v>1880.5</v>
      </c>
      <c r="B8" s="6">
        <f t="shared" si="3"/>
        <v>-0.22671419148842101</v>
      </c>
      <c r="C8" s="8">
        <f t="shared" si="4"/>
        <v>-0.2343787</v>
      </c>
      <c r="G8" s="1">
        <v>1880.583333</v>
      </c>
      <c r="H8" s="1">
        <v>-0.20739299873554801</v>
      </c>
      <c r="I8" s="1">
        <v>-0.30486340000000001</v>
      </c>
      <c r="J8" s="1">
        <v>1880.583333</v>
      </c>
      <c r="K8" s="1">
        <v>2.4E-2</v>
      </c>
      <c r="L8" s="1">
        <v>2043.26691890908</v>
      </c>
      <c r="M8" s="1">
        <v>2750.9287631658899</v>
      </c>
      <c r="S8">
        <v>22222</v>
      </c>
      <c r="V8">
        <f t="shared" si="8"/>
        <v>6</v>
      </c>
      <c r="W8">
        <f t="shared" si="5"/>
        <v>9.5492965855137196E-3</v>
      </c>
      <c r="X8" s="2">
        <f t="array" ref="X8">+SQRT((SUM(SIN($V8/$X$1*($A$22:$A$2000))*$B$22:$B$2000))^2 + (SUM(COS($V8/$X$1*($A$22:$A$2000))*$B$22:$B$2000))^2)</f>
        <v>61.650420885702687</v>
      </c>
      <c r="Y8">
        <f t="array" ref="Y8">+SQRT((SUM(SIN($V8/$X$1*($A$22:$A$2000))*$C$22:$C$2000))^2 +  (SUM(COS($V8/$X$1*($A$22:$A$2000))*$C$22:$C$2000))^2)</f>
        <v>64.629063521182957</v>
      </c>
      <c r="AA8">
        <v>8</v>
      </c>
      <c r="AP8">
        <f>1/18.6</f>
        <v>5.3763440860215048E-2</v>
      </c>
      <c r="AQ8">
        <f>+AR8/AP8</f>
        <v>5.3754</v>
      </c>
      <c r="AR8" s="11">
        <v>0.28899999999999998</v>
      </c>
      <c r="AU8">
        <v>0.28899999999999998</v>
      </c>
      <c r="AV8">
        <f t="shared" si="0"/>
        <v>1.4064697609001404</v>
      </c>
      <c r="AW8">
        <f t="shared" si="1"/>
        <v>3.4602076124567476</v>
      </c>
      <c r="BE8">
        <f t="shared" si="6"/>
        <v>5.3765144989999999E-2</v>
      </c>
      <c r="BF8">
        <f t="shared" si="7"/>
        <v>55.951461180999999</v>
      </c>
      <c r="BH8">
        <v>5.3765144989999999E-2</v>
      </c>
      <c r="BI8">
        <v>0.10172992942</v>
      </c>
      <c r="BJ8">
        <v>-1.47225472506</v>
      </c>
    </row>
    <row r="9" spans="1:62" x14ac:dyDescent="0.35">
      <c r="A9" s="6">
        <f t="shared" si="2"/>
        <v>1880.583333</v>
      </c>
      <c r="B9" s="6">
        <f t="shared" si="3"/>
        <v>-0.20739299873554801</v>
      </c>
      <c r="C9" s="8">
        <f t="shared" si="4"/>
        <v>-0.30486340000000001</v>
      </c>
      <c r="G9" s="1">
        <v>1880.666667</v>
      </c>
      <c r="H9" s="1">
        <v>-0.17175357101715999</v>
      </c>
      <c r="I9" s="1">
        <v>-0.21400569999999999</v>
      </c>
      <c r="J9" s="1">
        <v>1880.666667</v>
      </c>
      <c r="K9" s="1">
        <v>2.5999999999999999E-2</v>
      </c>
      <c r="L9" s="1">
        <v>1168.6480033826299</v>
      </c>
      <c r="M9" s="1">
        <v>1945.1619978292399</v>
      </c>
      <c r="V9">
        <f t="shared" si="8"/>
        <v>7</v>
      </c>
      <c r="W9">
        <f t="shared" si="5"/>
        <v>1.1140846016432676E-2</v>
      </c>
      <c r="X9" s="2">
        <f t="array" ref="X9">+SQRT((SUM(SIN($V9/$X$1*($A$22:$A$2000))*$B$22:$B$2000))^2 + (SUM(COS($V9/$X$1*($A$22:$A$2000))*$B$22:$B$2000))^2)</f>
        <v>49.010906790283023</v>
      </c>
      <c r="Y9">
        <f t="array" ref="Y9">+SQRT((SUM(SIN($V9/$X$1*($A$22:$A$2000))*$C$22:$C$2000))^2 +  (SUM(COS($V9/$X$1*($A$22:$A$2000))*$C$22:$C$2000))^2)</f>
        <v>55.931159333381018</v>
      </c>
      <c r="AD9">
        <f>1/3.8</f>
        <v>0.26315789473684209</v>
      </c>
      <c r="AP9">
        <f>1/18.6</f>
        <v>5.3763440860215048E-2</v>
      </c>
      <c r="AQ9">
        <f>+AR9/AP9</f>
        <v>10.230000000000002</v>
      </c>
      <c r="AR9">
        <v>0.55000000000000004</v>
      </c>
      <c r="BE9">
        <f t="shared" si="6"/>
        <v>0.22598009962999999</v>
      </c>
      <c r="BF9">
        <f t="shared" si="7"/>
        <v>91.072415885000012</v>
      </c>
      <c r="BH9">
        <v>0.22598009962999999</v>
      </c>
      <c r="BI9">
        <v>0.16558621070000001</v>
      </c>
      <c r="BJ9">
        <v>1.0282990864099999</v>
      </c>
    </row>
    <row r="10" spans="1:62" x14ac:dyDescent="0.35">
      <c r="A10" s="6">
        <f t="shared" si="2"/>
        <v>1880.666667</v>
      </c>
      <c r="B10" s="6">
        <f t="shared" si="3"/>
        <v>-0.17175357101715999</v>
      </c>
      <c r="C10" s="8">
        <f t="shared" si="4"/>
        <v>-0.21400569999999999</v>
      </c>
      <c r="G10" s="1">
        <v>1880.75</v>
      </c>
      <c r="H10" s="1">
        <v>-0.20281988504328899</v>
      </c>
      <c r="I10" s="1">
        <v>-0.39925640000000001</v>
      </c>
      <c r="J10" s="1">
        <v>1880.75</v>
      </c>
      <c r="K10" s="1">
        <v>2.8000000000000001E-2</v>
      </c>
      <c r="L10" s="1">
        <v>636.444885559368</v>
      </c>
      <c r="M10" s="1">
        <v>992.08378695504496</v>
      </c>
      <c r="P10" s="1">
        <v>7</v>
      </c>
      <c r="V10">
        <f t="shared" si="8"/>
        <v>8</v>
      </c>
      <c r="W10">
        <f t="shared" si="5"/>
        <v>1.2732395447351628E-2</v>
      </c>
      <c r="X10" s="2">
        <f t="array" ref="X10">+SQRT((SUM(SIN($V10/$X$1*($A$22:$A$2000))*$B$22:$B$2000))^2 + (SUM(COS($V10/$X$1*($A$22:$A$2000))*$B$22:$B$2000))^2)</f>
        <v>36.212091184908274</v>
      </c>
      <c r="Y10">
        <f t="array" ref="Y10">+SQRT((SUM(SIN($V10/$X$1*($A$22:$A$2000))*$C$22:$C$2000))^2 +  (SUM(COS($V10/$X$1*($A$22:$A$2000))*$C$22:$C$2000))^2)</f>
        <v>47.431749191577715</v>
      </c>
      <c r="AP10">
        <f>1/18.6</f>
        <v>5.3763440860215048E-2</v>
      </c>
      <c r="BE10">
        <f t="shared" si="6"/>
        <v>0.32203341461000001</v>
      </c>
      <c r="BF10">
        <f t="shared" si="7"/>
        <v>89.872371490000006</v>
      </c>
      <c r="BH10">
        <v>0.32203341461000001</v>
      </c>
      <c r="BI10">
        <v>0.16340431180000001</v>
      </c>
      <c r="BJ10">
        <v>-2.915853807E-2</v>
      </c>
    </row>
    <row r="11" spans="1:62" x14ac:dyDescent="0.35">
      <c r="A11" s="6">
        <f t="shared" si="2"/>
        <v>1880.75</v>
      </c>
      <c r="B11" s="6">
        <f t="shared" si="3"/>
        <v>-0.20281988504328899</v>
      </c>
      <c r="C11" s="8">
        <f>+I10</f>
        <v>-0.39925640000000001</v>
      </c>
      <c r="G11" s="1">
        <v>1880.833333</v>
      </c>
      <c r="H11" s="1">
        <v>-0.25529504833232602</v>
      </c>
      <c r="I11" s="1">
        <v>-0.30529509999999999</v>
      </c>
      <c r="J11" s="1">
        <v>1880.833333</v>
      </c>
      <c r="K11" s="1">
        <v>0.03</v>
      </c>
      <c r="L11" s="1">
        <v>694.11008901193702</v>
      </c>
      <c r="M11" s="1">
        <v>573.89447103552504</v>
      </c>
      <c r="V11">
        <f t="shared" si="8"/>
        <v>9</v>
      </c>
      <c r="W11">
        <f t="shared" si="5"/>
        <v>1.4323944878270579E-2</v>
      </c>
      <c r="X11" s="2">
        <f t="array" ref="X11">+SQRT((SUM(SIN($V11/$X$1*($A$22:$A$2000))*$B$22:$B$2000))^2 + (SUM(COS($V11/$X$1*($A$22:$A$2000))*$B$22:$B$2000))^2)</f>
        <v>24.222048684029009</v>
      </c>
      <c r="Y11">
        <f t="array" ref="Y11">+SQRT((SUM(SIN($V11/$X$1*($A$22:$A$2000))*$C$22:$C$2000))^2 +  (SUM(COS($V11/$X$1*($A$22:$A$2000))*$C$22:$C$2000))^2)</f>
        <v>39.825254362652252</v>
      </c>
      <c r="BE11">
        <f t="shared" si="6"/>
        <v>0.27974524463</v>
      </c>
      <c r="BF11">
        <f t="shared" si="7"/>
        <v>126.930016631</v>
      </c>
      <c r="BH11">
        <v>0.27974524463</v>
      </c>
      <c r="BI11">
        <v>0.23078184841999999</v>
      </c>
      <c r="BJ11">
        <v>1.76559980611</v>
      </c>
    </row>
    <row r="12" spans="1:62" x14ac:dyDescent="0.35">
      <c r="A12" s="6">
        <f t="shared" si="2"/>
        <v>1880.833333</v>
      </c>
      <c r="B12" s="6">
        <f t="shared" si="3"/>
        <v>-0.25529504833232602</v>
      </c>
      <c r="C12" s="8">
        <f t="shared" si="4"/>
        <v>-0.30529509999999999</v>
      </c>
      <c r="G12" s="1">
        <v>1880.916667</v>
      </c>
      <c r="H12" s="1">
        <v>-0.251884522489634</v>
      </c>
      <c r="I12" s="1">
        <v>-0.13523540000000001</v>
      </c>
      <c r="J12" s="1">
        <v>1880.916667</v>
      </c>
      <c r="K12" s="1">
        <v>3.2000000000000001E-2</v>
      </c>
      <c r="L12" s="1">
        <v>711.68937565985095</v>
      </c>
      <c r="M12" s="1">
        <v>436.89768535291302</v>
      </c>
      <c r="V12">
        <f t="shared" si="8"/>
        <v>10</v>
      </c>
      <c r="W12">
        <f t="shared" si="5"/>
        <v>1.5915494309189534E-2</v>
      </c>
      <c r="X12" s="2">
        <f t="array" ref="X12">+SQRT((SUM(SIN($V12/$X$1*($A$22:$A$2000))*$B$22:$B$2000))^2 + (SUM(COS($V12/$X$1*($A$22:$A$2000))*$B$22:$B$2000))^2)</f>
        <v>15.976574639952565</v>
      </c>
      <c r="Y12">
        <f t="array" ref="Y12">+SQRT((SUM(SIN($V12/$X$1*($A$22:$A$2000))*$C$22:$C$2000))^2 +  (SUM(COS($V12/$X$1*($A$22:$A$2000))*$C$22:$C$2000))^2)</f>
        <v>33.57909089999427</v>
      </c>
      <c r="BE12">
        <f t="shared" si="6"/>
        <v>0.16675519481000001</v>
      </c>
      <c r="BF12">
        <f t="shared" si="7"/>
        <v>56.187643638499999</v>
      </c>
      <c r="BH12">
        <v>0.16675519481000001</v>
      </c>
      <c r="BI12">
        <v>0.10215935207</v>
      </c>
      <c r="BJ12">
        <v>2.78600942506</v>
      </c>
    </row>
    <row r="13" spans="1:62" x14ac:dyDescent="0.35">
      <c r="A13" s="6">
        <f t="shared" si="2"/>
        <v>1880.916667</v>
      </c>
      <c r="B13" s="6">
        <f t="shared" si="3"/>
        <v>-0.251884522489634</v>
      </c>
      <c r="C13" s="8">
        <f t="shared" si="4"/>
        <v>-0.13523540000000001</v>
      </c>
      <c r="G13" s="1">
        <v>1881</v>
      </c>
      <c r="H13" s="1">
        <v>-0.22697458266946299</v>
      </c>
      <c r="I13" s="1">
        <v>-5.3081509999999997E-3</v>
      </c>
      <c r="J13" s="1">
        <v>1881</v>
      </c>
      <c r="K13" s="1">
        <v>3.4000000000000002E-2</v>
      </c>
      <c r="L13" s="1">
        <v>991.25885390290205</v>
      </c>
      <c r="M13" s="1">
        <v>717.15035191038305</v>
      </c>
      <c r="V13">
        <f t="shared" si="8"/>
        <v>11</v>
      </c>
      <c r="W13">
        <f t="shared" si="5"/>
        <v>1.7507043740108488E-2</v>
      </c>
      <c r="X13" s="2">
        <f t="array" ref="X13">+SQRT((SUM(SIN($V13/$X$1*($A$22:$A$2000))*$B$22:$B$2000))^2 + (SUM(COS($V13/$X$1*($A$22:$A$2000))*$B$22:$B$2000))^2)</f>
        <v>16.195123924972258</v>
      </c>
      <c r="Y13">
        <f t="array" ref="Y13">+SQRT((SUM(SIN($V13/$X$1*($A$22:$A$2000))*$C$22:$C$2000))^2 +  (SUM(COS($V13/$X$1*($A$22:$A$2000))*$C$22:$C$2000))^2)</f>
        <v>28.984285056929355</v>
      </c>
      <c r="BE13">
        <f t="shared" si="6"/>
        <v>0.11299004981999999</v>
      </c>
      <c r="BF13">
        <f t="shared" si="7"/>
        <v>166.75062487049999</v>
      </c>
      <c r="BH13">
        <v>0.11299004981999999</v>
      </c>
      <c r="BI13">
        <v>0.30318295430999997</v>
      </c>
      <c r="BJ13">
        <v>-1.6240587387700001</v>
      </c>
    </row>
    <row r="14" spans="1:62" x14ac:dyDescent="0.35">
      <c r="A14" s="6">
        <f t="shared" si="2"/>
        <v>1881</v>
      </c>
      <c r="B14" s="6">
        <f t="shared" si="3"/>
        <v>-0.22697458266946299</v>
      </c>
      <c r="C14" s="8">
        <f t="shared" si="4"/>
        <v>-5.3081509999999997E-3</v>
      </c>
      <c r="G14" s="1">
        <v>1881.083333</v>
      </c>
      <c r="H14" s="1">
        <v>-0.24927804664033301</v>
      </c>
      <c r="I14" s="1">
        <v>-0.33734710000000001</v>
      </c>
      <c r="J14" s="1">
        <v>1881.083333</v>
      </c>
      <c r="K14" s="1">
        <v>3.5999999999999997E-2</v>
      </c>
      <c r="L14" s="1">
        <v>1980.2295166895001</v>
      </c>
      <c r="M14" s="1">
        <v>1714.8015104308499</v>
      </c>
      <c r="V14">
        <f t="shared" si="8"/>
        <v>12</v>
      </c>
      <c r="W14">
        <f t="shared" si="5"/>
        <v>1.9098593171027439E-2</v>
      </c>
      <c r="X14" s="2">
        <f t="array" ref="X14">+SQRT((SUM(SIN($V14/$X$1*($A$22:$A$2000))*$B$22:$B$2000))^2 + (SUM(COS($V14/$X$1*($A$22:$A$2000))*$B$22:$B$2000))^2)</f>
        <v>22.003708050594888</v>
      </c>
      <c r="Y14">
        <f t="array" ref="Y14">+SQRT((SUM(SIN($V14/$X$1*($A$22:$A$2000))*$C$22:$C$2000))^2 +  (SUM(COS($V14/$X$1*($A$22:$A$2000))*$C$22:$C$2000))^2)</f>
        <v>26.145192559068352</v>
      </c>
      <c r="BE14">
        <f t="shared" si="6"/>
        <v>0.63140425489999996</v>
      </c>
      <c r="BF14">
        <f t="shared" si="7"/>
        <v>26.552293922</v>
      </c>
      <c r="BH14">
        <v>0.63140425489999996</v>
      </c>
      <c r="BI14">
        <v>4.8276898040000002E-2</v>
      </c>
      <c r="BJ14">
        <v>0.72166558791000002</v>
      </c>
    </row>
    <row r="15" spans="1:62" x14ac:dyDescent="0.35">
      <c r="A15" s="6">
        <f t="shared" si="2"/>
        <v>1881.083333</v>
      </c>
      <c r="B15" s="6">
        <f t="shared" si="3"/>
        <v>-0.24927804664033301</v>
      </c>
      <c r="C15" s="8">
        <f t="shared" si="4"/>
        <v>-0.33734710000000001</v>
      </c>
      <c r="G15" s="1">
        <v>1881.166667</v>
      </c>
      <c r="H15" s="1">
        <v>-0.27109610795254602</v>
      </c>
      <c r="I15" s="1">
        <v>-0.1966136</v>
      </c>
      <c r="J15" s="1">
        <v>1881.166667</v>
      </c>
      <c r="K15" s="1">
        <v>3.7999999999999999E-2</v>
      </c>
      <c r="L15" s="1">
        <v>2946.90868277148</v>
      </c>
      <c r="M15" s="1">
        <v>2810.5910393600102</v>
      </c>
      <c r="V15">
        <f t="shared" si="8"/>
        <v>13</v>
      </c>
      <c r="W15">
        <f t="shared" si="5"/>
        <v>2.0690142601946394E-2</v>
      </c>
      <c r="X15" s="2">
        <f t="array" ref="X15">+SQRT((SUM(SIN($V15/$X$1*($A$22:$A$2000))*$B$22:$B$2000))^2 + (SUM(COS($V15/$X$1*($A$22:$A$2000))*$B$22:$B$2000))^2)</f>
        <v>28.187540048972696</v>
      </c>
      <c r="Y15">
        <f t="array" ref="Y15">+SQRT((SUM(SIN($V15/$X$1*($A$22:$A$2000))*$C$22:$C$2000))^2 +  (SUM(COS($V15/$X$1*($A$22:$A$2000))*$C$22:$C$2000))^2)</f>
        <v>24.665360306375884</v>
      </c>
      <c r="AE15">
        <f>1/0.078</f>
        <v>12.820512820512821</v>
      </c>
      <c r="BE15">
        <f t="shared" si="6"/>
        <v>0.5776391099</v>
      </c>
      <c r="BF15">
        <f t="shared" si="7"/>
        <v>28.343599394000002</v>
      </c>
      <c r="BH15">
        <v>0.5776391099</v>
      </c>
      <c r="BI15">
        <v>5.1533817080000002E-2</v>
      </c>
      <c r="BJ15">
        <v>-1.49540160963</v>
      </c>
    </row>
    <row r="16" spans="1:62" x14ac:dyDescent="0.35">
      <c r="A16" s="6">
        <f t="shared" si="2"/>
        <v>1881.166667</v>
      </c>
      <c r="B16" s="6">
        <f t="shared" si="3"/>
        <v>-0.27109610795254602</v>
      </c>
      <c r="C16" s="8">
        <f t="shared" si="4"/>
        <v>-0.1966136</v>
      </c>
      <c r="G16" s="1">
        <v>1881.25</v>
      </c>
      <c r="H16" s="1">
        <v>-0.19442928638828999</v>
      </c>
      <c r="I16" s="1">
        <v>-0.26994459999999998</v>
      </c>
      <c r="J16" s="1">
        <v>1881.25</v>
      </c>
      <c r="K16" s="1">
        <v>0.04</v>
      </c>
      <c r="L16" s="1">
        <v>3199.2194445694299</v>
      </c>
      <c r="M16" s="1">
        <v>3278.6208497044499</v>
      </c>
      <c r="V16">
        <f t="shared" si="8"/>
        <v>14</v>
      </c>
      <c r="W16">
        <f t="shared" si="5"/>
        <v>2.2281692032865352E-2</v>
      </c>
      <c r="X16" s="2">
        <f t="array" ref="X16">+SQRT((SUM(SIN($V16/$X$1*($A$22:$A$2000))*$B$22:$B$2000))^2 + (SUM(COS($V16/$X$1*($A$22:$A$2000))*$B$22:$B$2000))^2)</f>
        <v>33.158925997355603</v>
      </c>
      <c r="Y16">
        <f t="array" ref="Y16">+SQRT((SUM(SIN($V16/$X$1*($A$22:$A$2000))*$C$22:$C$2000))^2 +  (SUM(COS($V16/$X$1*($A$22:$A$2000))*$C$22:$C$2000))^2)</f>
        <v>23.584600764854311</v>
      </c>
      <c r="AE16">
        <f>1/0.0525</f>
        <v>19.047619047619047</v>
      </c>
      <c r="AG16">
        <f>1/0.054</f>
        <v>18.518518518518519</v>
      </c>
      <c r="BE16">
        <f t="shared" si="6"/>
        <v>0.88155019036000004</v>
      </c>
      <c r="BF16">
        <f t="shared" si="7"/>
        <v>32.980049503499998</v>
      </c>
      <c r="BH16">
        <v>0.88155019036000004</v>
      </c>
      <c r="BI16">
        <v>5.9963726369999998E-2</v>
      </c>
      <c r="BJ16">
        <v>-1.8363617489199999</v>
      </c>
    </row>
    <row r="17" spans="1:62" x14ac:dyDescent="0.35">
      <c r="A17" s="6">
        <f t="shared" si="2"/>
        <v>1881.25</v>
      </c>
      <c r="B17" s="6">
        <f t="shared" si="3"/>
        <v>-0.19442928638828999</v>
      </c>
      <c r="C17" s="8">
        <f t="shared" si="4"/>
        <v>-0.26994459999999998</v>
      </c>
      <c r="G17" s="1">
        <v>1881.333333</v>
      </c>
      <c r="H17" s="1">
        <v>-4.8812173619213098E-2</v>
      </c>
      <c r="I17" s="1">
        <v>5.8491799999999997E-2</v>
      </c>
      <c r="J17" s="1">
        <v>1881.333333</v>
      </c>
      <c r="K17" s="1">
        <v>4.2000000000000003E-2</v>
      </c>
      <c r="L17" s="1">
        <v>3027.0631164842598</v>
      </c>
      <c r="M17" s="1">
        <v>3223.9236688595101</v>
      </c>
      <c r="V17">
        <f t="shared" si="8"/>
        <v>15</v>
      </c>
      <c r="W17">
        <f t="shared" si="5"/>
        <v>2.3873241463784299E-2</v>
      </c>
      <c r="X17" s="2">
        <f t="array" ref="X17">+SQRT((SUM(SIN($V17/$X$1*($A$22:$A$2000))*$B$22:$B$2000))^2 + (SUM(COS($V17/$X$1*($A$22:$A$2000))*$B$22:$B$2000))^2)</f>
        <v>36.311912541109074</v>
      </c>
      <c r="Y17">
        <f t="array" ref="Y17">+SQRT((SUM(SIN($V17/$X$1*($A$22:$A$2000))*$C$22:$C$2000))^2 +  (SUM(COS($V17/$X$1*($A$22:$A$2000))*$C$22:$C$2000))^2)</f>
        <v>21.945653485649874</v>
      </c>
      <c r="AE17">
        <f>1/0.035</f>
        <v>28.571428571428569</v>
      </c>
      <c r="BE17">
        <f t="shared" si="6"/>
        <v>0.79095663520000004</v>
      </c>
      <c r="BF17">
        <f t="shared" si="7"/>
        <v>22.916181722499999</v>
      </c>
      <c r="BH17">
        <v>0.79095663520000004</v>
      </c>
      <c r="BI17">
        <v>4.166578495E-2</v>
      </c>
      <c r="BJ17">
        <v>-2.04434451355</v>
      </c>
    </row>
    <row r="18" spans="1:62" x14ac:dyDescent="0.35">
      <c r="A18" s="6">
        <f t="shared" si="2"/>
        <v>1881.333333</v>
      </c>
      <c r="B18" s="6">
        <f t="shared" si="3"/>
        <v>-4.8812173619213098E-2</v>
      </c>
      <c r="C18" s="8">
        <f t="shared" si="4"/>
        <v>5.8491799999999997E-2</v>
      </c>
      <c r="G18" s="1">
        <v>1881.416667</v>
      </c>
      <c r="H18" s="1">
        <v>3.4318421050310001E-2</v>
      </c>
      <c r="I18" s="1">
        <v>0.369952</v>
      </c>
      <c r="J18" s="1">
        <v>1881.416667</v>
      </c>
      <c r="K18" s="1">
        <v>4.3999999999999997E-2</v>
      </c>
      <c r="L18" s="1">
        <v>2606.3915796229799</v>
      </c>
      <c r="M18" s="1">
        <v>2787.7683760760401</v>
      </c>
      <c r="V18">
        <f t="shared" si="8"/>
        <v>16</v>
      </c>
      <c r="W18">
        <f t="shared" si="5"/>
        <v>2.5464790894703257E-2</v>
      </c>
      <c r="X18" s="2">
        <f t="array" ref="X18">+SQRT((SUM(SIN($V18/$X$1*($A$22:$A$2000))*$B$22:$B$2000))^2 + (SUM(COS($V18/$X$1*($A$22:$A$2000))*$B$22:$B$2000))^2)</f>
        <v>37.08245040997295</v>
      </c>
      <c r="Y18">
        <f t="array" ref="Y18">+SQRT((SUM(SIN($V18/$X$1*($A$22:$A$2000))*$C$22:$C$2000))^2 +  (SUM(COS($V18/$X$1*($A$22:$A$2000))*$C$22:$C$2000))^2)</f>
        <v>19.320022544849078</v>
      </c>
      <c r="BE18">
        <f t="shared" si="6"/>
        <v>0.73719149020999997</v>
      </c>
      <c r="BF18">
        <f t="shared" si="7"/>
        <v>17.5958679875</v>
      </c>
      <c r="BH18">
        <v>0.73719149020999997</v>
      </c>
      <c r="BI18">
        <v>3.199248725E-2</v>
      </c>
      <c r="BJ18">
        <v>-2.7523755559500001</v>
      </c>
    </row>
    <row r="19" spans="1:62" x14ac:dyDescent="0.35">
      <c r="A19" s="6">
        <f t="shared" si="2"/>
        <v>1881.416667</v>
      </c>
      <c r="B19" s="6">
        <f t="shared" si="3"/>
        <v>3.4318421050310001E-2</v>
      </c>
      <c r="C19" s="8">
        <f t="shared" si="4"/>
        <v>0.369952</v>
      </c>
      <c r="G19" s="1">
        <v>1881.5</v>
      </c>
      <c r="H19" s="1">
        <v>1.10061249000637E-2</v>
      </c>
      <c r="I19" s="1">
        <v>0.17723030000000001</v>
      </c>
      <c r="J19" s="1">
        <v>1881.5</v>
      </c>
      <c r="K19" s="1">
        <v>4.5999999999999999E-2</v>
      </c>
      <c r="L19" s="1">
        <v>1735.7476194334799</v>
      </c>
      <c r="M19" s="1">
        <v>1797.9535716601899</v>
      </c>
      <c r="V19">
        <f t="shared" si="8"/>
        <v>17</v>
      </c>
      <c r="W19">
        <f t="shared" si="5"/>
        <v>2.7056340325622211E-2</v>
      </c>
      <c r="X19" s="2">
        <f t="array" ref="X19">+SQRT((SUM(SIN($V19/$X$1*($A$22:$A$2000))*$B$22:$B$2000))^2 + (SUM(COS($V19/$X$1*($A$22:$A$2000))*$B$22:$B$2000))^2)</f>
        <v>35.138080143687112</v>
      </c>
      <c r="Y19">
        <f t="array" ref="Y19">+SQRT((SUM(SIN($V19/$X$1*($A$22:$A$2000))*$C$22:$C$2000))^2 +  (SUM(COS($V19/$X$1*($A$22:$A$2000))*$C$22:$C$2000))^2)</f>
        <v>15.861175107394942</v>
      </c>
      <c r="BE19">
        <f t="shared" si="6"/>
        <v>0.84472178019999999</v>
      </c>
      <c r="BF19">
        <f t="shared" si="7"/>
        <v>20.184926476000001</v>
      </c>
      <c r="BH19">
        <v>0.84472178019999999</v>
      </c>
      <c r="BI19">
        <v>3.6699866320000003E-2</v>
      </c>
      <c r="BJ19">
        <v>2.10604843058</v>
      </c>
    </row>
    <row r="20" spans="1:62" x14ac:dyDescent="0.35">
      <c r="A20" s="6">
        <f t="shared" si="2"/>
        <v>1881.5</v>
      </c>
      <c r="B20" s="6">
        <f t="shared" si="3"/>
        <v>1.10061249000637E-2</v>
      </c>
      <c r="C20" s="8">
        <f t="shared" si="4"/>
        <v>0.17723030000000001</v>
      </c>
      <c r="G20" s="1">
        <v>1881.583333</v>
      </c>
      <c r="H20" s="1">
        <v>-3.6584702754462101E-2</v>
      </c>
      <c r="I20" s="1">
        <v>0.20311689999999999</v>
      </c>
      <c r="J20" s="1">
        <v>1881.583333</v>
      </c>
      <c r="K20" s="1">
        <v>4.8000000000000001E-2</v>
      </c>
      <c r="L20" s="1">
        <v>825.27617789876297</v>
      </c>
      <c r="M20" s="1">
        <v>691.50714842287505</v>
      </c>
      <c r="V20">
        <f t="shared" si="8"/>
        <v>18</v>
      </c>
      <c r="W20">
        <f t="shared" si="5"/>
        <v>2.8647889756541159E-2</v>
      </c>
      <c r="X20" s="2">
        <f t="array" ref="X20">+SQRT((SUM(SIN($V20/$X$1*($A$22:$A$2000))*$B$22:$B$2000))^2 + (SUM(COS($V20/$X$1*($A$22:$A$2000))*$B$22:$B$2000))^2)</f>
        <v>30.663585287677122</v>
      </c>
      <c r="Y20">
        <f t="array" ref="Y20">+SQRT((SUM(SIN($V20/$X$1*($A$22:$A$2000))*$C$22:$C$2000))^2 +  (SUM(COS($V20/$X$1*($A$22:$A$2000))*$C$22:$C$2000))^2)</f>
        <v>12.173536377859397</v>
      </c>
      <c r="BE20">
        <f t="shared" si="6"/>
        <v>0.94623485501000004</v>
      </c>
      <c r="BF20">
        <f t="shared" si="7"/>
        <v>18.269892789500002</v>
      </c>
      <c r="BH20">
        <v>0.94623485501000004</v>
      </c>
      <c r="BI20">
        <v>3.3217986890000002E-2</v>
      </c>
      <c r="BJ20">
        <v>1.4862238753000001</v>
      </c>
    </row>
    <row r="21" spans="1:62" x14ac:dyDescent="0.35">
      <c r="A21" s="6">
        <f t="shared" si="2"/>
        <v>1881.583333</v>
      </c>
      <c r="B21" s="6">
        <f t="shared" si="3"/>
        <v>-3.6584702754462101E-2</v>
      </c>
      <c r="C21" s="8">
        <f t="shared" si="4"/>
        <v>0.20311689999999999</v>
      </c>
      <c r="G21" s="1">
        <v>1881.666667</v>
      </c>
      <c r="H21" s="1">
        <v>-4.8175648592008201E-2</v>
      </c>
      <c r="I21" s="1">
        <v>6.1634300000000003E-2</v>
      </c>
      <c r="J21" s="1">
        <v>1881.666667</v>
      </c>
      <c r="K21" s="1">
        <v>0.05</v>
      </c>
      <c r="L21" s="1">
        <v>502.52848917018099</v>
      </c>
      <c r="M21" s="1">
        <v>317.07680411238198</v>
      </c>
      <c r="V21">
        <f t="shared" si="8"/>
        <v>19</v>
      </c>
      <c r="W21">
        <f t="shared" si="5"/>
        <v>3.0239439187460117E-2</v>
      </c>
      <c r="X21" s="2">
        <f t="array" ref="X21">+SQRT((SUM(SIN($V21/$X$1*($A$22:$A$2000))*$B$22:$B$2000))^2 + (SUM(COS($V21/$X$1*($A$22:$A$2000))*$B$22:$B$2000))^2)</f>
        <v>24.295689155348093</v>
      </c>
      <c r="Y21">
        <f t="array" ref="Y21">+SQRT((SUM(SIN($V21/$X$1*($A$22:$A$2000))*$C$22:$C$2000))^2 +  (SUM(COS($V21/$X$1*($A$22:$A$2000))*$C$22:$C$2000))^2)</f>
        <v>9.5069078353233234</v>
      </c>
      <c r="BE21">
        <f t="shared" si="6"/>
        <v>0.77401990037000001</v>
      </c>
      <c r="BF21">
        <f t="shared" si="7"/>
        <v>32.521881276500004</v>
      </c>
      <c r="BH21">
        <v>0.77401990037000001</v>
      </c>
      <c r="BI21">
        <v>5.9130693230000003E-2</v>
      </c>
      <c r="BJ21">
        <v>2.48591596734</v>
      </c>
    </row>
    <row r="22" spans="1:62" x14ac:dyDescent="0.35">
      <c r="A22" s="6">
        <f t="shared" si="2"/>
        <v>1881.666667</v>
      </c>
      <c r="B22" s="6">
        <f t="shared" si="3"/>
        <v>-4.8175648592008201E-2</v>
      </c>
      <c r="C22" s="8">
        <f t="shared" si="4"/>
        <v>6.1634300000000003E-2</v>
      </c>
      <c r="G22" s="1">
        <v>1881.75</v>
      </c>
      <c r="H22" s="1">
        <v>-5.3448542757665002E-2</v>
      </c>
      <c r="I22" s="1">
        <v>-0.1059375</v>
      </c>
      <c r="J22" s="1">
        <v>1881.75</v>
      </c>
      <c r="K22" s="1">
        <v>5.1999999999999998E-2</v>
      </c>
      <c r="L22" s="1">
        <v>531.18095491944905</v>
      </c>
      <c r="M22" s="1">
        <v>649.07462601551697</v>
      </c>
      <c r="V22">
        <f t="shared" si="8"/>
        <v>20</v>
      </c>
      <c r="W22">
        <f t="shared" si="5"/>
        <v>3.1830988618379068E-2</v>
      </c>
      <c r="X22" s="2">
        <f t="array" ref="X22">+SQRT((SUM(SIN($V22/$X$1*($A$22:$A$2000))*$B$22:$B$2000))^2 + (SUM(COS($V22/$X$1*($A$22:$A$2000))*$B$22:$B$2000))^2)</f>
        <v>16.871712270333497</v>
      </c>
      <c r="Y22">
        <f t="array" ref="Y22">+SQRT((SUM(SIN($V22/$X$1*($A$22:$A$2000))*$C$22:$C$2000))^2 +  (SUM(COS($V22/$X$1*($A$22:$A$2000))*$C$22:$C$2000))^2)</f>
        <v>9.7864729307835105</v>
      </c>
      <c r="BE22">
        <f t="shared" si="6"/>
        <v>0.67796658538999999</v>
      </c>
      <c r="BF22">
        <f t="shared" si="7"/>
        <v>53.013401408</v>
      </c>
      <c r="BH22">
        <v>0.67796658538999999</v>
      </c>
      <c r="BI22">
        <v>9.6388002560000005E-2</v>
      </c>
      <c r="BJ22">
        <v>-2.5448233827800002</v>
      </c>
    </row>
    <row r="23" spans="1:62" x14ac:dyDescent="0.35">
      <c r="A23" s="6">
        <f t="shared" si="2"/>
        <v>1881.75</v>
      </c>
      <c r="B23" s="6">
        <f t="shared" si="3"/>
        <v>-5.3448542757665002E-2</v>
      </c>
      <c r="C23" s="8">
        <f t="shared" si="4"/>
        <v>-0.1059375</v>
      </c>
      <c r="G23" s="1">
        <v>1881.833333</v>
      </c>
      <c r="H23" s="1">
        <v>-8.3049314288424506E-2</v>
      </c>
      <c r="I23" s="1">
        <v>-0.12878410000000001</v>
      </c>
      <c r="J23" s="1">
        <v>1881.833333</v>
      </c>
      <c r="K23" s="1">
        <v>5.3999999999999999E-2</v>
      </c>
      <c r="L23" s="1">
        <v>377.44682772214202</v>
      </c>
      <c r="M23" s="1">
        <v>952.28449152327698</v>
      </c>
      <c r="V23">
        <f t="shared" si="8"/>
        <v>21</v>
      </c>
      <c r="W23">
        <f t="shared" si="5"/>
        <v>3.3422538049298019E-2</v>
      </c>
      <c r="X23" s="2">
        <f t="array" ref="X23">+SQRT((SUM(SIN($V23/$X$1*($A$22:$A$2000))*$B$22:$B$2000))^2 + (SUM(COS($V23/$X$1*($A$22:$A$2000))*$B$22:$B$2000))^2)</f>
        <v>9.8762888187398818</v>
      </c>
      <c r="Y23">
        <f t="array" ref="Y23">+SQRT((SUM(SIN($V23/$X$1*($A$22:$A$2000))*$C$22:$C$2000))^2 +  (SUM(COS($V23/$X$1*($A$22:$A$2000))*$C$22:$C$2000))^2)</f>
        <v>12.933062695081677</v>
      </c>
      <c r="BE23">
        <f t="shared" si="6"/>
        <v>0.72025475537000005</v>
      </c>
      <c r="BF23">
        <f t="shared" si="7"/>
        <v>15.182492335999999</v>
      </c>
      <c r="BH23">
        <v>0.72025475537000005</v>
      </c>
      <c r="BI23">
        <v>2.760453152E-2</v>
      </c>
      <c r="BJ23">
        <v>1.8735180495699999</v>
      </c>
    </row>
    <row r="24" spans="1:62" x14ac:dyDescent="0.35">
      <c r="A24" s="6">
        <f t="shared" si="2"/>
        <v>1881.833333</v>
      </c>
      <c r="B24" s="6">
        <f t="shared" si="3"/>
        <v>-8.3049314288424506E-2</v>
      </c>
      <c r="C24" s="8">
        <f t="shared" si="4"/>
        <v>-0.12878410000000001</v>
      </c>
      <c r="G24" s="1">
        <v>1881.916667</v>
      </c>
      <c r="H24" s="1">
        <v>-0.121089024636915</v>
      </c>
      <c r="I24" s="1">
        <v>-0.2832344</v>
      </c>
      <c r="J24" s="1">
        <v>1881.916667</v>
      </c>
      <c r="K24" s="1">
        <v>5.6000000000000001E-2</v>
      </c>
      <c r="L24" s="1">
        <v>156.049618990726</v>
      </c>
      <c r="M24" s="1">
        <v>995.39468526532096</v>
      </c>
      <c r="V24">
        <f t="shared" si="8"/>
        <v>22</v>
      </c>
      <c r="W24">
        <f t="shared" si="5"/>
        <v>3.5014087480216977E-2</v>
      </c>
      <c r="X24" s="2">
        <f t="array" ref="X24">+SQRT((SUM(SIN($V24/$X$1*($A$22:$A$2000))*$B$22:$B$2000))^2 + (SUM(COS($V24/$X$1*($A$22:$A$2000))*$B$22:$B$2000))^2)</f>
        <v>8.9120347677901481</v>
      </c>
      <c r="Y24">
        <f t="array" ref="Y24">+SQRT((SUM(SIN($V24/$X$1*($A$22:$A$2000))*$C$22:$C$2000))^2 +  (SUM(COS($V24/$X$1*($A$22:$A$2000))*$C$22:$C$2000))^2)</f>
        <v>16.94941421033576</v>
      </c>
      <c r="BE24">
        <f t="shared" si="6"/>
        <v>0.83324480518999999</v>
      </c>
      <c r="BF24">
        <f t="shared" si="7"/>
        <v>13.987233348</v>
      </c>
      <c r="BH24">
        <v>0.83324480518999999</v>
      </c>
      <c r="BI24">
        <v>2.5431333359999999E-2</v>
      </c>
      <c r="BJ24">
        <v>2.2482093623499999</v>
      </c>
    </row>
    <row r="25" spans="1:62" x14ac:dyDescent="0.35">
      <c r="A25" s="6">
        <f t="shared" si="2"/>
        <v>1881.916667</v>
      </c>
      <c r="B25" s="6">
        <f t="shared" si="3"/>
        <v>-0.121089024636915</v>
      </c>
      <c r="C25" s="8">
        <f t="shared" si="4"/>
        <v>-0.2832344</v>
      </c>
      <c r="G25" s="1">
        <v>1882</v>
      </c>
      <c r="H25" s="1">
        <v>-0.16449258536841199</v>
      </c>
      <c r="I25" s="1">
        <v>-0.38922810000000002</v>
      </c>
      <c r="J25" s="1">
        <v>1882</v>
      </c>
      <c r="K25" s="1">
        <v>5.8000000000000003E-2</v>
      </c>
      <c r="L25" s="1">
        <v>131.34592957723001</v>
      </c>
      <c r="M25" s="1">
        <v>1006.54495107216</v>
      </c>
      <c r="V25">
        <f t="shared" si="8"/>
        <v>23</v>
      </c>
      <c r="W25">
        <f t="shared" si="5"/>
        <v>3.6605636911135928E-2</v>
      </c>
      <c r="X25" s="2">
        <f t="array" ref="X25">+SQRT((SUM(SIN($V25/$X$1*($A$22:$A$2000))*$B$22:$B$2000))^2 + (SUM(COS($V25/$X$1*($A$22:$A$2000))*$B$22:$B$2000))^2)</f>
        <v>15.719980989826938</v>
      </c>
      <c r="Y25">
        <f t="array" ref="Y25">+SQRT((SUM(SIN($V25/$X$1*($A$22:$A$2000))*$C$22:$C$2000))^2 +  (SUM(COS($V25/$X$1*($A$22:$A$2000))*$C$22:$C$2000))^2)</f>
        <v>20.569393098209556</v>
      </c>
      <c r="BE25">
        <f t="shared" si="6"/>
        <v>0.88700995017999995</v>
      </c>
      <c r="BF25">
        <f t="shared" si="7"/>
        <v>18.8658164255</v>
      </c>
      <c r="BH25">
        <v>0.88700995017999995</v>
      </c>
      <c r="BI25">
        <v>3.4301484409999999E-2</v>
      </c>
      <c r="BJ25">
        <v>1.1240182381099999</v>
      </c>
    </row>
    <row r="26" spans="1:62" x14ac:dyDescent="0.35">
      <c r="A26" s="6">
        <f t="shared" si="2"/>
        <v>1882</v>
      </c>
      <c r="B26" s="6">
        <f t="shared" si="3"/>
        <v>-0.16449258536841199</v>
      </c>
      <c r="C26" s="8">
        <f t="shared" si="4"/>
        <v>-0.38922810000000002</v>
      </c>
      <c r="G26" s="1">
        <v>1882.083333</v>
      </c>
      <c r="H26" s="1">
        <v>-0.231531802833085</v>
      </c>
      <c r="I26" s="1">
        <v>-0.51101680000000005</v>
      </c>
      <c r="J26" s="1">
        <v>1882.083333</v>
      </c>
      <c r="K26" s="1">
        <v>0.06</v>
      </c>
      <c r="L26" s="1">
        <v>160.06985954889601</v>
      </c>
      <c r="M26" s="1">
        <v>914.23551160713396</v>
      </c>
      <c r="V26">
        <f t="shared" si="8"/>
        <v>24</v>
      </c>
      <c r="W26">
        <f t="shared" si="5"/>
        <v>3.8197186342054879E-2</v>
      </c>
      <c r="X26" s="2">
        <f t="array" ref="X26">+SQRT((SUM(SIN($V26/$X$1*($A$22:$A$2000))*$B$22:$B$2000))^2 + (SUM(COS($V26/$X$1*($A$22:$A$2000))*$B$22:$B$2000))^2)</f>
        <v>23.650610534912232</v>
      </c>
      <c r="Y26">
        <f t="array" ref="Y26">+SQRT((SUM(SIN($V26/$X$1*($A$22:$A$2000))*$C$22:$C$2000))^2 +  (SUM(COS($V26/$X$1*($A$22:$A$2000))*$C$22:$C$2000))^2)</f>
        <v>23.318908379944229</v>
      </c>
      <c r="BE26">
        <f t="shared" si="6"/>
        <v>1.3685957450999999</v>
      </c>
      <c r="BF26">
        <f t="shared" si="7"/>
        <v>8.9172149054999998</v>
      </c>
      <c r="BH26">
        <v>1.3685957450999999</v>
      </c>
      <c r="BI26">
        <v>1.6213118009999999E-2</v>
      </c>
      <c r="BJ26">
        <v>-1.91721230418</v>
      </c>
    </row>
    <row r="27" spans="1:62" x14ac:dyDescent="0.35">
      <c r="A27" s="6">
        <f t="shared" si="2"/>
        <v>1882.083333</v>
      </c>
      <c r="B27" s="6">
        <f t="shared" si="3"/>
        <v>-0.231531802833085</v>
      </c>
      <c r="C27" s="8">
        <f t="shared" si="4"/>
        <v>-0.51101680000000005</v>
      </c>
      <c r="G27" s="1">
        <v>1882.166667</v>
      </c>
      <c r="H27" s="1">
        <v>-0.29239842610655697</v>
      </c>
      <c r="I27" s="1">
        <v>3.4264619999999999E-3</v>
      </c>
      <c r="J27" s="1">
        <v>1882.166667</v>
      </c>
      <c r="K27" s="1">
        <v>6.2E-2</v>
      </c>
      <c r="L27" s="1">
        <v>160.79482338659801</v>
      </c>
      <c r="M27" s="1">
        <v>607.46089542218999</v>
      </c>
      <c r="V27">
        <f t="shared" si="8"/>
        <v>25</v>
      </c>
      <c r="W27">
        <f t="shared" si="5"/>
        <v>3.9788735772973836E-2</v>
      </c>
      <c r="X27" s="2">
        <f t="array" ref="X27">+SQRT((SUM(SIN($V27/$X$1*($A$22:$A$2000))*$B$22:$B$2000))^2 + (SUM(COS($V27/$X$1*($A$22:$A$2000))*$B$22:$B$2000))^2)</f>
        <v>30.357988994705277</v>
      </c>
      <c r="Y27">
        <f t="array" ref="Y27">+SQRT((SUM(SIN($V27/$X$1*($A$22:$A$2000))*$C$22:$C$2000))^2 +  (SUM(COS($V27/$X$1*($A$22:$A$2000))*$C$22:$C$2000))^2)</f>
        <v>25.144495079878762</v>
      </c>
      <c r="BE27">
        <f t="shared" si="6"/>
        <v>1.4223608901</v>
      </c>
      <c r="BF27">
        <f t="shared" si="7"/>
        <v>5.0838336339999994</v>
      </c>
      <c r="BH27">
        <v>1.4223608901</v>
      </c>
      <c r="BI27">
        <v>9.2433338799999994E-3</v>
      </c>
      <c r="BJ27">
        <v>1.4313163474899999</v>
      </c>
    </row>
    <row r="28" spans="1:62" x14ac:dyDescent="0.35">
      <c r="A28" s="6">
        <f t="shared" si="2"/>
        <v>1882.166667</v>
      </c>
      <c r="B28" s="6">
        <f t="shared" si="3"/>
        <v>-0.29239842610655697</v>
      </c>
      <c r="C28" s="8">
        <f t="shared" si="4"/>
        <v>3.4264619999999999E-3</v>
      </c>
      <c r="G28" s="1">
        <v>1882.25</v>
      </c>
      <c r="H28" s="1">
        <v>-0.28691140900193701</v>
      </c>
      <c r="I28" s="1">
        <v>4.6606300000000003E-2</v>
      </c>
      <c r="J28" s="1">
        <v>1882.25</v>
      </c>
      <c r="K28" s="1">
        <v>6.4000000000000001E-2</v>
      </c>
      <c r="L28" s="1">
        <v>294.38232167845501</v>
      </c>
      <c r="M28" s="1">
        <v>426.37805090369102</v>
      </c>
      <c r="V28">
        <f t="shared" si="8"/>
        <v>26</v>
      </c>
      <c r="W28">
        <f t="shared" si="5"/>
        <v>4.1380285203892787E-2</v>
      </c>
      <c r="X28" s="2">
        <f t="array" ref="X28">+SQRT((SUM(SIN($V28/$X$1*($A$22:$A$2000))*$B$22:$B$2000))^2 + (SUM(COS($V28/$X$1*($A$22:$A$2000))*$B$22:$B$2000))^2)</f>
        <v>35.105357991164375</v>
      </c>
      <c r="Y28">
        <f t="array" ref="Y28">+SQRT((SUM(SIN($V28/$X$1*($A$22:$A$2000))*$C$22:$C$2000))^2 +  (SUM(COS($V28/$X$1*($A$22:$A$2000))*$C$22:$C$2000))^2)</f>
        <v>26.128444599325555</v>
      </c>
      <c r="BE28">
        <f t="shared" si="6"/>
        <v>1.11844980964</v>
      </c>
      <c r="BF28">
        <f t="shared" si="7"/>
        <v>9.7730206805000002</v>
      </c>
      <c r="BH28">
        <v>1.11844980964</v>
      </c>
      <c r="BI28">
        <v>1.7769128509999999E-2</v>
      </c>
      <c r="BJ28">
        <v>-2.65728211409</v>
      </c>
    </row>
    <row r="29" spans="1:62" x14ac:dyDescent="0.35">
      <c r="A29" s="6">
        <f t="shared" si="2"/>
        <v>1882.25</v>
      </c>
      <c r="B29" s="6">
        <f t="shared" si="3"/>
        <v>-0.28691140900193701</v>
      </c>
      <c r="C29" s="8">
        <f t="shared" si="4"/>
        <v>4.6606300000000003E-2</v>
      </c>
      <c r="G29" s="1">
        <v>1882.333333</v>
      </c>
      <c r="H29" s="1">
        <v>-0.235871150769532</v>
      </c>
      <c r="I29" s="1">
        <v>0.13092380000000001</v>
      </c>
      <c r="J29" s="1">
        <v>1882.333333</v>
      </c>
      <c r="K29" s="1">
        <v>6.6000000000000003E-2</v>
      </c>
      <c r="L29" s="1">
        <v>516.69814059640305</v>
      </c>
      <c r="M29" s="1">
        <v>651.29571203797798</v>
      </c>
      <c r="V29">
        <f t="shared" si="8"/>
        <v>27</v>
      </c>
      <c r="W29">
        <f t="shared" si="5"/>
        <v>4.2971834634811745E-2</v>
      </c>
      <c r="X29" s="2">
        <f t="array" ref="X29">+SQRT((SUM(SIN($V29/$X$1*($A$22:$A$2000))*$B$22:$B$2000))^2 + (SUM(COS($V29/$X$1*($A$22:$A$2000))*$B$22:$B$2000))^2)</f>
        <v>37.736918623018745</v>
      </c>
      <c r="Y29">
        <f t="array" ref="Y29">+SQRT((SUM(SIN($V29/$X$1*($A$22:$A$2000))*$C$22:$C$2000))^2 +  (SUM(COS($V29/$X$1*($A$22:$A$2000))*$C$22:$C$2000))^2)</f>
        <v>26.35030848701474</v>
      </c>
      <c r="BE29">
        <f t="shared" si="6"/>
        <v>1.2090433648000001</v>
      </c>
      <c r="BF29">
        <f t="shared" si="7"/>
        <v>8.5936370960000001</v>
      </c>
      <c r="BH29">
        <v>1.2090433648000001</v>
      </c>
      <c r="BI29">
        <v>1.562479472E-2</v>
      </c>
      <c r="BJ29">
        <v>-1.5298163202799999</v>
      </c>
    </row>
    <row r="30" spans="1:62" x14ac:dyDescent="0.35">
      <c r="A30" s="6">
        <f t="shared" si="2"/>
        <v>1882.333333</v>
      </c>
      <c r="B30" s="6">
        <f t="shared" si="3"/>
        <v>-0.235871150769532</v>
      </c>
      <c r="C30" s="8">
        <f t="shared" si="4"/>
        <v>0.13092380000000001</v>
      </c>
      <c r="G30" s="1">
        <v>1882.416667</v>
      </c>
      <c r="H30" s="1">
        <v>-0.24130242284408801</v>
      </c>
      <c r="I30" s="1">
        <v>0.11919299999999999</v>
      </c>
      <c r="J30" s="1">
        <v>1882.416667</v>
      </c>
      <c r="K30" s="1">
        <v>6.8000000000000005E-2</v>
      </c>
      <c r="L30" s="1">
        <v>659.78368103843104</v>
      </c>
      <c r="M30" s="1">
        <v>1008.74844229282</v>
      </c>
      <c r="V30">
        <f t="shared" si="8"/>
        <v>28</v>
      </c>
      <c r="W30">
        <f t="shared" si="5"/>
        <v>4.4563384065730703E-2</v>
      </c>
      <c r="X30" s="2">
        <f t="array" ref="X30">+SQRT((SUM(SIN($V30/$X$1*($A$22:$A$2000))*$B$22:$B$2000))^2 + (SUM(COS($V30/$X$1*($A$22:$A$2000))*$B$22:$B$2000))^2)</f>
        <v>38.249998881221316</v>
      </c>
      <c r="Y30">
        <f t="array" ref="Y30">+SQRT((SUM(SIN($V30/$X$1*($A$22:$A$2000))*$C$22:$C$2000))^2 +  (SUM(COS($V30/$X$1*($A$22:$A$2000))*$C$22:$C$2000))^2)</f>
        <v>25.971260511989573</v>
      </c>
      <c r="BE30">
        <f t="shared" si="6"/>
        <v>1.2628085097899999</v>
      </c>
      <c r="BF30">
        <f t="shared" si="7"/>
        <v>23.686299053999999</v>
      </c>
      <c r="BH30">
        <v>1.2628085097899999</v>
      </c>
      <c r="BI30">
        <v>4.3065998279999997E-2</v>
      </c>
      <c r="BJ30">
        <v>-1.0731571497700001</v>
      </c>
    </row>
    <row r="31" spans="1:62" x14ac:dyDescent="0.35">
      <c r="A31" s="6">
        <f t="shared" si="2"/>
        <v>1882.416667</v>
      </c>
      <c r="B31" s="6">
        <f t="shared" si="3"/>
        <v>-0.24130242284408801</v>
      </c>
      <c r="C31" s="8">
        <f t="shared" si="4"/>
        <v>0.11919299999999999</v>
      </c>
      <c r="G31" s="1">
        <v>1882.5</v>
      </c>
      <c r="H31" s="1">
        <v>-0.33997290946672698</v>
      </c>
      <c r="I31" s="1">
        <v>6.0869340000000001E-2</v>
      </c>
      <c r="J31" s="1">
        <v>1882.5</v>
      </c>
      <c r="K31" s="1">
        <v>7.0000000000000007E-2</v>
      </c>
      <c r="L31" s="1">
        <v>803.27126886454198</v>
      </c>
      <c r="M31" s="1">
        <v>1151.82210158832</v>
      </c>
      <c r="V31">
        <f t="shared" si="8"/>
        <v>29</v>
      </c>
      <c r="W31">
        <f t="shared" si="5"/>
        <v>4.6154933496649647E-2</v>
      </c>
      <c r="X31" s="2">
        <f t="array" ref="X31">+SQRT((SUM(SIN($V31/$X$1*($A$22:$A$2000))*$B$22:$B$2000))^2 + (SUM(COS($V31/$X$1*($A$22:$A$2000))*$B$22:$B$2000))^2)</f>
        <v>36.558153023980587</v>
      </c>
      <c r="Y31">
        <f t="array" ref="Y31">+SQRT((SUM(SIN($V31/$X$1*($A$22:$A$2000))*$C$22:$C$2000))^2 +  (SUM(COS($V31/$X$1*($A$22:$A$2000))*$C$22:$C$2000))^2)</f>
        <v>25.361609613941191</v>
      </c>
      <c r="BE31">
        <f t="shared" si="6"/>
        <v>1.1552782198</v>
      </c>
      <c r="BF31">
        <f t="shared" si="7"/>
        <v>21.155570909000001</v>
      </c>
      <c r="BH31">
        <v>1.1552782198</v>
      </c>
      <c r="BI31">
        <v>3.8464674380000001E-2</v>
      </c>
      <c r="BJ31">
        <v>0.66724166767000004</v>
      </c>
    </row>
    <row r="32" spans="1:62" x14ac:dyDescent="0.35">
      <c r="A32" s="6">
        <f t="shared" si="2"/>
        <v>1882.5</v>
      </c>
      <c r="B32" s="6">
        <f t="shared" si="3"/>
        <v>-0.33997290946672698</v>
      </c>
      <c r="C32" s="8">
        <f t="shared" si="4"/>
        <v>6.0869340000000001E-2</v>
      </c>
      <c r="G32" s="1">
        <v>1882.583333</v>
      </c>
      <c r="H32" s="1">
        <v>-0.44008685072797998</v>
      </c>
      <c r="I32" s="1">
        <v>-0.2156931</v>
      </c>
      <c r="J32" s="1">
        <v>1882.583333</v>
      </c>
      <c r="K32" s="1">
        <v>7.2000000000000106E-2</v>
      </c>
      <c r="L32" s="1">
        <v>1023.64608595082</v>
      </c>
      <c r="M32" s="1">
        <v>1104.69133928066</v>
      </c>
      <c r="V32">
        <f t="shared" si="8"/>
        <v>30</v>
      </c>
      <c r="W32">
        <f t="shared" si="5"/>
        <v>4.7746482927568598E-2</v>
      </c>
      <c r="X32" s="2">
        <f t="array" ref="X32">+SQRT((SUM(SIN($V32/$X$1*($A$22:$A$2000))*$B$22:$B$2000))^2 + (SUM(COS($V32/$X$1*($A$22:$A$2000))*$B$22:$B$2000))^2)</f>
        <v>32.617572362304607</v>
      </c>
      <c r="Y32">
        <f t="array" ref="Y32">+SQRT((SUM(SIN($V32/$X$1*($A$22:$A$2000))*$C$22:$C$2000))^2 +  (SUM(COS($V32/$X$1*($A$22:$A$2000))*$C$22:$C$2000))^2)</f>
        <v>24.972094758976095</v>
      </c>
      <c r="BE32">
        <f t="shared" si="6"/>
        <v>1.0537651449900001</v>
      </c>
      <c r="BF32">
        <f t="shared" si="7"/>
        <v>22.439601178499998</v>
      </c>
      <c r="BH32">
        <v>1.0537651449900001</v>
      </c>
      <c r="BI32">
        <v>4.0799274869999999E-2</v>
      </c>
      <c r="BJ32">
        <v>-1.0523398162199999</v>
      </c>
    </row>
    <row r="33" spans="1:62" x14ac:dyDescent="0.35">
      <c r="A33" s="6">
        <f t="shared" si="2"/>
        <v>1882.583333</v>
      </c>
      <c r="B33" s="6">
        <f t="shared" si="3"/>
        <v>-0.44008685072797998</v>
      </c>
      <c r="C33" s="8">
        <f t="shared" si="4"/>
        <v>-0.2156931</v>
      </c>
      <c r="G33" s="1">
        <v>1882.666667</v>
      </c>
      <c r="H33" s="1">
        <v>-0.447208530844314</v>
      </c>
      <c r="I33" s="1">
        <v>-0.29225770000000001</v>
      </c>
      <c r="J33" s="1">
        <v>1882.666667</v>
      </c>
      <c r="K33" s="1">
        <v>7.4000000000000093E-2</v>
      </c>
      <c r="L33" s="1">
        <v>1133.21877984297</v>
      </c>
      <c r="M33" s="1">
        <v>968.29605356722197</v>
      </c>
      <c r="V33">
        <f t="shared" si="8"/>
        <v>31</v>
      </c>
      <c r="W33">
        <f t="shared" si="5"/>
        <v>4.9338032358487556E-2</v>
      </c>
      <c r="X33" s="2">
        <f t="array" ref="X33">+SQRT((SUM(SIN($V33/$X$1*($A$22:$A$2000))*$B$22:$B$2000))^2 + (SUM(COS($V33/$X$1*($A$22:$A$2000))*$B$22:$B$2000))^2)</f>
        <v>26.745615617683093</v>
      </c>
      <c r="Y33">
        <f t="array" ref="Y33">+SQRT((SUM(SIN($V33/$X$1*($A$22:$A$2000))*$C$22:$C$2000))^2 +  (SUM(COS($V33/$X$1*($A$22:$A$2000))*$C$22:$C$2000))^2)</f>
        <v>24.956534089038335</v>
      </c>
      <c r="BE33">
        <f t="shared" si="6"/>
        <v>1.2259800996300001</v>
      </c>
      <c r="BF33">
        <f t="shared" si="7"/>
        <v>9.963451684999999</v>
      </c>
      <c r="BH33">
        <v>1.2259800996300001</v>
      </c>
      <c r="BI33">
        <v>1.81153667E-2</v>
      </c>
      <c r="BJ33">
        <v>-2.07418148995</v>
      </c>
    </row>
    <row r="34" spans="1:62" x14ac:dyDescent="0.35">
      <c r="A34" s="6">
        <f t="shared" si="2"/>
        <v>1882.666667</v>
      </c>
      <c r="B34" s="6">
        <f t="shared" si="3"/>
        <v>-0.447208530844314</v>
      </c>
      <c r="C34" s="8">
        <f t="shared" si="4"/>
        <v>-0.29225770000000001</v>
      </c>
      <c r="G34" s="1">
        <v>1882.75</v>
      </c>
      <c r="H34" s="1">
        <v>-0.38286611446598601</v>
      </c>
      <c r="I34" s="1">
        <v>-0.15432750000000001</v>
      </c>
      <c r="J34" s="1">
        <v>1882.75</v>
      </c>
      <c r="K34" s="1">
        <v>7.6000000000000095E-2</v>
      </c>
      <c r="L34" s="1">
        <v>1035.91830592918</v>
      </c>
      <c r="M34" s="1">
        <v>744.44096336988105</v>
      </c>
      <c r="V34">
        <f t="shared" si="8"/>
        <v>32</v>
      </c>
      <c r="W34">
        <f t="shared" si="5"/>
        <v>5.0929581789406514E-2</v>
      </c>
      <c r="X34" s="2">
        <f t="array" ref="X34">+SQRT((SUM(SIN($V34/$X$1*($A$22:$A$2000))*$B$22:$B$2000))^2 + (SUM(COS($V34/$X$1*($A$22:$A$2000))*$B$22:$B$2000))^2)</f>
        <v>19.765522971003094</v>
      </c>
      <c r="Y34">
        <f t="array" ref="Y34">+SQRT((SUM(SIN($V34/$X$1*($A$22:$A$2000))*$C$22:$C$2000))^2 +  (SUM(COS($V34/$X$1*($A$22:$A$2000))*$C$22:$C$2000))^2)</f>
        <v>25.009449429114493</v>
      </c>
      <c r="BE34">
        <f t="shared" si="6"/>
        <v>1.3220334146099999</v>
      </c>
      <c r="BF34">
        <f t="shared" si="7"/>
        <v>7.9473838564999992</v>
      </c>
      <c r="BH34">
        <v>1.3220334146099999</v>
      </c>
      <c r="BI34">
        <v>1.4449788829999999E-2</v>
      </c>
      <c r="BJ34">
        <v>6.3654736850000004E-2</v>
      </c>
    </row>
    <row r="35" spans="1:62" x14ac:dyDescent="0.35">
      <c r="A35" s="6">
        <f t="shared" si="2"/>
        <v>1882.75</v>
      </c>
      <c r="B35" s="6">
        <f t="shared" si="3"/>
        <v>-0.38286611446598601</v>
      </c>
      <c r="C35" s="8">
        <f t="shared" si="4"/>
        <v>-0.15432750000000001</v>
      </c>
      <c r="G35" s="1">
        <v>1882.833333</v>
      </c>
      <c r="H35" s="1">
        <v>-0.33161027060556197</v>
      </c>
      <c r="I35" s="1">
        <v>-0.13001599999999999</v>
      </c>
      <c r="J35" s="1">
        <v>1882.833333</v>
      </c>
      <c r="K35" s="1">
        <v>7.8000000000000097E-2</v>
      </c>
      <c r="L35" s="1">
        <v>902.17181525947001</v>
      </c>
      <c r="M35" s="1">
        <v>617.25270507501398</v>
      </c>
      <c r="V35">
        <f t="shared" si="8"/>
        <v>33</v>
      </c>
      <c r="W35">
        <f t="shared" si="5"/>
        <v>5.2521131220325465E-2</v>
      </c>
      <c r="X35" s="2">
        <f t="array" ref="X35">+SQRT((SUM(SIN($V35/$X$1*($A$22:$A$2000))*$B$22:$B$2000))^2 + (SUM(COS($V35/$X$1*($A$22:$A$2000))*$B$22:$B$2000))^2)</f>
        <v>12.876644837516395</v>
      </c>
      <c r="Y35">
        <f t="array" ref="Y35">+SQRT((SUM(SIN($V35/$X$1*($A$22:$A$2000))*$C$22:$C$2000))^2 +  (SUM(COS($V35/$X$1*($A$22:$A$2000))*$C$22:$C$2000))^2)</f>
        <v>24.665087681838433</v>
      </c>
      <c r="BE35">
        <f t="shared" si="6"/>
        <v>1.2797452446299999</v>
      </c>
      <c r="BF35">
        <f t="shared" si="7"/>
        <v>20.789958194499999</v>
      </c>
      <c r="BH35">
        <v>1.2797452446299999</v>
      </c>
      <c r="BI35">
        <v>3.7799923989999998E-2</v>
      </c>
      <c r="BJ35">
        <v>2.2800364797600001</v>
      </c>
    </row>
    <row r="36" spans="1:62" x14ac:dyDescent="0.35">
      <c r="A36" s="6">
        <f t="shared" si="2"/>
        <v>1882.833333</v>
      </c>
      <c r="B36" s="6">
        <f t="shared" si="3"/>
        <v>-0.33161027060556197</v>
      </c>
      <c r="C36" s="8">
        <f t="shared" si="4"/>
        <v>-0.13001599999999999</v>
      </c>
      <c r="G36" s="1">
        <v>1882.916667</v>
      </c>
      <c r="H36" s="1">
        <v>-0.32756749063032897</v>
      </c>
      <c r="I36" s="1">
        <v>-0.21830340000000001</v>
      </c>
      <c r="J36" s="1">
        <v>1882.916667</v>
      </c>
      <c r="K36" s="1">
        <v>8.0000000000000099E-2</v>
      </c>
      <c r="L36" s="1">
        <v>802.46414572003403</v>
      </c>
      <c r="M36" s="1">
        <v>866.83724160315001</v>
      </c>
      <c r="V36">
        <f t="shared" si="8"/>
        <v>34</v>
      </c>
      <c r="W36">
        <f t="shared" si="5"/>
        <v>5.4112680651244423E-2</v>
      </c>
      <c r="X36" s="2">
        <f t="array" ref="X36">+SQRT((SUM(SIN($V36/$X$1*($A$22:$A$2000))*$B$22:$B$2000))^2 + (SUM(COS($V36/$X$1*($A$22:$A$2000))*$B$22:$B$2000))^2)</f>
        <v>7.7835843871836579</v>
      </c>
      <c r="Y36">
        <f t="array" ref="Y36">+SQRT((SUM(SIN($V36/$X$1*($A$22:$A$2000))*$C$22:$C$2000))^2 +  (SUM(COS($V36/$X$1*($A$22:$A$2000))*$C$22:$C$2000))^2)</f>
        <v>23.642971866718721</v>
      </c>
      <c r="BE36">
        <f t="shared" si="6"/>
        <v>1.1667551948099999</v>
      </c>
      <c r="BF36">
        <f t="shared" si="7"/>
        <v>16.623100807500002</v>
      </c>
      <c r="BH36">
        <v>1.1667551948099999</v>
      </c>
      <c r="BI36">
        <v>3.0223819650000001E-2</v>
      </c>
      <c r="BJ36">
        <v>-0.78780717937</v>
      </c>
    </row>
    <row r="37" spans="1:62" x14ac:dyDescent="0.35">
      <c r="A37" s="6">
        <f t="shared" si="2"/>
        <v>1882.916667</v>
      </c>
      <c r="B37" s="6">
        <f t="shared" si="3"/>
        <v>-0.32756749063032897</v>
      </c>
      <c r="C37" s="8">
        <f t="shared" si="4"/>
        <v>-0.21830340000000001</v>
      </c>
      <c r="G37" s="1">
        <v>1883</v>
      </c>
      <c r="H37" s="1">
        <v>-0.340650006850229</v>
      </c>
      <c r="I37" s="1">
        <v>-0.53715880000000005</v>
      </c>
      <c r="J37" s="1">
        <v>1883</v>
      </c>
      <c r="K37" s="1">
        <v>8.2000000000000101E-2</v>
      </c>
      <c r="L37" s="1">
        <v>620.85273662647603</v>
      </c>
      <c r="M37" s="1">
        <v>1383.3801813197699</v>
      </c>
      <c r="V37">
        <f t="shared" si="8"/>
        <v>35</v>
      </c>
      <c r="W37">
        <f t="shared" si="5"/>
        <v>5.5704230082163367E-2</v>
      </c>
      <c r="X37" s="2">
        <f t="array" ref="X37">+SQRT((SUM(SIN($V37/$X$1*($A$22:$A$2000))*$B$22:$B$2000))^2 + (SUM(COS($V37/$X$1*($A$22:$A$2000))*$B$22:$B$2000))^2)</f>
        <v>7.4154986605174731</v>
      </c>
      <c r="Y37">
        <f t="array" ref="Y37">+SQRT((SUM(SIN($V37/$X$1*($A$22:$A$2000))*$C$22:$C$2000))^2 +  (SUM(COS($V37/$X$1*($A$22:$A$2000))*$C$22:$C$2000))^2)</f>
        <v>21.872249690579672</v>
      </c>
      <c r="BE37">
        <f t="shared" si="6"/>
        <v>1.11299004982</v>
      </c>
      <c r="BF37">
        <f t="shared" si="7"/>
        <v>27.265731933000001</v>
      </c>
      <c r="BH37">
        <v>1.11299004982</v>
      </c>
      <c r="BI37">
        <v>4.9574058060000002E-2</v>
      </c>
      <c r="BJ37">
        <v>-0.73602236888999995</v>
      </c>
    </row>
    <row r="38" spans="1:62" x14ac:dyDescent="0.35">
      <c r="A38" s="6">
        <f t="shared" si="2"/>
        <v>1883</v>
      </c>
      <c r="B38" s="6">
        <f t="shared" si="3"/>
        <v>-0.340650006850229</v>
      </c>
      <c r="C38" s="8">
        <f t="shared" si="4"/>
        <v>-0.53715880000000005</v>
      </c>
      <c r="G38" s="1">
        <v>1883.083333</v>
      </c>
      <c r="H38" s="1">
        <v>-0.33322814966130698</v>
      </c>
      <c r="I38" s="1">
        <v>-3.8095120000000003E-2</v>
      </c>
      <c r="J38" s="1">
        <v>1883.083333</v>
      </c>
      <c r="K38" s="1">
        <v>8.4000000000000102E-2</v>
      </c>
      <c r="L38" s="1">
        <v>395.52307262140999</v>
      </c>
      <c r="M38" s="1">
        <v>1727.3200141992299</v>
      </c>
      <c r="V38">
        <f t="shared" si="8"/>
        <v>36</v>
      </c>
      <c r="W38">
        <f t="shared" si="5"/>
        <v>5.7295779513082318E-2</v>
      </c>
      <c r="X38" s="2">
        <f t="array" ref="X38">+SQRT((SUM(SIN($V38/$X$1*($A$22:$A$2000))*$B$22:$B$2000))^2 + (SUM(COS($V38/$X$1*($A$22:$A$2000))*$B$22:$B$2000))^2)</f>
        <v>10.867026011000988</v>
      </c>
      <c r="Y38">
        <f t="array" ref="Y38">+SQRT((SUM(SIN($V38/$X$1*($A$22:$A$2000))*$C$22:$C$2000))^2 +  (SUM(COS($V38/$X$1*($A$22:$A$2000))*$C$22:$C$2000))^2)</f>
        <v>19.313497748706791</v>
      </c>
      <c r="BE38">
        <f t="shared" si="6"/>
        <v>1.6314042549000001</v>
      </c>
      <c r="BF38">
        <f t="shared" si="7"/>
        <v>2.3547614750000001</v>
      </c>
      <c r="BH38">
        <v>1.6314042549000001</v>
      </c>
      <c r="BI38">
        <v>4.2813844999999998E-3</v>
      </c>
      <c r="BJ38">
        <v>3.1145485062999998</v>
      </c>
    </row>
    <row r="39" spans="1:62" x14ac:dyDescent="0.35">
      <c r="A39" s="6">
        <f t="shared" si="2"/>
        <v>1883.083333</v>
      </c>
      <c r="B39" s="6">
        <f t="shared" si="3"/>
        <v>-0.33322814966130698</v>
      </c>
      <c r="C39" s="8">
        <f t="shared" si="4"/>
        <v>-3.8095120000000003E-2</v>
      </c>
      <c r="G39" s="1">
        <v>1883.166667</v>
      </c>
      <c r="H39" s="1">
        <v>-0.28864854718140998</v>
      </c>
      <c r="I39" s="1">
        <v>-0.1499336</v>
      </c>
      <c r="J39" s="1">
        <v>1883.166667</v>
      </c>
      <c r="K39" s="1">
        <v>8.6000000000000104E-2</v>
      </c>
      <c r="L39" s="1">
        <v>348.17010179122502</v>
      </c>
      <c r="M39" s="1">
        <v>1702.8340832004999</v>
      </c>
      <c r="V39">
        <f t="shared" si="8"/>
        <v>37</v>
      </c>
      <c r="W39">
        <f t="shared" si="5"/>
        <v>5.8887328944001276E-2</v>
      </c>
      <c r="X39" s="2">
        <f t="array" ref="X39">+SQRT((SUM(SIN($V39/$X$1*($A$22:$A$2000))*$B$22:$B$2000))^2 + (SUM(COS($V39/$X$1*($A$22:$A$2000))*$B$22:$B$2000))^2)</f>
        <v>14.606172797990794</v>
      </c>
      <c r="Y39">
        <f t="array" ref="Y39">+SQRT((SUM(SIN($V39/$X$1*($A$22:$A$2000))*$C$22:$C$2000))^2 +  (SUM(COS($V39/$X$1*($A$22:$A$2000))*$C$22:$C$2000))^2)</f>
        <v>15.880902359136329</v>
      </c>
      <c r="BE39">
        <f t="shared" si="6"/>
        <v>1.5776391099</v>
      </c>
      <c r="BF39">
        <f t="shared" si="7"/>
        <v>1.840314454</v>
      </c>
      <c r="BH39">
        <v>1.5776391099</v>
      </c>
      <c r="BI39">
        <v>3.34602628E-3</v>
      </c>
      <c r="BJ39">
        <v>-1.3072579037800001</v>
      </c>
    </row>
    <row r="40" spans="1:62" x14ac:dyDescent="0.35">
      <c r="A40" s="6">
        <f t="shared" si="2"/>
        <v>1883.166667</v>
      </c>
      <c r="B40" s="6">
        <f t="shared" si="3"/>
        <v>-0.28864854718140998</v>
      </c>
      <c r="C40" s="8">
        <f t="shared" si="4"/>
        <v>-0.1499336</v>
      </c>
      <c r="G40" s="1">
        <v>1883.25</v>
      </c>
      <c r="H40" s="1">
        <v>-0.211215639494963</v>
      </c>
      <c r="I40" s="1">
        <v>5.383727E-2</v>
      </c>
      <c r="J40" s="1">
        <v>1883.25</v>
      </c>
      <c r="K40" s="1">
        <v>8.8000000000000106E-2</v>
      </c>
      <c r="L40" s="1">
        <v>571.691930617769</v>
      </c>
      <c r="M40" s="1">
        <v>1461.9850966829299</v>
      </c>
      <c r="V40">
        <f t="shared" si="8"/>
        <v>38</v>
      </c>
      <c r="W40">
        <f t="shared" si="5"/>
        <v>6.0478878374920234E-2</v>
      </c>
      <c r="X40" s="2">
        <f t="array" ref="X40">+SQRT((SUM(SIN($V40/$X$1*($A$22:$A$2000))*$B$22:$B$2000))^2 + (SUM(COS($V40/$X$1*($A$22:$A$2000))*$B$22:$B$2000))^2)</f>
        <v>17.16018421780845</v>
      </c>
      <c r="Y40">
        <f t="array" ref="Y40">+SQRT((SUM(SIN($V40/$X$1*($A$22:$A$2000))*$C$22:$C$2000))^2 +  (SUM(COS($V40/$X$1*($A$22:$A$2000))*$C$22:$C$2000))^2)</f>
        <v>11.566211151130771</v>
      </c>
      <c r="BE40">
        <f t="shared" si="6"/>
        <v>1.88155019036</v>
      </c>
      <c r="BF40">
        <f t="shared" si="7"/>
        <v>1.9274452119999999</v>
      </c>
      <c r="BH40">
        <v>1.88155019036</v>
      </c>
      <c r="BI40">
        <v>3.5044458399999998E-3</v>
      </c>
      <c r="BJ40">
        <v>-1.78059755618</v>
      </c>
    </row>
    <row r="41" spans="1:62" x14ac:dyDescent="0.35">
      <c r="A41" s="6">
        <f t="shared" si="2"/>
        <v>1883.25</v>
      </c>
      <c r="B41" s="6">
        <f t="shared" si="3"/>
        <v>-0.211215639494963</v>
      </c>
      <c r="C41" s="8">
        <f t="shared" si="4"/>
        <v>5.383727E-2</v>
      </c>
      <c r="G41" s="1">
        <v>1883.333333</v>
      </c>
      <c r="H41" s="1">
        <v>-0.12661273458441499</v>
      </c>
      <c r="I41" s="1">
        <v>8.9428130000000008E-3</v>
      </c>
      <c r="J41" s="1">
        <v>1883.333333</v>
      </c>
      <c r="K41" s="1">
        <v>9.0000000000000094E-2</v>
      </c>
      <c r="L41" s="1">
        <v>948.21484139804602</v>
      </c>
      <c r="M41" s="1">
        <v>1117.43842357159</v>
      </c>
      <c r="V41">
        <f t="shared" si="8"/>
        <v>39</v>
      </c>
      <c r="W41">
        <f t="shared" si="5"/>
        <v>6.2070427805839185E-2</v>
      </c>
      <c r="X41" s="2">
        <f t="array" ref="X41">+SQRT((SUM(SIN($V41/$X$1*($A$22:$A$2000))*$B$22:$B$2000))^2 + (SUM(COS($V41/$X$1*($A$22:$A$2000))*$B$22:$B$2000))^2)</f>
        <v>17.951632313464373</v>
      </c>
      <c r="Y41">
        <f t="array" ref="Y41">+SQRT((SUM(SIN($V41/$X$1*($A$22:$A$2000))*$C$22:$C$2000))^2 +  (SUM(COS($V41/$X$1*($A$22:$A$2000))*$C$22:$C$2000))^2)</f>
        <v>6.5956581286380658</v>
      </c>
      <c r="BE41">
        <f t="shared" si="6"/>
        <v>1.7909566351999999</v>
      </c>
      <c r="BF41">
        <f t="shared" si="7"/>
        <v>15.8724599495</v>
      </c>
      <c r="BH41">
        <v>1.7909566351999999</v>
      </c>
      <c r="BI41">
        <v>2.8859018090000001E-2</v>
      </c>
      <c r="BJ41">
        <v>-1.2149288674100001</v>
      </c>
    </row>
    <row r="42" spans="1:62" x14ac:dyDescent="0.35">
      <c r="A42" s="6">
        <f t="shared" si="2"/>
        <v>1883.333333</v>
      </c>
      <c r="B42" s="6">
        <f t="shared" si="3"/>
        <v>-0.12661273458441499</v>
      </c>
      <c r="C42" s="8">
        <f t="shared" si="4"/>
        <v>8.9428130000000008E-3</v>
      </c>
      <c r="G42" s="1">
        <v>1883.416667</v>
      </c>
      <c r="H42" s="1">
        <v>-6.2393814115857503E-2</v>
      </c>
      <c r="I42" s="1">
        <v>0.10663300000000001</v>
      </c>
      <c r="J42" s="1">
        <v>1883.416667</v>
      </c>
      <c r="K42" s="1">
        <v>9.2000000000000096E-2</v>
      </c>
      <c r="L42" s="1">
        <v>1308.1785262390199</v>
      </c>
      <c r="M42" s="1">
        <v>697.898840441331</v>
      </c>
      <c r="V42">
        <f t="shared" si="8"/>
        <v>40</v>
      </c>
      <c r="W42">
        <f t="shared" si="5"/>
        <v>6.3661977236758135E-2</v>
      </c>
      <c r="X42" s="2">
        <f t="array" ref="X42">+SQRT((SUM(SIN($V42/$X$1*($A$22:$A$2000))*$B$22:$B$2000))^2 + (SUM(COS($V42/$X$1*($A$22:$A$2000))*$B$22:$B$2000))^2)</f>
        <v>17.065525033918092</v>
      </c>
      <c r="Y42">
        <f t="array" ref="Y42">+SQRT((SUM(SIN($V42/$X$1*($A$22:$A$2000))*$C$22:$C$2000))^2 +  (SUM(COS($V42/$X$1*($A$22:$A$2000))*$C$22:$C$2000))^2)</f>
        <v>1.5842004190617573</v>
      </c>
      <c r="BE42">
        <f t="shared" si="6"/>
        <v>1.7371914902100001</v>
      </c>
      <c r="BF42">
        <f t="shared" si="7"/>
        <v>6.2996953305000005</v>
      </c>
      <c r="BH42">
        <v>1.7371914902100001</v>
      </c>
      <c r="BI42">
        <v>1.1453991510000001E-2</v>
      </c>
      <c r="BJ42">
        <v>-2.4624844445399998</v>
      </c>
    </row>
    <row r="43" spans="1:62" x14ac:dyDescent="0.35">
      <c r="A43" s="6">
        <f t="shared" si="2"/>
        <v>1883.416667</v>
      </c>
      <c r="B43" s="6">
        <f t="shared" si="3"/>
        <v>-6.2393814115857503E-2</v>
      </c>
      <c r="C43" s="8">
        <f t="shared" si="4"/>
        <v>0.10663300000000001</v>
      </c>
      <c r="G43" s="1">
        <v>1883.5</v>
      </c>
      <c r="H43" s="1">
        <v>-1.74674606495984E-2</v>
      </c>
      <c r="I43" s="1">
        <v>5.3603349999999999E-3</v>
      </c>
      <c r="J43" s="1">
        <v>1883.5</v>
      </c>
      <c r="K43" s="1">
        <v>9.4000000000000097E-2</v>
      </c>
      <c r="L43" s="1">
        <v>1511.2167859588201</v>
      </c>
      <c r="M43" s="1">
        <v>402.79601448620002</v>
      </c>
      <c r="V43">
        <f t="shared" si="8"/>
        <v>41</v>
      </c>
      <c r="W43">
        <f t="shared" si="5"/>
        <v>6.5253526667677086E-2</v>
      </c>
      <c r="X43" s="2">
        <f t="array" ref="X43">+SQRT((SUM(SIN($V43/$X$1*($A$22:$A$2000))*$B$22:$B$2000))^2 + (SUM(COS($V43/$X$1*($A$22:$A$2000))*$B$22:$B$2000))^2)</f>
        <v>15.154445374334394</v>
      </c>
      <c r="Y43">
        <f t="array" ref="Y43">+SQRT((SUM(SIN($V43/$X$1*($A$22:$A$2000))*$C$22:$C$2000))^2 +  (SUM(COS($V43/$X$1*($A$22:$A$2000))*$C$22:$C$2000))^2)</f>
        <v>3.8595051897532962</v>
      </c>
      <c r="BE43">
        <f t="shared" si="6"/>
        <v>1.8447217802</v>
      </c>
      <c r="BF43">
        <f t="shared" si="7"/>
        <v>4.7706559834999993</v>
      </c>
      <c r="BH43">
        <v>1.8447217802</v>
      </c>
      <c r="BI43">
        <v>8.6739199699999991E-3</v>
      </c>
      <c r="BJ43">
        <v>1.0006694001900001</v>
      </c>
    </row>
    <row r="44" spans="1:62" x14ac:dyDescent="0.35">
      <c r="A44" s="6">
        <f t="shared" si="2"/>
        <v>1883.5</v>
      </c>
      <c r="B44" s="6">
        <f t="shared" si="3"/>
        <v>-1.74674606495984E-2</v>
      </c>
      <c r="C44" s="8">
        <f t="shared" si="4"/>
        <v>5.3603349999999999E-3</v>
      </c>
      <c r="G44" s="1">
        <v>1883.583333</v>
      </c>
      <c r="H44" s="1">
        <v>2.3824740550013601E-2</v>
      </c>
      <c r="I44" s="1">
        <v>0.15621889999999999</v>
      </c>
      <c r="J44" s="1">
        <v>1883.583333</v>
      </c>
      <c r="K44" s="1">
        <v>9.6000000000000099E-2</v>
      </c>
      <c r="L44" s="1">
        <v>1465.0099592351301</v>
      </c>
      <c r="M44" s="1">
        <v>465.75477528419799</v>
      </c>
      <c r="V44">
        <f t="shared" si="8"/>
        <v>42</v>
      </c>
      <c r="W44">
        <f t="shared" si="5"/>
        <v>6.6845076098596037E-2</v>
      </c>
      <c r="X44" s="2">
        <f t="array" ref="X44">+SQRT((SUM(SIN($V44/$X$1*($A$22:$A$2000))*$B$22:$B$2000))^2 + (SUM(COS($V44/$X$1*($A$22:$A$2000))*$B$22:$B$2000))^2)</f>
        <v>13.029390672937678</v>
      </c>
      <c r="Y44">
        <f t="array" ref="Y44">+SQRT((SUM(SIN($V44/$X$1*($A$22:$A$2000))*$C$22:$C$2000))^2 +  (SUM(COS($V44/$X$1*($A$22:$A$2000))*$C$22:$C$2000))^2)</f>
        <v>8.2682994087467794</v>
      </c>
      <c r="BE44">
        <f t="shared" si="6"/>
        <v>1.9462348550099999</v>
      </c>
      <c r="BF44">
        <f t="shared" si="7"/>
        <v>5.9819570525000003</v>
      </c>
      <c r="BH44">
        <v>1.9462348550099999</v>
      </c>
      <c r="BI44">
        <v>1.087628555E-2</v>
      </c>
      <c r="BJ44">
        <v>-6.1561941529999997E-2</v>
      </c>
    </row>
    <row r="45" spans="1:62" x14ac:dyDescent="0.35">
      <c r="A45" s="6">
        <f t="shared" si="2"/>
        <v>1883.583333</v>
      </c>
      <c r="B45" s="6">
        <f t="shared" si="3"/>
        <v>2.3824740550013601E-2</v>
      </c>
      <c r="C45" s="8">
        <f t="shared" si="4"/>
        <v>0.15621889999999999</v>
      </c>
      <c r="G45" s="1">
        <v>1883.666667</v>
      </c>
      <c r="H45" s="1">
        <v>4.8849184079232402E-2</v>
      </c>
      <c r="I45" s="1">
        <v>-0.1422746</v>
      </c>
      <c r="J45" s="1">
        <v>1883.666667</v>
      </c>
      <c r="K45" s="1">
        <v>9.8000000000000101E-2</v>
      </c>
      <c r="L45" s="1">
        <v>1174.39770505001</v>
      </c>
      <c r="M45" s="1">
        <v>813.10841546410199</v>
      </c>
      <c r="V45">
        <f t="shared" si="8"/>
        <v>43</v>
      </c>
      <c r="W45">
        <f t="shared" si="5"/>
        <v>6.8436625529515002E-2</v>
      </c>
      <c r="X45" s="2">
        <f t="array" ref="X45">+SQRT((SUM(SIN($V45/$X$1*($A$22:$A$2000))*$B$22:$B$2000))^2 + (SUM(COS($V45/$X$1*($A$22:$A$2000))*$B$22:$B$2000))^2)</f>
        <v>11.169386473307442</v>
      </c>
      <c r="Y45">
        <f t="array" ref="Y45">+SQRT((SUM(SIN($V45/$X$1*($A$22:$A$2000))*$C$22:$C$2000))^2 +  (SUM(COS($V45/$X$1*($A$22:$A$2000))*$C$22:$C$2000))^2)</f>
        <v>11.985361866883164</v>
      </c>
      <c r="BE45">
        <f t="shared" si="6"/>
        <v>1.7740199003699999</v>
      </c>
      <c r="BF45">
        <f t="shared" si="7"/>
        <v>4.9331090820000005</v>
      </c>
      <c r="BH45">
        <v>1.7740199003699999</v>
      </c>
      <c r="BI45">
        <v>8.9692892400000009E-3</v>
      </c>
      <c r="BJ45">
        <v>2.3666539481400002</v>
      </c>
    </row>
    <row r="46" spans="1:62" x14ac:dyDescent="0.35">
      <c r="A46" s="6">
        <f t="shared" si="2"/>
        <v>1883.666667</v>
      </c>
      <c r="B46" s="6">
        <f t="shared" si="3"/>
        <v>4.8849184079232402E-2</v>
      </c>
      <c r="C46" s="8">
        <f t="shared" si="4"/>
        <v>-0.1422746</v>
      </c>
      <c r="G46" s="1">
        <v>1883.75</v>
      </c>
      <c r="H46" s="1">
        <v>2.7501569247886999E-2</v>
      </c>
      <c r="I46" s="1">
        <v>8.0725250000000005E-3</v>
      </c>
      <c r="J46" s="1">
        <v>1883.75</v>
      </c>
      <c r="K46" s="1">
        <v>0.1</v>
      </c>
      <c r="L46" s="1">
        <v>746.70012587891404</v>
      </c>
      <c r="M46" s="1">
        <v>1169.92094722416</v>
      </c>
      <c r="V46">
        <f t="shared" si="8"/>
        <v>44</v>
      </c>
      <c r="W46">
        <f t="shared" si="5"/>
        <v>7.0028174960433953E-2</v>
      </c>
      <c r="X46" s="2">
        <f t="array" ref="X46">+SQRT((SUM(SIN($V46/$X$1*($A$22:$A$2000))*$B$22:$B$2000))^2 + (SUM(COS($V46/$X$1*($A$22:$A$2000))*$B$22:$B$2000))^2)</f>
        <v>9.7118719336719774</v>
      </c>
      <c r="Y46">
        <f t="array" ref="Y46">+SQRT((SUM(SIN($V46/$X$1*($A$22:$A$2000))*$C$22:$C$2000))^2 +  (SUM(COS($V46/$X$1*($A$22:$A$2000))*$C$22:$C$2000))^2)</f>
        <v>14.838164734765057</v>
      </c>
      <c r="BE46">
        <f t="shared" si="6"/>
        <v>1.6779665853900001</v>
      </c>
      <c r="BF46">
        <f t="shared" si="7"/>
        <v>3.7173799519999999</v>
      </c>
      <c r="BH46">
        <v>1.6779665853900001</v>
      </c>
      <c r="BI46">
        <v>6.75887264E-3</v>
      </c>
      <c r="BJ46">
        <v>-1.10082540345</v>
      </c>
    </row>
    <row r="47" spans="1:62" x14ac:dyDescent="0.35">
      <c r="A47" s="6">
        <f t="shared" si="2"/>
        <v>1883.75</v>
      </c>
      <c r="B47" s="6">
        <f t="shared" si="3"/>
        <v>2.7501569247886999E-2</v>
      </c>
      <c r="C47" s="8">
        <f t="shared" si="4"/>
        <v>8.0725250000000005E-3</v>
      </c>
      <c r="G47" s="1">
        <v>1883.833333</v>
      </c>
      <c r="H47" s="1">
        <v>-3.1275897568432E-2</v>
      </c>
      <c r="I47" s="1">
        <v>-0.111925</v>
      </c>
      <c r="J47" s="1">
        <v>1883.833333</v>
      </c>
      <c r="K47" s="1">
        <v>0.10199999999999999</v>
      </c>
      <c r="L47" s="1">
        <v>342.32798822651603</v>
      </c>
      <c r="M47" s="1">
        <v>1391.1349799662901</v>
      </c>
      <c r="V47">
        <f t="shared" si="8"/>
        <v>45</v>
      </c>
      <c r="W47">
        <f t="shared" si="5"/>
        <v>7.1619724391352904E-2</v>
      </c>
      <c r="X47" s="2">
        <f t="array" ref="X47">+SQRT((SUM(SIN($V47/$X$1*($A$22:$A$2000))*$B$22:$B$2000))^2 + (SUM(COS($V47/$X$1*($A$22:$A$2000))*$B$22:$B$2000))^2)</f>
        <v>8.8565465386280895</v>
      </c>
      <c r="Y47">
        <f t="array" ref="Y47">+SQRT((SUM(SIN($V47/$X$1*($A$22:$A$2000))*$C$22:$C$2000))^2 +  (SUM(COS($V47/$X$1*($A$22:$A$2000))*$C$22:$C$2000))^2)</f>
        <v>16.622037534372286</v>
      </c>
      <c r="BE47">
        <f t="shared" si="6"/>
        <v>1.7202547553700001</v>
      </c>
      <c r="BF47">
        <f t="shared" si="7"/>
        <v>11.897064189999998</v>
      </c>
      <c r="BH47">
        <v>1.7202547553700001</v>
      </c>
      <c r="BI47">
        <v>2.1631025799999998E-2</v>
      </c>
      <c r="BJ47">
        <v>0.43571061475</v>
      </c>
    </row>
    <row r="48" spans="1:62" x14ac:dyDescent="0.35">
      <c r="A48" s="6">
        <f t="shared" si="2"/>
        <v>1883.833333</v>
      </c>
      <c r="B48" s="6">
        <f t="shared" si="3"/>
        <v>-3.1275897568432E-2</v>
      </c>
      <c r="C48" s="8">
        <f t="shared" si="4"/>
        <v>-0.111925</v>
      </c>
      <c r="G48" s="1">
        <v>1883.916667</v>
      </c>
      <c r="H48" s="1">
        <v>-7.7377603182231497E-2</v>
      </c>
      <c r="I48" s="1">
        <v>-0.1120954</v>
      </c>
      <c r="J48" s="1">
        <v>1883.916667</v>
      </c>
      <c r="K48" s="1">
        <v>0.104</v>
      </c>
      <c r="L48" s="1">
        <v>116.05930249222899</v>
      </c>
      <c r="M48" s="1">
        <v>1454.9784645648699</v>
      </c>
      <c r="V48">
        <f t="shared" si="8"/>
        <v>46</v>
      </c>
      <c r="W48">
        <f t="shared" si="5"/>
        <v>7.3211273822271855E-2</v>
      </c>
      <c r="X48" s="2">
        <f t="array" ref="X48">+SQRT((SUM(SIN($V48/$X$1*($A$22:$A$2000))*$B$22:$B$2000))^2 + (SUM(COS($V48/$X$1*($A$22:$A$2000))*$B$22:$B$2000))^2)</f>
        <v>8.6903374077192943</v>
      </c>
      <c r="Y48">
        <f t="array" ref="Y48">+SQRT((SUM(SIN($V48/$X$1*($A$22:$A$2000))*$C$22:$C$2000))^2 +  (SUM(COS($V48/$X$1*($A$22:$A$2000))*$C$22:$C$2000))^2)</f>
        <v>17.118332217875611</v>
      </c>
      <c r="BE48">
        <f t="shared" si="6"/>
        <v>1.8332448051900001</v>
      </c>
      <c r="BF48">
        <f t="shared" si="7"/>
        <v>8.6000856535000008</v>
      </c>
      <c r="BH48">
        <v>1.8332448051900001</v>
      </c>
      <c r="BI48">
        <v>1.5636519370000001E-2</v>
      </c>
      <c r="BJ48">
        <v>2.0632181804799998</v>
      </c>
    </row>
    <row r="49" spans="1:62" x14ac:dyDescent="0.35">
      <c r="A49" s="6">
        <f t="shared" si="2"/>
        <v>1883.916667</v>
      </c>
      <c r="B49" s="6">
        <f t="shared" si="3"/>
        <v>-7.7377603182231497E-2</v>
      </c>
      <c r="C49" s="8">
        <f t="shared" si="4"/>
        <v>-0.1120954</v>
      </c>
      <c r="G49" s="1">
        <v>1884</v>
      </c>
      <c r="H49" s="1">
        <v>-8.2907315570084406E-2</v>
      </c>
      <c r="I49" s="1">
        <v>-0.23898510000000001</v>
      </c>
      <c r="J49" s="1">
        <v>1884</v>
      </c>
      <c r="K49" s="1">
        <v>0.106</v>
      </c>
      <c r="L49" s="1">
        <v>134.44928664526299</v>
      </c>
      <c r="M49" s="1">
        <v>1319.92874415405</v>
      </c>
      <c r="V49">
        <f t="shared" si="8"/>
        <v>47</v>
      </c>
      <c r="W49">
        <f t="shared" si="5"/>
        <v>7.4802823253190806E-2</v>
      </c>
      <c r="X49" s="2">
        <f t="array" ref="X49">+SQRT((SUM(SIN($V49/$X$1*($A$22:$A$2000))*$B$22:$B$2000))^2 + (SUM(COS($V49/$X$1*($A$22:$A$2000))*$B$22:$B$2000))^2)</f>
        <v>8.6151378623216157</v>
      </c>
      <c r="Y49">
        <f t="array" ref="Y49">+SQRT((SUM(SIN($V49/$X$1*($A$22:$A$2000))*$C$22:$C$2000))^2 +  (SUM(COS($V49/$X$1*($A$22:$A$2000))*$C$22:$C$2000))^2)</f>
        <v>16.236483630799381</v>
      </c>
      <c r="BE49">
        <f t="shared" si="6"/>
        <v>1.88700995018</v>
      </c>
      <c r="BF49">
        <f t="shared" si="7"/>
        <v>7.3963510665000003</v>
      </c>
      <c r="BH49">
        <v>1.88700995018</v>
      </c>
      <c r="BI49">
        <v>1.3447911030000001E-2</v>
      </c>
      <c r="BJ49">
        <v>2.44904693844</v>
      </c>
    </row>
    <row r="50" spans="1:62" x14ac:dyDescent="0.35">
      <c r="A50" s="6">
        <f t="shared" si="2"/>
        <v>1884</v>
      </c>
      <c r="B50" s="6">
        <f t="shared" si="3"/>
        <v>-8.2907315570084406E-2</v>
      </c>
      <c r="C50" s="8">
        <f t="shared" si="4"/>
        <v>-0.23898510000000001</v>
      </c>
      <c r="G50" s="1">
        <v>1884.083333</v>
      </c>
      <c r="H50" s="1">
        <v>-6.9077472714129201E-2</v>
      </c>
      <c r="I50" s="1">
        <v>-1.370618E-2</v>
      </c>
      <c r="J50" s="1">
        <v>1884.083333</v>
      </c>
      <c r="K50" s="1">
        <v>0.108</v>
      </c>
      <c r="L50" s="1">
        <v>325.60709200041401</v>
      </c>
      <c r="M50" s="1">
        <v>1012.7719584221001</v>
      </c>
      <c r="V50">
        <f t="shared" si="8"/>
        <v>48</v>
      </c>
      <c r="W50">
        <f t="shared" si="5"/>
        <v>7.6394372684109757E-2</v>
      </c>
      <c r="X50" s="2">
        <f t="array" ref="X50">+SQRT((SUM(SIN($V50/$X$1*($A$22:$A$2000))*$B$22:$B$2000))^2 + (SUM(COS($V50/$X$1*($A$22:$A$2000))*$B$22:$B$2000))^2)</f>
        <v>7.7578267930036438</v>
      </c>
      <c r="Y50">
        <f t="array" ref="Y50">+SQRT((SUM(SIN($V50/$X$1*($A$22:$A$2000))*$C$22:$C$2000))^2 +  (SUM(COS($V50/$X$1*($A$22:$A$2000))*$C$22:$C$2000))^2)</f>
        <v>14.106418976032375</v>
      </c>
      <c r="BE50">
        <f t="shared" si="6"/>
        <v>2.3685957450999999</v>
      </c>
      <c r="BF50">
        <f t="shared" si="7"/>
        <v>9.9931678055000006</v>
      </c>
      <c r="BH50">
        <v>2.3685957450999999</v>
      </c>
      <c r="BI50">
        <v>1.8169396010000002E-2</v>
      </c>
      <c r="BJ50">
        <v>2.40744074798</v>
      </c>
    </row>
    <row r="51" spans="1:62" x14ac:dyDescent="0.35">
      <c r="A51" s="6">
        <f t="shared" si="2"/>
        <v>1884.083333</v>
      </c>
      <c r="B51" s="6">
        <f t="shared" si="3"/>
        <v>-6.9077472714129201E-2</v>
      </c>
      <c r="C51" s="8">
        <f t="shared" si="4"/>
        <v>-1.370618E-2</v>
      </c>
      <c r="G51" s="1">
        <v>1884.166667</v>
      </c>
      <c r="H51" s="1">
        <v>-6.4420880276485598E-2</v>
      </c>
      <c r="I51" s="1">
        <v>-0.15946250000000001</v>
      </c>
      <c r="J51" s="1">
        <v>1884.166667</v>
      </c>
      <c r="K51" s="1">
        <v>0.11</v>
      </c>
      <c r="L51" s="1">
        <v>552.13163629373298</v>
      </c>
      <c r="M51" s="1">
        <v>701.25161380913903</v>
      </c>
      <c r="V51">
        <f t="shared" si="8"/>
        <v>49</v>
      </c>
      <c r="W51">
        <f t="shared" si="5"/>
        <v>7.7985922115028722E-2</v>
      </c>
      <c r="X51" s="2">
        <f t="array" ref="X51">+SQRT((SUM(SIN($V51/$X$1*($A$22:$A$2000))*$B$22:$B$2000))^2 + (SUM(COS($V51/$X$1*($A$22:$A$2000))*$B$22:$B$2000))^2)</f>
        <v>5.7159696114209346</v>
      </c>
      <c r="Y51">
        <f t="array" ref="Y51">+SQRT((SUM(SIN($V51/$X$1*($A$22:$A$2000))*$C$22:$C$2000))^2 +  (SUM(COS($V51/$X$1*($A$22:$A$2000))*$C$22:$C$2000))^2)</f>
        <v>11.042348074876974</v>
      </c>
      <c r="BE51">
        <f t="shared" si="6"/>
        <v>2.4223608901000002</v>
      </c>
      <c r="BF51">
        <f t="shared" si="7"/>
        <v>2.0452292079999999</v>
      </c>
      <c r="BH51">
        <v>2.4223608901000002</v>
      </c>
      <c r="BI51">
        <v>3.71859856E-3</v>
      </c>
      <c r="BJ51">
        <v>-0.33979059242999998</v>
      </c>
    </row>
    <row r="52" spans="1:62" x14ac:dyDescent="0.35">
      <c r="A52" s="6">
        <f t="shared" si="2"/>
        <v>1884.166667</v>
      </c>
      <c r="B52" s="6">
        <f t="shared" si="3"/>
        <v>-6.4420880276485598E-2</v>
      </c>
      <c r="C52" s="8">
        <f t="shared" si="4"/>
        <v>-0.15946250000000001</v>
      </c>
      <c r="G52" s="1">
        <v>1884.25</v>
      </c>
      <c r="H52" s="1">
        <v>-7.7984929523196897E-2</v>
      </c>
      <c r="I52" s="1">
        <v>0.25533529999999999</v>
      </c>
      <c r="J52" s="1">
        <v>1884.25</v>
      </c>
      <c r="K52" s="1">
        <v>0.112</v>
      </c>
      <c r="L52" s="1">
        <v>721.92781674165803</v>
      </c>
      <c r="M52" s="1">
        <v>537.30526232279897</v>
      </c>
      <c r="V52">
        <f t="shared" si="8"/>
        <v>50</v>
      </c>
      <c r="W52">
        <f t="shared" si="5"/>
        <v>7.9577471545947673E-2</v>
      </c>
      <c r="X52" s="2">
        <f t="array" ref="X52">+SQRT((SUM(SIN($V52/$X$1*($A$22:$A$2000))*$B$22:$B$2000))^2 + (SUM(COS($V52/$X$1*($A$22:$A$2000))*$B$22:$B$2000))^2)</f>
        <v>2.7258986492524784</v>
      </c>
      <c r="Y52">
        <f t="array" ref="Y52">+SQRT((SUM(SIN($V52/$X$1*($A$22:$A$2000))*$C$22:$C$2000))^2 +  (SUM(COS($V52/$X$1*($A$22:$A$2000))*$C$22:$C$2000))^2)</f>
        <v>7.4889967190650166</v>
      </c>
      <c r="BE52">
        <f t="shared" si="6"/>
        <v>2.11844980964</v>
      </c>
      <c r="BF52">
        <f t="shared" si="7"/>
        <v>7.0270288330000001</v>
      </c>
      <c r="BH52">
        <v>2.11844980964</v>
      </c>
      <c r="BI52">
        <v>1.277641606E-2</v>
      </c>
      <c r="BJ52">
        <v>-2.7976180229600001</v>
      </c>
    </row>
    <row r="53" spans="1:62" x14ac:dyDescent="0.35">
      <c r="A53" s="6">
        <f t="shared" si="2"/>
        <v>1884.25</v>
      </c>
      <c r="B53" s="6">
        <f t="shared" si="3"/>
        <v>-7.7984929523196897E-2</v>
      </c>
      <c r="C53" s="8">
        <f t="shared" si="4"/>
        <v>0.25533529999999999</v>
      </c>
      <c r="G53" s="1">
        <v>1884.333333</v>
      </c>
      <c r="H53" s="1">
        <v>-0.121741151425766</v>
      </c>
      <c r="I53" s="1">
        <v>0.44753179999999998</v>
      </c>
      <c r="J53" s="1">
        <v>1884.333333</v>
      </c>
      <c r="K53" s="1">
        <v>0.114</v>
      </c>
      <c r="L53" s="1">
        <v>796.11213152720495</v>
      </c>
      <c r="M53" s="1">
        <v>541.97967571833601</v>
      </c>
      <c r="V53">
        <f t="shared" si="8"/>
        <v>51</v>
      </c>
      <c r="W53">
        <f t="shared" si="5"/>
        <v>8.1169020976866624E-2</v>
      </c>
      <c r="X53" s="2">
        <f t="array" ref="X53">+SQRT((SUM(SIN($V53/$X$1*($A$22:$A$2000))*$B$22:$B$2000))^2 + (SUM(COS($V53/$X$1*($A$22:$A$2000))*$B$22:$B$2000))^2)</f>
        <v>1.2963291231386513</v>
      </c>
      <c r="Y53">
        <f t="array" ref="Y53">+SQRT((SUM(SIN($V53/$X$1*($A$22:$A$2000))*$C$22:$C$2000))^2 +  (SUM(COS($V53/$X$1*($A$22:$A$2000))*$C$22:$C$2000))^2)</f>
        <v>4.5238508837417806</v>
      </c>
      <c r="BE53">
        <f t="shared" si="6"/>
        <v>2.2090433647999999</v>
      </c>
      <c r="BF53">
        <f t="shared" si="7"/>
        <v>6.9968033299999997</v>
      </c>
      <c r="BH53">
        <v>2.2090433647999999</v>
      </c>
      <c r="BI53">
        <v>1.27214606E-2</v>
      </c>
      <c r="BJ53">
        <v>2.34907342157</v>
      </c>
    </row>
    <row r="54" spans="1:62" x14ac:dyDescent="0.35">
      <c r="A54" s="6">
        <f t="shared" si="2"/>
        <v>1884.333333</v>
      </c>
      <c r="B54" s="6">
        <f t="shared" si="3"/>
        <v>-0.121741151425766</v>
      </c>
      <c r="C54" s="8">
        <f t="shared" si="4"/>
        <v>0.44753179999999998</v>
      </c>
      <c r="G54" s="1">
        <v>1884.416667</v>
      </c>
      <c r="H54" s="1">
        <v>-0.21443993130193201</v>
      </c>
      <c r="I54" s="1">
        <v>-1.2806980000000001E-2</v>
      </c>
      <c r="J54" s="1">
        <v>1884.416667</v>
      </c>
      <c r="K54" s="1">
        <v>0.11600000000000001</v>
      </c>
      <c r="L54" s="1">
        <v>741.92200675519405</v>
      </c>
      <c r="M54" s="1">
        <v>658.505550823112</v>
      </c>
      <c r="V54">
        <f t="shared" si="8"/>
        <v>52</v>
      </c>
      <c r="W54">
        <f t="shared" si="5"/>
        <v>8.2760570407785575E-2</v>
      </c>
      <c r="X54" s="2">
        <f t="array" ref="X54">+SQRT((SUM(SIN($V54/$X$1*($A$22:$A$2000))*$B$22:$B$2000))^2 + (SUM(COS($V54/$X$1*($A$22:$A$2000))*$B$22:$B$2000))^2)</f>
        <v>4.6710352890753981</v>
      </c>
      <c r="Y54">
        <f t="array" ref="Y54">+SQRT((SUM(SIN($V54/$X$1*($A$22:$A$2000))*$C$22:$C$2000))^2 +  (SUM(COS($V54/$X$1*($A$22:$A$2000))*$C$22:$C$2000))^2)</f>
        <v>5.4621848485565874</v>
      </c>
      <c r="BE54">
        <f t="shared" si="6"/>
        <v>2.2628085097900001</v>
      </c>
      <c r="BF54">
        <f t="shared" si="7"/>
        <v>2.0441173555000001</v>
      </c>
      <c r="BH54">
        <v>2.2628085097900001</v>
      </c>
      <c r="BI54">
        <v>3.7165770099999999E-3</v>
      </c>
      <c r="BJ54">
        <v>2.8249732833599999</v>
      </c>
    </row>
    <row r="55" spans="1:62" x14ac:dyDescent="0.35">
      <c r="A55" s="6">
        <f t="shared" si="2"/>
        <v>1884.416667</v>
      </c>
      <c r="B55" s="6">
        <f t="shared" si="3"/>
        <v>-0.21443993130193201</v>
      </c>
      <c r="C55" s="8">
        <f t="shared" si="4"/>
        <v>-1.2806980000000001E-2</v>
      </c>
      <c r="G55" s="1">
        <v>1884.5</v>
      </c>
      <c r="H55" s="1">
        <v>-0.34338078325154298</v>
      </c>
      <c r="I55" s="1">
        <v>0.29064230000000002</v>
      </c>
      <c r="J55" s="1">
        <v>1884.5</v>
      </c>
      <c r="K55" s="1">
        <v>0.11799999999999999</v>
      </c>
      <c r="L55" s="1">
        <v>554.85265810138105</v>
      </c>
      <c r="M55" s="1">
        <v>790.839722412882</v>
      </c>
      <c r="V55">
        <f t="shared" si="8"/>
        <v>53</v>
      </c>
      <c r="W55">
        <f t="shared" si="5"/>
        <v>8.435211983870454E-2</v>
      </c>
      <c r="X55" s="2">
        <f t="array" ref="X55">+SQRT((SUM(SIN($V55/$X$1*($A$22:$A$2000))*$B$22:$B$2000))^2 + (SUM(COS($V55/$X$1*($A$22:$A$2000))*$B$22:$B$2000))^2)</f>
        <v>8.1477251783948432</v>
      </c>
      <c r="Y55">
        <f t="array" ref="Y55">+SQRT((SUM(SIN($V55/$X$1*($A$22:$A$2000))*$C$22:$C$2000))^2 +  (SUM(COS($V55/$X$1*($A$22:$A$2000))*$C$22:$C$2000))^2)</f>
        <v>9.6383399787334536</v>
      </c>
      <c r="BE55">
        <f t="shared" si="6"/>
        <v>2.1552782198</v>
      </c>
      <c r="BF55">
        <f t="shared" si="7"/>
        <v>4.8292640274999998</v>
      </c>
      <c r="BH55">
        <v>2.1552782198</v>
      </c>
      <c r="BI55">
        <v>8.7804800499999992E-3</v>
      </c>
      <c r="BJ55">
        <v>0.77045834385</v>
      </c>
    </row>
    <row r="56" spans="1:62" x14ac:dyDescent="0.35">
      <c r="A56" s="6">
        <f t="shared" si="2"/>
        <v>1884.5</v>
      </c>
      <c r="B56" s="6">
        <f t="shared" si="3"/>
        <v>-0.34338078325154298</v>
      </c>
      <c r="C56" s="8">
        <f t="shared" si="4"/>
        <v>0.29064230000000002</v>
      </c>
      <c r="G56" s="1">
        <v>1884.583333</v>
      </c>
      <c r="H56" s="1">
        <v>-0.45388032349280499</v>
      </c>
      <c r="I56" s="1">
        <v>-2.482115E-2</v>
      </c>
      <c r="J56" s="1">
        <v>1884.583333</v>
      </c>
      <c r="K56" s="1">
        <v>0.12</v>
      </c>
      <c r="L56" s="1">
        <v>320.03994566750401</v>
      </c>
      <c r="M56" s="1">
        <v>830.21442329500906</v>
      </c>
      <c r="V56">
        <f t="shared" si="8"/>
        <v>54</v>
      </c>
      <c r="W56">
        <f t="shared" si="5"/>
        <v>8.5943669269623491E-2</v>
      </c>
      <c r="X56" s="2">
        <f t="array" ref="X56">+SQRT((SUM(SIN($V56/$X$1*($A$22:$A$2000))*$B$22:$B$2000))^2 + (SUM(COS($V56/$X$1*($A$22:$A$2000))*$B$22:$B$2000))^2)</f>
        <v>11.513160952392639</v>
      </c>
      <c r="Y56">
        <f t="array" ref="Y56">+SQRT((SUM(SIN($V56/$X$1*($A$22:$A$2000))*$C$22:$C$2000))^2 +  (SUM(COS($V56/$X$1*($A$22:$A$2000))*$C$22:$C$2000))^2)</f>
        <v>14.378799026099225</v>
      </c>
      <c r="BE56">
        <f t="shared" si="6"/>
        <v>2.0537651449899998</v>
      </c>
      <c r="BF56">
        <f t="shared" si="7"/>
        <v>2.2429992474999998</v>
      </c>
      <c r="BH56">
        <v>2.0537651449899998</v>
      </c>
      <c r="BI56">
        <v>4.0781804499999998E-3</v>
      </c>
      <c r="BJ56">
        <v>-2.8073856616800001</v>
      </c>
    </row>
    <row r="57" spans="1:62" x14ac:dyDescent="0.35">
      <c r="A57" s="6">
        <f t="shared" si="2"/>
        <v>1884.583333</v>
      </c>
      <c r="B57" s="6">
        <f t="shared" si="3"/>
        <v>-0.45388032349280499</v>
      </c>
      <c r="C57" s="8">
        <f t="shared" si="4"/>
        <v>-2.482115E-2</v>
      </c>
      <c r="G57" s="1">
        <v>1884.666667</v>
      </c>
      <c r="H57" s="1">
        <v>-0.49501470064002701</v>
      </c>
      <c r="I57" s="1">
        <v>-0.1106854</v>
      </c>
      <c r="J57" s="1">
        <v>1884.666667</v>
      </c>
      <c r="K57" s="1">
        <v>0.122</v>
      </c>
      <c r="L57" s="1">
        <v>183.69945029562101</v>
      </c>
      <c r="M57" s="1">
        <v>747.41361255696404</v>
      </c>
      <c r="V57">
        <f t="shared" si="8"/>
        <v>55</v>
      </c>
      <c r="W57">
        <f t="shared" si="5"/>
        <v>8.7535218700542441E-2</v>
      </c>
      <c r="X57" s="2">
        <f t="array" ref="X57">+SQRT((SUM(SIN($V57/$X$1*($A$22:$A$2000))*$B$22:$B$2000))^2 + (SUM(COS($V57/$X$1*($A$22:$A$2000))*$B$22:$B$2000))^2)</f>
        <v>14.594457975165954</v>
      </c>
      <c r="Y57">
        <f t="array" ref="Y57">+SQRT((SUM(SIN($V57/$X$1*($A$22:$A$2000))*$C$22:$C$2000))^2 +  (SUM(COS($V57/$X$1*($A$22:$A$2000))*$C$22:$C$2000))^2)</f>
        <v>18.861456628647471</v>
      </c>
      <c r="BE57">
        <f t="shared" si="6"/>
        <v>2.2259800996300001</v>
      </c>
      <c r="BF57">
        <f t="shared" si="7"/>
        <v>1.193736401</v>
      </c>
      <c r="BH57">
        <v>2.2259800996300001</v>
      </c>
      <c r="BI57">
        <v>2.17042982E-3</v>
      </c>
      <c r="BJ57">
        <v>3.0243701056100001</v>
      </c>
    </row>
    <row r="58" spans="1:62" x14ac:dyDescent="0.35">
      <c r="A58" s="6">
        <f t="shared" si="2"/>
        <v>1884.666667</v>
      </c>
      <c r="B58" s="6">
        <f t="shared" si="3"/>
        <v>-0.49501470064002701</v>
      </c>
      <c r="C58" s="8">
        <f t="shared" si="4"/>
        <v>-0.1106854</v>
      </c>
      <c r="G58" s="1">
        <v>1884.75</v>
      </c>
      <c r="H58" s="1">
        <v>-0.458071712437226</v>
      </c>
      <c r="I58" s="1">
        <v>-1.197845E-2</v>
      </c>
      <c r="J58" s="1">
        <v>1884.75</v>
      </c>
      <c r="K58" s="1">
        <v>0.124</v>
      </c>
      <c r="L58" s="1">
        <v>226.03915203227001</v>
      </c>
      <c r="M58" s="1">
        <v>603.85536609865801</v>
      </c>
      <c r="V58">
        <f t="shared" si="8"/>
        <v>56</v>
      </c>
      <c r="W58">
        <f t="shared" si="5"/>
        <v>8.9126768131461406E-2</v>
      </c>
      <c r="X58" s="2">
        <f t="array" ref="X58">+SQRT((SUM(SIN($V58/$X$1*($A$22:$A$2000))*$B$22:$B$2000))^2 + (SUM(COS($V58/$X$1*($A$22:$A$2000))*$B$22:$B$2000))^2)</f>
        <v>17.036639958360823</v>
      </c>
      <c r="Y58">
        <f t="array" ref="Y58">+SQRT((SUM(SIN($V58/$X$1*($A$22:$A$2000))*$C$22:$C$2000))^2 +  (SUM(COS($V58/$X$1*($A$22:$A$2000))*$C$22:$C$2000))^2)</f>
        <v>22.788861041192732</v>
      </c>
      <c r="BE58">
        <f t="shared" si="6"/>
        <v>2.3220334146099999</v>
      </c>
      <c r="BF58">
        <f t="shared" si="7"/>
        <v>0.29085104950000001</v>
      </c>
      <c r="BH58">
        <v>2.3220334146099999</v>
      </c>
      <c r="BI58">
        <v>5.2882009000000002E-4</v>
      </c>
      <c r="BJ58">
        <v>-2.6991957178099999</v>
      </c>
    </row>
    <row r="59" spans="1:62" x14ac:dyDescent="0.35">
      <c r="A59" s="6">
        <f t="shared" si="2"/>
        <v>1884.75</v>
      </c>
      <c r="B59" s="6">
        <f t="shared" si="3"/>
        <v>-0.458071712437226</v>
      </c>
      <c r="C59" s="8">
        <f t="shared" si="4"/>
        <v>-1.197845E-2</v>
      </c>
      <c r="G59" s="1">
        <v>1884.833333</v>
      </c>
      <c r="H59" s="1">
        <v>-0.36667111320405199</v>
      </c>
      <c r="I59" s="1">
        <v>-0.22703599999999999</v>
      </c>
      <c r="J59" s="1">
        <v>1884.833333</v>
      </c>
      <c r="K59" s="1">
        <v>0.126</v>
      </c>
      <c r="L59" s="1">
        <v>388.44519713398</v>
      </c>
      <c r="M59" s="1">
        <v>446.00333351212902</v>
      </c>
      <c r="V59">
        <f t="shared" si="8"/>
        <v>57</v>
      </c>
      <c r="W59">
        <f t="shared" si="5"/>
        <v>9.0718317562380343E-2</v>
      </c>
      <c r="X59" s="2">
        <f t="array" ref="X59">+SQRT((SUM(SIN($V59/$X$1*($A$22:$A$2000))*$B$22:$B$2000))^2 + (SUM(COS($V59/$X$1*($A$22:$A$2000))*$B$22:$B$2000))^2)</f>
        <v>18.506768013509046</v>
      </c>
      <c r="Y59">
        <f t="array" ref="Y59">+SQRT((SUM(SIN($V59/$X$1*($A$22:$A$2000))*$C$22:$C$2000))^2 +  (SUM(COS($V59/$X$1*($A$22:$A$2000))*$C$22:$C$2000))^2)</f>
        <v>26.089551129870966</v>
      </c>
      <c r="BE59">
        <f t="shared" si="6"/>
        <v>2.2797452446299999</v>
      </c>
      <c r="BF59">
        <f t="shared" si="7"/>
        <v>1.8965075524999999</v>
      </c>
      <c r="BH59">
        <v>2.2797452446299999</v>
      </c>
      <c r="BI59">
        <v>3.4481955499999998E-3</v>
      </c>
      <c r="BJ59">
        <v>2.9436636376899998</v>
      </c>
    </row>
    <row r="60" spans="1:62" x14ac:dyDescent="0.35">
      <c r="A60" s="6">
        <f t="shared" si="2"/>
        <v>1884.833333</v>
      </c>
      <c r="B60" s="6">
        <f t="shared" si="3"/>
        <v>-0.36667111320405199</v>
      </c>
      <c r="C60" s="8">
        <f t="shared" si="4"/>
        <v>-0.22703599999999999</v>
      </c>
      <c r="G60" s="1">
        <v>1884.916667</v>
      </c>
      <c r="H60" s="1">
        <v>-0.25152531210717299</v>
      </c>
      <c r="I60" s="1">
        <v>-0.20415340000000001</v>
      </c>
      <c r="J60" s="1">
        <v>1884.916667</v>
      </c>
      <c r="K60" s="1">
        <v>0.128</v>
      </c>
      <c r="L60" s="1">
        <v>549.47904336194199</v>
      </c>
      <c r="M60" s="1">
        <v>281.457956802007</v>
      </c>
      <c r="V60">
        <f t="shared" si="8"/>
        <v>58</v>
      </c>
      <c r="W60">
        <f t="shared" si="5"/>
        <v>9.2309866993299294E-2</v>
      </c>
      <c r="X60" s="2">
        <f t="array" ref="X60">+SQRT((SUM(SIN($V60/$X$1*($A$22:$A$2000))*$B$22:$B$2000))^2 + (SUM(COS($V60/$X$1*($A$22:$A$2000))*$B$22:$B$2000))^2)</f>
        <v>18.92413363362833</v>
      </c>
      <c r="Y60">
        <f t="array" ref="Y60">+SQRT((SUM(SIN($V60/$X$1*($A$22:$A$2000))*$C$22:$C$2000))^2 +  (SUM(COS($V60/$X$1*($A$22:$A$2000))*$C$22:$C$2000))^2)</f>
        <v>28.745420488085525</v>
      </c>
      <c r="BE60">
        <f t="shared" si="6"/>
        <v>2.1667551948099999</v>
      </c>
      <c r="BF60">
        <f t="shared" si="7"/>
        <v>3.7719398639999997</v>
      </c>
      <c r="BH60">
        <v>2.1667551948099999</v>
      </c>
      <c r="BI60">
        <v>6.8580724799999996E-3</v>
      </c>
      <c r="BJ60">
        <v>1.3879026974999999</v>
      </c>
    </row>
    <row r="61" spans="1:62" x14ac:dyDescent="0.35">
      <c r="A61" s="6">
        <f t="shared" si="2"/>
        <v>1884.916667</v>
      </c>
      <c r="B61" s="6">
        <f t="shared" si="3"/>
        <v>-0.25152531210717299</v>
      </c>
      <c r="C61" s="8">
        <f t="shared" si="4"/>
        <v>-0.20415340000000001</v>
      </c>
      <c r="G61" s="1">
        <v>1885</v>
      </c>
      <c r="H61" s="1">
        <v>-0.13789545883110599</v>
      </c>
      <c r="I61" s="1">
        <v>-0.29475709999999999</v>
      </c>
      <c r="J61" s="1">
        <v>1885</v>
      </c>
      <c r="K61" s="1">
        <v>0.13</v>
      </c>
      <c r="L61" s="1">
        <v>633.30552761348395</v>
      </c>
      <c r="M61" s="1">
        <v>140.91231020782001</v>
      </c>
      <c r="V61">
        <f t="shared" si="8"/>
        <v>59</v>
      </c>
      <c r="W61">
        <f t="shared" si="5"/>
        <v>9.3901416424218245E-2</v>
      </c>
      <c r="X61" s="2">
        <f t="array" ref="X61">+SQRT((SUM(SIN($V61/$X$1*($A$22:$A$2000))*$B$22:$B$2000))^2 + (SUM(COS($V61/$X$1*($A$22:$A$2000))*$B$22:$B$2000))^2)</f>
        <v>18.504454787998604</v>
      </c>
      <c r="Y61">
        <f t="array" ref="Y61">+SQRT((SUM(SIN($V61/$X$1*($A$22:$A$2000))*$C$22:$C$2000))^2 +  (SUM(COS($V61/$X$1*($A$22:$A$2000))*$C$22:$C$2000))^2)</f>
        <v>30.654443912299975</v>
      </c>
      <c r="BE61">
        <f t="shared" si="6"/>
        <v>2.11299004982</v>
      </c>
      <c r="BF61">
        <f t="shared" si="7"/>
        <v>9.7011795979999995</v>
      </c>
      <c r="BH61">
        <v>2.11299004982</v>
      </c>
      <c r="BI61">
        <v>1.7638508359999999E-2</v>
      </c>
      <c r="BJ61">
        <v>-0.70825470938000001</v>
      </c>
    </row>
    <row r="62" spans="1:62" x14ac:dyDescent="0.35">
      <c r="A62" s="6">
        <f t="shared" si="2"/>
        <v>1885</v>
      </c>
      <c r="B62" s="6">
        <f t="shared" si="3"/>
        <v>-0.13789545883110599</v>
      </c>
      <c r="C62" s="8">
        <f t="shared" si="4"/>
        <v>-0.29475709999999999</v>
      </c>
      <c r="G62" s="1">
        <v>1885.083333</v>
      </c>
      <c r="H62" s="1">
        <v>-3.9739466617262999E-2</v>
      </c>
      <c r="I62" s="1">
        <v>7.9181879999999996E-2</v>
      </c>
      <c r="J62" s="1">
        <v>1885.083333</v>
      </c>
      <c r="K62" s="1">
        <v>0.13200000000000001</v>
      </c>
      <c r="L62" s="1">
        <v>618.76208828334495</v>
      </c>
      <c r="M62" s="1">
        <v>66.711322543034399</v>
      </c>
      <c r="V62">
        <f t="shared" si="8"/>
        <v>60</v>
      </c>
      <c r="W62">
        <f t="shared" si="5"/>
        <v>9.5492965855137196E-2</v>
      </c>
      <c r="X62" s="2">
        <f t="array" ref="X62">+SQRT((SUM(SIN($V62/$X$1*($A$22:$A$2000))*$B$22:$B$2000))^2 + (SUM(COS($V62/$X$1*($A$22:$A$2000))*$B$22:$B$2000))^2)</f>
        <v>17.594218540611838</v>
      </c>
      <c r="Y62">
        <f t="array" ref="Y62">+SQRT((SUM(SIN($V62/$X$1*($A$22:$A$2000))*$C$22:$C$2000))^2 +  (SUM(COS($V62/$X$1*($A$22:$A$2000))*$C$22:$C$2000))^2)</f>
        <v>31.642968634649037</v>
      </c>
      <c r="BE62">
        <f t="shared" si="6"/>
        <v>0.13140425489999999</v>
      </c>
      <c r="BF62">
        <f t="shared" si="7"/>
        <v>81.326746665999991</v>
      </c>
      <c r="BH62">
        <v>0.13140425489999999</v>
      </c>
      <c r="BI62">
        <v>0.14786681212</v>
      </c>
      <c r="BJ62">
        <v>0.85592623800000001</v>
      </c>
    </row>
    <row r="63" spans="1:62" x14ac:dyDescent="0.35">
      <c r="A63" s="6">
        <f t="shared" si="2"/>
        <v>1885.083333</v>
      </c>
      <c r="B63" s="6">
        <f t="shared" si="3"/>
        <v>-3.9739466617262999E-2</v>
      </c>
      <c r="C63" s="8">
        <f t="shared" si="4"/>
        <v>7.9181879999999996E-2</v>
      </c>
      <c r="G63" s="1">
        <v>1885.166667</v>
      </c>
      <c r="H63" s="1">
        <v>3.3698694583939003E-2</v>
      </c>
      <c r="I63" s="1">
        <v>-1.6252550000000001E-2</v>
      </c>
      <c r="J63" s="1">
        <v>1885.166667</v>
      </c>
      <c r="K63" s="1">
        <v>0.13400000000000001</v>
      </c>
      <c r="L63" s="1">
        <v>507.19816441898399</v>
      </c>
      <c r="M63" s="1">
        <v>70.700514724787595</v>
      </c>
      <c r="V63">
        <f t="shared" si="8"/>
        <v>61</v>
      </c>
      <c r="W63">
        <f t="shared" si="5"/>
        <v>9.7084515286056161E-2</v>
      </c>
      <c r="X63" s="2">
        <f t="array" ref="X63">+SQRT((SUM(SIN($V63/$X$1*($A$22:$A$2000))*$B$22:$B$2000))^2 + (SUM(COS($V63/$X$1*($A$22:$A$2000))*$B$22:$B$2000))^2)</f>
        <v>16.426960213358395</v>
      </c>
      <c r="Y63">
        <f t="array" ref="Y63">+SQRT((SUM(SIN($V63/$X$1*($A$22:$A$2000))*$C$22:$C$2000))^2 +  (SUM(COS($V63/$X$1*($A$22:$A$2000))*$C$22:$C$2000))^2)</f>
        <v>31.603386425696836</v>
      </c>
      <c r="BE63">
        <f t="shared" si="6"/>
        <v>7.7639109900000003E-2</v>
      </c>
      <c r="BF63">
        <f t="shared" si="7"/>
        <v>146.170603744</v>
      </c>
      <c r="BH63">
        <v>7.7639109900000003E-2</v>
      </c>
      <c r="BI63">
        <v>0.26576473408000001</v>
      </c>
      <c r="BJ63">
        <v>-3.0187966776600001</v>
      </c>
    </row>
    <row r="64" spans="1:62" x14ac:dyDescent="0.35">
      <c r="A64" s="6">
        <f t="shared" si="2"/>
        <v>1885.166667</v>
      </c>
      <c r="B64" s="6">
        <f t="shared" si="3"/>
        <v>3.3698694583939003E-2</v>
      </c>
      <c r="C64" s="8">
        <f t="shared" si="4"/>
        <v>-1.6252550000000001E-2</v>
      </c>
      <c r="G64" s="1">
        <v>1885.25</v>
      </c>
      <c r="H64" s="1">
        <v>5.9219681411613899E-2</v>
      </c>
      <c r="I64" s="1">
        <v>-1.7133679999999998E-2</v>
      </c>
      <c r="J64" s="1">
        <v>1885.25</v>
      </c>
      <c r="K64" s="1">
        <v>0.13600000000000001</v>
      </c>
      <c r="L64" s="1">
        <v>333.94038043545203</v>
      </c>
      <c r="M64" s="1">
        <v>146.31459185100701</v>
      </c>
      <c r="V64">
        <f t="shared" si="8"/>
        <v>62</v>
      </c>
      <c r="W64">
        <f t="shared" si="5"/>
        <v>9.8676064716975112E-2</v>
      </c>
      <c r="X64" s="2">
        <f t="array" ref="X64">+SQRT((SUM(SIN($V64/$X$1*($A$22:$A$2000))*$B$22:$B$2000))^2 + (SUM(COS($V64/$X$1*($A$22:$A$2000))*$B$22:$B$2000))^2)</f>
        <v>15.005457518458979</v>
      </c>
      <c r="Y64">
        <f t="array" ref="Y64">+SQRT((SUM(SIN($V64/$X$1*($A$22:$A$2000))*$C$22:$C$2000))^2 +  (SUM(COS($V64/$X$1*($A$22:$A$2000))*$C$22:$C$2000))^2)</f>
        <v>30.595766269464495</v>
      </c>
      <c r="BE64">
        <f t="shared" ref="BE64:BE66" si="9">+BH64</f>
        <v>3.2090433647999999</v>
      </c>
      <c r="BF64">
        <f t="shared" ref="BF64:BF66" si="10">+BI64*$BG$1</f>
        <v>8.2232690539999993</v>
      </c>
      <c r="BH64">
        <v>3.2090433647999999</v>
      </c>
      <c r="BI64">
        <v>1.495139828E-2</v>
      </c>
      <c r="BJ64">
        <v>-2.6717098479199999</v>
      </c>
    </row>
    <row r="65" spans="1:62" x14ac:dyDescent="0.35">
      <c r="A65" s="6">
        <f t="shared" si="2"/>
        <v>1885.25</v>
      </c>
      <c r="B65" s="6">
        <f t="shared" si="3"/>
        <v>5.9219681411613899E-2</v>
      </c>
      <c r="C65" s="8">
        <f t="shared" si="4"/>
        <v>-1.7133679999999998E-2</v>
      </c>
      <c r="G65" s="1">
        <v>1885.333333</v>
      </c>
      <c r="H65" s="1">
        <v>9.4756709781549393E-3</v>
      </c>
      <c r="I65" s="1">
        <v>-1.982152E-4</v>
      </c>
      <c r="J65" s="1">
        <v>1885.333333</v>
      </c>
      <c r="K65" s="1">
        <v>0.13800000000000001</v>
      </c>
      <c r="L65" s="1">
        <v>168.13444164726599</v>
      </c>
      <c r="M65" s="1">
        <v>265.86267604360199</v>
      </c>
      <c r="V65">
        <f t="shared" si="8"/>
        <v>63</v>
      </c>
      <c r="W65">
        <f t="shared" si="5"/>
        <v>0.10026761414789406</v>
      </c>
      <c r="X65" s="2">
        <f t="array" ref="X65">+SQRT((SUM(SIN($V65/$X$1*($A$22:$A$2000))*$B$22:$B$2000))^2 + (SUM(COS($V65/$X$1*($A$22:$A$2000))*$B$22:$B$2000))^2)</f>
        <v>13.211990104478447</v>
      </c>
      <c r="Y65">
        <f t="array" ref="Y65">+SQRT((SUM(SIN($V65/$X$1*($A$22:$A$2000))*$C$22:$C$2000))^2 +  (SUM(COS($V65/$X$1*($A$22:$A$2000))*$C$22:$C$2000))^2)</f>
        <v>28.795706952034887</v>
      </c>
      <c r="BE65">
        <f t="shared" si="9"/>
        <v>0.23719149020999999</v>
      </c>
      <c r="BF65">
        <f t="shared" si="10"/>
        <v>86.995146425000001</v>
      </c>
      <c r="BH65">
        <v>0.23719149020999999</v>
      </c>
      <c r="BI65">
        <v>0.1581729935</v>
      </c>
      <c r="BJ65">
        <v>2.4472383083699998</v>
      </c>
    </row>
    <row r="66" spans="1:62" x14ac:dyDescent="0.35">
      <c r="A66" s="6">
        <f t="shared" si="2"/>
        <v>1885.333333</v>
      </c>
      <c r="B66" s="6">
        <f t="shared" si="3"/>
        <v>9.4756709781549393E-3</v>
      </c>
      <c r="C66" s="8">
        <f t="shared" si="4"/>
        <v>-1.982152E-4</v>
      </c>
      <c r="G66" s="1">
        <v>1885.416667</v>
      </c>
      <c r="H66" s="1">
        <v>-0.101614972966905</v>
      </c>
      <c r="I66" s="1">
        <v>6.0572979999999998E-2</v>
      </c>
      <c r="J66" s="1">
        <v>1885.416667</v>
      </c>
      <c r="K66" s="1">
        <v>0.14000000000000001</v>
      </c>
      <c r="L66" s="1">
        <v>62.105090995146703</v>
      </c>
      <c r="M66" s="1">
        <v>370.65855681939399</v>
      </c>
      <c r="V66">
        <f t="shared" si="8"/>
        <v>64</v>
      </c>
      <c r="W66">
        <f t="shared" si="5"/>
        <v>0.10185916357881303</v>
      </c>
      <c r="X66" s="2">
        <f t="array" ref="X66">+SQRT((SUM(SIN($V66/$X$1*($A$22:$A$2000))*$B$22:$B$2000))^2 + (SUM(COS($V66/$X$1*($A$22:$A$2000))*$B$22:$B$2000))^2)</f>
        <v>11.051868264224973</v>
      </c>
      <c r="Y66">
        <f t="array" ref="Y66">+SQRT((SUM(SIN($V66/$X$1*($A$22:$A$2000))*$C$22:$C$2000))^2 +  (SUM(COS($V66/$X$1*($A$22:$A$2000))*$C$22:$C$2000))^2)</f>
        <v>26.338570110944534</v>
      </c>
      <c r="BE66">
        <f t="shared" si="9"/>
        <v>3.1552782198</v>
      </c>
      <c r="BF66">
        <f t="shared" si="10"/>
        <v>1.8651706479999999</v>
      </c>
      <c r="BH66">
        <v>3.1552782198</v>
      </c>
      <c r="BI66">
        <v>3.3912193599999999E-3</v>
      </c>
      <c r="BJ66">
        <v>0.49520641828</v>
      </c>
    </row>
    <row r="67" spans="1:62" x14ac:dyDescent="0.35">
      <c r="A67" s="6">
        <f t="shared" ref="A67:A130" si="11">+G66</f>
        <v>1885.416667</v>
      </c>
      <c r="B67" s="6">
        <f t="shared" ref="B67:B130" si="12">+H66</f>
        <v>-0.101614972966905</v>
      </c>
      <c r="C67" s="8">
        <f t="shared" ref="C67:C130" si="13">+I66</f>
        <v>6.0572979999999998E-2</v>
      </c>
      <c r="G67" s="1">
        <v>1885.5</v>
      </c>
      <c r="H67" s="1">
        <v>-0.21244356915359</v>
      </c>
      <c r="I67" s="1">
        <v>7.5651350000000006E-2</v>
      </c>
      <c r="J67" s="1">
        <v>1885.5</v>
      </c>
      <c r="K67" s="1">
        <v>0.14199999999999999</v>
      </c>
      <c r="L67" s="1">
        <v>18.936438970717099</v>
      </c>
      <c r="M67" s="1">
        <v>418.94053480131902</v>
      </c>
      <c r="V67">
        <f t="shared" si="8"/>
        <v>65</v>
      </c>
      <c r="W67">
        <f t="shared" ref="W67:W130" si="14">+V67/$X$1/2/PI()</f>
        <v>0.10345071300973198</v>
      </c>
      <c r="X67" s="2">
        <f t="array" ref="X67">+SQRT((SUM(SIN($V67/$X$1*($A$22:$A$2000))*$B$22:$B$2000))^2 + (SUM(COS($V67/$X$1*($A$22:$A$2000))*$B$22:$B$2000))^2)</f>
        <v>8.8922382769159665</v>
      </c>
      <c r="Y67">
        <f t="array" ref="Y67">+SQRT((SUM(SIN($V67/$X$1*($A$22:$A$2000))*$C$22:$C$2000))^2 +  (SUM(COS($V67/$X$1*($A$22:$A$2000))*$C$22:$C$2000))^2)</f>
        <v>23.235344987736728</v>
      </c>
      <c r="BE67">
        <f t="shared" ref="BE67:BE72" si="15">+BH67</f>
        <v>0.24439430471000001</v>
      </c>
      <c r="BF67">
        <f t="shared" ref="BF67:BF72" si="16">+BI67*$BG$1</f>
        <v>133.70028601600001</v>
      </c>
      <c r="BH67">
        <v>0.24439430471000001</v>
      </c>
      <c r="BI67">
        <v>0.24309142912000001</v>
      </c>
      <c r="BJ67">
        <v>-1.8076675370399999</v>
      </c>
    </row>
    <row r="68" spans="1:62" x14ac:dyDescent="0.35">
      <c r="A68" s="6">
        <f t="shared" si="11"/>
        <v>1885.5</v>
      </c>
      <c r="B68" s="6">
        <f t="shared" si="12"/>
        <v>-0.21244356915359</v>
      </c>
      <c r="C68" s="8">
        <f t="shared" si="13"/>
        <v>7.5651350000000006E-2</v>
      </c>
      <c r="G68" s="1">
        <v>1885.583333</v>
      </c>
      <c r="H68" s="1">
        <v>-0.278707704440252</v>
      </c>
      <c r="I68" s="1">
        <v>5.1377890000000002E-2</v>
      </c>
      <c r="J68" s="1">
        <v>1885.583333</v>
      </c>
      <c r="K68" s="1">
        <v>0.14399999999999999</v>
      </c>
      <c r="L68" s="1">
        <v>12.6780986869876</v>
      </c>
      <c r="M68" s="1">
        <v>403.68351744078302</v>
      </c>
      <c r="V68">
        <f t="shared" si="8"/>
        <v>66</v>
      </c>
      <c r="W68">
        <f t="shared" si="14"/>
        <v>0.10504226244065093</v>
      </c>
      <c r="X68" s="2">
        <f t="array" ref="X68">+SQRT((SUM(SIN($V68/$X$1*($A$22:$A$2000))*$B$22:$B$2000))^2 + (SUM(COS($V68/$X$1*($A$22:$A$2000))*$B$22:$B$2000))^2)</f>
        <v>7.5676567882902246</v>
      </c>
      <c r="Y68">
        <f t="array" ref="Y68">+SQRT((SUM(SIN($V68/$X$1*($A$22:$A$2000))*$C$22:$C$2000))^2 +  (SUM(COS($V68/$X$1*($A$22:$A$2000))*$C$22:$C$2000))^2)</f>
        <v>19.468306369765848</v>
      </c>
      <c r="BE68">
        <f t="shared" si="15"/>
        <v>1.8414205079999999E-2</v>
      </c>
      <c r="BF68">
        <f t="shared" si="16"/>
        <v>27.766011690999999</v>
      </c>
      <c r="BH68">
        <v>1.8414205079999999E-2</v>
      </c>
      <c r="BI68">
        <v>5.0483657619999997E-2</v>
      </c>
      <c r="BJ68">
        <v>-3.1155414486400002</v>
      </c>
    </row>
    <row r="69" spans="1:62" x14ac:dyDescent="0.35">
      <c r="A69" s="6">
        <f t="shared" si="11"/>
        <v>1885.583333</v>
      </c>
      <c r="B69" s="6">
        <f t="shared" si="12"/>
        <v>-0.278707704440252</v>
      </c>
      <c r="C69" s="8">
        <f t="shared" si="13"/>
        <v>5.1377890000000002E-2</v>
      </c>
      <c r="G69" s="1">
        <v>1885.666667</v>
      </c>
      <c r="H69" s="1">
        <v>-0.31511273419708302</v>
      </c>
      <c r="I69" s="1">
        <v>9.0553160000000008E-3</v>
      </c>
      <c r="J69" s="1">
        <v>1885.666667</v>
      </c>
      <c r="K69" s="1">
        <v>0.14599999999999999</v>
      </c>
      <c r="L69" s="1">
        <v>31.897146992088299</v>
      </c>
      <c r="M69" s="1">
        <v>317.20581481869601</v>
      </c>
      <c r="V69">
        <f t="shared" ref="V69:V132" si="17">+V68+1</f>
        <v>67</v>
      </c>
      <c r="W69">
        <f t="shared" si="14"/>
        <v>0.10663381187156988</v>
      </c>
      <c r="X69" s="2">
        <f t="array" ref="X69">+SQRT((SUM(SIN($V69/$X$1*($A$22:$A$2000))*$B$22:$B$2000))^2 + (SUM(COS($V69/$X$1*($A$22:$A$2000))*$B$22:$B$2000))^2)</f>
        <v>7.797178288460036</v>
      </c>
      <c r="Y69">
        <f t="array" ref="Y69">+SQRT((SUM(SIN($V69/$X$1*($A$22:$A$2000))*$C$22:$C$2000))^2 +  (SUM(COS($V69/$X$1*($A$22:$A$2000))*$C$22:$C$2000))^2)</f>
        <v>15.174068926792279</v>
      </c>
      <c r="BE69">
        <f t="shared" si="15"/>
        <v>0.17796658538999999</v>
      </c>
      <c r="BF69">
        <f t="shared" si="16"/>
        <v>132.65485506900001</v>
      </c>
      <c r="BH69">
        <v>0.17796658538999999</v>
      </c>
      <c r="BI69">
        <v>0.24119064558</v>
      </c>
      <c r="BJ69">
        <v>-1.85887035961</v>
      </c>
    </row>
    <row r="70" spans="1:62" x14ac:dyDescent="0.35">
      <c r="A70" s="6">
        <f t="shared" si="11"/>
        <v>1885.666667</v>
      </c>
      <c r="B70" s="6">
        <f t="shared" si="12"/>
        <v>-0.31511273419708302</v>
      </c>
      <c r="C70" s="8">
        <f t="shared" si="13"/>
        <v>9.0553160000000008E-3</v>
      </c>
      <c r="G70" s="1">
        <v>1885.75</v>
      </c>
      <c r="H70" s="1">
        <v>-0.34752688582822999</v>
      </c>
      <c r="I70" s="1">
        <v>0.13734150000000001</v>
      </c>
      <c r="J70" s="1">
        <v>1885.75</v>
      </c>
      <c r="K70" s="1">
        <v>0.14799999999999999</v>
      </c>
      <c r="L70" s="1">
        <v>109.392773553599</v>
      </c>
      <c r="M70" s="1">
        <v>183.12336405088001</v>
      </c>
      <c r="V70">
        <f t="shared" si="17"/>
        <v>68</v>
      </c>
      <c r="W70">
        <f t="shared" si="14"/>
        <v>0.10822536130248885</v>
      </c>
      <c r="X70" s="2">
        <f t="array" ref="X70">+SQRT((SUM(SIN($V70/$X$1*($A$22:$A$2000))*$B$22:$B$2000))^2 + (SUM(COS($V70/$X$1*($A$22:$A$2000))*$B$22:$B$2000))^2)</f>
        <v>9.1626381153103456</v>
      </c>
      <c r="Y70">
        <f t="array" ref="Y70">+SQRT((SUM(SIN($V70/$X$1*($A$22:$A$2000))*$C$22:$C$2000))^2 +  (SUM(COS($V70/$X$1*($A$22:$A$2000))*$C$22:$C$2000))^2)</f>
        <v>10.756730806725271</v>
      </c>
      <c r="BE70">
        <f t="shared" si="15"/>
        <v>3.3685957450999999</v>
      </c>
      <c r="BF70">
        <f t="shared" si="16"/>
        <v>5.6327519930000003</v>
      </c>
      <c r="BH70">
        <v>3.3685957450999999</v>
      </c>
      <c r="BI70">
        <v>1.024136726E-2</v>
      </c>
      <c r="BJ70">
        <v>2.88176932973</v>
      </c>
    </row>
    <row r="71" spans="1:62" x14ac:dyDescent="0.35">
      <c r="A71" s="6">
        <f t="shared" si="11"/>
        <v>1885.75</v>
      </c>
      <c r="B71" s="6">
        <f t="shared" si="12"/>
        <v>-0.34752688582822999</v>
      </c>
      <c r="C71" s="8">
        <f t="shared" si="13"/>
        <v>0.13734150000000001</v>
      </c>
      <c r="G71" s="1">
        <v>1885.833333</v>
      </c>
      <c r="H71" s="1">
        <v>-0.36688152047839301</v>
      </c>
      <c r="I71" s="1">
        <v>-0.22794510000000001</v>
      </c>
      <c r="J71" s="1">
        <v>1885.833333</v>
      </c>
      <c r="K71" s="1">
        <v>0.15</v>
      </c>
      <c r="L71" s="1">
        <v>277.68929123382901</v>
      </c>
      <c r="M71" s="1">
        <v>79.963297718739796</v>
      </c>
      <c r="V71">
        <f t="shared" si="17"/>
        <v>69</v>
      </c>
      <c r="W71">
        <f t="shared" si="14"/>
        <v>0.10981691073340778</v>
      </c>
      <c r="X71" s="2">
        <f t="array" ref="X71">+SQRT((SUM(SIN($V71/$X$1*($A$22:$A$2000))*$B$22:$B$2000))^2 + (SUM(COS($V71/$X$1*($A$22:$A$2000))*$B$22:$B$2000))^2)</f>
        <v>10.869458323229491</v>
      </c>
      <c r="Y71">
        <f t="array" ref="Y71">+SQRT((SUM(SIN($V71/$X$1*($A$22:$A$2000))*$C$22:$C$2000))^2 +  (SUM(COS($V71/$X$1*($A$22:$A$2000))*$C$22:$C$2000))^2)</f>
        <v>6.9873907378192541</v>
      </c>
      <c r="BE71">
        <f t="shared" si="15"/>
        <v>3.4223608901000002</v>
      </c>
      <c r="BF71">
        <f t="shared" si="16"/>
        <v>4.1229353770000001</v>
      </c>
      <c r="BH71">
        <v>3.4223608901000002</v>
      </c>
      <c r="BI71">
        <v>7.4962461400000001E-3</v>
      </c>
      <c r="BJ71">
        <v>2.2698837705999999</v>
      </c>
    </row>
    <row r="72" spans="1:62" x14ac:dyDescent="0.35">
      <c r="A72" s="6">
        <f t="shared" si="11"/>
        <v>1885.833333</v>
      </c>
      <c r="B72" s="6">
        <f t="shared" si="12"/>
        <v>-0.36688152047839301</v>
      </c>
      <c r="C72" s="8">
        <f t="shared" si="13"/>
        <v>-0.22794510000000001</v>
      </c>
      <c r="G72" s="1">
        <v>1885.916667</v>
      </c>
      <c r="H72" s="1">
        <v>-0.367560704733363</v>
      </c>
      <c r="I72" s="1">
        <v>-0.17176440000000001</v>
      </c>
      <c r="J72" s="1">
        <v>1885.916667</v>
      </c>
      <c r="K72" s="1">
        <v>0.152</v>
      </c>
      <c r="L72" s="1">
        <v>481.762014432645</v>
      </c>
      <c r="M72" s="1">
        <v>46.908093572785099</v>
      </c>
      <c r="V72">
        <f t="shared" si="17"/>
        <v>70</v>
      </c>
      <c r="W72">
        <f t="shared" si="14"/>
        <v>0.11140846016432673</v>
      </c>
      <c r="X72" s="2">
        <f t="array" ref="X72">+SQRT((SUM(SIN($V72/$X$1*($A$22:$A$2000))*$B$22:$B$2000))^2 + (SUM(COS($V72/$X$1*($A$22:$A$2000))*$B$22:$B$2000))^2)</f>
        <v>12.568902176852912</v>
      </c>
      <c r="Y72">
        <f t="array" ref="Y72">+SQRT((SUM(SIN($V72/$X$1*($A$22:$A$2000))*$C$22:$C$2000))^2 +  (SUM(COS($V72/$X$1*($A$22:$A$2000))*$C$22:$C$2000))^2)</f>
        <v>5.4344953995930574</v>
      </c>
      <c r="BE72">
        <f t="shared" si="15"/>
        <v>0.29095663519999998</v>
      </c>
      <c r="BF72">
        <f t="shared" si="16"/>
        <v>24.468811938999998</v>
      </c>
      <c r="BH72">
        <v>0.29095663519999998</v>
      </c>
      <c r="BI72">
        <v>4.4488748979999999E-2</v>
      </c>
      <c r="BJ72">
        <v>1.13892789061</v>
      </c>
    </row>
    <row r="73" spans="1:62" x14ac:dyDescent="0.35">
      <c r="A73" s="6">
        <f t="shared" si="11"/>
        <v>1885.916667</v>
      </c>
      <c r="B73" s="6">
        <f t="shared" si="12"/>
        <v>-0.367560704733363</v>
      </c>
      <c r="C73" s="8">
        <f t="shared" si="13"/>
        <v>-0.17176440000000001</v>
      </c>
      <c r="G73" s="1">
        <v>1886</v>
      </c>
      <c r="H73" s="1">
        <v>-0.381351503897919</v>
      </c>
      <c r="I73" s="1">
        <v>-0.44491969999999997</v>
      </c>
      <c r="J73" s="1">
        <v>1886</v>
      </c>
      <c r="K73" s="1">
        <v>0.154</v>
      </c>
      <c r="L73" s="1">
        <v>613.935776084846</v>
      </c>
      <c r="M73" s="1">
        <v>76.224845124138596</v>
      </c>
      <c r="V73">
        <f t="shared" si="17"/>
        <v>71</v>
      </c>
      <c r="W73">
        <f t="shared" si="14"/>
        <v>0.11300000959524568</v>
      </c>
      <c r="X73" s="2">
        <f t="array" ref="X73">+SQRT((SUM(SIN($V73/$X$1*($A$22:$A$2000))*$B$22:$B$2000))^2 + (SUM(COS($V73/$X$1*($A$22:$A$2000))*$B$22:$B$2000))^2)</f>
        <v>14.060295095302095</v>
      </c>
      <c r="Y73">
        <f t="array" ref="Y73">+SQRT((SUM(SIN($V73/$X$1*($A$22:$A$2000))*$C$22:$C$2000))^2 +  (SUM(COS($V73/$X$1*($A$22:$A$2000))*$C$22:$C$2000))^2)</f>
        <v>7.0695690997424405</v>
      </c>
      <c r="BE73">
        <f t="shared" ref="BE73:BE77" si="18">+BH73</f>
        <v>3.2628085097900001</v>
      </c>
      <c r="BF73">
        <f t="shared" ref="BF73:BF77" si="19">+BI73*$BG$1</f>
        <v>3.4483484914999996</v>
      </c>
      <c r="BH73">
        <v>3.2628085097900001</v>
      </c>
      <c r="BI73">
        <v>6.2697245299999996E-3</v>
      </c>
      <c r="BJ73">
        <v>-3.0009442613299999</v>
      </c>
    </row>
    <row r="74" spans="1:62" x14ac:dyDescent="0.35">
      <c r="A74" s="6">
        <f t="shared" si="11"/>
        <v>1886</v>
      </c>
      <c r="B74" s="6">
        <f t="shared" si="12"/>
        <v>-0.381351503897919</v>
      </c>
      <c r="C74" s="8">
        <f t="shared" si="13"/>
        <v>-0.44491969999999997</v>
      </c>
      <c r="G74" s="1">
        <v>1886.083333</v>
      </c>
      <c r="H74" s="1">
        <v>-0.42066750717792301</v>
      </c>
      <c r="I74" s="1">
        <v>-0.59658560000000005</v>
      </c>
      <c r="J74" s="1">
        <v>1886.083333</v>
      </c>
      <c r="K74" s="1">
        <v>0.156</v>
      </c>
      <c r="L74" s="1">
        <v>640.54004816315501</v>
      </c>
      <c r="M74" s="1">
        <v>231.300023738801</v>
      </c>
      <c r="V74">
        <f t="shared" si="17"/>
        <v>72</v>
      </c>
      <c r="W74">
        <f t="shared" si="14"/>
        <v>0.11459155902616464</v>
      </c>
      <c r="X74" s="2">
        <f t="array" ref="X74">+SQRT((SUM(SIN($V74/$X$1*($A$22:$A$2000))*$B$22:$B$2000))^2 + (SUM(COS($V74/$X$1*($A$22:$A$2000))*$B$22:$B$2000))^2)</f>
        <v>14.967457541381684</v>
      </c>
      <c r="Y74">
        <f t="array" ref="Y74">+SQRT((SUM(SIN($V74/$X$1*($A$22:$A$2000))*$C$22:$C$2000))^2 +  (SUM(COS($V74/$X$1*($A$22:$A$2000))*$C$22:$C$2000))^2)</f>
        <v>10.044673527151051</v>
      </c>
      <c r="BE74">
        <f t="shared" si="18"/>
        <v>0.34472178019999999</v>
      </c>
      <c r="BF74">
        <f t="shared" si="19"/>
        <v>81.707883856500004</v>
      </c>
      <c r="BH74">
        <v>0.34472178019999999</v>
      </c>
      <c r="BI74">
        <v>0.14855978883000001</v>
      </c>
      <c r="BJ74">
        <v>2.4787667816100001</v>
      </c>
    </row>
    <row r="75" spans="1:62" x14ac:dyDescent="0.35">
      <c r="A75" s="6">
        <f t="shared" si="11"/>
        <v>1886.083333</v>
      </c>
      <c r="B75" s="6">
        <f t="shared" si="12"/>
        <v>-0.42066750717792301</v>
      </c>
      <c r="C75" s="8">
        <f t="shared" si="13"/>
        <v>-0.59658560000000005</v>
      </c>
      <c r="G75" s="1">
        <v>1886.166667</v>
      </c>
      <c r="H75" s="1">
        <v>-0.43786888716571998</v>
      </c>
      <c r="I75" s="1">
        <v>-0.30225239999999998</v>
      </c>
      <c r="J75" s="1">
        <v>1886.166667</v>
      </c>
      <c r="K75" s="1">
        <v>0.158</v>
      </c>
      <c r="L75" s="1">
        <v>583.92885631604202</v>
      </c>
      <c r="M75" s="1">
        <v>550.72237309566196</v>
      </c>
      <c r="V75">
        <f t="shared" si="17"/>
        <v>73</v>
      </c>
      <c r="W75">
        <f t="shared" si="14"/>
        <v>0.1161831084570836</v>
      </c>
      <c r="X75" s="2">
        <f t="array" ref="X75">+SQRT((SUM(SIN($V75/$X$1*($A$22:$A$2000))*$B$22:$B$2000))^2 + (SUM(COS($V75/$X$1*($A$22:$A$2000))*$B$22:$B$2000))^2)</f>
        <v>14.832489703231058</v>
      </c>
      <c r="Y75">
        <f t="array" ref="Y75">+SQRT((SUM(SIN($V75/$X$1*($A$22:$A$2000))*$C$22:$C$2000))^2 +  (SUM(COS($V75/$X$1*($A$22:$A$2000))*$C$22:$C$2000))^2)</f>
        <v>13.061005558150354</v>
      </c>
      <c r="BE75">
        <f t="shared" si="18"/>
        <v>0.25560569528999999</v>
      </c>
      <c r="BF75">
        <f t="shared" si="19"/>
        <v>80.440090983999994</v>
      </c>
      <c r="BH75">
        <v>0.25560569528999999</v>
      </c>
      <c r="BI75">
        <v>0.14625471088</v>
      </c>
      <c r="BJ75">
        <v>-1.2111721386600001</v>
      </c>
    </row>
    <row r="76" spans="1:62" x14ac:dyDescent="0.35">
      <c r="A76" s="6">
        <f t="shared" si="11"/>
        <v>1886.166667</v>
      </c>
      <c r="B76" s="6">
        <f t="shared" si="12"/>
        <v>-0.43786888716571998</v>
      </c>
      <c r="C76" s="8">
        <f t="shared" si="13"/>
        <v>-0.30225239999999998</v>
      </c>
      <c r="G76" s="1">
        <v>1886.25</v>
      </c>
      <c r="H76" s="1">
        <v>-0.40540377533429101</v>
      </c>
      <c r="I76" s="1">
        <v>-0.1014337</v>
      </c>
      <c r="J76" s="1">
        <v>1886.25</v>
      </c>
      <c r="K76" s="1">
        <v>0.16</v>
      </c>
      <c r="L76" s="1">
        <v>455.55570588509403</v>
      </c>
      <c r="M76" s="1">
        <v>852.428432545384</v>
      </c>
      <c r="V76">
        <f t="shared" si="17"/>
        <v>74</v>
      </c>
      <c r="W76">
        <f t="shared" si="14"/>
        <v>0.11777465788800255</v>
      </c>
      <c r="X76" s="2">
        <f t="array" ref="X76">+SQRT((SUM(SIN($V76/$X$1*($A$22:$A$2000))*$B$22:$B$2000))^2 + (SUM(COS($V76/$X$1*($A$22:$A$2000))*$B$22:$B$2000))^2)</f>
        <v>13.429460828190049</v>
      </c>
      <c r="Y76">
        <f t="array" ref="Y76">+SQRT((SUM(SIN($V76/$X$1*($A$22:$A$2000))*$C$22:$C$2000))^2 +  (SUM(COS($V76/$X$1*($A$22:$A$2000))*$C$22:$C$2000))^2)</f>
        <v>15.540233701377945</v>
      </c>
      <c r="BE76">
        <f t="shared" si="18"/>
        <v>0.48158579491999998</v>
      </c>
      <c r="BF76">
        <f t="shared" si="19"/>
        <v>36.883336726499998</v>
      </c>
      <c r="BH76">
        <v>0.48158579491999998</v>
      </c>
      <c r="BI76">
        <v>6.7060612229999997E-2</v>
      </c>
      <c r="BJ76">
        <v>2.5411350905300001</v>
      </c>
    </row>
    <row r="77" spans="1:62" x14ac:dyDescent="0.35">
      <c r="A77" s="6">
        <f t="shared" si="11"/>
        <v>1886.25</v>
      </c>
      <c r="B77" s="6">
        <f t="shared" si="12"/>
        <v>-0.40540377533429101</v>
      </c>
      <c r="C77" s="8">
        <f t="shared" si="13"/>
        <v>-0.1014337</v>
      </c>
      <c r="G77" s="1">
        <v>1886.333333</v>
      </c>
      <c r="H77" s="1">
        <v>-0.38519621516664299</v>
      </c>
      <c r="I77" s="1">
        <v>-0.2463582</v>
      </c>
      <c r="J77" s="1">
        <v>1886.333333</v>
      </c>
      <c r="K77" s="1">
        <v>0.16200000000000001</v>
      </c>
      <c r="L77" s="1">
        <v>418.65107081647398</v>
      </c>
      <c r="M77" s="1">
        <v>940.40506936958002</v>
      </c>
      <c r="V77">
        <f t="shared" si="17"/>
        <v>75</v>
      </c>
      <c r="W77">
        <f t="shared" si="14"/>
        <v>0.1193662073189215</v>
      </c>
      <c r="X77" s="2">
        <f t="array" ref="X77">+SQRT((SUM(SIN($V77/$X$1*($A$22:$A$2000))*$B$22:$B$2000))^2 + (SUM(COS($V77/$X$1*($A$22:$A$2000))*$B$22:$B$2000))^2)</f>
        <v>10.983345858802373</v>
      </c>
      <c r="Y77">
        <f t="array" ref="Y77">+SQRT((SUM(SIN($V77/$X$1*($A$22:$A$2000))*$C$22:$C$2000))^2 +  (SUM(COS($V77/$X$1*($A$22:$A$2000))*$C$22:$C$2000))^2)</f>
        <v>17.138209700743097</v>
      </c>
      <c r="BE77">
        <f t="shared" si="18"/>
        <v>3.3220334146099999</v>
      </c>
      <c r="BF77">
        <f t="shared" si="19"/>
        <v>1.6828701285000001</v>
      </c>
      <c r="BH77">
        <v>3.3220334146099999</v>
      </c>
      <c r="BI77">
        <v>3.0597638700000001E-3</v>
      </c>
      <c r="BJ77">
        <v>2.3780231240399998</v>
      </c>
    </row>
    <row r="78" spans="1:62" x14ac:dyDescent="0.35">
      <c r="A78" s="6">
        <f t="shared" si="11"/>
        <v>1886.333333</v>
      </c>
      <c r="B78" s="6">
        <f t="shared" si="12"/>
        <v>-0.38519621516664299</v>
      </c>
      <c r="C78" s="8">
        <f t="shared" si="13"/>
        <v>-0.2463582</v>
      </c>
      <c r="G78" s="1">
        <v>1886.416667</v>
      </c>
      <c r="H78" s="1">
        <v>-0.43670822230547601</v>
      </c>
      <c r="I78" s="1">
        <v>-0.156829</v>
      </c>
      <c r="J78" s="1">
        <v>1886.416667</v>
      </c>
      <c r="K78" s="1">
        <v>0.16400000000000001</v>
      </c>
      <c r="L78" s="1">
        <v>879.73275394837697</v>
      </c>
      <c r="M78" s="1">
        <v>922.09768539770403</v>
      </c>
      <c r="V78">
        <f t="shared" si="17"/>
        <v>76</v>
      </c>
      <c r="W78">
        <f t="shared" si="14"/>
        <v>0.12095775674984047</v>
      </c>
      <c r="X78" s="2">
        <f t="array" ref="X78">+SQRT((SUM(SIN($V78/$X$1*($A$22:$A$2000))*$B$22:$B$2000))^2 + (SUM(COS($V78/$X$1*($A$22:$A$2000))*$B$22:$B$2000))^2)</f>
        <v>8.2010940177335296</v>
      </c>
      <c r="Y78">
        <f t="array" ref="Y78">+SQRT((SUM(SIN($V78/$X$1*($A$22:$A$2000))*$C$22:$C$2000))^2 +  (SUM(COS($V78/$X$1*($A$22:$A$2000))*$C$22:$C$2000))^2)</f>
        <v>17.736616572474315</v>
      </c>
      <c r="BH78">
        <v>1.0000280591999999</v>
      </c>
      <c r="BI78">
        <v>1.547202982E-2</v>
      </c>
      <c r="BJ78">
        <v>-2.2260620673</v>
      </c>
    </row>
    <row r="79" spans="1:62" x14ac:dyDescent="0.35">
      <c r="A79" s="6">
        <f t="shared" si="11"/>
        <v>1886.416667</v>
      </c>
      <c r="B79" s="6">
        <f t="shared" si="12"/>
        <v>-0.43670822230547601</v>
      </c>
      <c r="C79" s="8">
        <f t="shared" si="13"/>
        <v>-0.156829</v>
      </c>
      <c r="G79" s="1">
        <v>1886.5</v>
      </c>
      <c r="H79" s="1">
        <v>-0.50222869609420295</v>
      </c>
      <c r="I79" s="1">
        <v>-0.43132870000000001</v>
      </c>
      <c r="J79" s="1">
        <v>1886.5</v>
      </c>
      <c r="K79" s="1">
        <v>0.16600000000000001</v>
      </c>
      <c r="L79" s="1">
        <v>2073.9930227833502</v>
      </c>
      <c r="M79" s="1">
        <v>976.60466393118998</v>
      </c>
      <c r="V79">
        <f t="shared" si="17"/>
        <v>77</v>
      </c>
      <c r="W79">
        <f t="shared" si="14"/>
        <v>0.12254930618075942</v>
      </c>
      <c r="X79" s="2">
        <f t="array" ref="X79">+SQRT((SUM(SIN($V79/$X$1*($A$22:$A$2000))*$B$22:$B$2000))^2 + (SUM(COS($V79/$X$1*($A$22:$A$2000))*$B$22:$B$2000))^2)</f>
        <v>6.2684992961068948</v>
      </c>
      <c r="Y79">
        <f t="array" ref="Y79">+SQRT((SUM(SIN($V79/$X$1*($A$22:$A$2000))*$C$22:$C$2000))^2 +  (SUM(COS($V79/$X$1*($A$22:$A$2000))*$C$22:$C$2000))^2)</f>
        <v>17.437671600032598</v>
      </c>
      <c r="BH79">
        <v>0.50001402959999997</v>
      </c>
      <c r="BI79">
        <v>2.2697445220000001E-2</v>
      </c>
      <c r="BJ79">
        <v>2.9190783087300001</v>
      </c>
    </row>
    <row r="80" spans="1:62" x14ac:dyDescent="0.35">
      <c r="A80" s="6">
        <f t="shared" si="11"/>
        <v>1886.5</v>
      </c>
      <c r="B80" s="6">
        <f t="shared" si="12"/>
        <v>-0.50222869609420295</v>
      </c>
      <c r="C80" s="8">
        <f t="shared" si="13"/>
        <v>-0.43132870000000001</v>
      </c>
      <c r="G80" s="1">
        <v>1886.583333</v>
      </c>
      <c r="H80" s="1">
        <v>-0.48418556979712202</v>
      </c>
      <c r="I80" s="1">
        <v>-0.63684339999999995</v>
      </c>
      <c r="J80" s="1">
        <v>1886.583333</v>
      </c>
      <c r="K80" s="1">
        <v>0.16800000000000001</v>
      </c>
      <c r="L80" s="1">
        <v>3641.88066757977</v>
      </c>
      <c r="M80" s="1">
        <v>1005.8017789514799</v>
      </c>
      <c r="V80">
        <f t="shared" si="17"/>
        <v>78</v>
      </c>
      <c r="W80">
        <f t="shared" si="14"/>
        <v>0.12414085561167837</v>
      </c>
      <c r="X80" s="2">
        <f t="array" ref="X80">+SQRT((SUM(SIN($V80/$X$1*($A$22:$A$2000))*$B$22:$B$2000))^2 + (SUM(COS($V80/$X$1*($A$22:$A$2000))*$B$22:$B$2000))^2)</f>
        <v>6.4961032491979473</v>
      </c>
      <c r="Y80">
        <f t="array" ref="Y80">+SQRT((SUM(SIN($V80/$X$1*($A$22:$A$2000))*$C$22:$C$2000))^2 +  (SUM(COS($V80/$X$1*($A$22:$A$2000))*$C$22:$C$2000))^2)</f>
        <v>16.448940301997592</v>
      </c>
    </row>
    <row r="81" spans="1:25" x14ac:dyDescent="0.35">
      <c r="A81" s="6">
        <f t="shared" si="11"/>
        <v>1886.583333</v>
      </c>
      <c r="B81" s="6">
        <f t="shared" si="12"/>
        <v>-0.48418556979712202</v>
      </c>
      <c r="C81" s="8">
        <f t="shared" si="13"/>
        <v>-0.63684339999999995</v>
      </c>
      <c r="G81" s="1">
        <v>1886.666667</v>
      </c>
      <c r="H81" s="1">
        <v>-0.40487626378706898</v>
      </c>
      <c r="I81" s="1">
        <v>-0.62851570000000001</v>
      </c>
      <c r="J81" s="1">
        <v>1886.666667</v>
      </c>
      <c r="K81" s="1">
        <v>0.17</v>
      </c>
      <c r="L81" s="1">
        <v>4911.0646674032296</v>
      </c>
      <c r="M81" s="1">
        <v>891.57090505142901</v>
      </c>
      <c r="V81">
        <f t="shared" si="17"/>
        <v>79</v>
      </c>
      <c r="W81">
        <f t="shared" si="14"/>
        <v>0.12573240504259733</v>
      </c>
      <c r="X81" s="2">
        <f t="array" ref="X81">+SQRT((SUM(SIN($V81/$X$1*($A$22:$A$2000))*$B$22:$B$2000))^2 + (SUM(COS($V81/$X$1*($A$22:$A$2000))*$B$22:$B$2000))^2)</f>
        <v>8.665726571299242</v>
      </c>
      <c r="Y81">
        <f t="array" ref="Y81">+SQRT((SUM(SIN($V81/$X$1*($A$22:$A$2000))*$C$22:$C$2000))^2 +  (SUM(COS($V81/$X$1*($A$22:$A$2000))*$C$22:$C$2000))^2)</f>
        <v>14.94008547148041</v>
      </c>
    </row>
    <row r="82" spans="1:25" x14ac:dyDescent="0.35">
      <c r="A82" s="6">
        <f t="shared" si="11"/>
        <v>1886.666667</v>
      </c>
      <c r="B82" s="6">
        <f t="shared" si="12"/>
        <v>-0.40487626378706898</v>
      </c>
      <c r="C82" s="8">
        <f t="shared" si="13"/>
        <v>-0.62851570000000001</v>
      </c>
      <c r="G82" s="1">
        <v>1886.75</v>
      </c>
      <c r="H82" s="1">
        <v>-0.37579911021121498</v>
      </c>
      <c r="I82" s="1">
        <v>-0.54093440000000004</v>
      </c>
      <c r="J82" s="1">
        <v>1886.75</v>
      </c>
      <c r="K82" s="1">
        <v>0.17199999999999999</v>
      </c>
      <c r="L82" s="1">
        <v>5454.1921120140796</v>
      </c>
      <c r="M82" s="1">
        <v>799.66121896376399</v>
      </c>
      <c r="V82">
        <f t="shared" si="17"/>
        <v>80</v>
      </c>
      <c r="W82">
        <f t="shared" si="14"/>
        <v>0.12732395447351627</v>
      </c>
      <c r="X82" s="2">
        <f t="array" ref="X82">+SQRT((SUM(SIN($V82/$X$1*($A$22:$A$2000))*$B$22:$B$2000))^2 + (SUM(COS($V82/$X$1*($A$22:$A$2000))*$B$22:$B$2000))^2)</f>
        <v>11.631362677932097</v>
      </c>
      <c r="Y82">
        <f t="array" ref="Y82">+SQRT((SUM(SIN($V82/$X$1*($A$22:$A$2000))*$C$22:$C$2000))^2 +  (SUM(COS($V82/$X$1*($A$22:$A$2000))*$C$22:$C$2000))^2)</f>
        <v>12.998815194623758</v>
      </c>
    </row>
    <row r="83" spans="1:25" x14ac:dyDescent="0.35">
      <c r="A83" s="6">
        <f t="shared" si="11"/>
        <v>1886.75</v>
      </c>
      <c r="B83" s="6">
        <f t="shared" si="12"/>
        <v>-0.37579911021121498</v>
      </c>
      <c r="C83" s="8">
        <f t="shared" si="13"/>
        <v>-0.54093440000000004</v>
      </c>
      <c r="G83" s="1">
        <v>1886.833333</v>
      </c>
      <c r="H83" s="1">
        <v>-0.421304102482985</v>
      </c>
      <c r="I83" s="1">
        <v>-0.43687409999999999</v>
      </c>
      <c r="J83" s="1">
        <v>1886.833333</v>
      </c>
      <c r="K83" s="1">
        <v>0.17399999999999999</v>
      </c>
      <c r="L83" s="1">
        <v>5157.9621659697204</v>
      </c>
      <c r="M83" s="1">
        <v>851.20434152798703</v>
      </c>
      <c r="V83">
        <f t="shared" si="17"/>
        <v>81</v>
      </c>
      <c r="W83">
        <f t="shared" si="14"/>
        <v>0.12891550390443524</v>
      </c>
      <c r="X83" s="2">
        <f t="array" ref="X83">+SQRT((SUM(SIN($V83/$X$1*($A$22:$A$2000))*$B$22:$B$2000))^2 + (SUM(COS($V83/$X$1*($A$22:$A$2000))*$B$22:$B$2000))^2)</f>
        <v>14.568091194380569</v>
      </c>
      <c r="Y83">
        <f t="array" ref="Y83">+SQRT((SUM(SIN($V83/$X$1*($A$22:$A$2000))*$C$22:$C$2000))^2 +  (SUM(COS($V83/$X$1*($A$22:$A$2000))*$C$22:$C$2000))^2)</f>
        <v>10.706878747437722</v>
      </c>
    </row>
    <row r="84" spans="1:25" x14ac:dyDescent="0.35">
      <c r="A84" s="6">
        <f t="shared" si="11"/>
        <v>1886.833333</v>
      </c>
      <c r="B84" s="6">
        <f t="shared" si="12"/>
        <v>-0.421304102482985</v>
      </c>
      <c r="C84" s="8">
        <f t="shared" si="13"/>
        <v>-0.43687409999999999</v>
      </c>
      <c r="G84" s="1">
        <v>1886.916667</v>
      </c>
      <c r="H84" s="1">
        <v>-0.45348116537702299</v>
      </c>
      <c r="I84" s="1">
        <v>-0.34698639999999997</v>
      </c>
      <c r="J84" s="1">
        <v>1886.916667</v>
      </c>
      <c r="K84" s="1">
        <v>0.17599999999999999</v>
      </c>
      <c r="L84" s="1">
        <v>4087.7635507715399</v>
      </c>
      <c r="M84" s="1">
        <v>859.70622870931095</v>
      </c>
      <c r="V84">
        <f t="shared" si="17"/>
        <v>82</v>
      </c>
      <c r="W84">
        <f t="shared" si="14"/>
        <v>0.13050705333535417</v>
      </c>
      <c r="X84" s="2">
        <f t="array" ref="X84">+SQRT((SUM(SIN($V84/$X$1*($A$22:$A$2000))*$B$22:$B$2000))^2 + (SUM(COS($V84/$X$1*($A$22:$A$2000))*$B$22:$B$2000))^2)</f>
        <v>16.828236548892033</v>
      </c>
      <c r="Y84">
        <f t="array" ref="Y84">+SQRT((SUM(SIN($V84/$X$1*($A$22:$A$2000))*$C$22:$C$2000))^2 +  (SUM(COS($V84/$X$1*($A$22:$A$2000))*$C$22:$C$2000))^2)</f>
        <v>8.227032594135931</v>
      </c>
    </row>
    <row r="85" spans="1:25" x14ac:dyDescent="0.35">
      <c r="A85" s="6">
        <f t="shared" si="11"/>
        <v>1886.916667</v>
      </c>
      <c r="B85" s="6">
        <f t="shared" si="12"/>
        <v>-0.45348116537702299</v>
      </c>
      <c r="C85" s="8">
        <f t="shared" si="13"/>
        <v>-0.34698639999999997</v>
      </c>
      <c r="G85" s="1">
        <v>1887</v>
      </c>
      <c r="H85" s="1">
        <v>-0.42832475963121702</v>
      </c>
      <c r="I85" s="1">
        <v>-0.2905971</v>
      </c>
      <c r="J85" s="1">
        <v>1887</v>
      </c>
      <c r="K85" s="1">
        <v>0.17799999999999999</v>
      </c>
      <c r="L85" s="1">
        <v>2614.2137212359298</v>
      </c>
      <c r="M85" s="1">
        <v>720.68570680226196</v>
      </c>
      <c r="V85">
        <f t="shared" si="17"/>
        <v>83</v>
      </c>
      <c r="W85">
        <f t="shared" si="14"/>
        <v>0.13209860276627314</v>
      </c>
      <c r="X85" s="2">
        <f t="array" ref="X85">+SQRT((SUM(SIN($V85/$X$1*($A$22:$A$2000))*$B$22:$B$2000))^2 + (SUM(COS($V85/$X$1*($A$22:$A$2000))*$B$22:$B$2000))^2)</f>
        <v>17.97470294434655</v>
      </c>
      <c r="Y85">
        <f t="array" ref="Y85">+SQRT((SUM(SIN($V85/$X$1*($A$22:$A$2000))*$C$22:$C$2000))^2 +  (SUM(COS($V85/$X$1*($A$22:$A$2000))*$C$22:$C$2000))^2)</f>
        <v>5.8017646453722991</v>
      </c>
    </row>
    <row r="86" spans="1:25" x14ac:dyDescent="0.35">
      <c r="A86" s="6">
        <f t="shared" si="11"/>
        <v>1887</v>
      </c>
      <c r="B86" s="6">
        <f t="shared" si="12"/>
        <v>-0.42832475963121702</v>
      </c>
      <c r="C86" s="8">
        <f t="shared" si="13"/>
        <v>-0.2905971</v>
      </c>
      <c r="G86" s="1">
        <v>1887.083333</v>
      </c>
      <c r="H86" s="1">
        <v>-0.40016987331121001</v>
      </c>
      <c r="I86" s="1">
        <v>-0.21998809999999999</v>
      </c>
      <c r="J86" s="1">
        <v>1887.083333</v>
      </c>
      <c r="K86" s="1">
        <v>0.18</v>
      </c>
      <c r="L86" s="1">
        <v>1353.8251336348401</v>
      </c>
      <c r="M86" s="1">
        <v>658.24876302141502</v>
      </c>
      <c r="V86">
        <f t="shared" si="17"/>
        <v>84</v>
      </c>
      <c r="W86">
        <f t="shared" si="14"/>
        <v>0.13369015219719207</v>
      </c>
      <c r="X86" s="2">
        <f t="array" ref="X86">+SQRT((SUM(SIN($V86/$X$1*($A$22:$A$2000))*$B$22:$B$2000))^2 + (SUM(COS($V86/$X$1*($A$22:$A$2000))*$B$22:$B$2000))^2)</f>
        <v>17.917266923740687</v>
      </c>
      <c r="Y86">
        <f t="array" ref="Y86">+SQRT((SUM(SIN($V86/$X$1*($A$22:$A$2000))*$C$22:$C$2000))^2 +  (SUM(COS($V86/$X$1*($A$22:$A$2000))*$C$22:$C$2000))^2)</f>
        <v>3.6756661805762771</v>
      </c>
    </row>
    <row r="87" spans="1:25" x14ac:dyDescent="0.35">
      <c r="A87" s="6">
        <f t="shared" si="11"/>
        <v>1887.083333</v>
      </c>
      <c r="B87" s="6">
        <f t="shared" si="12"/>
        <v>-0.40016987331121001</v>
      </c>
      <c r="C87" s="8">
        <f t="shared" si="13"/>
        <v>-0.21998809999999999</v>
      </c>
      <c r="G87" s="1">
        <v>1887.166667</v>
      </c>
      <c r="H87" s="1">
        <v>-0.388499618454139</v>
      </c>
      <c r="I87" s="1">
        <v>-0.12910360000000001</v>
      </c>
      <c r="J87" s="1">
        <v>1887.166667</v>
      </c>
      <c r="K87" s="1">
        <v>0.182</v>
      </c>
      <c r="L87" s="1">
        <v>658.46004233350902</v>
      </c>
      <c r="M87" s="1">
        <v>852.58617820050199</v>
      </c>
      <c r="V87">
        <f t="shared" si="17"/>
        <v>85</v>
      </c>
      <c r="W87">
        <f t="shared" si="14"/>
        <v>0.13528170162811104</v>
      </c>
      <c r="X87" s="2">
        <f t="array" ref="X87">+SQRT((SUM(SIN($V87/$X$1*($A$22:$A$2000))*$B$22:$B$2000))^2 + (SUM(COS($V87/$X$1*($A$22:$A$2000))*$B$22:$B$2000))^2)</f>
        <v>16.912259962868863</v>
      </c>
      <c r="Y87">
        <f t="array" ref="Y87">+SQRT((SUM(SIN($V87/$X$1*($A$22:$A$2000))*$C$22:$C$2000))^2 +  (SUM(COS($V87/$X$1*($A$22:$A$2000))*$C$22:$C$2000))^2)</f>
        <v>2.0537165481135595</v>
      </c>
    </row>
    <row r="88" spans="1:25" x14ac:dyDescent="0.35">
      <c r="A88" s="6">
        <f t="shared" si="11"/>
        <v>1887.166667</v>
      </c>
      <c r="B88" s="6">
        <f t="shared" si="12"/>
        <v>-0.388499618454139</v>
      </c>
      <c r="C88" s="8">
        <f t="shared" si="13"/>
        <v>-0.12910360000000001</v>
      </c>
      <c r="G88" s="1">
        <v>1887.25</v>
      </c>
      <c r="H88" s="1">
        <v>-0.31477049417778902</v>
      </c>
      <c r="I88" s="1">
        <v>-7.7513750000000006E-2</v>
      </c>
      <c r="J88" s="1">
        <v>1887.25</v>
      </c>
      <c r="K88" s="1">
        <v>0.184</v>
      </c>
      <c r="L88" s="1">
        <v>372.89011154887299</v>
      </c>
      <c r="M88" s="1">
        <v>1234.25751094468</v>
      </c>
      <c r="V88">
        <f t="shared" si="17"/>
        <v>86</v>
      </c>
      <c r="W88">
        <f t="shared" si="14"/>
        <v>0.13687325105903</v>
      </c>
      <c r="X88" s="2">
        <f t="array" ref="X88">+SQRT((SUM(SIN($V88/$X$1*($A$22:$A$2000))*$B$22:$B$2000))^2 + (SUM(COS($V88/$X$1*($A$22:$A$2000))*$B$22:$B$2000))^2)</f>
        <v>15.419559302570725</v>
      </c>
      <c r="Y88">
        <f t="array" ref="Y88">+SQRT((SUM(SIN($V88/$X$1*($A$22:$A$2000))*$C$22:$C$2000))^2 +  (SUM(COS($V88/$X$1*($A$22:$A$2000))*$C$22:$C$2000))^2)</f>
        <v>1.3555183003178928</v>
      </c>
    </row>
    <row r="89" spans="1:25" x14ac:dyDescent="0.35">
      <c r="A89" s="6">
        <f t="shared" si="11"/>
        <v>1887.25</v>
      </c>
      <c r="B89" s="6">
        <f t="shared" si="12"/>
        <v>-0.31477049417778902</v>
      </c>
      <c r="C89" s="8">
        <f t="shared" si="13"/>
        <v>-7.7513750000000006E-2</v>
      </c>
      <c r="G89" s="1">
        <v>1887.333333</v>
      </c>
      <c r="H89" s="1">
        <v>-0.138253875548705</v>
      </c>
      <c r="I89" s="1">
        <v>-9.2737200000000006E-2</v>
      </c>
      <c r="J89" s="1">
        <v>1887.333333</v>
      </c>
      <c r="K89" s="1">
        <v>0.186</v>
      </c>
      <c r="L89" s="1">
        <v>216.622697798058</v>
      </c>
      <c r="M89" s="1">
        <v>1750.4335901395</v>
      </c>
      <c r="V89">
        <f t="shared" si="17"/>
        <v>87</v>
      </c>
      <c r="W89">
        <f t="shared" si="14"/>
        <v>0.13846480048994894</v>
      </c>
      <c r="X89" s="2">
        <f t="array" ref="X89">+SQRT((SUM(SIN($V89/$X$1*($A$22:$A$2000))*$B$22:$B$2000))^2 + (SUM(COS($V89/$X$1*($A$22:$A$2000))*$B$22:$B$2000))^2)</f>
        <v>13.942290992750294</v>
      </c>
      <c r="Y89">
        <f t="array" ref="Y89">+SQRT((SUM(SIN($V89/$X$1*($A$22:$A$2000))*$C$22:$C$2000))^2 +  (SUM(COS($V89/$X$1*($A$22:$A$2000))*$C$22:$C$2000))^2)</f>
        <v>1.9722848805147959</v>
      </c>
    </row>
    <row r="90" spans="1:25" x14ac:dyDescent="0.35">
      <c r="A90" s="6">
        <f t="shared" si="11"/>
        <v>1887.333333</v>
      </c>
      <c r="B90" s="6">
        <f t="shared" si="12"/>
        <v>-0.138253875548705</v>
      </c>
      <c r="C90" s="8">
        <f t="shared" si="13"/>
        <v>-9.2737200000000006E-2</v>
      </c>
      <c r="G90" s="1">
        <v>1887.416667</v>
      </c>
      <c r="H90" s="1">
        <v>4.1426965337692002E-2</v>
      </c>
      <c r="I90" s="1">
        <v>1.891309E-2</v>
      </c>
      <c r="J90" s="1">
        <v>1887.416667</v>
      </c>
      <c r="K90" s="1">
        <v>0.188</v>
      </c>
      <c r="L90" s="1">
        <v>112.802404417701</v>
      </c>
      <c r="M90" s="1">
        <v>2407.5797376865298</v>
      </c>
      <c r="V90">
        <f t="shared" si="17"/>
        <v>88</v>
      </c>
      <c r="W90">
        <f t="shared" si="14"/>
        <v>0.14005634992086791</v>
      </c>
      <c r="X90" s="2">
        <f t="array" ref="X90">+SQRT((SUM(SIN($V90/$X$1*($A$22:$A$2000))*$B$22:$B$2000))^2 + (SUM(COS($V90/$X$1*($A$22:$A$2000))*$B$22:$B$2000))^2)</f>
        <v>12.94956391483576</v>
      </c>
      <c r="Y90">
        <f t="array" ref="Y90">+SQRT((SUM(SIN($V90/$X$1*($A$22:$A$2000))*$C$22:$C$2000))^2 +  (SUM(COS($V90/$X$1*($A$22:$A$2000))*$C$22:$C$2000))^2)</f>
        <v>3.1109440275266937</v>
      </c>
    </row>
    <row r="91" spans="1:25" x14ac:dyDescent="0.35">
      <c r="A91" s="6">
        <f t="shared" si="11"/>
        <v>1887.416667</v>
      </c>
      <c r="B91" s="6">
        <f t="shared" si="12"/>
        <v>4.1426965337692002E-2</v>
      </c>
      <c r="C91" s="8">
        <f t="shared" si="13"/>
        <v>1.891309E-2</v>
      </c>
      <c r="G91" s="1">
        <v>1887.5</v>
      </c>
      <c r="H91" s="1">
        <v>9.7446883264027798E-2</v>
      </c>
      <c r="I91" s="1">
        <v>6.0911359999999998E-2</v>
      </c>
      <c r="J91" s="1">
        <v>1887.5</v>
      </c>
      <c r="K91" s="1">
        <v>0.19</v>
      </c>
      <c r="L91" s="1">
        <v>73.397728952493594</v>
      </c>
      <c r="M91" s="1">
        <v>3018.8872053007999</v>
      </c>
      <c r="V91">
        <f t="shared" si="17"/>
        <v>89</v>
      </c>
      <c r="W91">
        <f t="shared" si="14"/>
        <v>0.14164789935178684</v>
      </c>
      <c r="X91" s="2">
        <f t="array" ref="X91">+SQRT((SUM(SIN($V91/$X$1*($A$22:$A$2000))*$B$22:$B$2000))^2 + (SUM(COS($V91/$X$1*($A$22:$A$2000))*$B$22:$B$2000))^2)</f>
        <v>12.791617034022245</v>
      </c>
      <c r="Y91">
        <f t="array" ref="Y91">+SQRT((SUM(SIN($V91/$X$1*($A$22:$A$2000))*$C$22:$C$2000))^2 +  (SUM(COS($V91/$X$1*($A$22:$A$2000))*$C$22:$C$2000))^2)</f>
        <v>4.3623682591568151</v>
      </c>
    </row>
    <row r="92" spans="1:25" x14ac:dyDescent="0.35">
      <c r="A92" s="6">
        <f t="shared" si="11"/>
        <v>1887.5</v>
      </c>
      <c r="B92" s="6">
        <f t="shared" si="12"/>
        <v>9.7446883264027798E-2</v>
      </c>
      <c r="C92" s="8">
        <f t="shared" si="13"/>
        <v>6.0911359999999998E-2</v>
      </c>
      <c r="G92" s="1">
        <v>1887.583333</v>
      </c>
      <c r="H92" s="1">
        <v>2.8709691885743498E-2</v>
      </c>
      <c r="I92" s="1">
        <v>0.2711769</v>
      </c>
      <c r="J92" s="1">
        <v>1887.583333</v>
      </c>
      <c r="K92" s="1">
        <v>0.192</v>
      </c>
      <c r="L92" s="1">
        <v>62.908336375217303</v>
      </c>
      <c r="M92" s="1">
        <v>3277.6809365627701</v>
      </c>
      <c r="V92">
        <f t="shared" si="17"/>
        <v>90</v>
      </c>
      <c r="W92">
        <f t="shared" si="14"/>
        <v>0.14323944878270581</v>
      </c>
      <c r="X92" s="2">
        <f t="array" ref="X92">+SQRT((SUM(SIN($V92/$X$1*($A$22:$A$2000))*$B$22:$B$2000))^2 + (SUM(COS($V92/$X$1*($A$22:$A$2000))*$B$22:$B$2000))^2)</f>
        <v>13.495464808989293</v>
      </c>
      <c r="Y92">
        <f t="array" ref="Y92">+SQRT((SUM(SIN($V92/$X$1*($A$22:$A$2000))*$C$22:$C$2000))^2 +  (SUM(COS($V92/$X$1*($A$22:$A$2000))*$C$22:$C$2000))^2)</f>
        <v>5.5381605039457353</v>
      </c>
    </row>
    <row r="93" spans="1:25" x14ac:dyDescent="0.35">
      <c r="A93" s="6">
        <f t="shared" si="11"/>
        <v>1887.583333</v>
      </c>
      <c r="B93" s="6">
        <f t="shared" si="12"/>
        <v>2.8709691885743498E-2</v>
      </c>
      <c r="C93" s="8">
        <f t="shared" si="13"/>
        <v>0.2711769</v>
      </c>
      <c r="G93" s="1">
        <v>1887.666667</v>
      </c>
      <c r="H93" s="1">
        <v>-6.85215535746551E-2</v>
      </c>
      <c r="I93" s="1">
        <v>7.4526369999999995E-2</v>
      </c>
      <c r="J93" s="1">
        <v>1887.666667</v>
      </c>
      <c r="K93" s="1">
        <v>0.19400000000000001</v>
      </c>
      <c r="L93" s="1">
        <v>56.093160015151199</v>
      </c>
      <c r="M93" s="1">
        <v>3068.3569615236001</v>
      </c>
      <c r="V93">
        <f t="shared" si="17"/>
        <v>91</v>
      </c>
      <c r="W93">
        <f t="shared" si="14"/>
        <v>0.14483099821362477</v>
      </c>
      <c r="X93" s="2">
        <f t="array" ref="X93">+SQRT((SUM(SIN($V93/$X$1*($A$22:$A$2000))*$B$22:$B$2000))^2 + (SUM(COS($V93/$X$1*($A$22:$A$2000))*$B$22:$B$2000))^2)</f>
        <v>14.717066390894743</v>
      </c>
      <c r="Y93">
        <f t="array" ref="Y93">+SQRT((SUM(SIN($V93/$X$1*($A$22:$A$2000))*$C$22:$C$2000))^2 +  (SUM(COS($V93/$X$1*($A$22:$A$2000))*$C$22:$C$2000))^2)</f>
        <v>6.4530129396461726</v>
      </c>
    </row>
    <row r="94" spans="1:25" x14ac:dyDescent="0.35">
      <c r="A94" s="6">
        <f t="shared" si="11"/>
        <v>1887.666667</v>
      </c>
      <c r="B94" s="6">
        <f t="shared" si="12"/>
        <v>-6.85215535746551E-2</v>
      </c>
      <c r="C94" s="8">
        <f t="shared" si="13"/>
        <v>7.4526369999999995E-2</v>
      </c>
      <c r="G94" s="1">
        <v>1887.75</v>
      </c>
      <c r="H94" s="1">
        <v>-0.13025544400335901</v>
      </c>
      <c r="I94" s="1">
        <v>-0.1607585</v>
      </c>
      <c r="J94" s="1">
        <v>1887.75</v>
      </c>
      <c r="K94" s="1">
        <v>0.19600000000000001</v>
      </c>
      <c r="L94" s="1">
        <v>55.176487286262002</v>
      </c>
      <c r="M94" s="1">
        <v>2497.1963738083</v>
      </c>
      <c r="V94">
        <f t="shared" si="17"/>
        <v>92</v>
      </c>
      <c r="W94">
        <f t="shared" si="14"/>
        <v>0.14642254764454371</v>
      </c>
      <c r="X94" s="2">
        <f t="array" ref="X94">+SQRT((SUM(SIN($V94/$X$1*($A$22:$A$2000))*$B$22:$B$2000))^2 + (SUM(COS($V94/$X$1*($A$22:$A$2000))*$B$22:$B$2000))^2)</f>
        <v>16.022027809117507</v>
      </c>
      <c r="Y94">
        <f t="array" ref="Y94">+SQRT((SUM(SIN($V94/$X$1*($A$22:$A$2000))*$C$22:$C$2000))^2 +  (SUM(COS($V94/$X$1*($A$22:$A$2000))*$C$22:$C$2000))^2)</f>
        <v>6.9732988430361429</v>
      </c>
    </row>
    <row r="95" spans="1:25" x14ac:dyDescent="0.35">
      <c r="A95" s="6">
        <f t="shared" si="11"/>
        <v>1887.75</v>
      </c>
      <c r="B95" s="6">
        <f t="shared" si="12"/>
        <v>-0.13025544400335901</v>
      </c>
      <c r="C95" s="8">
        <f t="shared" si="13"/>
        <v>-0.1607585</v>
      </c>
      <c r="G95" s="1">
        <v>1887.833333</v>
      </c>
      <c r="H95" s="1">
        <v>-0.162851591911337</v>
      </c>
      <c r="I95" s="1">
        <v>-4.180503E-2</v>
      </c>
      <c r="J95" s="1">
        <v>1887.833333</v>
      </c>
      <c r="K95" s="1">
        <v>0.19800000000000001</v>
      </c>
      <c r="L95" s="1">
        <v>47.577182811172698</v>
      </c>
      <c r="M95" s="1">
        <v>1756.3883431947099</v>
      </c>
      <c r="V95">
        <f t="shared" si="17"/>
        <v>93</v>
      </c>
      <c r="W95">
        <f t="shared" si="14"/>
        <v>0.14801409707546268</v>
      </c>
      <c r="X95" s="2">
        <f t="array" ref="X95">+SQRT((SUM(SIN($V95/$X$1*($A$22:$A$2000))*$B$22:$B$2000))^2 + (SUM(COS($V95/$X$1*($A$22:$A$2000))*$B$22:$B$2000))^2)</f>
        <v>17.139162314028901</v>
      </c>
      <c r="Y95">
        <f t="array" ref="Y95">+SQRT((SUM(SIN($V95/$X$1*($A$22:$A$2000))*$C$22:$C$2000))^2 +  (SUM(COS($V95/$X$1*($A$22:$A$2000))*$C$22:$C$2000))^2)</f>
        <v>7.0845455831738215</v>
      </c>
    </row>
    <row r="96" spans="1:25" x14ac:dyDescent="0.35">
      <c r="A96" s="6">
        <f t="shared" si="11"/>
        <v>1887.833333</v>
      </c>
      <c r="B96" s="6">
        <f t="shared" si="12"/>
        <v>-0.162851591911337</v>
      </c>
      <c r="C96" s="8">
        <f t="shared" si="13"/>
        <v>-4.180503E-2</v>
      </c>
      <c r="G96" s="1">
        <v>1887.916667</v>
      </c>
      <c r="H96" s="1">
        <v>-0.19403859853488101</v>
      </c>
      <c r="I96" s="1">
        <v>-8.2102449999999993E-2</v>
      </c>
      <c r="J96" s="1">
        <v>1887.916667</v>
      </c>
      <c r="K96" s="1">
        <v>0.2</v>
      </c>
      <c r="L96" s="1">
        <v>35.166740724067999</v>
      </c>
      <c r="M96" s="1">
        <v>1089.2138582575101</v>
      </c>
      <c r="V96">
        <f t="shared" si="17"/>
        <v>94</v>
      </c>
      <c r="W96">
        <f t="shared" si="14"/>
        <v>0.14960564650638161</v>
      </c>
      <c r="X96" s="2">
        <f t="array" ref="X96">+SQRT((SUM(SIN($V96/$X$1*($A$22:$A$2000))*$B$22:$B$2000))^2 + (SUM(COS($V96/$X$1*($A$22:$A$2000))*$B$22:$B$2000))^2)</f>
        <v>17.97904644582848</v>
      </c>
      <c r="Y96">
        <f t="array" ref="Y96">+SQRT((SUM(SIN($V96/$X$1*($A$22:$A$2000))*$C$22:$C$2000))^2 +  (SUM(COS($V96/$X$1*($A$22:$A$2000))*$C$22:$C$2000))^2)</f>
        <v>6.9134575253858133</v>
      </c>
    </row>
    <row r="97" spans="1:25" x14ac:dyDescent="0.35">
      <c r="A97" s="6">
        <f t="shared" si="11"/>
        <v>1887.916667</v>
      </c>
      <c r="B97" s="6">
        <f t="shared" si="12"/>
        <v>-0.19403859853488101</v>
      </c>
      <c r="C97" s="8">
        <f t="shared" si="13"/>
        <v>-8.2102449999999993E-2</v>
      </c>
      <c r="G97" s="1">
        <v>1888</v>
      </c>
      <c r="H97" s="1">
        <v>-0.24599984022653301</v>
      </c>
      <c r="I97" s="1">
        <v>-0.17125509999999999</v>
      </c>
      <c r="J97" s="1">
        <v>1888</v>
      </c>
      <c r="K97" s="1">
        <v>0.20200000000000001</v>
      </c>
      <c r="L97" s="1">
        <v>48.660642822001897</v>
      </c>
      <c r="M97" s="1">
        <v>696.02961383024694</v>
      </c>
      <c r="V97">
        <f t="shared" si="17"/>
        <v>95</v>
      </c>
      <c r="W97">
        <f t="shared" si="14"/>
        <v>0.15119719593730058</v>
      </c>
      <c r="X97" s="2">
        <f t="array" ref="X97">+SQRT((SUM(SIN($V97/$X$1*($A$22:$A$2000))*$B$22:$B$2000))^2 + (SUM(COS($V97/$X$1*($A$22:$A$2000))*$B$22:$B$2000))^2)</f>
        <v>18.504263899291239</v>
      </c>
      <c r="Y97">
        <f t="array" ref="Y97">+SQRT((SUM(SIN($V97/$X$1*($A$22:$A$2000))*$C$22:$C$2000))^2 +  (SUM(COS($V97/$X$1*($A$22:$A$2000))*$C$22:$C$2000))^2)</f>
        <v>6.7181811570203704</v>
      </c>
    </row>
    <row r="98" spans="1:25" x14ac:dyDescent="0.35">
      <c r="A98" s="6">
        <f t="shared" si="11"/>
        <v>1888</v>
      </c>
      <c r="B98" s="6">
        <f t="shared" si="12"/>
        <v>-0.24599984022653301</v>
      </c>
      <c r="C98" s="8">
        <f t="shared" si="13"/>
        <v>-0.17125509999999999</v>
      </c>
      <c r="G98" s="1">
        <v>1888.083333</v>
      </c>
      <c r="H98" s="1">
        <v>-0.32727108176333197</v>
      </c>
      <c r="I98" s="1">
        <v>-0.4333571</v>
      </c>
      <c r="J98" s="1">
        <v>1888.083333</v>
      </c>
      <c r="K98" s="1">
        <v>0.20399999999999999</v>
      </c>
      <c r="L98" s="1">
        <v>97.362582227765202</v>
      </c>
      <c r="M98" s="1">
        <v>584.40531382670304</v>
      </c>
      <c r="V98">
        <f t="shared" si="17"/>
        <v>96</v>
      </c>
      <c r="W98">
        <f t="shared" si="14"/>
        <v>0.15278874536821951</v>
      </c>
      <c r="X98" s="2">
        <f t="array" ref="X98">+SQRT((SUM(SIN($V98/$X$1*($A$22:$A$2000))*$B$22:$B$2000))^2 + (SUM(COS($V98/$X$1*($A$22:$A$2000))*$B$22:$B$2000))^2)</f>
        <v>18.594442198291294</v>
      </c>
      <c r="Y98">
        <f t="array" ref="Y98">+SQRT((SUM(SIN($V98/$X$1*($A$22:$A$2000))*$C$22:$C$2000))^2 +  (SUM(COS($V98/$X$1*($A$22:$A$2000))*$C$22:$C$2000))^2)</f>
        <v>6.8754270275375751</v>
      </c>
    </row>
    <row r="99" spans="1:25" x14ac:dyDescent="0.35">
      <c r="A99" s="6">
        <f t="shared" si="11"/>
        <v>1888.083333</v>
      </c>
      <c r="B99" s="6">
        <f t="shared" si="12"/>
        <v>-0.32727108176333197</v>
      </c>
      <c r="C99" s="8">
        <f t="shared" si="13"/>
        <v>-0.4333571</v>
      </c>
      <c r="G99" s="1">
        <v>1888.166667</v>
      </c>
      <c r="H99" s="1">
        <v>-0.40507780919623299</v>
      </c>
      <c r="I99" s="1">
        <v>-0.58067449999999998</v>
      </c>
      <c r="J99" s="1">
        <v>1888.166667</v>
      </c>
      <c r="K99" s="1">
        <v>0.20599999999999999</v>
      </c>
      <c r="L99" s="1">
        <v>162.683987580913</v>
      </c>
      <c r="M99" s="1">
        <v>633.17294144540995</v>
      </c>
      <c r="V99">
        <f t="shared" si="17"/>
        <v>97</v>
      </c>
      <c r="W99">
        <f t="shared" si="14"/>
        <v>0.15438029479913848</v>
      </c>
      <c r="X99" s="2">
        <f t="array" ref="X99">+SQRT((SUM(SIN($V99/$X$1*($A$22:$A$2000))*$B$22:$B$2000))^2 + (SUM(COS($V99/$X$1*($A$22:$A$2000))*$B$22:$B$2000))^2)</f>
        <v>18.016290634321614</v>
      </c>
      <c r="Y99">
        <f t="array" ref="Y99">+SQRT((SUM(SIN($V99/$X$1*($A$22:$A$2000))*$C$22:$C$2000))^2 +  (SUM(COS($V99/$X$1*($A$22:$A$2000))*$C$22:$C$2000))^2)</f>
        <v>7.7536937946935307</v>
      </c>
    </row>
    <row r="100" spans="1:25" x14ac:dyDescent="0.35">
      <c r="A100" s="6">
        <f t="shared" si="11"/>
        <v>1888.166667</v>
      </c>
      <c r="B100" s="6">
        <f t="shared" si="12"/>
        <v>-0.40507780919623299</v>
      </c>
      <c r="C100" s="8">
        <f t="shared" si="13"/>
        <v>-0.58067449999999998</v>
      </c>
      <c r="G100" s="1">
        <v>1888.25</v>
      </c>
      <c r="H100" s="1">
        <v>-0.41784284540746203</v>
      </c>
      <c r="I100" s="1">
        <v>-0.68097470000000004</v>
      </c>
      <c r="J100" s="1">
        <v>1888.25</v>
      </c>
      <c r="K100" s="1">
        <v>0.20799999999999999</v>
      </c>
      <c r="L100" s="1">
        <v>223.55266250566601</v>
      </c>
      <c r="M100" s="1">
        <v>758.73471663530495</v>
      </c>
      <c r="V100">
        <f t="shared" si="17"/>
        <v>98</v>
      </c>
      <c r="W100">
        <f t="shared" si="14"/>
        <v>0.15597184423005744</v>
      </c>
      <c r="X100" s="2">
        <f t="array" ref="X100">+SQRT((SUM(SIN($V100/$X$1*($A$22:$A$2000))*$B$22:$B$2000))^2 + (SUM(COS($V100/$X$1*($A$22:$A$2000))*$B$22:$B$2000))^2)</f>
        <v>16.524221512388749</v>
      </c>
      <c r="Y100">
        <f t="array" ref="Y100">+SQRT((SUM(SIN($V100/$X$1*($A$22:$A$2000))*$C$22:$C$2000))^2 +  (SUM(COS($V100/$X$1*($A$22:$A$2000))*$C$22:$C$2000))^2)</f>
        <v>9.4172340298338675</v>
      </c>
    </row>
    <row r="101" spans="1:25" x14ac:dyDescent="0.35">
      <c r="A101" s="6">
        <f t="shared" si="11"/>
        <v>1888.25</v>
      </c>
      <c r="B101" s="6">
        <f t="shared" si="12"/>
        <v>-0.41784284540746203</v>
      </c>
      <c r="C101" s="8">
        <f t="shared" si="13"/>
        <v>-0.68097470000000004</v>
      </c>
      <c r="G101" s="1">
        <v>1888.333333</v>
      </c>
      <c r="H101" s="1">
        <v>-0.355352707017484</v>
      </c>
      <c r="I101" s="1">
        <v>-0.30529820000000002</v>
      </c>
      <c r="J101" s="1">
        <v>1888.333333</v>
      </c>
      <c r="K101" s="1">
        <v>0.21</v>
      </c>
      <c r="L101" s="1">
        <v>253.491729621025</v>
      </c>
      <c r="M101" s="1">
        <v>905.07752228837205</v>
      </c>
      <c r="V101">
        <f t="shared" si="17"/>
        <v>99</v>
      </c>
      <c r="W101">
        <f t="shared" si="14"/>
        <v>0.15756339366097638</v>
      </c>
      <c r="X101" s="2">
        <f t="array" ref="X101">+SQRT((SUM(SIN($V101/$X$1*($A$22:$A$2000))*$B$22:$B$2000))^2 + (SUM(COS($V101/$X$1*($A$22:$A$2000))*$B$22:$B$2000))^2)</f>
        <v>14.037494135271226</v>
      </c>
      <c r="Y101">
        <f t="array" ref="Y101">+SQRT((SUM(SIN($V101/$X$1*($A$22:$A$2000))*$C$22:$C$2000))^2 +  (SUM(COS($V101/$X$1*($A$22:$A$2000))*$C$22:$C$2000))^2)</f>
        <v>11.575047605124816</v>
      </c>
    </row>
    <row r="102" spans="1:25" x14ac:dyDescent="0.35">
      <c r="A102" s="6">
        <f t="shared" si="11"/>
        <v>1888.333333</v>
      </c>
      <c r="B102" s="6">
        <f t="shared" si="12"/>
        <v>-0.355352707017484</v>
      </c>
      <c r="C102" s="8">
        <f t="shared" si="13"/>
        <v>-0.30529820000000002</v>
      </c>
      <c r="G102" s="1">
        <v>1888.416667</v>
      </c>
      <c r="H102" s="1">
        <v>-0.28768575224588999</v>
      </c>
      <c r="I102" s="1">
        <v>-0.23382890000000001</v>
      </c>
      <c r="J102" s="1">
        <v>1888.416667</v>
      </c>
      <c r="K102" s="1">
        <v>0.21199999999999999</v>
      </c>
      <c r="L102" s="1">
        <v>241.10634731741999</v>
      </c>
      <c r="M102" s="1">
        <v>978.32703930258197</v>
      </c>
      <c r="V102">
        <f t="shared" si="17"/>
        <v>100</v>
      </c>
      <c r="W102">
        <f t="shared" si="14"/>
        <v>0.15915494309189535</v>
      </c>
      <c r="X102" s="2">
        <f t="array" ref="X102">+SQRT((SUM(SIN($V102/$X$1*($A$22:$A$2000))*$B$22:$B$2000))^2 + (SUM(COS($V102/$X$1*($A$22:$A$2000))*$B$22:$B$2000))^2)</f>
        <v>10.871360037805044</v>
      </c>
      <c r="Y102">
        <f t="array" ref="Y102">+SQRT((SUM(SIN($V102/$X$1*($A$22:$A$2000))*$C$22:$C$2000))^2 +  (SUM(COS($V102/$X$1*($A$22:$A$2000))*$C$22:$C$2000))^2)</f>
        <v>13.851110485869121</v>
      </c>
    </row>
    <row r="103" spans="1:25" x14ac:dyDescent="0.35">
      <c r="A103" s="6">
        <f t="shared" si="11"/>
        <v>1888.416667</v>
      </c>
      <c r="B103" s="6">
        <f t="shared" si="12"/>
        <v>-0.28768575224588999</v>
      </c>
      <c r="C103" s="8">
        <f t="shared" si="13"/>
        <v>-0.23382890000000001</v>
      </c>
      <c r="G103" s="1">
        <v>1888.5</v>
      </c>
      <c r="H103" s="1">
        <v>-0.27184618921939901</v>
      </c>
      <c r="I103" s="1">
        <v>-0.1555097</v>
      </c>
      <c r="J103" s="1">
        <v>1888.5</v>
      </c>
      <c r="K103" s="1">
        <v>0.214</v>
      </c>
      <c r="L103" s="1">
        <v>206.327081298846</v>
      </c>
      <c r="M103" s="1">
        <v>905.79189798175696</v>
      </c>
      <c r="V103">
        <f t="shared" si="17"/>
        <v>101</v>
      </c>
      <c r="W103">
        <f t="shared" si="14"/>
        <v>0.16074649252281431</v>
      </c>
      <c r="X103" s="2">
        <f t="array" ref="X103">+SQRT((SUM(SIN($V103/$X$1*($A$22:$A$2000))*$B$22:$B$2000))^2 + (SUM(COS($V103/$X$1*($A$22:$A$2000))*$B$22:$B$2000))^2)</f>
        <v>8.2765300589270261</v>
      </c>
      <c r="Y103">
        <f t="array" ref="Y103">+SQRT((SUM(SIN($V103/$X$1*($A$22:$A$2000))*$C$22:$C$2000))^2 +  (SUM(COS($V103/$X$1*($A$22:$A$2000))*$C$22:$C$2000))^2)</f>
        <v>15.991910842171055</v>
      </c>
    </row>
    <row r="104" spans="1:25" x14ac:dyDescent="0.35">
      <c r="A104" s="6">
        <f t="shared" si="11"/>
        <v>1888.5</v>
      </c>
      <c r="B104" s="6">
        <f t="shared" si="12"/>
        <v>-0.27184618921939901</v>
      </c>
      <c r="C104" s="8">
        <f t="shared" si="13"/>
        <v>-0.1555097</v>
      </c>
      <c r="G104" s="1">
        <v>1888.583333</v>
      </c>
      <c r="H104" s="1">
        <v>-0.273993382024392</v>
      </c>
      <c r="I104" s="1">
        <v>-8.9491130000000002E-2</v>
      </c>
      <c r="J104" s="1">
        <v>1888.583333</v>
      </c>
      <c r="K104" s="1">
        <v>0.216</v>
      </c>
      <c r="L104" s="1">
        <v>156.10749516869001</v>
      </c>
      <c r="M104" s="1">
        <v>713.68677820739401</v>
      </c>
      <c r="V104">
        <f t="shared" si="17"/>
        <v>102</v>
      </c>
      <c r="W104">
        <f t="shared" si="14"/>
        <v>0.16233804195373325</v>
      </c>
      <c r="X104" s="2">
        <f t="array" ref="X104">+SQRT((SUM(SIN($V104/$X$1*($A$22:$A$2000))*$B$22:$B$2000))^2 + (SUM(COS($V104/$X$1*($A$22:$A$2000))*$B$22:$B$2000))^2)</f>
        <v>9.0121333456550357</v>
      </c>
      <c r="Y104">
        <f t="array" ref="Y104">+SQRT((SUM(SIN($V104/$X$1*($A$22:$A$2000))*$C$22:$C$2000))^2 +  (SUM(COS($V104/$X$1*($A$22:$A$2000))*$C$22:$C$2000))^2)</f>
        <v>17.889039062285534</v>
      </c>
    </row>
    <row r="105" spans="1:25" x14ac:dyDescent="0.35">
      <c r="A105" s="6">
        <f t="shared" si="11"/>
        <v>1888.583333</v>
      </c>
      <c r="B105" s="6">
        <f t="shared" si="12"/>
        <v>-0.273993382024392</v>
      </c>
      <c r="C105" s="8">
        <f t="shared" si="13"/>
        <v>-8.9491130000000002E-2</v>
      </c>
      <c r="G105" s="1">
        <v>1888.666667</v>
      </c>
      <c r="H105" s="1">
        <v>-0.23771381803667199</v>
      </c>
      <c r="I105" s="1">
        <v>-0.1661057</v>
      </c>
      <c r="J105" s="1">
        <v>1888.666667</v>
      </c>
      <c r="K105" s="1">
        <v>0.218</v>
      </c>
      <c r="L105" s="1">
        <v>97.3215179085378</v>
      </c>
      <c r="M105" s="1">
        <v>529.70827565872298</v>
      </c>
      <c r="V105">
        <f t="shared" si="17"/>
        <v>103</v>
      </c>
      <c r="W105">
        <f t="shared" si="14"/>
        <v>0.16392959138465221</v>
      </c>
      <c r="X105" s="2">
        <f t="array" ref="X105">+SQRT((SUM(SIN($V105/$X$1*($A$22:$A$2000))*$B$22:$B$2000))^2 + (SUM(COS($V105/$X$1*($A$22:$A$2000))*$B$22:$B$2000))^2)</f>
        <v>13.610952600494445</v>
      </c>
      <c r="Y105">
        <f t="array" ref="Y105">+SQRT((SUM(SIN($V105/$X$1*($A$22:$A$2000))*$C$22:$C$2000))^2 +  (SUM(COS($V105/$X$1*($A$22:$A$2000))*$C$22:$C$2000))^2)</f>
        <v>19.478239810000105</v>
      </c>
    </row>
    <row r="106" spans="1:25" x14ac:dyDescent="0.35">
      <c r="A106" s="6">
        <f t="shared" si="11"/>
        <v>1888.666667</v>
      </c>
      <c r="B106" s="6">
        <f t="shared" si="12"/>
        <v>-0.23771381803667199</v>
      </c>
      <c r="C106" s="8">
        <f t="shared" si="13"/>
        <v>-0.1661057</v>
      </c>
      <c r="G106" s="1">
        <v>1888.75</v>
      </c>
      <c r="H106" s="1">
        <v>-0.18609766416571899</v>
      </c>
      <c r="I106" s="1">
        <v>-8.0439449999999996E-2</v>
      </c>
      <c r="J106" s="1">
        <v>1888.75</v>
      </c>
      <c r="K106" s="1">
        <v>0.22</v>
      </c>
      <c r="L106" s="1">
        <v>99.268421928029198</v>
      </c>
      <c r="M106" s="1">
        <v>498.35291106939098</v>
      </c>
      <c r="V106">
        <f t="shared" si="17"/>
        <v>104</v>
      </c>
      <c r="W106">
        <f t="shared" si="14"/>
        <v>0.16552114081557115</v>
      </c>
      <c r="X106" s="2">
        <f t="array" ref="X106">+SQRT((SUM(SIN($V106/$X$1*($A$22:$A$2000))*$B$22:$B$2000))^2 + (SUM(COS($V106/$X$1*($A$22:$A$2000))*$B$22:$B$2000))^2)</f>
        <v>20.047701585756865</v>
      </c>
      <c r="Y106">
        <f t="array" ref="Y106">+SQRT((SUM(SIN($V106/$X$1*($A$22:$A$2000))*$C$22:$C$2000))^2 +  (SUM(COS($V106/$X$1*($A$22:$A$2000))*$C$22:$C$2000))^2)</f>
        <v>20.655707942786002</v>
      </c>
    </row>
    <row r="107" spans="1:25" x14ac:dyDescent="0.35">
      <c r="A107" s="6">
        <f t="shared" si="11"/>
        <v>1888.75</v>
      </c>
      <c r="B107" s="6">
        <f t="shared" si="12"/>
        <v>-0.18609766416571899</v>
      </c>
      <c r="C107" s="8">
        <f t="shared" si="13"/>
        <v>-8.0439449999999996E-2</v>
      </c>
      <c r="G107" s="1">
        <v>1888.833333</v>
      </c>
      <c r="H107" s="1">
        <v>-0.18652035608121101</v>
      </c>
      <c r="I107" s="1">
        <v>-0.30534299999999998</v>
      </c>
      <c r="J107" s="1">
        <v>1888.833333</v>
      </c>
      <c r="K107" s="1">
        <v>0.222</v>
      </c>
      <c r="L107" s="1">
        <v>198.15623774817701</v>
      </c>
      <c r="M107" s="1">
        <v>613.27245379332203</v>
      </c>
      <c r="V107">
        <f t="shared" si="17"/>
        <v>105</v>
      </c>
      <c r="W107">
        <f t="shared" si="14"/>
        <v>0.16711269024649011</v>
      </c>
      <c r="X107" s="2">
        <f t="array" ref="X107">+SQRT((SUM(SIN($V107/$X$1*($A$22:$A$2000))*$B$22:$B$2000))^2 + (SUM(COS($V107/$X$1*($A$22:$A$2000))*$B$22:$B$2000))^2)</f>
        <v>27.101255507322968</v>
      </c>
      <c r="Y107">
        <f t="array" ref="Y107">+SQRT((SUM(SIN($V107/$X$1*($A$22:$A$2000))*$C$22:$C$2000))^2 +  (SUM(COS($V107/$X$1*($A$22:$A$2000))*$C$22:$C$2000))^2)</f>
        <v>21.334285239449834</v>
      </c>
    </row>
    <row r="108" spans="1:25" x14ac:dyDescent="0.35">
      <c r="A108" s="6">
        <f t="shared" si="11"/>
        <v>1888.833333</v>
      </c>
      <c r="B108" s="6">
        <f t="shared" si="12"/>
        <v>-0.18652035608121101</v>
      </c>
      <c r="C108" s="8">
        <f t="shared" si="13"/>
        <v>-0.30534299999999998</v>
      </c>
      <c r="G108" s="1">
        <v>1888.916667</v>
      </c>
      <c r="H108" s="1">
        <v>-0.242389212309605</v>
      </c>
      <c r="I108" s="1">
        <v>-0.23912439999999999</v>
      </c>
      <c r="J108" s="1">
        <v>1888.916667</v>
      </c>
      <c r="K108" s="1">
        <v>0.224</v>
      </c>
      <c r="L108" s="1">
        <v>284.90547964440901</v>
      </c>
      <c r="M108" s="1">
        <v>700.59752072721506</v>
      </c>
      <c r="V108">
        <f t="shared" si="17"/>
        <v>106</v>
      </c>
      <c r="W108">
        <f t="shared" si="14"/>
        <v>0.16870423967740908</v>
      </c>
      <c r="X108" s="2">
        <f t="array" ref="X108">+SQRT((SUM(SIN($V108/$X$1*($A$22:$A$2000))*$B$22:$B$2000))^2 + (SUM(COS($V108/$X$1*($A$22:$A$2000))*$B$22:$B$2000))^2)</f>
        <v>33.93968873463178</v>
      </c>
      <c r="Y108">
        <f t="array" ref="Y108">+SQRT((SUM(SIN($V108/$X$1*($A$22:$A$2000))*$C$22:$C$2000))^2 +  (SUM(COS($V108/$X$1*($A$22:$A$2000))*$C$22:$C$2000))^2)</f>
        <v>21.589845164614559</v>
      </c>
    </row>
    <row r="109" spans="1:25" x14ac:dyDescent="0.35">
      <c r="A109" s="6">
        <f t="shared" si="11"/>
        <v>1888.916667</v>
      </c>
      <c r="B109" s="6">
        <f t="shared" si="12"/>
        <v>-0.242389212309605</v>
      </c>
      <c r="C109" s="8">
        <f t="shared" si="13"/>
        <v>-0.23912439999999999</v>
      </c>
      <c r="G109" s="1">
        <v>1889</v>
      </c>
      <c r="H109" s="1">
        <v>-0.29607617900036398</v>
      </c>
      <c r="I109" s="1">
        <v>-0.49463780000000002</v>
      </c>
      <c r="J109" s="1">
        <v>1889</v>
      </c>
      <c r="K109" s="1">
        <v>0.22600000000000001</v>
      </c>
      <c r="L109" s="1">
        <v>278.69245926175398</v>
      </c>
      <c r="M109" s="1">
        <v>683.76078387391601</v>
      </c>
      <c r="V109">
        <f t="shared" si="17"/>
        <v>107</v>
      </c>
      <c r="W109">
        <f t="shared" si="14"/>
        <v>0.17029578910832802</v>
      </c>
      <c r="X109" s="2">
        <f t="array" ref="X109">+SQRT((SUM(SIN($V109/$X$1*($A$22:$A$2000))*$B$22:$B$2000))^2 + (SUM(COS($V109/$X$1*($A$22:$A$2000))*$B$22:$B$2000))^2)</f>
        <v>39.807678671147286</v>
      </c>
      <c r="Y109">
        <f t="array" ref="Y109">+SQRT((SUM(SIN($V109/$X$1*($A$22:$A$2000))*$C$22:$C$2000))^2 +  (SUM(COS($V109/$X$1*($A$22:$A$2000))*$C$22:$C$2000))^2)</f>
        <v>21.706174468124328</v>
      </c>
    </row>
    <row r="110" spans="1:25" x14ac:dyDescent="0.35">
      <c r="A110" s="6">
        <f t="shared" si="11"/>
        <v>1889</v>
      </c>
      <c r="B110" s="6">
        <f t="shared" si="12"/>
        <v>-0.29607617900036398</v>
      </c>
      <c r="C110" s="8">
        <f t="shared" si="13"/>
        <v>-0.49463780000000002</v>
      </c>
      <c r="G110" s="1">
        <v>1889.083333</v>
      </c>
      <c r="H110" s="1">
        <v>-0.32728420617078902</v>
      </c>
      <c r="I110" s="1">
        <v>-7.6997159999999995E-2</v>
      </c>
      <c r="J110" s="1">
        <v>1889.083333</v>
      </c>
      <c r="K110" s="1">
        <v>0.22800000000000001</v>
      </c>
      <c r="L110" s="1">
        <v>282.885948654917</v>
      </c>
      <c r="M110" s="1">
        <v>683.88589614897501</v>
      </c>
      <c r="V110">
        <f t="shared" si="17"/>
        <v>108</v>
      </c>
      <c r="W110">
        <f t="shared" si="14"/>
        <v>0.17188733853924698</v>
      </c>
      <c r="X110" s="2">
        <f t="array" ref="X110">+SQRT((SUM(SIN($V110/$X$1*($A$22:$A$2000))*$B$22:$B$2000))^2 + (SUM(COS($V110/$X$1*($A$22:$A$2000))*$B$22:$B$2000))^2)</f>
        <v>44.126473800451116</v>
      </c>
      <c r="Y110">
        <f t="array" ref="Y110">+SQRT((SUM(SIN($V110/$X$1*($A$22:$A$2000))*$C$22:$C$2000))^2 +  (SUM(COS($V110/$X$1*($A$22:$A$2000))*$C$22:$C$2000))^2)</f>
        <v>21.992355664979232</v>
      </c>
    </row>
    <row r="111" spans="1:25" x14ac:dyDescent="0.35">
      <c r="A111" s="6">
        <f t="shared" si="11"/>
        <v>1889.083333</v>
      </c>
      <c r="B111" s="6">
        <f t="shared" si="12"/>
        <v>-0.32728420617078902</v>
      </c>
      <c r="C111" s="8">
        <f t="shared" si="13"/>
        <v>-7.6997159999999995E-2</v>
      </c>
      <c r="G111" s="1">
        <v>1889.166667</v>
      </c>
      <c r="H111" s="1">
        <v>-0.36903921104591397</v>
      </c>
      <c r="I111" s="1">
        <v>-0.50068319999999999</v>
      </c>
      <c r="J111" s="1">
        <v>1889.166667</v>
      </c>
      <c r="K111" s="1">
        <v>0.23</v>
      </c>
      <c r="L111" s="1">
        <v>358.10427888857799</v>
      </c>
      <c r="M111" s="1">
        <v>734.39970038093202</v>
      </c>
      <c r="V111">
        <f t="shared" si="17"/>
        <v>109</v>
      </c>
      <c r="W111">
        <f t="shared" si="14"/>
        <v>0.17347888797016595</v>
      </c>
      <c r="X111" s="2">
        <f t="array" ref="X111">+SQRT((SUM(SIN($V111/$X$1*($A$22:$A$2000))*$B$22:$B$2000))^2 + (SUM(COS($V111/$X$1*($A$22:$A$2000))*$B$22:$B$2000))^2)</f>
        <v>46.618109766133131</v>
      </c>
      <c r="Y111">
        <f t="array" ref="Y111">+SQRT((SUM(SIN($V111/$X$1*($A$22:$A$2000))*$C$22:$C$2000))^2 +  (SUM(COS($V111/$X$1*($A$22:$A$2000))*$C$22:$C$2000))^2)</f>
        <v>22.518726602210325</v>
      </c>
    </row>
    <row r="112" spans="1:25" x14ac:dyDescent="0.35">
      <c r="A112" s="6">
        <f t="shared" si="11"/>
        <v>1889.166667</v>
      </c>
      <c r="B112" s="6">
        <f t="shared" si="12"/>
        <v>-0.36903921104591397</v>
      </c>
      <c r="C112" s="8">
        <f t="shared" si="13"/>
        <v>-0.50068319999999999</v>
      </c>
      <c r="G112" s="1">
        <v>1889.25</v>
      </c>
      <c r="H112" s="1">
        <v>-0.41967251739193001</v>
      </c>
      <c r="I112" s="1">
        <v>-0.63742359999999998</v>
      </c>
      <c r="J112" s="1">
        <v>1889.25</v>
      </c>
      <c r="K112" s="1">
        <v>0.23200000000000001</v>
      </c>
      <c r="L112" s="1">
        <v>391.42049812332101</v>
      </c>
      <c r="M112" s="1">
        <v>727.71904183342599</v>
      </c>
      <c r="V112">
        <f t="shared" si="17"/>
        <v>110</v>
      </c>
      <c r="W112">
        <f t="shared" si="14"/>
        <v>0.17507043740108488</v>
      </c>
      <c r="X112" s="2">
        <f t="array" ref="X112">+SQRT((SUM(SIN($V112/$X$1*($A$22:$A$2000))*$B$22:$B$2000))^2 + (SUM(COS($V112/$X$1*($A$22:$A$2000))*$B$22:$B$2000))^2)</f>
        <v>47.273810871476151</v>
      </c>
      <c r="Y112">
        <f t="array" ref="Y112">+SQRT((SUM(SIN($V112/$X$1*($A$22:$A$2000))*$C$22:$C$2000))^2 +  (SUM(COS($V112/$X$1*($A$22:$A$2000))*$C$22:$C$2000))^2)</f>
        <v>23.090913749676936</v>
      </c>
    </row>
    <row r="113" spans="1:25" x14ac:dyDescent="0.35">
      <c r="A113" s="6">
        <f t="shared" si="11"/>
        <v>1889.25</v>
      </c>
      <c r="B113" s="6">
        <f t="shared" si="12"/>
        <v>-0.41967251739193001</v>
      </c>
      <c r="C113" s="8">
        <f t="shared" si="13"/>
        <v>-0.63742359999999998</v>
      </c>
      <c r="G113" s="1">
        <v>1889.333333</v>
      </c>
      <c r="H113" s="1">
        <v>-0.42038721257450801</v>
      </c>
      <c r="I113" s="1">
        <v>-0.4648178</v>
      </c>
      <c r="J113" s="1">
        <v>1889.333333</v>
      </c>
      <c r="K113" s="1">
        <v>0.23400000000000001</v>
      </c>
      <c r="L113" s="1">
        <v>427.66904899276</v>
      </c>
      <c r="M113" s="1">
        <v>765.11324797225996</v>
      </c>
      <c r="V113">
        <f t="shared" si="17"/>
        <v>111</v>
      </c>
      <c r="W113">
        <f t="shared" si="14"/>
        <v>0.17666198683200385</v>
      </c>
      <c r="X113" s="2">
        <f t="array" ref="X113">+SQRT((SUM(SIN($V113/$X$1*($A$22:$A$2000))*$B$22:$B$2000))^2 + (SUM(COS($V113/$X$1*($A$22:$A$2000))*$B$22:$B$2000))^2)</f>
        <v>46.187110024830496</v>
      </c>
      <c r="Y113">
        <f t="array" ref="Y113">+SQRT((SUM(SIN($V113/$X$1*($A$22:$A$2000))*$C$22:$C$2000))^2 +  (SUM(COS($V113/$X$1*($A$22:$A$2000))*$C$22:$C$2000))^2)</f>
        <v>23.481388404673943</v>
      </c>
    </row>
    <row r="114" spans="1:25" x14ac:dyDescent="0.35">
      <c r="A114" s="6">
        <f t="shared" si="11"/>
        <v>1889.333333</v>
      </c>
      <c r="B114" s="6">
        <f t="shared" si="12"/>
        <v>-0.42038721257450801</v>
      </c>
      <c r="C114" s="8">
        <f t="shared" si="13"/>
        <v>-0.4648178</v>
      </c>
      <c r="G114" s="1">
        <v>1889.416667</v>
      </c>
      <c r="H114" s="1">
        <v>-0.35620155488570798</v>
      </c>
      <c r="I114" s="1">
        <v>-0.37096689999999999</v>
      </c>
      <c r="J114" s="1">
        <v>1889.416667</v>
      </c>
      <c r="K114" s="1">
        <v>0.23599999999999999</v>
      </c>
      <c r="L114" s="1">
        <v>768.66168126364096</v>
      </c>
      <c r="M114" s="1">
        <v>1080.4837694501</v>
      </c>
      <c r="V114">
        <f t="shared" si="17"/>
        <v>112</v>
      </c>
      <c r="W114">
        <f t="shared" si="14"/>
        <v>0.17825353626292281</v>
      </c>
      <c r="X114" s="2">
        <f t="array" ref="X114">+SQRT((SUM(SIN($V114/$X$1*($A$22:$A$2000))*$B$22:$B$2000))^2 + (SUM(COS($V114/$X$1*($A$22:$A$2000))*$B$22:$B$2000))^2)</f>
        <v>43.421848125531895</v>
      </c>
      <c r="Y114">
        <f t="array" ref="Y114">+SQRT((SUM(SIN($V114/$X$1*($A$22:$A$2000))*$C$22:$C$2000))^2 +  (SUM(COS($V114/$X$1*($A$22:$A$2000))*$C$22:$C$2000))^2)</f>
        <v>23.599310470215389</v>
      </c>
    </row>
    <row r="115" spans="1:25" x14ac:dyDescent="0.35">
      <c r="A115" s="6">
        <f t="shared" si="11"/>
        <v>1889.416667</v>
      </c>
      <c r="B115" s="6">
        <f t="shared" si="12"/>
        <v>-0.35620155488570798</v>
      </c>
      <c r="C115" s="8">
        <f t="shared" si="13"/>
        <v>-0.37096689999999999</v>
      </c>
      <c r="G115" s="1">
        <v>1889.5</v>
      </c>
      <c r="H115" s="1">
        <v>-0.31442853195071102</v>
      </c>
      <c r="I115" s="1">
        <v>-0.2220287</v>
      </c>
      <c r="J115" s="1">
        <v>1889.5</v>
      </c>
      <c r="K115" s="1">
        <v>0.23799999999999999</v>
      </c>
      <c r="L115" s="1">
        <v>1476.6843438240701</v>
      </c>
      <c r="M115" s="1">
        <v>1515.9870784683301</v>
      </c>
      <c r="V115">
        <f t="shared" si="17"/>
        <v>113</v>
      </c>
      <c r="W115">
        <f t="shared" si="14"/>
        <v>0.17984508569384172</v>
      </c>
      <c r="X115" s="2">
        <f t="array" ref="X115">+SQRT((SUM(SIN($V115/$X$1*($A$22:$A$2000))*$B$22:$B$2000))^2 + (SUM(COS($V115/$X$1*($A$22:$A$2000))*$B$22:$B$2000))^2)</f>
        <v>39.056181207557465</v>
      </c>
      <c r="Y115">
        <f t="array" ref="Y115">+SQRT((SUM(SIN($V115/$X$1*($A$22:$A$2000))*$C$22:$C$2000))^2 +  (SUM(COS($V115/$X$1*($A$22:$A$2000))*$C$22:$C$2000))^2)</f>
        <v>23.434166192127183</v>
      </c>
    </row>
    <row r="116" spans="1:25" x14ac:dyDescent="0.35">
      <c r="A116" s="6">
        <f t="shared" si="11"/>
        <v>1889.5</v>
      </c>
      <c r="B116" s="6">
        <f t="shared" si="12"/>
        <v>-0.31442853195071102</v>
      </c>
      <c r="C116" s="8">
        <f t="shared" si="13"/>
        <v>-0.2220287</v>
      </c>
      <c r="G116" s="1">
        <v>1889.583333</v>
      </c>
      <c r="H116" s="1">
        <v>-0.38303333845777698</v>
      </c>
      <c r="I116" s="1">
        <v>-0.3829612</v>
      </c>
      <c r="J116" s="1">
        <v>1889.583333</v>
      </c>
      <c r="K116" s="1">
        <v>0.24</v>
      </c>
      <c r="L116" s="1">
        <v>2172.7314556965898</v>
      </c>
      <c r="M116" s="1">
        <v>1659.6134451697701</v>
      </c>
      <c r="V116">
        <f t="shared" si="17"/>
        <v>114</v>
      </c>
      <c r="W116">
        <f t="shared" si="14"/>
        <v>0.18143663512476069</v>
      </c>
      <c r="X116" s="2">
        <f t="array" ref="X116">+SQRT((SUM(SIN($V116/$X$1*($A$22:$A$2000))*$B$22:$B$2000))^2 + (SUM(COS($V116/$X$1*($A$22:$A$2000))*$B$22:$B$2000))^2)</f>
        <v>33.35056158414352</v>
      </c>
      <c r="Y116">
        <f t="array" ref="Y116">+SQRT((SUM(SIN($V116/$X$1*($A$22:$A$2000))*$C$22:$C$2000))^2 +  (SUM(COS($V116/$X$1*($A$22:$A$2000))*$C$22:$C$2000))^2)</f>
        <v>22.923885434052185</v>
      </c>
    </row>
    <row r="117" spans="1:25" x14ac:dyDescent="0.35">
      <c r="A117" s="6">
        <f t="shared" si="11"/>
        <v>1889.583333</v>
      </c>
      <c r="B117" s="6">
        <f t="shared" si="12"/>
        <v>-0.38303333845777698</v>
      </c>
      <c r="C117" s="8">
        <f t="shared" si="13"/>
        <v>-0.3829612</v>
      </c>
      <c r="G117" s="1">
        <v>1889.666667</v>
      </c>
      <c r="H117" s="1">
        <v>-0.52225662628638703</v>
      </c>
      <c r="I117" s="1">
        <v>-0.55133449999999995</v>
      </c>
      <c r="J117" s="1">
        <v>1889.666667</v>
      </c>
      <c r="K117" s="1">
        <v>0.24199999999999999</v>
      </c>
      <c r="L117" s="1">
        <v>2530.9474112309499</v>
      </c>
      <c r="M117" s="1">
        <v>1540.0333084880001</v>
      </c>
      <c r="V117">
        <f t="shared" si="17"/>
        <v>115</v>
      </c>
      <c r="W117">
        <f t="shared" si="14"/>
        <v>0.18302818455567962</v>
      </c>
      <c r="X117" s="2">
        <f t="array" ref="X117">+SQRT((SUM(SIN($V117/$X$1*($A$22:$A$2000))*$B$22:$B$2000))^2 + (SUM(COS($V117/$X$1*($A$22:$A$2000))*$B$22:$B$2000))^2)</f>
        <v>26.854847387026055</v>
      </c>
      <c r="Y117">
        <f t="array" ref="Y117">+SQRT((SUM(SIN($V117/$X$1*($A$22:$A$2000))*$C$22:$C$2000))^2 +  (SUM(COS($V117/$X$1*($A$22:$A$2000))*$C$22:$C$2000))^2)</f>
        <v>21.956340697058351</v>
      </c>
    </row>
    <row r="118" spans="1:25" x14ac:dyDescent="0.35">
      <c r="A118" s="6">
        <f t="shared" si="11"/>
        <v>1889.666667</v>
      </c>
      <c r="B118" s="6">
        <f t="shared" si="12"/>
        <v>-0.52225662628638703</v>
      </c>
      <c r="C118" s="8">
        <f t="shared" si="13"/>
        <v>-0.55133449999999995</v>
      </c>
      <c r="G118" s="1">
        <v>1889.75</v>
      </c>
      <c r="H118" s="1">
        <v>-0.59789778734250598</v>
      </c>
      <c r="I118" s="1">
        <v>-0.78330449999999996</v>
      </c>
      <c r="J118" s="1">
        <v>1889.75</v>
      </c>
      <c r="K118" s="1">
        <v>0.24399999999999999</v>
      </c>
      <c r="L118" s="1">
        <v>2544.6480085442299</v>
      </c>
      <c r="M118" s="1">
        <v>1522.5306879069699</v>
      </c>
      <c r="V118">
        <f t="shared" si="17"/>
        <v>116</v>
      </c>
      <c r="W118">
        <f t="shared" si="14"/>
        <v>0.18461973398659859</v>
      </c>
      <c r="X118" s="2">
        <f t="array" ref="X118">+SQRT((SUM(SIN($V118/$X$1*($A$22:$A$2000))*$B$22:$B$2000))^2 + (SUM(COS($V118/$X$1*($A$22:$A$2000))*$B$22:$B$2000))^2)</f>
        <v>20.343169757048653</v>
      </c>
      <c r="Y118">
        <f t="array" ref="Y118">+SQRT((SUM(SIN($V118/$X$1*($A$22:$A$2000))*$C$22:$C$2000))^2 +  (SUM(COS($V118/$X$1*($A$22:$A$2000))*$C$22:$C$2000))^2)</f>
        <v>20.50805160579824</v>
      </c>
    </row>
    <row r="119" spans="1:25" x14ac:dyDescent="0.35">
      <c r="A119" s="6">
        <f t="shared" si="11"/>
        <v>1889.75</v>
      </c>
      <c r="B119" s="6">
        <f t="shared" si="12"/>
        <v>-0.59789778734250598</v>
      </c>
      <c r="C119" s="8">
        <f t="shared" si="13"/>
        <v>-0.78330449999999996</v>
      </c>
      <c r="G119" s="1">
        <v>1889.833333</v>
      </c>
      <c r="H119" s="1">
        <v>-0.53706641982661596</v>
      </c>
      <c r="I119" s="1">
        <v>-0.62324400000000002</v>
      </c>
      <c r="J119" s="1">
        <v>1889.833333</v>
      </c>
      <c r="K119" s="1">
        <v>0.246</v>
      </c>
      <c r="L119" s="1">
        <v>2218.5076781776902</v>
      </c>
      <c r="M119" s="1">
        <v>1585.8420710499799</v>
      </c>
      <c r="V119">
        <f t="shared" si="17"/>
        <v>117</v>
      </c>
      <c r="W119">
        <f t="shared" si="14"/>
        <v>0.18621128341751753</v>
      </c>
      <c r="X119" s="2">
        <f t="array" ref="X119">+SQRT((SUM(SIN($V119/$X$1*($A$22:$A$2000))*$B$22:$B$2000))^2 + (SUM(COS($V119/$X$1*($A$22:$A$2000))*$B$22:$B$2000))^2)</f>
        <v>14.645874546311266</v>
      </c>
      <c r="Y119">
        <f t="array" ref="Y119">+SQRT((SUM(SIN($V119/$X$1*($A$22:$A$2000))*$C$22:$C$2000))^2 +  (SUM(COS($V119/$X$1*($A$22:$A$2000))*$C$22:$C$2000))^2)</f>
        <v>18.755613609930382</v>
      </c>
    </row>
    <row r="120" spans="1:25" x14ac:dyDescent="0.35">
      <c r="A120" s="6">
        <f t="shared" si="11"/>
        <v>1889.833333</v>
      </c>
      <c r="B120" s="6">
        <f t="shared" si="12"/>
        <v>-0.53706641982661596</v>
      </c>
      <c r="C120" s="8">
        <f t="shared" si="13"/>
        <v>-0.62324400000000002</v>
      </c>
      <c r="G120" s="1">
        <v>1889.916667</v>
      </c>
      <c r="H120" s="1">
        <v>-0.39940349903543998</v>
      </c>
      <c r="I120" s="1">
        <v>-0.1975044</v>
      </c>
      <c r="J120" s="1">
        <v>1889.916667</v>
      </c>
      <c r="K120" s="1">
        <v>0.248</v>
      </c>
      <c r="L120" s="1">
        <v>1525.5843052017899</v>
      </c>
      <c r="M120" s="1">
        <v>1432.8241283172199</v>
      </c>
      <c r="V120">
        <f t="shared" si="17"/>
        <v>118</v>
      </c>
      <c r="W120">
        <f t="shared" si="14"/>
        <v>0.18780283284843649</v>
      </c>
      <c r="X120" s="2">
        <f t="array" ref="X120">+SQRT((SUM(SIN($V120/$X$1*($A$22:$A$2000))*$B$22:$B$2000))^2 + (SUM(COS($V120/$X$1*($A$22:$A$2000))*$B$22:$B$2000))^2)</f>
        <v>10.538573144561576</v>
      </c>
      <c r="Y120">
        <f t="array" ref="Y120">+SQRT((SUM(SIN($V120/$X$1*($A$22:$A$2000))*$C$22:$C$2000))^2 +  (SUM(COS($V120/$X$1*($A$22:$A$2000))*$C$22:$C$2000))^2)</f>
        <v>17.048533174536594</v>
      </c>
    </row>
    <row r="121" spans="1:25" x14ac:dyDescent="0.35">
      <c r="A121" s="6">
        <f t="shared" si="11"/>
        <v>1889.916667</v>
      </c>
      <c r="B121" s="6">
        <f t="shared" si="12"/>
        <v>-0.39940349903543998</v>
      </c>
      <c r="C121" s="8">
        <f t="shared" si="13"/>
        <v>-0.1975044</v>
      </c>
      <c r="G121" s="1">
        <v>1890</v>
      </c>
      <c r="H121" s="1">
        <v>-0.28464324880342701</v>
      </c>
      <c r="I121" s="1">
        <v>6.338191E-2</v>
      </c>
      <c r="J121" s="1">
        <v>1890</v>
      </c>
      <c r="K121" s="1">
        <v>0.25</v>
      </c>
      <c r="L121" s="1">
        <v>738.897656693611</v>
      </c>
      <c r="M121" s="1">
        <v>1151.8043701812701</v>
      </c>
      <c r="V121">
        <f t="shared" si="17"/>
        <v>119</v>
      </c>
      <c r="W121">
        <f t="shared" si="14"/>
        <v>0.18939438227935546</v>
      </c>
      <c r="X121" s="2">
        <f t="array" ref="X121">+SQRT((SUM(SIN($V121/$X$1*($A$22:$A$2000))*$B$22:$B$2000))^2 + (SUM(COS($V121/$X$1*($A$22:$A$2000))*$B$22:$B$2000))^2)</f>
        <v>8.5625974995577501</v>
      </c>
      <c r="Y121">
        <f t="array" ref="Y121">+SQRT((SUM(SIN($V121/$X$1*($A$22:$A$2000))*$C$22:$C$2000))^2 +  (SUM(COS($V121/$X$1*($A$22:$A$2000))*$C$22:$C$2000))^2)</f>
        <v>15.76665396808299</v>
      </c>
    </row>
    <row r="122" spans="1:25" x14ac:dyDescent="0.35">
      <c r="A122" s="6">
        <f t="shared" si="11"/>
        <v>1890</v>
      </c>
      <c r="B122" s="6">
        <f t="shared" si="12"/>
        <v>-0.28464324880342701</v>
      </c>
      <c r="C122" s="8">
        <f t="shared" si="13"/>
        <v>6.338191E-2</v>
      </c>
      <c r="G122" s="1">
        <v>1890.083333</v>
      </c>
      <c r="H122" s="1">
        <v>-0.21907153406096899</v>
      </c>
      <c r="I122" s="1">
        <v>0.1027629</v>
      </c>
      <c r="J122" s="1">
        <v>1890.083333</v>
      </c>
      <c r="K122" s="1">
        <v>0.252</v>
      </c>
      <c r="L122" s="1">
        <v>297.66841118336498</v>
      </c>
      <c r="M122" s="1">
        <v>1019.01678349798</v>
      </c>
      <c r="V122">
        <f t="shared" si="17"/>
        <v>120</v>
      </c>
      <c r="W122">
        <f t="shared" si="14"/>
        <v>0.19098593171027439</v>
      </c>
      <c r="X122" s="2">
        <f t="array" ref="X122">+SQRT((SUM(SIN($V122/$X$1*($A$22:$A$2000))*$B$22:$B$2000))^2 + (SUM(COS($V122/$X$1*($A$22:$A$2000))*$B$22:$B$2000))^2)</f>
        <v>8.291056931962391</v>
      </c>
      <c r="Y122">
        <f t="array" ref="Y122">+SQRT((SUM(SIN($V122/$X$1*($A$22:$A$2000))*$C$22:$C$2000))^2 +  (SUM(COS($V122/$X$1*($A$22:$A$2000))*$C$22:$C$2000))^2)</f>
        <v>15.145671812420536</v>
      </c>
    </row>
    <row r="123" spans="1:25" x14ac:dyDescent="0.35">
      <c r="A123" s="6">
        <f t="shared" si="11"/>
        <v>1890.083333</v>
      </c>
      <c r="B123" s="6">
        <f t="shared" si="12"/>
        <v>-0.21907153406096899</v>
      </c>
      <c r="C123" s="8">
        <f t="shared" si="13"/>
        <v>0.1027629</v>
      </c>
      <c r="G123" s="1">
        <v>1890.166667</v>
      </c>
      <c r="H123" s="1">
        <v>-0.167578173588838</v>
      </c>
      <c r="I123" s="1">
        <v>-4.6034539999999999E-2</v>
      </c>
      <c r="J123" s="1">
        <v>1890.166667</v>
      </c>
      <c r="K123" s="1">
        <v>0.254</v>
      </c>
      <c r="L123" s="1">
        <v>302.765688237115</v>
      </c>
      <c r="M123" s="1">
        <v>904.54626280783305</v>
      </c>
      <c r="V123">
        <f t="shared" si="17"/>
        <v>121</v>
      </c>
      <c r="W123">
        <f t="shared" si="14"/>
        <v>0.19257748114119336</v>
      </c>
      <c r="X123" s="2">
        <f t="array" ref="X123">+SQRT((SUM(SIN($V123/$X$1*($A$22:$A$2000))*$B$22:$B$2000))^2 + (SUM(COS($V123/$X$1*($A$22:$A$2000))*$B$22:$B$2000))^2)</f>
        <v>8.3662132006588905</v>
      </c>
      <c r="Y123">
        <f t="array" ref="Y123">+SQRT((SUM(SIN($V123/$X$1*($A$22:$A$2000))*$C$22:$C$2000))^2 +  (SUM(COS($V123/$X$1*($A$22:$A$2000))*$C$22:$C$2000))^2)</f>
        <v>15.155666128493298</v>
      </c>
    </row>
    <row r="124" spans="1:25" x14ac:dyDescent="0.35">
      <c r="A124" s="6">
        <f t="shared" si="11"/>
        <v>1890.166667</v>
      </c>
      <c r="B124" s="6">
        <f t="shared" si="12"/>
        <v>-0.167578173588838</v>
      </c>
      <c r="C124" s="8">
        <f t="shared" si="13"/>
        <v>-4.6034539999999999E-2</v>
      </c>
      <c r="G124" s="1">
        <v>1890.25</v>
      </c>
      <c r="H124" s="1">
        <v>-0.12573598617485199</v>
      </c>
      <c r="I124" s="1">
        <v>-2.109465E-2</v>
      </c>
      <c r="J124" s="1">
        <v>1890.25</v>
      </c>
      <c r="K124" s="1">
        <v>0.25600000000000001</v>
      </c>
      <c r="L124" s="1">
        <v>523.48583884678203</v>
      </c>
      <c r="M124" s="1">
        <v>589.499547082405</v>
      </c>
      <c r="V124">
        <f t="shared" si="17"/>
        <v>122</v>
      </c>
      <c r="W124">
        <f t="shared" si="14"/>
        <v>0.19416903057211232</v>
      </c>
      <c r="X124" s="2">
        <f t="array" ref="X124">+SQRT((SUM(SIN($V124/$X$1*($A$22:$A$2000))*$B$22:$B$2000))^2 + (SUM(COS($V124/$X$1*($A$22:$A$2000))*$B$22:$B$2000))^2)</f>
        <v>7.7831308471351672</v>
      </c>
      <c r="Y124">
        <f t="array" ref="Y124">+SQRT((SUM(SIN($V124/$X$1*($A$22:$A$2000))*$C$22:$C$2000))^2 +  (SUM(COS($V124/$X$1*($A$22:$A$2000))*$C$22:$C$2000))^2)</f>
        <v>15.515188095693718</v>
      </c>
    </row>
    <row r="125" spans="1:25" x14ac:dyDescent="0.35">
      <c r="A125" s="6">
        <f t="shared" si="11"/>
        <v>1890.25</v>
      </c>
      <c r="B125" s="6">
        <f t="shared" si="12"/>
        <v>-0.12573598617485199</v>
      </c>
      <c r="C125" s="8">
        <f t="shared" si="13"/>
        <v>-2.109465E-2</v>
      </c>
      <c r="G125" s="1">
        <v>1890.333333</v>
      </c>
      <c r="H125" s="1">
        <v>-0.14371833548979701</v>
      </c>
      <c r="I125" s="1">
        <v>-0.1374032</v>
      </c>
      <c r="J125" s="1">
        <v>1890.333333</v>
      </c>
      <c r="K125" s="1">
        <v>0.25800000000000001</v>
      </c>
      <c r="L125" s="1">
        <v>796.01997386447999</v>
      </c>
      <c r="M125" s="1">
        <v>317.43462187251203</v>
      </c>
      <c r="V125">
        <f t="shared" si="17"/>
        <v>123</v>
      </c>
      <c r="W125">
        <f t="shared" si="14"/>
        <v>0.19576058000303126</v>
      </c>
      <c r="X125" s="2">
        <f t="array" ref="X125">+SQRT((SUM(SIN($V125/$X$1*($A$22:$A$2000))*$B$22:$B$2000))^2 + (SUM(COS($V125/$X$1*($A$22:$A$2000))*$B$22:$B$2000))^2)</f>
        <v>6.2763667385669244</v>
      </c>
      <c r="Y125">
        <f t="array" ref="Y125">+SQRT((SUM(SIN($V125/$X$1*($A$22:$A$2000))*$C$22:$C$2000))^2 +  (SUM(COS($V125/$X$1*($A$22:$A$2000))*$C$22:$C$2000))^2)</f>
        <v>15.848623648967532</v>
      </c>
    </row>
    <row r="126" spans="1:25" x14ac:dyDescent="0.35">
      <c r="A126" s="6">
        <f t="shared" si="11"/>
        <v>1890.333333</v>
      </c>
      <c r="B126" s="6">
        <f t="shared" si="12"/>
        <v>-0.14371833548979701</v>
      </c>
      <c r="C126" s="8">
        <f t="shared" si="13"/>
        <v>-0.1374032</v>
      </c>
      <c r="G126" s="1">
        <v>1890.416667</v>
      </c>
      <c r="H126" s="1">
        <v>-0.248983752379385</v>
      </c>
      <c r="I126" s="1">
        <v>-0.57895099999999999</v>
      </c>
      <c r="J126" s="1">
        <v>1890.416667</v>
      </c>
      <c r="K126" s="1">
        <v>0.26</v>
      </c>
      <c r="L126" s="1">
        <v>1066.74503496682</v>
      </c>
      <c r="M126" s="1">
        <v>377.33386038117601</v>
      </c>
      <c r="V126">
        <f t="shared" si="17"/>
        <v>124</v>
      </c>
      <c r="W126">
        <f t="shared" si="14"/>
        <v>0.19735212943395022</v>
      </c>
      <c r="X126" s="2">
        <f t="array" ref="X126">+SQRT((SUM(SIN($V126/$X$1*($A$22:$A$2000))*$B$22:$B$2000))^2 + (SUM(COS($V126/$X$1*($A$22:$A$2000))*$B$22:$B$2000))^2)</f>
        <v>4.1817267052131673</v>
      </c>
      <c r="Y126">
        <f t="array" ref="Y126">+SQRT((SUM(SIN($V126/$X$1*($A$22:$A$2000))*$C$22:$C$2000))^2 +  (SUM(COS($V126/$X$1*($A$22:$A$2000))*$C$22:$C$2000))^2)</f>
        <v>15.869901213658569</v>
      </c>
    </row>
    <row r="127" spans="1:25" x14ac:dyDescent="0.35">
      <c r="A127" s="6">
        <f t="shared" si="11"/>
        <v>1890.416667</v>
      </c>
      <c r="B127" s="6">
        <f t="shared" si="12"/>
        <v>-0.248983752379385</v>
      </c>
      <c r="C127" s="8">
        <f t="shared" si="13"/>
        <v>-0.57895099999999999</v>
      </c>
      <c r="G127" s="1">
        <v>1890.5</v>
      </c>
      <c r="H127" s="1">
        <v>-0.38345465371394</v>
      </c>
      <c r="I127" s="1">
        <v>-0.62312670000000003</v>
      </c>
      <c r="J127" s="1">
        <v>1890.5</v>
      </c>
      <c r="K127" s="1">
        <v>0.26200000000000001</v>
      </c>
      <c r="L127" s="1">
        <v>1214.92969483813</v>
      </c>
      <c r="M127" s="1">
        <v>563.09313520600199</v>
      </c>
      <c r="V127">
        <f t="shared" si="17"/>
        <v>125</v>
      </c>
      <c r="W127">
        <f t="shared" si="14"/>
        <v>0.19894367886486919</v>
      </c>
      <c r="X127" s="2">
        <f t="array" ref="X127">+SQRT((SUM(SIN($V127/$X$1*($A$22:$A$2000))*$B$22:$B$2000))^2 + (SUM(COS($V127/$X$1*($A$22:$A$2000))*$B$22:$B$2000))^2)</f>
        <v>2.6672023853390918</v>
      </c>
      <c r="Y127">
        <f t="array" ref="Y127">+SQRT((SUM(SIN($V127/$X$1*($A$22:$A$2000))*$C$22:$C$2000))^2 +  (SUM(COS($V127/$X$1*($A$22:$A$2000))*$C$22:$C$2000))^2)</f>
        <v>15.467216462580573</v>
      </c>
    </row>
    <row r="128" spans="1:25" x14ac:dyDescent="0.35">
      <c r="A128" s="6">
        <f t="shared" si="11"/>
        <v>1890.5</v>
      </c>
      <c r="B128" s="6">
        <f t="shared" si="12"/>
        <v>-0.38345465371394</v>
      </c>
      <c r="C128" s="8">
        <f t="shared" si="13"/>
        <v>-0.62312670000000003</v>
      </c>
      <c r="G128" s="1">
        <v>1890.583333</v>
      </c>
      <c r="H128" s="1">
        <v>-0.44767207002859899</v>
      </c>
      <c r="I128" s="1">
        <v>-0.4254792</v>
      </c>
      <c r="J128" s="1">
        <v>1890.583333</v>
      </c>
      <c r="K128" s="1">
        <v>0.26400000000000001</v>
      </c>
      <c r="L128" s="1">
        <v>1143.03842464217</v>
      </c>
      <c r="M128" s="1">
        <v>596.72971120666705</v>
      </c>
      <c r="V128">
        <f t="shared" si="17"/>
        <v>126</v>
      </c>
      <c r="W128">
        <f t="shared" si="14"/>
        <v>0.20053522829578813</v>
      </c>
      <c r="X128" s="2">
        <f t="array" ref="X128">+SQRT((SUM(SIN($V128/$X$1*($A$22:$A$2000))*$B$22:$B$2000))^2 + (SUM(COS($V128/$X$1*($A$22:$A$2000))*$B$22:$B$2000))^2)</f>
        <v>3.6449294934465866</v>
      </c>
      <c r="Y128">
        <f t="array" ref="Y128">+SQRT((SUM(SIN($V128/$X$1*($A$22:$A$2000))*$C$22:$C$2000))^2 +  (SUM(COS($V128/$X$1*($A$22:$A$2000))*$C$22:$C$2000))^2)</f>
        <v>14.655190624410091</v>
      </c>
    </row>
    <row r="129" spans="1:25" x14ac:dyDescent="0.35">
      <c r="A129" s="6">
        <f t="shared" si="11"/>
        <v>1890.583333</v>
      </c>
      <c r="B129" s="6">
        <f t="shared" si="12"/>
        <v>-0.44767207002859899</v>
      </c>
      <c r="C129" s="8">
        <f t="shared" si="13"/>
        <v>-0.4254792</v>
      </c>
      <c r="G129" s="1">
        <v>1890.666667</v>
      </c>
      <c r="H129" s="1">
        <v>-0.400584160407991</v>
      </c>
      <c r="I129" s="1">
        <v>-0.73132470000000005</v>
      </c>
      <c r="J129" s="1">
        <v>1890.666667</v>
      </c>
      <c r="K129" s="1">
        <v>0.26600000000000001</v>
      </c>
      <c r="L129" s="1">
        <v>908.47445508836199</v>
      </c>
      <c r="M129" s="1">
        <v>607.36759063053898</v>
      </c>
      <c r="V129">
        <f t="shared" si="17"/>
        <v>127</v>
      </c>
      <c r="W129">
        <f t="shared" si="14"/>
        <v>0.20212677772670709</v>
      </c>
      <c r="X129" s="2">
        <f t="array" ref="X129">+SQRT((SUM(SIN($V129/$X$1*($A$22:$A$2000))*$B$22:$B$2000))^2 + (SUM(COS($V129/$X$1*($A$22:$A$2000))*$B$22:$B$2000))^2)</f>
        <v>5.8378906627007199</v>
      </c>
      <c r="Y129">
        <f t="array" ref="Y129">+SQRT((SUM(SIN($V129/$X$1*($A$22:$A$2000))*$C$22:$C$2000))^2 +  (SUM(COS($V129/$X$1*($A$22:$A$2000))*$C$22:$C$2000))^2)</f>
        <v>13.464594441372157</v>
      </c>
    </row>
    <row r="130" spans="1:25" x14ac:dyDescent="0.35">
      <c r="A130" s="6">
        <f t="shared" si="11"/>
        <v>1890.666667</v>
      </c>
      <c r="B130" s="6">
        <f t="shared" si="12"/>
        <v>-0.400584160407991</v>
      </c>
      <c r="C130" s="8">
        <f t="shared" si="13"/>
        <v>-0.73132470000000005</v>
      </c>
      <c r="G130" s="1">
        <v>1890.75</v>
      </c>
      <c r="H130" s="1">
        <v>-0.29797313092743999</v>
      </c>
      <c r="I130" s="1">
        <v>-0.81095349999999999</v>
      </c>
      <c r="J130" s="1">
        <v>1890.75</v>
      </c>
      <c r="K130" s="1">
        <v>0.26800000000000002</v>
      </c>
      <c r="L130" s="1">
        <v>627.109930882664</v>
      </c>
      <c r="M130" s="1">
        <v>762.64570044934203</v>
      </c>
      <c r="V130">
        <f t="shared" si="17"/>
        <v>128</v>
      </c>
      <c r="W130">
        <f t="shared" si="14"/>
        <v>0.20371832715762606</v>
      </c>
      <c r="X130" s="2">
        <f t="array" ref="X130">+SQRT((SUM(SIN($V130/$X$1*($A$22:$A$2000))*$B$22:$B$2000))^2 + (SUM(COS($V130/$X$1*($A$22:$A$2000))*$B$22:$B$2000))^2)</f>
        <v>8.0264829756946892</v>
      </c>
      <c r="Y130">
        <f t="array" ref="Y130">+SQRT((SUM(SIN($V130/$X$1*($A$22:$A$2000))*$C$22:$C$2000))^2 +  (SUM(COS($V130/$X$1*($A$22:$A$2000))*$C$22:$C$2000))^2)</f>
        <v>11.892043152965169</v>
      </c>
    </row>
    <row r="131" spans="1:25" x14ac:dyDescent="0.35">
      <c r="A131" s="6">
        <f t="shared" ref="A131:A194" si="20">+G130</f>
        <v>1890.75</v>
      </c>
      <c r="B131" s="6">
        <f t="shared" ref="B131:B194" si="21">+H130</f>
        <v>-0.29797313092743999</v>
      </c>
      <c r="C131" s="8">
        <f t="shared" ref="C131:C194" si="22">+I130</f>
        <v>-0.81095349999999999</v>
      </c>
      <c r="G131" s="1">
        <v>1890.833333</v>
      </c>
      <c r="H131" s="1">
        <v>-0.22989127425921899</v>
      </c>
      <c r="I131" s="1">
        <v>-0.658613</v>
      </c>
      <c r="J131" s="1">
        <v>1890.833333</v>
      </c>
      <c r="K131" s="1">
        <v>0.27</v>
      </c>
      <c r="L131" s="1">
        <v>424.406106006502</v>
      </c>
      <c r="M131" s="1">
        <v>944.425682384065</v>
      </c>
      <c r="V131">
        <f t="shared" si="17"/>
        <v>129</v>
      </c>
      <c r="W131">
        <f t="shared" ref="W131:W194" si="23">+V131/$X$1/2/PI()</f>
        <v>0.20530987658854499</v>
      </c>
      <c r="X131" s="2">
        <f t="array" ref="X131">+SQRT((SUM(SIN($V131/$X$1*($A$22:$A$2000))*$B$22:$B$2000))^2 + (SUM(COS($V131/$X$1*($A$22:$A$2000))*$B$22:$B$2000))^2)</f>
        <v>9.8383234153225096</v>
      </c>
      <c r="Y131">
        <f t="array" ref="Y131">+SQRT((SUM(SIN($V131/$X$1*($A$22:$A$2000))*$C$22:$C$2000))^2 +  (SUM(COS($V131/$X$1*($A$22:$A$2000))*$C$22:$C$2000))^2)</f>
        <v>9.9602856364535555</v>
      </c>
    </row>
    <row r="132" spans="1:25" x14ac:dyDescent="0.35">
      <c r="A132" s="6">
        <f t="shared" si="20"/>
        <v>1890.833333</v>
      </c>
      <c r="B132" s="6">
        <f t="shared" si="21"/>
        <v>-0.22989127425921899</v>
      </c>
      <c r="C132" s="8">
        <f t="shared" si="22"/>
        <v>-0.658613</v>
      </c>
      <c r="G132" s="1">
        <v>1890.916667</v>
      </c>
      <c r="H132" s="1">
        <v>-0.22691341049417299</v>
      </c>
      <c r="I132" s="1">
        <v>-0.36988539999999998</v>
      </c>
      <c r="J132" s="1">
        <v>1890.916667</v>
      </c>
      <c r="K132" s="1">
        <v>0.27200000000000002</v>
      </c>
      <c r="L132" s="1">
        <v>484.87016650951699</v>
      </c>
      <c r="M132" s="1">
        <v>1095.3816980910301</v>
      </c>
      <c r="V132">
        <f t="shared" si="17"/>
        <v>130</v>
      </c>
      <c r="W132">
        <f t="shared" si="23"/>
        <v>0.20690142601946396</v>
      </c>
      <c r="X132" s="2">
        <f t="array" ref="X132">+SQRT((SUM(SIN($V132/$X$1*($A$22:$A$2000))*$B$22:$B$2000))^2 + (SUM(COS($V132/$X$1*($A$22:$A$2000))*$B$22:$B$2000))^2)</f>
        <v>11.005341405273693</v>
      </c>
      <c r="Y132">
        <f t="array" ref="Y132">+SQRT((SUM(SIN($V132/$X$1*($A$22:$A$2000))*$C$22:$C$2000))^2 +  (SUM(COS($V132/$X$1*($A$22:$A$2000))*$C$22:$C$2000))^2)</f>
        <v>7.810314832336827</v>
      </c>
    </row>
    <row r="133" spans="1:25" x14ac:dyDescent="0.35">
      <c r="A133" s="6">
        <f t="shared" si="20"/>
        <v>1890.916667</v>
      </c>
      <c r="B133" s="6">
        <f t="shared" si="21"/>
        <v>-0.22691341049417299</v>
      </c>
      <c r="C133" s="8">
        <f t="shared" si="22"/>
        <v>-0.36988539999999998</v>
      </c>
      <c r="G133" s="1">
        <v>1891</v>
      </c>
      <c r="H133" s="1">
        <v>-0.23344485086167899</v>
      </c>
      <c r="I133" s="1">
        <v>-0.1504682</v>
      </c>
      <c r="J133" s="1">
        <v>1891</v>
      </c>
      <c r="K133" s="1">
        <v>0.27400000000000002</v>
      </c>
      <c r="L133" s="1">
        <v>896.66209406387304</v>
      </c>
      <c r="M133" s="1">
        <v>1358.8857000303899</v>
      </c>
      <c r="V133">
        <f t="shared" ref="V133:V196" si="24">+V132+1</f>
        <v>131</v>
      </c>
      <c r="W133">
        <f t="shared" si="23"/>
        <v>0.20849297545038289</v>
      </c>
      <c r="X133" s="2">
        <f t="array" ref="X133">+SQRT((SUM(SIN($V133/$X$1*($A$22:$A$2000))*$B$22:$B$2000))^2 + (SUM(COS($V133/$X$1*($A$22:$A$2000))*$B$22:$B$2000))^2)</f>
        <v>11.351411887058182</v>
      </c>
      <c r="Y133">
        <f t="array" ref="Y133">+SQRT((SUM(SIN($V133/$X$1*($A$22:$A$2000))*$C$22:$C$2000))^2 +  (SUM(COS($V133/$X$1*($A$22:$A$2000))*$C$22:$C$2000))^2)</f>
        <v>5.733062367922602</v>
      </c>
    </row>
    <row r="134" spans="1:25" x14ac:dyDescent="0.35">
      <c r="A134" s="6">
        <f t="shared" si="20"/>
        <v>1891</v>
      </c>
      <c r="B134" s="6">
        <f t="shared" si="21"/>
        <v>-0.23344485086167899</v>
      </c>
      <c r="C134" s="8">
        <f t="shared" si="22"/>
        <v>-0.1504682</v>
      </c>
      <c r="G134" s="1">
        <v>1891.083333</v>
      </c>
      <c r="H134" s="1">
        <v>-0.17870983479935201</v>
      </c>
      <c r="I134" s="1">
        <v>-0.40398810000000002</v>
      </c>
      <c r="J134" s="1">
        <v>1891.083333</v>
      </c>
      <c r="K134" s="1">
        <v>0.27600000000000002</v>
      </c>
      <c r="L134" s="1">
        <v>1460.74142992772</v>
      </c>
      <c r="M134" s="1">
        <v>1685.34708505973</v>
      </c>
      <c r="V134">
        <f t="shared" si="24"/>
        <v>132</v>
      </c>
      <c r="W134">
        <f t="shared" si="23"/>
        <v>0.21008452488130186</v>
      </c>
      <c r="X134" s="2">
        <f t="array" ref="X134">+SQRT((SUM(SIN($V134/$X$1*($A$22:$A$2000))*$B$22:$B$2000))^2 + (SUM(COS($V134/$X$1*($A$22:$A$2000))*$B$22:$B$2000))^2)</f>
        <v>10.896397813481496</v>
      </c>
      <c r="Y134">
        <f t="array" ref="Y134">+SQRT((SUM(SIN($V134/$X$1*($A$22:$A$2000))*$C$22:$C$2000))^2 +  (SUM(COS($V134/$X$1*($A$22:$A$2000))*$C$22:$C$2000))^2)</f>
        <v>4.1619345890743329</v>
      </c>
    </row>
    <row r="135" spans="1:25" x14ac:dyDescent="0.35">
      <c r="A135" s="6">
        <f t="shared" si="20"/>
        <v>1891.083333</v>
      </c>
      <c r="B135" s="6">
        <f t="shared" si="21"/>
        <v>-0.17870983479935201</v>
      </c>
      <c r="C135" s="8">
        <f t="shared" si="22"/>
        <v>-0.40398810000000002</v>
      </c>
      <c r="G135" s="1">
        <v>1891.166667</v>
      </c>
      <c r="H135" s="1">
        <v>-7.0163457763729106E-2</v>
      </c>
      <c r="I135" s="1">
        <v>-0.45893349999999999</v>
      </c>
      <c r="J135" s="1">
        <v>1891.166667</v>
      </c>
      <c r="K135" s="1">
        <v>0.27800000000000002</v>
      </c>
      <c r="L135" s="1">
        <v>1855.32855111668</v>
      </c>
      <c r="M135" s="1">
        <v>1796.3562106275899</v>
      </c>
      <c r="V135">
        <f t="shared" si="24"/>
        <v>133</v>
      </c>
      <c r="W135">
        <f t="shared" si="23"/>
        <v>0.21167607431222082</v>
      </c>
      <c r="X135" s="2">
        <f t="array" ref="X135">+SQRT((SUM(SIN($V135/$X$1*($A$22:$A$2000))*$B$22:$B$2000))^2 + (SUM(COS($V135/$X$1*($A$22:$A$2000))*$B$22:$B$2000))^2)</f>
        <v>9.8642903163315445</v>
      </c>
      <c r="Y135">
        <f t="array" ref="Y135">+SQRT((SUM(SIN($V135/$X$1*($A$22:$A$2000))*$C$22:$C$2000))^2 +  (SUM(COS($V135/$X$1*($A$22:$A$2000))*$C$22:$C$2000))^2)</f>
        <v>3.6224666543701129</v>
      </c>
    </row>
    <row r="136" spans="1:25" x14ac:dyDescent="0.35">
      <c r="A136" s="6">
        <f t="shared" si="20"/>
        <v>1891.166667</v>
      </c>
      <c r="B136" s="6">
        <f t="shared" si="21"/>
        <v>-7.0163457763729106E-2</v>
      </c>
      <c r="C136" s="8">
        <f t="shared" si="22"/>
        <v>-0.45893349999999999</v>
      </c>
      <c r="G136" s="1">
        <v>1891.25</v>
      </c>
      <c r="H136" s="1">
        <v>5.8564775653069398E-3</v>
      </c>
      <c r="I136" s="1">
        <v>-0.10586470000000001</v>
      </c>
      <c r="J136" s="1">
        <v>1891.25</v>
      </c>
      <c r="K136" s="1">
        <v>0.28000000000000003</v>
      </c>
      <c r="L136" s="1">
        <v>1921.4684970308599</v>
      </c>
      <c r="M136" s="1">
        <v>1614.2972506855101</v>
      </c>
      <c r="V136">
        <f t="shared" si="24"/>
        <v>134</v>
      </c>
      <c r="W136">
        <f t="shared" si="23"/>
        <v>0.21326762374313976</v>
      </c>
      <c r="X136" s="2">
        <f t="array" ref="X136">+SQRT((SUM(SIN($V136/$X$1*($A$22:$A$2000))*$B$22:$B$2000))^2 + (SUM(COS($V136/$X$1*($A$22:$A$2000))*$B$22:$B$2000))^2)</f>
        <v>8.5664458133590404</v>
      </c>
      <c r="Y136">
        <f t="array" ref="Y136">+SQRT((SUM(SIN($V136/$X$1*($A$22:$A$2000))*$C$22:$C$2000))^2 +  (SUM(COS($V136/$X$1*($A$22:$A$2000))*$C$22:$C$2000))^2)</f>
        <v>4.2001473025493166</v>
      </c>
    </row>
    <row r="137" spans="1:25" x14ac:dyDescent="0.35">
      <c r="A137" s="6">
        <f t="shared" si="20"/>
        <v>1891.25</v>
      </c>
      <c r="B137" s="6">
        <f t="shared" si="21"/>
        <v>5.8564775653069398E-3</v>
      </c>
      <c r="C137" s="8">
        <f t="shared" si="22"/>
        <v>-0.10586470000000001</v>
      </c>
      <c r="G137" s="1">
        <v>1891.333333</v>
      </c>
      <c r="H137" s="1">
        <v>-1.0041882993661501E-2</v>
      </c>
      <c r="I137" s="1">
        <v>-0.1260492</v>
      </c>
      <c r="J137" s="1">
        <v>1891.333333</v>
      </c>
      <c r="K137" s="1">
        <v>0.28199999999999997</v>
      </c>
      <c r="L137" s="1">
        <v>1670.8250900099199</v>
      </c>
      <c r="M137" s="1">
        <v>1304.95097331747</v>
      </c>
      <c r="V137">
        <f t="shared" si="24"/>
        <v>135</v>
      </c>
      <c r="W137">
        <f t="shared" si="23"/>
        <v>0.21485917317405873</v>
      </c>
      <c r="X137" s="2">
        <f t="array" ref="X137">+SQRT((SUM(SIN($V137/$X$1*($A$22:$A$2000))*$B$22:$B$2000))^2 + (SUM(COS($V137/$X$1*($A$22:$A$2000))*$B$22:$B$2000))^2)</f>
        <v>7.2307270115358175</v>
      </c>
      <c r="Y137">
        <f t="array" ref="Y137">+SQRT((SUM(SIN($V137/$X$1*($A$22:$A$2000))*$C$22:$C$2000))^2 +  (SUM(COS($V137/$X$1*($A$22:$A$2000))*$C$22:$C$2000))^2)</f>
        <v>5.3457081633951056</v>
      </c>
    </row>
    <row r="138" spans="1:25" x14ac:dyDescent="0.35">
      <c r="A138" s="6">
        <f t="shared" si="20"/>
        <v>1891.333333</v>
      </c>
      <c r="B138" s="6">
        <f t="shared" si="21"/>
        <v>-1.0041882993661501E-2</v>
      </c>
      <c r="C138" s="8">
        <f t="shared" si="22"/>
        <v>-0.1260492</v>
      </c>
      <c r="G138" s="1">
        <v>1891.416667</v>
      </c>
      <c r="H138" s="1">
        <v>-7.1877981301099694E-2</v>
      </c>
      <c r="I138" s="1">
        <v>9.1231019999999996E-2</v>
      </c>
      <c r="J138" s="1">
        <v>1891.416667</v>
      </c>
      <c r="K138" s="1">
        <v>0.28399999999999997</v>
      </c>
      <c r="L138" s="1">
        <v>1194.998577156</v>
      </c>
      <c r="M138" s="1">
        <v>963.41225192801301</v>
      </c>
      <c r="V138">
        <f t="shared" si="24"/>
        <v>136</v>
      </c>
      <c r="W138">
        <f t="shared" si="23"/>
        <v>0.21645072260497769</v>
      </c>
      <c r="X138" s="2">
        <f t="array" ref="X138">+SQRT((SUM(SIN($V138/$X$1*($A$22:$A$2000))*$B$22:$B$2000))^2 + (SUM(COS($V138/$X$1*($A$22:$A$2000))*$B$22:$B$2000))^2)</f>
        <v>5.8810907072368463</v>
      </c>
      <c r="Y138">
        <f t="array" ref="Y138">+SQRT((SUM(SIN($V138/$X$1*($A$22:$A$2000))*$C$22:$C$2000))^2 +  (SUM(COS($V138/$X$1*($A$22:$A$2000))*$C$22:$C$2000))^2)</f>
        <v>6.6306011350752208</v>
      </c>
    </row>
    <row r="139" spans="1:25" x14ac:dyDescent="0.35">
      <c r="A139" s="6">
        <f t="shared" si="20"/>
        <v>1891.416667</v>
      </c>
      <c r="B139" s="6">
        <f t="shared" si="21"/>
        <v>-7.1877981301099694E-2</v>
      </c>
      <c r="C139" s="8">
        <f t="shared" si="22"/>
        <v>9.1231019999999996E-2</v>
      </c>
      <c r="G139" s="1">
        <v>1891.5</v>
      </c>
      <c r="H139" s="1">
        <v>-9.1633733339239895E-2</v>
      </c>
      <c r="I139" s="1">
        <v>-8.2896350000000001E-3</v>
      </c>
      <c r="J139" s="1">
        <v>1891.5</v>
      </c>
      <c r="K139" s="1">
        <v>0.28599999999999998</v>
      </c>
      <c r="L139" s="1">
        <v>693.42101414256899</v>
      </c>
      <c r="M139" s="1">
        <v>632.852569531021</v>
      </c>
      <c r="V139">
        <f t="shared" si="24"/>
        <v>137</v>
      </c>
      <c r="W139">
        <f t="shared" si="23"/>
        <v>0.21804227203589663</v>
      </c>
      <c r="X139" s="2">
        <f t="array" ref="X139">+SQRT((SUM(SIN($V139/$X$1*($A$22:$A$2000))*$B$22:$B$2000))^2 + (SUM(COS($V139/$X$1*($A$22:$A$2000))*$B$22:$B$2000))^2)</f>
        <v>4.3487667266840955</v>
      </c>
      <c r="Y139">
        <f t="array" ref="Y139">+SQRT((SUM(SIN($V139/$X$1*($A$22:$A$2000))*$C$22:$C$2000))^2 +  (SUM(COS($V139/$X$1*($A$22:$A$2000))*$C$22:$C$2000))^2)</f>
        <v>7.8788822313864948</v>
      </c>
    </row>
    <row r="140" spans="1:25" x14ac:dyDescent="0.35">
      <c r="A140" s="6">
        <f t="shared" si="20"/>
        <v>1891.5</v>
      </c>
      <c r="B140" s="6">
        <f t="shared" si="21"/>
        <v>-9.1633733339239895E-2</v>
      </c>
      <c r="C140" s="8">
        <f t="shared" si="22"/>
        <v>-8.2896350000000001E-3</v>
      </c>
      <c r="G140" s="1">
        <v>1891.583333</v>
      </c>
      <c r="H140" s="1">
        <v>-6.0011717082812902E-2</v>
      </c>
      <c r="I140" s="1">
        <v>0.27491690000000002</v>
      </c>
      <c r="J140" s="1">
        <v>1891.583333</v>
      </c>
      <c r="K140" s="1">
        <v>0.28799999999999998</v>
      </c>
      <c r="L140" s="1">
        <v>394.54977797583598</v>
      </c>
      <c r="M140" s="1">
        <v>462.00206174383197</v>
      </c>
      <c r="V140">
        <f t="shared" si="24"/>
        <v>138</v>
      </c>
      <c r="W140">
        <f t="shared" si="23"/>
        <v>0.21963382146681557</v>
      </c>
      <c r="X140" s="2">
        <f t="array" ref="X140">+SQRT((SUM(SIN($V140/$X$1*($A$22:$A$2000))*$B$22:$B$2000))^2 + (SUM(COS($V140/$X$1*($A$22:$A$2000))*$B$22:$B$2000))^2)</f>
        <v>2.415077190020062</v>
      </c>
      <c r="Y140">
        <f t="array" ref="Y140">+SQRT((SUM(SIN($V140/$X$1*($A$22:$A$2000))*$C$22:$C$2000))^2 +  (SUM(COS($V140/$X$1*($A$22:$A$2000))*$C$22:$C$2000))^2)</f>
        <v>9.0627175716195136</v>
      </c>
    </row>
    <row r="141" spans="1:25" x14ac:dyDescent="0.35">
      <c r="A141" s="6">
        <f t="shared" si="20"/>
        <v>1891.583333</v>
      </c>
      <c r="B141" s="6">
        <f t="shared" si="21"/>
        <v>-6.0011717082812902E-2</v>
      </c>
      <c r="C141" s="8">
        <f t="shared" si="22"/>
        <v>0.27491690000000002</v>
      </c>
      <c r="G141" s="1">
        <v>1891.666667</v>
      </c>
      <c r="H141" s="1">
        <v>-4.6455087843466601E-2</v>
      </c>
      <c r="I141" s="1">
        <v>0.2925334</v>
      </c>
      <c r="J141" s="1">
        <v>1891.666667</v>
      </c>
      <c r="K141" s="1">
        <v>0.28999999999999998</v>
      </c>
      <c r="L141" s="1">
        <v>335.04495604579802</v>
      </c>
      <c r="M141" s="1">
        <v>514.72676699811495</v>
      </c>
      <c r="V141">
        <f t="shared" si="24"/>
        <v>139</v>
      </c>
      <c r="W141">
        <f t="shared" si="23"/>
        <v>0.2212253708977345</v>
      </c>
      <c r="X141" s="2">
        <f t="array" ref="X141">+SQRT((SUM(SIN($V141/$X$1*($A$22:$A$2000))*$B$22:$B$2000))^2 + (SUM(COS($V141/$X$1*($A$22:$A$2000))*$B$22:$B$2000))^2)</f>
        <v>0.14691700310202865</v>
      </c>
      <c r="Y141">
        <f t="array" ref="Y141">+SQRT((SUM(SIN($V141/$X$1*($A$22:$A$2000))*$C$22:$C$2000))^2 +  (SUM(COS($V141/$X$1*($A$22:$A$2000))*$C$22:$C$2000))^2)</f>
        <v>10.245081313647685</v>
      </c>
    </row>
    <row r="142" spans="1:25" x14ac:dyDescent="0.35">
      <c r="A142" s="6">
        <f t="shared" si="20"/>
        <v>1891.666667</v>
      </c>
      <c r="B142" s="6">
        <f t="shared" si="21"/>
        <v>-4.6455087843466601E-2</v>
      </c>
      <c r="C142" s="8">
        <f t="shared" si="22"/>
        <v>0.2925334</v>
      </c>
      <c r="G142" s="1">
        <v>1891.75</v>
      </c>
      <c r="H142" s="1">
        <v>-7.9402708236935696E-2</v>
      </c>
      <c r="I142" s="1">
        <v>0.23917160000000001</v>
      </c>
      <c r="J142" s="1">
        <v>1891.75</v>
      </c>
      <c r="K142" s="1">
        <v>0.29199999999999998</v>
      </c>
      <c r="L142" s="1">
        <v>355.97537969737402</v>
      </c>
      <c r="M142" s="1">
        <v>624.39455021065305</v>
      </c>
      <c r="V142">
        <f t="shared" si="24"/>
        <v>140</v>
      </c>
      <c r="W142">
        <f t="shared" si="23"/>
        <v>0.22281692032865347</v>
      </c>
      <c r="X142" s="2">
        <f t="array" ref="X142">+SQRT((SUM(SIN($V142/$X$1*($A$22:$A$2000))*$B$22:$B$2000))^2 + (SUM(COS($V142/$X$1*($A$22:$A$2000))*$B$22:$B$2000))^2)</f>
        <v>2.7999399458219747</v>
      </c>
      <c r="Y142">
        <f t="array" ref="Y142">+SQRT((SUM(SIN($V142/$X$1*($A$22:$A$2000))*$C$22:$C$2000))^2 +  (SUM(COS($V142/$X$1*($A$22:$A$2000))*$C$22:$C$2000))^2)</f>
        <v>11.515106497230354</v>
      </c>
    </row>
    <row r="143" spans="1:25" x14ac:dyDescent="0.35">
      <c r="A143" s="6">
        <f t="shared" si="20"/>
        <v>1891.75</v>
      </c>
      <c r="B143" s="6">
        <f t="shared" si="21"/>
        <v>-7.9402708236935696E-2</v>
      </c>
      <c r="C143" s="8">
        <f t="shared" si="22"/>
        <v>0.23917160000000001</v>
      </c>
      <c r="G143" s="1">
        <v>1891.833333</v>
      </c>
      <c r="H143" s="1">
        <v>-9.7346833118635304E-2</v>
      </c>
      <c r="I143" s="1">
        <v>0.11727600000000001</v>
      </c>
      <c r="J143" s="1">
        <v>1891.833333</v>
      </c>
      <c r="K143" s="1">
        <v>0.29399999999999998</v>
      </c>
      <c r="L143" s="1">
        <v>333.01194828627098</v>
      </c>
      <c r="M143" s="1">
        <v>646.15643772050396</v>
      </c>
      <c r="V143">
        <f t="shared" si="24"/>
        <v>141</v>
      </c>
      <c r="W143">
        <f t="shared" si="23"/>
        <v>0.22440846975957243</v>
      </c>
      <c r="X143" s="2">
        <f t="array" ref="X143">+SQRT((SUM(SIN($V143/$X$1*($A$22:$A$2000))*$B$22:$B$2000))^2 + (SUM(COS($V143/$X$1*($A$22:$A$2000))*$B$22:$B$2000))^2)</f>
        <v>5.5813990265964941</v>
      </c>
      <c r="Y143">
        <f t="array" ref="Y143">+SQRT((SUM(SIN($V143/$X$1*($A$22:$A$2000))*$C$22:$C$2000))^2 +  (SUM(COS($V143/$X$1*($A$22:$A$2000))*$C$22:$C$2000))^2)</f>
        <v>12.905556887761851</v>
      </c>
    </row>
    <row r="144" spans="1:25" x14ac:dyDescent="0.35">
      <c r="A144" s="6">
        <f t="shared" si="20"/>
        <v>1891.833333</v>
      </c>
      <c r="B144" s="6">
        <f t="shared" si="21"/>
        <v>-9.7346833118635304E-2</v>
      </c>
      <c r="C144" s="8">
        <f t="shared" si="22"/>
        <v>0.11727600000000001</v>
      </c>
      <c r="G144" s="1">
        <v>1891.916667</v>
      </c>
      <c r="H144" s="1">
        <v>-5.1377637957948301E-2</v>
      </c>
      <c r="I144" s="1">
        <v>0.2813446</v>
      </c>
      <c r="J144" s="1">
        <v>1891.916667</v>
      </c>
      <c r="K144" s="1">
        <v>0.29599999999999999</v>
      </c>
      <c r="L144" s="1">
        <v>265.26983359441698</v>
      </c>
      <c r="M144" s="1">
        <v>608.72462210686297</v>
      </c>
      <c r="V144">
        <f t="shared" si="24"/>
        <v>142</v>
      </c>
      <c r="W144">
        <f t="shared" si="23"/>
        <v>0.22600001919049137</v>
      </c>
      <c r="X144" s="2">
        <f t="array" ref="X144">+SQRT((SUM(SIN($V144/$X$1*($A$22:$A$2000))*$B$22:$B$2000))^2 + (SUM(COS($V144/$X$1*($A$22:$A$2000))*$B$22:$B$2000))^2)</f>
        <v>7.9791735773393855</v>
      </c>
      <c r="Y144">
        <f t="array" ref="Y144">+SQRT((SUM(SIN($V144/$X$1*($A$22:$A$2000))*$C$22:$C$2000))^2 +  (SUM(COS($V144/$X$1*($A$22:$A$2000))*$C$22:$C$2000))^2)</f>
        <v>14.319681104652997</v>
      </c>
    </row>
    <row r="145" spans="1:25" x14ac:dyDescent="0.35">
      <c r="A145" s="6">
        <f t="shared" si="20"/>
        <v>1891.916667</v>
      </c>
      <c r="B145" s="6">
        <f t="shared" si="21"/>
        <v>-5.1377637957948301E-2</v>
      </c>
      <c r="C145" s="8">
        <f t="shared" si="22"/>
        <v>0.2813446</v>
      </c>
      <c r="G145" s="1">
        <v>1892</v>
      </c>
      <c r="H145" s="1">
        <v>5.6102274975415901E-3</v>
      </c>
      <c r="I145" s="1">
        <v>-6.4788129999999999E-2</v>
      </c>
      <c r="J145" s="1">
        <v>1892</v>
      </c>
      <c r="K145" s="1">
        <v>0.29799999999999999</v>
      </c>
      <c r="L145" s="1">
        <v>178.727529009866</v>
      </c>
      <c r="M145" s="1">
        <v>535.32172086333298</v>
      </c>
      <c r="V145">
        <f t="shared" si="24"/>
        <v>143</v>
      </c>
      <c r="W145">
        <f t="shared" si="23"/>
        <v>0.22759156862141033</v>
      </c>
      <c r="X145" s="2">
        <f t="array" ref="X145">+SQRT((SUM(SIN($V145/$X$1*($A$22:$A$2000))*$B$22:$B$2000))^2 + (SUM(COS($V145/$X$1*($A$22:$A$2000))*$B$22:$B$2000))^2)</f>
        <v>9.7308502907193031</v>
      </c>
      <c r="Y145">
        <f t="array" ref="Y145">+SQRT((SUM(SIN($V145/$X$1*($A$22:$A$2000))*$C$22:$C$2000))^2 +  (SUM(COS($V145/$X$1*($A$22:$A$2000))*$C$22:$C$2000))^2)</f>
        <v>15.521762551905486</v>
      </c>
    </row>
    <row r="146" spans="1:25" x14ac:dyDescent="0.35">
      <c r="A146" s="6">
        <f t="shared" si="20"/>
        <v>1892</v>
      </c>
      <c r="B146" s="6">
        <f t="shared" si="21"/>
        <v>5.6102274975415901E-3</v>
      </c>
      <c r="C146" s="8">
        <f t="shared" si="22"/>
        <v>-6.4788129999999999E-2</v>
      </c>
      <c r="G146" s="1">
        <v>1892.083333</v>
      </c>
      <c r="H146" s="1">
        <v>-9.6834512722905296E-3</v>
      </c>
      <c r="I146" s="1">
        <v>-0.15343809999999999</v>
      </c>
      <c r="J146" s="1">
        <v>1892.083333</v>
      </c>
      <c r="K146" s="1">
        <v>0.3</v>
      </c>
      <c r="L146" s="1">
        <v>97.397262953418803</v>
      </c>
      <c r="M146" s="1">
        <v>414.96220191323499</v>
      </c>
      <c r="V146">
        <f t="shared" si="24"/>
        <v>144</v>
      </c>
      <c r="W146">
        <f t="shared" si="23"/>
        <v>0.22918311805232927</v>
      </c>
      <c r="X146" s="2">
        <f t="array" ref="X146">+SQRT((SUM(SIN($V146/$X$1*($A$22:$A$2000))*$B$22:$B$2000))^2 + (SUM(COS($V146/$X$1*($A$22:$A$2000))*$B$22:$B$2000))^2)</f>
        <v>10.755703741925352</v>
      </c>
      <c r="Y146">
        <f t="array" ref="Y146">+SQRT((SUM(SIN($V146/$X$1*($A$22:$A$2000))*$C$22:$C$2000))^2 +  (SUM(COS($V146/$X$1*($A$22:$A$2000))*$C$22:$C$2000))^2)</f>
        <v>16.222105421256725</v>
      </c>
    </row>
    <row r="147" spans="1:25" x14ac:dyDescent="0.35">
      <c r="A147" s="6">
        <f t="shared" si="20"/>
        <v>1892.083333</v>
      </c>
      <c r="B147" s="6">
        <f t="shared" si="21"/>
        <v>-9.6834512722905296E-3</v>
      </c>
      <c r="C147" s="8">
        <f t="shared" si="22"/>
        <v>-0.15343809999999999</v>
      </c>
      <c r="G147" s="1">
        <v>1892.166667</v>
      </c>
      <c r="H147" s="1">
        <v>-8.9722818624996301E-2</v>
      </c>
      <c r="I147" s="1">
        <v>-5.5223519999999998E-2</v>
      </c>
      <c r="J147" s="1">
        <v>1892.166667</v>
      </c>
      <c r="K147" s="1">
        <v>0.30199999999999999</v>
      </c>
      <c r="L147" s="1">
        <v>66.145911651483004</v>
      </c>
      <c r="M147" s="1">
        <v>349.41277884112702</v>
      </c>
      <c r="V147">
        <f t="shared" si="24"/>
        <v>145</v>
      </c>
      <c r="W147">
        <f t="shared" si="23"/>
        <v>0.23077466748324824</v>
      </c>
      <c r="X147" s="2">
        <f t="array" ref="X147">+SQRT((SUM(SIN($V147/$X$1*($A$22:$A$2000))*$B$22:$B$2000))^2 + (SUM(COS($V147/$X$1*($A$22:$A$2000))*$B$22:$B$2000))^2)</f>
        <v>11.019371090280787</v>
      </c>
      <c r="Y147">
        <f t="array" ref="Y147">+SQRT((SUM(SIN($V147/$X$1*($A$22:$A$2000))*$C$22:$C$2000))^2 +  (SUM(COS($V147/$X$1*($A$22:$A$2000))*$C$22:$C$2000))^2)</f>
        <v>16.206941767685031</v>
      </c>
    </row>
    <row r="148" spans="1:25" x14ac:dyDescent="0.35">
      <c r="A148" s="6">
        <f t="shared" si="20"/>
        <v>1892.166667</v>
      </c>
      <c r="B148" s="6">
        <f t="shared" si="21"/>
        <v>-8.9722818624996301E-2</v>
      </c>
      <c r="C148" s="8">
        <f t="shared" si="22"/>
        <v>-5.5223519999999998E-2</v>
      </c>
      <c r="G148" s="1">
        <v>1892.25</v>
      </c>
      <c r="H148" s="1">
        <v>-0.15618798536146</v>
      </c>
      <c r="I148" s="1">
        <v>-0.13712469999999999</v>
      </c>
      <c r="J148" s="1">
        <v>1892.25</v>
      </c>
      <c r="K148" s="1">
        <v>0.30399999999999999</v>
      </c>
      <c r="L148" s="1">
        <v>89.219946993961599</v>
      </c>
      <c r="M148" s="1">
        <v>425.38959076276802</v>
      </c>
      <c r="V148">
        <f t="shared" si="24"/>
        <v>146</v>
      </c>
      <c r="W148">
        <f t="shared" si="23"/>
        <v>0.2323662169141672</v>
      </c>
      <c r="X148" s="2">
        <f t="array" ref="X148">+SQRT((SUM(SIN($V148/$X$1*($A$22:$A$2000))*$B$22:$B$2000))^2 + (SUM(COS($V148/$X$1*($A$22:$A$2000))*$B$22:$B$2000))^2)</f>
        <v>10.364070036186842</v>
      </c>
      <c r="Y148">
        <f t="array" ref="Y148">+SQRT((SUM(SIN($V148/$X$1*($A$22:$A$2000))*$C$22:$C$2000))^2 +  (SUM(COS($V148/$X$1*($A$22:$A$2000))*$C$22:$C$2000))^2)</f>
        <v>15.414105498536111</v>
      </c>
    </row>
    <row r="149" spans="1:25" x14ac:dyDescent="0.35">
      <c r="A149" s="6">
        <f t="shared" si="20"/>
        <v>1892.25</v>
      </c>
      <c r="B149" s="6">
        <f t="shared" si="21"/>
        <v>-0.15618798536146</v>
      </c>
      <c r="C149" s="8">
        <f t="shared" si="22"/>
        <v>-0.13712469999999999</v>
      </c>
      <c r="G149" s="1">
        <v>1892.333333</v>
      </c>
      <c r="H149" s="1">
        <v>-0.18664783038094099</v>
      </c>
      <c r="I149" s="1">
        <v>-8.7557200000000002E-2</v>
      </c>
      <c r="J149" s="1">
        <v>1892.333333</v>
      </c>
      <c r="K149" s="1">
        <v>0.30599999999999999</v>
      </c>
      <c r="L149" s="1">
        <v>104.254370747276</v>
      </c>
      <c r="M149" s="1">
        <v>520.66911550704299</v>
      </c>
      <c r="V149">
        <f t="shared" si="24"/>
        <v>147</v>
      </c>
      <c r="W149">
        <f t="shared" si="23"/>
        <v>0.23395776634508614</v>
      </c>
      <c r="X149" s="2">
        <f t="array" ref="X149">+SQRT((SUM(SIN($V149/$X$1*($A$22:$A$2000))*$B$22:$B$2000))^2 + (SUM(COS($V149/$X$1*($A$22:$A$2000))*$B$22:$B$2000))^2)</f>
        <v>8.5655887414256728</v>
      </c>
      <c r="Y149">
        <f t="array" ref="Y149">+SQRT((SUM(SIN($V149/$X$1*($A$22:$A$2000))*$C$22:$C$2000))^2 +  (SUM(COS($V149/$X$1*($A$22:$A$2000))*$C$22:$C$2000))^2)</f>
        <v>13.892387755327265</v>
      </c>
    </row>
    <row r="150" spans="1:25" x14ac:dyDescent="0.35">
      <c r="A150" s="6">
        <f t="shared" si="20"/>
        <v>1892.333333</v>
      </c>
      <c r="B150" s="6">
        <f t="shared" si="21"/>
        <v>-0.18664783038094099</v>
      </c>
      <c r="C150" s="8">
        <f t="shared" si="22"/>
        <v>-8.7557200000000002E-2</v>
      </c>
      <c r="G150" s="1">
        <v>1892.416667</v>
      </c>
      <c r="H150" s="1">
        <v>-0.246407196385904</v>
      </c>
      <c r="I150" s="1">
        <v>-0.29609799999999997</v>
      </c>
      <c r="J150" s="1">
        <v>1892.416667</v>
      </c>
      <c r="K150" s="1">
        <v>0.308</v>
      </c>
      <c r="L150" s="1">
        <v>82.8484903966812</v>
      </c>
      <c r="M150" s="1">
        <v>504.076658628909</v>
      </c>
      <c r="V150">
        <f t="shared" si="24"/>
        <v>148</v>
      </c>
      <c r="W150">
        <f t="shared" si="23"/>
        <v>0.2355493157760051</v>
      </c>
      <c r="X150" s="2">
        <f t="array" ref="X150">+SQRT((SUM(SIN($V150/$X$1*($A$22:$A$2000))*$B$22:$B$2000))^2 + (SUM(COS($V150/$X$1*($A$22:$A$2000))*$B$22:$B$2000))^2)</f>
        <v>5.7140087965411919</v>
      </c>
      <c r="Y150">
        <f t="array" ref="Y150">+SQRT((SUM(SIN($V150/$X$1*($A$22:$A$2000))*$C$22:$C$2000))^2 +  (SUM(COS($V150/$X$1*($A$22:$A$2000))*$C$22:$C$2000))^2)</f>
        <v>11.691698713844241</v>
      </c>
    </row>
    <row r="151" spans="1:25" x14ac:dyDescent="0.35">
      <c r="A151" s="6">
        <f t="shared" si="20"/>
        <v>1892.416667</v>
      </c>
      <c r="B151" s="6">
        <f t="shared" si="21"/>
        <v>-0.246407196385904</v>
      </c>
      <c r="C151" s="8">
        <f t="shared" si="22"/>
        <v>-0.29609799999999997</v>
      </c>
      <c r="G151" s="1">
        <v>1892.5</v>
      </c>
      <c r="H151" s="1">
        <v>-0.37575753809322399</v>
      </c>
      <c r="I151" s="1">
        <v>-0.36522870000000002</v>
      </c>
      <c r="J151" s="1">
        <v>1892.5</v>
      </c>
      <c r="K151" s="1">
        <v>0.31</v>
      </c>
      <c r="L151" s="1">
        <v>81.441305857508993</v>
      </c>
      <c r="M151" s="1">
        <v>466.78400006152901</v>
      </c>
      <c r="V151">
        <f t="shared" si="24"/>
        <v>149</v>
      </c>
      <c r="W151">
        <f t="shared" si="23"/>
        <v>0.23714086520692407</v>
      </c>
      <c r="X151" s="2">
        <f t="array" ref="X151">+SQRT((SUM(SIN($V151/$X$1*($A$22:$A$2000))*$B$22:$B$2000))^2 + (SUM(COS($V151/$X$1*($A$22:$A$2000))*$B$22:$B$2000))^2)</f>
        <v>3.5674863679307314</v>
      </c>
      <c r="Y151">
        <f t="array" ref="Y151">+SQRT((SUM(SIN($V151/$X$1*($A$22:$A$2000))*$C$22:$C$2000))^2 +  (SUM(COS($V151/$X$1*($A$22:$A$2000))*$C$22:$C$2000))^2)</f>
        <v>8.832751289493654</v>
      </c>
    </row>
    <row r="152" spans="1:25" x14ac:dyDescent="0.35">
      <c r="A152" s="6">
        <f t="shared" si="20"/>
        <v>1892.5</v>
      </c>
      <c r="B152" s="6">
        <f t="shared" si="21"/>
        <v>-0.37575753809322399</v>
      </c>
      <c r="C152" s="8">
        <f t="shared" si="22"/>
        <v>-0.36522870000000002</v>
      </c>
      <c r="G152" s="1">
        <v>1892.583333</v>
      </c>
      <c r="H152" s="1">
        <v>-0.50579841155795702</v>
      </c>
      <c r="I152" s="1">
        <v>-0.76015909999999998</v>
      </c>
      <c r="J152" s="1">
        <v>1892.583333</v>
      </c>
      <c r="K152" s="1">
        <v>0.312</v>
      </c>
      <c r="L152" s="1">
        <v>160.02419769584199</v>
      </c>
      <c r="M152" s="1">
        <v>531.42547029884997</v>
      </c>
      <c r="V152">
        <f t="shared" si="24"/>
        <v>150</v>
      </c>
      <c r="W152">
        <f t="shared" si="23"/>
        <v>0.238732414637843</v>
      </c>
      <c r="X152" s="2">
        <f t="array" ref="X152">+SQRT((SUM(SIN($V152/$X$1*($A$22:$A$2000))*$B$22:$B$2000))^2 + (SUM(COS($V152/$X$1*($A$22:$A$2000))*$B$22:$B$2000))^2)</f>
        <v>6.2067012351250375</v>
      </c>
      <c r="Y152">
        <f t="array" ref="Y152">+SQRT((SUM(SIN($V152/$X$1*($A$22:$A$2000))*$C$22:$C$2000))^2 +  (SUM(COS($V152/$X$1*($A$22:$A$2000))*$C$22:$C$2000))^2)</f>
        <v>5.5207247973513134</v>
      </c>
    </row>
    <row r="153" spans="1:25" x14ac:dyDescent="0.35">
      <c r="A153" s="6">
        <f t="shared" si="20"/>
        <v>1892.583333</v>
      </c>
      <c r="B153" s="6">
        <f t="shared" si="21"/>
        <v>-0.50579841155795702</v>
      </c>
      <c r="C153" s="8">
        <f t="shared" si="22"/>
        <v>-0.76015909999999998</v>
      </c>
      <c r="G153" s="1">
        <v>1892.666667</v>
      </c>
      <c r="H153" s="1">
        <v>-0.53166448888725504</v>
      </c>
      <c r="I153" s="1">
        <v>-0.82049459999999996</v>
      </c>
      <c r="J153" s="1">
        <v>1892.666667</v>
      </c>
      <c r="K153" s="1">
        <v>0.314</v>
      </c>
      <c r="L153" s="1">
        <v>327.68294984358403</v>
      </c>
      <c r="M153" s="1">
        <v>644.76294567910497</v>
      </c>
      <c r="V153">
        <f t="shared" si="24"/>
        <v>151</v>
      </c>
      <c r="W153">
        <f t="shared" si="23"/>
        <v>0.24032396406876197</v>
      </c>
      <c r="X153" s="2">
        <f t="array" ref="X153">+SQRT((SUM(SIN($V153/$X$1*($A$22:$A$2000))*$B$22:$B$2000))^2 + (SUM(COS($V153/$X$1*($A$22:$A$2000))*$B$22:$B$2000))^2)</f>
        <v>10.651832175068385</v>
      </c>
      <c r="Y153">
        <f t="array" ref="Y153">+SQRT((SUM(SIN($V153/$X$1*($A$22:$A$2000))*$C$22:$C$2000))^2 +  (SUM(COS($V153/$X$1*($A$22:$A$2000))*$C$22:$C$2000))^2)</f>
        <v>3.30811251411644</v>
      </c>
    </row>
    <row r="154" spans="1:25" x14ac:dyDescent="0.35">
      <c r="A154" s="6">
        <f t="shared" si="20"/>
        <v>1892.666667</v>
      </c>
      <c r="B154" s="6">
        <f t="shared" si="21"/>
        <v>-0.53166448888725504</v>
      </c>
      <c r="C154" s="8">
        <f t="shared" si="22"/>
        <v>-0.82049459999999996</v>
      </c>
      <c r="G154" s="1">
        <v>1892.75</v>
      </c>
      <c r="H154" s="1">
        <v>-0.44240557181215701</v>
      </c>
      <c r="I154" s="1">
        <v>-0.45861439999999998</v>
      </c>
      <c r="J154" s="1">
        <v>1892.75</v>
      </c>
      <c r="K154" s="1">
        <v>0.316</v>
      </c>
      <c r="L154" s="1">
        <v>568.30054326790503</v>
      </c>
      <c r="M154" s="1">
        <v>724.54809982796405</v>
      </c>
      <c r="V154">
        <f t="shared" si="24"/>
        <v>152</v>
      </c>
      <c r="W154">
        <f t="shared" si="23"/>
        <v>0.24191551349968093</v>
      </c>
      <c r="X154" s="2">
        <f t="array" ref="X154">+SQRT((SUM(SIN($V154/$X$1*($A$22:$A$2000))*$B$22:$B$2000))^2 + (SUM(COS($V154/$X$1*($A$22:$A$2000))*$B$22:$B$2000))^2)</f>
        <v>14.780947911132968</v>
      </c>
      <c r="Y154">
        <f t="array" ref="Y154">+SQRT((SUM(SIN($V154/$X$1*($A$22:$A$2000))*$C$22:$C$2000))^2 +  (SUM(COS($V154/$X$1*($A$22:$A$2000))*$C$22:$C$2000))^2)</f>
        <v>5.5603600835357074</v>
      </c>
    </row>
    <row r="155" spans="1:25" x14ac:dyDescent="0.35">
      <c r="A155" s="6">
        <f t="shared" si="20"/>
        <v>1892.75</v>
      </c>
      <c r="B155" s="6">
        <f t="shared" si="21"/>
        <v>-0.44240557181215701</v>
      </c>
      <c r="C155" s="8">
        <f t="shared" si="22"/>
        <v>-0.45861439999999998</v>
      </c>
      <c r="G155" s="1">
        <v>1892.833333</v>
      </c>
      <c r="H155" s="1">
        <v>-0.33080870915190302</v>
      </c>
      <c r="I155" s="1">
        <v>-0.20677409999999999</v>
      </c>
      <c r="J155" s="1">
        <v>1892.833333</v>
      </c>
      <c r="K155" s="1">
        <v>0.318</v>
      </c>
      <c r="L155" s="1">
        <v>836.61579495549597</v>
      </c>
      <c r="M155" s="1">
        <v>785.98669387814402</v>
      </c>
      <c r="V155">
        <f t="shared" si="24"/>
        <v>153</v>
      </c>
      <c r="W155">
        <f t="shared" si="23"/>
        <v>0.24350706293059987</v>
      </c>
      <c r="X155" s="2">
        <f t="array" ref="X155">+SQRT((SUM(SIN($V155/$X$1*($A$22:$A$2000))*$B$22:$B$2000))^2 + (SUM(COS($V155/$X$1*($A$22:$A$2000))*$B$22:$B$2000))^2)</f>
        <v>18.068092493867375</v>
      </c>
      <c r="Y155">
        <f t="array" ref="Y155">+SQRT((SUM(SIN($V155/$X$1*($A$22:$A$2000))*$C$22:$C$2000))^2 +  (SUM(COS($V155/$X$1*($A$22:$A$2000))*$C$22:$C$2000))^2)</f>
        <v>9.3641003619302765</v>
      </c>
    </row>
    <row r="156" spans="1:25" x14ac:dyDescent="0.35">
      <c r="A156" s="6">
        <f t="shared" si="20"/>
        <v>1892.833333</v>
      </c>
      <c r="B156" s="6">
        <f t="shared" si="21"/>
        <v>-0.33080870915190302</v>
      </c>
      <c r="C156" s="8">
        <f t="shared" si="22"/>
        <v>-0.20677409999999999</v>
      </c>
      <c r="G156" s="1">
        <v>1892.916667</v>
      </c>
      <c r="H156" s="1">
        <v>-0.27723795901794401</v>
      </c>
      <c r="I156" s="1">
        <v>-0.28323749999999998</v>
      </c>
      <c r="J156" s="1">
        <v>1892.916667</v>
      </c>
      <c r="K156" s="1">
        <v>0.32</v>
      </c>
      <c r="L156" s="1">
        <v>1034.31991677976</v>
      </c>
      <c r="M156" s="1">
        <v>839.50531978987203</v>
      </c>
      <c r="V156">
        <f t="shared" si="24"/>
        <v>154</v>
      </c>
      <c r="W156">
        <f t="shared" si="23"/>
        <v>0.24509861236151884</v>
      </c>
      <c r="X156" s="2">
        <f t="array" ref="X156">+SQRT((SUM(SIN($V156/$X$1*($A$22:$A$2000))*$B$22:$B$2000))^2 + (SUM(COS($V156/$X$1*($A$22:$A$2000))*$B$22:$B$2000))^2)</f>
        <v>20.297077188250672</v>
      </c>
      <c r="Y156">
        <f t="array" ref="Y156">+SQRT((SUM(SIN($V156/$X$1*($A$22:$A$2000))*$C$22:$C$2000))^2 +  (SUM(COS($V156/$X$1*($A$22:$A$2000))*$C$22:$C$2000))^2)</f>
        <v>12.876583057064435</v>
      </c>
    </row>
    <row r="157" spans="1:25" x14ac:dyDescent="0.35">
      <c r="A157" s="6">
        <f t="shared" si="20"/>
        <v>1892.916667</v>
      </c>
      <c r="B157" s="6">
        <f t="shared" si="21"/>
        <v>-0.27723795901794401</v>
      </c>
      <c r="C157" s="8">
        <f t="shared" si="22"/>
        <v>-0.28323749999999998</v>
      </c>
      <c r="G157" s="1">
        <v>1893</v>
      </c>
      <c r="H157" s="1">
        <v>-0.26995725672842202</v>
      </c>
      <c r="I157" s="1">
        <v>-0.2775242</v>
      </c>
      <c r="J157" s="1">
        <v>1893</v>
      </c>
      <c r="K157" s="1">
        <v>0.32200000000000001</v>
      </c>
      <c r="L157" s="1">
        <v>1060.94257627243</v>
      </c>
      <c r="M157" s="1">
        <v>868.52503988740295</v>
      </c>
      <c r="V157">
        <f t="shared" si="24"/>
        <v>155</v>
      </c>
      <c r="W157">
        <f t="shared" si="23"/>
        <v>0.2466901617924378</v>
      </c>
      <c r="X157" s="2">
        <f t="array" ref="X157">+SQRT((SUM(SIN($V157/$X$1*($A$22:$A$2000))*$B$22:$B$2000))^2 + (SUM(COS($V157/$X$1*($A$22:$A$2000))*$B$22:$B$2000))^2)</f>
        <v>21.219183884611017</v>
      </c>
      <c r="Y157">
        <f t="array" ref="Y157">+SQRT((SUM(SIN($V157/$X$1*($A$22:$A$2000))*$C$22:$C$2000))^2 +  (SUM(COS($V157/$X$1*($A$22:$A$2000))*$C$22:$C$2000))^2)</f>
        <v>15.711900045711097</v>
      </c>
    </row>
    <row r="158" spans="1:25" x14ac:dyDescent="0.35">
      <c r="A158" s="6">
        <f t="shared" si="20"/>
        <v>1893</v>
      </c>
      <c r="B158" s="6">
        <f t="shared" si="21"/>
        <v>-0.26995725672842202</v>
      </c>
      <c r="C158" s="8">
        <f t="shared" si="22"/>
        <v>-0.2775242</v>
      </c>
      <c r="G158" s="1">
        <v>1893.083333</v>
      </c>
      <c r="H158" s="1">
        <v>-0.26218786588465598</v>
      </c>
      <c r="I158" s="1">
        <v>-0.29974220000000001</v>
      </c>
      <c r="J158" s="1">
        <v>1893.083333</v>
      </c>
      <c r="K158" s="1">
        <v>0.32400000000000001</v>
      </c>
      <c r="L158" s="1">
        <v>898.42970289362904</v>
      </c>
      <c r="M158" s="1">
        <v>894.41605277431302</v>
      </c>
      <c r="V158">
        <f t="shared" si="24"/>
        <v>156</v>
      </c>
      <c r="W158">
        <f t="shared" si="23"/>
        <v>0.24828171122335674</v>
      </c>
      <c r="X158" s="2">
        <f t="array" ref="X158">+SQRT((SUM(SIN($V158/$X$1*($A$22:$A$2000))*$B$22:$B$2000))^2 + (SUM(COS($V158/$X$1*($A$22:$A$2000))*$B$22:$B$2000))^2)</f>
        <v>20.525903950128107</v>
      </c>
      <c r="Y158">
        <f t="array" ref="Y158">+SQRT((SUM(SIN($V158/$X$1*($A$22:$A$2000))*$C$22:$C$2000))^2 +  (SUM(COS($V158/$X$1*($A$22:$A$2000))*$C$22:$C$2000))^2)</f>
        <v>17.763948163340629</v>
      </c>
    </row>
    <row r="159" spans="1:25" x14ac:dyDescent="0.35">
      <c r="A159" s="6">
        <f t="shared" si="20"/>
        <v>1893.083333</v>
      </c>
      <c r="B159" s="6">
        <f t="shared" si="21"/>
        <v>-0.26218786588465598</v>
      </c>
      <c r="C159" s="8">
        <f t="shared" si="22"/>
        <v>-0.29974220000000001</v>
      </c>
      <c r="G159" s="1">
        <v>1893.166667</v>
      </c>
      <c r="H159" s="1">
        <v>-0.26484011319306999</v>
      </c>
      <c r="I159" s="1">
        <v>-0.26019350000000002</v>
      </c>
      <c r="J159" s="1">
        <v>1893.166667</v>
      </c>
      <c r="K159" s="1">
        <v>0.32600000000000001</v>
      </c>
      <c r="L159" s="1">
        <v>628.54100947611096</v>
      </c>
      <c r="M159" s="1">
        <v>917.44822080294296</v>
      </c>
      <c r="V159">
        <f t="shared" si="24"/>
        <v>157</v>
      </c>
      <c r="W159">
        <f t="shared" si="23"/>
        <v>0.2498732606542757</v>
      </c>
      <c r="X159" s="2">
        <f t="array" ref="X159">+SQRT((SUM(SIN($V159/$X$1*($A$22:$A$2000))*$B$22:$B$2000))^2 + (SUM(COS($V159/$X$1*($A$22:$A$2000))*$B$22:$B$2000))^2)</f>
        <v>18.093613618262538</v>
      </c>
      <c r="Y159">
        <f t="array" ref="Y159">+SQRT((SUM(SIN($V159/$X$1*($A$22:$A$2000))*$C$22:$C$2000))^2 +  (SUM(COS($V159/$X$1*($A$22:$A$2000))*$C$22:$C$2000))^2)</f>
        <v>18.927374627961843</v>
      </c>
    </row>
    <row r="160" spans="1:25" x14ac:dyDescent="0.35">
      <c r="A160" s="6">
        <f t="shared" si="20"/>
        <v>1893.166667</v>
      </c>
      <c r="B160" s="6">
        <f t="shared" si="21"/>
        <v>-0.26484011319306999</v>
      </c>
      <c r="C160" s="8">
        <f t="shared" si="22"/>
        <v>-0.26019350000000002</v>
      </c>
      <c r="G160" s="1">
        <v>1893.25</v>
      </c>
      <c r="H160" s="1">
        <v>-0.321871496753449</v>
      </c>
      <c r="I160" s="1">
        <v>-0.40219359999999998</v>
      </c>
      <c r="J160" s="1">
        <v>1893.25</v>
      </c>
      <c r="K160" s="1">
        <v>0.32800000000000001</v>
      </c>
      <c r="L160" s="1">
        <v>375.28579096763701</v>
      </c>
      <c r="M160" s="1">
        <v>933.95614831849002</v>
      </c>
      <c r="V160">
        <f t="shared" si="24"/>
        <v>158</v>
      </c>
      <c r="W160">
        <f t="shared" si="23"/>
        <v>0.25146481008519467</v>
      </c>
      <c r="X160" s="2">
        <f t="array" ref="X160">+SQRT((SUM(SIN($V160/$X$1*($A$22:$A$2000))*$B$22:$B$2000))^2 + (SUM(COS($V160/$X$1*($A$22:$A$2000))*$B$22:$B$2000))^2)</f>
        <v>14.321823654722447</v>
      </c>
      <c r="Y160">
        <f t="array" ref="Y160">+SQRT((SUM(SIN($V160/$X$1*($A$22:$A$2000))*$C$22:$C$2000))^2 +  (SUM(COS($V160/$X$1*($A$22:$A$2000))*$C$22:$C$2000))^2)</f>
        <v>19.064657734162573</v>
      </c>
    </row>
    <row r="161" spans="1:25" x14ac:dyDescent="0.35">
      <c r="A161" s="6">
        <f t="shared" si="20"/>
        <v>1893.25</v>
      </c>
      <c r="B161" s="6">
        <f t="shared" si="21"/>
        <v>-0.321871496753449</v>
      </c>
      <c r="C161" s="8">
        <f t="shared" si="22"/>
        <v>-0.40219359999999998</v>
      </c>
      <c r="G161" s="1">
        <v>1893.333333</v>
      </c>
      <c r="H161" s="1">
        <v>-0.40309482629337401</v>
      </c>
      <c r="I161" s="1">
        <v>-0.3242292</v>
      </c>
      <c r="J161" s="1">
        <v>1893.333333</v>
      </c>
      <c r="K161" s="1">
        <v>0.33</v>
      </c>
      <c r="L161" s="1">
        <v>217.69549866675999</v>
      </c>
      <c r="M161" s="1">
        <v>1092.82910034013</v>
      </c>
      <c r="V161">
        <f t="shared" si="24"/>
        <v>159</v>
      </c>
      <c r="W161">
        <f t="shared" si="23"/>
        <v>0.2530563595161136</v>
      </c>
      <c r="X161" s="2">
        <f t="array" ref="X161">+SQRT((SUM(SIN($V161/$X$1*($A$22:$A$2000))*$B$22:$B$2000))^2 + (SUM(COS($V161/$X$1*($A$22:$A$2000))*$B$22:$B$2000))^2)</f>
        <v>10.5953906289536</v>
      </c>
      <c r="Y161">
        <f t="array" ref="Y161">+SQRT((SUM(SIN($V161/$X$1*($A$22:$A$2000))*$C$22:$C$2000))^2 +  (SUM(COS($V161/$X$1*($A$22:$A$2000))*$C$22:$C$2000))^2)</f>
        <v>18.180354632999293</v>
      </c>
    </row>
    <row r="162" spans="1:25" x14ac:dyDescent="0.35">
      <c r="A162" s="6">
        <f t="shared" si="20"/>
        <v>1893.333333</v>
      </c>
      <c r="B162" s="6">
        <f t="shared" si="21"/>
        <v>-0.40309482629337401</v>
      </c>
      <c r="C162" s="8">
        <f t="shared" si="22"/>
        <v>-0.3242292</v>
      </c>
      <c r="G162" s="1">
        <v>1893.416667</v>
      </c>
      <c r="H162" s="1">
        <v>-0.40276425648196901</v>
      </c>
      <c r="I162" s="1">
        <v>-0.335729</v>
      </c>
      <c r="J162" s="1">
        <v>1893.416667</v>
      </c>
      <c r="K162" s="1">
        <v>0.33200000000000002</v>
      </c>
      <c r="L162" s="1">
        <v>143.26329288275201</v>
      </c>
      <c r="M162" s="1">
        <v>1555.2318335165</v>
      </c>
      <c r="V162">
        <f t="shared" si="24"/>
        <v>160</v>
      </c>
      <c r="W162">
        <f t="shared" si="23"/>
        <v>0.25464790894703254</v>
      </c>
      <c r="X162" s="2">
        <f t="array" ref="X162">+SQRT((SUM(SIN($V162/$X$1*($A$22:$A$2000))*$B$22:$B$2000))^2 + (SUM(COS($V162/$X$1*($A$22:$A$2000))*$B$22:$B$2000))^2)</f>
        <v>9.9031066568877151</v>
      </c>
      <c r="Y162">
        <f t="array" ref="Y162">+SQRT((SUM(SIN($V162/$X$1*($A$22:$A$2000))*$C$22:$C$2000))^2 +  (SUM(COS($V162/$X$1*($A$22:$A$2000))*$C$22:$C$2000))^2)</f>
        <v>16.623657930657387</v>
      </c>
    </row>
    <row r="163" spans="1:25" x14ac:dyDescent="0.35">
      <c r="A163" s="6">
        <f t="shared" si="20"/>
        <v>1893.416667</v>
      </c>
      <c r="B163" s="6">
        <f t="shared" si="21"/>
        <v>-0.40276425648196901</v>
      </c>
      <c r="C163" s="8">
        <f t="shared" si="22"/>
        <v>-0.335729</v>
      </c>
      <c r="G163" s="1">
        <v>1893.5</v>
      </c>
      <c r="H163" s="1">
        <v>-0.28459480551900601</v>
      </c>
      <c r="I163" s="1">
        <v>-0.25571969999999999</v>
      </c>
      <c r="J163" s="1">
        <v>1893.5</v>
      </c>
      <c r="K163" s="1">
        <v>0.33400000000000002</v>
      </c>
      <c r="L163" s="1">
        <v>115.66264945314001</v>
      </c>
      <c r="M163" s="1">
        <v>2144.8034692378801</v>
      </c>
      <c r="V163">
        <f t="shared" si="24"/>
        <v>161</v>
      </c>
      <c r="W163">
        <f t="shared" si="23"/>
        <v>0.25623945837795153</v>
      </c>
      <c r="X163" s="2">
        <f t="array" ref="X163">+SQRT((SUM(SIN($V163/$X$1*($A$22:$A$2000))*$B$22:$B$2000))^2 + (SUM(COS($V163/$X$1*($A$22:$A$2000))*$B$22:$B$2000))^2)</f>
        <v>13.581374356455102</v>
      </c>
      <c r="Y163">
        <f t="array" ref="Y163">+SQRT((SUM(SIN($V163/$X$1*($A$22:$A$2000))*$C$22:$C$2000))^2 +  (SUM(COS($V163/$X$1*($A$22:$A$2000))*$C$22:$C$2000))^2)</f>
        <v>15.092310462374687</v>
      </c>
    </row>
    <row r="164" spans="1:25" x14ac:dyDescent="0.35">
      <c r="A164" s="6">
        <f t="shared" si="20"/>
        <v>1893.5</v>
      </c>
      <c r="B164" s="6">
        <f t="shared" si="21"/>
        <v>-0.28459480551900601</v>
      </c>
      <c r="C164" s="8">
        <f t="shared" si="22"/>
        <v>-0.25571969999999999</v>
      </c>
      <c r="G164" s="1">
        <v>1893.583333</v>
      </c>
      <c r="H164" s="1">
        <v>-0.16006524099816299</v>
      </c>
      <c r="I164" s="1">
        <v>-0.47625210000000001</v>
      </c>
      <c r="J164" s="1">
        <v>1893.583333</v>
      </c>
      <c r="K164" s="1">
        <v>0.33600000000000002</v>
      </c>
      <c r="L164" s="1">
        <v>181.693297748753</v>
      </c>
      <c r="M164" s="1">
        <v>2480.9424339980501</v>
      </c>
      <c r="V164">
        <f t="shared" si="24"/>
        <v>162</v>
      </c>
      <c r="W164">
        <f t="shared" si="23"/>
        <v>0.25783100780887047</v>
      </c>
      <c r="X164" s="2">
        <f t="array" ref="X164">+SQRT((SUM(SIN($V164/$X$1*($A$22:$A$2000))*$B$22:$B$2000))^2 + (SUM(COS($V164/$X$1*($A$22:$A$2000))*$B$22:$B$2000))^2)</f>
        <v>19.11775336783899</v>
      </c>
      <c r="Y164">
        <f t="array" ref="Y164">+SQRT((SUM(SIN($V164/$X$1*($A$22:$A$2000))*$C$22:$C$2000))^2 +  (SUM(COS($V164/$X$1*($A$22:$A$2000))*$C$22:$C$2000))^2)</f>
        <v>14.29808200267064</v>
      </c>
    </row>
    <row r="165" spans="1:25" x14ac:dyDescent="0.35">
      <c r="A165" s="6">
        <f t="shared" si="20"/>
        <v>1893.583333</v>
      </c>
      <c r="B165" s="6">
        <f t="shared" si="21"/>
        <v>-0.16006524099816299</v>
      </c>
      <c r="C165" s="8">
        <f t="shared" si="22"/>
        <v>-0.47625210000000001</v>
      </c>
      <c r="G165" s="1">
        <v>1893.666667</v>
      </c>
      <c r="H165" s="1">
        <v>-0.15108158099479899</v>
      </c>
      <c r="I165" s="1">
        <v>-0.33222469999999998</v>
      </c>
      <c r="J165" s="1">
        <v>1893.666667</v>
      </c>
      <c r="K165" s="1">
        <v>0.33800000000000002</v>
      </c>
      <c r="L165" s="1">
        <v>434.21007022603197</v>
      </c>
      <c r="M165" s="1">
        <v>2451.6220421457301</v>
      </c>
      <c r="V165">
        <f t="shared" si="24"/>
        <v>163</v>
      </c>
      <c r="W165">
        <f t="shared" si="23"/>
        <v>0.25942255723978941</v>
      </c>
      <c r="X165" s="2">
        <f t="array" ref="X165">+SQRT((SUM(SIN($V165/$X$1*($A$22:$A$2000))*$B$22:$B$2000))^2 + (SUM(COS($V165/$X$1*($A$22:$A$2000))*$B$22:$B$2000))^2)</f>
        <v>24.694073915261658</v>
      </c>
      <c r="Y165">
        <f t="array" ref="Y165">+SQRT((SUM(SIN($V165/$X$1*($A$22:$A$2000))*$C$22:$C$2000))^2 +  (SUM(COS($V165/$X$1*($A$22:$A$2000))*$C$22:$C$2000))^2)</f>
        <v>14.481277840085731</v>
      </c>
    </row>
    <row r="166" spans="1:25" x14ac:dyDescent="0.35">
      <c r="A166" s="6">
        <f t="shared" si="20"/>
        <v>1893.666667</v>
      </c>
      <c r="B166" s="6">
        <f t="shared" si="21"/>
        <v>-0.15108158099479899</v>
      </c>
      <c r="C166" s="8">
        <f t="shared" si="22"/>
        <v>-0.33222469999999998</v>
      </c>
      <c r="G166" s="1">
        <v>1893.75</v>
      </c>
      <c r="H166" s="1">
        <v>-0.22267096483304999</v>
      </c>
      <c r="I166" s="1">
        <v>-0.44019750000000002</v>
      </c>
      <c r="J166" s="1">
        <v>1893.75</v>
      </c>
      <c r="K166" s="1">
        <v>0.34</v>
      </c>
      <c r="L166" s="1">
        <v>858.78363664337803</v>
      </c>
      <c r="M166" s="1">
        <v>2190.9153839092901</v>
      </c>
      <c r="V166">
        <f t="shared" si="24"/>
        <v>164</v>
      </c>
      <c r="W166">
        <f t="shared" si="23"/>
        <v>0.26101410667070835</v>
      </c>
      <c r="X166" s="2">
        <f t="array" ref="X166">+SQRT((SUM(SIN($V166/$X$1*($A$22:$A$2000))*$B$22:$B$2000))^2 + (SUM(COS($V166/$X$1*($A$22:$A$2000))*$B$22:$B$2000))^2)</f>
        <v>29.321185164794816</v>
      </c>
      <c r="Y166">
        <f t="array" ref="Y166">+SQRT((SUM(SIN($V166/$X$1*($A$22:$A$2000))*$C$22:$C$2000))^2 +  (SUM(COS($V166/$X$1*($A$22:$A$2000))*$C$22:$C$2000))^2)</f>
        <v>15.37604986598012</v>
      </c>
    </row>
    <row r="167" spans="1:25" x14ac:dyDescent="0.35">
      <c r="A167" s="6">
        <f t="shared" si="20"/>
        <v>1893.75</v>
      </c>
      <c r="B167" s="6">
        <f t="shared" si="21"/>
        <v>-0.22267096483304999</v>
      </c>
      <c r="C167" s="8">
        <f t="shared" si="22"/>
        <v>-0.44019750000000002</v>
      </c>
      <c r="G167" s="1">
        <v>1893.833333</v>
      </c>
      <c r="H167" s="1">
        <v>-0.243708177067504</v>
      </c>
      <c r="I167" s="1">
        <v>-0.27036399999999999</v>
      </c>
      <c r="J167" s="1">
        <v>1893.833333</v>
      </c>
      <c r="K167" s="1">
        <v>0.34200000000000003</v>
      </c>
      <c r="L167" s="1">
        <v>1298.82543758632</v>
      </c>
      <c r="M167" s="1">
        <v>1724.03403625244</v>
      </c>
      <c r="V167">
        <f t="shared" si="24"/>
        <v>165</v>
      </c>
      <c r="W167">
        <f t="shared" si="23"/>
        <v>0.26260565610162728</v>
      </c>
      <c r="X167" s="2">
        <f t="array" ref="X167">+SQRT((SUM(SIN($V167/$X$1*($A$22:$A$2000))*$B$22:$B$2000))^2 + (SUM(COS($V167/$X$1*($A$22:$A$2000))*$B$22:$B$2000))^2)</f>
        <v>32.298864369734545</v>
      </c>
      <c r="Y167">
        <f t="array" ref="Y167">+SQRT((SUM(SIN($V167/$X$1*($A$22:$A$2000))*$C$22:$C$2000))^2 +  (SUM(COS($V167/$X$1*($A$22:$A$2000))*$C$22:$C$2000))^2)</f>
        <v>16.577970359652916</v>
      </c>
    </row>
    <row r="168" spans="1:25" x14ac:dyDescent="0.35">
      <c r="A168" s="6">
        <f t="shared" si="20"/>
        <v>1893.833333</v>
      </c>
      <c r="B168" s="6">
        <f t="shared" si="21"/>
        <v>-0.243708177067504</v>
      </c>
      <c r="C168" s="8">
        <f t="shared" si="22"/>
        <v>-0.27036399999999999</v>
      </c>
      <c r="G168" s="1">
        <v>1893.916667</v>
      </c>
      <c r="H168" s="1">
        <v>-0.18488370822230801</v>
      </c>
      <c r="I168" s="1">
        <v>-0.15098439999999999</v>
      </c>
      <c r="J168" s="1">
        <v>1893.916667</v>
      </c>
      <c r="K168" s="1">
        <v>0.34399999999999997</v>
      </c>
      <c r="L168" s="1">
        <v>1579.4805944080299</v>
      </c>
      <c r="M168" s="1">
        <v>1080.9671805202199</v>
      </c>
      <c r="V168">
        <f t="shared" si="24"/>
        <v>166</v>
      </c>
      <c r="W168">
        <f t="shared" si="23"/>
        <v>0.26419720553254628</v>
      </c>
      <c r="X168" s="2">
        <f t="array" ref="X168">+SQRT((SUM(SIN($V168/$X$1*($A$22:$A$2000))*$B$22:$B$2000))^2 + (SUM(COS($V168/$X$1*($A$22:$A$2000))*$B$22:$B$2000))^2)</f>
        <v>33.257283227183855</v>
      </c>
      <c r="Y168">
        <f t="array" ref="Y168">+SQRT((SUM(SIN($V168/$X$1*($A$22:$A$2000))*$C$22:$C$2000))^2 +  (SUM(COS($V168/$X$1*($A$22:$A$2000))*$C$22:$C$2000))^2)</f>
        <v>17.662453919766442</v>
      </c>
    </row>
    <row r="169" spans="1:25" x14ac:dyDescent="0.35">
      <c r="A169" s="6">
        <f t="shared" si="20"/>
        <v>1893.916667</v>
      </c>
      <c r="B169" s="6">
        <f t="shared" si="21"/>
        <v>-0.18488370822230801</v>
      </c>
      <c r="C169" s="8">
        <f t="shared" si="22"/>
        <v>-0.15098439999999999</v>
      </c>
      <c r="G169" s="1">
        <v>1894</v>
      </c>
      <c r="H169" s="1">
        <v>-0.14334294929001201</v>
      </c>
      <c r="I169" s="1">
        <v>9.1241900000000001E-2</v>
      </c>
      <c r="J169" s="1">
        <v>1894</v>
      </c>
      <c r="K169" s="1">
        <v>0.34599999999999997</v>
      </c>
      <c r="L169" s="1">
        <v>1597.58942719216</v>
      </c>
      <c r="M169" s="1">
        <v>577.97480761739496</v>
      </c>
      <c r="V169">
        <f t="shared" si="24"/>
        <v>167</v>
      </c>
      <c r="W169">
        <f t="shared" si="23"/>
        <v>0.26578875496346521</v>
      </c>
      <c r="X169" s="2">
        <f t="array" ref="X169">+SQRT((SUM(SIN($V169/$X$1*($A$22:$A$2000))*$B$22:$B$2000))^2 + (SUM(COS($V169/$X$1*($A$22:$A$2000))*$B$22:$B$2000))^2)</f>
        <v>32.279698694907928</v>
      </c>
      <c r="Y169">
        <f t="array" ref="Y169">+SQRT((SUM(SIN($V169/$X$1*($A$22:$A$2000))*$C$22:$C$2000))^2 +  (SUM(COS($V169/$X$1*($A$22:$A$2000))*$C$22:$C$2000))^2)</f>
        <v>18.141776300632813</v>
      </c>
    </row>
    <row r="170" spans="1:25" x14ac:dyDescent="0.35">
      <c r="A170" s="6">
        <f t="shared" si="20"/>
        <v>1894</v>
      </c>
      <c r="B170" s="6">
        <f t="shared" si="21"/>
        <v>-0.14334294929001201</v>
      </c>
      <c r="C170" s="8">
        <f t="shared" si="22"/>
        <v>9.1241900000000001E-2</v>
      </c>
      <c r="G170" s="1">
        <v>1894.083333</v>
      </c>
      <c r="H170" s="1">
        <v>-0.16833195710102999</v>
      </c>
      <c r="I170" s="1">
        <v>-9.1898170000000001E-2</v>
      </c>
      <c r="J170" s="1">
        <v>1894.083333</v>
      </c>
      <c r="K170" s="1">
        <v>0.34799999999999998</v>
      </c>
      <c r="L170" s="1">
        <v>1329.36969518974</v>
      </c>
      <c r="M170" s="1">
        <v>496.46528047513902</v>
      </c>
      <c r="V170">
        <f t="shared" si="24"/>
        <v>168</v>
      </c>
      <c r="W170">
        <f t="shared" si="23"/>
        <v>0.26738030439438415</v>
      </c>
      <c r="X170" s="2">
        <f t="array" ref="X170">+SQRT((SUM(SIN($V170/$X$1*($A$22:$A$2000))*$B$22:$B$2000))^2 + (SUM(COS($V170/$X$1*($A$22:$A$2000))*$B$22:$B$2000))^2)</f>
        <v>29.880831668126572</v>
      </c>
      <c r="Y170">
        <f t="array" ref="Y170">+SQRT((SUM(SIN($V170/$X$1*($A$22:$A$2000))*$C$22:$C$2000))^2 +  (SUM(COS($V170/$X$1*($A$22:$A$2000))*$C$22:$C$2000))^2)</f>
        <v>17.585440367137679</v>
      </c>
    </row>
    <row r="171" spans="1:25" x14ac:dyDescent="0.35">
      <c r="A171" s="6">
        <f t="shared" si="20"/>
        <v>1894.083333</v>
      </c>
      <c r="B171" s="6">
        <f t="shared" si="21"/>
        <v>-0.16833195710102999</v>
      </c>
      <c r="C171" s="8">
        <f t="shared" si="22"/>
        <v>-9.1898170000000001E-2</v>
      </c>
      <c r="G171" s="1">
        <v>1894.166667</v>
      </c>
      <c r="H171" s="1">
        <v>-0.18468017227518599</v>
      </c>
      <c r="I171" s="1">
        <v>-0.1110825</v>
      </c>
      <c r="J171" s="1">
        <v>1894.166667</v>
      </c>
      <c r="K171" s="1">
        <v>0.35</v>
      </c>
      <c r="L171" s="1">
        <v>863.30141303452297</v>
      </c>
      <c r="M171" s="1">
        <v>644.10879989609998</v>
      </c>
      <c r="V171">
        <f t="shared" si="24"/>
        <v>169</v>
      </c>
      <c r="W171">
        <f t="shared" si="23"/>
        <v>0.26897185382530314</v>
      </c>
      <c r="X171" s="2">
        <f t="array" ref="X171">+SQRT((SUM(SIN($V171/$X$1*($A$22:$A$2000))*$B$22:$B$2000))^2 + (SUM(COS($V171/$X$1*($A$22:$A$2000))*$B$22:$B$2000))^2)</f>
        <v>26.875910583794859</v>
      </c>
      <c r="Y171">
        <f t="array" ref="Y171">+SQRT((SUM(SIN($V171/$X$1*($A$22:$A$2000))*$C$22:$C$2000))^2 +  (SUM(COS($V171/$X$1*($A$22:$A$2000))*$C$22:$C$2000))^2)</f>
        <v>15.817807623239954</v>
      </c>
    </row>
    <row r="172" spans="1:25" x14ac:dyDescent="0.35">
      <c r="A172" s="6">
        <f t="shared" si="20"/>
        <v>1894.166667</v>
      </c>
      <c r="B172" s="6">
        <f t="shared" si="21"/>
        <v>-0.18468017227518599</v>
      </c>
      <c r="C172" s="8">
        <f t="shared" si="22"/>
        <v>-0.1110825</v>
      </c>
      <c r="G172" s="1">
        <v>1894.25</v>
      </c>
      <c r="H172" s="1">
        <v>-0.12939147107066001</v>
      </c>
      <c r="I172" s="1">
        <v>-0.1355027</v>
      </c>
      <c r="J172" s="1">
        <v>1894.25</v>
      </c>
      <c r="K172" s="1">
        <v>0.35199999999999998</v>
      </c>
      <c r="L172" s="1">
        <v>404.68811526777301</v>
      </c>
      <c r="M172" s="1">
        <v>656.05234211426102</v>
      </c>
      <c r="V172">
        <f t="shared" si="24"/>
        <v>170</v>
      </c>
      <c r="W172">
        <f t="shared" si="23"/>
        <v>0.27056340325622208</v>
      </c>
      <c r="X172" s="2">
        <f t="array" ref="X172">+SQRT((SUM(SIN($V172/$X$1*($A$22:$A$2000))*$B$22:$B$2000))^2 + (SUM(COS($V172/$X$1*($A$22:$A$2000))*$B$22:$B$2000))^2)</f>
        <v>24.280229934853658</v>
      </c>
      <c r="Y172">
        <f t="array" ref="Y172">+SQRT((SUM(SIN($V172/$X$1*($A$22:$A$2000))*$C$22:$C$2000))^2 +  (SUM(COS($V172/$X$1*($A$22:$A$2000))*$C$22:$C$2000))^2)</f>
        <v>12.979570725704253</v>
      </c>
    </row>
    <row r="173" spans="1:25" x14ac:dyDescent="0.35">
      <c r="A173" s="6">
        <f t="shared" si="20"/>
        <v>1894.25</v>
      </c>
      <c r="B173" s="6">
        <f t="shared" si="21"/>
        <v>-0.12939147107066001</v>
      </c>
      <c r="C173" s="8">
        <f t="shared" si="22"/>
        <v>-0.1355027</v>
      </c>
      <c r="G173" s="1">
        <v>1894.333333</v>
      </c>
      <c r="H173" s="1">
        <v>-5.3143790658965399E-2</v>
      </c>
      <c r="I173" s="1">
        <v>-1.4357180000000001E-2</v>
      </c>
      <c r="J173" s="1">
        <v>1894.333333</v>
      </c>
      <c r="K173" s="1">
        <v>0.35399999999999998</v>
      </c>
      <c r="L173" s="1">
        <v>133.14817005184401</v>
      </c>
      <c r="M173" s="1">
        <v>534.60296928276296</v>
      </c>
      <c r="V173">
        <f t="shared" si="24"/>
        <v>171</v>
      </c>
      <c r="W173">
        <f t="shared" si="23"/>
        <v>0.27215495268714102</v>
      </c>
      <c r="X173" s="2">
        <f t="array" ref="X173">+SQRT((SUM(SIN($V173/$X$1*($A$22:$A$2000))*$B$22:$B$2000))^2 + (SUM(COS($V173/$X$1*($A$22:$A$2000))*$B$22:$B$2000))^2)</f>
        <v>23.147774426176277</v>
      </c>
      <c r="Y173">
        <f t="array" ref="Y173">+SQRT((SUM(SIN($V173/$X$1*($A$22:$A$2000))*$C$22:$C$2000))^2 +  (SUM(COS($V173/$X$1*($A$22:$A$2000))*$C$22:$C$2000))^2)</f>
        <v>9.4109089166583502</v>
      </c>
    </row>
    <row r="174" spans="1:25" x14ac:dyDescent="0.35">
      <c r="A174" s="6">
        <f t="shared" si="20"/>
        <v>1894.333333</v>
      </c>
      <c r="B174" s="6">
        <f t="shared" si="21"/>
        <v>-5.3143790658965399E-2</v>
      </c>
      <c r="C174" s="8">
        <f t="shared" si="22"/>
        <v>-1.4357180000000001E-2</v>
      </c>
      <c r="G174" s="1">
        <v>1894.416667</v>
      </c>
      <c r="H174" s="1">
        <v>-2.1045533089116799E-2</v>
      </c>
      <c r="I174" s="1">
        <v>9.5261990000000005E-2</v>
      </c>
      <c r="J174" s="1">
        <v>1894.416667</v>
      </c>
      <c r="K174" s="1">
        <v>0.35599999999999998</v>
      </c>
      <c r="L174" s="1">
        <v>51.969786979160602</v>
      </c>
      <c r="M174" s="1">
        <v>511.30239544123299</v>
      </c>
      <c r="V174">
        <f t="shared" si="24"/>
        <v>172</v>
      </c>
      <c r="W174">
        <f t="shared" si="23"/>
        <v>0.27374650211806001</v>
      </c>
      <c r="X174" s="2">
        <f t="array" ref="X174">+SQRT((SUM(SIN($V174/$X$1*($A$22:$A$2000))*$B$22:$B$2000))^2 + (SUM(COS($V174/$X$1*($A$22:$A$2000))*$B$22:$B$2000))^2)</f>
        <v>23.976115559745296</v>
      </c>
      <c r="Y174">
        <f t="array" ref="Y174">+SQRT((SUM(SIN($V174/$X$1*($A$22:$A$2000))*$C$22:$C$2000))^2 +  (SUM(COS($V174/$X$1*($A$22:$A$2000))*$C$22:$C$2000))^2)</f>
        <v>5.5321862671613502</v>
      </c>
    </row>
    <row r="175" spans="1:25" x14ac:dyDescent="0.35">
      <c r="A175" s="6">
        <f t="shared" si="20"/>
        <v>1894.416667</v>
      </c>
      <c r="B175" s="6">
        <f t="shared" si="21"/>
        <v>-2.1045533089116799E-2</v>
      </c>
      <c r="C175" s="8">
        <f t="shared" si="22"/>
        <v>9.5261990000000005E-2</v>
      </c>
      <c r="G175" s="1">
        <v>1894.5</v>
      </c>
      <c r="H175" s="1">
        <v>-7.2774225447549403E-3</v>
      </c>
      <c r="I175" s="1">
        <v>0.11384030000000001</v>
      </c>
      <c r="J175" s="1">
        <v>1894.5</v>
      </c>
      <c r="K175" s="1">
        <v>0.35799999999999998</v>
      </c>
      <c r="L175" s="1">
        <v>47.220345576711502</v>
      </c>
      <c r="M175" s="1">
        <v>587.55122020167403</v>
      </c>
      <c r="V175">
        <f t="shared" si="24"/>
        <v>173</v>
      </c>
      <c r="W175">
        <f t="shared" si="23"/>
        <v>0.27533805154897895</v>
      </c>
      <c r="X175" s="2">
        <f t="array" ref="X175">+SQRT((SUM(SIN($V175/$X$1*($A$22:$A$2000))*$B$22:$B$2000))^2 + (SUM(COS($V175/$X$1*($A$22:$A$2000))*$B$22:$B$2000))^2)</f>
        <v>26.156259148068383</v>
      </c>
      <c r="Y175">
        <f t="array" ref="Y175">+SQRT((SUM(SIN($V175/$X$1*($A$22:$A$2000))*$C$22:$C$2000))^2 +  (SUM(COS($V175/$X$1*($A$22:$A$2000))*$C$22:$C$2000))^2)</f>
        <v>2.579853851733763</v>
      </c>
    </row>
    <row r="176" spans="1:25" x14ac:dyDescent="0.35">
      <c r="A176" s="6">
        <f t="shared" si="20"/>
        <v>1894.5</v>
      </c>
      <c r="B176" s="6">
        <f t="shared" si="21"/>
        <v>-7.2774225447549403E-3</v>
      </c>
      <c r="C176" s="8">
        <f t="shared" si="22"/>
        <v>0.11384030000000001</v>
      </c>
      <c r="G176" s="1">
        <v>1894.583333</v>
      </c>
      <c r="H176" s="1">
        <v>3.1496127337371498E-2</v>
      </c>
      <c r="I176" s="1">
        <v>0.40551290000000001</v>
      </c>
      <c r="J176" s="1">
        <v>1894.583333</v>
      </c>
      <c r="K176" s="1">
        <v>0.36</v>
      </c>
      <c r="L176" s="1">
        <v>63.292088520697298</v>
      </c>
      <c r="M176" s="1">
        <v>585.01918094001906</v>
      </c>
      <c r="V176">
        <f t="shared" si="24"/>
        <v>174</v>
      </c>
      <c r="W176">
        <f t="shared" si="23"/>
        <v>0.27692960097989788</v>
      </c>
      <c r="X176" s="2">
        <f t="array" ref="X176">+SQRT((SUM(SIN($V176/$X$1*($A$22:$A$2000))*$B$22:$B$2000))^2 + (SUM(COS($V176/$X$1*($A$22:$A$2000))*$B$22:$B$2000))^2)</f>
        <v>28.494248140491408</v>
      </c>
      <c r="Y176">
        <f t="array" ref="Y176">+SQRT((SUM(SIN($V176/$X$1*($A$22:$A$2000))*$C$22:$C$2000))^2 +  (SUM(COS($V176/$X$1*($A$22:$A$2000))*$C$22:$C$2000))^2)</f>
        <v>4.6481302842693681</v>
      </c>
    </row>
    <row r="177" spans="1:25" x14ac:dyDescent="0.35">
      <c r="A177" s="6">
        <f t="shared" si="20"/>
        <v>1894.583333</v>
      </c>
      <c r="B177" s="6">
        <f t="shared" si="21"/>
        <v>3.1496127337371498E-2</v>
      </c>
      <c r="C177" s="8">
        <f t="shared" si="22"/>
        <v>0.40551290000000001</v>
      </c>
      <c r="G177" s="1">
        <v>1894.666667</v>
      </c>
      <c r="H177" s="1">
        <v>5.7814086892277801E-2</v>
      </c>
      <c r="I177" s="1">
        <v>3.103334E-2</v>
      </c>
      <c r="J177" s="1">
        <v>1894.666667</v>
      </c>
      <c r="K177" s="1">
        <v>0.36199999999999999</v>
      </c>
      <c r="L177" s="1">
        <v>137.00625567590799</v>
      </c>
      <c r="M177" s="1">
        <v>502.236119635119</v>
      </c>
      <c r="V177">
        <f t="shared" si="24"/>
        <v>175</v>
      </c>
      <c r="W177">
        <f t="shared" si="23"/>
        <v>0.27852115041081688</v>
      </c>
      <c r="X177" s="2">
        <f t="array" ref="X177">+SQRT((SUM(SIN($V177/$X$1*($A$22:$A$2000))*$B$22:$B$2000))^2 + (SUM(COS($V177/$X$1*($A$22:$A$2000))*$B$22:$B$2000))^2)</f>
        <v>30.05421848732081</v>
      </c>
      <c r="Y177">
        <f t="array" ref="Y177">+SQRT((SUM(SIN($V177/$X$1*($A$22:$A$2000))*$C$22:$C$2000))^2 +  (SUM(COS($V177/$X$1*($A$22:$A$2000))*$C$22:$C$2000))^2)</f>
        <v>8.4074740889461985</v>
      </c>
    </row>
    <row r="178" spans="1:25" x14ac:dyDescent="0.35">
      <c r="A178" s="6">
        <f t="shared" si="20"/>
        <v>1894.666667</v>
      </c>
      <c r="B178" s="6">
        <f t="shared" si="21"/>
        <v>5.7814086892277801E-2</v>
      </c>
      <c r="C178" s="8">
        <f t="shared" si="22"/>
        <v>3.103334E-2</v>
      </c>
      <c r="G178" s="1">
        <v>1894.75</v>
      </c>
      <c r="H178" s="1">
        <v>1.9989625724515601E-2</v>
      </c>
      <c r="I178" s="1">
        <v>2.9702539999999999E-2</v>
      </c>
      <c r="J178" s="1">
        <v>1894.75</v>
      </c>
      <c r="K178" s="1">
        <v>0.36399999999999999</v>
      </c>
      <c r="L178" s="1">
        <v>283.68140586892702</v>
      </c>
      <c r="M178" s="1">
        <v>493.58482582158803</v>
      </c>
      <c r="V178">
        <f t="shared" si="24"/>
        <v>176</v>
      </c>
      <c r="W178">
        <f t="shared" si="23"/>
        <v>0.28011269984173581</v>
      </c>
      <c r="X178" s="2">
        <f t="array" ref="X178">+SQRT((SUM(SIN($V178/$X$1*($A$22:$A$2000))*$B$22:$B$2000))^2 + (SUM(COS($V178/$X$1*($A$22:$A$2000))*$B$22:$B$2000))^2)</f>
        <v>30.39863157288093</v>
      </c>
      <c r="Y178">
        <f t="array" ref="Y178">+SQRT((SUM(SIN($V178/$X$1*($A$22:$A$2000))*$C$22:$C$2000))^2 +  (SUM(COS($V178/$X$1*($A$22:$A$2000))*$C$22:$C$2000))^2)</f>
        <v>11.715329572926604</v>
      </c>
    </row>
    <row r="179" spans="1:25" x14ac:dyDescent="0.35">
      <c r="A179" s="6">
        <f t="shared" si="20"/>
        <v>1894.75</v>
      </c>
      <c r="B179" s="6">
        <f t="shared" si="21"/>
        <v>1.9989625724515601E-2</v>
      </c>
      <c r="C179" s="8">
        <f t="shared" si="22"/>
        <v>2.9702539999999999E-2</v>
      </c>
      <c r="G179" s="1">
        <v>1894.833333</v>
      </c>
      <c r="H179" s="1">
        <v>-4.6398666269337398E-2</v>
      </c>
      <c r="I179" s="1">
        <v>-2.793503E-2</v>
      </c>
      <c r="J179" s="1">
        <v>1894.833333</v>
      </c>
      <c r="K179" s="1">
        <v>0.36599999999999999</v>
      </c>
      <c r="L179" s="1">
        <v>440.46691646279299</v>
      </c>
      <c r="M179" s="1">
        <v>565.73107148323595</v>
      </c>
      <c r="V179">
        <f t="shared" si="24"/>
        <v>177</v>
      </c>
      <c r="W179">
        <f t="shared" si="23"/>
        <v>0.28170424927265475</v>
      </c>
      <c r="X179" s="2">
        <f t="array" ref="X179">+SQRT((SUM(SIN($V179/$X$1*($A$22:$A$2000))*$B$22:$B$2000))^2 + (SUM(COS($V179/$X$1*($A$22:$A$2000))*$B$22:$B$2000))^2)</f>
        <v>29.391323785327497</v>
      </c>
      <c r="Y179">
        <f t="array" ref="Y179">+SQRT((SUM(SIN($V179/$X$1*($A$22:$A$2000))*$C$22:$C$2000))^2 +  (SUM(COS($V179/$X$1*($A$22:$A$2000))*$C$22:$C$2000))^2)</f>
        <v>14.115957941301318</v>
      </c>
    </row>
    <row r="180" spans="1:25" x14ac:dyDescent="0.35">
      <c r="A180" s="6">
        <f t="shared" si="20"/>
        <v>1894.833333</v>
      </c>
      <c r="B180" s="6">
        <f t="shared" si="21"/>
        <v>-4.6398666269337398E-2</v>
      </c>
      <c r="C180" s="8">
        <f t="shared" si="22"/>
        <v>-2.793503E-2</v>
      </c>
      <c r="G180" s="1">
        <v>1894.916667</v>
      </c>
      <c r="H180" s="1">
        <v>-7.8971963825285499E-2</v>
      </c>
      <c r="I180" s="1">
        <v>-3.796339E-2</v>
      </c>
      <c r="J180" s="1">
        <v>1894.916667</v>
      </c>
      <c r="K180" s="1">
        <v>0.36799999999999999</v>
      </c>
      <c r="L180" s="1">
        <v>531.63649610348102</v>
      </c>
      <c r="M180" s="1">
        <v>562.48615089211398</v>
      </c>
      <c r="V180">
        <f t="shared" si="24"/>
        <v>178</v>
      </c>
      <c r="W180">
        <f t="shared" si="23"/>
        <v>0.28329579870357369</v>
      </c>
      <c r="X180" s="2">
        <f t="array" ref="X180">+SQRT((SUM(SIN($V180/$X$1*($A$22:$A$2000))*$B$22:$B$2000))^2 + (SUM(COS($V180/$X$1*($A$22:$A$2000))*$B$22:$B$2000))^2)</f>
        <v>26.983588532239136</v>
      </c>
      <c r="Y180">
        <f t="array" ref="Y180">+SQRT((SUM(SIN($V180/$X$1*($A$22:$A$2000))*$C$22:$C$2000))^2 +  (SUM(COS($V180/$X$1*($A$22:$A$2000))*$C$22:$C$2000))^2)</f>
        <v>15.537011331141793</v>
      </c>
    </row>
    <row r="181" spans="1:25" x14ac:dyDescent="0.35">
      <c r="A181" s="6">
        <f t="shared" si="20"/>
        <v>1894.916667</v>
      </c>
      <c r="B181" s="6">
        <f t="shared" si="21"/>
        <v>-7.8971963825285499E-2</v>
      </c>
      <c r="C181" s="8">
        <f t="shared" si="22"/>
        <v>-3.796339E-2</v>
      </c>
      <c r="G181" s="1">
        <v>1895</v>
      </c>
      <c r="H181" s="1">
        <v>-9.7542561766598396E-2</v>
      </c>
      <c r="I181" s="1">
        <v>-1.5009110000000001E-2</v>
      </c>
      <c r="J181" s="1">
        <v>1895</v>
      </c>
      <c r="K181" s="1">
        <v>0.37</v>
      </c>
      <c r="L181" s="1">
        <v>529.56895783998596</v>
      </c>
      <c r="M181" s="1">
        <v>444.57535496128099</v>
      </c>
      <c r="V181">
        <f t="shared" si="24"/>
        <v>179</v>
      </c>
      <c r="W181">
        <f t="shared" si="23"/>
        <v>0.28488734813449268</v>
      </c>
      <c r="X181" s="2">
        <f t="array" ref="X181">+SQRT((SUM(SIN($V181/$X$1*($A$22:$A$2000))*$B$22:$B$2000))^2 + (SUM(COS($V181/$X$1*($A$22:$A$2000))*$B$22:$B$2000))^2)</f>
        <v>23.270882081977767</v>
      </c>
      <c r="Y181">
        <f t="array" ref="Y181">+SQRT((SUM(SIN($V181/$X$1*($A$22:$A$2000))*$C$22:$C$2000))^2 +  (SUM(COS($V181/$X$1*($A$22:$A$2000))*$C$22:$C$2000))^2)</f>
        <v>16.130072036453001</v>
      </c>
    </row>
    <row r="182" spans="1:25" x14ac:dyDescent="0.35">
      <c r="A182" s="6">
        <f t="shared" si="20"/>
        <v>1895</v>
      </c>
      <c r="B182" s="6">
        <f t="shared" si="21"/>
        <v>-9.7542561766598396E-2</v>
      </c>
      <c r="C182" s="8">
        <f t="shared" si="22"/>
        <v>-1.5009110000000001E-2</v>
      </c>
      <c r="G182" s="1">
        <v>1895.083333</v>
      </c>
      <c r="H182" s="1">
        <v>-0.15149581054105801</v>
      </c>
      <c r="I182" s="1">
        <v>0.1128758</v>
      </c>
      <c r="J182" s="1">
        <v>1895.083333</v>
      </c>
      <c r="K182" s="1">
        <v>0.372</v>
      </c>
      <c r="L182" s="1">
        <v>441.88460203816499</v>
      </c>
      <c r="M182" s="1">
        <v>357.35235937503302</v>
      </c>
      <c r="V182">
        <f t="shared" si="24"/>
        <v>180</v>
      </c>
      <c r="W182">
        <f t="shared" si="23"/>
        <v>0.28647889756541162</v>
      </c>
      <c r="X182" s="2">
        <f t="array" ref="X182">+SQRT((SUM(SIN($V182/$X$1*($A$22:$A$2000))*$B$22:$B$2000))^2 + (SUM(COS($V182/$X$1*($A$22:$A$2000))*$B$22:$B$2000))^2)</f>
        <v>18.821669366355405</v>
      </c>
      <c r="Y182">
        <f t="array" ref="Y182">+SQRT((SUM(SIN($V182/$X$1*($A$22:$A$2000))*$C$22:$C$2000))^2 +  (SUM(COS($V182/$X$1*($A$22:$A$2000))*$C$22:$C$2000))^2)</f>
        <v>16.074773457990986</v>
      </c>
    </row>
    <row r="183" spans="1:25" x14ac:dyDescent="0.35">
      <c r="A183" s="6">
        <f t="shared" si="20"/>
        <v>1895.083333</v>
      </c>
      <c r="B183" s="6">
        <f t="shared" si="21"/>
        <v>-0.15149581054105801</v>
      </c>
      <c r="C183" s="8">
        <f t="shared" si="22"/>
        <v>0.1128758</v>
      </c>
      <c r="G183" s="1">
        <v>1895.166667</v>
      </c>
      <c r="H183" s="1">
        <v>-0.20251865149505399</v>
      </c>
      <c r="I183" s="1">
        <v>4.4887450000000002E-2</v>
      </c>
      <c r="J183" s="1">
        <v>1895.166667</v>
      </c>
      <c r="K183" s="1">
        <v>0.374</v>
      </c>
      <c r="L183" s="1">
        <v>293.33386118180198</v>
      </c>
      <c r="M183" s="1">
        <v>371.20847300343797</v>
      </c>
      <c r="V183">
        <f t="shared" si="24"/>
        <v>181</v>
      </c>
      <c r="W183">
        <f t="shared" si="23"/>
        <v>0.28807044699633055</v>
      </c>
      <c r="X183" s="2">
        <f t="array" ref="X183">+SQRT((SUM(SIN($V183/$X$1*($A$22:$A$2000))*$B$22:$B$2000))^2 + (SUM(COS($V183/$X$1*($A$22:$A$2000))*$B$22:$B$2000))^2)</f>
        <v>15.029258500049359</v>
      </c>
      <c r="Y183">
        <f t="array" ref="Y183">+SQRT((SUM(SIN($V183/$X$1*($A$22:$A$2000))*$C$22:$C$2000))^2 +  (SUM(COS($V183/$X$1*($A$22:$A$2000))*$C$22:$C$2000))^2)</f>
        <v>15.468376976697762</v>
      </c>
    </row>
    <row r="184" spans="1:25" x14ac:dyDescent="0.35">
      <c r="A184" s="6">
        <f t="shared" si="20"/>
        <v>1895.166667</v>
      </c>
      <c r="B184" s="6">
        <f t="shared" si="21"/>
        <v>-0.20251865149505399</v>
      </c>
      <c r="C184" s="8">
        <f t="shared" si="22"/>
        <v>4.4887450000000002E-2</v>
      </c>
      <c r="G184" s="1">
        <v>1895.25</v>
      </c>
      <c r="H184" s="1">
        <v>-0.17256152993825599</v>
      </c>
      <c r="I184" s="1">
        <v>3.4452969999999999E-3</v>
      </c>
      <c r="J184" s="1">
        <v>1895.25</v>
      </c>
      <c r="K184" s="1">
        <v>0.376</v>
      </c>
      <c r="L184" s="1">
        <v>139.341036125443</v>
      </c>
      <c r="M184" s="1">
        <v>369.66616951041499</v>
      </c>
      <c r="V184">
        <f t="shared" si="24"/>
        <v>182</v>
      </c>
      <c r="W184">
        <f t="shared" si="23"/>
        <v>0.28966199642724955</v>
      </c>
      <c r="X184" s="2">
        <f t="array" ref="X184">+SQRT((SUM(SIN($V184/$X$1*($A$22:$A$2000))*$B$22:$B$2000))^2 + (SUM(COS($V184/$X$1*($A$22:$A$2000))*$B$22:$B$2000))^2)</f>
        <v>13.733197395114168</v>
      </c>
      <c r="Y184">
        <f t="array" ref="Y184">+SQRT((SUM(SIN($V184/$X$1*($A$22:$A$2000))*$C$22:$C$2000))^2 +  (SUM(COS($V184/$X$1*($A$22:$A$2000))*$C$22:$C$2000))^2)</f>
        <v>14.427379897712143</v>
      </c>
    </row>
    <row r="185" spans="1:25" x14ac:dyDescent="0.35">
      <c r="A185" s="6">
        <f t="shared" si="20"/>
        <v>1895.25</v>
      </c>
      <c r="B185" s="6">
        <f t="shared" si="21"/>
        <v>-0.17256152993825599</v>
      </c>
      <c r="C185" s="8">
        <f t="shared" si="22"/>
        <v>3.4452969999999999E-3</v>
      </c>
      <c r="G185" s="1">
        <v>1895.333333</v>
      </c>
      <c r="H185" s="1">
        <v>-8.2619964066841703E-2</v>
      </c>
      <c r="I185" s="1">
        <v>4.2043780000000003E-2</v>
      </c>
      <c r="J185" s="1">
        <v>1895.333333</v>
      </c>
      <c r="K185" s="1">
        <v>0.378</v>
      </c>
      <c r="L185" s="1">
        <v>46.344236786135703</v>
      </c>
      <c r="M185" s="1">
        <v>298.39895982878699</v>
      </c>
      <c r="V185">
        <f t="shared" si="24"/>
        <v>183</v>
      </c>
      <c r="W185">
        <f t="shared" si="23"/>
        <v>0.29125354585816848</v>
      </c>
      <c r="X185" s="2">
        <f t="array" ref="X185">+SQRT((SUM(SIN($V185/$X$1*($A$22:$A$2000))*$B$22:$B$2000))^2 + (SUM(COS($V185/$X$1*($A$22:$A$2000))*$B$22:$B$2000))^2)</f>
        <v>15.042979659584431</v>
      </c>
      <c r="Y185">
        <f t="array" ref="Y185">+SQRT((SUM(SIN($V185/$X$1*($A$22:$A$2000))*$C$22:$C$2000))^2 +  (SUM(COS($V185/$X$1*($A$22:$A$2000))*$C$22:$C$2000))^2)</f>
        <v>13.244420664996882</v>
      </c>
    </row>
    <row r="186" spans="1:25" x14ac:dyDescent="0.35">
      <c r="A186" s="6">
        <f t="shared" si="20"/>
        <v>1895.333333</v>
      </c>
      <c r="B186" s="6">
        <f t="shared" si="21"/>
        <v>-8.2619964066841703E-2</v>
      </c>
      <c r="C186" s="8">
        <f t="shared" si="22"/>
        <v>4.2043780000000003E-2</v>
      </c>
      <c r="G186" s="1">
        <v>1895.416667</v>
      </c>
      <c r="H186" s="1">
        <v>-2.7384918874141701E-2</v>
      </c>
      <c r="I186" s="1">
        <v>8.5942000000000005E-2</v>
      </c>
      <c r="J186" s="1">
        <v>1895.416667</v>
      </c>
      <c r="K186" s="1">
        <v>0.38</v>
      </c>
      <c r="L186" s="1">
        <v>27.256851014716101</v>
      </c>
      <c r="M186" s="1">
        <v>305.92932311167903</v>
      </c>
      <c r="V186">
        <f t="shared" si="24"/>
        <v>184</v>
      </c>
      <c r="W186">
        <f t="shared" si="23"/>
        <v>0.29284509528908742</v>
      </c>
      <c r="X186" s="2">
        <f t="array" ref="X186">+SQRT((SUM(SIN($V186/$X$1*($A$22:$A$2000))*$B$22:$B$2000))^2 + (SUM(COS($V186/$X$1*($A$22:$A$2000))*$B$22:$B$2000))^2)</f>
        <v>17.117118266512112</v>
      </c>
      <c r="Y186">
        <f t="array" ref="Y186">+SQRT((SUM(SIN($V186/$X$1*($A$22:$A$2000))*$C$22:$C$2000))^2 +  (SUM(COS($V186/$X$1*($A$22:$A$2000))*$C$22:$C$2000))^2)</f>
        <v>12.304171652499669</v>
      </c>
    </row>
    <row r="187" spans="1:25" x14ac:dyDescent="0.35">
      <c r="A187" s="6">
        <f t="shared" si="20"/>
        <v>1895.416667</v>
      </c>
      <c r="B187" s="6">
        <f t="shared" si="21"/>
        <v>-2.7384918874141701E-2</v>
      </c>
      <c r="C187" s="8">
        <f t="shared" si="22"/>
        <v>8.5942000000000005E-2</v>
      </c>
      <c r="G187" s="1">
        <v>1895.5</v>
      </c>
      <c r="H187" s="1">
        <v>-2.1710625095301399E-2</v>
      </c>
      <c r="I187" s="1">
        <v>-0.11647059999999999</v>
      </c>
      <c r="J187" s="1">
        <v>1895.5</v>
      </c>
      <c r="K187" s="1">
        <v>0.38200000000000001</v>
      </c>
      <c r="L187" s="1">
        <v>32.721238421631703</v>
      </c>
      <c r="M187" s="1">
        <v>486.73376960258901</v>
      </c>
      <c r="V187">
        <f t="shared" si="24"/>
        <v>185</v>
      </c>
      <c r="W187">
        <f t="shared" si="23"/>
        <v>0.29443664472000641</v>
      </c>
      <c r="X187" s="2">
        <f t="array" ref="X187">+SQRT((SUM(SIN($V187/$X$1*($A$22:$A$2000))*$B$22:$B$2000))^2 + (SUM(COS($V187/$X$1*($A$22:$A$2000))*$B$22:$B$2000))^2)</f>
        <v>18.642179695098001</v>
      </c>
      <c r="Y187">
        <f t="array" ref="Y187">+SQRT((SUM(SIN($V187/$X$1*($A$22:$A$2000))*$C$22:$C$2000))^2 +  (SUM(COS($V187/$X$1*($A$22:$A$2000))*$C$22:$C$2000))^2)</f>
        <v>11.725231269394103</v>
      </c>
    </row>
    <row r="188" spans="1:25" x14ac:dyDescent="0.35">
      <c r="A188" s="6">
        <f t="shared" si="20"/>
        <v>1895.5</v>
      </c>
      <c r="B188" s="6">
        <f t="shared" si="21"/>
        <v>-2.1710625095301399E-2</v>
      </c>
      <c r="C188" s="8">
        <f t="shared" si="22"/>
        <v>-0.11647059999999999</v>
      </c>
      <c r="G188" s="1">
        <v>1895.583333</v>
      </c>
      <c r="H188" s="1">
        <v>9.1936842289603894E-3</v>
      </c>
      <c r="I188" s="1">
        <v>0.2100978</v>
      </c>
      <c r="J188" s="1">
        <v>1895.583333</v>
      </c>
      <c r="K188" s="1">
        <v>0.38400000000000001</v>
      </c>
      <c r="L188" s="1">
        <v>25.0934160240766</v>
      </c>
      <c r="M188" s="1">
        <v>701.20302756539195</v>
      </c>
      <c r="V188">
        <f t="shared" si="24"/>
        <v>186</v>
      </c>
      <c r="W188">
        <f t="shared" si="23"/>
        <v>0.29602819415092535</v>
      </c>
      <c r="X188" s="2">
        <f t="array" ref="X188">+SQRT((SUM(SIN($V188/$X$1*($A$22:$A$2000))*$B$22:$B$2000))^2 + (SUM(COS($V188/$X$1*($A$22:$A$2000))*$B$22:$B$2000))^2)</f>
        <v>19.162335479511544</v>
      </c>
      <c r="Y188">
        <f t="array" ref="Y188">+SQRT((SUM(SIN($V188/$X$1*($A$22:$A$2000))*$C$22:$C$2000))^2 +  (SUM(COS($V188/$X$1*($A$22:$A$2000))*$C$22:$C$2000))^2)</f>
        <v>11.205825061601866</v>
      </c>
    </row>
    <row r="189" spans="1:25" x14ac:dyDescent="0.35">
      <c r="A189" s="6">
        <f t="shared" si="20"/>
        <v>1895.583333</v>
      </c>
      <c r="B189" s="6">
        <f t="shared" si="21"/>
        <v>9.1936842289603894E-3</v>
      </c>
      <c r="C189" s="8">
        <f t="shared" si="22"/>
        <v>0.2100978</v>
      </c>
      <c r="G189" s="1">
        <v>1895.666667</v>
      </c>
      <c r="H189" s="1">
        <v>8.0557674860984599E-2</v>
      </c>
      <c r="I189" s="1">
        <v>5.3893330000000003E-2</v>
      </c>
      <c r="J189" s="1">
        <v>1895.666667</v>
      </c>
      <c r="K189" s="1">
        <v>0.38600000000000001</v>
      </c>
      <c r="L189" s="1">
        <v>16.209967626499001</v>
      </c>
      <c r="M189" s="1">
        <v>804.84159934902902</v>
      </c>
      <c r="V189">
        <f t="shared" si="24"/>
        <v>187</v>
      </c>
      <c r="W189">
        <f t="shared" si="23"/>
        <v>0.29761974358184429</v>
      </c>
      <c r="X189" s="2">
        <f t="array" ref="X189">+SQRT((SUM(SIN($V189/$X$1*($A$22:$A$2000))*$B$22:$B$2000))^2 + (SUM(COS($V189/$X$1*($A$22:$A$2000))*$B$22:$B$2000))^2)</f>
        <v>18.435268107907007</v>
      </c>
      <c r="Y189">
        <f t="array" ref="Y189">+SQRT((SUM(SIN($V189/$X$1*($A$22:$A$2000))*$C$22:$C$2000))^2 +  (SUM(COS($V189/$X$1*($A$22:$A$2000))*$C$22:$C$2000))^2)</f>
        <v>10.360339924055461</v>
      </c>
    </row>
    <row r="190" spans="1:25" x14ac:dyDescent="0.35">
      <c r="A190" s="6">
        <f t="shared" si="20"/>
        <v>1895.666667</v>
      </c>
      <c r="B190" s="6">
        <f t="shared" si="21"/>
        <v>8.0557674860984599E-2</v>
      </c>
      <c r="C190" s="8">
        <f t="shared" si="22"/>
        <v>5.3893330000000003E-2</v>
      </c>
      <c r="G190" s="1">
        <v>1895.75</v>
      </c>
      <c r="H190" s="1">
        <v>0.109875435379543</v>
      </c>
      <c r="I190" s="1">
        <v>0.20096359999999999</v>
      </c>
      <c r="J190" s="1">
        <v>1895.75</v>
      </c>
      <c r="K190" s="1">
        <v>0.38800000000000001</v>
      </c>
      <c r="L190" s="1">
        <v>19.196185237375602</v>
      </c>
      <c r="M190" s="1">
        <v>824.90529552560099</v>
      </c>
      <c r="V190">
        <f t="shared" si="24"/>
        <v>188</v>
      </c>
      <c r="W190">
        <f t="shared" si="23"/>
        <v>0.29921129301276322</v>
      </c>
      <c r="X190" s="2">
        <f t="array" ref="X190">+SQRT((SUM(SIN($V190/$X$1*($A$22:$A$2000))*$B$22:$B$2000))^2 + (SUM(COS($V190/$X$1*($A$22:$A$2000))*$B$22:$B$2000))^2)</f>
        <v>16.195855964154578</v>
      </c>
      <c r="Y190">
        <f t="array" ref="Y190">+SQRT((SUM(SIN($V190/$X$1*($A$22:$A$2000))*$C$22:$C$2000))^2 +  (SUM(COS($V190/$X$1*($A$22:$A$2000))*$C$22:$C$2000))^2)</f>
        <v>9.0497279310648917</v>
      </c>
    </row>
    <row r="191" spans="1:25" x14ac:dyDescent="0.35">
      <c r="A191" s="6">
        <f t="shared" si="20"/>
        <v>1895.75</v>
      </c>
      <c r="B191" s="6">
        <f t="shared" si="21"/>
        <v>0.109875435379543</v>
      </c>
      <c r="C191" s="8">
        <f t="shared" si="22"/>
        <v>0.20096359999999999</v>
      </c>
      <c r="G191" s="1">
        <v>1895.833333</v>
      </c>
      <c r="H191" s="1">
        <v>5.56329570057175E-2</v>
      </c>
      <c r="I191" s="1">
        <v>-0.23450399999999999</v>
      </c>
      <c r="J191" s="1">
        <v>1895.833333</v>
      </c>
      <c r="K191" s="1">
        <v>0.39</v>
      </c>
      <c r="L191" s="1">
        <v>20.301611508766999</v>
      </c>
      <c r="M191" s="1">
        <v>782.23701181425395</v>
      </c>
      <c r="V191">
        <f t="shared" si="24"/>
        <v>189</v>
      </c>
      <c r="W191">
        <f t="shared" si="23"/>
        <v>0.30080284244368216</v>
      </c>
      <c r="X191" s="2">
        <f t="array" ref="X191">+SQRT((SUM(SIN($V191/$X$1*($A$22:$A$2000))*$B$22:$B$2000))^2 + (SUM(COS($V191/$X$1*($A$22:$A$2000))*$B$22:$B$2000))^2)</f>
        <v>12.350637667045085</v>
      </c>
      <c r="Y191">
        <f t="array" ref="Y191">+SQRT((SUM(SIN($V191/$X$1*($A$22:$A$2000))*$C$22:$C$2000))^2 +  (SUM(COS($V191/$X$1*($A$22:$A$2000))*$C$22:$C$2000))^2)</f>
        <v>7.3480661312885074</v>
      </c>
    </row>
    <row r="192" spans="1:25" x14ac:dyDescent="0.35">
      <c r="A192" s="6">
        <f t="shared" si="20"/>
        <v>1895.833333</v>
      </c>
      <c r="B192" s="6">
        <f t="shared" si="21"/>
        <v>5.56329570057175E-2</v>
      </c>
      <c r="C192" s="8">
        <f t="shared" si="22"/>
        <v>-0.23450399999999999</v>
      </c>
      <c r="G192" s="1">
        <v>1895.916667</v>
      </c>
      <c r="H192" s="1">
        <v>-1.8065950607064198E-2</v>
      </c>
      <c r="I192" s="1">
        <v>-0.15910340000000001</v>
      </c>
      <c r="J192" s="1">
        <v>1895.916667</v>
      </c>
      <c r="K192" s="1">
        <v>0.39200000000000002</v>
      </c>
      <c r="L192" s="1">
        <v>14.2709563851454</v>
      </c>
      <c r="M192" s="1">
        <v>608.54006873062201</v>
      </c>
      <c r="V192">
        <f t="shared" si="24"/>
        <v>190</v>
      </c>
      <c r="W192">
        <f t="shared" si="23"/>
        <v>0.30239439187460115</v>
      </c>
      <c r="X192" s="2">
        <f t="array" ref="X192">+SQRT((SUM(SIN($V192/$X$1*($A$22:$A$2000))*$B$22:$B$2000))^2 + (SUM(COS($V192/$X$1*($A$22:$A$2000))*$B$22:$B$2000))^2)</f>
        <v>7.2028106545562478</v>
      </c>
      <c r="Y192">
        <f t="array" ref="Y192">+SQRT((SUM(SIN($V192/$X$1*($A$22:$A$2000))*$C$22:$C$2000))^2 +  (SUM(COS($V192/$X$1*($A$22:$A$2000))*$C$22:$C$2000))^2)</f>
        <v>5.3285301703571335</v>
      </c>
    </row>
    <row r="193" spans="1:25" x14ac:dyDescent="0.35">
      <c r="A193" s="6">
        <f t="shared" si="20"/>
        <v>1895.916667</v>
      </c>
      <c r="B193" s="6">
        <f t="shared" si="21"/>
        <v>-1.8065950607064198E-2</v>
      </c>
      <c r="C193" s="8">
        <f t="shared" si="22"/>
        <v>-0.15910340000000001</v>
      </c>
      <c r="G193" s="1">
        <v>1896</v>
      </c>
      <c r="H193" s="1">
        <v>-5.6559498861443701E-2</v>
      </c>
      <c r="I193" s="1">
        <v>-0.21762809999999999</v>
      </c>
      <c r="J193" s="1">
        <v>1896</v>
      </c>
      <c r="K193" s="1">
        <v>0.39400000000000002</v>
      </c>
      <c r="L193" s="1">
        <v>13.9616354733657</v>
      </c>
      <c r="M193" s="1">
        <v>352.88793016229403</v>
      </c>
      <c r="V193">
        <f t="shared" si="24"/>
        <v>191</v>
      </c>
      <c r="W193">
        <f t="shared" si="23"/>
        <v>0.30398594130552009</v>
      </c>
      <c r="X193" s="2">
        <f t="array" ref="X193">+SQRT((SUM(SIN($V193/$X$1*($A$22:$A$2000))*$B$22:$B$2000))^2 + (SUM(COS($V193/$X$1*($A$22:$A$2000))*$B$22:$B$2000))^2)</f>
        <v>1.4740620525525343</v>
      </c>
      <c r="Y193">
        <f t="array" ref="Y193">+SQRT((SUM(SIN($V193/$X$1*($A$22:$A$2000))*$C$22:$C$2000))^2 +  (SUM(COS($V193/$X$1*($A$22:$A$2000))*$C$22:$C$2000))^2)</f>
        <v>2.9862370379502745</v>
      </c>
    </row>
    <row r="194" spans="1:25" x14ac:dyDescent="0.35">
      <c r="A194" s="6">
        <f t="shared" si="20"/>
        <v>1896</v>
      </c>
      <c r="B194" s="6">
        <f t="shared" si="21"/>
        <v>-5.6559498861443701E-2</v>
      </c>
      <c r="C194" s="8">
        <f t="shared" si="22"/>
        <v>-0.21762809999999999</v>
      </c>
      <c r="G194" s="1">
        <v>1896.083333</v>
      </c>
      <c r="H194" s="1">
        <v>-8.7049354783911098E-2</v>
      </c>
      <c r="I194" s="1">
        <v>-0.4180682</v>
      </c>
      <c r="J194" s="1">
        <v>1896.083333</v>
      </c>
      <c r="K194" s="1">
        <v>0.39600000000000002</v>
      </c>
      <c r="L194" s="1">
        <v>17.962886666571801</v>
      </c>
      <c r="M194" s="1">
        <v>194.479405020743</v>
      </c>
      <c r="V194">
        <f t="shared" si="24"/>
        <v>192</v>
      </c>
      <c r="W194">
        <f t="shared" si="23"/>
        <v>0.30557749073643903</v>
      </c>
      <c r="X194" s="2">
        <f t="array" ref="X194">+SQRT((SUM(SIN($V194/$X$1*($A$22:$A$2000))*$B$22:$B$2000))^2 + (SUM(COS($V194/$X$1*($A$22:$A$2000))*$B$22:$B$2000))^2)</f>
        <v>4.4147339049663303</v>
      </c>
      <c r="Y194">
        <f t="array" ref="Y194">+SQRT((SUM(SIN($V194/$X$1*($A$22:$A$2000))*$C$22:$C$2000))^2 +  (SUM(COS($V194/$X$1*($A$22:$A$2000))*$C$22:$C$2000))^2)</f>
        <v>0.65448493506283212</v>
      </c>
    </row>
    <row r="195" spans="1:25" x14ac:dyDescent="0.35">
      <c r="A195" s="6">
        <f t="shared" ref="A195:A258" si="25">+G194</f>
        <v>1896.083333</v>
      </c>
      <c r="B195" s="6">
        <f t="shared" ref="B195:B258" si="26">+H194</f>
        <v>-8.7049354783911098E-2</v>
      </c>
      <c r="C195" s="8">
        <f t="shared" ref="C195:C258" si="27">+I194</f>
        <v>-0.4180682</v>
      </c>
      <c r="G195" s="1">
        <v>1896.166667</v>
      </c>
      <c r="H195" s="1">
        <v>-0.121958538379618</v>
      </c>
      <c r="I195" s="1">
        <v>-0.40989150000000002</v>
      </c>
      <c r="J195" s="1">
        <v>1896.166667</v>
      </c>
      <c r="K195" s="1">
        <v>0.39800000000000002</v>
      </c>
      <c r="L195" s="1">
        <v>15.0591537911579</v>
      </c>
      <c r="M195" s="1">
        <v>177.69556162733701</v>
      </c>
      <c r="V195">
        <f t="shared" si="24"/>
        <v>193</v>
      </c>
      <c r="W195">
        <f t="shared" ref="W195:W258" si="28">+V195/$X$1/2/PI()</f>
        <v>0.30716904016735802</v>
      </c>
      <c r="X195" s="2">
        <f t="array" ref="X195">+SQRT((SUM(SIN($V195/$X$1*($A$22:$A$2000))*$B$22:$B$2000))^2 + (SUM(COS($V195/$X$1*($A$22:$A$2000))*$B$22:$B$2000))^2)</f>
        <v>9.5893500111912271</v>
      </c>
      <c r="Y195">
        <f t="array" ref="Y195">+SQRT((SUM(SIN($V195/$X$1*($A$22:$A$2000))*$C$22:$C$2000))^2 +  (SUM(COS($V195/$X$1*($A$22:$A$2000))*$C$22:$C$2000))^2)</f>
        <v>2.646104061410107</v>
      </c>
    </row>
    <row r="196" spans="1:25" x14ac:dyDescent="0.35">
      <c r="A196" s="6">
        <f t="shared" si="25"/>
        <v>1896.166667</v>
      </c>
      <c r="B196" s="6">
        <f t="shared" si="26"/>
        <v>-0.121958538379618</v>
      </c>
      <c r="C196" s="8">
        <f t="shared" si="27"/>
        <v>-0.40989150000000002</v>
      </c>
      <c r="G196" s="1">
        <v>1896.25</v>
      </c>
      <c r="H196" s="1">
        <v>-9.7403446345332198E-2</v>
      </c>
      <c r="I196" s="1">
        <v>-0.1119237</v>
      </c>
      <c r="J196" s="1">
        <v>1896.25</v>
      </c>
      <c r="K196" s="1">
        <v>0.4</v>
      </c>
      <c r="L196" s="1">
        <v>11.691738497478701</v>
      </c>
      <c r="M196" s="1">
        <v>188.10407138843999</v>
      </c>
      <c r="V196">
        <f t="shared" si="24"/>
        <v>194</v>
      </c>
      <c r="W196">
        <f t="shared" si="28"/>
        <v>0.30876058959827696</v>
      </c>
      <c r="X196" s="2">
        <f t="array" ref="X196">+SQRT((SUM(SIN($V196/$X$1*($A$22:$A$2000))*$B$22:$B$2000))^2 + (SUM(COS($V196/$X$1*($A$22:$A$2000))*$B$22:$B$2000))^2)</f>
        <v>14.029053905211644</v>
      </c>
      <c r="Y196">
        <f t="array" ref="Y196">+SQRT((SUM(SIN($V196/$X$1*($A$22:$A$2000))*$C$22:$C$2000))^2 +  (SUM(COS($V196/$X$1*($A$22:$A$2000))*$C$22:$C$2000))^2)</f>
        <v>5.2066989750506787</v>
      </c>
    </row>
    <row r="197" spans="1:25" x14ac:dyDescent="0.35">
      <c r="A197" s="6">
        <f t="shared" si="25"/>
        <v>1896.25</v>
      </c>
      <c r="B197" s="6">
        <f t="shared" si="26"/>
        <v>-9.7403446345332198E-2</v>
      </c>
      <c r="C197" s="8">
        <f t="shared" si="27"/>
        <v>-0.1119237</v>
      </c>
      <c r="G197" s="1">
        <v>1896.333333</v>
      </c>
      <c r="H197" s="1">
        <v>1.23520993183721E-2</v>
      </c>
      <c r="I197" s="1">
        <v>-1.7758220000000002E-2</v>
      </c>
      <c r="J197" s="1">
        <v>1896.333333</v>
      </c>
      <c r="K197" s="1">
        <v>0.40200000000000002</v>
      </c>
      <c r="L197" s="1">
        <v>15.7182417221923</v>
      </c>
      <c r="M197" s="1">
        <v>183.635315562644</v>
      </c>
      <c r="V197">
        <f t="shared" ref="V197:V260" si="29">+V196+1</f>
        <v>195</v>
      </c>
      <c r="W197">
        <f t="shared" si="28"/>
        <v>0.31035213902919589</v>
      </c>
      <c r="X197" s="2">
        <f t="array" ref="X197">+SQRT((SUM(SIN($V197/$X$1*($A$22:$A$2000))*$B$22:$B$2000))^2 + (SUM(COS($V197/$X$1*($A$22:$A$2000))*$B$22:$B$2000))^2)</f>
        <v>17.633917012984984</v>
      </c>
      <c r="Y197">
        <f t="array" ref="Y197">+SQRT((SUM(SIN($V197/$X$1*($A$22:$A$2000))*$C$22:$C$2000))^2 +  (SUM(COS($V197/$X$1*($A$22:$A$2000))*$C$22:$C$2000))^2)</f>
        <v>7.2907035187731282</v>
      </c>
    </row>
    <row r="198" spans="1:25" x14ac:dyDescent="0.35">
      <c r="A198" s="6">
        <f t="shared" si="25"/>
        <v>1896.333333</v>
      </c>
      <c r="B198" s="6">
        <f t="shared" si="26"/>
        <v>1.23520993183721E-2</v>
      </c>
      <c r="C198" s="8">
        <f t="shared" si="27"/>
        <v>-1.7758220000000002E-2</v>
      </c>
      <c r="G198" s="1">
        <v>1896.416667</v>
      </c>
      <c r="H198" s="1">
        <v>0.112846806303665</v>
      </c>
      <c r="I198" s="1">
        <v>3.4553019999999997E-2</v>
      </c>
      <c r="J198" s="1">
        <v>1896.416667</v>
      </c>
      <c r="K198" s="1">
        <v>0.40400000000000003</v>
      </c>
      <c r="L198" s="1">
        <v>16.861391334740599</v>
      </c>
      <c r="M198" s="1">
        <v>201.46250932328499</v>
      </c>
      <c r="V198">
        <f t="shared" si="29"/>
        <v>196</v>
      </c>
      <c r="W198">
        <f t="shared" si="28"/>
        <v>0.31194368846011489</v>
      </c>
      <c r="X198" s="2">
        <f t="array" ref="X198">+SQRT((SUM(SIN($V198/$X$1*($A$22:$A$2000))*$B$22:$B$2000))^2 + (SUM(COS($V198/$X$1*($A$22:$A$2000))*$B$22:$B$2000))^2)</f>
        <v>20.199342087346125</v>
      </c>
      <c r="Y198">
        <f t="array" ref="Y198">+SQRT((SUM(SIN($V198/$X$1*($A$22:$A$2000))*$C$22:$C$2000))^2 +  (SUM(COS($V198/$X$1*($A$22:$A$2000))*$C$22:$C$2000))^2)</f>
        <v>8.7701365701027942</v>
      </c>
    </row>
    <row r="199" spans="1:25" x14ac:dyDescent="0.35">
      <c r="A199" s="6">
        <f t="shared" si="25"/>
        <v>1896.416667</v>
      </c>
      <c r="B199" s="6">
        <f t="shared" si="26"/>
        <v>0.112846806303665</v>
      </c>
      <c r="C199" s="8">
        <f t="shared" si="27"/>
        <v>3.4553019999999997E-2</v>
      </c>
      <c r="G199" s="1">
        <v>1896.5</v>
      </c>
      <c r="H199" s="1">
        <v>0.120847745783387</v>
      </c>
      <c r="I199" s="1">
        <v>0.19308030000000001</v>
      </c>
      <c r="J199" s="1">
        <v>1896.5</v>
      </c>
      <c r="K199" s="1">
        <v>0.40600000000000003</v>
      </c>
      <c r="L199" s="1">
        <v>11.9385740061146</v>
      </c>
      <c r="M199" s="1">
        <v>208.67196956785</v>
      </c>
      <c r="V199">
        <f t="shared" si="29"/>
        <v>197</v>
      </c>
      <c r="W199">
        <f t="shared" si="28"/>
        <v>0.31353523789103382</v>
      </c>
      <c r="X199" s="2">
        <f t="array" ref="X199">+SQRT((SUM(SIN($V199/$X$1*($A$22:$A$2000))*$B$22:$B$2000))^2 + (SUM(COS($V199/$X$1*($A$22:$A$2000))*$B$22:$B$2000))^2)</f>
        <v>21.441818457344056</v>
      </c>
      <c r="Y199">
        <f t="array" ref="Y199">+SQRT((SUM(SIN($V199/$X$1*($A$22:$A$2000))*$C$22:$C$2000))^2 +  (SUM(COS($V199/$X$1*($A$22:$A$2000))*$C$22:$C$2000))^2)</f>
        <v>9.6860648951583688</v>
      </c>
    </row>
    <row r="200" spans="1:25" x14ac:dyDescent="0.35">
      <c r="A200" s="6">
        <f t="shared" si="25"/>
        <v>1896.5</v>
      </c>
      <c r="B200" s="6">
        <f t="shared" si="26"/>
        <v>0.120847745783387</v>
      </c>
      <c r="C200" s="8">
        <f t="shared" si="27"/>
        <v>0.19308030000000001</v>
      </c>
      <c r="G200" s="1">
        <v>1896.583333</v>
      </c>
      <c r="H200" s="1">
        <v>9.9595431541949594E-2</v>
      </c>
      <c r="I200" s="1">
        <v>0.14855779999999999</v>
      </c>
      <c r="J200" s="1">
        <v>1896.583333</v>
      </c>
      <c r="K200" s="1">
        <v>0.40799999999999997</v>
      </c>
      <c r="L200" s="1">
        <v>13.6245923305692</v>
      </c>
      <c r="M200" s="1">
        <v>176.34994224411301</v>
      </c>
      <c r="V200">
        <f t="shared" si="29"/>
        <v>198</v>
      </c>
      <c r="W200">
        <f t="shared" si="28"/>
        <v>0.31512678732195276</v>
      </c>
      <c r="X200" s="2">
        <f t="array" ref="X200">+SQRT((SUM(SIN($V200/$X$1*($A$22:$A$2000))*$B$22:$B$2000))^2 + (SUM(COS($V200/$X$1*($A$22:$A$2000))*$B$22:$B$2000))^2)</f>
        <v>21.234661606679619</v>
      </c>
      <c r="Y200">
        <f t="array" ref="Y200">+SQRT((SUM(SIN($V200/$X$1*($A$22:$A$2000))*$C$22:$C$2000))^2 +  (SUM(COS($V200/$X$1*($A$22:$A$2000))*$C$22:$C$2000))^2)</f>
        <v>10.074503985137039</v>
      </c>
    </row>
    <row r="201" spans="1:25" x14ac:dyDescent="0.35">
      <c r="A201" s="6">
        <f t="shared" si="25"/>
        <v>1896.583333</v>
      </c>
      <c r="B201" s="6">
        <f t="shared" si="26"/>
        <v>9.9595431541949594E-2</v>
      </c>
      <c r="C201" s="8">
        <f t="shared" si="27"/>
        <v>0.14855779999999999</v>
      </c>
      <c r="G201" s="1">
        <v>1896.666667</v>
      </c>
      <c r="H201" s="1">
        <v>0.144465777706272</v>
      </c>
      <c r="I201" s="1">
        <v>0.34859430000000002</v>
      </c>
      <c r="J201" s="1">
        <v>1896.666667</v>
      </c>
      <c r="K201" s="1">
        <v>0.41</v>
      </c>
      <c r="L201" s="1">
        <v>19.320754472799599</v>
      </c>
      <c r="M201" s="1">
        <v>183.035748808032</v>
      </c>
      <c r="V201">
        <f t="shared" si="29"/>
        <v>199</v>
      </c>
      <c r="W201">
        <f t="shared" si="28"/>
        <v>0.31671833675287175</v>
      </c>
      <c r="X201" s="2">
        <f t="array" ref="X201">+SQRT((SUM(SIN($V201/$X$1*($A$22:$A$2000))*$B$22:$B$2000))^2 + (SUM(COS($V201/$X$1*($A$22:$A$2000))*$B$22:$B$2000))^2)</f>
        <v>19.78546641262653</v>
      </c>
      <c r="Y201">
        <f t="array" ref="Y201">+SQRT((SUM(SIN($V201/$X$1*($A$22:$A$2000))*$C$22:$C$2000))^2 +  (SUM(COS($V201/$X$1*($A$22:$A$2000))*$C$22:$C$2000))^2)</f>
        <v>9.8645250437594303</v>
      </c>
    </row>
    <row r="202" spans="1:25" x14ac:dyDescent="0.35">
      <c r="A202" s="6">
        <f t="shared" si="25"/>
        <v>1896.666667</v>
      </c>
      <c r="B202" s="6">
        <f t="shared" si="26"/>
        <v>0.144465777706272</v>
      </c>
      <c r="C202" s="8">
        <f t="shared" si="27"/>
        <v>0.34859430000000002</v>
      </c>
      <c r="G202" s="1">
        <v>1896.75</v>
      </c>
      <c r="H202" s="1">
        <v>0.19604616390249299</v>
      </c>
      <c r="I202" s="1">
        <v>0.65780159999999999</v>
      </c>
      <c r="J202" s="1">
        <v>1896.75</v>
      </c>
      <c r="K202" s="1">
        <v>0.41199999999999998</v>
      </c>
      <c r="L202" s="1">
        <v>15.7045719605979</v>
      </c>
      <c r="M202" s="1">
        <v>260.43301878041899</v>
      </c>
      <c r="V202">
        <f t="shared" si="29"/>
        <v>200</v>
      </c>
      <c r="W202">
        <f t="shared" si="28"/>
        <v>0.31830988618379069</v>
      </c>
      <c r="X202" s="2">
        <f t="array" ref="X202">+SQRT((SUM(SIN($V202/$X$1*($A$22:$A$2000))*$B$22:$B$2000))^2 + (SUM(COS($V202/$X$1*($A$22:$A$2000))*$B$22:$B$2000))^2)</f>
        <v>17.584416860339751</v>
      </c>
      <c r="Y202">
        <f t="array" ref="Y202">+SQRT((SUM(SIN($V202/$X$1*($A$22:$A$2000))*$C$22:$C$2000))^2 +  (SUM(COS($V202/$X$1*($A$22:$A$2000))*$C$22:$C$2000))^2)</f>
        <v>8.9665866508559073</v>
      </c>
    </row>
    <row r="203" spans="1:25" x14ac:dyDescent="0.35">
      <c r="A203" s="6">
        <f t="shared" si="25"/>
        <v>1896.75</v>
      </c>
      <c r="B203" s="6">
        <f t="shared" si="26"/>
        <v>0.19604616390249299</v>
      </c>
      <c r="C203" s="8">
        <f t="shared" si="27"/>
        <v>0.65780159999999999</v>
      </c>
      <c r="G203" s="1">
        <v>1896.833333</v>
      </c>
      <c r="H203" s="1">
        <v>0.117581284968342</v>
      </c>
      <c r="I203" s="1">
        <v>0.28731289999999998</v>
      </c>
      <c r="J203" s="1">
        <v>1896.833333</v>
      </c>
      <c r="K203" s="1">
        <v>0.41399999999999998</v>
      </c>
      <c r="L203" s="1">
        <v>16.4526346588571</v>
      </c>
      <c r="M203" s="1">
        <v>302.16986742168598</v>
      </c>
      <c r="V203">
        <f t="shared" si="29"/>
        <v>201</v>
      </c>
      <c r="W203">
        <f t="shared" si="28"/>
        <v>0.31990143561470963</v>
      </c>
      <c r="X203" s="2">
        <f t="array" ref="X203">+SQRT((SUM(SIN($V203/$X$1*($A$22:$A$2000))*$B$22:$B$2000))^2 + (SUM(COS($V203/$X$1*($A$22:$A$2000))*$B$22:$B$2000))^2)</f>
        <v>15.162510228766442</v>
      </c>
      <c r="Y203">
        <f t="array" ref="Y203">+SQRT((SUM(SIN($V203/$X$1*($A$22:$A$2000))*$C$22:$C$2000))^2 +  (SUM(COS($V203/$X$1*($A$22:$A$2000))*$C$22:$C$2000))^2)</f>
        <v>7.4289366655610998</v>
      </c>
    </row>
    <row r="204" spans="1:25" x14ac:dyDescent="0.35">
      <c r="A204" s="6">
        <f t="shared" si="25"/>
        <v>1896.833333</v>
      </c>
      <c r="B204" s="6">
        <f t="shared" si="26"/>
        <v>0.117581284968342</v>
      </c>
      <c r="C204" s="8">
        <f t="shared" si="27"/>
        <v>0.28731289999999998</v>
      </c>
      <c r="G204" s="1">
        <v>1896.916667</v>
      </c>
      <c r="H204" s="1">
        <v>-6.2239010994058E-2</v>
      </c>
      <c r="I204" s="1">
        <v>0.31011660000000002</v>
      </c>
      <c r="J204" s="1">
        <v>1896.916667</v>
      </c>
      <c r="K204" s="1">
        <v>0.41599999999999998</v>
      </c>
      <c r="L204" s="1">
        <v>49.555243264382597</v>
      </c>
      <c r="M204" s="1">
        <v>264.11889334078302</v>
      </c>
      <c r="V204">
        <f t="shared" si="29"/>
        <v>202</v>
      </c>
      <c r="W204">
        <f t="shared" si="28"/>
        <v>0.32149298504562862</v>
      </c>
      <c r="X204" s="2">
        <f t="array" ref="X204">+SQRT((SUM(SIN($V204/$X$1*($A$22:$A$2000))*$B$22:$B$2000))^2 + (SUM(COS($V204/$X$1*($A$22:$A$2000))*$B$22:$B$2000))^2)</f>
        <v>12.857150770007951</v>
      </c>
      <c r="Y204">
        <f t="array" ref="Y204">+SQRT((SUM(SIN($V204/$X$1*($A$22:$A$2000))*$C$22:$C$2000))^2 +  (SUM(COS($V204/$X$1*($A$22:$A$2000))*$C$22:$C$2000))^2)</f>
        <v>5.4655304332213097</v>
      </c>
    </row>
    <row r="205" spans="1:25" x14ac:dyDescent="0.35">
      <c r="A205" s="6">
        <f t="shared" si="25"/>
        <v>1896.916667</v>
      </c>
      <c r="B205" s="6">
        <f t="shared" si="26"/>
        <v>-6.2239010994058E-2</v>
      </c>
      <c r="C205" s="8">
        <f t="shared" si="27"/>
        <v>0.31011660000000002</v>
      </c>
      <c r="G205" s="1">
        <v>1897</v>
      </c>
      <c r="H205" s="1">
        <v>-0.15221298953398699</v>
      </c>
      <c r="I205" s="1">
        <v>-1.4728130000000001E-2</v>
      </c>
      <c r="J205" s="1">
        <v>1897</v>
      </c>
      <c r="K205" s="1">
        <v>0.41799999999999998</v>
      </c>
      <c r="L205" s="1">
        <v>113.097100833911</v>
      </c>
      <c r="M205" s="1">
        <v>260.46923585132203</v>
      </c>
      <c r="V205">
        <f t="shared" si="29"/>
        <v>203</v>
      </c>
      <c r="W205">
        <f t="shared" si="28"/>
        <v>0.3230845344765475</v>
      </c>
      <c r="X205" s="2">
        <f t="array" ref="X205">+SQRT((SUM(SIN($V205/$X$1*($A$22:$A$2000))*$B$22:$B$2000))^2 + (SUM(COS($V205/$X$1*($A$22:$A$2000))*$B$22:$B$2000))^2)</f>
        <v>10.777109755812388</v>
      </c>
      <c r="Y205">
        <f t="array" ref="Y205">+SQRT((SUM(SIN($V205/$X$1*($A$22:$A$2000))*$C$22:$C$2000))^2 +  (SUM(COS($V205/$X$1*($A$22:$A$2000))*$C$22:$C$2000))^2)</f>
        <v>3.3062295384544855</v>
      </c>
    </row>
    <row r="206" spans="1:25" x14ac:dyDescent="0.35">
      <c r="A206" s="6">
        <f t="shared" si="25"/>
        <v>1897</v>
      </c>
      <c r="B206" s="6">
        <f t="shared" si="26"/>
        <v>-0.15221298953398699</v>
      </c>
      <c r="C206" s="8">
        <f t="shared" si="27"/>
        <v>-1.4728130000000001E-2</v>
      </c>
      <c r="G206" s="1">
        <v>1897.083333</v>
      </c>
      <c r="H206" s="1">
        <v>-7.9867921420126997E-2</v>
      </c>
      <c r="I206" s="1">
        <v>-0.14505789999999999</v>
      </c>
      <c r="J206" s="1">
        <v>1897.083333</v>
      </c>
      <c r="K206" s="1">
        <v>0.42</v>
      </c>
      <c r="L206" s="1">
        <v>178.50524985385101</v>
      </c>
      <c r="M206" s="1">
        <v>369.25250021383698</v>
      </c>
      <c r="V206">
        <f t="shared" si="29"/>
        <v>204</v>
      </c>
      <c r="W206">
        <f t="shared" si="28"/>
        <v>0.3246760839074665</v>
      </c>
      <c r="X206" s="2">
        <f t="array" ref="X206">+SQRT((SUM(SIN($V206/$X$1*($A$22:$A$2000))*$B$22:$B$2000))^2 + (SUM(COS($V206/$X$1*($A$22:$A$2000))*$B$22:$B$2000))^2)</f>
        <v>8.9462696025683854</v>
      </c>
      <c r="Y206">
        <f t="array" ref="Y206">+SQRT((SUM(SIN($V206/$X$1*($A$22:$A$2000))*$C$22:$C$2000))^2 +  (SUM(COS($V206/$X$1*($A$22:$A$2000))*$C$22:$C$2000))^2)</f>
        <v>1.0162808472534737</v>
      </c>
    </row>
    <row r="207" spans="1:25" x14ac:dyDescent="0.35">
      <c r="A207" s="6">
        <f t="shared" si="25"/>
        <v>1897.083333</v>
      </c>
      <c r="B207" s="6">
        <f t="shared" si="26"/>
        <v>-7.9867921420126997E-2</v>
      </c>
      <c r="C207" s="8">
        <f t="shared" si="27"/>
        <v>-0.14505789999999999</v>
      </c>
      <c r="G207" s="1">
        <v>1897.166667</v>
      </c>
      <c r="H207" s="1">
        <v>-9.4202503640623495E-3</v>
      </c>
      <c r="I207" s="1">
        <v>-0.1312545</v>
      </c>
      <c r="J207" s="1">
        <v>1897.166667</v>
      </c>
      <c r="K207" s="1">
        <v>0.42199999999999999</v>
      </c>
      <c r="L207" s="1">
        <v>221.555591194512</v>
      </c>
      <c r="M207" s="1">
        <v>544.20369852296994</v>
      </c>
      <c r="V207">
        <f t="shared" si="29"/>
        <v>205</v>
      </c>
      <c r="W207">
        <f t="shared" si="28"/>
        <v>0.32626763333838543</v>
      </c>
      <c r="X207" s="2">
        <f t="array" ref="X207">+SQRT((SUM(SIN($V207/$X$1*($A$22:$A$2000))*$B$22:$B$2000))^2 + (SUM(COS($V207/$X$1*($A$22:$A$2000))*$B$22:$B$2000))^2)</f>
        <v>7.4656760352485669</v>
      </c>
      <c r="Y207">
        <f t="array" ref="Y207">+SQRT((SUM(SIN($V207/$X$1*($A$22:$A$2000))*$C$22:$C$2000))^2 +  (SUM(COS($V207/$X$1*($A$22:$A$2000))*$C$22:$C$2000))^2)</f>
        <v>1.5647387809773692</v>
      </c>
    </row>
    <row r="208" spans="1:25" x14ac:dyDescent="0.35">
      <c r="A208" s="6">
        <f t="shared" si="25"/>
        <v>1897.166667</v>
      </c>
      <c r="B208" s="6">
        <f t="shared" si="26"/>
        <v>-9.4202503640623495E-3</v>
      </c>
      <c r="C208" s="8">
        <f t="shared" si="27"/>
        <v>-0.1312545</v>
      </c>
      <c r="G208" s="1">
        <v>1897.25</v>
      </c>
      <c r="H208" s="1">
        <v>-8.98201235710685E-2</v>
      </c>
      <c r="I208" s="1">
        <v>2.9643180000000001E-3</v>
      </c>
      <c r="J208" s="1">
        <v>1897.25</v>
      </c>
      <c r="K208" s="1">
        <v>0.42399999999999999</v>
      </c>
      <c r="L208" s="1">
        <v>229.009350573191</v>
      </c>
      <c r="M208" s="1">
        <v>753.79059907775195</v>
      </c>
      <c r="V208">
        <f t="shared" si="29"/>
        <v>206</v>
      </c>
      <c r="W208">
        <f t="shared" si="28"/>
        <v>0.32785918276930442</v>
      </c>
      <c r="X208" s="2">
        <f t="array" ref="X208">+SQRT((SUM(SIN($V208/$X$1*($A$22:$A$2000))*$B$22:$B$2000))^2 + (SUM(COS($V208/$X$1*($A$22:$A$2000))*$B$22:$B$2000))^2)</f>
        <v>6.6590989098957483</v>
      </c>
      <c r="Y208">
        <f t="array" ref="Y208">+SQRT((SUM(SIN($V208/$X$1*($A$22:$A$2000))*$C$22:$C$2000))^2 +  (SUM(COS($V208/$X$1*($A$22:$A$2000))*$C$22:$C$2000))^2)</f>
        <v>4.4317413784236228</v>
      </c>
    </row>
    <row r="209" spans="1:25" x14ac:dyDescent="0.35">
      <c r="A209" s="6">
        <f t="shared" si="25"/>
        <v>1897.25</v>
      </c>
      <c r="B209" s="6">
        <f t="shared" si="26"/>
        <v>-8.98201235710685E-2</v>
      </c>
      <c r="C209" s="8">
        <f t="shared" si="27"/>
        <v>2.9643180000000001E-3</v>
      </c>
      <c r="G209" s="1">
        <v>1897.333333</v>
      </c>
      <c r="H209" s="1">
        <v>-0.22100258709321699</v>
      </c>
      <c r="I209" s="1">
        <v>1.520082E-2</v>
      </c>
      <c r="J209" s="1">
        <v>1897.333333</v>
      </c>
      <c r="K209" s="1">
        <v>0.42599999999999999</v>
      </c>
      <c r="L209" s="1">
        <v>197.80188151976901</v>
      </c>
      <c r="M209" s="1">
        <v>994.38289029445502</v>
      </c>
      <c r="V209">
        <f t="shared" si="29"/>
        <v>207</v>
      </c>
      <c r="W209">
        <f t="shared" si="28"/>
        <v>0.32945073220022331</v>
      </c>
      <c r="X209" s="2">
        <f t="array" ref="X209">+SQRT((SUM(SIN($V209/$X$1*($A$22:$A$2000))*$B$22:$B$2000))^2 + (SUM(COS($V209/$X$1*($A$22:$A$2000))*$B$22:$B$2000))^2)</f>
        <v>7.0141374586953384</v>
      </c>
      <c r="Y209">
        <f t="array" ref="Y209">+SQRT((SUM(SIN($V209/$X$1*($A$22:$A$2000))*$C$22:$C$2000))^2 +  (SUM(COS($V209/$X$1*($A$22:$A$2000))*$C$22:$C$2000))^2)</f>
        <v>7.5100492014321398</v>
      </c>
    </row>
    <row r="210" spans="1:25" x14ac:dyDescent="0.35">
      <c r="A210" s="6">
        <f t="shared" si="25"/>
        <v>1897.333333</v>
      </c>
      <c r="B210" s="6">
        <f t="shared" si="26"/>
        <v>-0.22100258709321699</v>
      </c>
      <c r="C210" s="8">
        <f t="shared" si="27"/>
        <v>1.520082E-2</v>
      </c>
      <c r="G210" s="1">
        <v>1897.416667</v>
      </c>
      <c r="H210" s="1">
        <v>-0.212555613905928</v>
      </c>
      <c r="I210" s="1">
        <v>-6.1357979999999999E-2</v>
      </c>
      <c r="J210" s="1">
        <v>1897.416667</v>
      </c>
      <c r="K210" s="1">
        <v>0.42799999999999999</v>
      </c>
      <c r="L210" s="1">
        <v>140.86145330887101</v>
      </c>
      <c r="M210" s="1">
        <v>1164.8050034714599</v>
      </c>
      <c r="V210">
        <f t="shared" si="29"/>
        <v>208</v>
      </c>
      <c r="W210">
        <f t="shared" si="28"/>
        <v>0.3310422816311423</v>
      </c>
      <c r="X210" s="2">
        <f t="array" ref="X210">+SQRT((SUM(SIN($V210/$X$1*($A$22:$A$2000))*$B$22:$B$2000))^2 + (SUM(COS($V210/$X$1*($A$22:$A$2000))*$B$22:$B$2000))^2)</f>
        <v>8.5561117207456192</v>
      </c>
      <c r="Y210">
        <f t="array" ref="Y210">+SQRT((SUM(SIN($V210/$X$1*($A$22:$A$2000))*$C$22:$C$2000))^2 +  (SUM(COS($V210/$X$1*($A$22:$A$2000))*$C$22:$C$2000))^2)</f>
        <v>10.583311563403692</v>
      </c>
    </row>
    <row r="211" spans="1:25" x14ac:dyDescent="0.35">
      <c r="A211" s="6">
        <f t="shared" si="25"/>
        <v>1897.416667</v>
      </c>
      <c r="B211" s="6">
        <f t="shared" si="26"/>
        <v>-0.212555613905928</v>
      </c>
      <c r="C211" s="8">
        <f t="shared" si="27"/>
        <v>-6.1357979999999999E-2</v>
      </c>
      <c r="G211" s="1">
        <v>1897.5</v>
      </c>
      <c r="H211" s="1">
        <v>-8.8941980220839795E-2</v>
      </c>
      <c r="I211" s="1">
        <v>4.881133E-2</v>
      </c>
      <c r="J211" s="1">
        <v>1897.5</v>
      </c>
      <c r="K211" s="1">
        <v>0.43</v>
      </c>
      <c r="L211" s="1">
        <v>81.063296615218405</v>
      </c>
      <c r="M211" s="1">
        <v>1133.91770240953</v>
      </c>
      <c r="V211">
        <f t="shared" si="29"/>
        <v>209</v>
      </c>
      <c r="W211">
        <f t="shared" si="28"/>
        <v>0.33263383106206124</v>
      </c>
      <c r="X211" s="2">
        <f t="array" ref="X211">+SQRT((SUM(SIN($V211/$X$1*($A$22:$A$2000))*$B$22:$B$2000))^2 + (SUM(COS($V211/$X$1*($A$22:$A$2000))*$B$22:$B$2000))^2)</f>
        <v>10.738757040971008</v>
      </c>
      <c r="Y211">
        <f t="array" ref="Y211">+SQRT((SUM(SIN($V211/$X$1*($A$22:$A$2000))*$C$22:$C$2000))^2 +  (SUM(COS($V211/$X$1*($A$22:$A$2000))*$C$22:$C$2000))^2)</f>
        <v>13.510557123759702</v>
      </c>
    </row>
    <row r="212" spans="1:25" x14ac:dyDescent="0.35">
      <c r="A212" s="6">
        <f t="shared" si="25"/>
        <v>1897.5</v>
      </c>
      <c r="B212" s="6">
        <f t="shared" si="26"/>
        <v>-8.8941980220839795E-2</v>
      </c>
      <c r="C212" s="8">
        <f t="shared" si="27"/>
        <v>4.881133E-2</v>
      </c>
      <c r="G212" s="1">
        <v>1897.583333</v>
      </c>
      <c r="H212" s="1">
        <v>-6.1135861401886003E-2</v>
      </c>
      <c r="I212" s="1">
        <v>6.0486760000000001E-2</v>
      </c>
      <c r="J212" s="1">
        <v>1897.583333</v>
      </c>
      <c r="K212" s="1">
        <v>0.432</v>
      </c>
      <c r="L212" s="1">
        <v>40.631743812462503</v>
      </c>
      <c r="M212" s="1">
        <v>920.11678145712597</v>
      </c>
      <c r="V212">
        <f t="shared" si="29"/>
        <v>210</v>
      </c>
      <c r="W212">
        <f t="shared" si="28"/>
        <v>0.33422538049298023</v>
      </c>
      <c r="X212" s="2">
        <f t="array" ref="X212">+SQRT((SUM(SIN($V212/$X$1*($A$22:$A$2000))*$B$22:$B$2000))^2 + (SUM(COS($V212/$X$1*($A$22:$A$2000))*$B$22:$B$2000))^2)</f>
        <v>13.095322820275003</v>
      </c>
      <c r="Y212">
        <f t="array" ref="Y212">+SQRT((SUM(SIN($V212/$X$1*($A$22:$A$2000))*$C$22:$C$2000))^2 +  (SUM(COS($V212/$X$1*($A$22:$A$2000))*$C$22:$C$2000))^2)</f>
        <v>16.274188088597231</v>
      </c>
    </row>
    <row r="213" spans="1:25" x14ac:dyDescent="0.35">
      <c r="A213" s="6">
        <f t="shared" si="25"/>
        <v>1897.583333</v>
      </c>
      <c r="B213" s="6">
        <f t="shared" si="26"/>
        <v>-6.1135861401886003E-2</v>
      </c>
      <c r="C213" s="8">
        <f t="shared" si="27"/>
        <v>6.0486760000000001E-2</v>
      </c>
      <c r="G213" s="1">
        <v>1897.666667</v>
      </c>
      <c r="H213" s="1">
        <v>-0.20992052294150401</v>
      </c>
      <c r="I213" s="1">
        <v>-0.20023630000000001</v>
      </c>
      <c r="J213" s="1">
        <v>1897.666667</v>
      </c>
      <c r="K213" s="1">
        <v>0.434</v>
      </c>
      <c r="L213" s="1">
        <v>31.820408349072</v>
      </c>
      <c r="M213" s="1">
        <v>651.14587531342499</v>
      </c>
      <c r="V213">
        <f t="shared" si="29"/>
        <v>211</v>
      </c>
      <c r="W213">
        <f t="shared" si="28"/>
        <v>0.33581692992389917</v>
      </c>
      <c r="X213" s="2">
        <f t="array" ref="X213">+SQRT((SUM(SIN($V213/$X$1*($A$22:$A$2000))*$B$22:$B$2000))^2 + (SUM(COS($V213/$X$1*($A$22:$A$2000))*$B$22:$B$2000))^2)</f>
        <v>15.472410172461078</v>
      </c>
      <c r="Y213">
        <f t="array" ref="Y213">+SQRT((SUM(SIN($V213/$X$1*($A$22:$A$2000))*$C$22:$C$2000))^2 +  (SUM(COS($V213/$X$1*($A$22:$A$2000))*$C$22:$C$2000))^2)</f>
        <v>18.858267877595498</v>
      </c>
    </row>
    <row r="214" spans="1:25" x14ac:dyDescent="0.35">
      <c r="A214" s="6">
        <f t="shared" si="25"/>
        <v>1897.666667</v>
      </c>
      <c r="B214" s="6">
        <f t="shared" si="26"/>
        <v>-0.20992052294150401</v>
      </c>
      <c r="C214" s="8">
        <f t="shared" si="27"/>
        <v>-0.20023630000000001</v>
      </c>
      <c r="G214" s="1">
        <v>1897.75</v>
      </c>
      <c r="H214" s="1">
        <v>-0.36778451348932001</v>
      </c>
      <c r="I214" s="1">
        <v>-0.76912749999999996</v>
      </c>
      <c r="J214" s="1">
        <v>1897.75</v>
      </c>
      <c r="K214" s="1">
        <v>0.436</v>
      </c>
      <c r="L214" s="1">
        <v>40.934633659885499</v>
      </c>
      <c r="M214" s="1">
        <v>416.400591664579</v>
      </c>
      <c r="V214">
        <f t="shared" si="29"/>
        <v>212</v>
      </c>
      <c r="W214">
        <f t="shared" si="28"/>
        <v>0.33740847935481816</v>
      </c>
      <c r="X214" s="2">
        <f t="array" ref="X214">+SQRT((SUM(SIN($V214/$X$1*($A$22:$A$2000))*$B$22:$B$2000))^2 + (SUM(COS($V214/$X$1*($A$22:$A$2000))*$B$22:$B$2000))^2)</f>
        <v>17.846684078538789</v>
      </c>
      <c r="Y214">
        <f t="array" ref="Y214">+SQRT((SUM(SIN($V214/$X$1*($A$22:$A$2000))*$C$22:$C$2000))^2 +  (SUM(COS($V214/$X$1*($A$22:$A$2000))*$C$22:$C$2000))^2)</f>
        <v>21.101700502193101</v>
      </c>
    </row>
    <row r="215" spans="1:25" x14ac:dyDescent="0.35">
      <c r="A215" s="6">
        <f t="shared" si="25"/>
        <v>1897.75</v>
      </c>
      <c r="B215" s="6">
        <f t="shared" si="26"/>
        <v>-0.36778451348932001</v>
      </c>
      <c r="C215" s="8">
        <f t="shared" si="27"/>
        <v>-0.76912749999999996</v>
      </c>
      <c r="G215" s="1">
        <v>1897.833333</v>
      </c>
      <c r="H215" s="1">
        <v>-0.35991181311334502</v>
      </c>
      <c r="I215" s="1">
        <v>-0.65700510000000001</v>
      </c>
      <c r="J215" s="1">
        <v>1897.833333</v>
      </c>
      <c r="K215" s="1">
        <v>0.438</v>
      </c>
      <c r="L215" s="1">
        <v>39.734442703941902</v>
      </c>
      <c r="M215" s="1">
        <v>286.01873043665501</v>
      </c>
      <c r="N215">
        <f>365.242/(27-W215)</f>
        <v>13.699486155596183</v>
      </c>
      <c r="O215">
        <f>365.242/(14-W215)</f>
        <v>26.736110150766315</v>
      </c>
      <c r="P215">
        <f>365.242/(26+W215)</f>
        <v>13.86696532141802</v>
      </c>
      <c r="Q215">
        <f>365.242/(13+W215)</f>
        <v>27.381512797946097</v>
      </c>
      <c r="S215">
        <f>+Y215</f>
        <v>22.710664833109089</v>
      </c>
      <c r="V215">
        <f t="shared" si="29"/>
        <v>213</v>
      </c>
      <c r="W215">
        <f t="shared" si="28"/>
        <v>0.33900002878573704</v>
      </c>
      <c r="X215" s="2">
        <f t="array" ref="X215">+SQRT((SUM(SIN($V215/$X$1*($A$22:$A$2000))*$B$22:$B$2000))^2 + (SUM(COS($V215/$X$1*($A$22:$A$2000))*$B$22:$B$2000))^2)</f>
        <v>20.056969425678716</v>
      </c>
      <c r="Y215">
        <f t="array" ref="Y215">+SQRT((SUM(SIN($V215/$X$1*($A$22:$A$2000))*$C$22:$C$2000))^2 +  (SUM(COS($V215/$X$1*($A$22:$A$2000))*$C$22:$C$2000))^2)</f>
        <v>22.710664833109089</v>
      </c>
    </row>
    <row r="216" spans="1:25" x14ac:dyDescent="0.35">
      <c r="A216" s="6">
        <f t="shared" si="25"/>
        <v>1897.833333</v>
      </c>
      <c r="B216" s="6">
        <f t="shared" si="26"/>
        <v>-0.35991181311334502</v>
      </c>
      <c r="C216" s="8">
        <f t="shared" si="27"/>
        <v>-0.65700510000000001</v>
      </c>
      <c r="G216" s="1">
        <v>1897.916667</v>
      </c>
      <c r="H216" s="1">
        <v>-0.22316538675396499</v>
      </c>
      <c r="I216" s="1">
        <v>-0.53145439999999999</v>
      </c>
      <c r="J216" s="1">
        <v>1897.916667</v>
      </c>
      <c r="K216" s="1">
        <v>0.44</v>
      </c>
      <c r="L216" s="1">
        <v>29.017043104641299</v>
      </c>
      <c r="M216" s="1">
        <v>340.475794190606</v>
      </c>
      <c r="N216">
        <f>365.242/(27-W216)</f>
        <v>13.700304006054447</v>
      </c>
      <c r="O216">
        <f>365.242/(14-W216)</f>
        <v>26.739225354557103</v>
      </c>
      <c r="P216">
        <f>365.242/(26+W216)</f>
        <v>13.866127452583511</v>
      </c>
      <c r="Q216">
        <f>365.242/(13+W216)</f>
        <v>27.378246148873171</v>
      </c>
      <c r="S216">
        <f>+Y216</f>
        <v>23.417381861946023</v>
      </c>
      <c r="V216">
        <f t="shared" si="29"/>
        <v>214</v>
      </c>
      <c r="W216">
        <f t="shared" si="28"/>
        <v>0.34059157821665603</v>
      </c>
      <c r="X216" s="2">
        <f t="array" ref="X216">+SQRT((SUM(SIN($V216/$X$1*($A$22:$A$2000))*$B$22:$B$2000))^2 + (SUM(COS($V216/$X$1*($A$22:$A$2000))*$B$22:$B$2000))^2)</f>
        <v>21.747452733637548</v>
      </c>
      <c r="Y216">
        <f t="array" ref="Y216">+SQRT((SUM(SIN($V216/$X$1*($A$22:$A$2000))*$C$22:$C$2000))^2 +  (SUM(COS($V216/$X$1*($A$22:$A$2000))*$C$22:$C$2000))^2)</f>
        <v>23.417381861946023</v>
      </c>
    </row>
    <row r="217" spans="1:25" x14ac:dyDescent="0.35">
      <c r="A217" s="6">
        <f t="shared" si="25"/>
        <v>1897.916667</v>
      </c>
      <c r="B217" s="6">
        <f t="shared" si="26"/>
        <v>-0.22316538675396499</v>
      </c>
      <c r="C217" s="8">
        <f t="shared" si="27"/>
        <v>-0.53145439999999999</v>
      </c>
      <c r="G217" s="1">
        <v>1898</v>
      </c>
      <c r="H217" s="1">
        <v>-0.108464817490228</v>
      </c>
      <c r="I217" s="1">
        <v>-0.38048710000000002</v>
      </c>
      <c r="J217" s="1">
        <v>1898</v>
      </c>
      <c r="K217" s="1">
        <v>0.442</v>
      </c>
      <c r="L217" s="1">
        <v>32.400687134458103</v>
      </c>
      <c r="M217" s="1">
        <v>536.15294951041994</v>
      </c>
      <c r="V217">
        <f t="shared" si="29"/>
        <v>215</v>
      </c>
      <c r="W217">
        <f t="shared" si="28"/>
        <v>0.34218312764757497</v>
      </c>
      <c r="X217" s="2">
        <f t="array" ref="X217">+SQRT((SUM(SIN($V217/$X$1*($A$22:$A$2000))*$B$22:$B$2000))^2 + (SUM(COS($V217/$X$1*($A$22:$A$2000))*$B$22:$B$2000))^2)</f>
        <v>22.569085942166843</v>
      </c>
      <c r="Y217">
        <f t="array" ref="Y217">+SQRT((SUM(SIN($V217/$X$1*($A$22:$A$2000))*$C$22:$C$2000))^2 +  (SUM(COS($V217/$X$1*($A$22:$A$2000))*$C$22:$C$2000))^2)</f>
        <v>23.116114059369306</v>
      </c>
    </row>
    <row r="218" spans="1:25" x14ac:dyDescent="0.35">
      <c r="A218" s="6">
        <f t="shared" si="25"/>
        <v>1898</v>
      </c>
      <c r="B218" s="6">
        <f t="shared" si="26"/>
        <v>-0.108464817490228</v>
      </c>
      <c r="C218" s="8">
        <f t="shared" si="27"/>
        <v>-0.38048710000000002</v>
      </c>
      <c r="G218" s="1">
        <v>1898.083333</v>
      </c>
      <c r="H218" s="1">
        <v>-7.4117392806235693E-2</v>
      </c>
      <c r="I218" s="1">
        <v>-0.27615709999999999</v>
      </c>
      <c r="J218" s="1">
        <v>1898.083333</v>
      </c>
      <c r="K218" s="1">
        <v>0.44400000000000001</v>
      </c>
      <c r="L218" s="1">
        <v>42.737529561408699</v>
      </c>
      <c r="M218" s="1">
        <v>689.70768013713098</v>
      </c>
      <c r="V218">
        <f t="shared" si="29"/>
        <v>216</v>
      </c>
      <c r="W218">
        <f t="shared" si="28"/>
        <v>0.34377467707849396</v>
      </c>
      <c r="X218" s="2">
        <f t="array" ref="X218">+SQRT((SUM(SIN($V218/$X$1*($A$22:$A$2000))*$B$22:$B$2000))^2 + (SUM(COS($V218/$X$1*($A$22:$A$2000))*$B$22:$B$2000))^2)</f>
        <v>22.411867176105627</v>
      </c>
      <c r="Y218">
        <f t="array" ref="Y218">+SQRT((SUM(SIN($V218/$X$1*($A$22:$A$2000))*$C$22:$C$2000))^2 +  (SUM(COS($V218/$X$1*($A$22:$A$2000))*$C$22:$C$2000))^2)</f>
        <v>21.856458178273222</v>
      </c>
    </row>
    <row r="219" spans="1:25" x14ac:dyDescent="0.35">
      <c r="A219" s="6">
        <f t="shared" si="25"/>
        <v>1898.083333</v>
      </c>
      <c r="B219" s="6">
        <f t="shared" si="26"/>
        <v>-7.4117392806235693E-2</v>
      </c>
      <c r="C219" s="8">
        <f t="shared" si="27"/>
        <v>-0.27615709999999999</v>
      </c>
      <c r="G219" s="1">
        <v>1898.166667</v>
      </c>
      <c r="H219" s="1">
        <v>-7.5313231661731095E-2</v>
      </c>
      <c r="I219" s="1">
        <v>-0.17865449999999999</v>
      </c>
      <c r="J219" s="1">
        <v>1898.166667</v>
      </c>
      <c r="K219" s="1">
        <v>0.44600000000000001</v>
      </c>
      <c r="L219" s="1">
        <v>36.809548523845898</v>
      </c>
      <c r="M219" s="1">
        <v>716.40563309198797</v>
      </c>
      <c r="V219">
        <f t="shared" si="29"/>
        <v>217</v>
      </c>
      <c r="W219">
        <f t="shared" si="28"/>
        <v>0.3453662265094129</v>
      </c>
      <c r="X219" s="2">
        <f t="array" ref="X219">+SQRT((SUM(SIN($V219/$X$1*($A$22:$A$2000))*$B$22:$B$2000))^2 + (SUM(COS($V219/$X$1*($A$22:$A$2000))*$B$22:$B$2000))^2)</f>
        <v>21.457821232327149</v>
      </c>
      <c r="Y219">
        <f t="array" ref="Y219">+SQRT((SUM(SIN($V219/$X$1*($A$22:$A$2000))*$C$22:$C$2000))^2 +  (SUM(COS($V219/$X$1*($A$22:$A$2000))*$C$22:$C$2000))^2)</f>
        <v>19.721714703486814</v>
      </c>
    </row>
    <row r="220" spans="1:25" x14ac:dyDescent="0.35">
      <c r="A220" s="6">
        <f t="shared" si="25"/>
        <v>1898.166667</v>
      </c>
      <c r="B220" s="6">
        <f t="shared" si="26"/>
        <v>-7.5313231661731095E-2</v>
      </c>
      <c r="C220" s="8">
        <f t="shared" si="27"/>
        <v>-0.17865449999999999</v>
      </c>
      <c r="G220" s="1">
        <v>1898.25</v>
      </c>
      <c r="H220" s="1">
        <v>-8.4607207216909494E-2</v>
      </c>
      <c r="I220" s="1">
        <v>-0.19806370000000001</v>
      </c>
      <c r="J220" s="1">
        <v>1898.25</v>
      </c>
      <c r="K220" s="1">
        <v>0.44800000000000001</v>
      </c>
      <c r="L220" s="1">
        <v>30.317041811133201</v>
      </c>
      <c r="M220" s="1">
        <v>701.77338545347902</v>
      </c>
      <c r="V220">
        <f t="shared" si="29"/>
        <v>218</v>
      </c>
      <c r="W220">
        <f t="shared" si="28"/>
        <v>0.34695777594033189</v>
      </c>
      <c r="X220" s="2">
        <f t="array" ref="X220">+SQRT((SUM(SIN($V220/$X$1*($A$22:$A$2000))*$B$22:$B$2000))^2 + (SUM(COS($V220/$X$1*($A$22:$A$2000))*$B$22:$B$2000))^2)</f>
        <v>20.017325197945986</v>
      </c>
      <c r="Y220">
        <f t="array" ref="Y220">+SQRT((SUM(SIN($V220/$X$1*($A$22:$A$2000))*$C$22:$C$2000))^2 +  (SUM(COS($V220/$X$1*($A$22:$A$2000))*$C$22:$C$2000))^2)</f>
        <v>16.732139326663514</v>
      </c>
    </row>
    <row r="221" spans="1:25" x14ac:dyDescent="0.35">
      <c r="A221" s="6">
        <f t="shared" si="25"/>
        <v>1898.25</v>
      </c>
      <c r="B221" s="6">
        <f t="shared" si="26"/>
        <v>-8.4607207216909494E-2</v>
      </c>
      <c r="C221" s="8">
        <f t="shared" si="27"/>
        <v>-0.19806370000000001</v>
      </c>
      <c r="G221" s="1">
        <v>1898.333333</v>
      </c>
      <c r="H221" s="1">
        <v>-0.11472763526600301</v>
      </c>
      <c r="I221" s="1">
        <v>-0.29487619999999998</v>
      </c>
      <c r="J221" s="1">
        <v>1898.333333</v>
      </c>
      <c r="K221" s="1">
        <v>0.45</v>
      </c>
      <c r="L221" s="1">
        <v>43.1537679898181</v>
      </c>
      <c r="M221" s="1">
        <v>660.56001089243898</v>
      </c>
      <c r="V221">
        <f t="shared" si="29"/>
        <v>219</v>
      </c>
      <c r="W221">
        <f t="shared" si="28"/>
        <v>0.34854932537125077</v>
      </c>
      <c r="X221" s="2">
        <f t="array" ref="X221">+SQRT((SUM(SIN($V221/$X$1*($A$22:$A$2000))*$B$22:$B$2000))^2 + (SUM(COS($V221/$X$1*($A$22:$A$2000))*$B$22:$B$2000))^2)</f>
        <v>18.285172731646046</v>
      </c>
      <c r="Y221">
        <f t="array" ref="Y221">+SQRT((SUM(SIN($V221/$X$1*($A$22:$A$2000))*$C$22:$C$2000))^2 +  (SUM(COS($V221/$X$1*($A$22:$A$2000))*$C$22:$C$2000))^2)</f>
        <v>12.896505311776412</v>
      </c>
    </row>
    <row r="222" spans="1:25" x14ac:dyDescent="0.35">
      <c r="A222" s="6">
        <f t="shared" si="25"/>
        <v>1898.333333</v>
      </c>
      <c r="B222" s="6">
        <f t="shared" si="26"/>
        <v>-0.11472763526600301</v>
      </c>
      <c r="C222" s="8">
        <f t="shared" si="27"/>
        <v>-0.29487619999999998</v>
      </c>
      <c r="G222" s="1">
        <v>1898.416667</v>
      </c>
      <c r="H222" s="1">
        <v>-0.159258385739943</v>
      </c>
      <c r="I222" s="1">
        <v>-0.24171699999999999</v>
      </c>
      <c r="J222" s="1">
        <v>1898.416667</v>
      </c>
      <c r="K222" s="1">
        <v>0.45200000000000001</v>
      </c>
      <c r="L222" s="1">
        <v>49.6343975117234</v>
      </c>
      <c r="M222" s="1">
        <v>501.44766613339499</v>
      </c>
      <c r="V222">
        <f t="shared" si="29"/>
        <v>220</v>
      </c>
      <c r="W222">
        <f t="shared" si="28"/>
        <v>0.35014087480216977</v>
      </c>
      <c r="X222" s="2">
        <f t="array" ref="X222">+SQRT((SUM(SIN($V222/$X$1*($A$22:$A$2000))*$B$22:$B$2000))^2 + (SUM(COS($V222/$X$1*($A$22:$A$2000))*$B$22:$B$2000))^2)</f>
        <v>16.241943111914875</v>
      </c>
      <c r="Y222">
        <f t="array" ref="Y222">+SQRT((SUM(SIN($V222/$X$1*($A$22:$A$2000))*$C$22:$C$2000))^2 +  (SUM(COS($V222/$X$1*($A$22:$A$2000))*$C$22:$C$2000))^2)</f>
        <v>8.4352756714916612</v>
      </c>
    </row>
    <row r="223" spans="1:25" x14ac:dyDescent="0.35">
      <c r="A223" s="6">
        <f t="shared" si="25"/>
        <v>1898.416667</v>
      </c>
      <c r="B223" s="6">
        <f t="shared" si="26"/>
        <v>-0.159258385739943</v>
      </c>
      <c r="C223" s="8">
        <f t="shared" si="27"/>
        <v>-0.24171699999999999</v>
      </c>
      <c r="G223" s="1">
        <v>1898.5</v>
      </c>
      <c r="H223" s="1">
        <v>-0.203926093199016</v>
      </c>
      <c r="I223" s="1">
        <v>-0.52957869999999996</v>
      </c>
      <c r="J223" s="1">
        <v>1898.5</v>
      </c>
      <c r="K223" s="1">
        <v>0.45400000000000001</v>
      </c>
      <c r="L223" s="1">
        <v>37.480516209107797</v>
      </c>
      <c r="M223" s="1">
        <v>323.33509176862901</v>
      </c>
      <c r="V223">
        <f t="shared" si="29"/>
        <v>221</v>
      </c>
      <c r="W223">
        <f t="shared" si="28"/>
        <v>0.3517324242330887</v>
      </c>
      <c r="X223" s="2">
        <f t="array" ref="X223">+SQRT((SUM(SIN($V223/$X$1*($A$22:$A$2000))*$B$22:$B$2000))^2 + (SUM(COS($V223/$X$1*($A$22:$A$2000))*$B$22:$B$2000))^2)</f>
        <v>13.795359294971892</v>
      </c>
      <c r="Y223">
        <f t="array" ref="Y223">+SQRT((SUM(SIN($V223/$X$1*($A$22:$A$2000))*$C$22:$C$2000))^2 +  (SUM(COS($V223/$X$1*($A$22:$A$2000))*$C$22:$C$2000))^2)</f>
        <v>4.5881254482180758</v>
      </c>
    </row>
    <row r="224" spans="1:25" x14ac:dyDescent="0.35">
      <c r="A224" s="6">
        <f t="shared" si="25"/>
        <v>1898.5</v>
      </c>
      <c r="B224" s="6">
        <f t="shared" si="26"/>
        <v>-0.203926093199016</v>
      </c>
      <c r="C224" s="8">
        <f t="shared" si="27"/>
        <v>-0.52957869999999996</v>
      </c>
      <c r="G224" s="1">
        <v>1898.583333</v>
      </c>
      <c r="H224" s="1">
        <v>-0.27244527478721198</v>
      </c>
      <c r="I224" s="1">
        <v>-0.53810210000000003</v>
      </c>
      <c r="J224" s="1">
        <v>1898.583333</v>
      </c>
      <c r="K224" s="1">
        <v>0.45600000000000002</v>
      </c>
      <c r="L224" s="1">
        <v>41.865728085088499</v>
      </c>
      <c r="M224" s="1">
        <v>404.691656156585</v>
      </c>
      <c r="V224">
        <f t="shared" si="29"/>
        <v>222</v>
      </c>
      <c r="W224">
        <f t="shared" si="28"/>
        <v>0.3533239736640077</v>
      </c>
      <c r="X224" s="2">
        <f t="array" ref="X224">+SQRT((SUM(SIN($V224/$X$1*($A$22:$A$2000))*$B$22:$B$2000))^2 + (SUM(COS($V224/$X$1*($A$22:$A$2000))*$B$22:$B$2000))^2)</f>
        <v>11.014095724068014</v>
      </c>
      <c r="Y224">
        <f t="array" ref="Y224">+SQRT((SUM(SIN($V224/$X$1*($A$22:$A$2000))*$C$22:$C$2000))^2 +  (SUM(COS($V224/$X$1*($A$22:$A$2000))*$C$22:$C$2000))^2)</f>
        <v>5.8698518430647226</v>
      </c>
    </row>
    <row r="225" spans="1:25" x14ac:dyDescent="0.35">
      <c r="A225" s="6">
        <f t="shared" si="25"/>
        <v>1898.583333</v>
      </c>
      <c r="B225" s="6">
        <f t="shared" si="26"/>
        <v>-0.27244527478721198</v>
      </c>
      <c r="C225" s="8">
        <f t="shared" si="27"/>
        <v>-0.53810210000000003</v>
      </c>
      <c r="G225" s="1">
        <v>1898.666667</v>
      </c>
      <c r="H225" s="1">
        <v>-0.37935930498278397</v>
      </c>
      <c r="I225" s="1">
        <v>-0.52939670000000005</v>
      </c>
      <c r="J225" s="1">
        <v>1898.666667</v>
      </c>
      <c r="K225" s="1">
        <v>0.45800000000000002</v>
      </c>
      <c r="L225" s="1">
        <v>62.479741308626501</v>
      </c>
      <c r="M225" s="1">
        <v>782.64554247829597</v>
      </c>
      <c r="V225">
        <f t="shared" si="29"/>
        <v>223</v>
      </c>
      <c r="W225">
        <f t="shared" si="28"/>
        <v>0.35491552309492663</v>
      </c>
      <c r="X225" s="2">
        <f t="array" ref="X225">+SQRT((SUM(SIN($V225/$X$1*($A$22:$A$2000))*$B$22:$B$2000))^2 + (SUM(COS($V225/$X$1*($A$22:$A$2000))*$B$22:$B$2000))^2)</f>
        <v>8.2813097650610068</v>
      </c>
      <c r="Y225">
        <f t="array" ref="Y225">+SQRT((SUM(SIN($V225/$X$1*($A$22:$A$2000))*$C$22:$C$2000))^2 +  (SUM(COS($V225/$X$1*($A$22:$A$2000))*$C$22:$C$2000))^2)</f>
        <v>10.653901854194208</v>
      </c>
    </row>
    <row r="226" spans="1:25" x14ac:dyDescent="0.35">
      <c r="A226" s="6">
        <f t="shared" si="25"/>
        <v>1898.666667</v>
      </c>
      <c r="B226" s="6">
        <f t="shared" si="26"/>
        <v>-0.37935930498278397</v>
      </c>
      <c r="C226" s="8">
        <f t="shared" si="27"/>
        <v>-0.52939670000000005</v>
      </c>
      <c r="G226" s="1">
        <v>1898.75</v>
      </c>
      <c r="H226" s="1">
        <v>-0.46213983346162502</v>
      </c>
      <c r="I226" s="1">
        <v>-0.56067739999999999</v>
      </c>
      <c r="J226" s="1">
        <v>1898.75</v>
      </c>
      <c r="K226" s="1">
        <v>0.46</v>
      </c>
      <c r="L226" s="1">
        <v>57.686884063929902</v>
      </c>
      <c r="M226" s="1">
        <v>1197.77705236677</v>
      </c>
      <c r="Q226" s="2"/>
      <c r="V226">
        <f t="shared" si="29"/>
        <v>224</v>
      </c>
      <c r="W226">
        <f t="shared" si="28"/>
        <v>0.35650707252584563</v>
      </c>
      <c r="X226" s="2">
        <f t="array" ref="X226">+SQRT((SUM(SIN($V226/$X$1*($A$22:$A$2000))*$B$22:$B$2000))^2 + (SUM(COS($V226/$X$1*($A$22:$A$2000))*$B$22:$B$2000))^2)</f>
        <v>6.3290752487599446</v>
      </c>
      <c r="Y226">
        <f t="array" ref="Y226">+SQRT((SUM(SIN($V226/$X$1*($A$22:$A$2000))*$C$22:$C$2000))^2 +  (SUM(COS($V226/$X$1*($A$22:$A$2000))*$C$22:$C$2000))^2)</f>
        <v>15.696711370422927</v>
      </c>
    </row>
    <row r="227" spans="1:25" x14ac:dyDescent="0.35">
      <c r="A227" s="6">
        <f t="shared" si="25"/>
        <v>1898.75</v>
      </c>
      <c r="B227" s="6">
        <f t="shared" si="26"/>
        <v>-0.46213983346162502</v>
      </c>
      <c r="C227" s="8">
        <f t="shared" si="27"/>
        <v>-0.56067739999999999</v>
      </c>
      <c r="G227" s="1">
        <v>1898.833333</v>
      </c>
      <c r="H227" s="1">
        <v>-0.44523806660201698</v>
      </c>
      <c r="I227" s="1">
        <v>-0.41359309999999999</v>
      </c>
      <c r="J227" s="1">
        <v>1898.833333</v>
      </c>
      <c r="K227" s="1">
        <v>0.46200000000000002</v>
      </c>
      <c r="L227" s="1">
        <v>46.174881843905702</v>
      </c>
      <c r="M227" s="1">
        <v>1521.44535837321</v>
      </c>
      <c r="V227">
        <f t="shared" si="29"/>
        <v>225</v>
      </c>
      <c r="W227">
        <f t="shared" si="28"/>
        <v>0.35809862195676451</v>
      </c>
      <c r="X227" s="2">
        <f t="array" ref="X227">+SQRT((SUM(SIN($V227/$X$1*($A$22:$A$2000))*$B$22:$B$2000))^2 + (SUM(COS($V227/$X$1*($A$22:$A$2000))*$B$22:$B$2000))^2)</f>
        <v>5.8854338802607407</v>
      </c>
      <c r="Y227">
        <f t="array" ref="Y227">+SQRT((SUM(SIN($V227/$X$1*($A$22:$A$2000))*$C$22:$C$2000))^2 +  (SUM(COS($V227/$X$1*($A$22:$A$2000))*$C$22:$C$2000))^2)</f>
        <v>20.362882209560105</v>
      </c>
    </row>
    <row r="228" spans="1:25" x14ac:dyDescent="0.35">
      <c r="A228" s="6">
        <f t="shared" si="25"/>
        <v>1898.833333</v>
      </c>
      <c r="B228" s="6">
        <f t="shared" si="26"/>
        <v>-0.44523806660201698</v>
      </c>
      <c r="C228" s="8">
        <f t="shared" si="27"/>
        <v>-0.41359309999999999</v>
      </c>
      <c r="G228" s="1">
        <v>1898.916667</v>
      </c>
      <c r="H228" s="1">
        <v>-0.35400679257677697</v>
      </c>
      <c r="I228" s="1">
        <v>-0.2599554</v>
      </c>
      <c r="J228" s="1">
        <v>1898.916667</v>
      </c>
      <c r="K228" s="1">
        <v>0.46400000000000002</v>
      </c>
      <c r="L228" s="1">
        <v>71.573245891464893</v>
      </c>
      <c r="M228" s="1">
        <v>1825.7657635954999</v>
      </c>
      <c r="N228">
        <f>365.242/(27-W228)</f>
        <v>13.710125833736422</v>
      </c>
      <c r="O228">
        <f>365.242/(14-W228)</f>
        <v>26.776664503166753</v>
      </c>
      <c r="P228">
        <f>365.242/(26+W228)</f>
        <v>13.856080918449285</v>
      </c>
      <c r="Q228" s="2">
        <f>365.242/(13+W228)</f>
        <v>27.339107068683017</v>
      </c>
      <c r="S228">
        <f>+Y228</f>
        <v>24.404581757270655</v>
      </c>
      <c r="V228">
        <f t="shared" si="29"/>
        <v>226</v>
      </c>
      <c r="W228">
        <f t="shared" si="28"/>
        <v>0.35969017138768344</v>
      </c>
      <c r="X228" s="2">
        <f t="array" ref="X228">+SQRT((SUM(SIN($V228/$X$1*($A$22:$A$2000))*$B$22:$B$2000))^2 + (SUM(COS($V228/$X$1*($A$22:$A$2000))*$B$22:$B$2000))^2)</f>
        <v>6.7478306390123359</v>
      </c>
      <c r="Y228">
        <f t="array" ref="Y228">+SQRT((SUM(SIN($V228/$X$1*($A$22:$A$2000))*$C$22:$C$2000))^2 +  (SUM(COS($V228/$X$1*($A$22:$A$2000))*$C$22:$C$2000))^2)</f>
        <v>24.404581757270655</v>
      </c>
    </row>
    <row r="229" spans="1:25" x14ac:dyDescent="0.35">
      <c r="A229" s="6">
        <f t="shared" si="25"/>
        <v>1898.916667</v>
      </c>
      <c r="B229" s="6">
        <f t="shared" si="26"/>
        <v>-0.35400679257677697</v>
      </c>
      <c r="C229" s="8">
        <f t="shared" si="27"/>
        <v>-0.2599554</v>
      </c>
      <c r="G229" s="1">
        <v>1899</v>
      </c>
      <c r="H229" s="1">
        <v>-0.28055397110833202</v>
      </c>
      <c r="I229" s="1">
        <v>-0.25012509999999999</v>
      </c>
      <c r="J229" s="1">
        <v>1899</v>
      </c>
      <c r="K229" s="1">
        <v>0.46600000000000003</v>
      </c>
      <c r="L229" s="1">
        <v>92.458932298615906</v>
      </c>
      <c r="M229" s="1">
        <v>2015.89160351688</v>
      </c>
      <c r="V229">
        <f t="shared" si="29"/>
        <v>227</v>
      </c>
      <c r="W229">
        <f t="shared" si="28"/>
        <v>0.36128172081860244</v>
      </c>
      <c r="X229" s="2">
        <f t="array" ref="X229">+SQRT((SUM(SIN($V229/$X$1*($A$22:$A$2000))*$B$22:$B$2000))^2 + (SUM(COS($V229/$X$1*($A$22:$A$2000))*$B$22:$B$2000))^2)</f>
        <v>8.2467485780807372</v>
      </c>
      <c r="Y229">
        <f t="array" ref="Y229">+SQRT((SUM(SIN($V229/$X$1*($A$22:$A$2000))*$C$22:$C$2000))^2 +  (SUM(COS($V229/$X$1*($A$22:$A$2000))*$C$22:$C$2000))^2)</f>
        <v>27.558265337179606</v>
      </c>
    </row>
    <row r="230" spans="1:25" x14ac:dyDescent="0.35">
      <c r="A230" s="6">
        <f t="shared" si="25"/>
        <v>1899</v>
      </c>
      <c r="B230" s="6">
        <f t="shared" si="26"/>
        <v>-0.28055397110833202</v>
      </c>
      <c r="C230" s="8">
        <f t="shared" si="27"/>
        <v>-0.25012509999999999</v>
      </c>
      <c r="G230" s="1">
        <v>1899.083333</v>
      </c>
      <c r="H230" s="1">
        <v>-0.25250365264133801</v>
      </c>
      <c r="I230" s="1">
        <v>-0.1236521</v>
      </c>
      <c r="J230" s="1">
        <v>1899.083333</v>
      </c>
      <c r="K230" s="1">
        <v>0.46800000000000003</v>
      </c>
      <c r="L230" s="1">
        <v>71.878923862395595</v>
      </c>
      <c r="M230" s="1">
        <v>1875.6288521681599</v>
      </c>
      <c r="Q230" s="2"/>
      <c r="V230">
        <f t="shared" si="29"/>
        <v>228</v>
      </c>
      <c r="W230">
        <f t="shared" si="28"/>
        <v>0.36287327024952137</v>
      </c>
      <c r="X230" s="2">
        <f t="array" ref="X230">+SQRT((SUM(SIN($V230/$X$1*($A$22:$A$2000))*$B$22:$B$2000))^2 + (SUM(COS($V230/$X$1*($A$22:$A$2000))*$B$22:$B$2000))^2)</f>
        <v>10.099326485044044</v>
      </c>
      <c r="Y230">
        <f t="array" ref="Y230">+SQRT((SUM(SIN($V230/$X$1*($A$22:$A$2000))*$C$22:$C$2000))^2 +  (SUM(COS($V230/$X$1*($A$22:$A$2000))*$C$22:$C$2000))^2)</f>
        <v>29.517890918205847</v>
      </c>
    </row>
    <row r="231" spans="1:25" x14ac:dyDescent="0.35">
      <c r="A231" s="6">
        <f t="shared" si="25"/>
        <v>1899.083333</v>
      </c>
      <c r="B231" s="6">
        <f t="shared" si="26"/>
        <v>-0.25250365264133801</v>
      </c>
      <c r="C231" s="8">
        <f t="shared" si="27"/>
        <v>-0.1236521</v>
      </c>
      <c r="G231" s="1">
        <v>1899.166667</v>
      </c>
      <c r="H231" s="1">
        <v>-0.226839090923248</v>
      </c>
      <c r="I231" s="1">
        <v>-2.3973520000000002E-2</v>
      </c>
      <c r="J231" s="1">
        <v>1899.166667</v>
      </c>
      <c r="K231" s="1">
        <v>0.47</v>
      </c>
      <c r="L231" s="1">
        <v>80.927375374243695</v>
      </c>
      <c r="M231" s="1">
        <v>1482.47046219617</v>
      </c>
      <c r="V231">
        <f t="shared" si="29"/>
        <v>229</v>
      </c>
      <c r="W231">
        <f t="shared" si="28"/>
        <v>0.36446481968044037</v>
      </c>
      <c r="X231" s="2">
        <f t="array" ref="X231">+SQRT((SUM(SIN($V231/$X$1*($A$22:$A$2000))*$B$22:$B$2000))^2 + (SUM(COS($V231/$X$1*($A$22:$A$2000))*$B$22:$B$2000))^2)</f>
        <v>12.077130583820882</v>
      </c>
      <c r="Y231">
        <f t="array" ref="Y231">+SQRT((SUM(SIN($V231/$X$1*($A$22:$A$2000))*$C$22:$C$2000))^2 +  (SUM(COS($V231/$X$1*($A$22:$A$2000))*$C$22:$C$2000))^2)</f>
        <v>30.048137537234133</v>
      </c>
    </row>
    <row r="232" spans="1:25" x14ac:dyDescent="0.35">
      <c r="A232" s="6">
        <f t="shared" si="25"/>
        <v>1899.166667</v>
      </c>
      <c r="B232" s="6">
        <f t="shared" si="26"/>
        <v>-0.226839090923248</v>
      </c>
      <c r="C232" s="8">
        <f t="shared" si="27"/>
        <v>-2.3973520000000002E-2</v>
      </c>
      <c r="G232" s="1">
        <v>1899.25</v>
      </c>
      <c r="H232" s="1">
        <v>-0.201853403206845</v>
      </c>
      <c r="I232" s="1">
        <v>5.0936309999999999E-2</v>
      </c>
      <c r="J232" s="1">
        <v>1899.25</v>
      </c>
      <c r="K232" s="1">
        <v>0.47199999999999998</v>
      </c>
      <c r="L232" s="1">
        <v>142.499720743724</v>
      </c>
      <c r="M232" s="1">
        <v>1113.79796487358</v>
      </c>
      <c r="V232">
        <f t="shared" si="29"/>
        <v>230</v>
      </c>
      <c r="W232">
        <f t="shared" si="28"/>
        <v>0.36605636911135925</v>
      </c>
      <c r="X232" s="2">
        <f t="array" ref="X232">+SQRT((SUM(SIN($V232/$X$1*($A$22:$A$2000))*$B$22:$B$2000))^2 + (SUM(COS($V232/$X$1*($A$22:$A$2000))*$B$22:$B$2000))^2)</f>
        <v>13.761671176615268</v>
      </c>
      <c r="Y232">
        <f t="array" ref="Y232">+SQRT((SUM(SIN($V232/$X$1*($A$22:$A$2000))*$C$22:$C$2000))^2 +  (SUM(COS($V232/$X$1*($A$22:$A$2000))*$C$22:$C$2000))^2)</f>
        <v>29.09713987070948</v>
      </c>
    </row>
    <row r="233" spans="1:25" x14ac:dyDescent="0.35">
      <c r="A233" s="6">
        <f t="shared" si="25"/>
        <v>1899.25</v>
      </c>
      <c r="B233" s="6">
        <f t="shared" si="26"/>
        <v>-0.201853403206845</v>
      </c>
      <c r="C233" s="8">
        <f t="shared" si="27"/>
        <v>5.0936309999999999E-2</v>
      </c>
      <c r="G233" s="1">
        <v>1899.333333</v>
      </c>
      <c r="H233" s="1">
        <v>-0.228783849547464</v>
      </c>
      <c r="I233" s="1">
        <v>0.1081708</v>
      </c>
      <c r="J233" s="1">
        <v>1899.333333</v>
      </c>
      <c r="K233" s="1">
        <v>0.47399999999999998</v>
      </c>
      <c r="L233" s="1">
        <v>157.706294344486</v>
      </c>
      <c r="M233" s="1">
        <v>818.83233585551295</v>
      </c>
      <c r="Q233" s="2"/>
      <c r="V233">
        <f t="shared" si="29"/>
        <v>231</v>
      </c>
      <c r="W233">
        <f t="shared" si="28"/>
        <v>0.36764791854227824</v>
      </c>
      <c r="X233" s="2">
        <f t="array" ref="X233">+SQRT((SUM(SIN($V233/$X$1*($A$22:$A$2000))*$B$22:$B$2000))^2 + (SUM(COS($V233/$X$1*($A$22:$A$2000))*$B$22:$B$2000))^2)</f>
        <v>14.728230473651692</v>
      </c>
      <c r="Y233">
        <f t="array" ref="Y233">+SQRT((SUM(SIN($V233/$X$1*($A$22:$A$2000))*$C$22:$C$2000))^2 +  (SUM(COS($V233/$X$1*($A$22:$A$2000))*$C$22:$C$2000))^2)</f>
        <v>26.805715954400245</v>
      </c>
    </row>
    <row r="234" spans="1:25" x14ac:dyDescent="0.35">
      <c r="A234" s="6">
        <f t="shared" si="25"/>
        <v>1899.333333</v>
      </c>
      <c r="B234" s="6">
        <f t="shared" si="26"/>
        <v>-0.228783849547464</v>
      </c>
      <c r="C234" s="8">
        <f t="shared" si="27"/>
        <v>0.1081708</v>
      </c>
      <c r="G234" s="1">
        <v>1899.416667</v>
      </c>
      <c r="H234" s="1">
        <v>-0.30345295403809902</v>
      </c>
      <c r="I234" s="1">
        <v>-0.18462899999999999</v>
      </c>
      <c r="J234" s="1">
        <v>1899.416667</v>
      </c>
      <c r="K234" s="1">
        <v>0.47599999999999998</v>
      </c>
      <c r="L234" s="1">
        <v>168.64799090484499</v>
      </c>
      <c r="M234" s="1">
        <v>526.02002646510198</v>
      </c>
      <c r="V234">
        <f t="shared" si="29"/>
        <v>232</v>
      </c>
      <c r="W234">
        <f t="shared" si="28"/>
        <v>0.36923946797319718</v>
      </c>
      <c r="X234" s="2">
        <f t="array" ref="X234">+SQRT((SUM(SIN($V234/$X$1*($A$22:$A$2000))*$B$22:$B$2000))^2 + (SUM(COS($V234/$X$1*($A$22:$A$2000))*$B$22:$B$2000))^2)</f>
        <v>14.807379804627953</v>
      </c>
      <c r="Y234">
        <f t="array" ref="Y234">+SQRT((SUM(SIN($V234/$X$1*($A$22:$A$2000))*$C$22:$C$2000))^2 +  (SUM(COS($V234/$X$1*($A$22:$A$2000))*$C$22:$C$2000))^2)</f>
        <v>23.412089895301854</v>
      </c>
    </row>
    <row r="235" spans="1:25" x14ac:dyDescent="0.35">
      <c r="A235" s="6">
        <f t="shared" si="25"/>
        <v>1899.416667</v>
      </c>
      <c r="B235" s="6">
        <f t="shared" si="26"/>
        <v>-0.30345295403809902</v>
      </c>
      <c r="C235" s="8">
        <f t="shared" si="27"/>
        <v>-0.18462899999999999</v>
      </c>
      <c r="G235" s="1">
        <v>1899.5</v>
      </c>
      <c r="H235" s="1">
        <v>-0.353382254437552</v>
      </c>
      <c r="I235" s="1">
        <v>-0.27996070000000001</v>
      </c>
      <c r="J235" s="1">
        <v>1899.5</v>
      </c>
      <c r="K235" s="1">
        <v>0.47799999999999998</v>
      </c>
      <c r="L235" s="1">
        <v>427.70994596984701</v>
      </c>
      <c r="M235" s="1">
        <v>381.15690494950599</v>
      </c>
      <c r="V235">
        <f t="shared" si="29"/>
        <v>233</v>
      </c>
      <c r="W235">
        <f t="shared" si="28"/>
        <v>0.37083101740411617</v>
      </c>
      <c r="X235" s="2">
        <f t="array" ref="X235">+SQRT((SUM(SIN($V235/$X$1*($A$22:$A$2000))*$B$22:$B$2000))^2 + (SUM(COS($V235/$X$1*($A$22:$A$2000))*$B$22:$B$2000))^2)</f>
        <v>14.158618659204672</v>
      </c>
      <c r="Y235">
        <f t="array" ref="Y235">+SQRT((SUM(SIN($V235/$X$1*($A$22:$A$2000))*$C$22:$C$2000))^2 +  (SUM(COS($V235/$X$1*($A$22:$A$2000))*$C$22:$C$2000))^2)</f>
        <v>19.156967784906747</v>
      </c>
    </row>
    <row r="236" spans="1:25" x14ac:dyDescent="0.35">
      <c r="A236" s="6">
        <f t="shared" si="25"/>
        <v>1899.5</v>
      </c>
      <c r="B236" s="6">
        <f t="shared" si="26"/>
        <v>-0.353382254437552</v>
      </c>
      <c r="C236" s="8">
        <f t="shared" si="27"/>
        <v>-0.27996070000000001</v>
      </c>
      <c r="G236" s="1">
        <v>1899.583333</v>
      </c>
      <c r="H236" s="1">
        <v>-0.35873425687527599</v>
      </c>
      <c r="I236" s="1">
        <v>-0.1710721</v>
      </c>
      <c r="J236" s="1">
        <v>1899.583333</v>
      </c>
      <c r="K236" s="1">
        <v>0.48</v>
      </c>
      <c r="L236" s="1">
        <v>1013.26201073756</v>
      </c>
      <c r="M236" s="1">
        <v>523.33400812852597</v>
      </c>
      <c r="V236">
        <f t="shared" si="29"/>
        <v>234</v>
      </c>
      <c r="W236">
        <f t="shared" si="28"/>
        <v>0.37242256683503505</v>
      </c>
      <c r="X236" s="2">
        <f t="array" ref="X236">+SQRT((SUM(SIN($V236/$X$1*($A$22:$A$2000))*$B$22:$B$2000))^2 + (SUM(COS($V236/$X$1*($A$22:$A$2000))*$B$22:$B$2000))^2)</f>
        <v>13.085290259140942</v>
      </c>
      <c r="Y236">
        <f t="array" ref="Y236">+SQRT((SUM(SIN($V236/$X$1*($A$22:$A$2000))*$C$22:$C$2000))^2 +  (SUM(COS($V236/$X$1*($A$22:$A$2000))*$C$22:$C$2000))^2)</f>
        <v>14.339766453749128</v>
      </c>
    </row>
    <row r="237" spans="1:25" x14ac:dyDescent="0.35">
      <c r="A237" s="6">
        <f t="shared" si="25"/>
        <v>1899.583333</v>
      </c>
      <c r="B237" s="6">
        <f t="shared" si="26"/>
        <v>-0.35873425687527599</v>
      </c>
      <c r="C237" s="8">
        <f t="shared" si="27"/>
        <v>-0.1710721</v>
      </c>
      <c r="G237" s="1">
        <v>1899.666667</v>
      </c>
      <c r="H237" s="1">
        <v>-0.38279724772332402</v>
      </c>
      <c r="I237" s="1">
        <v>-0.57389369999999995</v>
      </c>
      <c r="J237" s="1">
        <v>1899.666667</v>
      </c>
      <c r="K237" s="1">
        <v>0.48199999999999998</v>
      </c>
      <c r="L237" s="1">
        <v>1664.40842390129</v>
      </c>
      <c r="M237" s="1">
        <v>762.90131084149505</v>
      </c>
      <c r="V237">
        <f t="shared" si="29"/>
        <v>235</v>
      </c>
      <c r="W237">
        <f t="shared" si="28"/>
        <v>0.37401411626595404</v>
      </c>
      <c r="X237" s="2">
        <f t="array" ref="X237">+SQRT((SUM(SIN($V237/$X$1*($A$22:$A$2000))*$B$22:$B$2000))^2 + (SUM(COS($V237/$X$1*($A$22:$A$2000))*$B$22:$B$2000))^2)</f>
        <v>11.733823467132257</v>
      </c>
      <c r="Y237">
        <f t="array" ref="Y237">+SQRT((SUM(SIN($V237/$X$1*($A$22:$A$2000))*$C$22:$C$2000))^2 +  (SUM(COS($V237/$X$1*($A$22:$A$2000))*$C$22:$C$2000))^2)</f>
        <v>9.7243723220454168</v>
      </c>
    </row>
    <row r="238" spans="1:25" x14ac:dyDescent="0.35">
      <c r="A238" s="6">
        <f t="shared" si="25"/>
        <v>1899.666667</v>
      </c>
      <c r="B238" s="6">
        <f t="shared" si="26"/>
        <v>-0.38279724772332402</v>
      </c>
      <c r="C238" s="8">
        <f t="shared" si="27"/>
        <v>-0.57389369999999995</v>
      </c>
      <c r="G238" s="1">
        <v>1899.75</v>
      </c>
      <c r="H238" s="1">
        <v>-0.44380190541737502</v>
      </c>
      <c r="I238" s="1">
        <v>-7.2226460000000006E-2</v>
      </c>
      <c r="J238" s="1">
        <v>1899.75</v>
      </c>
      <c r="K238" s="1">
        <v>0.48399999999999999</v>
      </c>
      <c r="L238" s="1">
        <v>2121.13764208879</v>
      </c>
      <c r="M238" s="1">
        <v>862.68418492029298</v>
      </c>
      <c r="V238">
        <f t="shared" si="29"/>
        <v>236</v>
      </c>
      <c r="W238">
        <f t="shared" si="28"/>
        <v>0.37560566569687298</v>
      </c>
      <c r="X238" s="2">
        <f t="array" ref="X238">+SQRT((SUM(SIN($V238/$X$1*($A$22:$A$2000))*$B$22:$B$2000))^2 + (SUM(COS($V238/$X$1*($A$22:$A$2000))*$B$22:$B$2000))^2)</f>
        <v>10.005784814758814</v>
      </c>
      <c r="Y238">
        <f t="array" ref="Y238">+SQRT((SUM(SIN($V238/$X$1*($A$22:$A$2000))*$C$22:$C$2000))^2 +  (SUM(COS($V238/$X$1*($A$22:$A$2000))*$C$22:$C$2000))^2)</f>
        <v>7.7010233983174636</v>
      </c>
    </row>
    <row r="239" spans="1:25" x14ac:dyDescent="0.35">
      <c r="A239" s="6">
        <f t="shared" si="25"/>
        <v>1899.75</v>
      </c>
      <c r="B239" s="6">
        <f t="shared" si="26"/>
        <v>-0.44380190541737502</v>
      </c>
      <c r="C239" s="8">
        <f t="shared" si="27"/>
        <v>-7.2226460000000006E-2</v>
      </c>
      <c r="G239" s="1">
        <v>1899.833333</v>
      </c>
      <c r="H239" s="1">
        <v>-0.46202014003570002</v>
      </c>
      <c r="I239" s="1">
        <v>-0.19006509999999999</v>
      </c>
      <c r="J239" s="1">
        <v>1899.833333</v>
      </c>
      <c r="K239" s="1">
        <v>0.48599999999999999</v>
      </c>
      <c r="L239" s="1">
        <v>2304.1892698676202</v>
      </c>
      <c r="M239" s="1">
        <v>843.51440876578204</v>
      </c>
      <c r="V239">
        <f t="shared" si="29"/>
        <v>237</v>
      </c>
      <c r="W239">
        <f t="shared" si="28"/>
        <v>0.37719721512779197</v>
      </c>
      <c r="X239" s="2">
        <f t="array" ref="X239">+SQRT((SUM(SIN($V239/$X$1*($A$22:$A$2000))*$B$22:$B$2000))^2 + (SUM(COS($V239/$X$1*($A$22:$A$2000))*$B$22:$B$2000))^2)</f>
        <v>7.8031373765394045</v>
      </c>
      <c r="Y239">
        <f t="array" ref="Y239">+SQRT((SUM(SIN($V239/$X$1*($A$22:$A$2000))*$C$22:$C$2000))^2 +  (SUM(COS($V239/$X$1*($A$22:$A$2000))*$C$22:$C$2000))^2)</f>
        <v>10.406965440336053</v>
      </c>
    </row>
    <row r="240" spans="1:25" x14ac:dyDescent="0.35">
      <c r="A240" s="6">
        <f t="shared" si="25"/>
        <v>1899.833333</v>
      </c>
      <c r="B240" s="6">
        <f t="shared" si="26"/>
        <v>-0.46202014003570002</v>
      </c>
      <c r="C240" s="8">
        <f t="shared" si="27"/>
        <v>-0.19006509999999999</v>
      </c>
      <c r="G240" s="1">
        <v>1899.916667</v>
      </c>
      <c r="H240" s="1">
        <v>-0.39680169337596499</v>
      </c>
      <c r="I240" s="1">
        <v>-0.53022340000000001</v>
      </c>
      <c r="J240" s="1">
        <v>1899.916667</v>
      </c>
      <c r="K240" s="1">
        <v>0.48799999999999999</v>
      </c>
      <c r="L240" s="1">
        <v>2155.4885920890001</v>
      </c>
      <c r="M240" s="1">
        <v>758.74310966584903</v>
      </c>
      <c r="V240">
        <f t="shared" si="29"/>
        <v>238</v>
      </c>
      <c r="W240">
        <f t="shared" si="28"/>
        <v>0.37878876455871091</v>
      </c>
      <c r="X240" s="2">
        <f t="array" ref="X240">+SQRT((SUM(SIN($V240/$X$1*($A$22:$A$2000))*$B$22:$B$2000))^2 + (SUM(COS($V240/$X$1*($A$22:$A$2000))*$B$22:$B$2000))^2)</f>
        <v>5.2989424050727383</v>
      </c>
      <c r="Y240">
        <f t="array" ref="Y240">+SQRT((SUM(SIN($V240/$X$1*($A$22:$A$2000))*$C$22:$C$2000))^2 +  (SUM(COS($V240/$X$1*($A$22:$A$2000))*$C$22:$C$2000))^2)</f>
        <v>15.017551321318443</v>
      </c>
    </row>
    <row r="241" spans="1:25" x14ac:dyDescent="0.35">
      <c r="A241" s="6">
        <f t="shared" si="25"/>
        <v>1899.916667</v>
      </c>
      <c r="B241" s="6">
        <f t="shared" si="26"/>
        <v>-0.39680169337596499</v>
      </c>
      <c r="C241" s="8">
        <f t="shared" si="27"/>
        <v>-0.53022340000000001</v>
      </c>
      <c r="G241" s="1">
        <v>1900</v>
      </c>
      <c r="H241" s="1">
        <v>-0.33949595175936398</v>
      </c>
      <c r="I241" s="1">
        <v>-0.30076710000000001</v>
      </c>
      <c r="J241" s="1">
        <v>1900</v>
      </c>
      <c r="K241" s="1">
        <v>0.49</v>
      </c>
      <c r="L241" s="1">
        <v>1742.7604788738099</v>
      </c>
      <c r="M241" s="1">
        <v>570.38542128293705</v>
      </c>
      <c r="V241">
        <f t="shared" si="29"/>
        <v>239</v>
      </c>
      <c r="W241">
        <f t="shared" si="28"/>
        <v>0.3803803139896299</v>
      </c>
      <c r="X241" s="2">
        <f t="array" ref="X241">+SQRT((SUM(SIN($V241/$X$1*($A$22:$A$2000))*$B$22:$B$2000))^2 + (SUM(COS($V241/$X$1*($A$22:$A$2000))*$B$22:$B$2000))^2)</f>
        <v>2.958473419045319</v>
      </c>
      <c r="Y241">
        <f t="array" ref="Y241">+SQRT((SUM(SIN($V241/$X$1*($A$22:$A$2000))*$C$22:$C$2000))^2 +  (SUM(COS($V241/$X$1*($A$22:$A$2000))*$C$22:$C$2000))^2)</f>
        <v>19.416256137409238</v>
      </c>
    </row>
    <row r="242" spans="1:25" x14ac:dyDescent="0.35">
      <c r="A242" s="6">
        <f t="shared" si="25"/>
        <v>1900</v>
      </c>
      <c r="B242" s="6">
        <f t="shared" si="26"/>
        <v>-0.33949595175936398</v>
      </c>
      <c r="C242" s="8">
        <f t="shared" si="27"/>
        <v>-0.30076710000000001</v>
      </c>
      <c r="G242" s="1">
        <v>1900.083333</v>
      </c>
      <c r="H242" s="1">
        <v>-0.38038843503984898</v>
      </c>
      <c r="I242" s="1">
        <v>-0.12436609999999999</v>
      </c>
      <c r="J242" s="1">
        <v>1900.083333</v>
      </c>
      <c r="K242" s="1">
        <v>0.49199999999999999</v>
      </c>
      <c r="L242" s="1">
        <v>1505.07428195529</v>
      </c>
      <c r="M242" s="1">
        <v>424.77124350975799</v>
      </c>
      <c r="V242">
        <f t="shared" si="29"/>
        <v>240</v>
      </c>
      <c r="W242">
        <f t="shared" si="28"/>
        <v>0.38197186342054879</v>
      </c>
      <c r="X242" s="2">
        <f t="array" ref="X242">+SQRT((SUM(SIN($V242/$X$1*($A$22:$A$2000))*$B$22:$B$2000))^2 + (SUM(COS($V242/$X$1*($A$22:$A$2000))*$B$22:$B$2000))^2)</f>
        <v>1.4032057312329826</v>
      </c>
      <c r="Y242">
        <f t="array" ref="Y242">+SQRT((SUM(SIN($V242/$X$1*($A$22:$A$2000))*$C$22:$C$2000))^2 +  (SUM(COS($V242/$X$1*($A$22:$A$2000))*$C$22:$C$2000))^2)</f>
        <v>22.929202081803673</v>
      </c>
    </row>
    <row r="243" spans="1:25" x14ac:dyDescent="0.35">
      <c r="A243" s="6">
        <f t="shared" si="25"/>
        <v>1900.083333</v>
      </c>
      <c r="B243" s="6">
        <f t="shared" si="26"/>
        <v>-0.38038843503984898</v>
      </c>
      <c r="C243" s="8">
        <f t="shared" si="27"/>
        <v>-0.12436609999999999</v>
      </c>
      <c r="G243" s="1">
        <v>1900.166667</v>
      </c>
      <c r="H243" s="1">
        <v>-0.45381749418581802</v>
      </c>
      <c r="I243" s="1">
        <v>-0.31192350000000002</v>
      </c>
      <c r="J243" s="1">
        <v>1900.166667</v>
      </c>
      <c r="K243" s="1">
        <v>0.49399999999999999</v>
      </c>
      <c r="L243" s="1">
        <v>1907.10674423308</v>
      </c>
      <c r="M243" s="1">
        <v>595.76714296549903</v>
      </c>
      <c r="V243">
        <f t="shared" si="29"/>
        <v>241</v>
      </c>
      <c r="W243">
        <f t="shared" si="28"/>
        <v>0.38356341285146778</v>
      </c>
      <c r="X243" s="2">
        <f t="array" ref="X243">+SQRT((SUM(SIN($V243/$X$1*($A$22:$A$2000))*$B$22:$B$2000))^2 + (SUM(COS($V243/$X$1*($A$22:$A$2000))*$B$22:$B$2000))^2)</f>
        <v>1.2325812023972351</v>
      </c>
      <c r="Y243">
        <f t="array" ref="Y243">+SQRT((SUM(SIN($V243/$X$1*($A$22:$A$2000))*$C$22:$C$2000))^2 +  (SUM(COS($V243/$X$1*($A$22:$A$2000))*$C$22:$C$2000))^2)</f>
        <v>25.334830299623782</v>
      </c>
    </row>
    <row r="244" spans="1:25" x14ac:dyDescent="0.35">
      <c r="A244" s="6">
        <f t="shared" si="25"/>
        <v>1900.166667</v>
      </c>
      <c r="B244" s="6">
        <f t="shared" si="26"/>
        <v>-0.45381749418581802</v>
      </c>
      <c r="C244" s="8">
        <f t="shared" si="27"/>
        <v>-0.31192350000000002</v>
      </c>
      <c r="G244" s="1">
        <v>1900.25</v>
      </c>
      <c r="H244" s="1">
        <v>-0.42140000792440002</v>
      </c>
      <c r="I244" s="1">
        <v>-0.1383337</v>
      </c>
      <c r="J244" s="1">
        <v>1900.25</v>
      </c>
      <c r="K244" s="1">
        <v>0.496</v>
      </c>
      <c r="L244" s="1">
        <v>2832.8956116945901</v>
      </c>
      <c r="M244" s="1">
        <v>1043.53118133471</v>
      </c>
      <c r="N244">
        <f>365.242/(27-W244)</f>
        <v>13.72324353128459</v>
      </c>
      <c r="O244">
        <f>365.242/(14-W244)</f>
        <v>26.82674675974344</v>
      </c>
      <c r="P244">
        <f>365.242/(26+W244)</f>
        <v>13.842708163818402</v>
      </c>
      <c r="Q244">
        <f>365.242/(13+W244)</f>
        <v>27.287095370147309</v>
      </c>
      <c r="S244">
        <f>+Y244</f>
        <v>26.510875505402581</v>
      </c>
      <c r="V244">
        <f t="shared" si="29"/>
        <v>242</v>
      </c>
      <c r="W244">
        <f t="shared" si="28"/>
        <v>0.38515496228238671</v>
      </c>
      <c r="X244" s="2">
        <f t="array" ref="X244">+SQRT((SUM(SIN($V244/$X$1*($A$22:$A$2000))*$B$22:$B$2000))^2 + (SUM(COS($V244/$X$1*($A$22:$A$2000))*$B$22:$B$2000))^2)</f>
        <v>1.8618242301404779</v>
      </c>
      <c r="Y244">
        <f t="array" ref="Y244">+SQRT((SUM(SIN($V244/$X$1*($A$22:$A$2000))*$C$22:$C$2000))^2 +  (SUM(COS($V244/$X$1*($A$22:$A$2000))*$C$22:$C$2000))^2)</f>
        <v>26.510875505402581</v>
      </c>
    </row>
    <row r="245" spans="1:25" x14ac:dyDescent="0.35">
      <c r="A245" s="6">
        <f t="shared" si="25"/>
        <v>1900.25</v>
      </c>
      <c r="B245" s="6">
        <f t="shared" si="26"/>
        <v>-0.42140000792440002</v>
      </c>
      <c r="C245" s="8">
        <f t="shared" si="27"/>
        <v>-0.1383337</v>
      </c>
      <c r="G245" s="1">
        <v>1900.333333</v>
      </c>
      <c r="H245" s="1">
        <v>-0.27389449890351197</v>
      </c>
      <c r="I245" s="1">
        <v>3.9151819999999997E-2</v>
      </c>
      <c r="J245" s="1">
        <v>1900.333333</v>
      </c>
      <c r="K245" s="1">
        <v>0.498</v>
      </c>
      <c r="L245" s="1">
        <v>3688.0829569412699</v>
      </c>
      <c r="M245" s="1">
        <v>1440.6930599387399</v>
      </c>
      <c r="N245">
        <v>13.72324353128459</v>
      </c>
      <c r="O245">
        <v>26.82674675974344</v>
      </c>
      <c r="P245">
        <v>13.842708163818402</v>
      </c>
      <c r="Q245">
        <v>27.287095370147309</v>
      </c>
      <c r="S245">
        <v>49.936983633744838</v>
      </c>
      <c r="V245">
        <f t="shared" si="29"/>
        <v>243</v>
      </c>
      <c r="W245">
        <f t="shared" si="28"/>
        <v>0.38674651171330571</v>
      </c>
      <c r="X245" s="2">
        <f t="array" ref="X245">+SQRT((SUM(SIN($V245/$X$1*($A$22:$A$2000))*$B$22:$B$2000))^2 + (SUM(COS($V245/$X$1*($A$22:$A$2000))*$B$22:$B$2000))^2)</f>
        <v>2.741257779310184</v>
      </c>
      <c r="Y245">
        <f t="array" ref="Y245">+SQRT((SUM(SIN($V245/$X$1*($A$22:$A$2000))*$C$22:$C$2000))^2 +  (SUM(COS($V245/$X$1*($A$22:$A$2000))*$C$22:$C$2000))^2)</f>
        <v>26.325535524627714</v>
      </c>
    </row>
    <row r="246" spans="1:25" x14ac:dyDescent="0.35">
      <c r="A246" s="6">
        <f t="shared" si="25"/>
        <v>1900.333333</v>
      </c>
      <c r="B246" s="6">
        <f t="shared" si="26"/>
        <v>-0.27389449890351197</v>
      </c>
      <c r="C246" s="8">
        <f t="shared" si="27"/>
        <v>3.9151819999999997E-2</v>
      </c>
      <c r="G246" s="1">
        <v>1900.416667</v>
      </c>
      <c r="H246" s="1">
        <v>-0.14364523927862499</v>
      </c>
      <c r="I246" s="1">
        <v>0.14882200000000001</v>
      </c>
      <c r="J246" s="1">
        <v>1900.416667</v>
      </c>
      <c r="K246" s="1">
        <v>0.5</v>
      </c>
      <c r="L246" s="1">
        <v>4012.0570441023301</v>
      </c>
      <c r="M246" s="1">
        <v>1610.6453245087</v>
      </c>
      <c r="V246">
        <f t="shared" si="29"/>
        <v>244</v>
      </c>
      <c r="W246">
        <f t="shared" si="28"/>
        <v>0.38833806114422464</v>
      </c>
      <c r="X246" s="2">
        <f t="array" ref="X246">+SQRT((SUM(SIN($V246/$X$1*($A$22:$A$2000))*$B$22:$B$2000))^2 + (SUM(COS($V246/$X$1*($A$22:$A$2000))*$B$22:$B$2000))^2)</f>
        <v>3.5192257872131822</v>
      </c>
      <c r="Y246">
        <f t="array" ref="Y246">+SQRT((SUM(SIN($V246/$X$1*($A$22:$A$2000))*$C$22:$C$2000))^2 +  (SUM(COS($V246/$X$1*($A$22:$A$2000))*$C$22:$C$2000))^2)</f>
        <v>24.690616651996926</v>
      </c>
    </row>
    <row r="247" spans="1:25" x14ac:dyDescent="0.35">
      <c r="A247" s="6">
        <f t="shared" si="25"/>
        <v>1900.416667</v>
      </c>
      <c r="B247" s="6">
        <f t="shared" si="26"/>
        <v>-0.14364523927862499</v>
      </c>
      <c r="C247" s="8">
        <f t="shared" si="27"/>
        <v>0.14882200000000001</v>
      </c>
      <c r="G247" s="1">
        <v>1900.5</v>
      </c>
      <c r="H247" s="1">
        <v>-0.11625814151828601</v>
      </c>
      <c r="I247" s="1">
        <v>-2.5038640000000001E-2</v>
      </c>
      <c r="J247" s="1">
        <v>1900.5</v>
      </c>
      <c r="K247" s="1">
        <v>0.502</v>
      </c>
      <c r="L247" s="1">
        <v>3709.0974315304902</v>
      </c>
      <c r="M247" s="1">
        <v>1566.4803994702199</v>
      </c>
      <c r="V247">
        <f t="shared" si="29"/>
        <v>245</v>
      </c>
      <c r="W247">
        <f t="shared" si="28"/>
        <v>0.38992961057514364</v>
      </c>
      <c r="X247" s="2">
        <f t="array" ref="X247">+SQRT((SUM(SIN($V247/$X$1*($A$22:$A$2000))*$B$22:$B$2000))^2 + (SUM(COS($V247/$X$1*($A$22:$A$2000))*$B$22:$B$2000))^2)</f>
        <v>3.8151685635876285</v>
      </c>
      <c r="Y247">
        <f t="array" ref="Y247">+SQRT((SUM(SIN($V247/$X$1*($A$22:$A$2000))*$C$22:$C$2000))^2 +  (SUM(COS($V247/$X$1*($A$22:$A$2000))*$C$22:$C$2000))^2)</f>
        <v>21.677140664237275</v>
      </c>
    </row>
    <row r="248" spans="1:25" x14ac:dyDescent="0.35">
      <c r="A248" s="6">
        <f t="shared" si="25"/>
        <v>1900.5</v>
      </c>
      <c r="B248" s="6">
        <f t="shared" si="26"/>
        <v>-0.11625814151828601</v>
      </c>
      <c r="C248" s="8">
        <f t="shared" si="27"/>
        <v>-2.5038640000000001E-2</v>
      </c>
      <c r="G248" s="1">
        <v>1900.583333</v>
      </c>
      <c r="H248" s="1">
        <v>-0.126029894663266</v>
      </c>
      <c r="I248" s="1">
        <v>-0.20940210000000001</v>
      </c>
      <c r="J248" s="1">
        <v>1900.583333</v>
      </c>
      <c r="K248" s="1">
        <v>0.504</v>
      </c>
      <c r="L248" s="1">
        <v>2932.2402042705598</v>
      </c>
      <c r="M248" s="1">
        <v>1285.7002106285699</v>
      </c>
      <c r="V248">
        <f t="shared" si="29"/>
        <v>246</v>
      </c>
      <c r="W248">
        <f t="shared" si="28"/>
        <v>0.39152116000606252</v>
      </c>
      <c r="X248" s="2">
        <f t="array" ref="X248">+SQRT((SUM(SIN($V248/$X$1*($A$22:$A$2000))*$B$22:$B$2000))^2 + (SUM(COS($V248/$X$1*($A$22:$A$2000))*$B$22:$B$2000))^2)</f>
        <v>3.5579141593240582</v>
      </c>
      <c r="Y248">
        <f t="array" ref="Y248">+SQRT((SUM(SIN($V248/$X$1*($A$22:$A$2000))*$C$22:$C$2000))^2 +  (SUM(COS($V248/$X$1*($A$22:$A$2000))*$C$22:$C$2000))^2)</f>
        <v>17.569257145643057</v>
      </c>
    </row>
    <row r="249" spans="1:25" x14ac:dyDescent="0.35">
      <c r="A249" s="6">
        <f t="shared" si="25"/>
        <v>1900.583333</v>
      </c>
      <c r="B249" s="6">
        <f t="shared" si="26"/>
        <v>-0.126029894663266</v>
      </c>
      <c r="C249" s="8">
        <f t="shared" si="27"/>
        <v>-0.20940210000000001</v>
      </c>
      <c r="G249" s="1">
        <v>1900.666667</v>
      </c>
      <c r="H249" s="1">
        <v>-7.6370630639992498E-2</v>
      </c>
      <c r="I249" s="1">
        <v>-0.17814669999999999</v>
      </c>
      <c r="J249" s="1">
        <v>1900.666667</v>
      </c>
      <c r="K249" s="1">
        <v>0.50600000000000001</v>
      </c>
      <c r="L249" s="1">
        <v>2076.5645655889798</v>
      </c>
      <c r="M249" s="1">
        <v>820.84565074183297</v>
      </c>
      <c r="V249">
        <f t="shared" si="29"/>
        <v>247</v>
      </c>
      <c r="W249">
        <f t="shared" si="28"/>
        <v>0.39311270943698151</v>
      </c>
      <c r="X249" s="2">
        <f t="array" ref="X249">+SQRT((SUM(SIN($V249/$X$1*($A$22:$A$2000))*$B$22:$B$2000))^2 + (SUM(COS($V249/$X$1*($A$22:$A$2000))*$B$22:$B$2000))^2)</f>
        <v>3.0960090666493776</v>
      </c>
      <c r="Y249">
        <f t="array" ref="Y249">+SQRT((SUM(SIN($V249/$X$1*($A$22:$A$2000))*$C$22:$C$2000))^2 +  (SUM(COS($V249/$X$1*($A$22:$A$2000))*$C$22:$C$2000))^2)</f>
        <v>12.807492767423515</v>
      </c>
    </row>
    <row r="250" spans="1:25" x14ac:dyDescent="0.35">
      <c r="A250" s="6">
        <f t="shared" si="25"/>
        <v>1900.666667</v>
      </c>
      <c r="B250" s="6">
        <f t="shared" si="26"/>
        <v>-7.6370630639992498E-2</v>
      </c>
      <c r="C250" s="8">
        <f t="shared" si="27"/>
        <v>-0.17814669999999999</v>
      </c>
      <c r="G250" s="1">
        <v>1900.75</v>
      </c>
      <c r="H250" s="1">
        <v>2.40333525623182E-3</v>
      </c>
      <c r="I250" s="1">
        <v>-7.3297440000000005E-2</v>
      </c>
      <c r="J250" s="1">
        <v>1900.75</v>
      </c>
      <c r="K250" s="1">
        <v>0.50800000000000001</v>
      </c>
      <c r="L250" s="1">
        <v>1641.2669167991301</v>
      </c>
      <c r="M250" s="1">
        <v>422.40635848449199</v>
      </c>
      <c r="V250">
        <f t="shared" si="29"/>
        <v>248</v>
      </c>
      <c r="W250">
        <f t="shared" si="28"/>
        <v>0.39470425886790045</v>
      </c>
      <c r="X250" s="2">
        <f t="array" ref="X250">+SQRT((SUM(SIN($V250/$X$1*($A$22:$A$2000))*$B$22:$B$2000))^2 + (SUM(COS($V250/$X$1*($A$22:$A$2000))*$B$22:$B$2000))^2)</f>
        <v>2.8656058476674042</v>
      </c>
      <c r="Y250">
        <f t="array" ref="Y250">+SQRT((SUM(SIN($V250/$X$1*($A$22:$A$2000))*$C$22:$C$2000))^2 +  (SUM(COS($V250/$X$1*($A$22:$A$2000))*$C$22:$C$2000))^2)</f>
        <v>7.9081711926613982</v>
      </c>
    </row>
    <row r="251" spans="1:25" x14ac:dyDescent="0.35">
      <c r="A251" s="6">
        <f t="shared" si="25"/>
        <v>1900.75</v>
      </c>
      <c r="B251" s="6">
        <f t="shared" si="26"/>
        <v>2.40333525623182E-3</v>
      </c>
      <c r="C251" s="8">
        <f t="shared" si="27"/>
        <v>-7.3297440000000005E-2</v>
      </c>
      <c r="G251" s="1">
        <v>1900.833333</v>
      </c>
      <c r="H251" s="1">
        <v>-1.6021527128043701E-2</v>
      </c>
      <c r="I251" s="1">
        <v>5.1472959999999998E-2</v>
      </c>
      <c r="J251" s="1">
        <v>1900.833333</v>
      </c>
      <c r="K251" s="1">
        <v>0.51</v>
      </c>
      <c r="L251" s="1">
        <v>1788.5356973539799</v>
      </c>
      <c r="M251" s="1">
        <v>257.56386451533899</v>
      </c>
      <c r="V251">
        <f t="shared" si="29"/>
        <v>249</v>
      </c>
      <c r="W251">
        <f t="shared" si="28"/>
        <v>0.39629580829881944</v>
      </c>
      <c r="X251" s="2">
        <f t="array" ref="X251">+SQRT((SUM(SIN($V251/$X$1*($A$22:$A$2000))*$B$22:$B$2000))^2 + (SUM(COS($V251/$X$1*($A$22:$A$2000))*$B$22:$B$2000))^2)</f>
        <v>2.7463544069308043</v>
      </c>
      <c r="Y251">
        <f t="array" ref="Y251">+SQRT((SUM(SIN($V251/$X$1*($A$22:$A$2000))*$C$22:$C$2000))^2 +  (SUM(COS($V251/$X$1*($A$22:$A$2000))*$C$22:$C$2000))^2)</f>
        <v>3.84324920028652</v>
      </c>
    </row>
    <row r="252" spans="1:25" x14ac:dyDescent="0.35">
      <c r="A252" s="6">
        <f t="shared" si="25"/>
        <v>1900.833333</v>
      </c>
      <c r="B252" s="6">
        <f t="shared" si="26"/>
        <v>-1.6021527128043701E-2</v>
      </c>
      <c r="C252" s="8">
        <f t="shared" si="27"/>
        <v>5.1472959999999998E-2</v>
      </c>
      <c r="G252" s="1">
        <v>1900.916667</v>
      </c>
      <c r="H252" s="1">
        <v>-0.176104692876732</v>
      </c>
      <c r="I252" s="1">
        <v>-0.41958440000000002</v>
      </c>
      <c r="J252" s="1">
        <v>1900.916667</v>
      </c>
      <c r="K252" s="1">
        <v>0.51200000000000001</v>
      </c>
      <c r="L252" s="1">
        <v>2192.3369864152801</v>
      </c>
      <c r="M252" s="1">
        <v>230.70849272010301</v>
      </c>
      <c r="V252">
        <f t="shared" si="29"/>
        <v>250</v>
      </c>
      <c r="W252">
        <f t="shared" si="28"/>
        <v>0.39788735772973838</v>
      </c>
      <c r="X252" s="2">
        <f t="array" ref="X252">+SQRT((SUM(SIN($V252/$X$1*($A$22:$A$2000))*$B$22:$B$2000))^2 + (SUM(COS($V252/$X$1*($A$22:$A$2000))*$B$22:$B$2000))^2)</f>
        <v>2.3136124064476475</v>
      </c>
      <c r="Y252">
        <f t="array" ref="Y252">+SQRT((SUM(SIN($V252/$X$1*($A$22:$A$2000))*$C$22:$C$2000))^2 +  (SUM(COS($V252/$X$1*($A$22:$A$2000))*$C$22:$C$2000))^2)</f>
        <v>4.3540429129306411</v>
      </c>
    </row>
    <row r="253" spans="1:25" x14ac:dyDescent="0.35">
      <c r="A253" s="6">
        <f t="shared" si="25"/>
        <v>1900.916667</v>
      </c>
      <c r="B253" s="6">
        <f t="shared" si="26"/>
        <v>-0.176104692876732</v>
      </c>
      <c r="C253" s="8">
        <f t="shared" si="27"/>
        <v>-0.41958440000000002</v>
      </c>
      <c r="G253" s="1">
        <v>1901</v>
      </c>
      <c r="H253" s="1">
        <v>-0.356185438404308</v>
      </c>
      <c r="I253" s="1">
        <v>-0.37202829999999998</v>
      </c>
      <c r="J253" s="1">
        <v>1901</v>
      </c>
      <c r="K253" s="1">
        <v>0.51400000000000001</v>
      </c>
      <c r="L253" s="1">
        <v>2435.5362387381701</v>
      </c>
      <c r="M253" s="1">
        <v>222.90916238672699</v>
      </c>
      <c r="V253">
        <f t="shared" si="29"/>
        <v>251</v>
      </c>
      <c r="W253">
        <f t="shared" si="28"/>
        <v>0.39947890716065726</v>
      </c>
      <c r="X253" s="2">
        <f t="array" ref="X253">+SQRT((SUM(SIN($V253/$X$1*($A$22:$A$2000))*$B$22:$B$2000))^2 + (SUM(COS($V253/$X$1*($A$22:$A$2000))*$B$22:$B$2000))^2)</f>
        <v>1.6075010746773493</v>
      </c>
      <c r="Y253">
        <f t="array" ref="Y253">+SQRT((SUM(SIN($V253/$X$1*($A$22:$A$2000))*$C$22:$C$2000))^2 +  (SUM(COS($V253/$X$1*($A$22:$A$2000))*$C$22:$C$2000))^2)</f>
        <v>7.984048591610617</v>
      </c>
    </row>
    <row r="254" spans="1:25" x14ac:dyDescent="0.35">
      <c r="A254" s="6">
        <f t="shared" si="25"/>
        <v>1901</v>
      </c>
      <c r="B254" s="6">
        <f t="shared" si="26"/>
        <v>-0.356185438404308</v>
      </c>
      <c r="C254" s="8">
        <f t="shared" si="27"/>
        <v>-0.37202829999999998</v>
      </c>
      <c r="G254" s="1">
        <v>1901.083333</v>
      </c>
      <c r="H254" s="1">
        <v>-0.40043320331667198</v>
      </c>
      <c r="I254" s="1">
        <v>-0.69878720000000005</v>
      </c>
      <c r="J254" s="1">
        <v>1901.083333</v>
      </c>
      <c r="K254" s="1">
        <v>0.51600000000000001</v>
      </c>
      <c r="L254" s="1">
        <v>2344.5673761262001</v>
      </c>
      <c r="M254" s="1">
        <v>227.13803169868299</v>
      </c>
      <c r="V254">
        <f t="shared" si="29"/>
        <v>252</v>
      </c>
      <c r="W254">
        <f t="shared" si="28"/>
        <v>0.40107045659157625</v>
      </c>
      <c r="X254" s="2">
        <f t="array" ref="X254">+SQRT((SUM(SIN($V254/$X$1*($A$22:$A$2000))*$B$22:$B$2000))^2 + (SUM(COS($V254/$X$1*($A$22:$A$2000))*$B$22:$B$2000))^2)</f>
        <v>1.4589750666911294</v>
      </c>
      <c r="Y254">
        <f t="array" ref="Y254">+SQRT((SUM(SIN($V254/$X$1*($A$22:$A$2000))*$C$22:$C$2000))^2 +  (SUM(COS($V254/$X$1*($A$22:$A$2000))*$C$22:$C$2000))^2)</f>
        <v>11.300967212685073</v>
      </c>
    </row>
    <row r="255" spans="1:25" x14ac:dyDescent="0.35">
      <c r="A255" s="6">
        <f t="shared" si="25"/>
        <v>1901.083333</v>
      </c>
      <c r="B255" s="6">
        <f t="shared" si="26"/>
        <v>-0.40043320331667198</v>
      </c>
      <c r="C255" s="8">
        <f t="shared" si="27"/>
        <v>-0.69878720000000005</v>
      </c>
      <c r="G255" s="1">
        <v>1901.166667</v>
      </c>
      <c r="H255" s="1">
        <v>-0.304526316975616</v>
      </c>
      <c r="I255" s="1">
        <v>-0.5675135</v>
      </c>
      <c r="J255" s="1">
        <v>1901.166667</v>
      </c>
      <c r="K255" s="1">
        <v>0.51800000000000002</v>
      </c>
      <c r="L255" s="1">
        <v>1936.0848348915399</v>
      </c>
      <c r="M255" s="1">
        <v>220.17688722410099</v>
      </c>
      <c r="V255">
        <f t="shared" si="29"/>
        <v>253</v>
      </c>
      <c r="W255">
        <f t="shared" si="28"/>
        <v>0.40266200602249519</v>
      </c>
      <c r="X255" s="2">
        <f t="array" ref="X255">+SQRT((SUM(SIN($V255/$X$1*($A$22:$A$2000))*$B$22:$B$2000))^2 + (SUM(COS($V255/$X$1*($A$22:$A$2000))*$B$22:$B$2000))^2)</f>
        <v>2.0742250875813415</v>
      </c>
      <c r="Y255">
        <f t="array" ref="Y255">+SQRT((SUM(SIN($V255/$X$1*($A$22:$A$2000))*$C$22:$C$2000))^2 +  (SUM(COS($V255/$X$1*($A$22:$A$2000))*$C$22:$C$2000))^2)</f>
        <v>13.510928342494788</v>
      </c>
    </row>
    <row r="256" spans="1:25" x14ac:dyDescent="0.35">
      <c r="A256" s="6">
        <f t="shared" si="25"/>
        <v>1901.166667</v>
      </c>
      <c r="B256" s="6">
        <f t="shared" si="26"/>
        <v>-0.304526316975616</v>
      </c>
      <c r="C256" s="8">
        <f t="shared" si="27"/>
        <v>-0.5675135</v>
      </c>
      <c r="G256" s="1">
        <v>1901.25</v>
      </c>
      <c r="H256" s="1">
        <v>-0.20763611237287899</v>
      </c>
      <c r="I256" s="1">
        <v>-0.33281470000000002</v>
      </c>
      <c r="J256" s="1">
        <v>1901.25</v>
      </c>
      <c r="K256" s="1">
        <v>0.52</v>
      </c>
      <c r="L256" s="1">
        <v>1334.7266280235101</v>
      </c>
      <c r="M256" s="1">
        <v>210.26274159367301</v>
      </c>
      <c r="V256">
        <f t="shared" si="29"/>
        <v>254</v>
      </c>
      <c r="W256">
        <f t="shared" si="28"/>
        <v>0.40425355545341418</v>
      </c>
      <c r="X256" s="2">
        <f t="array" ref="X256">+SQRT((SUM(SIN($V256/$X$1*($A$22:$A$2000))*$B$22:$B$2000))^2 + (SUM(COS($V256/$X$1*($A$22:$A$2000))*$B$22:$B$2000))^2)</f>
        <v>2.5875986595286493</v>
      </c>
      <c r="Y256">
        <f t="array" ref="Y256">+SQRT((SUM(SIN($V256/$X$1*($A$22:$A$2000))*$C$22:$C$2000))^2 +  (SUM(COS($V256/$X$1*($A$22:$A$2000))*$C$22:$C$2000))^2)</f>
        <v>14.282230244803772</v>
      </c>
    </row>
    <row r="257" spans="1:25" x14ac:dyDescent="0.35">
      <c r="A257" s="6">
        <f t="shared" si="25"/>
        <v>1901.25</v>
      </c>
      <c r="B257" s="6">
        <f t="shared" si="26"/>
        <v>-0.20763611237287899</v>
      </c>
      <c r="C257" s="8">
        <f t="shared" si="27"/>
        <v>-0.33281470000000002</v>
      </c>
      <c r="G257" s="1">
        <v>1901.333333</v>
      </c>
      <c r="H257" s="1">
        <v>-0.198815476591816</v>
      </c>
      <c r="I257" s="1">
        <v>-0.35460720000000001</v>
      </c>
      <c r="J257" s="1">
        <v>1901.333333</v>
      </c>
      <c r="K257" s="1">
        <v>0.52200000000000002</v>
      </c>
      <c r="L257" s="1">
        <v>769.21823468177604</v>
      </c>
      <c r="M257" s="1">
        <v>349.237027318407</v>
      </c>
      <c r="V257">
        <f t="shared" si="29"/>
        <v>255</v>
      </c>
      <c r="W257">
        <f t="shared" si="28"/>
        <v>0.40584510488433312</v>
      </c>
      <c r="X257" s="2">
        <f t="array" ref="X257">+SQRT((SUM(SIN($V257/$X$1*($A$22:$A$2000))*$B$22:$B$2000))^2 + (SUM(COS($V257/$X$1*($A$22:$A$2000))*$B$22:$B$2000))^2)</f>
        <v>2.899825827142537</v>
      </c>
      <c r="Y257">
        <f t="array" ref="Y257">+SQRT((SUM(SIN($V257/$X$1*($A$22:$A$2000))*$C$22:$C$2000))^2 +  (SUM(COS($V257/$X$1*($A$22:$A$2000))*$C$22:$C$2000))^2)</f>
        <v>13.549785004641052</v>
      </c>
    </row>
    <row r="258" spans="1:25" x14ac:dyDescent="0.35">
      <c r="A258" s="6">
        <f t="shared" si="25"/>
        <v>1901.333333</v>
      </c>
      <c r="B258" s="6">
        <f t="shared" si="26"/>
        <v>-0.198815476591816</v>
      </c>
      <c r="C258" s="8">
        <f t="shared" si="27"/>
        <v>-0.35460720000000001</v>
      </c>
      <c r="G258" s="1">
        <v>1901.416667</v>
      </c>
      <c r="H258" s="1">
        <v>-0.21062387497985899</v>
      </c>
      <c r="I258" s="1">
        <v>-0.42744700000000002</v>
      </c>
      <c r="J258" s="1">
        <v>1901.416667</v>
      </c>
      <c r="K258" s="1">
        <v>0.52400000000000002</v>
      </c>
      <c r="L258" s="1">
        <v>415.17623605418902</v>
      </c>
      <c r="M258" s="1">
        <v>703.20599286836705</v>
      </c>
      <c r="V258">
        <f t="shared" si="29"/>
        <v>256</v>
      </c>
      <c r="W258">
        <f t="shared" si="28"/>
        <v>0.40743665431525211</v>
      </c>
      <c r="X258" s="2">
        <f t="array" ref="X258">+SQRT((SUM(SIN($V258/$X$1*($A$22:$A$2000))*$B$22:$B$2000))^2 + (SUM(COS($V258/$X$1*($A$22:$A$2000))*$B$22:$B$2000))^2)</f>
        <v>3.3589486585276798</v>
      </c>
      <c r="Y258">
        <f t="array" ref="Y258">+SQRT((SUM(SIN($V258/$X$1*($A$22:$A$2000))*$C$22:$C$2000))^2 +  (SUM(COS($V258/$X$1*($A$22:$A$2000))*$C$22:$C$2000))^2)</f>
        <v>11.457982980700757</v>
      </c>
    </row>
    <row r="259" spans="1:25" x14ac:dyDescent="0.35">
      <c r="A259" s="6">
        <f t="shared" ref="A259:A322" si="30">+G258</f>
        <v>1901.416667</v>
      </c>
      <c r="B259" s="6">
        <f t="shared" ref="B259:B322" si="31">+H258</f>
        <v>-0.21062387497985899</v>
      </c>
      <c r="C259" s="8">
        <f t="shared" ref="C259:C322" si="32">+I258</f>
        <v>-0.42744700000000002</v>
      </c>
      <c r="G259" s="1">
        <v>1901.5</v>
      </c>
      <c r="H259" s="1">
        <v>-0.14634434192513401</v>
      </c>
      <c r="I259" s="1">
        <v>-0.4185257</v>
      </c>
      <c r="J259" s="1">
        <v>1901.5</v>
      </c>
      <c r="K259" s="1">
        <v>0.52600000000000002</v>
      </c>
      <c r="L259" s="1">
        <v>241.22608752449301</v>
      </c>
      <c r="M259" s="1">
        <v>1052.7675485475499</v>
      </c>
      <c r="V259">
        <f t="shared" si="29"/>
        <v>257</v>
      </c>
      <c r="W259">
        <f t="shared" ref="W259:W322" si="33">+V259/$X$1/2/PI()</f>
        <v>0.40902820374617099</v>
      </c>
      <c r="X259" s="2">
        <f t="array" ref="X259">+SQRT((SUM(SIN($V259/$X$1*($A$22:$A$2000))*$B$22:$B$2000))^2 + (SUM(COS($V259/$X$1*($A$22:$A$2000))*$B$22:$B$2000))^2)</f>
        <v>4.0017113123466821</v>
      </c>
      <c r="Y259">
        <f t="array" ref="Y259">+SQRT((SUM(SIN($V259/$X$1*($A$22:$A$2000))*$C$22:$C$2000))^2 +  (SUM(COS($V259/$X$1*($A$22:$A$2000))*$C$22:$C$2000))^2)</f>
        <v>8.2429080427151362</v>
      </c>
    </row>
    <row r="260" spans="1:25" x14ac:dyDescent="0.35">
      <c r="A260" s="6">
        <f t="shared" si="30"/>
        <v>1901.5</v>
      </c>
      <c r="B260" s="6">
        <f t="shared" si="31"/>
        <v>-0.14634434192513401</v>
      </c>
      <c r="C260" s="8">
        <f t="shared" si="32"/>
        <v>-0.4185257</v>
      </c>
      <c r="G260" s="1">
        <v>1901.583333</v>
      </c>
      <c r="H260" s="1">
        <v>-3.4798936926263999E-2</v>
      </c>
      <c r="I260" s="1">
        <v>-0.5440912</v>
      </c>
      <c r="J260" s="1">
        <v>1901.583333</v>
      </c>
      <c r="K260" s="1">
        <v>0.52800000000000002</v>
      </c>
      <c r="L260" s="1">
        <v>135.40972466612399</v>
      </c>
      <c r="M260" s="1">
        <v>1172.9950407271599</v>
      </c>
      <c r="V260">
        <f t="shared" si="29"/>
        <v>258</v>
      </c>
      <c r="W260">
        <f t="shared" si="33"/>
        <v>0.41061975317708999</v>
      </c>
      <c r="X260" s="2">
        <f t="array" ref="X260">+SQRT((SUM(SIN($V260/$X$1*($A$22:$A$2000))*$B$22:$B$2000))^2 + (SUM(COS($V260/$X$1*($A$22:$A$2000))*$B$22:$B$2000))^2)</f>
        <v>4.4499066838784644</v>
      </c>
      <c r="Y260">
        <f t="array" ref="Y260">+SQRT((SUM(SIN($V260/$X$1*($A$22:$A$2000))*$C$22:$C$2000))^2 +  (SUM(COS($V260/$X$1*($A$22:$A$2000))*$C$22:$C$2000))^2)</f>
        <v>4.1303684814163653</v>
      </c>
    </row>
    <row r="261" spans="1:25" x14ac:dyDescent="0.35">
      <c r="A261" s="6">
        <f t="shared" si="30"/>
        <v>1901.583333</v>
      </c>
      <c r="B261" s="6">
        <f t="shared" si="31"/>
        <v>-3.4798936926263999E-2</v>
      </c>
      <c r="C261" s="8">
        <f t="shared" si="32"/>
        <v>-0.5440912</v>
      </c>
      <c r="G261" s="1">
        <v>1901.666667</v>
      </c>
      <c r="H261" s="1">
        <v>2.2480303205424199E-2</v>
      </c>
      <c r="I261" s="1">
        <v>-0.66911359999999998</v>
      </c>
      <c r="J261" s="1">
        <v>1901.666667</v>
      </c>
      <c r="K261" s="1">
        <v>0.53</v>
      </c>
      <c r="L261" s="1">
        <v>77.300762777401502</v>
      </c>
      <c r="M261" s="1">
        <v>1106.4794060651</v>
      </c>
      <c r="V261">
        <f t="shared" ref="V261:V324" si="34">+V260+1</f>
        <v>259</v>
      </c>
      <c r="W261">
        <f t="shared" si="33"/>
        <v>0.41221130260800892</v>
      </c>
      <c r="X261" s="2">
        <f t="array" ref="X261">+SQRT((SUM(SIN($V261/$X$1*($A$22:$A$2000))*$B$22:$B$2000))^2 + (SUM(COS($V261/$X$1*($A$22:$A$2000))*$B$22:$B$2000))^2)</f>
        <v>4.4364301599268661</v>
      </c>
      <c r="Y261">
        <f t="array" ref="Y261">+SQRT((SUM(SIN($V261/$X$1*($A$22:$A$2000))*$C$22:$C$2000))^2 +  (SUM(COS($V261/$X$1*($A$22:$A$2000))*$C$22:$C$2000))^2)</f>
        <v>0.75689652515554351</v>
      </c>
    </row>
    <row r="262" spans="1:25" x14ac:dyDescent="0.35">
      <c r="A262" s="6">
        <f t="shared" si="30"/>
        <v>1901.666667</v>
      </c>
      <c r="B262" s="6">
        <f t="shared" si="31"/>
        <v>2.2480303205424199E-2</v>
      </c>
      <c r="C262" s="8">
        <f t="shared" si="32"/>
        <v>-0.66911359999999998</v>
      </c>
      <c r="G262" s="1">
        <v>1901.75</v>
      </c>
      <c r="H262" s="1">
        <v>3.4997158829117598E-3</v>
      </c>
      <c r="I262" s="1">
        <v>-0.4184465</v>
      </c>
      <c r="J262" s="1">
        <v>1901.75</v>
      </c>
      <c r="K262" s="1">
        <v>0.53200000000000003</v>
      </c>
      <c r="L262" s="1">
        <v>75.239570176780305</v>
      </c>
      <c r="M262" s="1">
        <v>968.13277701034701</v>
      </c>
      <c r="V262">
        <f t="shared" si="34"/>
        <v>260</v>
      </c>
      <c r="W262">
        <f t="shared" si="33"/>
        <v>0.41380285203892792</v>
      </c>
      <c r="X262" s="2">
        <f t="array" ref="X262">+SQRT((SUM(SIN($V262/$X$1*($A$22:$A$2000))*$B$22:$B$2000))^2 + (SUM(COS($V262/$X$1*($A$22:$A$2000))*$B$22:$B$2000))^2)</f>
        <v>4.0577444374382905</v>
      </c>
      <c r="Y262">
        <f t="array" ref="Y262">+SQRT((SUM(SIN($V262/$X$1*($A$22:$A$2000))*$C$22:$C$2000))^2 +  (SUM(COS($V262/$X$1*($A$22:$A$2000))*$C$22:$C$2000))^2)</f>
        <v>5.9283746476453754</v>
      </c>
    </row>
    <row r="263" spans="1:25" x14ac:dyDescent="0.35">
      <c r="A263" s="6">
        <f t="shared" si="30"/>
        <v>1901.75</v>
      </c>
      <c r="B263" s="6">
        <f t="shared" si="31"/>
        <v>3.4997158829117598E-3</v>
      </c>
      <c r="C263" s="8">
        <f t="shared" si="32"/>
        <v>-0.4184465</v>
      </c>
      <c r="G263" s="1">
        <v>1901.833333</v>
      </c>
      <c r="H263" s="1">
        <v>-3.3233871271664703E-2</v>
      </c>
      <c r="I263" s="1">
        <v>-0.49342200000000003</v>
      </c>
      <c r="J263" s="1">
        <v>1901.833333</v>
      </c>
      <c r="K263" s="1">
        <v>0.53400000000000003</v>
      </c>
      <c r="L263" s="1">
        <v>78.339492835170105</v>
      </c>
      <c r="M263" s="1">
        <v>753.30137218713696</v>
      </c>
      <c r="V263">
        <f t="shared" si="34"/>
        <v>261</v>
      </c>
      <c r="W263">
        <f t="shared" si="33"/>
        <v>0.4153944014698468</v>
      </c>
      <c r="X263" s="2">
        <f t="array" ref="X263">+SQRT((SUM(SIN($V263/$X$1*($A$22:$A$2000))*$B$22:$B$2000))^2 + (SUM(COS($V263/$X$1*($A$22:$A$2000))*$B$22:$B$2000))^2)</f>
        <v>3.667794299899199</v>
      </c>
      <c r="Y263">
        <f t="array" ref="Y263">+SQRT((SUM(SIN($V263/$X$1*($A$22:$A$2000))*$C$22:$C$2000))^2 +  (SUM(COS($V263/$X$1*($A$22:$A$2000))*$C$22:$C$2000))^2)</f>
        <v>11.161317313182849</v>
      </c>
    </row>
    <row r="264" spans="1:25" x14ac:dyDescent="0.35">
      <c r="A264" s="6">
        <f t="shared" si="30"/>
        <v>1901.833333</v>
      </c>
      <c r="B264" s="6">
        <f t="shared" si="31"/>
        <v>-3.3233871271664703E-2</v>
      </c>
      <c r="C264" s="8">
        <f t="shared" si="32"/>
        <v>-0.49342200000000003</v>
      </c>
      <c r="G264" s="1">
        <v>1901.916667</v>
      </c>
      <c r="H264" s="1">
        <v>-6.39668380763352E-2</v>
      </c>
      <c r="I264" s="1">
        <v>-0.46791539999999998</v>
      </c>
      <c r="J264" s="1">
        <v>1901.916667</v>
      </c>
      <c r="K264" s="1">
        <v>0.53600000000000003</v>
      </c>
      <c r="L264" s="1">
        <v>55.033859405704597</v>
      </c>
      <c r="M264" s="1">
        <v>502.83880263462299</v>
      </c>
      <c r="V264">
        <f t="shared" si="34"/>
        <v>262</v>
      </c>
      <c r="W264">
        <f t="shared" si="33"/>
        <v>0.41698595090076579</v>
      </c>
      <c r="X264" s="2">
        <f t="array" ref="X264">+SQRT((SUM(SIN($V264/$X$1*($A$22:$A$2000))*$B$22:$B$2000))^2 + (SUM(COS($V264/$X$1*($A$22:$A$2000))*$B$22:$B$2000))^2)</f>
        <v>3.5157960647678035</v>
      </c>
      <c r="Y264">
        <f t="array" ref="Y264">+SQRT((SUM(SIN($V264/$X$1*($A$22:$A$2000))*$C$22:$C$2000))^2 +  (SUM(COS($V264/$X$1*($A$22:$A$2000))*$C$22:$C$2000))^2)</f>
        <v>15.918493179150021</v>
      </c>
    </row>
    <row r="265" spans="1:25" x14ac:dyDescent="0.35">
      <c r="A265" s="6">
        <f t="shared" si="30"/>
        <v>1901.916667</v>
      </c>
      <c r="B265" s="6">
        <f t="shared" si="31"/>
        <v>-6.39668380763352E-2</v>
      </c>
      <c r="C265" s="8">
        <f t="shared" si="32"/>
        <v>-0.46791539999999998</v>
      </c>
      <c r="G265" s="1">
        <v>1902</v>
      </c>
      <c r="H265" s="1">
        <v>-0.106014990540561</v>
      </c>
      <c r="I265" s="1">
        <v>-0.30470809999999998</v>
      </c>
      <c r="J265" s="1">
        <v>1902</v>
      </c>
      <c r="K265" s="1">
        <v>0.53800000000000003</v>
      </c>
      <c r="L265" s="1">
        <v>39.322778344541902</v>
      </c>
      <c r="M265" s="1">
        <v>365.46082075887898</v>
      </c>
      <c r="V265">
        <f t="shared" si="34"/>
        <v>263</v>
      </c>
      <c r="W265">
        <f t="shared" si="33"/>
        <v>0.41857750033168473</v>
      </c>
      <c r="X265" s="2">
        <f t="array" ref="X265">+SQRT((SUM(SIN($V265/$X$1*($A$22:$A$2000))*$B$22:$B$2000))^2 + (SUM(COS($V265/$X$1*($A$22:$A$2000))*$B$22:$B$2000))^2)</f>
        <v>3.5163555173707342</v>
      </c>
      <c r="Y265">
        <f t="array" ref="Y265">+SQRT((SUM(SIN($V265/$X$1*($A$22:$A$2000))*$C$22:$C$2000))^2 +  (SUM(COS($V265/$X$1*($A$22:$A$2000))*$C$22:$C$2000))^2)</f>
        <v>19.763954185805442</v>
      </c>
    </row>
    <row r="266" spans="1:25" x14ac:dyDescent="0.35">
      <c r="A266" s="6">
        <f t="shared" si="30"/>
        <v>1902</v>
      </c>
      <c r="B266" s="6">
        <f t="shared" si="31"/>
        <v>-0.106014990540561</v>
      </c>
      <c r="C266" s="8">
        <f t="shared" si="32"/>
        <v>-0.30470809999999998</v>
      </c>
      <c r="G266" s="1">
        <v>1902.083333</v>
      </c>
      <c r="H266" s="1">
        <v>-0.12860501570767499</v>
      </c>
      <c r="I266" s="1">
        <v>-0.28380719999999998</v>
      </c>
      <c r="J266" s="1">
        <v>1902.083333</v>
      </c>
      <c r="K266" s="1">
        <v>0.54</v>
      </c>
      <c r="L266" s="1">
        <v>45.654811083040599</v>
      </c>
      <c r="M266" s="1">
        <v>354.29273411016101</v>
      </c>
      <c r="V266">
        <f t="shared" si="34"/>
        <v>264</v>
      </c>
      <c r="W266">
        <f t="shared" si="33"/>
        <v>0.42016904976260372</v>
      </c>
      <c r="X266" s="2">
        <f t="array" ref="X266">+SQRT((SUM(SIN($V266/$X$1*($A$22:$A$2000))*$B$22:$B$2000))^2 + (SUM(COS($V266/$X$1*($A$22:$A$2000))*$B$22:$B$2000))^2)</f>
        <v>3.5232697283318424</v>
      </c>
      <c r="Y266">
        <f t="array" ref="Y266">+SQRT((SUM(SIN($V266/$X$1*($A$22:$A$2000))*$C$22:$C$2000))^2 +  (SUM(COS($V266/$X$1*($A$22:$A$2000))*$C$22:$C$2000))^2)</f>
        <v>22.434760563673493</v>
      </c>
    </row>
    <row r="267" spans="1:25" x14ac:dyDescent="0.35">
      <c r="A267" s="6">
        <f t="shared" si="30"/>
        <v>1902.083333</v>
      </c>
      <c r="B267" s="6">
        <f t="shared" si="31"/>
        <v>-0.12860501570767499</v>
      </c>
      <c r="C267" s="8">
        <f t="shared" si="32"/>
        <v>-0.28380719999999998</v>
      </c>
      <c r="G267" s="1">
        <v>1902.166667</v>
      </c>
      <c r="H267" s="1">
        <v>-7.9299083379117605E-2</v>
      </c>
      <c r="I267" s="1">
        <v>-9.8053489999999993E-2</v>
      </c>
      <c r="J267" s="1">
        <v>1902.166667</v>
      </c>
      <c r="K267" s="1">
        <v>0.54200000000000004</v>
      </c>
      <c r="L267" s="1">
        <v>44.007208649206802</v>
      </c>
      <c r="M267" s="1">
        <v>303.96998475809102</v>
      </c>
      <c r="Q267" s="2">
        <f>365.242/(13+W267)</f>
        <v>27.212674320978905</v>
      </c>
      <c r="V267">
        <f t="shared" si="34"/>
        <v>265</v>
      </c>
      <c r="W267">
        <f t="shared" si="33"/>
        <v>0.42176059919352266</v>
      </c>
      <c r="X267" s="2">
        <f t="array" ref="X267">+SQRT((SUM(SIN($V267/$X$1*($A$22:$A$2000))*$B$22:$B$2000))^2 + (SUM(COS($V267/$X$1*($A$22:$A$2000))*$B$22:$B$2000))^2)</f>
        <v>3.5598255294074912</v>
      </c>
      <c r="Y267">
        <f t="array" ref="Y267">+SQRT((SUM(SIN($V267/$X$1*($A$22:$A$2000))*$C$22:$C$2000))^2 +  (SUM(COS($V267/$X$1*($A$22:$A$2000))*$C$22:$C$2000))^2)</f>
        <v>23.866805796187535</v>
      </c>
    </row>
    <row r="268" spans="1:25" x14ac:dyDescent="0.35">
      <c r="A268" s="6">
        <f t="shared" si="30"/>
        <v>1902.166667</v>
      </c>
      <c r="B268" s="6">
        <f t="shared" si="31"/>
        <v>-7.9299083379117605E-2</v>
      </c>
      <c r="C268" s="8">
        <f t="shared" si="32"/>
        <v>-9.8053489999999993E-2</v>
      </c>
      <c r="G268" s="1">
        <v>1902.25</v>
      </c>
      <c r="H268" s="1">
        <v>-2.6456965132721799E-3</v>
      </c>
      <c r="I268" s="1">
        <v>0.2317263</v>
      </c>
      <c r="J268" s="1">
        <v>1902.25</v>
      </c>
      <c r="K268" s="1">
        <v>0.54400000000000004</v>
      </c>
      <c r="L268" s="1">
        <v>30.188555665759498</v>
      </c>
      <c r="M268" s="1">
        <v>165.13545431794799</v>
      </c>
      <c r="N268">
        <f>365.242/(27-W268)</f>
        <v>13.742967211009487</v>
      </c>
      <c r="O268">
        <f>365.242/(14-W268)</f>
        <v>26.902222404110926</v>
      </c>
      <c r="P268">
        <f>365.242/(26+W268)</f>
        <v>13.822697360486638</v>
      </c>
      <c r="Q268" s="2">
        <f>365.242/(13+W268)</f>
        <v>27.209447830617197</v>
      </c>
      <c r="V268">
        <f t="shared" si="34"/>
        <v>266</v>
      </c>
      <c r="W268">
        <f t="shared" si="33"/>
        <v>0.42335214862444165</v>
      </c>
      <c r="X268" s="2">
        <f t="array" ref="X268">+SQRT((SUM(SIN($V268/$X$1*($A$22:$A$2000))*$B$22:$B$2000))^2 + (SUM(COS($V268/$X$1*($A$22:$A$2000))*$B$22:$B$2000))^2)</f>
        <v>3.7586343436812055</v>
      </c>
      <c r="Y268">
        <f t="array" ref="Y268">+SQRT((SUM(SIN($V268/$X$1*($A$22:$A$2000))*$C$22:$C$2000))^2 +  (SUM(COS($V268/$X$1*($A$22:$A$2000))*$C$22:$C$2000))^2)</f>
        <v>24.137219243999276</v>
      </c>
    </row>
    <row r="269" spans="1:25" x14ac:dyDescent="0.35">
      <c r="A269" s="6">
        <f t="shared" si="30"/>
        <v>1902.25</v>
      </c>
      <c r="B269" s="6">
        <f t="shared" si="31"/>
        <v>-2.6456965132721799E-3</v>
      </c>
      <c r="C269" s="8">
        <f t="shared" si="32"/>
        <v>0.2317263</v>
      </c>
      <c r="G269" s="1">
        <v>1902.333333</v>
      </c>
      <c r="H269" s="1">
        <v>-8.2511089006569397E-3</v>
      </c>
      <c r="I269" s="1">
        <v>0.1562828</v>
      </c>
      <c r="J269" s="1">
        <v>1902.333333</v>
      </c>
      <c r="K269" s="1">
        <v>0.54600000000000004</v>
      </c>
      <c r="L269" s="1">
        <v>27.625442090448399</v>
      </c>
      <c r="M269" s="1">
        <v>105.65531343233199</v>
      </c>
      <c r="N269">
        <f>365.242/(27-W269)</f>
        <v>13.743790261444275</v>
      </c>
      <c r="O269">
        <f>365.242/(14-W269)</f>
        <v>26.905376440146238</v>
      </c>
      <c r="P269">
        <f>365.242/(26+W269)</f>
        <v>13.82186483246428</v>
      </c>
      <c r="Q269" s="2">
        <f>365.242/(13+W269)</f>
        <v>27.206222105267102</v>
      </c>
      <c r="S269">
        <f>+Y269</f>
        <v>23.41045379483587</v>
      </c>
      <c r="V269">
        <f t="shared" si="34"/>
        <v>267</v>
      </c>
      <c r="W269">
        <f t="shared" si="33"/>
        <v>0.42494369805536053</v>
      </c>
      <c r="X269" s="2">
        <f t="array" ref="X269">+SQRT((SUM(SIN($V269/$X$1*($A$22:$A$2000))*$B$22:$B$2000))^2 + (SUM(COS($V269/$X$1*($A$22:$A$2000))*$B$22:$B$2000))^2)</f>
        <v>4.290052606811968</v>
      </c>
      <c r="Y269">
        <f t="array" ref="Y269">+SQRT((SUM(SIN($V269/$X$1*($A$22:$A$2000))*$C$22:$C$2000))^2 +  (SUM(COS($V269/$X$1*($A$22:$A$2000))*$C$22:$C$2000))^2)</f>
        <v>23.41045379483587</v>
      </c>
    </row>
    <row r="270" spans="1:25" x14ac:dyDescent="0.35">
      <c r="A270" s="6">
        <f t="shared" si="30"/>
        <v>1902.333333</v>
      </c>
      <c r="B270" s="6">
        <f t="shared" si="31"/>
        <v>-8.2511089006569397E-3</v>
      </c>
      <c r="C270" s="8">
        <f t="shared" si="32"/>
        <v>0.1562828</v>
      </c>
      <c r="G270" s="1">
        <v>1902.416667</v>
      </c>
      <c r="H270" s="1">
        <v>-9.7004181917764498E-2</v>
      </c>
      <c r="I270" s="1">
        <v>0.10065200000000001</v>
      </c>
      <c r="J270" s="1">
        <v>1902.416667</v>
      </c>
      <c r="K270" s="1">
        <v>0.54800000000000004</v>
      </c>
      <c r="L270" s="1">
        <v>32.580356014046203</v>
      </c>
      <c r="M270" s="1">
        <v>250.14171238277501</v>
      </c>
      <c r="Q270" s="2"/>
      <c r="V270">
        <f t="shared" si="34"/>
        <v>268</v>
      </c>
      <c r="W270">
        <f t="shared" si="33"/>
        <v>0.42653524748627952</v>
      </c>
      <c r="X270" s="2">
        <f t="array" ref="X270">+SQRT((SUM(SIN($V270/$X$1*($A$22:$A$2000))*$B$22:$B$2000))^2 + (SUM(COS($V270/$X$1*($A$22:$A$2000))*$B$22:$B$2000))^2)</f>
        <v>5.2302287977887785</v>
      </c>
      <c r="Y270">
        <f t="array" ref="Y270">+SQRT((SUM(SIN($V270/$X$1*($A$22:$A$2000))*$C$22:$C$2000))^2 +  (SUM(COS($V270/$X$1*($A$22:$A$2000))*$C$22:$C$2000))^2)</f>
        <v>21.96916785361908</v>
      </c>
    </row>
    <row r="271" spans="1:25" x14ac:dyDescent="0.35">
      <c r="A271" s="6">
        <f t="shared" si="30"/>
        <v>1902.416667</v>
      </c>
      <c r="B271" s="6">
        <f t="shared" si="31"/>
        <v>-9.7004181917764498E-2</v>
      </c>
      <c r="C271" s="8">
        <f t="shared" si="32"/>
        <v>0.10065200000000001</v>
      </c>
      <c r="G271" s="1">
        <v>1902.5</v>
      </c>
      <c r="H271" s="1">
        <v>-0.140689525339324</v>
      </c>
      <c r="I271" s="1">
        <v>0.22384129999999999</v>
      </c>
      <c r="J271" s="1">
        <v>1902.5</v>
      </c>
      <c r="K271" s="1">
        <v>0.55000000000000004</v>
      </c>
      <c r="L271" s="1">
        <v>27.656924101100898</v>
      </c>
      <c r="M271" s="1">
        <v>510.50259353829301</v>
      </c>
      <c r="V271">
        <f t="shared" si="34"/>
        <v>269</v>
      </c>
      <c r="W271">
        <f t="shared" si="33"/>
        <v>0.42812679691719846</v>
      </c>
      <c r="X271" s="2">
        <f t="array" ref="X271">+SQRT((SUM(SIN($V271/$X$1*($A$22:$A$2000))*$B$22:$B$2000))^2 + (SUM(COS($V271/$X$1*($A$22:$A$2000))*$B$22:$B$2000))^2)</f>
        <v>6.3734985894440008</v>
      </c>
      <c r="Y271">
        <f t="array" ref="Y271">+SQRT((SUM(SIN($V271/$X$1*($A$22:$A$2000))*$C$22:$C$2000))^2 +  (SUM(COS($V271/$X$1*($A$22:$A$2000))*$C$22:$C$2000))^2)</f>
        <v>20.30465991216164</v>
      </c>
    </row>
    <row r="272" spans="1:25" x14ac:dyDescent="0.35">
      <c r="A272" s="6">
        <f t="shared" si="30"/>
        <v>1902.5</v>
      </c>
      <c r="B272" s="6">
        <f t="shared" si="31"/>
        <v>-0.140689525339324</v>
      </c>
      <c r="C272" s="8">
        <f t="shared" si="32"/>
        <v>0.22384129999999999</v>
      </c>
      <c r="G272" s="1">
        <v>1902.583333</v>
      </c>
      <c r="H272" s="1">
        <v>-7.5973116141949695E-2</v>
      </c>
      <c r="I272" s="1">
        <v>0.61421879999999995</v>
      </c>
      <c r="J272" s="1">
        <v>1902.583333</v>
      </c>
      <c r="K272" s="1">
        <v>0.55200000000000005</v>
      </c>
      <c r="L272" s="1">
        <v>20.491800470280101</v>
      </c>
      <c r="M272" s="1">
        <v>721.71205532245301</v>
      </c>
      <c r="V272">
        <f t="shared" si="34"/>
        <v>270</v>
      </c>
      <c r="W272">
        <f t="shared" si="33"/>
        <v>0.42971834634811745</v>
      </c>
      <c r="X272" s="2">
        <f t="array" ref="X272">+SQRT((SUM(SIN($V272/$X$1*($A$22:$A$2000))*$B$22:$B$2000))^2 + (SUM(COS($V272/$X$1*($A$22:$A$2000))*$B$22:$B$2000))^2)</f>
        <v>7.3288873686323432</v>
      </c>
      <c r="Y272">
        <f t="array" ref="Y272">+SQRT((SUM(SIN($V272/$X$1*($A$22:$A$2000))*$C$22:$C$2000))^2 +  (SUM(COS($V272/$X$1*($A$22:$A$2000))*$C$22:$C$2000))^2)</f>
        <v>19.11361971561767</v>
      </c>
    </row>
    <row r="273" spans="1:29" x14ac:dyDescent="0.35">
      <c r="A273" s="6">
        <f t="shared" si="30"/>
        <v>1902.583333</v>
      </c>
      <c r="B273" s="6">
        <f t="shared" si="31"/>
        <v>-7.5973116141949695E-2</v>
      </c>
      <c r="C273" s="8">
        <f t="shared" si="32"/>
        <v>0.61421879999999995</v>
      </c>
      <c r="G273" s="1">
        <v>1902.666667</v>
      </c>
      <c r="H273" s="1">
        <v>-2.5600202864000101E-3</v>
      </c>
      <c r="I273" s="1">
        <v>0.56922530000000005</v>
      </c>
      <c r="J273" s="1">
        <v>1902.666667</v>
      </c>
      <c r="K273" s="1">
        <v>0.55400000000000005</v>
      </c>
      <c r="L273" s="1">
        <v>22.494905956596</v>
      </c>
      <c r="M273" s="1">
        <v>802.32110417486899</v>
      </c>
      <c r="V273">
        <f t="shared" si="34"/>
        <v>271</v>
      </c>
      <c r="W273">
        <f t="shared" si="33"/>
        <v>0.43130989577903639</v>
      </c>
      <c r="X273" s="2">
        <f t="array" ref="X273">+SQRT((SUM(SIN($V273/$X$1*($A$22:$A$2000))*$B$22:$B$2000))^2 + (SUM(COS($V273/$X$1*($A$22:$A$2000))*$B$22:$B$2000))^2)</f>
        <v>7.8016991042866373</v>
      </c>
      <c r="Y273">
        <f t="array" ref="Y273">+SQRT((SUM(SIN($V273/$X$1*($A$22:$A$2000))*$C$22:$C$2000))^2 +  (SUM(COS($V273/$X$1*($A$22:$A$2000))*$C$22:$C$2000))^2)</f>
        <v>19.013480053631135</v>
      </c>
    </row>
    <row r="274" spans="1:29" x14ac:dyDescent="0.35">
      <c r="A274" s="6">
        <f t="shared" si="30"/>
        <v>1902.666667</v>
      </c>
      <c r="B274" s="6">
        <f t="shared" si="31"/>
        <v>-2.5600202864000101E-3</v>
      </c>
      <c r="C274" s="8">
        <f t="shared" si="32"/>
        <v>0.56922530000000005</v>
      </c>
      <c r="G274" s="1">
        <v>1902.75</v>
      </c>
      <c r="H274" s="1">
        <v>-2.9269146126530601E-2</v>
      </c>
      <c r="I274" s="1">
        <v>0.1183826</v>
      </c>
      <c r="J274" s="1">
        <v>1902.75</v>
      </c>
      <c r="K274" s="1">
        <v>0.55600000000000005</v>
      </c>
      <c r="L274" s="1">
        <v>24.5843378340839</v>
      </c>
      <c r="M274" s="1">
        <v>757.008904196191</v>
      </c>
      <c r="V274">
        <f t="shared" si="34"/>
        <v>272</v>
      </c>
      <c r="W274">
        <f t="shared" si="33"/>
        <v>0.43290144520995538</v>
      </c>
      <c r="X274" s="2">
        <f t="array" ref="X274">+SQRT((SUM(SIN($V274/$X$1*($A$22:$A$2000))*$B$22:$B$2000))^2 + (SUM(COS($V274/$X$1*($A$22:$A$2000))*$B$22:$B$2000))^2)</f>
        <v>7.7655951820417739</v>
      </c>
      <c r="Y274">
        <f t="array" ref="Y274">+SQRT((SUM(SIN($V274/$X$1*($A$22:$A$2000))*$C$22:$C$2000))^2 +  (SUM(COS($V274/$X$1*($A$22:$A$2000))*$C$22:$C$2000))^2)</f>
        <v>20.099207918405433</v>
      </c>
    </row>
    <row r="275" spans="1:29" x14ac:dyDescent="0.35">
      <c r="A275" s="6">
        <f t="shared" si="30"/>
        <v>1902.75</v>
      </c>
      <c r="B275" s="6">
        <f t="shared" si="31"/>
        <v>-2.9269146126530601E-2</v>
      </c>
      <c r="C275" s="8">
        <f t="shared" si="32"/>
        <v>0.1183826</v>
      </c>
      <c r="G275" s="1">
        <v>1902.833333</v>
      </c>
      <c r="H275" s="1">
        <v>-0.125280794614302</v>
      </c>
      <c r="I275" s="1">
        <v>0.200265</v>
      </c>
      <c r="J275" s="1">
        <v>1902.833333</v>
      </c>
      <c r="K275" s="1">
        <v>0.55800000000000005</v>
      </c>
      <c r="L275" s="1">
        <v>19.804877014553298</v>
      </c>
      <c r="M275" s="1">
        <v>634.52028465609499</v>
      </c>
      <c r="V275">
        <f t="shared" si="34"/>
        <v>273</v>
      </c>
      <c r="W275">
        <f t="shared" si="33"/>
        <v>0.43449299464087426</v>
      </c>
      <c r="X275" s="2">
        <f t="array" ref="X275">+SQRT((SUM(SIN($V275/$X$1*($A$22:$A$2000))*$B$22:$B$2000))^2 + (SUM(COS($V275/$X$1*($A$22:$A$2000))*$B$22:$B$2000))^2)</f>
        <v>7.3848709467348632</v>
      </c>
      <c r="Y275">
        <f t="array" ref="Y275">+SQRT((SUM(SIN($V275/$X$1*($A$22:$A$2000))*$C$22:$C$2000))^2 +  (SUM(COS($V275/$X$1*($A$22:$A$2000))*$C$22:$C$2000))^2)</f>
        <v>21.896883308355179</v>
      </c>
    </row>
    <row r="276" spans="1:29" x14ac:dyDescent="0.35">
      <c r="A276" s="6">
        <f t="shared" si="30"/>
        <v>1902.833333</v>
      </c>
      <c r="B276" s="6">
        <f t="shared" si="31"/>
        <v>-0.125280794614302</v>
      </c>
      <c r="C276" s="8">
        <f t="shared" si="32"/>
        <v>0.200265</v>
      </c>
      <c r="G276" s="1">
        <v>1902.916667</v>
      </c>
      <c r="H276" s="1">
        <v>-0.194369804954585</v>
      </c>
      <c r="I276" s="1">
        <v>-5.3083390000000001E-2</v>
      </c>
      <c r="J276" s="1">
        <v>1902.916667</v>
      </c>
      <c r="K276" s="1">
        <v>0.56000000000000005</v>
      </c>
      <c r="L276" s="1">
        <v>16.824023779621399</v>
      </c>
      <c r="M276" s="1">
        <v>511.36134969538</v>
      </c>
      <c r="V276">
        <f t="shared" si="34"/>
        <v>274</v>
      </c>
      <c r="W276">
        <f t="shared" si="33"/>
        <v>0.43608454407179326</v>
      </c>
      <c r="X276" s="2">
        <f t="array" ref="X276">+SQRT((SUM(SIN($V276/$X$1*($A$22:$A$2000))*$B$22:$B$2000))^2 + (SUM(COS($V276/$X$1*($A$22:$A$2000))*$B$22:$B$2000))^2)</f>
        <v>6.7281459638977772</v>
      </c>
      <c r="Y276">
        <f t="array" ref="Y276">+SQRT((SUM(SIN($V276/$X$1*($A$22:$A$2000))*$C$22:$C$2000))^2 +  (SUM(COS($V276/$X$1*($A$22:$A$2000))*$C$22:$C$2000))^2)</f>
        <v>23.73259409677447</v>
      </c>
    </row>
    <row r="277" spans="1:29" x14ac:dyDescent="0.35">
      <c r="A277" s="6">
        <f t="shared" si="30"/>
        <v>1902.916667</v>
      </c>
      <c r="B277" s="6">
        <f t="shared" si="31"/>
        <v>-0.194369804954585</v>
      </c>
      <c r="C277" s="8">
        <f t="shared" si="32"/>
        <v>-5.3083390000000001E-2</v>
      </c>
      <c r="G277" s="1">
        <v>1903</v>
      </c>
      <c r="H277" s="1">
        <v>-0.21071740227552599</v>
      </c>
      <c r="I277" s="1">
        <v>-0.31064710000000001</v>
      </c>
      <c r="J277" s="1">
        <v>1903</v>
      </c>
      <c r="K277" s="1">
        <v>0.56200000000000006</v>
      </c>
      <c r="L277" s="1">
        <v>20.365299663242102</v>
      </c>
      <c r="M277" s="1">
        <v>448.42731525151697</v>
      </c>
      <c r="V277">
        <f t="shared" si="34"/>
        <v>275</v>
      </c>
      <c r="W277">
        <f t="shared" si="33"/>
        <v>0.43767609350271219</v>
      </c>
      <c r="X277" s="2">
        <f t="array" ref="X277">+SQRT((SUM(SIN($V277/$X$1*($A$22:$A$2000))*$B$22:$B$2000))^2 + (SUM(COS($V277/$X$1*($A$22:$A$2000))*$B$22:$B$2000))^2)</f>
        <v>5.6095440167048949</v>
      </c>
      <c r="Y277">
        <f t="array" ref="Y277">+SQRT((SUM(SIN($V277/$X$1*($A$22:$A$2000))*$C$22:$C$2000))^2 +  (SUM(COS($V277/$X$1*($A$22:$A$2000))*$C$22:$C$2000))^2)</f>
        <v>24.992369654379562</v>
      </c>
    </row>
    <row r="278" spans="1:29" x14ac:dyDescent="0.35">
      <c r="A278" s="6">
        <f t="shared" si="30"/>
        <v>1903</v>
      </c>
      <c r="B278" s="6">
        <f t="shared" si="31"/>
        <v>-0.21071740227552599</v>
      </c>
      <c r="C278" s="8">
        <f t="shared" si="32"/>
        <v>-0.31064710000000001</v>
      </c>
      <c r="G278" s="1">
        <v>1903.083333</v>
      </c>
      <c r="H278" s="1">
        <v>-0.208720874782237</v>
      </c>
      <c r="I278" s="1">
        <v>-0.40181709999999998</v>
      </c>
      <c r="J278" s="1">
        <v>1903.083333</v>
      </c>
      <c r="K278" s="1">
        <v>0.56399999999999995</v>
      </c>
      <c r="L278" s="1">
        <v>22.7638104271327</v>
      </c>
      <c r="M278" s="1">
        <v>441.446927806009</v>
      </c>
      <c r="V278">
        <f t="shared" si="34"/>
        <v>276</v>
      </c>
      <c r="W278">
        <f t="shared" si="33"/>
        <v>0.43926764293363113</v>
      </c>
      <c r="X278" s="2">
        <f t="array" ref="X278">+SQRT((SUM(SIN($V278/$X$1*($A$22:$A$2000))*$B$22:$B$2000))^2 + (SUM(COS($V278/$X$1*($A$22:$A$2000))*$B$22:$B$2000))^2)</f>
        <v>3.8070888210749949</v>
      </c>
      <c r="Y278">
        <f t="array" ref="Y278">+SQRT((SUM(SIN($V278/$X$1*($A$22:$A$2000))*$C$22:$C$2000))^2 +  (SUM(COS($V278/$X$1*($A$22:$A$2000))*$C$22:$C$2000))^2)</f>
        <v>25.205586607299473</v>
      </c>
    </row>
    <row r="279" spans="1:29" x14ac:dyDescent="0.35">
      <c r="A279" s="6">
        <f t="shared" si="30"/>
        <v>1903.083333</v>
      </c>
      <c r="B279" s="6">
        <f t="shared" si="31"/>
        <v>-0.208720874782237</v>
      </c>
      <c r="C279" s="8">
        <f t="shared" si="32"/>
        <v>-0.40181709999999998</v>
      </c>
      <c r="G279" s="1">
        <v>1903.166667</v>
      </c>
      <c r="H279" s="1">
        <v>-0.20839042584353601</v>
      </c>
      <c r="I279" s="1">
        <v>-0.21190349999999999</v>
      </c>
      <c r="J279" s="1">
        <v>1903.166667</v>
      </c>
      <c r="K279" s="1">
        <v>0.56599999999999995</v>
      </c>
      <c r="L279" s="1">
        <v>18.784584695385501</v>
      </c>
      <c r="M279" s="1">
        <v>439.99857973368103</v>
      </c>
      <c r="V279">
        <f t="shared" si="34"/>
        <v>277</v>
      </c>
      <c r="W279">
        <f t="shared" si="33"/>
        <v>0.44085919236455012</v>
      </c>
      <c r="X279" s="2">
        <f t="array" ref="X279">+SQRT((SUM(SIN($V279/$X$1*($A$22:$A$2000))*$B$22:$B$2000))^2 + (SUM(COS($V279/$X$1*($A$22:$A$2000))*$B$22:$B$2000))^2)</f>
        <v>1.3726143034561491</v>
      </c>
      <c r="Y279">
        <f t="array" ref="Y279">+SQRT((SUM(SIN($V279/$X$1*($A$22:$A$2000))*$C$22:$C$2000))^2 +  (SUM(COS($V279/$X$1*($A$22:$A$2000))*$C$22:$C$2000))^2)</f>
        <v>24.119818297456906</v>
      </c>
    </row>
    <row r="280" spans="1:29" x14ac:dyDescent="0.35">
      <c r="A280" s="6">
        <f t="shared" si="30"/>
        <v>1903.166667</v>
      </c>
      <c r="B280" s="6">
        <f t="shared" si="31"/>
        <v>-0.20839042584353601</v>
      </c>
      <c r="C280" s="8">
        <f t="shared" si="32"/>
        <v>-0.21190349999999999</v>
      </c>
      <c r="G280" s="1">
        <v>1903.25</v>
      </c>
      <c r="H280" s="1">
        <v>-0.217245926515021</v>
      </c>
      <c r="I280" s="1">
        <v>-0.44728469999999998</v>
      </c>
      <c r="J280" s="1">
        <v>1903.25</v>
      </c>
      <c r="K280" s="1">
        <v>0.56799999999999995</v>
      </c>
      <c r="L280" s="1">
        <v>20.491288050036101</v>
      </c>
      <c r="M280" s="1">
        <v>408.23781127922803</v>
      </c>
      <c r="V280">
        <f t="shared" si="34"/>
        <v>278</v>
      </c>
      <c r="W280">
        <f t="shared" si="33"/>
        <v>0.442450741795469</v>
      </c>
      <c r="X280" s="2">
        <f t="array" ref="X280">+SQRT((SUM(SIN($V280/$X$1*($A$22:$A$2000))*$B$22:$B$2000))^2 + (SUM(COS($V280/$X$1*($A$22:$A$2000))*$B$22:$B$2000))^2)</f>
        <v>1.3745365707848234</v>
      </c>
      <c r="Y280">
        <f t="array" ref="Y280">+SQRT((SUM(SIN($V280/$X$1*($A$22:$A$2000))*$C$22:$C$2000))^2 +  (SUM(COS($V280/$X$1*($A$22:$A$2000))*$C$22:$C$2000))^2)</f>
        <v>21.777483855584553</v>
      </c>
    </row>
    <row r="281" spans="1:29" x14ac:dyDescent="0.35">
      <c r="A281" s="6">
        <f t="shared" si="30"/>
        <v>1903.25</v>
      </c>
      <c r="B281" s="6">
        <f t="shared" si="31"/>
        <v>-0.217245926515021</v>
      </c>
      <c r="C281" s="8">
        <f t="shared" si="32"/>
        <v>-0.44728469999999998</v>
      </c>
      <c r="G281" s="1">
        <v>1903.333333</v>
      </c>
      <c r="H281" s="1">
        <v>-0.24786090449609299</v>
      </c>
      <c r="I281" s="1">
        <v>-6.861022E-2</v>
      </c>
      <c r="J281" s="1">
        <v>1903.333333</v>
      </c>
      <c r="K281" s="1">
        <v>0.56999999999999995</v>
      </c>
      <c r="L281" s="1">
        <v>55.261732262064001</v>
      </c>
      <c r="M281" s="1">
        <v>349.65612720615701</v>
      </c>
      <c r="V281">
        <f t="shared" si="34"/>
        <v>279</v>
      </c>
      <c r="W281">
        <f t="shared" si="33"/>
        <v>0.444042291226388</v>
      </c>
      <c r="X281" s="2">
        <f t="array" ref="X281">+SQRT((SUM(SIN($V281/$X$1*($A$22:$A$2000))*$B$22:$B$2000))^2 + (SUM(COS($V281/$X$1*($A$22:$A$2000))*$B$22:$B$2000))^2)</f>
        <v>3.882752767196175</v>
      </c>
      <c r="Y281">
        <f t="array" ref="Y281">+SQRT((SUM(SIN($V281/$X$1*($A$22:$A$2000))*$C$22:$C$2000))^2 +  (SUM(COS($V281/$X$1*($A$22:$A$2000))*$C$22:$C$2000))^2)</f>
        <v>18.516010175740949</v>
      </c>
    </row>
    <row r="282" spans="1:29" x14ac:dyDescent="0.35">
      <c r="A282" s="6">
        <f t="shared" si="30"/>
        <v>1903.333333</v>
      </c>
      <c r="B282" s="6">
        <f t="shared" si="31"/>
        <v>-0.24786090449609299</v>
      </c>
      <c r="C282" s="8">
        <f t="shared" si="32"/>
        <v>-6.861022E-2</v>
      </c>
      <c r="G282" s="1">
        <v>1903.416667</v>
      </c>
      <c r="H282" s="1">
        <v>-0.28355242475405501</v>
      </c>
      <c r="I282" s="1">
        <v>-0.144148</v>
      </c>
      <c r="J282" s="1">
        <v>1903.416667</v>
      </c>
      <c r="K282" s="1">
        <v>0.57199999999999995</v>
      </c>
      <c r="L282" s="1">
        <v>136.29320046472</v>
      </c>
      <c r="M282" s="1">
        <v>300.00729776853899</v>
      </c>
      <c r="V282">
        <f t="shared" si="34"/>
        <v>280</v>
      </c>
      <c r="W282">
        <f t="shared" si="33"/>
        <v>0.44563384065730693</v>
      </c>
      <c r="X282" s="2">
        <f t="array" ref="X282">+SQRT((SUM(SIN($V282/$X$1*($A$22:$A$2000))*$B$22:$B$2000))^2 + (SUM(COS($V282/$X$1*($A$22:$A$2000))*$B$22:$B$2000))^2)</f>
        <v>5.8770519830238177</v>
      </c>
      <c r="Y282">
        <f t="array" ref="Y282">+SQRT((SUM(SIN($V282/$X$1*($A$22:$A$2000))*$C$22:$C$2000))^2 +  (SUM(COS($V282/$X$1*($A$22:$A$2000))*$C$22:$C$2000))^2)</f>
        <v>14.881809906407943</v>
      </c>
    </row>
    <row r="283" spans="1:29" x14ac:dyDescent="0.35">
      <c r="A283" s="6">
        <f t="shared" si="30"/>
        <v>1903.416667</v>
      </c>
      <c r="B283" s="6">
        <f t="shared" si="31"/>
        <v>-0.28355242475405501</v>
      </c>
      <c r="C283" s="8">
        <f t="shared" si="32"/>
        <v>-0.144148</v>
      </c>
      <c r="G283" s="1">
        <v>1903.5</v>
      </c>
      <c r="H283" s="1">
        <v>-0.28762160057695901</v>
      </c>
      <c r="I283" s="1">
        <v>-0.3209997</v>
      </c>
      <c r="J283" s="1">
        <v>1903.5</v>
      </c>
      <c r="K283" s="1">
        <v>0.57399999999999995</v>
      </c>
      <c r="L283" s="1">
        <v>233.38579852624599</v>
      </c>
      <c r="M283" s="1">
        <v>319.99093396327299</v>
      </c>
      <c r="N283">
        <f>365.242/(27-W283)</f>
        <v>13.755323327440905</v>
      </c>
      <c r="O283">
        <f>365.242/(14-W283)</f>
        <v>26.949610726417717</v>
      </c>
      <c r="P283">
        <f>365.242/(26+W283)</f>
        <v>13.810219961179135</v>
      </c>
      <c r="Q283">
        <f>365.242/(13+W283)</f>
        <v>27.161142124472391</v>
      </c>
      <c r="S283">
        <f>+Y283</f>
        <v>11.592695408815654</v>
      </c>
      <c r="V283">
        <f t="shared" si="34"/>
        <v>281</v>
      </c>
      <c r="W283">
        <f t="shared" si="33"/>
        <v>0.44722539008822593</v>
      </c>
      <c r="X283" s="2">
        <f t="array" ref="X283">+SQRT((SUM(SIN($V283/$X$1*($A$22:$A$2000))*$B$22:$B$2000))^2 + (SUM(COS($V283/$X$1*($A$22:$A$2000))*$B$22:$B$2000))^2)</f>
        <v>7.3043597422717461</v>
      </c>
      <c r="Y283">
        <f t="array" ref="Y283">+SQRT((SUM(SIN($V283/$X$1*($A$22:$A$2000))*$C$22:$C$2000))^2 +  (SUM(COS($V283/$X$1*($A$22:$A$2000))*$C$22:$C$2000))^2)</f>
        <v>11.592695408815654</v>
      </c>
      <c r="AC283">
        <f>365.25*W283</f>
        <v>163.34907372972452</v>
      </c>
    </row>
    <row r="284" spans="1:29" x14ac:dyDescent="0.35">
      <c r="A284" s="6">
        <f t="shared" si="30"/>
        <v>1903.5</v>
      </c>
      <c r="B284" s="6">
        <f t="shared" si="31"/>
        <v>-0.28762160057695901</v>
      </c>
      <c r="C284" s="8">
        <f t="shared" si="32"/>
        <v>-0.3209997</v>
      </c>
      <c r="G284" s="1">
        <v>1903.583333</v>
      </c>
      <c r="H284" s="1">
        <v>-0.27982517300323501</v>
      </c>
      <c r="I284" s="1">
        <v>-0.17094309999999999</v>
      </c>
      <c r="J284" s="1">
        <v>1903.583333</v>
      </c>
      <c r="K284" s="1">
        <v>0.57599999999999996</v>
      </c>
      <c r="L284" s="1">
        <v>296.91461907220298</v>
      </c>
      <c r="M284" s="1">
        <v>457.146898707731</v>
      </c>
      <c r="N284">
        <f>365.242/(27-W284)</f>
        <v>13.756147858572495</v>
      </c>
      <c r="O284">
        <f>365.242/(14-W284)</f>
        <v>26.952775884575765</v>
      </c>
      <c r="P284">
        <f>365.242/(26+W284)</f>
        <v>13.809388935437214</v>
      </c>
      <c r="Q284">
        <f>365.242/(13+W284)</f>
        <v>27.157927841722788</v>
      </c>
      <c r="S284">
        <f>+Y284</f>
        <v>9.6907546912283777</v>
      </c>
      <c r="V284">
        <f t="shared" si="34"/>
        <v>282</v>
      </c>
      <c r="W284">
        <f t="shared" si="33"/>
        <v>0.44881693951914486</v>
      </c>
      <c r="X284" s="2">
        <f t="array" ref="X284">+SQRT((SUM(SIN($V284/$X$1*($A$22:$A$2000))*$B$22:$B$2000))^2 + (SUM(COS($V284/$X$1*($A$22:$A$2000))*$B$22:$B$2000))^2)</f>
        <v>8.2159712886005174</v>
      </c>
      <c r="Y284">
        <f t="array" ref="Y284">+SQRT((SUM(SIN($V284/$X$1*($A$22:$A$2000))*$C$22:$C$2000))^2 +  (SUM(COS($V284/$X$1*($A$22:$A$2000))*$C$22:$C$2000))^2)</f>
        <v>9.6907546912283777</v>
      </c>
    </row>
    <row r="285" spans="1:29" x14ac:dyDescent="0.35">
      <c r="A285" s="6">
        <f t="shared" si="30"/>
        <v>1903.583333</v>
      </c>
      <c r="B285" s="6">
        <f t="shared" si="31"/>
        <v>-0.27982517300323501</v>
      </c>
      <c r="C285" s="8">
        <f t="shared" si="32"/>
        <v>-0.17094309999999999</v>
      </c>
      <c r="G285" s="1">
        <v>1903.666667</v>
      </c>
      <c r="H285" s="1">
        <v>-0.321364632439679</v>
      </c>
      <c r="I285" s="1">
        <v>-0.33023770000000002</v>
      </c>
      <c r="J285" s="1">
        <v>1903.666667</v>
      </c>
      <c r="K285" s="1">
        <v>0.57799999999999996</v>
      </c>
      <c r="L285" s="1">
        <v>307.115655245406</v>
      </c>
      <c r="M285" s="1">
        <v>680.92783342456403</v>
      </c>
      <c r="N285">
        <f>365.242/(27-W285)</f>
        <v>13.756972488559244</v>
      </c>
      <c r="O285">
        <f>365.242/(14-W285)</f>
        <v>26.955941786299505</v>
      </c>
      <c r="P285">
        <f>365.242/(26+W285)</f>
        <v>13.808558009702713</v>
      </c>
      <c r="Q285">
        <f>365.242/(13+W285)</f>
        <v>27.154714319647457</v>
      </c>
      <c r="S285">
        <f>+Y285</f>
        <v>10.163112902368855</v>
      </c>
      <c r="V285">
        <f t="shared" si="34"/>
        <v>283</v>
      </c>
      <c r="W285">
        <f t="shared" si="33"/>
        <v>0.45040848895006386</v>
      </c>
      <c r="X285" s="2">
        <f t="array" ref="X285">+SQRT((SUM(SIN($V285/$X$1*($A$22:$A$2000))*$B$22:$B$2000))^2 + (SUM(COS($V285/$X$1*($A$22:$A$2000))*$B$22:$B$2000))^2)</f>
        <v>8.4842847622812023</v>
      </c>
      <c r="Y285">
        <f t="array" ref="Y285">+SQRT((SUM(SIN($V285/$X$1*($A$22:$A$2000))*$C$22:$C$2000))^2 +  (SUM(COS($V285/$X$1*($A$22:$A$2000))*$C$22:$C$2000))^2)</f>
        <v>10.163112902368855</v>
      </c>
    </row>
    <row r="286" spans="1:29" x14ac:dyDescent="0.35">
      <c r="A286" s="6">
        <f t="shared" si="30"/>
        <v>1903.666667</v>
      </c>
      <c r="B286" s="6">
        <f t="shared" si="31"/>
        <v>-0.321364632439679</v>
      </c>
      <c r="C286" s="8">
        <f t="shared" si="32"/>
        <v>-0.33023770000000002</v>
      </c>
      <c r="G286" s="1">
        <v>1903.75</v>
      </c>
      <c r="H286" s="1">
        <v>-0.38993437608140402</v>
      </c>
      <c r="I286" s="1">
        <v>-0.67947449999999998</v>
      </c>
      <c r="J286" s="1">
        <v>1903.75</v>
      </c>
      <c r="K286" s="1">
        <v>0.57999999999999996</v>
      </c>
      <c r="L286" s="1">
        <v>271.14300334245797</v>
      </c>
      <c r="M286" s="1">
        <v>888.88887857843599</v>
      </c>
      <c r="V286">
        <f t="shared" si="34"/>
        <v>284</v>
      </c>
      <c r="W286">
        <f t="shared" si="33"/>
        <v>0.45200003838098274</v>
      </c>
      <c r="X286" s="2">
        <f t="array" ref="X286">+SQRT((SUM(SIN($V286/$X$1*($A$22:$A$2000))*$B$22:$B$2000))^2 + (SUM(COS($V286/$X$1*($A$22:$A$2000))*$B$22:$B$2000))^2)</f>
        <v>7.8007002592705614</v>
      </c>
      <c r="Y286">
        <f t="array" ref="Y286">+SQRT((SUM(SIN($V286/$X$1*($A$22:$A$2000))*$C$22:$C$2000))^2 +  (SUM(COS($V286/$X$1*($A$22:$A$2000))*$C$22:$C$2000))^2)</f>
        <v>12.450649005891741</v>
      </c>
    </row>
    <row r="287" spans="1:29" x14ac:dyDescent="0.35">
      <c r="A287" s="6">
        <f t="shared" si="30"/>
        <v>1903.75</v>
      </c>
      <c r="B287" s="6">
        <f t="shared" si="31"/>
        <v>-0.38993437608140402</v>
      </c>
      <c r="C287" s="8">
        <f t="shared" si="32"/>
        <v>-0.67947449999999998</v>
      </c>
      <c r="G287" s="1">
        <v>1903.833333</v>
      </c>
      <c r="H287" s="1">
        <v>-0.37664665101777001</v>
      </c>
      <c r="I287" s="1">
        <v>-0.38108399999999998</v>
      </c>
      <c r="J287" s="1">
        <v>1903.833333</v>
      </c>
      <c r="K287" s="1">
        <v>0.58199999999999996</v>
      </c>
      <c r="L287" s="1">
        <v>194.68772586081499</v>
      </c>
      <c r="M287" s="1">
        <v>998.76203904720705</v>
      </c>
      <c r="V287">
        <f t="shared" si="34"/>
        <v>285</v>
      </c>
      <c r="W287">
        <f t="shared" si="33"/>
        <v>0.45359158781190173</v>
      </c>
      <c r="X287" s="2">
        <f t="array" ref="X287">+SQRT((SUM(SIN($V287/$X$1*($A$22:$A$2000))*$B$22:$B$2000))^2 + (SUM(COS($V287/$X$1*($A$22:$A$2000))*$B$22:$B$2000))^2)</f>
        <v>5.9627124133872611</v>
      </c>
      <c r="Y287">
        <f t="array" ref="Y287">+SQRT((SUM(SIN($V287/$X$1*($A$22:$A$2000))*$C$22:$C$2000))^2 +  (SUM(COS($V287/$X$1*($A$22:$A$2000))*$C$22:$C$2000))^2)</f>
        <v>15.075412831261009</v>
      </c>
    </row>
    <row r="288" spans="1:29" x14ac:dyDescent="0.35">
      <c r="A288" s="6">
        <f t="shared" si="30"/>
        <v>1903.833333</v>
      </c>
      <c r="B288" s="6">
        <f t="shared" si="31"/>
        <v>-0.37664665101777001</v>
      </c>
      <c r="C288" s="8">
        <f t="shared" si="32"/>
        <v>-0.38108399999999998</v>
      </c>
      <c r="G288" s="1">
        <v>1903.916667</v>
      </c>
      <c r="H288" s="1">
        <v>-0.261437000551695</v>
      </c>
      <c r="I288" s="1">
        <v>-0.22832749999999999</v>
      </c>
      <c r="J288" s="1">
        <v>1903.916667</v>
      </c>
      <c r="K288" s="1">
        <v>0.58399999999999996</v>
      </c>
      <c r="L288" s="1">
        <v>99.378339396728805</v>
      </c>
      <c r="M288" s="1">
        <v>990.988103263482</v>
      </c>
      <c r="V288">
        <f t="shared" si="34"/>
        <v>286</v>
      </c>
      <c r="W288">
        <f t="shared" si="33"/>
        <v>0.45518313724282067</v>
      </c>
      <c r="X288" s="2">
        <f t="array" ref="X288">+SQRT((SUM(SIN($V288/$X$1*($A$22:$A$2000))*$B$22:$B$2000))^2 + (SUM(COS($V288/$X$1*($A$22:$A$2000))*$B$22:$B$2000))^2)</f>
        <v>3.1084359499056351</v>
      </c>
      <c r="Y288">
        <f t="array" ref="Y288">+SQRT((SUM(SIN($V288/$X$1*($A$22:$A$2000))*$C$22:$C$2000))^2 +  (SUM(COS($V288/$X$1*($A$22:$A$2000))*$C$22:$C$2000))^2)</f>
        <v>17.01560528551633</v>
      </c>
    </row>
    <row r="289" spans="1:29" x14ac:dyDescent="0.35">
      <c r="A289" s="6">
        <f t="shared" si="30"/>
        <v>1903.916667</v>
      </c>
      <c r="B289" s="6">
        <f t="shared" si="31"/>
        <v>-0.261437000551695</v>
      </c>
      <c r="C289" s="8">
        <f t="shared" si="32"/>
        <v>-0.22832749999999999</v>
      </c>
      <c r="G289" s="1">
        <v>1904</v>
      </c>
      <c r="H289" s="1">
        <v>-0.17171715940485099</v>
      </c>
      <c r="I289" s="1">
        <v>-5.0575080000000001E-2</v>
      </c>
      <c r="J289" s="1">
        <v>1904</v>
      </c>
      <c r="K289" s="1">
        <v>0.58599999999999997</v>
      </c>
      <c r="L289" s="1">
        <v>34.7376126838423</v>
      </c>
      <c r="M289" s="1">
        <v>862.69077564787904</v>
      </c>
      <c r="V289">
        <f t="shared" si="34"/>
        <v>287</v>
      </c>
      <c r="W289">
        <f t="shared" si="33"/>
        <v>0.45677468667373966</v>
      </c>
      <c r="X289" s="2">
        <f t="array" ref="X289">+SQRT((SUM(SIN($V289/$X$1*($A$22:$A$2000))*$B$22:$B$2000))^2 + (SUM(COS($V289/$X$1*($A$22:$A$2000))*$B$22:$B$2000))^2)</f>
        <v>0.31036687683970132</v>
      </c>
      <c r="Y289">
        <f t="array" ref="Y289">+SQRT((SUM(SIN($V289/$X$1*($A$22:$A$2000))*$C$22:$C$2000))^2 +  (SUM(COS($V289/$X$1*($A$22:$A$2000))*$C$22:$C$2000))^2)</f>
        <v>17.834559161008343</v>
      </c>
    </row>
    <row r="290" spans="1:29" x14ac:dyDescent="0.35">
      <c r="A290" s="6">
        <f t="shared" si="30"/>
        <v>1904</v>
      </c>
      <c r="B290" s="6">
        <f t="shared" si="31"/>
        <v>-0.17171715940485099</v>
      </c>
      <c r="C290" s="8">
        <f t="shared" si="32"/>
        <v>-5.0575080000000001E-2</v>
      </c>
      <c r="G290" s="1">
        <v>1904.083333</v>
      </c>
      <c r="H290" s="1">
        <v>-0.18409317886398799</v>
      </c>
      <c r="I290" s="1">
        <v>-6.4317139999999995E-2</v>
      </c>
      <c r="J290" s="1">
        <v>1904.083333</v>
      </c>
      <c r="K290" s="1">
        <v>0.58799999999999997</v>
      </c>
      <c r="L290" s="1">
        <v>23.323043753293401</v>
      </c>
      <c r="M290" s="1">
        <v>626.84857697464395</v>
      </c>
      <c r="V290">
        <f t="shared" si="34"/>
        <v>288</v>
      </c>
      <c r="W290">
        <f t="shared" si="33"/>
        <v>0.45836623610465854</v>
      </c>
      <c r="X290" s="2">
        <f t="array" ref="X290">+SQRT((SUM(SIN($V290/$X$1*($A$22:$A$2000))*$B$22:$B$2000))^2 + (SUM(COS($V290/$X$1*($A$22:$A$2000))*$B$22:$B$2000))^2)</f>
        <v>3.7651295434078338</v>
      </c>
      <c r="Y290">
        <f t="array" ref="Y290">+SQRT((SUM(SIN($V290/$X$1*($A$22:$A$2000))*$C$22:$C$2000))^2 +  (SUM(COS($V290/$X$1*($A$22:$A$2000))*$C$22:$C$2000))^2)</f>
        <v>17.528845463027242</v>
      </c>
    </row>
    <row r="291" spans="1:29" x14ac:dyDescent="0.35">
      <c r="A291" s="6">
        <f t="shared" si="30"/>
        <v>1904.083333</v>
      </c>
      <c r="B291" s="6">
        <f t="shared" si="31"/>
        <v>-0.18409317886398799</v>
      </c>
      <c r="C291" s="8">
        <f t="shared" si="32"/>
        <v>-6.4317139999999995E-2</v>
      </c>
      <c r="G291" s="1">
        <v>1904.166667</v>
      </c>
      <c r="H291" s="1">
        <v>-0.188436551179886</v>
      </c>
      <c r="I291" s="1">
        <v>-6.5785499999999997E-2</v>
      </c>
      <c r="J291" s="1">
        <v>1904.166667</v>
      </c>
      <c r="K291" s="1">
        <v>0.59</v>
      </c>
      <c r="L291" s="1">
        <v>30.0015186506219</v>
      </c>
      <c r="M291" s="1">
        <v>369.51338627962502</v>
      </c>
      <c r="V291">
        <f t="shared" si="34"/>
        <v>289</v>
      </c>
      <c r="W291">
        <f t="shared" si="33"/>
        <v>0.45995778553557753</v>
      </c>
      <c r="X291" s="2">
        <f t="array" ref="X291">+SQRT((SUM(SIN($V291/$X$1*($A$22:$A$2000))*$B$22:$B$2000))^2 + (SUM(COS($V291/$X$1*($A$22:$A$2000))*$B$22:$B$2000))^2)</f>
        <v>6.9025122061986588</v>
      </c>
      <c r="Y291">
        <f t="array" ref="Y291">+SQRT((SUM(SIN($V291/$X$1*($A$22:$A$2000))*$C$22:$C$2000))^2 +  (SUM(COS($V291/$X$1*($A$22:$A$2000))*$C$22:$C$2000))^2)</f>
        <v>16.320098546570989</v>
      </c>
    </row>
    <row r="292" spans="1:29" x14ac:dyDescent="0.35">
      <c r="A292" s="6">
        <f t="shared" si="30"/>
        <v>1904.166667</v>
      </c>
      <c r="B292" s="6">
        <f t="shared" si="31"/>
        <v>-0.188436551179886</v>
      </c>
      <c r="C292" s="8">
        <f t="shared" si="32"/>
        <v>-6.5785499999999997E-2</v>
      </c>
      <c r="G292" s="1">
        <v>1904.25</v>
      </c>
      <c r="H292" s="1">
        <v>-6.4005682064315103E-2</v>
      </c>
      <c r="I292" s="1">
        <v>0.1508642</v>
      </c>
      <c r="J292" s="1">
        <v>1904.25</v>
      </c>
      <c r="K292" s="1">
        <v>0.59199999999999997</v>
      </c>
      <c r="L292" s="1">
        <v>22.9420936046922</v>
      </c>
      <c r="M292" s="1">
        <v>206.010461270219</v>
      </c>
      <c r="V292">
        <f t="shared" si="34"/>
        <v>290</v>
      </c>
      <c r="W292">
        <f t="shared" si="33"/>
        <v>0.46154933496649647</v>
      </c>
      <c r="X292" s="2">
        <f t="array" ref="X292">+SQRT((SUM(SIN($V292/$X$1*($A$22:$A$2000))*$B$22:$B$2000))^2 + (SUM(COS($V292/$X$1*($A$22:$A$2000))*$B$22:$B$2000))^2)</f>
        <v>9.5681277565571445</v>
      </c>
      <c r="Y292">
        <f t="array" ref="Y292">+SQRT((SUM(SIN($V292/$X$1*($A$22:$A$2000))*$C$22:$C$2000))^2 +  (SUM(COS($V292/$X$1*($A$22:$A$2000))*$C$22:$C$2000))^2)</f>
        <v>14.435525457995306</v>
      </c>
    </row>
    <row r="293" spans="1:29" x14ac:dyDescent="0.35">
      <c r="A293" s="6">
        <f t="shared" si="30"/>
        <v>1904.25</v>
      </c>
      <c r="B293" s="6">
        <f t="shared" si="31"/>
        <v>-6.4005682064315103E-2</v>
      </c>
      <c r="C293" s="8">
        <f t="shared" si="32"/>
        <v>0.1508642</v>
      </c>
      <c r="G293" s="1">
        <v>1904.333333</v>
      </c>
      <c r="H293" s="1">
        <v>0.115332934846472</v>
      </c>
      <c r="I293" s="1">
        <v>-5.9656260000000003E-2</v>
      </c>
      <c r="J293" s="1">
        <v>1904.333333</v>
      </c>
      <c r="K293" s="1">
        <v>0.59399999999999997</v>
      </c>
      <c r="L293" s="1">
        <v>15.4674941893285</v>
      </c>
      <c r="M293" s="1">
        <v>155.896823260612</v>
      </c>
      <c r="V293">
        <f t="shared" si="34"/>
        <v>291</v>
      </c>
      <c r="W293">
        <f t="shared" si="33"/>
        <v>0.46314088439741546</v>
      </c>
      <c r="X293" s="2">
        <f t="array" ref="X293">+SQRT((SUM(SIN($V293/$X$1*($A$22:$A$2000))*$B$22:$B$2000))^2 + (SUM(COS($V293/$X$1*($A$22:$A$2000))*$B$22:$B$2000))^2)</f>
        <v>11.58376185935675</v>
      </c>
      <c r="Y293">
        <f t="array" ref="Y293">+SQRT((SUM(SIN($V293/$X$1*($A$22:$A$2000))*$C$22:$C$2000))^2 +  (SUM(COS($V293/$X$1*($A$22:$A$2000))*$C$22:$C$2000))^2)</f>
        <v>12.030318369911882</v>
      </c>
    </row>
    <row r="294" spans="1:29" x14ac:dyDescent="0.35">
      <c r="A294" s="6">
        <f t="shared" si="30"/>
        <v>1904.333333</v>
      </c>
      <c r="B294" s="6">
        <f t="shared" si="31"/>
        <v>0.115332934846472</v>
      </c>
      <c r="C294" s="8">
        <f t="shared" si="32"/>
        <v>-5.9656260000000003E-2</v>
      </c>
      <c r="G294" s="1">
        <v>1904.416667</v>
      </c>
      <c r="H294" s="1">
        <v>0.19526877522297201</v>
      </c>
      <c r="I294" s="1">
        <v>-9.5045950000000004E-2</v>
      </c>
      <c r="J294" s="1">
        <v>1904.416667</v>
      </c>
      <c r="K294" s="1">
        <v>0.59599999999999997</v>
      </c>
      <c r="L294" s="1">
        <v>20.0189525462422</v>
      </c>
      <c r="M294" s="1">
        <v>151.872289620494</v>
      </c>
      <c r="V294">
        <f t="shared" si="34"/>
        <v>292</v>
      </c>
      <c r="W294">
        <f t="shared" si="33"/>
        <v>0.4647324338283344</v>
      </c>
      <c r="X294" s="2">
        <f t="array" ref="X294">+SQRT((SUM(SIN($V294/$X$1*($A$22:$A$2000))*$B$22:$B$2000))^2 + (SUM(COS($V294/$X$1*($A$22:$A$2000))*$B$22:$B$2000))^2)</f>
        <v>12.560013085569251</v>
      </c>
      <c r="Y294">
        <f t="array" ref="Y294">+SQRT((SUM(SIN($V294/$X$1*($A$22:$A$2000))*$C$22:$C$2000))^2 +  (SUM(COS($V294/$X$1*($A$22:$A$2000))*$C$22:$C$2000))^2)</f>
        <v>9.3114640633698009</v>
      </c>
    </row>
    <row r="295" spans="1:29" x14ac:dyDescent="0.35">
      <c r="A295" s="6">
        <f t="shared" si="30"/>
        <v>1904.416667</v>
      </c>
      <c r="B295" s="6">
        <f t="shared" si="31"/>
        <v>0.19526877522297201</v>
      </c>
      <c r="C295" s="8">
        <f t="shared" si="32"/>
        <v>-9.5045950000000004E-2</v>
      </c>
      <c r="G295" s="1">
        <v>1904.5</v>
      </c>
      <c r="H295" s="1">
        <v>0.183435787791558</v>
      </c>
      <c r="I295" s="1">
        <v>6.2313079999999996E-3</v>
      </c>
      <c r="J295" s="1">
        <v>1904.5</v>
      </c>
      <c r="K295" s="1">
        <v>0.59799999999999998</v>
      </c>
      <c r="L295" s="1">
        <v>21.222308698931201</v>
      </c>
      <c r="M295" s="1">
        <v>177.18330054027101</v>
      </c>
      <c r="V295">
        <f t="shared" si="34"/>
        <v>293</v>
      </c>
      <c r="W295">
        <f t="shared" si="33"/>
        <v>0.46632398325925339</v>
      </c>
      <c r="X295" s="2">
        <f t="array" ref="X295">+SQRT((SUM(SIN($V295/$X$1*($A$22:$A$2000))*$B$22:$B$2000))^2 + (SUM(COS($V295/$X$1*($A$22:$A$2000))*$B$22:$B$2000))^2)</f>
        <v>12.011326649421264</v>
      </c>
      <c r="Y295">
        <f t="array" ref="Y295">+SQRT((SUM(SIN($V295/$X$1*($A$22:$A$2000))*$C$22:$C$2000))^2 +  (SUM(COS($V295/$X$1*($A$22:$A$2000))*$C$22:$C$2000))^2)</f>
        <v>6.719360349907209</v>
      </c>
    </row>
    <row r="296" spans="1:29" x14ac:dyDescent="0.35">
      <c r="A296" s="6">
        <f t="shared" si="30"/>
        <v>1904.5</v>
      </c>
      <c r="B296" s="6">
        <f t="shared" si="31"/>
        <v>0.183435787791558</v>
      </c>
      <c r="C296" s="8">
        <f t="shared" si="32"/>
        <v>6.2313079999999996E-3</v>
      </c>
      <c r="G296" s="1">
        <v>1904.583333</v>
      </c>
      <c r="H296" s="1">
        <v>0.21584941778163499</v>
      </c>
      <c r="I296" s="1">
        <v>-0.1325231</v>
      </c>
      <c r="J296" s="1">
        <v>1904.583333</v>
      </c>
      <c r="K296" s="1">
        <v>0.6</v>
      </c>
      <c r="L296" s="1">
        <v>15.0052877345321</v>
      </c>
      <c r="M296" s="1">
        <v>292.04081252701002</v>
      </c>
      <c r="V296">
        <f t="shared" si="34"/>
        <v>294</v>
      </c>
      <c r="W296">
        <f t="shared" si="33"/>
        <v>0.46791553269017228</v>
      </c>
      <c r="X296" s="2">
        <f t="array" ref="X296">+SQRT((SUM(SIN($V296/$X$1*($A$22:$A$2000))*$B$22:$B$2000))^2 + (SUM(COS($V296/$X$1*($A$22:$A$2000))*$B$22:$B$2000))^2)</f>
        <v>9.6529953807024889</v>
      </c>
      <c r="Y296">
        <f t="array" ref="Y296">+SQRT((SUM(SIN($V296/$X$1*($A$22:$A$2000))*$C$22:$C$2000))^2 +  (SUM(COS($V296/$X$1*($A$22:$A$2000))*$C$22:$C$2000))^2)</f>
        <v>4.9343480686251029</v>
      </c>
    </row>
    <row r="297" spans="1:29" x14ac:dyDescent="0.35">
      <c r="A297" s="6">
        <f t="shared" si="30"/>
        <v>1904.583333</v>
      </c>
      <c r="B297" s="6">
        <f t="shared" si="31"/>
        <v>0.21584941778163499</v>
      </c>
      <c r="C297" s="8">
        <f t="shared" si="32"/>
        <v>-0.1325231</v>
      </c>
      <c r="G297" s="1">
        <v>1904.666667</v>
      </c>
      <c r="H297" s="1">
        <v>0.31438531105720302</v>
      </c>
      <c r="I297" s="1">
        <v>-0.31846669999999999</v>
      </c>
      <c r="J297" s="1">
        <v>1904.666667</v>
      </c>
      <c r="K297" s="1">
        <v>0.60199999999999998</v>
      </c>
      <c r="L297" s="1">
        <v>15.891472632923399</v>
      </c>
      <c r="M297" s="1">
        <v>516.13347958762199</v>
      </c>
      <c r="N297">
        <f>365.242/(27-W297)</f>
        <v>13.766875765578531</v>
      </c>
      <c r="O297">
        <f>365.242/(14-W297)</f>
        <v>26.993990700617928</v>
      </c>
      <c r="P297">
        <f>365.242/(26+W297)</f>
        <v>13.798594694900981</v>
      </c>
      <c r="Q297">
        <f>365.242/(13+W297)</f>
        <v>27.116211289187287</v>
      </c>
      <c r="S297">
        <f>+Y297</f>
        <v>4.3078217921323665</v>
      </c>
      <c r="V297">
        <f t="shared" si="34"/>
        <v>295</v>
      </c>
      <c r="W297">
        <f t="shared" si="33"/>
        <v>0.46950708212109127</v>
      </c>
      <c r="X297" s="2">
        <f t="array" ref="X297">+SQRT((SUM(SIN($V297/$X$1*($A$22:$A$2000))*$B$22:$B$2000))^2 + (SUM(COS($V297/$X$1*($A$22:$A$2000))*$B$22:$B$2000))^2)</f>
        <v>5.5889718791110772</v>
      </c>
      <c r="Y297">
        <f t="array" ref="Y297">+SQRT((SUM(SIN($V297/$X$1*($A$22:$A$2000))*$C$22:$C$2000))^2 +  (SUM(COS($V297/$X$1*($A$22:$A$2000))*$C$22:$C$2000))^2)</f>
        <v>4.3078217921323665</v>
      </c>
      <c r="AC297">
        <f>365.25*W297</f>
        <v>171.48746174472859</v>
      </c>
    </row>
    <row r="298" spans="1:29" x14ac:dyDescent="0.35">
      <c r="A298" s="6">
        <f t="shared" si="30"/>
        <v>1904.666667</v>
      </c>
      <c r="B298" s="6">
        <f t="shared" si="31"/>
        <v>0.31438531105720302</v>
      </c>
      <c r="C298" s="8">
        <f t="shared" si="32"/>
        <v>-0.31846669999999999</v>
      </c>
      <c r="G298" s="1">
        <v>1904.75</v>
      </c>
      <c r="H298" s="1">
        <v>0.33558910024065902</v>
      </c>
      <c r="I298" s="1">
        <v>0.11894349999999999</v>
      </c>
      <c r="J298" s="1">
        <v>1904.75</v>
      </c>
      <c r="K298" s="1">
        <v>0.60399999999999998</v>
      </c>
      <c r="L298" s="1">
        <v>20.703677574843699</v>
      </c>
      <c r="M298" s="1">
        <v>773.92253452946795</v>
      </c>
      <c r="V298">
        <f t="shared" si="34"/>
        <v>296</v>
      </c>
      <c r="W298">
        <f t="shared" si="33"/>
        <v>0.47109863155201021</v>
      </c>
      <c r="X298" s="2">
        <f t="array" ref="X298">+SQRT((SUM(SIN($V298/$X$1*($A$22:$A$2000))*$B$22:$B$2000))^2 + (SUM(COS($V298/$X$1*($A$22:$A$2000))*$B$22:$B$2000))^2)</f>
        <v>0.61487335998769255</v>
      </c>
      <c r="Y298">
        <f t="array" ref="Y298">+SQRT((SUM(SIN($V298/$X$1*($A$22:$A$2000))*$C$22:$C$2000))^2 +  (SUM(COS($V298/$X$1*($A$22:$A$2000))*$C$22:$C$2000))^2)</f>
        <v>4.204941479682561</v>
      </c>
    </row>
    <row r="299" spans="1:29" x14ac:dyDescent="0.35">
      <c r="A299" s="6">
        <f t="shared" si="30"/>
        <v>1904.75</v>
      </c>
      <c r="B299" s="6">
        <f t="shared" si="31"/>
        <v>0.33558910024065902</v>
      </c>
      <c r="C299" s="8">
        <f t="shared" si="32"/>
        <v>0.11894349999999999</v>
      </c>
      <c r="G299" s="1">
        <v>1904.833333</v>
      </c>
      <c r="H299" s="1">
        <v>0.17491475704741999</v>
      </c>
      <c r="I299" s="1">
        <v>-0.104907</v>
      </c>
      <c r="J299" s="1">
        <v>1904.833333</v>
      </c>
      <c r="K299" s="1">
        <v>0.60599999999999998</v>
      </c>
      <c r="L299" s="1">
        <v>17.415706209185199</v>
      </c>
      <c r="M299" s="1">
        <v>959.08348453053998</v>
      </c>
      <c r="V299">
        <f t="shared" si="34"/>
        <v>297</v>
      </c>
      <c r="W299">
        <f t="shared" si="33"/>
        <v>0.4726901809829292</v>
      </c>
      <c r="X299" s="2">
        <f t="array" ref="X299">+SQRT((SUM(SIN($V299/$X$1*($A$22:$A$2000))*$B$22:$B$2000))^2 + (SUM(COS($V299/$X$1*($A$22:$A$2000))*$B$22:$B$2000))^2)</f>
        <v>6.0741368734408567</v>
      </c>
      <c r="Y299">
        <f t="array" ref="Y299">+SQRT((SUM(SIN($V299/$X$1*($A$22:$A$2000))*$C$22:$C$2000))^2 +  (SUM(COS($V299/$X$1*($A$22:$A$2000))*$C$22:$C$2000))^2)</f>
        <v>4.0049319837815505</v>
      </c>
    </row>
    <row r="300" spans="1:29" x14ac:dyDescent="0.35">
      <c r="A300" s="6">
        <f t="shared" si="30"/>
        <v>1904.833333</v>
      </c>
      <c r="B300" s="6">
        <f t="shared" si="31"/>
        <v>0.17491475704741999</v>
      </c>
      <c r="C300" s="8">
        <f t="shared" si="32"/>
        <v>-0.104907</v>
      </c>
      <c r="G300" s="1">
        <v>1904.916667</v>
      </c>
      <c r="H300" s="1">
        <v>-9.6545654059900302E-2</v>
      </c>
      <c r="I300" s="1">
        <v>-0.43089339999999998</v>
      </c>
      <c r="J300" s="1">
        <v>1904.916667</v>
      </c>
      <c r="K300" s="1">
        <v>0.60799999999999998</v>
      </c>
      <c r="L300" s="1">
        <v>15.187023070548401</v>
      </c>
      <c r="M300" s="1">
        <v>992.566367900881</v>
      </c>
      <c r="V300">
        <f t="shared" si="34"/>
        <v>298</v>
      </c>
      <c r="W300">
        <f t="shared" si="33"/>
        <v>0.47428173041384813</v>
      </c>
      <c r="X300" s="2">
        <f t="array" ref="X300">+SQRT((SUM(SIN($V300/$X$1*($A$22:$A$2000))*$B$22:$B$2000))^2 + (SUM(COS($V300/$X$1*($A$22:$A$2000))*$B$22:$B$2000))^2)</f>
        <v>12.763694487937599</v>
      </c>
      <c r="Y300">
        <f t="array" ref="Y300">+SQRT((SUM(SIN($V300/$X$1*($A$22:$A$2000))*$C$22:$C$2000))^2 +  (SUM(COS($V300/$X$1*($A$22:$A$2000))*$C$22:$C$2000))^2)</f>
        <v>3.7933443098197568</v>
      </c>
    </row>
    <row r="301" spans="1:29" x14ac:dyDescent="0.35">
      <c r="A301" s="6">
        <f t="shared" si="30"/>
        <v>1904.916667</v>
      </c>
      <c r="B301" s="6">
        <f t="shared" si="31"/>
        <v>-9.6545654059900302E-2</v>
      </c>
      <c r="C301" s="8">
        <f t="shared" si="32"/>
        <v>-0.43089339999999998</v>
      </c>
      <c r="G301" s="1">
        <v>1905</v>
      </c>
      <c r="H301" s="1">
        <v>-0.32364198162923202</v>
      </c>
      <c r="I301" s="1">
        <v>-0.43228909999999998</v>
      </c>
      <c r="J301" s="1">
        <v>1905</v>
      </c>
      <c r="K301" s="1">
        <v>0.61</v>
      </c>
      <c r="L301" s="1">
        <v>21.464882120193199</v>
      </c>
      <c r="M301" s="1">
        <v>847.21479412555902</v>
      </c>
      <c r="V301">
        <f t="shared" si="34"/>
        <v>299</v>
      </c>
      <c r="W301">
        <f t="shared" si="33"/>
        <v>0.47587327984476713</v>
      </c>
      <c r="X301" s="2">
        <f t="array" ref="X301">+SQRT((SUM(SIN($V301/$X$1*($A$22:$A$2000))*$B$22:$B$2000))^2 + (SUM(COS($V301/$X$1*($A$22:$A$2000))*$B$22:$B$2000))^2)</f>
        <v>19.678600239739318</v>
      </c>
      <c r="Y301">
        <f t="array" ref="Y301">+SQRT((SUM(SIN($V301/$X$1*($A$22:$A$2000))*$C$22:$C$2000))^2 +  (SUM(COS($V301/$X$1*($A$22:$A$2000))*$C$22:$C$2000))^2)</f>
        <v>3.9329811926069103</v>
      </c>
    </row>
    <row r="302" spans="1:29" x14ac:dyDescent="0.35">
      <c r="A302" s="6">
        <f t="shared" si="30"/>
        <v>1905</v>
      </c>
      <c r="B302" s="6">
        <f t="shared" si="31"/>
        <v>-0.32364198162923202</v>
      </c>
      <c r="C302" s="8">
        <f t="shared" si="32"/>
        <v>-0.43228909999999998</v>
      </c>
      <c r="G302" s="1">
        <v>1905.083333</v>
      </c>
      <c r="H302" s="1">
        <v>-0.41300399960921702</v>
      </c>
      <c r="I302" s="1">
        <v>-0.2032872</v>
      </c>
      <c r="J302" s="1">
        <v>1905.083333</v>
      </c>
      <c r="K302" s="1">
        <v>0.61199999999999999</v>
      </c>
      <c r="L302" s="1">
        <v>22.525529247802801</v>
      </c>
      <c r="M302" s="1">
        <v>582.031074094828</v>
      </c>
      <c r="V302">
        <f t="shared" si="34"/>
        <v>300</v>
      </c>
      <c r="W302">
        <f t="shared" si="33"/>
        <v>0.47746482927568601</v>
      </c>
      <c r="X302" s="2">
        <f t="array" ref="X302">+SQRT((SUM(SIN($V302/$X$1*($A$22:$A$2000))*$B$22:$B$2000))^2 + (SUM(COS($V302/$X$1*($A$22:$A$2000))*$B$22:$B$2000))^2)</f>
        <v>26.407728225394056</v>
      </c>
      <c r="Y302">
        <f t="array" ref="Y302">+SQRT((SUM(SIN($V302/$X$1*($A$22:$A$2000))*$C$22:$C$2000))^2 +  (SUM(COS($V302/$X$1*($A$22:$A$2000))*$C$22:$C$2000))^2)</f>
        <v>4.60479648778787</v>
      </c>
    </row>
    <row r="303" spans="1:29" x14ac:dyDescent="0.35">
      <c r="A303" s="6">
        <f t="shared" si="30"/>
        <v>1905.083333</v>
      </c>
      <c r="B303" s="6">
        <f t="shared" si="31"/>
        <v>-0.41300399960921702</v>
      </c>
      <c r="C303" s="8">
        <f t="shared" si="32"/>
        <v>-0.2032872</v>
      </c>
      <c r="G303" s="1">
        <v>1905.166667</v>
      </c>
      <c r="H303" s="1">
        <v>-0.37660163146538</v>
      </c>
      <c r="I303" s="1">
        <v>-0.31950450000000002</v>
      </c>
      <c r="J303" s="1">
        <v>1905.166667</v>
      </c>
      <c r="K303" s="1">
        <v>0.61399999999999999</v>
      </c>
      <c r="L303" s="1">
        <v>18.3093154038074</v>
      </c>
      <c r="M303" s="1">
        <v>324.48583166406701</v>
      </c>
      <c r="V303">
        <f t="shared" si="34"/>
        <v>301</v>
      </c>
      <c r="W303">
        <f t="shared" si="33"/>
        <v>0.47905637870660495</v>
      </c>
      <c r="X303" s="2">
        <f t="array" ref="X303">+SQRT((SUM(SIN($V303/$X$1*($A$22:$A$2000))*$B$22:$B$2000))^2 + (SUM(COS($V303/$X$1*($A$22:$A$2000))*$B$22:$B$2000))^2)</f>
        <v>32.322111686317669</v>
      </c>
      <c r="Y303">
        <f t="array" ref="Y303">+SQRT((SUM(SIN($V303/$X$1*($A$22:$A$2000))*$C$22:$C$2000))^2 +  (SUM(COS($V303/$X$1*($A$22:$A$2000))*$C$22:$C$2000))^2)</f>
        <v>5.8408005820971614</v>
      </c>
      <c r="AC303">
        <f>365.25*W303</f>
        <v>174.97534232258747</v>
      </c>
    </row>
    <row r="304" spans="1:29" x14ac:dyDescent="0.35">
      <c r="A304" s="6">
        <f t="shared" si="30"/>
        <v>1905.166667</v>
      </c>
      <c r="B304" s="6">
        <f t="shared" si="31"/>
        <v>-0.37660163146538</v>
      </c>
      <c r="C304" s="8">
        <f t="shared" si="32"/>
        <v>-0.31950450000000002</v>
      </c>
      <c r="G304" s="1">
        <v>1905.25</v>
      </c>
      <c r="H304" s="1">
        <v>-0.29902893601932901</v>
      </c>
      <c r="I304" s="1">
        <v>-0.28785270000000002</v>
      </c>
      <c r="J304" s="1">
        <v>1905.25</v>
      </c>
      <c r="K304" s="1">
        <v>0.61599999999999999</v>
      </c>
      <c r="L304" s="1">
        <v>26.4129407030489</v>
      </c>
      <c r="M304" s="1">
        <v>167.63361312272801</v>
      </c>
      <c r="V304">
        <f t="shared" si="34"/>
        <v>302</v>
      </c>
      <c r="W304">
        <f t="shared" si="33"/>
        <v>0.48064792813752394</v>
      </c>
      <c r="X304" s="2">
        <f t="array" ref="X304">+SQRT((SUM(SIN($V304/$X$1*($A$22:$A$2000))*$B$22:$B$2000))^2 + (SUM(COS($V304/$X$1*($A$22:$A$2000))*$B$22:$B$2000))^2)</f>
        <v>36.736557527788811</v>
      </c>
      <c r="Y304">
        <f t="array" ref="Y304">+SQRT((SUM(SIN($V304/$X$1*($A$22:$A$2000))*$C$22:$C$2000))^2 +  (SUM(COS($V304/$X$1*($A$22:$A$2000))*$C$22:$C$2000))^2)</f>
        <v>7.5495298754132554</v>
      </c>
    </row>
    <row r="305" spans="1:29" x14ac:dyDescent="0.35">
      <c r="A305" s="6">
        <f t="shared" si="30"/>
        <v>1905.25</v>
      </c>
      <c r="B305" s="6">
        <f t="shared" si="31"/>
        <v>-0.29902893601932901</v>
      </c>
      <c r="C305" s="8">
        <f t="shared" si="32"/>
        <v>-0.28785270000000002</v>
      </c>
      <c r="G305" s="1">
        <v>1905.333333</v>
      </c>
      <c r="H305" s="1">
        <v>-0.266363967735471</v>
      </c>
      <c r="I305" s="1">
        <v>-6.1691699999999999E-3</v>
      </c>
      <c r="J305" s="1">
        <v>1905.333333</v>
      </c>
      <c r="K305" s="1">
        <v>0.61799999999999999</v>
      </c>
      <c r="L305" s="1">
        <v>36.868973887593199</v>
      </c>
      <c r="M305" s="1">
        <v>110.318274768599</v>
      </c>
      <c r="V305">
        <f t="shared" si="34"/>
        <v>303</v>
      </c>
      <c r="W305">
        <f t="shared" si="33"/>
        <v>0.48223947756844288</v>
      </c>
      <c r="X305" s="2">
        <f t="array" ref="X305">+SQRT((SUM(SIN($V305/$X$1*($A$22:$A$2000))*$B$22:$B$2000))^2 + (SUM(COS($V305/$X$1*($A$22:$A$2000))*$B$22:$B$2000))^2)</f>
        <v>39.191950082873852</v>
      </c>
      <c r="Y305">
        <f t="array" ref="Y305">+SQRT((SUM(SIN($V305/$X$1*($A$22:$A$2000))*$C$22:$C$2000))^2 +  (SUM(COS($V305/$X$1*($A$22:$A$2000))*$C$22:$C$2000))^2)</f>
        <v>9.3865892907819379</v>
      </c>
    </row>
    <row r="306" spans="1:29" x14ac:dyDescent="0.35">
      <c r="A306" s="6">
        <f t="shared" si="30"/>
        <v>1905.333333</v>
      </c>
      <c r="B306" s="6">
        <f t="shared" si="31"/>
        <v>-0.266363967735471</v>
      </c>
      <c r="C306" s="8">
        <f t="shared" si="32"/>
        <v>-6.1691699999999999E-3</v>
      </c>
      <c r="G306" s="1">
        <v>1905.416667</v>
      </c>
      <c r="H306" s="1">
        <v>-0.27788727457757201</v>
      </c>
      <c r="I306" s="1">
        <v>-0.25710699999999997</v>
      </c>
      <c r="J306" s="1">
        <v>1905.416667</v>
      </c>
      <c r="K306" s="1">
        <v>0.62</v>
      </c>
      <c r="L306" s="1">
        <v>31.653476148847499</v>
      </c>
      <c r="M306" s="1">
        <v>116.174346982278</v>
      </c>
      <c r="V306">
        <f t="shared" si="34"/>
        <v>304</v>
      </c>
      <c r="W306">
        <f t="shared" si="33"/>
        <v>0.48383102699936187</v>
      </c>
      <c r="X306" s="2">
        <f t="array" ref="X306">+SQRT((SUM(SIN($V306/$X$1*($A$22:$A$2000))*$B$22:$B$2000))^2 + (SUM(COS($V306/$X$1*($A$22:$A$2000))*$B$22:$B$2000))^2)</f>
        <v>39.623113774030806</v>
      </c>
      <c r="Y306">
        <f t="array" ref="Y306">+SQRT((SUM(SIN($V306/$X$1*($A$22:$A$2000))*$C$22:$C$2000))^2 +  (SUM(COS($V306/$X$1*($A$22:$A$2000))*$C$22:$C$2000))^2)</f>
        <v>10.877707488110048</v>
      </c>
    </row>
    <row r="307" spans="1:29" x14ac:dyDescent="0.35">
      <c r="A307" s="6">
        <f t="shared" si="30"/>
        <v>1905.416667</v>
      </c>
      <c r="B307" s="6">
        <f t="shared" si="31"/>
        <v>-0.27788727457757201</v>
      </c>
      <c r="C307" s="8">
        <f t="shared" si="32"/>
        <v>-0.25710699999999997</v>
      </c>
      <c r="G307" s="1">
        <v>1905.5</v>
      </c>
      <c r="H307" s="1">
        <v>-0.247640850216994</v>
      </c>
      <c r="I307" s="1">
        <v>1.8800359999999999E-2</v>
      </c>
      <c r="J307" s="1">
        <v>1905.5</v>
      </c>
      <c r="K307" s="1">
        <v>0.622</v>
      </c>
      <c r="L307" s="1">
        <v>51.047338801268502</v>
      </c>
      <c r="M307" s="1">
        <v>172.45271255464399</v>
      </c>
      <c r="V307">
        <f t="shared" si="34"/>
        <v>305</v>
      </c>
      <c r="W307">
        <f t="shared" si="33"/>
        <v>0.48542257643028075</v>
      </c>
      <c r="X307" s="2">
        <f t="array" ref="X307">+SQRT((SUM(SIN($V307/$X$1*($A$22:$A$2000))*$B$22:$B$2000))^2 + (SUM(COS($V307/$X$1*($A$22:$A$2000))*$B$22:$B$2000))^2)</f>
        <v>38.315673774407834</v>
      </c>
      <c r="Y307">
        <f t="array" ref="Y307">+SQRT((SUM(SIN($V307/$X$1*($A$22:$A$2000))*$C$22:$C$2000))^2 +  (SUM(COS($V307/$X$1*($A$22:$A$2000))*$C$22:$C$2000))^2)</f>
        <v>11.667998462213758</v>
      </c>
    </row>
    <row r="308" spans="1:29" x14ac:dyDescent="0.35">
      <c r="A308" s="6">
        <f t="shared" si="30"/>
        <v>1905.5</v>
      </c>
      <c r="B308" s="6">
        <f t="shared" si="31"/>
        <v>-0.247640850216994</v>
      </c>
      <c r="C308" s="8">
        <f t="shared" si="32"/>
        <v>1.8800359999999999E-2</v>
      </c>
      <c r="G308" s="1">
        <v>1905.583333</v>
      </c>
      <c r="H308" s="1">
        <v>-0.14193246837938001</v>
      </c>
      <c r="I308" s="1">
        <v>6.0708819999999997E-2</v>
      </c>
      <c r="J308" s="1">
        <v>1905.583333</v>
      </c>
      <c r="K308" s="1">
        <v>0.624</v>
      </c>
      <c r="L308" s="1">
        <v>157.932836790659</v>
      </c>
      <c r="M308" s="1">
        <v>263.72924395086102</v>
      </c>
      <c r="N308" s="9">
        <f>365.242/(27-W308)</f>
        <v>13.775966303224378</v>
      </c>
      <c r="O308" s="9">
        <f>365.242/(14-W308)</f>
        <v>27.028963354353934</v>
      </c>
      <c r="P308" s="9">
        <f>365.242/(26+W308)</f>
        <v>13.789474278393186</v>
      </c>
      <c r="Q308" s="9">
        <f>365.242/(13+W308)</f>
        <v>27.081012638642719</v>
      </c>
      <c r="R308" s="9"/>
      <c r="S308" s="9">
        <f>+Y308</f>
        <v>11.658915869965735</v>
      </c>
      <c r="T308" s="9"/>
      <c r="U308" s="9"/>
      <c r="V308" s="9">
        <f t="shared" si="34"/>
        <v>306</v>
      </c>
      <c r="W308" s="9">
        <f t="shared" si="33"/>
        <v>0.48701412586119974</v>
      </c>
      <c r="X308" s="2">
        <f t="array" ref="X308">+SQRT((SUM(SIN($V308/$X$1*($A$22:$A$2000))*$B$22:$B$2000))^2 + (SUM(COS($V308/$X$1*($A$22:$A$2000))*$B$22:$B$2000))^2)</f>
        <v>35.761152914909239</v>
      </c>
      <c r="Y308">
        <f t="array" ref="Y308">+SQRT((SUM(SIN($V308/$X$1*($A$22:$A$2000))*$C$22:$C$2000))^2 +  (SUM(COS($V308/$X$1*($A$22:$A$2000))*$C$22:$C$2000))^2)</f>
        <v>11.658915869965735</v>
      </c>
      <c r="Z308" s="9"/>
      <c r="AA308" s="9"/>
      <c r="AB308" s="9"/>
      <c r="AC308" s="9">
        <f>365.25*W308</f>
        <v>177.88190947080321</v>
      </c>
    </row>
    <row r="309" spans="1:29" x14ac:dyDescent="0.35">
      <c r="A309" s="6">
        <f t="shared" si="30"/>
        <v>1905.583333</v>
      </c>
      <c r="B309" s="6">
        <f t="shared" si="31"/>
        <v>-0.14193246837938001</v>
      </c>
      <c r="C309" s="8">
        <f t="shared" si="32"/>
        <v>6.0708819999999997E-2</v>
      </c>
      <c r="G309" s="1">
        <v>1905.666667</v>
      </c>
      <c r="H309" s="1">
        <v>-6.4964434330771106E-2</v>
      </c>
      <c r="I309" s="1">
        <v>0.38425330000000002</v>
      </c>
      <c r="J309" s="1">
        <v>1905.666667</v>
      </c>
      <c r="K309" s="1">
        <v>0.626</v>
      </c>
      <c r="L309" s="1">
        <v>336.91880399867802</v>
      </c>
      <c r="M309" s="1">
        <v>349.35852389413702</v>
      </c>
      <c r="V309">
        <f t="shared" si="34"/>
        <v>307</v>
      </c>
      <c r="W309">
        <f t="shared" si="33"/>
        <v>0.48860567529211868</v>
      </c>
      <c r="X309" s="2">
        <f t="array" ref="X309">+SQRT((SUM(SIN($V309/$X$1*($A$22:$A$2000))*$B$22:$B$2000))^2 + (SUM(COS($V309/$X$1*($A$22:$A$2000))*$B$22:$B$2000))^2)</f>
        <v>32.615851968587556</v>
      </c>
      <c r="Y309">
        <f t="array" ref="Y309">+SQRT((SUM(SIN($V309/$X$1*($A$22:$A$2000))*$C$22:$C$2000))^2 +  (SUM(COS($V309/$X$1*($A$22:$A$2000))*$C$22:$C$2000))^2)</f>
        <v>10.960942157318426</v>
      </c>
    </row>
    <row r="310" spans="1:29" x14ac:dyDescent="0.35">
      <c r="A310" s="6">
        <f t="shared" si="30"/>
        <v>1905.666667</v>
      </c>
      <c r="B310" s="6">
        <f t="shared" si="31"/>
        <v>-6.4964434330771106E-2</v>
      </c>
      <c r="C310" s="8">
        <f t="shared" si="32"/>
        <v>0.38425330000000002</v>
      </c>
      <c r="G310" s="1">
        <v>1905.75</v>
      </c>
      <c r="H310" s="1">
        <v>-0.126982132789801</v>
      </c>
      <c r="I310" s="1">
        <v>-0.1058775</v>
      </c>
      <c r="J310" s="1">
        <v>1905.75</v>
      </c>
      <c r="K310" s="1">
        <v>0.628</v>
      </c>
      <c r="L310" s="1">
        <v>503.40299992177899</v>
      </c>
      <c r="M310" s="1">
        <v>397.801335802994</v>
      </c>
      <c r="V310">
        <f t="shared" si="34"/>
        <v>308</v>
      </c>
      <c r="W310">
        <f t="shared" si="33"/>
        <v>0.49019722472303767</v>
      </c>
      <c r="X310" s="2">
        <f t="array" ref="X310">+SQRT((SUM(SIN($V310/$X$1*($A$22:$A$2000))*$B$22:$B$2000))^2 + (SUM(COS($V310/$X$1*($A$22:$A$2000))*$B$22:$B$2000))^2)</f>
        <v>29.814406300648255</v>
      </c>
      <c r="Y310">
        <f t="array" ref="Y310">+SQRT((SUM(SIN($V310/$X$1*($A$22:$A$2000))*$C$22:$C$2000))^2 +  (SUM(COS($V310/$X$1*($A$22:$A$2000))*$C$22:$C$2000))^2)</f>
        <v>9.7268564491012643</v>
      </c>
    </row>
    <row r="311" spans="1:29" x14ac:dyDescent="0.35">
      <c r="A311" s="6">
        <f t="shared" si="30"/>
        <v>1905.75</v>
      </c>
      <c r="B311" s="6">
        <f t="shared" si="31"/>
        <v>-0.126982132789801</v>
      </c>
      <c r="C311" s="8">
        <f t="shared" si="32"/>
        <v>-0.1058775</v>
      </c>
      <c r="G311" s="1">
        <v>1905.833333</v>
      </c>
      <c r="H311" s="1">
        <v>-0.275289915762717</v>
      </c>
      <c r="I311" s="1">
        <v>-0.18870600000000001</v>
      </c>
      <c r="J311" s="1">
        <v>1905.833333</v>
      </c>
      <c r="K311" s="1">
        <v>0.63</v>
      </c>
      <c r="L311" s="1">
        <v>595.71705808664797</v>
      </c>
      <c r="M311" s="1">
        <v>396.28223190003501</v>
      </c>
      <c r="V311">
        <f t="shared" si="34"/>
        <v>309</v>
      </c>
      <c r="W311">
        <f t="shared" si="33"/>
        <v>0.49178877415395661</v>
      </c>
      <c r="X311" s="2">
        <f t="array" ref="X311">+SQRT((SUM(SIN($V311/$X$1*($A$22:$A$2000))*$B$22:$B$2000))^2 + (SUM(COS($V311/$X$1*($A$22:$A$2000))*$B$22:$B$2000))^2)</f>
        <v>28.519218530522934</v>
      </c>
      <c r="Y311">
        <f t="array" ref="Y311">+SQRT((SUM(SIN($V311/$X$1*($A$22:$A$2000))*$C$22:$C$2000))^2 +  (SUM(COS($V311/$X$1*($A$22:$A$2000))*$C$22:$C$2000))^2)</f>
        <v>8.0406239900600127</v>
      </c>
    </row>
    <row r="312" spans="1:29" x14ac:dyDescent="0.35">
      <c r="A312" s="6">
        <f t="shared" si="30"/>
        <v>1905.833333</v>
      </c>
      <c r="B312" s="6">
        <f t="shared" si="31"/>
        <v>-0.275289915762717</v>
      </c>
      <c r="C312" s="8">
        <f t="shared" si="32"/>
        <v>-0.18870600000000001</v>
      </c>
      <c r="G312" s="1">
        <v>1905.916667</v>
      </c>
      <c r="H312" s="1">
        <v>-0.36319622656879103</v>
      </c>
      <c r="I312" s="1">
        <v>-0.34660390000000002</v>
      </c>
      <c r="J312" s="1">
        <v>1905.916667</v>
      </c>
      <c r="K312" s="1">
        <v>0.63200000000000001</v>
      </c>
      <c r="L312" s="1">
        <v>593.38652653449503</v>
      </c>
      <c r="M312" s="1">
        <v>328.48801235702001</v>
      </c>
      <c r="V312">
        <f t="shared" si="34"/>
        <v>310</v>
      </c>
      <c r="W312">
        <f t="shared" si="33"/>
        <v>0.4933803235848756</v>
      </c>
      <c r="X312" s="2">
        <f t="array" ref="X312">+SQRT((SUM(SIN($V312/$X$1*($A$22:$A$2000))*$B$22:$B$2000))^2 + (SUM(COS($V312/$X$1*($A$22:$A$2000))*$B$22:$B$2000))^2)</f>
        <v>29.467794546080238</v>
      </c>
      <c r="Y312">
        <f t="array" ref="Y312">+SQRT((SUM(SIN($V312/$X$1*($A$22:$A$2000))*$C$22:$C$2000))^2 +  (SUM(COS($V312/$X$1*($A$22:$A$2000))*$C$22:$C$2000))^2)</f>
        <v>6.008816505764119</v>
      </c>
    </row>
    <row r="313" spans="1:29" x14ac:dyDescent="0.35">
      <c r="A313" s="6">
        <f t="shared" si="30"/>
        <v>1905.916667</v>
      </c>
      <c r="B313" s="6">
        <f t="shared" si="31"/>
        <v>-0.36319622656879103</v>
      </c>
      <c r="C313" s="8">
        <f t="shared" si="32"/>
        <v>-0.34660390000000002</v>
      </c>
      <c r="G313" s="1">
        <v>1906</v>
      </c>
      <c r="H313" s="1">
        <v>-0.35614075413309398</v>
      </c>
      <c r="I313" s="1">
        <v>-0.43672909999999998</v>
      </c>
      <c r="J313" s="1">
        <v>1906</v>
      </c>
      <c r="K313" s="1">
        <v>0.63400000000000001</v>
      </c>
      <c r="L313" s="1">
        <v>486.72659316585799</v>
      </c>
      <c r="M313" s="1">
        <v>217.37402230434299</v>
      </c>
      <c r="V313">
        <f t="shared" si="34"/>
        <v>311</v>
      </c>
      <c r="W313">
        <f t="shared" si="33"/>
        <v>0.49497187301579448</v>
      </c>
      <c r="X313" s="2">
        <f t="array" ref="X313">+SQRT((SUM(SIN($V313/$X$1*($A$22:$A$2000))*$B$22:$B$2000))^2 + (SUM(COS($V313/$X$1*($A$22:$A$2000))*$B$22:$B$2000))^2)</f>
        <v>32.292225753056556</v>
      </c>
      <c r="Y313">
        <f t="array" ref="Y313">+SQRT((SUM(SIN($V313/$X$1*($A$22:$A$2000))*$C$22:$C$2000))^2 +  (SUM(COS($V313/$X$1*($A$22:$A$2000))*$C$22:$C$2000))^2)</f>
        <v>4.0664030769681059</v>
      </c>
    </row>
    <row r="314" spans="1:29" x14ac:dyDescent="0.35">
      <c r="A314" s="6">
        <f t="shared" si="30"/>
        <v>1906</v>
      </c>
      <c r="B314" s="6">
        <f t="shared" si="31"/>
        <v>-0.35614075413309398</v>
      </c>
      <c r="C314" s="8">
        <f t="shared" si="32"/>
        <v>-0.43672909999999998</v>
      </c>
      <c r="G314" s="1">
        <v>1906.083333</v>
      </c>
      <c r="H314" s="1">
        <v>-0.34585104615770601</v>
      </c>
      <c r="I314" s="1">
        <v>-0.31584689999999999</v>
      </c>
      <c r="J314" s="1">
        <v>1906.083333</v>
      </c>
      <c r="K314" s="1">
        <v>0.63600000000000001</v>
      </c>
      <c r="L314" s="1">
        <v>303.96429510876197</v>
      </c>
      <c r="M314" s="1">
        <v>174.919704365559</v>
      </c>
      <c r="V314">
        <f t="shared" si="34"/>
        <v>312</v>
      </c>
      <c r="W314">
        <f t="shared" si="33"/>
        <v>0.49656342244671348</v>
      </c>
      <c r="X314" s="2">
        <f t="array" ref="X314">+SQRT((SUM(SIN($V314/$X$1*($A$22:$A$2000))*$B$22:$B$2000))^2 + (SUM(COS($V314/$X$1*($A$22:$A$2000))*$B$22:$B$2000))^2)</f>
        <v>35.934163773436694</v>
      </c>
      <c r="Y314">
        <f t="array" ref="Y314">+SQRT((SUM(SIN($V314/$X$1*($A$22:$A$2000))*$C$22:$C$2000))^2 +  (SUM(COS($V314/$X$1*($A$22:$A$2000))*$C$22:$C$2000))^2)</f>
        <v>3.4152988987030555</v>
      </c>
    </row>
    <row r="315" spans="1:29" x14ac:dyDescent="0.35">
      <c r="A315" s="6">
        <f t="shared" si="30"/>
        <v>1906.083333</v>
      </c>
      <c r="B315" s="6">
        <f t="shared" si="31"/>
        <v>-0.34585104615770601</v>
      </c>
      <c r="C315" s="8">
        <f t="shared" si="32"/>
        <v>-0.31584689999999999</v>
      </c>
      <c r="G315" s="1">
        <v>1906.166667</v>
      </c>
      <c r="H315" s="1">
        <v>-0.36679184168676499</v>
      </c>
      <c r="I315" s="1">
        <v>-0.3575545</v>
      </c>
      <c r="J315" s="1">
        <v>1906.166667</v>
      </c>
      <c r="K315" s="1">
        <v>0.63800000000000001</v>
      </c>
      <c r="L315" s="1">
        <v>131.217167260129</v>
      </c>
      <c r="M315" s="1">
        <v>295.43052512719999</v>
      </c>
      <c r="V315">
        <f t="shared" si="34"/>
        <v>313</v>
      </c>
      <c r="W315">
        <f t="shared" si="33"/>
        <v>0.49815497187763241</v>
      </c>
      <c r="X315" s="2">
        <f t="array" ref="X315">+SQRT((SUM(SIN($V315/$X$1*($A$22:$A$2000))*$B$22:$B$2000))^2 + (SUM(COS($V315/$X$1*($A$22:$A$2000))*$B$22:$B$2000))^2)</f>
        <v>39.44414386918934</v>
      </c>
      <c r="Y315">
        <f t="array" ref="Y315">+SQRT((SUM(SIN($V315/$X$1*($A$22:$A$2000))*$C$22:$C$2000))^2 +  (SUM(COS($V315/$X$1*($A$22:$A$2000))*$C$22:$C$2000))^2)</f>
        <v>4.5301104357492372</v>
      </c>
    </row>
    <row r="316" spans="1:29" x14ac:dyDescent="0.35">
      <c r="A316" s="6">
        <f t="shared" si="30"/>
        <v>1906.166667</v>
      </c>
      <c r="B316" s="6">
        <f t="shared" si="31"/>
        <v>-0.36679184168676499</v>
      </c>
      <c r="C316" s="8">
        <f t="shared" si="32"/>
        <v>-0.3575545</v>
      </c>
      <c r="G316" s="1">
        <v>1906.25</v>
      </c>
      <c r="H316" s="1">
        <v>-0.33687360575009101</v>
      </c>
      <c r="I316" s="1">
        <v>-0.60715169999999996</v>
      </c>
      <c r="J316" s="1">
        <v>1906.25</v>
      </c>
      <c r="K316" s="1">
        <v>0.64</v>
      </c>
      <c r="L316" s="1">
        <v>39.8347621365726</v>
      </c>
      <c r="M316" s="1">
        <v>508.43099601909603</v>
      </c>
      <c r="V316">
        <f t="shared" si="34"/>
        <v>314</v>
      </c>
      <c r="W316">
        <f t="shared" si="33"/>
        <v>0.49974652130855141</v>
      </c>
      <c r="X316" s="2">
        <f t="array" ref="X316">+SQRT((SUM(SIN($V316/$X$1*($A$22:$A$2000))*$B$22:$B$2000))^2 + (SUM(COS($V316/$X$1*($A$22:$A$2000))*$B$22:$B$2000))^2)</f>
        <v>42.218360837861013</v>
      </c>
      <c r="Y316">
        <f t="array" ref="Y316">+SQRT((SUM(SIN($V316/$X$1*($A$22:$A$2000))*$C$22:$C$2000))^2 +  (SUM(COS($V316/$X$1*($A$22:$A$2000))*$C$22:$C$2000))^2)</f>
        <v>5.9946517167534621</v>
      </c>
    </row>
    <row r="317" spans="1:29" x14ac:dyDescent="0.35">
      <c r="A317" s="6">
        <f t="shared" si="30"/>
        <v>1906.25</v>
      </c>
      <c r="B317" s="6">
        <f t="shared" si="31"/>
        <v>-0.33687360575009101</v>
      </c>
      <c r="C317" s="8">
        <f t="shared" si="32"/>
        <v>-0.60715169999999996</v>
      </c>
      <c r="G317" s="1">
        <v>1906.333333</v>
      </c>
      <c r="H317" s="1">
        <v>-0.21971687321036101</v>
      </c>
      <c r="I317" s="1">
        <v>-0.22597919999999999</v>
      </c>
      <c r="J317" s="1">
        <v>1906.333333</v>
      </c>
      <c r="K317" s="1">
        <v>0.64200000000000002</v>
      </c>
      <c r="L317" s="1">
        <v>19.971923212426098</v>
      </c>
      <c r="M317" s="1">
        <v>676.73228549414603</v>
      </c>
      <c r="V317">
        <f t="shared" si="34"/>
        <v>315</v>
      </c>
      <c r="W317">
        <f t="shared" si="33"/>
        <v>0.50133807073947034</v>
      </c>
      <c r="X317" s="2">
        <f t="array" ref="X317">+SQRT((SUM(SIN($V317/$X$1*($A$22:$A$2000))*$B$22:$B$2000))^2 + (SUM(COS($V317/$X$1*($A$22:$A$2000))*$B$22:$B$2000))^2)</f>
        <v>43.922163790118617</v>
      </c>
      <c r="Y317">
        <f t="array" ref="Y317">+SQRT((SUM(SIN($V317/$X$1*($A$22:$A$2000))*$C$22:$C$2000))^2 +  (SUM(COS($V317/$X$1*($A$22:$A$2000))*$C$22:$C$2000))^2)</f>
        <v>7.0897739246386111</v>
      </c>
    </row>
    <row r="318" spans="1:29" x14ac:dyDescent="0.35">
      <c r="A318" s="6">
        <f t="shared" si="30"/>
        <v>1906.333333</v>
      </c>
      <c r="B318" s="6">
        <f t="shared" si="31"/>
        <v>-0.21971687321036101</v>
      </c>
      <c r="C318" s="8">
        <f t="shared" si="32"/>
        <v>-0.22597919999999999</v>
      </c>
      <c r="G318" s="1">
        <v>1906.416667</v>
      </c>
      <c r="H318" s="1">
        <v>-0.12525323208403999</v>
      </c>
      <c r="I318" s="1">
        <v>-0.19944899999999999</v>
      </c>
      <c r="J318" s="1">
        <v>1906.416667</v>
      </c>
      <c r="K318" s="1">
        <v>0.64400000000000002</v>
      </c>
      <c r="L318" s="1">
        <v>20.590175887273102</v>
      </c>
      <c r="M318" s="1">
        <v>815.98733127611604</v>
      </c>
      <c r="V318">
        <f t="shared" si="34"/>
        <v>316</v>
      </c>
      <c r="W318">
        <f t="shared" si="33"/>
        <v>0.50292962017038934</v>
      </c>
      <c r="X318" s="2">
        <f t="array" ref="X318">+SQRT((SUM(SIN($V318/$X$1*($A$22:$A$2000))*$B$22:$B$2000))^2 + (SUM(COS($V318/$X$1*($A$22:$A$2000))*$B$22:$B$2000))^2)</f>
        <v>44.470799874414965</v>
      </c>
      <c r="Y318">
        <f t="array" ref="Y318">+SQRT((SUM(SIN($V318/$X$1*($A$22:$A$2000))*$C$22:$C$2000))^2 +  (SUM(COS($V318/$X$1*($A$22:$A$2000))*$C$22:$C$2000))^2)</f>
        <v>7.7472956959964003</v>
      </c>
    </row>
    <row r="319" spans="1:29" x14ac:dyDescent="0.35">
      <c r="A319" s="6">
        <f t="shared" si="30"/>
        <v>1906.416667</v>
      </c>
      <c r="B319" s="6">
        <f t="shared" si="31"/>
        <v>-0.12525323208403999</v>
      </c>
      <c r="C319" s="8">
        <f t="shared" si="32"/>
        <v>-0.19944899999999999</v>
      </c>
      <c r="G319" s="1">
        <v>1906.5</v>
      </c>
      <c r="H319" s="1">
        <v>-0.17037617742636199</v>
      </c>
      <c r="I319" s="1">
        <v>-0.69260969999999999</v>
      </c>
      <c r="J319" s="1">
        <v>1906.5</v>
      </c>
      <c r="K319" s="1">
        <v>0.64600000000000002</v>
      </c>
      <c r="L319" s="1">
        <v>16.977403770105798</v>
      </c>
      <c r="M319" s="1">
        <v>1023.14733770747</v>
      </c>
      <c r="N319">
        <f>365.242/(27-W319)</f>
        <v>13.785068854122839</v>
      </c>
      <c r="O319">
        <f>365.242/(14-W319)</f>
        <v>27.064026744815383</v>
      </c>
      <c r="P319" s="3">
        <f>365.242/(26+W319)</f>
        <v>13.780365910511341</v>
      </c>
      <c r="Q319">
        <f>365.242/(13+W319)</f>
        <v>27.045905250025463</v>
      </c>
      <c r="S319">
        <f>+Y319</f>
        <v>8.1140813382117223</v>
      </c>
      <c r="V319">
        <f t="shared" si="34"/>
        <v>317</v>
      </c>
      <c r="W319">
        <f t="shared" si="33"/>
        <v>0.50452116960130822</v>
      </c>
      <c r="X319" s="2">
        <f t="array" ref="X319">+SQRT((SUM(SIN($V319/$X$1*($A$22:$A$2000))*$B$22:$B$2000))^2 + (SUM(COS($V319/$X$1*($A$22:$A$2000))*$B$22:$B$2000))^2)</f>
        <v>44.094408097580917</v>
      </c>
      <c r="Y319">
        <f t="array" ref="Y319">+SQRT((SUM(SIN($V319/$X$1*($A$22:$A$2000))*$C$22:$C$2000))^2 +  (SUM(COS($V319/$X$1*($A$22:$A$2000))*$C$22:$C$2000))^2)</f>
        <v>8.1140813382117223</v>
      </c>
    </row>
    <row r="320" spans="1:29" x14ac:dyDescent="0.35">
      <c r="A320" s="6">
        <f t="shared" si="30"/>
        <v>1906.5</v>
      </c>
      <c r="B320" s="6">
        <f t="shared" si="31"/>
        <v>-0.17037617742636199</v>
      </c>
      <c r="C320" s="8">
        <f t="shared" si="32"/>
        <v>-0.69260969999999999</v>
      </c>
      <c r="G320" s="1">
        <v>1906.583333</v>
      </c>
      <c r="H320" s="1">
        <v>-0.31299581340580401</v>
      </c>
      <c r="I320" s="1">
        <v>-0.80419450000000003</v>
      </c>
      <c r="J320" s="1">
        <v>1906.583333</v>
      </c>
      <c r="K320" s="1">
        <v>0.64800000000000002</v>
      </c>
      <c r="L320" s="1">
        <v>12.558910896142001</v>
      </c>
      <c r="M320" s="1">
        <v>1214.88623633778</v>
      </c>
      <c r="N320">
        <f>365.242/(27-W320)</f>
        <v>13.785896955271504</v>
      </c>
      <c r="O320">
        <f>365.242/(14-W320)</f>
        <v>27.067218837313803</v>
      </c>
      <c r="P320" s="3">
        <f>365.242/(26+W320)</f>
        <v>13.779538473694965</v>
      </c>
      <c r="Q320">
        <f>365.242/(13+W320)</f>
        <v>27.042718182361742</v>
      </c>
      <c r="S320">
        <f>+Y320</f>
        <v>8.3935729842521454</v>
      </c>
      <c r="V320">
        <f t="shared" si="34"/>
        <v>318</v>
      </c>
      <c r="W320">
        <f t="shared" si="33"/>
        <v>0.50611271903222721</v>
      </c>
      <c r="X320" s="2">
        <f t="array" ref="X320">+SQRT((SUM(SIN($V320/$X$1*($A$22:$A$2000))*$B$22:$B$2000))^2 + (SUM(COS($V320/$X$1*($A$22:$A$2000))*$B$22:$B$2000))^2)</f>
        <v>43.333756327308301</v>
      </c>
      <c r="Y320">
        <f t="array" ref="Y320">+SQRT((SUM(SIN($V320/$X$1*($A$22:$A$2000))*$C$22:$C$2000))^2 +  (SUM(COS($V320/$X$1*($A$22:$A$2000))*$C$22:$C$2000))^2)</f>
        <v>8.3935729842521454</v>
      </c>
    </row>
    <row r="321" spans="1:25" x14ac:dyDescent="0.35">
      <c r="A321" s="6">
        <f t="shared" si="30"/>
        <v>1906.583333</v>
      </c>
      <c r="B321" s="6">
        <f t="shared" si="31"/>
        <v>-0.31299581340580401</v>
      </c>
      <c r="C321" s="8">
        <f t="shared" si="32"/>
        <v>-0.80419450000000003</v>
      </c>
      <c r="G321" s="1">
        <v>1906.666667</v>
      </c>
      <c r="H321" s="1">
        <v>-0.40760010582695599</v>
      </c>
      <c r="I321" s="1">
        <v>-1.2739149999999999</v>
      </c>
      <c r="J321" s="1">
        <v>1906.666667</v>
      </c>
      <c r="K321" s="1">
        <v>0.65</v>
      </c>
      <c r="L321" s="1">
        <v>10.9758559600641</v>
      </c>
      <c r="M321" s="1">
        <v>1204.9030395188299</v>
      </c>
      <c r="V321">
        <f t="shared" si="34"/>
        <v>319</v>
      </c>
      <c r="W321">
        <f t="shared" si="33"/>
        <v>0.50770426846314609</v>
      </c>
      <c r="X321" s="2">
        <f t="array" ref="X321">+SQRT((SUM(SIN($V321/$X$1*($A$22:$A$2000))*$B$22:$B$2000))^2 + (SUM(COS($V321/$X$1*($A$22:$A$2000))*$B$22:$B$2000))^2)</f>
        <v>42.856187428065233</v>
      </c>
      <c r="Y321">
        <f t="array" ref="Y321">+SQRT((SUM(SIN($V321/$X$1*($A$22:$A$2000))*$C$22:$C$2000))^2 +  (SUM(COS($V321/$X$1*($A$22:$A$2000))*$C$22:$C$2000))^2)</f>
        <v>8.8121512542257534</v>
      </c>
    </row>
    <row r="322" spans="1:25" x14ac:dyDescent="0.35">
      <c r="A322" s="6">
        <f t="shared" si="30"/>
        <v>1906.666667</v>
      </c>
      <c r="B322" s="6">
        <f t="shared" si="31"/>
        <v>-0.40760010582695599</v>
      </c>
      <c r="C322" s="8">
        <f t="shared" si="32"/>
        <v>-1.2739149999999999</v>
      </c>
      <c r="G322" s="1">
        <v>1906.75</v>
      </c>
      <c r="H322" s="1">
        <v>-0.39108081930480598</v>
      </c>
      <c r="I322" s="1">
        <v>-0.65622749999999996</v>
      </c>
      <c r="J322" s="1">
        <v>1906.75</v>
      </c>
      <c r="K322" s="1">
        <v>0.65200000000000002</v>
      </c>
      <c r="L322" s="1">
        <v>10.947113346498501</v>
      </c>
      <c r="M322" s="1">
        <v>1052.3827940993399</v>
      </c>
      <c r="V322">
        <f t="shared" si="34"/>
        <v>320</v>
      </c>
      <c r="W322">
        <f t="shared" si="33"/>
        <v>0.50929581789406508</v>
      </c>
      <c r="X322" s="2">
        <f t="array" ref="X322">+SQRT((SUM(SIN($V322/$X$1*($A$22:$A$2000))*$B$22:$B$2000))^2 + (SUM(COS($V322/$X$1*($A$22:$A$2000))*$B$22:$B$2000))^2)</f>
        <v>43.142503688190381</v>
      </c>
      <c r="Y322">
        <f t="array" ref="Y322">+SQRT((SUM(SIN($V322/$X$1*($A$22:$A$2000))*$C$22:$C$2000))^2 +  (SUM(COS($V322/$X$1*($A$22:$A$2000))*$C$22:$C$2000))^2)</f>
        <v>9.5588939408243281</v>
      </c>
    </row>
    <row r="323" spans="1:25" x14ac:dyDescent="0.35">
      <c r="A323" s="6">
        <f t="shared" ref="A323:A386" si="35">+G322</f>
        <v>1906.75</v>
      </c>
      <c r="B323" s="6">
        <f t="shared" ref="B323:B386" si="36">+H322</f>
        <v>-0.39108081930480598</v>
      </c>
      <c r="C323" s="8">
        <f t="shared" ref="C323:C386" si="37">+I322</f>
        <v>-0.65622749999999996</v>
      </c>
      <c r="G323" s="1">
        <v>1906.833333</v>
      </c>
      <c r="H323" s="1">
        <v>-0.34018399981438402</v>
      </c>
      <c r="I323" s="1">
        <v>-0.54720310000000005</v>
      </c>
      <c r="J323" s="1">
        <v>1906.833333</v>
      </c>
      <c r="K323" s="1">
        <v>0.65400000000000003</v>
      </c>
      <c r="L323" s="1">
        <v>10.996625761330799</v>
      </c>
      <c r="M323" s="1">
        <v>1033.9392148080599</v>
      </c>
      <c r="V323">
        <f t="shared" si="34"/>
        <v>321</v>
      </c>
      <c r="W323">
        <f t="shared" ref="W323:W386" si="38">+V323/$X$1/2/PI()</f>
        <v>0.51088736732498408</v>
      </c>
      <c r="X323" s="2">
        <f t="array" ref="X323">+SQRT((SUM(SIN($V323/$X$1*($A$22:$A$2000))*$B$22:$B$2000))^2 + (SUM(COS($V323/$X$1*($A$22:$A$2000))*$B$22:$B$2000))^2)</f>
        <v>44.231234101754225</v>
      </c>
      <c r="Y323">
        <f t="array" ref="Y323">+SQRT((SUM(SIN($V323/$X$1*($A$22:$A$2000))*$C$22:$C$2000))^2 +  (SUM(COS($V323/$X$1*($A$22:$A$2000))*$C$22:$C$2000))^2)</f>
        <v>10.662124979400941</v>
      </c>
    </row>
    <row r="324" spans="1:25" x14ac:dyDescent="0.35">
      <c r="A324" s="6">
        <f t="shared" si="35"/>
        <v>1906.833333</v>
      </c>
      <c r="B324" s="6">
        <f t="shared" si="36"/>
        <v>-0.34018399981438402</v>
      </c>
      <c r="C324" s="8">
        <f t="shared" si="37"/>
        <v>-0.54720310000000005</v>
      </c>
      <c r="G324" s="1">
        <v>1906.916667</v>
      </c>
      <c r="H324" s="1">
        <v>-0.34916531391275302</v>
      </c>
      <c r="I324" s="1">
        <v>-0.13610230000000001</v>
      </c>
      <c r="J324" s="1">
        <v>1906.916667</v>
      </c>
      <c r="K324" s="1">
        <v>0.65600000000000003</v>
      </c>
      <c r="L324" s="1">
        <v>9.96020190097674</v>
      </c>
      <c r="M324" s="1">
        <v>1229.6107599781501</v>
      </c>
      <c r="V324">
        <f t="shared" si="34"/>
        <v>322</v>
      </c>
      <c r="W324">
        <f t="shared" si="38"/>
        <v>0.51247891675590307</v>
      </c>
      <c r="X324" s="2">
        <f t="array" ref="X324">+SQRT((SUM(SIN($V324/$X$1*($A$22:$A$2000))*$B$22:$B$2000))^2 + (SUM(COS($V324/$X$1*($A$22:$A$2000))*$B$22:$B$2000))^2)</f>
        <v>45.68239351239518</v>
      </c>
      <c r="Y324">
        <f t="array" ref="Y324">+SQRT((SUM(SIN($V324/$X$1*($A$22:$A$2000))*$C$22:$C$2000))^2 +  (SUM(COS($V324/$X$1*($A$22:$A$2000))*$C$22:$C$2000))^2)</f>
        <v>11.983890916693598</v>
      </c>
    </row>
    <row r="325" spans="1:25" x14ac:dyDescent="0.35">
      <c r="A325" s="6">
        <f t="shared" si="35"/>
        <v>1906.916667</v>
      </c>
      <c r="B325" s="6">
        <f t="shared" si="36"/>
        <v>-0.34916531391275302</v>
      </c>
      <c r="C325" s="8">
        <f t="shared" si="37"/>
        <v>-0.13610230000000001</v>
      </c>
      <c r="G325" s="1">
        <v>1907</v>
      </c>
      <c r="H325" s="1">
        <v>-0.40939937498163598</v>
      </c>
      <c r="I325" s="1">
        <v>-0.20166809999999999</v>
      </c>
      <c r="J325" s="1">
        <v>1907</v>
      </c>
      <c r="K325" s="1">
        <v>0.65800000000000003</v>
      </c>
      <c r="L325" s="1">
        <v>8.9723800166384695</v>
      </c>
      <c r="M325" s="1">
        <v>1437.9930398413701</v>
      </c>
      <c r="V325">
        <f t="shared" ref="V325:V388" si="39">+V324+1</f>
        <v>323</v>
      </c>
      <c r="W325">
        <f t="shared" si="38"/>
        <v>0.51407046618682195</v>
      </c>
      <c r="X325" s="2">
        <f t="array" ref="X325">+SQRT((SUM(SIN($V325/$X$1*($A$22:$A$2000))*$B$22:$B$2000))^2 + (SUM(COS($V325/$X$1*($A$22:$A$2000))*$B$22:$B$2000))^2)</f>
        <v>46.760253441226439</v>
      </c>
      <c r="Y325">
        <f t="array" ref="Y325">+SQRT((SUM(SIN($V325/$X$1*($A$22:$A$2000))*$C$22:$C$2000))^2 +  (SUM(COS($V325/$X$1*($A$22:$A$2000))*$C$22:$C$2000))^2)</f>
        <v>13.355917646154369</v>
      </c>
    </row>
    <row r="326" spans="1:25" x14ac:dyDescent="0.35">
      <c r="A326" s="6">
        <f t="shared" si="35"/>
        <v>1907</v>
      </c>
      <c r="B326" s="6">
        <f t="shared" si="36"/>
        <v>-0.40939937498163598</v>
      </c>
      <c r="C326" s="8">
        <f t="shared" si="37"/>
        <v>-0.20166809999999999</v>
      </c>
      <c r="G326" s="1">
        <v>1907.083333</v>
      </c>
      <c r="H326" s="1">
        <v>-0.43633845731765097</v>
      </c>
      <c r="I326" s="1">
        <v>-1.5916139999999999E-2</v>
      </c>
      <c r="J326" s="1">
        <v>1907.083333</v>
      </c>
      <c r="K326" s="1">
        <v>0.66</v>
      </c>
      <c r="L326" s="1">
        <v>9.8575670600117995</v>
      </c>
      <c r="M326" s="1">
        <v>1529.18099786888</v>
      </c>
      <c r="V326">
        <f t="shared" si="39"/>
        <v>324</v>
      </c>
      <c r="W326">
        <f t="shared" si="38"/>
        <v>0.51566201561774094</v>
      </c>
      <c r="X326" s="2">
        <f t="array" ref="X326">+SQRT((SUM(SIN($V326/$X$1*($A$22:$A$2000))*$B$22:$B$2000))^2 + (SUM(COS($V326/$X$1*($A$22:$A$2000))*$B$22:$B$2000))^2)</f>
        <v>46.723667047094054</v>
      </c>
      <c r="Y326">
        <f t="array" ref="Y326">+SQRT((SUM(SIN($V326/$X$1*($A$22:$A$2000))*$C$22:$C$2000))^2 +  (SUM(COS($V326/$X$1*($A$22:$A$2000))*$C$22:$C$2000))^2)</f>
        <v>14.653135822309975</v>
      </c>
    </row>
    <row r="327" spans="1:25" x14ac:dyDescent="0.35">
      <c r="A327" s="6">
        <f t="shared" si="35"/>
        <v>1907.083333</v>
      </c>
      <c r="B327" s="6">
        <f t="shared" si="36"/>
        <v>-0.43633845731765097</v>
      </c>
      <c r="C327" s="8">
        <f t="shared" si="37"/>
        <v>-1.5916139999999999E-2</v>
      </c>
      <c r="G327" s="1">
        <v>1907.166667</v>
      </c>
      <c r="H327" s="1">
        <v>-0.38780470495493502</v>
      </c>
      <c r="I327" s="1">
        <v>0.1010375</v>
      </c>
      <c r="J327" s="1">
        <v>1907.166667</v>
      </c>
      <c r="K327" s="1">
        <v>0.66200000000000003</v>
      </c>
      <c r="L327" s="1">
        <v>10.8060065262141</v>
      </c>
      <c r="M327" s="1">
        <v>1557.25015157503</v>
      </c>
      <c r="V327">
        <f t="shared" si="39"/>
        <v>325</v>
      </c>
      <c r="W327">
        <f t="shared" si="38"/>
        <v>0.51725356504865982</v>
      </c>
      <c r="X327" s="2">
        <f t="array" ref="X327">+SQRT((SUM(SIN($V327/$X$1*($A$22:$A$2000))*$B$22:$B$2000))^2 + (SUM(COS($V327/$X$1*($A$22:$A$2000))*$B$22:$B$2000))^2)</f>
        <v>45.095892811201736</v>
      </c>
      <c r="Y327">
        <f t="array" ref="Y327">+SQRT((SUM(SIN($V327/$X$1*($A$22:$A$2000))*$C$22:$C$2000))^2 +  (SUM(COS($V327/$X$1*($A$22:$A$2000))*$C$22:$C$2000))^2)</f>
        <v>15.74779764227983</v>
      </c>
    </row>
    <row r="328" spans="1:25" x14ac:dyDescent="0.35">
      <c r="A328" s="6">
        <f t="shared" si="35"/>
        <v>1907.166667</v>
      </c>
      <c r="B328" s="6">
        <f t="shared" si="36"/>
        <v>-0.38780470495493502</v>
      </c>
      <c r="C328" s="8">
        <f t="shared" si="37"/>
        <v>0.1010375</v>
      </c>
      <c r="G328" s="1">
        <v>1907.25</v>
      </c>
      <c r="H328" s="1">
        <v>-0.31318903719184399</v>
      </c>
      <c r="I328" s="1">
        <v>-0.18596370000000001</v>
      </c>
      <c r="J328" s="1">
        <v>1907.25</v>
      </c>
      <c r="K328" s="1">
        <v>0.66400000000000003</v>
      </c>
      <c r="L328" s="1">
        <v>10.148058991024801</v>
      </c>
      <c r="M328" s="1">
        <v>1503.57233962999</v>
      </c>
      <c r="V328">
        <f t="shared" si="39"/>
        <v>326</v>
      </c>
      <c r="W328">
        <f t="shared" si="38"/>
        <v>0.51884511447957882</v>
      </c>
      <c r="X328" s="2">
        <f t="array" ref="X328">+SQRT((SUM(SIN($V328/$X$1*($A$22:$A$2000))*$B$22:$B$2000))^2 + (SUM(COS($V328/$X$1*($A$22:$A$2000))*$B$22:$B$2000))^2)</f>
        <v>41.79154184383448</v>
      </c>
      <c r="Y328">
        <f t="array" ref="Y328">+SQRT((SUM(SIN($V328/$X$1*($A$22:$A$2000))*$C$22:$C$2000))^2 +  (SUM(COS($V328/$X$1*($A$22:$A$2000))*$C$22:$C$2000))^2)</f>
        <v>16.487193065267267</v>
      </c>
    </row>
    <row r="329" spans="1:25" x14ac:dyDescent="0.35">
      <c r="A329" s="6">
        <f t="shared" si="35"/>
        <v>1907.25</v>
      </c>
      <c r="B329" s="6">
        <f t="shared" si="36"/>
        <v>-0.31318903719184399</v>
      </c>
      <c r="C329" s="8">
        <f t="shared" si="37"/>
        <v>-0.18596370000000001</v>
      </c>
      <c r="G329" s="1">
        <v>1907.333333</v>
      </c>
      <c r="H329" s="1">
        <v>-0.27447548535772198</v>
      </c>
      <c r="I329" s="1">
        <v>-0.1090472</v>
      </c>
      <c r="J329" s="1">
        <v>1907.333333</v>
      </c>
      <c r="K329" s="1">
        <v>0.66600000000000004</v>
      </c>
      <c r="L329" s="1">
        <v>10.088440980518399</v>
      </c>
      <c r="M329" s="1">
        <v>1263.2666125733599</v>
      </c>
      <c r="V329">
        <f t="shared" si="39"/>
        <v>327</v>
      </c>
      <c r="W329">
        <f t="shared" si="38"/>
        <v>0.52043666391049781</v>
      </c>
      <c r="X329" s="2">
        <f t="array" ref="X329">+SQRT((SUM(SIN($V329/$X$1*($A$22:$A$2000))*$B$22:$B$2000))^2 + (SUM(COS($V329/$X$1*($A$22:$A$2000))*$B$22:$B$2000))^2)</f>
        <v>37.036460296855509</v>
      </c>
      <c r="Y329">
        <f t="array" ref="Y329">+SQRT((SUM(SIN($V329/$X$1*($A$22:$A$2000))*$C$22:$C$2000))^2 +  (SUM(COS($V329/$X$1*($A$22:$A$2000))*$C$22:$C$2000))^2)</f>
        <v>16.797228461336434</v>
      </c>
    </row>
    <row r="330" spans="1:25" x14ac:dyDescent="0.35">
      <c r="A330" s="6">
        <f t="shared" si="35"/>
        <v>1907.333333</v>
      </c>
      <c r="B330" s="6">
        <f t="shared" si="36"/>
        <v>-0.27447548535772198</v>
      </c>
      <c r="C330" s="8">
        <f t="shared" si="37"/>
        <v>-0.1090472</v>
      </c>
      <c r="G330" s="1">
        <v>1907.416667</v>
      </c>
      <c r="H330" s="1">
        <v>-0.25654203393416702</v>
      </c>
      <c r="I330" s="1">
        <v>-0.15507699999999999</v>
      </c>
      <c r="J330" s="1">
        <v>1907.416667</v>
      </c>
      <c r="K330" s="1">
        <v>0.66800000000000004</v>
      </c>
      <c r="L330" s="1">
        <v>11.986457403222801</v>
      </c>
      <c r="M330" s="1">
        <v>928.86764944831395</v>
      </c>
      <c r="V330">
        <f t="shared" si="39"/>
        <v>328</v>
      </c>
      <c r="W330">
        <f t="shared" si="38"/>
        <v>0.52202821334141669</v>
      </c>
      <c r="X330" s="2">
        <f t="array" ref="X330">+SQRT((SUM(SIN($V330/$X$1*($A$22:$A$2000))*$B$22:$B$2000))^2 + (SUM(COS($V330/$X$1*($A$22:$A$2000))*$B$22:$B$2000))^2)</f>
        <v>31.154513729625638</v>
      </c>
      <c r="Y330">
        <f t="array" ref="Y330">+SQRT((SUM(SIN($V330/$X$1*($A$22:$A$2000))*$C$22:$C$2000))^2 +  (SUM(COS($V330/$X$1*($A$22:$A$2000))*$C$22:$C$2000))^2)</f>
        <v>16.821191172405847</v>
      </c>
    </row>
    <row r="331" spans="1:25" x14ac:dyDescent="0.35">
      <c r="A331" s="6">
        <f t="shared" si="35"/>
        <v>1907.416667</v>
      </c>
      <c r="B331" s="6">
        <f t="shared" si="36"/>
        <v>-0.25654203393416702</v>
      </c>
      <c r="C331" s="8">
        <f t="shared" si="37"/>
        <v>-0.15507699999999999</v>
      </c>
      <c r="G331" s="1">
        <v>1907.5</v>
      </c>
      <c r="H331" s="1">
        <v>-0.199061488210274</v>
      </c>
      <c r="I331" s="1">
        <v>-0.30825560000000002</v>
      </c>
      <c r="J331" s="1">
        <v>1907.5</v>
      </c>
      <c r="K331" s="1">
        <v>0.67</v>
      </c>
      <c r="L331" s="1">
        <v>16.244012660644</v>
      </c>
      <c r="M331" s="1">
        <v>747.02758339712705</v>
      </c>
      <c r="V331">
        <f t="shared" si="39"/>
        <v>329</v>
      </c>
      <c r="W331">
        <f t="shared" si="38"/>
        <v>0.52361976277233568</v>
      </c>
      <c r="X331" s="2">
        <f t="array" ref="X331">+SQRT((SUM(SIN($V331/$X$1*($A$22:$A$2000))*$B$22:$B$2000))^2 + (SUM(COS($V331/$X$1*($A$22:$A$2000))*$B$22:$B$2000))^2)</f>
        <v>24.415808745192457</v>
      </c>
      <c r="Y331">
        <f t="array" ref="Y331">+SQRT((SUM(SIN($V331/$X$1*($A$22:$A$2000))*$C$22:$C$2000))^2 +  (SUM(COS($V331/$X$1*($A$22:$A$2000))*$C$22:$C$2000))^2)</f>
        <v>16.89817467122305</v>
      </c>
    </row>
    <row r="332" spans="1:25" x14ac:dyDescent="0.35">
      <c r="A332" s="6">
        <f t="shared" si="35"/>
        <v>1907.5</v>
      </c>
      <c r="B332" s="6">
        <f t="shared" si="36"/>
        <v>-0.199061488210274</v>
      </c>
      <c r="C332" s="8">
        <f t="shared" si="37"/>
        <v>-0.30825560000000002</v>
      </c>
      <c r="G332" s="1">
        <v>1907.583333</v>
      </c>
      <c r="H332" s="1">
        <v>-9.7712674478257697E-2</v>
      </c>
      <c r="I332" s="1">
        <v>-0.6523101</v>
      </c>
      <c r="J332" s="1">
        <v>1907.583333</v>
      </c>
      <c r="K332" s="1">
        <v>0.67200000000000004</v>
      </c>
      <c r="L332" s="1">
        <v>26.4935021973481</v>
      </c>
      <c r="M332" s="1">
        <v>742.72766188667697</v>
      </c>
      <c r="V332">
        <f t="shared" si="39"/>
        <v>330</v>
      </c>
      <c r="W332">
        <f t="shared" si="38"/>
        <v>0.52521131220325457</v>
      </c>
      <c r="X332" s="2">
        <f t="array" ref="X332">+SQRT((SUM(SIN($V332/$X$1*($A$22:$A$2000))*$B$22:$B$2000))^2 + (SUM(COS($V332/$X$1*($A$22:$A$2000))*$B$22:$B$2000))^2)</f>
        <v>17.085622059324681</v>
      </c>
      <c r="Y332">
        <f t="array" ref="Y332">+SQRT((SUM(SIN($V332/$X$1*($A$22:$A$2000))*$C$22:$C$2000))^2 +  (SUM(COS($V332/$X$1*($A$22:$A$2000))*$C$22:$C$2000))^2)</f>
        <v>17.304468997220354</v>
      </c>
    </row>
    <row r="333" spans="1:25" x14ac:dyDescent="0.35">
      <c r="A333" s="6">
        <f t="shared" si="35"/>
        <v>1907.583333</v>
      </c>
      <c r="B333" s="6">
        <f t="shared" si="36"/>
        <v>-9.7712674478257697E-2</v>
      </c>
      <c r="C333" s="8">
        <f t="shared" si="37"/>
        <v>-0.6523101</v>
      </c>
      <c r="G333" s="1">
        <v>1907.666667</v>
      </c>
      <c r="H333" s="1">
        <v>-1.23225995691509E-2</v>
      </c>
      <c r="I333" s="1">
        <v>-0.16609670000000001</v>
      </c>
      <c r="J333" s="1">
        <v>1907.666667</v>
      </c>
      <c r="K333" s="1">
        <v>0.67400000000000004</v>
      </c>
      <c r="L333" s="1">
        <v>42.791815648295099</v>
      </c>
      <c r="M333" s="1">
        <v>689.09808851891603</v>
      </c>
      <c r="V333">
        <f t="shared" si="39"/>
        <v>331</v>
      </c>
      <c r="W333">
        <f t="shared" si="38"/>
        <v>0.52680286163417356</v>
      </c>
      <c r="X333" s="2">
        <f t="array" ref="X333">+SQRT((SUM(SIN($V333/$X$1*($A$22:$A$2000))*$B$22:$B$2000))^2 + (SUM(COS($V333/$X$1*($A$22:$A$2000))*$B$22:$B$2000))^2)</f>
        <v>9.5914596032448642</v>
      </c>
      <c r="Y333">
        <f t="array" ref="Y333">+SQRT((SUM(SIN($V333/$X$1*($A$22:$A$2000))*$C$22:$C$2000))^2 +  (SUM(COS($V333/$X$1*($A$22:$A$2000))*$C$22:$C$2000))^2)</f>
        <v>18.009317619484111</v>
      </c>
    </row>
    <row r="334" spans="1:25" x14ac:dyDescent="0.35">
      <c r="A334" s="6">
        <f t="shared" si="35"/>
        <v>1907.666667</v>
      </c>
      <c r="B334" s="6">
        <f t="shared" si="36"/>
        <v>-1.23225995691509E-2</v>
      </c>
      <c r="C334" s="8">
        <f t="shared" si="37"/>
        <v>-0.16609670000000001</v>
      </c>
      <c r="G334" s="1">
        <v>1907.75</v>
      </c>
      <c r="H334" s="1">
        <v>2.6052951920656899E-2</v>
      </c>
      <c r="I334" s="1">
        <v>-4.7317480000000002E-2</v>
      </c>
      <c r="J334" s="1">
        <v>1907.75</v>
      </c>
      <c r="K334" s="1">
        <v>0.67600000000000005</v>
      </c>
      <c r="L334" s="1">
        <v>56.128513665380702</v>
      </c>
      <c r="M334" s="1">
        <v>481.76923423163799</v>
      </c>
      <c r="V334">
        <f t="shared" si="39"/>
        <v>332</v>
      </c>
      <c r="W334">
        <f t="shared" si="38"/>
        <v>0.52839441106509255</v>
      </c>
      <c r="X334" s="2">
        <f t="array" ref="X334">+SQRT((SUM(SIN($V334/$X$1*($A$22:$A$2000))*$B$22:$B$2000))^2 + (SUM(COS($V334/$X$1*($A$22:$A$2000))*$B$22:$B$2000))^2)</f>
        <v>2.6568334913167662</v>
      </c>
      <c r="Y334">
        <f t="array" ref="Y334">+SQRT((SUM(SIN($V334/$X$1*($A$22:$A$2000))*$C$22:$C$2000))^2 +  (SUM(COS($V334/$X$1*($A$22:$A$2000))*$C$22:$C$2000))^2)</f>
        <v>18.768962152418986</v>
      </c>
    </row>
    <row r="335" spans="1:25" x14ac:dyDescent="0.35">
      <c r="A335" s="6">
        <f t="shared" si="35"/>
        <v>1907.75</v>
      </c>
      <c r="B335" s="6">
        <f t="shared" si="36"/>
        <v>2.6052951920656899E-2</v>
      </c>
      <c r="C335" s="8">
        <f t="shared" si="37"/>
        <v>-4.7317480000000002E-2</v>
      </c>
      <c r="G335" s="1">
        <v>1907.833333</v>
      </c>
      <c r="H335" s="1">
        <v>4.7073763902315803E-2</v>
      </c>
      <c r="I335" s="1">
        <v>-0.14090510000000001</v>
      </c>
      <c r="J335" s="1">
        <v>1907.833333</v>
      </c>
      <c r="K335" s="1">
        <v>0.67800000000000005</v>
      </c>
      <c r="L335" s="1">
        <v>59.914318101214803</v>
      </c>
      <c r="M335" s="1">
        <v>264.84781724885102</v>
      </c>
      <c r="V335">
        <f t="shared" si="39"/>
        <v>333</v>
      </c>
      <c r="W335">
        <f t="shared" si="38"/>
        <v>0.52998596049601154</v>
      </c>
      <c r="X335" s="2">
        <f t="array" ref="X335">+SQRT((SUM(SIN($V335/$X$1*($A$22:$A$2000))*$B$22:$B$2000))^2 + (SUM(COS($V335/$X$1*($A$22:$A$2000))*$B$22:$B$2000))^2)</f>
        <v>3.5735583153855082</v>
      </c>
      <c r="Y335">
        <f t="array" ref="Y335">+SQRT((SUM(SIN($V335/$X$1*($A$22:$A$2000))*$C$22:$C$2000))^2 +  (SUM(COS($V335/$X$1*($A$22:$A$2000))*$C$22:$C$2000))^2)</f>
        <v>19.395928793547366</v>
      </c>
    </row>
    <row r="336" spans="1:25" x14ac:dyDescent="0.35">
      <c r="A336" s="6">
        <f t="shared" si="35"/>
        <v>1907.833333</v>
      </c>
      <c r="B336" s="6">
        <f t="shared" si="36"/>
        <v>4.7073763902315803E-2</v>
      </c>
      <c r="C336" s="8">
        <f t="shared" si="37"/>
        <v>-0.14090510000000001</v>
      </c>
      <c r="G336" s="1">
        <v>1907.916667</v>
      </c>
      <c r="H336" s="1">
        <v>6.4494546830133906E-2</v>
      </c>
      <c r="I336" s="1">
        <v>-7.6333879999999996E-3</v>
      </c>
      <c r="J336" s="1">
        <v>1907.916667</v>
      </c>
      <c r="K336" s="1">
        <v>0.68</v>
      </c>
      <c r="L336" s="1">
        <v>56.469940481956698</v>
      </c>
      <c r="M336" s="1">
        <v>165.65965066101501</v>
      </c>
      <c r="V336">
        <f t="shared" si="39"/>
        <v>334</v>
      </c>
      <c r="W336">
        <f t="shared" si="38"/>
        <v>0.53157750992693042</v>
      </c>
      <c r="X336" s="2">
        <f t="array" ref="X336">+SQRT((SUM(SIN($V336/$X$1*($A$22:$A$2000))*$B$22:$B$2000))^2 + (SUM(COS($V336/$X$1*($A$22:$A$2000))*$B$22:$B$2000))^2)</f>
        <v>7.8217331293547891</v>
      </c>
      <c r="Y336">
        <f t="array" ref="Y336">+SQRT((SUM(SIN($V336/$X$1*($A$22:$A$2000))*$C$22:$C$2000))^2 +  (SUM(COS($V336/$X$1*($A$22:$A$2000))*$C$22:$C$2000))^2)</f>
        <v>19.826561630981903</v>
      </c>
    </row>
    <row r="337" spans="1:29" x14ac:dyDescent="0.35">
      <c r="A337" s="6">
        <f t="shared" si="35"/>
        <v>1907.916667</v>
      </c>
      <c r="B337" s="6">
        <f t="shared" si="36"/>
        <v>6.4494546830133906E-2</v>
      </c>
      <c r="C337" s="8">
        <f t="shared" si="37"/>
        <v>-7.6333879999999996E-3</v>
      </c>
      <c r="G337" s="1">
        <v>1908</v>
      </c>
      <c r="H337" s="1">
        <v>4.4553129208926699E-2</v>
      </c>
      <c r="I337" s="1">
        <v>-0.2239681</v>
      </c>
      <c r="J337" s="1">
        <v>1908</v>
      </c>
      <c r="K337" s="1">
        <v>0.68200000000000005</v>
      </c>
      <c r="L337" s="1">
        <v>46.760775284235002</v>
      </c>
      <c r="M337" s="1">
        <v>156.836190137019</v>
      </c>
      <c r="V337">
        <f t="shared" si="39"/>
        <v>335</v>
      </c>
      <c r="W337">
        <f t="shared" si="38"/>
        <v>0.53316905935784942</v>
      </c>
      <c r="X337" s="2">
        <f t="array" ref="X337">+SQRT((SUM(SIN($V337/$X$1*($A$22:$A$2000))*$B$22:$B$2000))^2 + (SUM(COS($V337/$X$1*($A$22:$A$2000))*$B$22:$B$2000))^2)</f>
        <v>10.407510999591462</v>
      </c>
      <c r="Y337">
        <f t="array" ref="Y337">+SQRT((SUM(SIN($V337/$X$1*($A$22:$A$2000))*$C$22:$C$2000))^2 +  (SUM(COS($V337/$X$1*($A$22:$A$2000))*$C$22:$C$2000))^2)</f>
        <v>19.967013046723263</v>
      </c>
    </row>
    <row r="338" spans="1:29" x14ac:dyDescent="0.35">
      <c r="A338" s="6">
        <f t="shared" si="35"/>
        <v>1908</v>
      </c>
      <c r="B338" s="6">
        <f t="shared" si="36"/>
        <v>4.4553129208926699E-2</v>
      </c>
      <c r="C338" s="8">
        <f t="shared" si="37"/>
        <v>-0.2239681</v>
      </c>
      <c r="G338" s="1">
        <v>1908.083333</v>
      </c>
      <c r="H338" s="1">
        <v>-1.21173317043271E-2</v>
      </c>
      <c r="I338" s="1">
        <v>-0.18090609999999999</v>
      </c>
      <c r="J338" s="1">
        <v>1908.083333</v>
      </c>
      <c r="K338" s="1">
        <v>0.68400000000000005</v>
      </c>
      <c r="L338" s="1">
        <v>30.269531844631501</v>
      </c>
      <c r="M338" s="1">
        <v>198.46878590948199</v>
      </c>
      <c r="V338">
        <f t="shared" si="39"/>
        <v>336</v>
      </c>
      <c r="W338">
        <f t="shared" si="38"/>
        <v>0.5347606087887683</v>
      </c>
      <c r="X338" s="2">
        <f t="array" ref="X338">+SQRT((SUM(SIN($V338/$X$1*($A$22:$A$2000))*$B$22:$B$2000))^2 + (SUM(COS($V338/$X$1*($A$22:$A$2000))*$B$22:$B$2000))^2)</f>
        <v>11.460856748920282</v>
      </c>
      <c r="Y338">
        <f t="array" ref="Y338">+SQRT((SUM(SIN($V338/$X$1*($A$22:$A$2000))*$C$22:$C$2000))^2 +  (SUM(COS($V338/$X$1*($A$22:$A$2000))*$C$22:$C$2000))^2)</f>
        <v>19.589590250845934</v>
      </c>
    </row>
    <row r="339" spans="1:29" x14ac:dyDescent="0.35">
      <c r="A339" s="6">
        <f t="shared" si="35"/>
        <v>1908.083333</v>
      </c>
      <c r="B339" s="6">
        <f t="shared" si="36"/>
        <v>-1.21173317043271E-2</v>
      </c>
      <c r="C339" s="8">
        <f t="shared" si="37"/>
        <v>-0.18090609999999999</v>
      </c>
      <c r="G339" s="1">
        <v>1908.166667</v>
      </c>
      <c r="H339" s="1">
        <v>-3.2677900800114103E-2</v>
      </c>
      <c r="I339" s="1">
        <v>-9.8793539999999999E-2</v>
      </c>
      <c r="J339" s="1">
        <v>1908.166667</v>
      </c>
      <c r="K339" s="1">
        <v>0.68600000000000005</v>
      </c>
      <c r="L339" s="1">
        <v>15.677547696805201</v>
      </c>
      <c r="M339" s="1">
        <v>298.86633583128202</v>
      </c>
      <c r="V339">
        <f t="shared" si="39"/>
        <v>337</v>
      </c>
      <c r="W339">
        <f t="shared" si="38"/>
        <v>0.53635215821968729</v>
      </c>
      <c r="X339" s="2">
        <f t="array" ref="X339">+SQRT((SUM(SIN($V339/$X$1*($A$22:$A$2000))*$B$22:$B$2000))^2 + (SUM(COS($V339/$X$1*($A$22:$A$2000))*$B$22:$B$2000))^2)</f>
        <v>11.192569778649249</v>
      </c>
      <c r="Y339">
        <f t="array" ref="Y339">+SQRT((SUM(SIN($V339/$X$1*($A$22:$A$2000))*$C$22:$C$2000))^2 +  (SUM(COS($V339/$X$1*($A$22:$A$2000))*$C$22:$C$2000))^2)</f>
        <v>18.442976304826264</v>
      </c>
    </row>
    <row r="340" spans="1:29" x14ac:dyDescent="0.35">
      <c r="A340" s="6">
        <f t="shared" si="35"/>
        <v>1908.166667</v>
      </c>
      <c r="B340" s="6">
        <f t="shared" si="36"/>
        <v>-3.2677900800114103E-2</v>
      </c>
      <c r="C340" s="8">
        <f t="shared" si="37"/>
        <v>-9.8793539999999999E-2</v>
      </c>
      <c r="G340" s="1">
        <v>1908.25</v>
      </c>
      <c r="H340" s="1">
        <v>2.4853725745576798E-2</v>
      </c>
      <c r="I340" s="1">
        <v>-0.60797460000000003</v>
      </c>
      <c r="J340" s="1">
        <v>1908.25</v>
      </c>
      <c r="K340" s="1">
        <v>0.68800000000000106</v>
      </c>
      <c r="L340" s="1">
        <v>11.8385010763437</v>
      </c>
      <c r="M340" s="1">
        <v>416.38925879936602</v>
      </c>
      <c r="V340">
        <f t="shared" si="39"/>
        <v>338</v>
      </c>
      <c r="W340">
        <f t="shared" si="38"/>
        <v>0.53794370765060628</v>
      </c>
      <c r="X340" s="2">
        <f t="array" ref="X340">+SQRT((SUM(SIN($V340/$X$1*($A$22:$A$2000))*$B$22:$B$2000))^2 + (SUM(COS($V340/$X$1*($A$22:$A$2000))*$B$22:$B$2000))^2)</f>
        <v>9.7145938396057865</v>
      </c>
      <c r="Y340">
        <f t="array" ref="Y340">+SQRT((SUM(SIN($V340/$X$1*($A$22:$A$2000))*$C$22:$C$2000))^2 +  (SUM(COS($V340/$X$1*($A$22:$A$2000))*$C$22:$C$2000))^2)</f>
        <v>16.443207415734282</v>
      </c>
    </row>
    <row r="341" spans="1:29" x14ac:dyDescent="0.35">
      <c r="A341" s="6">
        <f t="shared" si="35"/>
        <v>1908.25</v>
      </c>
      <c r="B341" s="6">
        <f t="shared" si="36"/>
        <v>2.4853725745576798E-2</v>
      </c>
      <c r="C341" s="8">
        <f t="shared" si="37"/>
        <v>-0.60797460000000003</v>
      </c>
      <c r="G341" s="1">
        <v>1908.333333</v>
      </c>
      <c r="H341" s="1">
        <v>9.1313932606063006E-2</v>
      </c>
      <c r="I341" s="1">
        <v>-3.0878160000000002E-2</v>
      </c>
      <c r="J341" s="1">
        <v>1908.333333</v>
      </c>
      <c r="K341" s="1">
        <v>0.69000000000000095</v>
      </c>
      <c r="L341" s="1">
        <v>12.7213338380172</v>
      </c>
      <c r="M341" s="1">
        <v>472.74778681861898</v>
      </c>
      <c r="V341">
        <f t="shared" si="39"/>
        <v>339</v>
      </c>
      <c r="W341">
        <f t="shared" si="38"/>
        <v>0.53953525708152528</v>
      </c>
      <c r="X341" s="2">
        <f t="array" ref="X341">+SQRT((SUM(SIN($V341/$X$1*($A$22:$A$2000))*$B$22:$B$2000))^2 + (SUM(COS($V341/$X$1*($A$22:$A$2000))*$B$22:$B$2000))^2)</f>
        <v>7.1512769745050999</v>
      </c>
      <c r="Y341">
        <f t="array" ref="Y341">+SQRT((SUM(SIN($V341/$X$1*($A$22:$A$2000))*$C$22:$C$2000))^2 +  (SUM(COS($V341/$X$1*($A$22:$A$2000))*$C$22:$C$2000))^2)</f>
        <v>13.734336576457991</v>
      </c>
    </row>
    <row r="342" spans="1:29" x14ac:dyDescent="0.35">
      <c r="A342" s="6">
        <f t="shared" si="35"/>
        <v>1908.333333</v>
      </c>
      <c r="B342" s="6">
        <f t="shared" si="36"/>
        <v>9.1313932606063006E-2</v>
      </c>
      <c r="C342" s="8">
        <f t="shared" si="37"/>
        <v>-3.0878160000000002E-2</v>
      </c>
      <c r="G342" s="1">
        <v>1908.416667</v>
      </c>
      <c r="H342" s="1">
        <v>7.6998165366721799E-2</v>
      </c>
      <c r="I342" s="1">
        <v>0.23234299999999999</v>
      </c>
      <c r="J342" s="1">
        <v>1908.416667</v>
      </c>
      <c r="K342" s="1">
        <v>0.69200000000000095</v>
      </c>
      <c r="L342" s="1">
        <v>10.198388046377101</v>
      </c>
      <c r="M342" s="1">
        <v>468.453757096375</v>
      </c>
      <c r="V342">
        <f t="shared" si="39"/>
        <v>340</v>
      </c>
      <c r="W342">
        <f t="shared" si="38"/>
        <v>0.54112680651244416</v>
      </c>
      <c r="X342" s="2">
        <f t="array" ref="X342">+SQRT((SUM(SIN($V342/$X$1*($A$22:$A$2000))*$B$22:$B$2000))^2 + (SUM(COS($V342/$X$1*($A$22:$A$2000))*$B$22:$B$2000))^2)</f>
        <v>3.8791351451988412</v>
      </c>
      <c r="Y342">
        <f t="array" ref="Y342">+SQRT((SUM(SIN($V342/$X$1*($A$22:$A$2000))*$C$22:$C$2000))^2 +  (SUM(COS($V342/$X$1*($A$22:$A$2000))*$C$22:$C$2000))^2)</f>
        <v>10.567966686838782</v>
      </c>
    </row>
    <row r="343" spans="1:29" x14ac:dyDescent="0.35">
      <c r="A343" s="6">
        <f t="shared" si="35"/>
        <v>1908.416667</v>
      </c>
      <c r="B343" s="6">
        <f t="shared" si="36"/>
        <v>7.6998165366721799E-2</v>
      </c>
      <c r="C343" s="8">
        <f t="shared" si="37"/>
        <v>0.23234299999999999</v>
      </c>
      <c r="G343" s="1">
        <v>1908.5</v>
      </c>
      <c r="H343" s="1">
        <v>-3.2288031290281802E-3</v>
      </c>
      <c r="I343" s="1">
        <v>-0.30430970000000002</v>
      </c>
      <c r="J343" s="1">
        <v>1908.5</v>
      </c>
      <c r="K343" s="1">
        <v>0.69400000000000095</v>
      </c>
      <c r="L343" s="1">
        <v>9.4855442510627004</v>
      </c>
      <c r="M343" s="1">
        <v>455.22633486338998</v>
      </c>
      <c r="V343">
        <f t="shared" si="39"/>
        <v>341</v>
      </c>
      <c r="W343">
        <f t="shared" si="38"/>
        <v>0.54271835594336315</v>
      </c>
      <c r="X343" s="2">
        <f t="array" ref="X343">+SQRT((SUM(SIN($V343/$X$1*($A$22:$A$2000))*$B$22:$B$2000))^2 + (SUM(COS($V343/$X$1*($A$22:$A$2000))*$B$22:$B$2000))^2)</f>
        <v>1.3553375959376204</v>
      </c>
      <c r="Y343">
        <f t="array" ref="Y343">+SQRT((SUM(SIN($V343/$X$1*($A$22:$A$2000))*$C$22:$C$2000))^2 +  (SUM(COS($V343/$X$1*($A$22:$A$2000))*$C$22:$C$2000))^2)</f>
        <v>7.1356092068951815</v>
      </c>
    </row>
    <row r="344" spans="1:29" x14ac:dyDescent="0.35">
      <c r="A344" s="6">
        <f t="shared" si="35"/>
        <v>1908.5</v>
      </c>
      <c r="B344" s="6">
        <f t="shared" si="36"/>
        <v>-3.2288031290281802E-3</v>
      </c>
      <c r="C344" s="8">
        <f t="shared" si="37"/>
        <v>-0.30430970000000002</v>
      </c>
      <c r="G344" s="1">
        <v>1908.583333</v>
      </c>
      <c r="H344" s="1">
        <v>-6.4883205165092897E-2</v>
      </c>
      <c r="I344" s="1">
        <v>-0.17988319999999999</v>
      </c>
      <c r="J344" s="1">
        <v>1908.583333</v>
      </c>
      <c r="K344" s="1">
        <v>0.69600000000000095</v>
      </c>
      <c r="L344" s="1">
        <v>14.3451281823644</v>
      </c>
      <c r="M344" s="1">
        <v>423.51051384347198</v>
      </c>
      <c r="V344">
        <f t="shared" si="39"/>
        <v>342</v>
      </c>
      <c r="W344">
        <f t="shared" si="38"/>
        <v>0.54430990537428203</v>
      </c>
      <c r="X344" s="2">
        <f t="array" ref="X344">+SQRT((SUM(SIN($V344/$X$1*($A$22:$A$2000))*$B$22:$B$2000))^2 + (SUM(COS($V344/$X$1*($A$22:$A$2000))*$B$22:$B$2000))^2)</f>
        <v>3.4586736986357276</v>
      </c>
      <c r="Y344">
        <f t="array" ref="Y344">+SQRT((SUM(SIN($V344/$X$1*($A$22:$A$2000))*$C$22:$C$2000))^2 +  (SUM(COS($V344/$X$1*($A$22:$A$2000))*$C$22:$C$2000))^2)</f>
        <v>3.6163165664921442</v>
      </c>
    </row>
    <row r="345" spans="1:29" x14ac:dyDescent="0.35">
      <c r="A345" s="6">
        <f t="shared" si="35"/>
        <v>1908.583333</v>
      </c>
      <c r="B345" s="6">
        <f t="shared" si="36"/>
        <v>-6.4883205165092897E-2</v>
      </c>
      <c r="C345" s="8">
        <f t="shared" si="37"/>
        <v>-0.17988319999999999</v>
      </c>
      <c r="G345" s="1">
        <v>1908.666667</v>
      </c>
      <c r="H345" s="1">
        <v>-8.0536104311357298E-2</v>
      </c>
      <c r="I345" s="1">
        <v>4.284433E-2</v>
      </c>
      <c r="J345" s="1">
        <v>1908.666667</v>
      </c>
      <c r="K345" s="1">
        <v>0.69800000000000095</v>
      </c>
      <c r="L345" s="1">
        <v>15.980635252550099</v>
      </c>
      <c r="M345" s="1">
        <v>343.78926839116502</v>
      </c>
      <c r="V345">
        <f t="shared" si="39"/>
        <v>343</v>
      </c>
      <c r="W345">
        <f t="shared" si="38"/>
        <v>0.54590145480520103</v>
      </c>
      <c r="X345" s="2">
        <f t="array" ref="X345">+SQRT((SUM(SIN($V345/$X$1*($A$22:$A$2000))*$B$22:$B$2000))^2 + (SUM(COS($V345/$X$1*($A$22:$A$2000))*$B$22:$B$2000))^2)</f>
        <v>5.7042653722393855</v>
      </c>
      <c r="Y345">
        <f t="array" ref="Y345">+SQRT((SUM(SIN($V345/$X$1*($A$22:$A$2000))*$C$22:$C$2000))^2 +  (SUM(COS($V345/$X$1*($A$22:$A$2000))*$C$22:$C$2000))^2)</f>
        <v>2.0789505858997708</v>
      </c>
    </row>
    <row r="346" spans="1:29" x14ac:dyDescent="0.35">
      <c r="A346" s="6">
        <f t="shared" si="35"/>
        <v>1908.666667</v>
      </c>
      <c r="B346" s="6">
        <f t="shared" si="36"/>
        <v>-8.0536104311357298E-2</v>
      </c>
      <c r="C346" s="8">
        <f t="shared" si="37"/>
        <v>4.284433E-2</v>
      </c>
      <c r="G346" s="1">
        <v>1908.75</v>
      </c>
      <c r="H346" s="1">
        <v>-0.102352505028139</v>
      </c>
      <c r="I346" s="1">
        <v>-0.1122295</v>
      </c>
      <c r="J346" s="1">
        <v>1908.75</v>
      </c>
      <c r="K346" s="1">
        <v>0.70000000000000095</v>
      </c>
      <c r="L346" s="1">
        <v>12.2938908947269</v>
      </c>
      <c r="M346" s="1">
        <v>274.43236827682102</v>
      </c>
      <c r="V346">
        <f t="shared" si="39"/>
        <v>344</v>
      </c>
      <c r="W346">
        <f t="shared" si="38"/>
        <v>0.54749300423612002</v>
      </c>
      <c r="X346" s="2">
        <f t="array" ref="X346">+SQRT((SUM(SIN($V346/$X$1*($A$22:$A$2000))*$B$22:$B$2000))^2 + (SUM(COS($V346/$X$1*($A$22:$A$2000))*$B$22:$B$2000))^2)</f>
        <v>7.0666065012498152</v>
      </c>
      <c r="Y346">
        <f t="array" ref="Y346">+SQRT((SUM(SIN($V346/$X$1*($A$22:$A$2000))*$C$22:$C$2000))^2 +  (SUM(COS($V346/$X$1*($A$22:$A$2000))*$C$22:$C$2000))^2)</f>
        <v>5.3631420444071995</v>
      </c>
    </row>
    <row r="347" spans="1:29" x14ac:dyDescent="0.35">
      <c r="A347" s="6">
        <f t="shared" si="35"/>
        <v>1908.75</v>
      </c>
      <c r="B347" s="6">
        <f t="shared" si="36"/>
        <v>-0.102352505028139</v>
      </c>
      <c r="C347" s="8">
        <f t="shared" si="37"/>
        <v>-0.1122295</v>
      </c>
      <c r="G347" s="1">
        <v>1908.833333</v>
      </c>
      <c r="H347" s="1">
        <v>-0.17320814861928099</v>
      </c>
      <c r="I347" s="1">
        <v>-0.259797</v>
      </c>
      <c r="J347" s="1">
        <v>1908.833333</v>
      </c>
      <c r="K347" s="1">
        <v>0.70200000000000096</v>
      </c>
      <c r="L347" s="1">
        <v>15.046967775950099</v>
      </c>
      <c r="M347" s="1">
        <v>291.41229616595001</v>
      </c>
      <c r="N347">
        <f>365.242/(27-W347)</f>
        <v>13.808293355330187</v>
      </c>
      <c r="O347">
        <f>365.242/(14-W347)</f>
        <v>27.153690873848568</v>
      </c>
      <c r="P347">
        <f>365.242/(26+W347)</f>
        <v>13.757235179303073</v>
      </c>
      <c r="Q347">
        <f>365.242/(13+W347)</f>
        <v>26.956950379437096</v>
      </c>
      <c r="S347">
        <f>+Y347</f>
        <v>9.1092409343190965</v>
      </c>
      <c r="V347">
        <f t="shared" si="39"/>
        <v>345</v>
      </c>
      <c r="W347">
        <f t="shared" si="38"/>
        <v>0.54908455366703901</v>
      </c>
      <c r="X347" s="2">
        <f t="array" ref="X347">+SQRT((SUM(SIN($V347/$X$1*($A$22:$A$2000))*$B$22:$B$2000))^2 + (SUM(COS($V347/$X$1*($A$22:$A$2000))*$B$22:$B$2000))^2)</f>
        <v>7.5798016089798512</v>
      </c>
      <c r="Y347">
        <f t="array" ref="Y347">+SQRT((SUM(SIN($V347/$X$1*($A$22:$A$2000))*$C$22:$C$2000))^2 +  (SUM(COS($V347/$X$1*($A$22:$A$2000))*$C$22:$C$2000))^2)</f>
        <v>9.1092409343190965</v>
      </c>
    </row>
    <row r="348" spans="1:29" x14ac:dyDescent="0.35">
      <c r="A348" s="6">
        <f t="shared" si="35"/>
        <v>1908.833333</v>
      </c>
      <c r="B348" s="6">
        <f t="shared" si="36"/>
        <v>-0.17320814861928099</v>
      </c>
      <c r="C348" s="8">
        <f t="shared" si="37"/>
        <v>-0.259797</v>
      </c>
      <c r="G348" s="1">
        <v>1908.916667</v>
      </c>
      <c r="H348" s="1">
        <v>-0.26882113745205999</v>
      </c>
      <c r="I348" s="1">
        <v>-0.36923640000000002</v>
      </c>
      <c r="J348" s="1">
        <v>1908.916667</v>
      </c>
      <c r="K348" s="1">
        <v>0.70400000000000096</v>
      </c>
      <c r="L348" s="1">
        <v>25.3778687450395</v>
      </c>
      <c r="M348" s="1">
        <v>349.59627002637097</v>
      </c>
      <c r="N348">
        <f>365.242/(27-W348)</f>
        <v>13.809124249213042</v>
      </c>
      <c r="O348">
        <f>365.242/(14-W348)</f>
        <v>27.156904153682472</v>
      </c>
      <c r="P348">
        <f>365.242/(26+W348)</f>
        <v>13.756410517824186</v>
      </c>
      <c r="Q348">
        <f>365.242/(13+W348)</f>
        <v>26.953784240809824</v>
      </c>
      <c r="S348">
        <f>+Y348</f>
        <v>12.475004315411432</v>
      </c>
      <c r="V348">
        <f t="shared" si="39"/>
        <v>346</v>
      </c>
      <c r="W348">
        <f t="shared" si="38"/>
        <v>0.55067610309795789</v>
      </c>
      <c r="X348" s="2">
        <f t="array" ref="X348">+SQRT((SUM(SIN($V348/$X$1*($A$22:$A$2000))*$B$22:$B$2000))^2 + (SUM(COS($V348/$X$1*($A$22:$A$2000))*$B$22:$B$2000))^2)</f>
        <v>7.2927668348186021</v>
      </c>
      <c r="Y348">
        <f t="array" ref="Y348">+SQRT((SUM(SIN($V348/$X$1*($A$22:$A$2000))*$C$22:$C$2000))^2 +  (SUM(COS($V348/$X$1*($A$22:$A$2000))*$C$22:$C$2000))^2)</f>
        <v>12.475004315411432</v>
      </c>
      <c r="AC348" s="9">
        <f>365.25*W348</f>
        <v>201.13444665652912</v>
      </c>
    </row>
    <row r="349" spans="1:29" x14ac:dyDescent="0.35">
      <c r="A349" s="6">
        <f t="shared" si="35"/>
        <v>1908.916667</v>
      </c>
      <c r="B349" s="6">
        <f t="shared" si="36"/>
        <v>-0.26882113745205999</v>
      </c>
      <c r="C349" s="8">
        <f t="shared" si="37"/>
        <v>-0.36923640000000002</v>
      </c>
      <c r="G349" s="1">
        <v>1909</v>
      </c>
      <c r="H349" s="1">
        <v>-0.32358575881155899</v>
      </c>
      <c r="I349" s="1">
        <v>-0.5640771</v>
      </c>
      <c r="J349" s="1">
        <v>1909</v>
      </c>
      <c r="K349" s="1">
        <v>0.70600000000000096</v>
      </c>
      <c r="L349" s="1">
        <v>28.288263515412499</v>
      </c>
      <c r="M349" s="1">
        <v>350.65635142469398</v>
      </c>
      <c r="V349">
        <f t="shared" si="39"/>
        <v>347</v>
      </c>
      <c r="W349">
        <f t="shared" si="38"/>
        <v>0.55226765252887688</v>
      </c>
      <c r="X349" s="2">
        <f t="array" ref="X349">+SQRT((SUM(SIN($V349/$X$1*($A$22:$A$2000))*$B$22:$B$2000))^2 + (SUM(COS($V349/$X$1*($A$22:$A$2000))*$B$22:$B$2000))^2)</f>
        <v>6.1526529022512726</v>
      </c>
      <c r="Y349">
        <f t="array" ref="Y349">+SQRT((SUM(SIN($V349/$X$1*($A$22:$A$2000))*$C$22:$C$2000))^2 +  (SUM(COS($V349/$X$1*($A$22:$A$2000))*$C$22:$C$2000))^2)</f>
        <v>15.314664717985245</v>
      </c>
    </row>
    <row r="350" spans="1:29" x14ac:dyDescent="0.35">
      <c r="A350" s="6">
        <f t="shared" si="35"/>
        <v>1909</v>
      </c>
      <c r="B350" s="6">
        <f t="shared" si="36"/>
        <v>-0.32358575881155899</v>
      </c>
      <c r="C350" s="8">
        <f t="shared" si="37"/>
        <v>-0.5640771</v>
      </c>
      <c r="G350" s="1">
        <v>1909.083333</v>
      </c>
      <c r="H350" s="1">
        <v>-0.291569648623278</v>
      </c>
      <c r="I350" s="1">
        <v>-0.33123710000000001</v>
      </c>
      <c r="J350" s="1">
        <v>1909.083333</v>
      </c>
      <c r="K350" s="1">
        <v>0.70800000000000096</v>
      </c>
      <c r="L350" s="1">
        <v>23.712118351330101</v>
      </c>
      <c r="M350" s="1">
        <v>309.85432251409702</v>
      </c>
      <c r="V350">
        <f t="shared" si="39"/>
        <v>348</v>
      </c>
      <c r="W350">
        <f t="shared" si="38"/>
        <v>0.55385920195979577</v>
      </c>
      <c r="X350" s="2">
        <f t="array" ref="X350">+SQRT((SUM(SIN($V350/$X$1*($A$22:$A$2000))*$B$22:$B$2000))^2 + (SUM(COS($V350/$X$1*($A$22:$A$2000))*$B$22:$B$2000))^2)</f>
        <v>4.1906486927749684</v>
      </c>
      <c r="Y350">
        <f t="array" ref="Y350">+SQRT((SUM(SIN($V350/$X$1*($A$22:$A$2000))*$C$22:$C$2000))^2 +  (SUM(COS($V350/$X$1*($A$22:$A$2000))*$C$22:$C$2000))^2)</f>
        <v>17.683567577847647</v>
      </c>
    </row>
    <row r="351" spans="1:29" x14ac:dyDescent="0.35">
      <c r="A351" s="6">
        <f t="shared" si="35"/>
        <v>1909.083333</v>
      </c>
      <c r="B351" s="6">
        <f t="shared" si="36"/>
        <v>-0.291569648623278</v>
      </c>
      <c r="C351" s="8">
        <f t="shared" si="37"/>
        <v>-0.33123710000000001</v>
      </c>
      <c r="G351" s="1">
        <v>1909.166667</v>
      </c>
      <c r="H351" s="1">
        <v>-0.206150922537648</v>
      </c>
      <c r="I351" s="1">
        <v>-0.40650360000000002</v>
      </c>
      <c r="J351" s="1">
        <v>1909.166667</v>
      </c>
      <c r="K351" s="1">
        <v>0.71000000000000096</v>
      </c>
      <c r="L351" s="1">
        <v>40.904088493798497</v>
      </c>
      <c r="M351" s="1">
        <v>314.27026433518699</v>
      </c>
      <c r="V351">
        <f t="shared" si="39"/>
        <v>349</v>
      </c>
      <c r="W351">
        <f t="shared" si="38"/>
        <v>0.55545075139071476</v>
      </c>
      <c r="X351" s="2">
        <f t="array" ref="X351">+SQRT((SUM(SIN($V351/$X$1*($A$22:$A$2000))*$B$22:$B$2000))^2 + (SUM(COS($V351/$X$1*($A$22:$A$2000))*$B$22:$B$2000))^2)</f>
        <v>1.8529444913754802</v>
      </c>
      <c r="Y351">
        <f t="array" ref="Y351">+SQRT((SUM(SIN($V351/$X$1*($A$22:$A$2000))*$C$22:$C$2000))^2 +  (SUM(COS($V351/$X$1*($A$22:$A$2000))*$C$22:$C$2000))^2)</f>
        <v>19.645300502168848</v>
      </c>
    </row>
    <row r="352" spans="1:29" x14ac:dyDescent="0.35">
      <c r="A352" s="6">
        <f t="shared" si="35"/>
        <v>1909.166667</v>
      </c>
      <c r="B352" s="6">
        <f t="shared" si="36"/>
        <v>-0.206150922537648</v>
      </c>
      <c r="C352" s="8">
        <f t="shared" si="37"/>
        <v>-0.40650360000000002</v>
      </c>
      <c r="G352" s="1">
        <v>1909.25</v>
      </c>
      <c r="H352" s="1">
        <v>-0.18570639498298899</v>
      </c>
      <c r="I352" s="1">
        <v>-0.2636426</v>
      </c>
      <c r="J352" s="1">
        <v>1909.25</v>
      </c>
      <c r="K352" s="1">
        <v>0.71200000000000097</v>
      </c>
      <c r="L352" s="1">
        <v>112.594262562583</v>
      </c>
      <c r="M352" s="1">
        <v>359.236965596245</v>
      </c>
      <c r="V352">
        <f t="shared" si="39"/>
        <v>350</v>
      </c>
      <c r="W352">
        <f t="shared" si="38"/>
        <v>0.55704230082163375</v>
      </c>
      <c r="X352" s="2">
        <f t="array" ref="X352">+SQRT((SUM(SIN($V352/$X$1*($A$22:$A$2000))*$B$22:$B$2000))^2 + (SUM(COS($V352/$X$1*($A$22:$A$2000))*$B$22:$B$2000))^2)</f>
        <v>1.8113785922689318</v>
      </c>
      <c r="Y352">
        <f t="array" ref="Y352">+SQRT((SUM(SIN($V352/$X$1*($A$22:$A$2000))*$C$22:$C$2000))^2 +  (SUM(COS($V352/$X$1*($A$22:$A$2000))*$C$22:$C$2000))^2)</f>
        <v>21.13771589169129</v>
      </c>
    </row>
    <row r="353" spans="1:29" x14ac:dyDescent="0.35">
      <c r="A353" s="6">
        <f t="shared" si="35"/>
        <v>1909.25</v>
      </c>
      <c r="B353" s="6">
        <f t="shared" si="36"/>
        <v>-0.18570639498298899</v>
      </c>
      <c r="C353" s="8">
        <f t="shared" si="37"/>
        <v>-0.2636426</v>
      </c>
      <c r="G353" s="1">
        <v>1909.333333</v>
      </c>
      <c r="H353" s="1">
        <v>-0.32068287838891801</v>
      </c>
      <c r="I353" s="1">
        <v>-0.60243619999999998</v>
      </c>
      <c r="J353" s="1">
        <v>1909.333333</v>
      </c>
      <c r="K353" s="1">
        <v>0.71400000000000097</v>
      </c>
      <c r="L353" s="1">
        <v>247.94979697825599</v>
      </c>
      <c r="M353" s="1">
        <v>382.24479158157601</v>
      </c>
      <c r="V353">
        <f t="shared" si="39"/>
        <v>351</v>
      </c>
      <c r="W353">
        <f t="shared" si="38"/>
        <v>0.55863385025255263</v>
      </c>
      <c r="X353" s="2">
        <f t="array" ref="X353">+SQRT((SUM(SIN($V353/$X$1*($A$22:$A$2000))*$B$22:$B$2000))^2 + (SUM(COS($V353/$X$1*($A$22:$A$2000))*$B$22:$B$2000))^2)</f>
        <v>3.7982508444099548</v>
      </c>
      <c r="Y353">
        <f t="array" ref="Y353">+SQRT((SUM(SIN($V353/$X$1*($A$22:$A$2000))*$C$22:$C$2000))^2 +  (SUM(COS($V353/$X$1*($A$22:$A$2000))*$C$22:$C$2000))^2)</f>
        <v>22.016456987917081</v>
      </c>
      <c r="AC353" s="9">
        <f>365.25*W353</f>
        <v>204.04101380474484</v>
      </c>
    </row>
    <row r="354" spans="1:29" x14ac:dyDescent="0.35">
      <c r="A354" s="6">
        <f t="shared" si="35"/>
        <v>1909.333333</v>
      </c>
      <c r="B354" s="6">
        <f t="shared" si="36"/>
        <v>-0.32068287838891801</v>
      </c>
      <c r="C354" s="8">
        <f t="shared" si="37"/>
        <v>-0.60243619999999998</v>
      </c>
      <c r="G354" s="1">
        <v>1909.416667</v>
      </c>
      <c r="H354" s="1">
        <v>-0.53342468596793902</v>
      </c>
      <c r="I354" s="1">
        <v>-0.72674099999999997</v>
      </c>
      <c r="J354" s="1">
        <v>1909.416667</v>
      </c>
      <c r="K354" s="1">
        <v>0.71600000000000097</v>
      </c>
      <c r="L354" s="1">
        <v>426.56607912708301</v>
      </c>
      <c r="M354" s="1">
        <v>416.69534226343501</v>
      </c>
      <c r="V354">
        <f t="shared" si="39"/>
        <v>352</v>
      </c>
      <c r="W354">
        <f t="shared" si="38"/>
        <v>0.56022539968347163</v>
      </c>
      <c r="X354" s="2">
        <f t="array" ref="X354">+SQRT((SUM(SIN($V354/$X$1*($A$22:$A$2000))*$B$22:$B$2000))^2 + (SUM(COS($V354/$X$1*($A$22:$A$2000))*$B$22:$B$2000))^2)</f>
        <v>5.224545426935653</v>
      </c>
      <c r="Y354">
        <f t="array" ref="Y354">+SQRT((SUM(SIN($V354/$X$1*($A$22:$A$2000))*$C$22:$C$2000))^2 +  (SUM(COS($V354/$X$1*($A$22:$A$2000))*$C$22:$C$2000))^2)</f>
        <v>22.206207400400775</v>
      </c>
    </row>
    <row r="355" spans="1:29" x14ac:dyDescent="0.35">
      <c r="A355" s="6">
        <f t="shared" si="35"/>
        <v>1909.416667</v>
      </c>
      <c r="B355" s="6">
        <f t="shared" si="36"/>
        <v>-0.53342468596793902</v>
      </c>
      <c r="C355" s="8">
        <f t="shared" si="37"/>
        <v>-0.72674099999999997</v>
      </c>
      <c r="G355" s="1">
        <v>1909.5</v>
      </c>
      <c r="H355" s="1">
        <v>-0.62740535468686298</v>
      </c>
      <c r="I355" s="1">
        <v>-0.73825669999999999</v>
      </c>
      <c r="J355" s="1">
        <v>1909.5</v>
      </c>
      <c r="K355" s="1">
        <v>0.71800000000000097</v>
      </c>
      <c r="L355" s="1">
        <v>599.206894736766</v>
      </c>
      <c r="M355" s="1">
        <v>538.76781111700905</v>
      </c>
      <c r="V355">
        <f t="shared" si="39"/>
        <v>353</v>
      </c>
      <c r="W355">
        <f t="shared" si="38"/>
        <v>0.56181694911439051</v>
      </c>
      <c r="X355" s="2">
        <f t="array" ref="X355">+SQRT((SUM(SIN($V355/$X$1*($A$22:$A$2000))*$B$22:$B$2000))^2 + (SUM(COS($V355/$X$1*($A$22:$A$2000))*$B$22:$B$2000))^2)</f>
        <v>5.8624763466648622</v>
      </c>
      <c r="Y355">
        <f t="array" ref="Y355">+SQRT((SUM(SIN($V355/$X$1*($A$22:$A$2000))*$C$22:$C$2000))^2 +  (SUM(COS($V355/$X$1*($A$22:$A$2000))*$C$22:$C$2000))^2)</f>
        <v>21.781346412275585</v>
      </c>
    </row>
    <row r="356" spans="1:29" x14ac:dyDescent="0.35">
      <c r="A356" s="6">
        <f t="shared" si="35"/>
        <v>1909.5</v>
      </c>
      <c r="B356" s="6">
        <f t="shared" si="36"/>
        <v>-0.62740535468686298</v>
      </c>
      <c r="C356" s="8">
        <f t="shared" si="37"/>
        <v>-0.73825669999999999</v>
      </c>
      <c r="G356" s="1">
        <v>1909.583333</v>
      </c>
      <c r="H356" s="1">
        <v>-0.51916096284756696</v>
      </c>
      <c r="I356" s="1">
        <v>-0.7055901</v>
      </c>
      <c r="J356" s="1">
        <v>1909.583333</v>
      </c>
      <c r="K356" s="1">
        <v>0.72000000000000097</v>
      </c>
      <c r="L356" s="1">
        <v>698.277425563311</v>
      </c>
      <c r="M356" s="1">
        <v>690.35097847047598</v>
      </c>
      <c r="V356">
        <f t="shared" si="39"/>
        <v>354</v>
      </c>
      <c r="W356">
        <f t="shared" si="38"/>
        <v>0.5634084985453095</v>
      </c>
      <c r="X356" s="2">
        <f t="array" ref="X356">+SQRT((SUM(SIN($V356/$X$1*($A$22:$A$2000))*$B$22:$B$2000))^2 + (SUM(COS($V356/$X$1*($A$22:$A$2000))*$B$22:$B$2000))^2)</f>
        <v>5.7578216682120562</v>
      </c>
      <c r="Y356">
        <f t="array" ref="Y356">+SQRT((SUM(SIN($V356/$X$1*($A$22:$A$2000))*$C$22:$C$2000))^2 +  (SUM(COS($V356/$X$1*($A$22:$A$2000))*$C$22:$C$2000))^2)</f>
        <v>20.893203479591428</v>
      </c>
    </row>
    <row r="357" spans="1:29" x14ac:dyDescent="0.35">
      <c r="A357" s="6">
        <f t="shared" si="35"/>
        <v>1909.583333</v>
      </c>
      <c r="B357" s="6">
        <f t="shared" si="36"/>
        <v>-0.51916096284756696</v>
      </c>
      <c r="C357" s="8">
        <f t="shared" si="37"/>
        <v>-0.7055901</v>
      </c>
      <c r="G357" s="1">
        <v>1909.666667</v>
      </c>
      <c r="H357" s="1">
        <v>-0.34228223493904503</v>
      </c>
      <c r="I357" s="1">
        <v>-0.55917669999999997</v>
      </c>
      <c r="J357" s="1">
        <v>1909.666667</v>
      </c>
      <c r="K357" s="1">
        <v>0.72200000000000097</v>
      </c>
      <c r="L357" s="1">
        <v>673.61574723249998</v>
      </c>
      <c r="M357" s="1">
        <v>727.75935400672199</v>
      </c>
      <c r="V357">
        <f t="shared" si="39"/>
        <v>355</v>
      </c>
      <c r="W357">
        <f t="shared" si="38"/>
        <v>0.56500004797622838</v>
      </c>
      <c r="X357" s="2">
        <f t="array" ref="X357">+SQRT((SUM(SIN($V357/$X$1*($A$22:$A$2000))*$B$22:$B$2000))^2 + (SUM(COS($V357/$X$1*($A$22:$A$2000))*$B$22:$B$2000))^2)</f>
        <v>4.8657681317633994</v>
      </c>
      <c r="Y357">
        <f t="array" ref="Y357">+SQRT((SUM(SIN($V357/$X$1*($A$22:$A$2000))*$C$22:$C$2000))^2 +  (SUM(COS($V357/$X$1*($A$22:$A$2000))*$C$22:$C$2000))^2)</f>
        <v>19.6260086347975</v>
      </c>
    </row>
    <row r="358" spans="1:29" x14ac:dyDescent="0.35">
      <c r="A358" s="6">
        <f t="shared" si="35"/>
        <v>1909.666667</v>
      </c>
      <c r="B358" s="6">
        <f t="shared" si="36"/>
        <v>-0.34228223493904503</v>
      </c>
      <c r="C358" s="8">
        <f t="shared" si="37"/>
        <v>-0.55917669999999997</v>
      </c>
      <c r="G358" s="1">
        <v>1909.75</v>
      </c>
      <c r="H358" s="1">
        <v>-0.265580805972008</v>
      </c>
      <c r="I358" s="1">
        <v>-0.3735774</v>
      </c>
      <c r="J358" s="1">
        <v>1909.75</v>
      </c>
      <c r="K358" s="1">
        <v>0.72400000000000098</v>
      </c>
      <c r="L358" s="1">
        <v>533.85455172697698</v>
      </c>
      <c r="M358" s="1">
        <v>627.18200974193405</v>
      </c>
      <c r="V358">
        <f t="shared" si="39"/>
        <v>356</v>
      </c>
      <c r="W358">
        <f t="shared" si="38"/>
        <v>0.56659159740714737</v>
      </c>
      <c r="X358" s="2">
        <f t="array" ref="X358">+SQRT((SUM(SIN($V358/$X$1*($A$22:$A$2000))*$B$22:$B$2000))^2 + (SUM(COS($V358/$X$1*($A$22:$A$2000))*$B$22:$B$2000))^2)</f>
        <v>3.0503689776407352</v>
      </c>
      <c r="Y358">
        <f t="array" ref="Y358">+SQRT((SUM(SIN($V358/$X$1*($A$22:$A$2000))*$C$22:$C$2000))^2 +  (SUM(COS($V358/$X$1*($A$22:$A$2000))*$C$22:$C$2000))^2)</f>
        <v>17.941083084607197</v>
      </c>
    </row>
    <row r="359" spans="1:29" x14ac:dyDescent="0.35">
      <c r="A359" s="6">
        <f t="shared" si="35"/>
        <v>1909.75</v>
      </c>
      <c r="B359" s="6">
        <f t="shared" si="36"/>
        <v>-0.265580805972008</v>
      </c>
      <c r="C359" s="8">
        <f t="shared" si="37"/>
        <v>-0.3735774</v>
      </c>
      <c r="G359" s="1">
        <v>1909.833333</v>
      </c>
      <c r="H359" s="1">
        <v>-0.29350111149042601</v>
      </c>
      <c r="I359" s="1">
        <v>-0.17693500000000001</v>
      </c>
      <c r="J359" s="1">
        <v>1909.833333</v>
      </c>
      <c r="K359" s="1">
        <v>0.72600000000000098</v>
      </c>
      <c r="L359" s="1">
        <v>351.95059275125499</v>
      </c>
      <c r="M359" s="1">
        <v>487.47112000146598</v>
      </c>
      <c r="V359">
        <f t="shared" si="39"/>
        <v>357</v>
      </c>
      <c r="W359">
        <f t="shared" si="38"/>
        <v>0.56818314683806637</v>
      </c>
      <c r="X359" s="2">
        <f t="array" ref="X359">+SQRT((SUM(SIN($V359/$X$1*($A$22:$A$2000))*$B$22:$B$2000))^2 + (SUM(COS($V359/$X$1*($A$22:$A$2000))*$B$22:$B$2000))^2)</f>
        <v>0.59008558605907846</v>
      </c>
      <c r="Y359">
        <f t="array" ref="Y359">+SQRT((SUM(SIN($V359/$X$1*($A$22:$A$2000))*$C$22:$C$2000))^2 +  (SUM(COS($V359/$X$1*($A$22:$A$2000))*$C$22:$C$2000))^2)</f>
        <v>15.768061587449662</v>
      </c>
    </row>
    <row r="360" spans="1:29" x14ac:dyDescent="0.35">
      <c r="A360" s="6">
        <f t="shared" si="35"/>
        <v>1909.833333</v>
      </c>
      <c r="B360" s="6">
        <f t="shared" si="36"/>
        <v>-0.29350111149042601</v>
      </c>
      <c r="C360" s="8">
        <f t="shared" si="37"/>
        <v>-0.17693500000000001</v>
      </c>
      <c r="G360" s="1">
        <v>1909.916667</v>
      </c>
      <c r="H360" s="1">
        <v>-0.323038508730908</v>
      </c>
      <c r="I360" s="1">
        <v>-4.3144349999999998E-2</v>
      </c>
      <c r="J360" s="1">
        <v>1909.916667</v>
      </c>
      <c r="K360" s="1">
        <v>0.72800000000000098</v>
      </c>
      <c r="L360" s="1">
        <v>224.94174760185999</v>
      </c>
      <c r="M360" s="1">
        <v>365.77618301576803</v>
      </c>
      <c r="V360">
        <f t="shared" si="39"/>
        <v>358</v>
      </c>
      <c r="W360">
        <f t="shared" si="38"/>
        <v>0.56977469626898536</v>
      </c>
      <c r="X360" s="2">
        <f t="array" ref="X360">+SQRT((SUM(SIN($V360/$X$1*($A$22:$A$2000))*$B$22:$B$2000))^2 + (SUM(COS($V360/$X$1*($A$22:$A$2000))*$B$22:$B$2000))^2)</f>
        <v>3.2440474855195527</v>
      </c>
      <c r="Y360">
        <f t="array" ref="Y360">+SQRT((SUM(SIN($V360/$X$1*($A$22:$A$2000))*$C$22:$C$2000))^2 +  (SUM(COS($V360/$X$1*($A$22:$A$2000))*$C$22:$C$2000))^2)</f>
        <v>13.135044243003284</v>
      </c>
    </row>
    <row r="361" spans="1:29" x14ac:dyDescent="0.35">
      <c r="A361" s="6">
        <f t="shared" si="35"/>
        <v>1909.916667</v>
      </c>
      <c r="B361" s="6">
        <f t="shared" si="36"/>
        <v>-0.323038508730908</v>
      </c>
      <c r="C361" s="8">
        <f t="shared" si="37"/>
        <v>-4.3144349999999998E-2</v>
      </c>
      <c r="G361" s="1">
        <v>1910</v>
      </c>
      <c r="H361" s="1">
        <v>-0.31400738356200802</v>
      </c>
      <c r="I361" s="1">
        <v>-0.38271909999999998</v>
      </c>
      <c r="J361" s="1">
        <v>1910</v>
      </c>
      <c r="K361" s="1">
        <v>0.73000000000000098</v>
      </c>
      <c r="L361" s="1">
        <v>218.01817204915201</v>
      </c>
      <c r="M361" s="1">
        <v>266.69554594449198</v>
      </c>
      <c r="V361">
        <f t="shared" si="39"/>
        <v>359</v>
      </c>
      <c r="W361">
        <f t="shared" si="38"/>
        <v>0.57136624569990424</v>
      </c>
      <c r="X361" s="2">
        <f t="array" ref="X361">+SQRT((SUM(SIN($V361/$X$1*($A$22:$A$2000))*$B$22:$B$2000))^2 + (SUM(COS($V361/$X$1*($A$22:$A$2000))*$B$22:$B$2000))^2)</f>
        <v>6.7536644038235325</v>
      </c>
      <c r="Y361">
        <f t="array" ref="Y361">+SQRT((SUM(SIN($V361/$X$1*($A$22:$A$2000))*$C$22:$C$2000))^2 +  (SUM(COS($V361/$X$1*($A$22:$A$2000))*$C$22:$C$2000))^2)</f>
        <v>10.210508803831797</v>
      </c>
    </row>
    <row r="362" spans="1:29" x14ac:dyDescent="0.35">
      <c r="A362" s="6">
        <f t="shared" si="35"/>
        <v>1910</v>
      </c>
      <c r="B362" s="6">
        <f t="shared" si="36"/>
        <v>-0.31400738356200802</v>
      </c>
      <c r="C362" s="8">
        <f t="shared" si="37"/>
        <v>-0.38271909999999998</v>
      </c>
      <c r="G362" s="1">
        <v>1910.083333</v>
      </c>
      <c r="H362" s="1">
        <v>-0.29891530074808698</v>
      </c>
      <c r="I362" s="1">
        <v>6.8286059999999997E-4</v>
      </c>
      <c r="J362" s="1">
        <v>1910.083333</v>
      </c>
      <c r="K362" s="1">
        <v>0.73200000000000098</v>
      </c>
      <c r="L362" s="1">
        <v>329.84255830910303</v>
      </c>
      <c r="M362" s="1">
        <v>249.54843009128101</v>
      </c>
      <c r="V362">
        <f t="shared" si="39"/>
        <v>360</v>
      </c>
      <c r="W362">
        <f t="shared" si="38"/>
        <v>0.57295779513082323</v>
      </c>
      <c r="X362" s="2">
        <f t="array" ref="X362">+SQRT((SUM(SIN($V362/$X$1*($A$22:$A$2000))*$B$22:$B$2000))^2 + (SUM(COS($V362/$X$1*($A$22:$A$2000))*$B$22:$B$2000))^2)</f>
        <v>9.8798989495460798</v>
      </c>
      <c r="Y362">
        <f t="array" ref="Y362">+SQRT((SUM(SIN($V362/$X$1*($A$22:$A$2000))*$C$22:$C$2000))^2 +  (SUM(COS($V362/$X$1*($A$22:$A$2000))*$C$22:$C$2000))^2)</f>
        <v>7.2608236822722594</v>
      </c>
    </row>
    <row r="363" spans="1:29" x14ac:dyDescent="0.35">
      <c r="A363" s="6">
        <f t="shared" si="35"/>
        <v>1910.083333</v>
      </c>
      <c r="B363" s="6">
        <f t="shared" si="36"/>
        <v>-0.29891530074808698</v>
      </c>
      <c r="C363" s="8">
        <f t="shared" si="37"/>
        <v>6.8286059999999997E-4</v>
      </c>
      <c r="G363" s="1">
        <v>1910.166667</v>
      </c>
      <c r="H363" s="1">
        <v>-0.28363997891792397</v>
      </c>
      <c r="I363" s="1">
        <v>-0.33625250000000001</v>
      </c>
      <c r="J363" s="1">
        <v>1910.166667</v>
      </c>
      <c r="K363" s="1">
        <v>0.73400000000000098</v>
      </c>
      <c r="L363" s="1">
        <v>496.66590635735503</v>
      </c>
      <c r="M363" s="1">
        <v>378.40122369203903</v>
      </c>
      <c r="V363">
        <f t="shared" si="39"/>
        <v>361</v>
      </c>
      <c r="W363">
        <f t="shared" si="38"/>
        <v>0.57454934456174211</v>
      </c>
      <c r="X363" s="2">
        <f t="array" ref="X363">+SQRT((SUM(SIN($V363/$X$1*($A$22:$A$2000))*$B$22:$B$2000))^2 + (SUM(COS($V363/$X$1*($A$22:$A$2000))*$B$22:$B$2000))^2)</f>
        <v>12.332147349848611</v>
      </c>
      <c r="Y363">
        <f t="array" ref="Y363">+SQRT((SUM(SIN($V363/$X$1*($A$22:$A$2000))*$C$22:$C$2000))^2 +  (SUM(COS($V363/$X$1*($A$22:$A$2000))*$C$22:$C$2000))^2)</f>
        <v>4.7153234454883188</v>
      </c>
    </row>
    <row r="364" spans="1:29" x14ac:dyDescent="0.35">
      <c r="A364" s="6">
        <f t="shared" si="35"/>
        <v>1910.166667</v>
      </c>
      <c r="B364" s="6">
        <f t="shared" si="36"/>
        <v>-0.28363997891792397</v>
      </c>
      <c r="C364" s="8">
        <f t="shared" si="37"/>
        <v>-0.33625250000000001</v>
      </c>
      <c r="G364" s="1">
        <v>1910.25</v>
      </c>
      <c r="H364" s="1">
        <v>-0.247998037867393</v>
      </c>
      <c r="I364" s="1">
        <v>-0.21343580000000001</v>
      </c>
      <c r="J364" s="1">
        <v>1910.25</v>
      </c>
      <c r="K364" s="1">
        <v>0.73600000000000099</v>
      </c>
      <c r="L364" s="1">
        <v>628.72897480317295</v>
      </c>
      <c r="M364" s="1">
        <v>584.13464597208895</v>
      </c>
      <c r="V364">
        <f t="shared" si="39"/>
        <v>362</v>
      </c>
      <c r="W364">
        <f t="shared" si="38"/>
        <v>0.57614089399266111</v>
      </c>
      <c r="X364" s="2">
        <f t="array" ref="X364">+SQRT((SUM(SIN($V364/$X$1*($A$22:$A$2000))*$B$22:$B$2000))^2 + (SUM(COS($V364/$X$1*($A$22:$A$2000))*$B$22:$B$2000))^2)</f>
        <v>14.07370028052325</v>
      </c>
      <c r="Y364">
        <f t="array" ref="Y364">+SQRT((SUM(SIN($V364/$X$1*($A$22:$A$2000))*$C$22:$C$2000))^2 +  (SUM(COS($V364/$X$1*($A$22:$A$2000))*$C$22:$C$2000))^2)</f>
        <v>3.759861959494549</v>
      </c>
    </row>
    <row r="365" spans="1:29" x14ac:dyDescent="0.35">
      <c r="A365" s="6">
        <f t="shared" si="35"/>
        <v>1910.25</v>
      </c>
      <c r="B365" s="6">
        <f t="shared" si="36"/>
        <v>-0.247998037867393</v>
      </c>
      <c r="C365" s="8">
        <f t="shared" si="37"/>
        <v>-0.21343580000000001</v>
      </c>
      <c r="G365" s="1">
        <v>1910.333333</v>
      </c>
      <c r="H365" s="1">
        <v>-0.209139958669293</v>
      </c>
      <c r="I365" s="1">
        <v>-0.33210719999999999</v>
      </c>
      <c r="J365" s="1">
        <v>1910.333333</v>
      </c>
      <c r="K365" s="1">
        <v>0.73800000000000099</v>
      </c>
      <c r="L365" s="1">
        <v>657.41826937129895</v>
      </c>
      <c r="M365" s="1">
        <v>713.58304841871097</v>
      </c>
      <c r="V365">
        <f t="shared" si="39"/>
        <v>363</v>
      </c>
      <c r="W365">
        <f t="shared" si="38"/>
        <v>0.5777324434235801</v>
      </c>
      <c r="X365" s="2">
        <f t="array" ref="X365">+SQRT((SUM(SIN($V365/$X$1*($A$22:$A$2000))*$B$22:$B$2000))^2 + (SUM(COS($V365/$X$1*($A$22:$A$2000))*$B$22:$B$2000))^2)</f>
        <v>15.100819404867375</v>
      </c>
      <c r="Y365">
        <f t="array" ref="Y365">+SQRT((SUM(SIN($V365/$X$1*($A$22:$A$2000))*$C$22:$C$2000))^2 +  (SUM(COS($V365/$X$1*($A$22:$A$2000))*$C$22:$C$2000))^2)</f>
        <v>5.3814975485860996</v>
      </c>
    </row>
    <row r="366" spans="1:29" x14ac:dyDescent="0.35">
      <c r="A366" s="6">
        <f t="shared" si="35"/>
        <v>1910.333333</v>
      </c>
      <c r="B366" s="6">
        <f t="shared" si="36"/>
        <v>-0.209139958669293</v>
      </c>
      <c r="C366" s="8">
        <f t="shared" si="37"/>
        <v>-0.33210719999999999</v>
      </c>
      <c r="G366" s="1">
        <v>1910.416667</v>
      </c>
      <c r="H366" s="1">
        <v>-0.18825520138323901</v>
      </c>
      <c r="I366" s="1">
        <v>-0.26875700000000002</v>
      </c>
      <c r="J366" s="1">
        <v>1910.416667</v>
      </c>
      <c r="K366" s="1">
        <v>0.74000000000000099</v>
      </c>
      <c r="L366" s="1">
        <v>569.08539136397906</v>
      </c>
      <c r="M366" s="1">
        <v>701.01439989510902</v>
      </c>
      <c r="V366">
        <f t="shared" si="39"/>
        <v>364</v>
      </c>
      <c r="W366">
        <f t="shared" si="38"/>
        <v>0.57932399285449909</v>
      </c>
      <c r="X366" s="2">
        <f t="array" ref="X366">+SQRT((SUM(SIN($V366/$X$1*($A$22:$A$2000))*$B$22:$B$2000))^2 + (SUM(COS($V366/$X$1*($A$22:$A$2000))*$B$22:$B$2000))^2)</f>
        <v>15.256831227168579</v>
      </c>
      <c r="Y366">
        <f t="array" ref="Y366">+SQRT((SUM(SIN($V366/$X$1*($A$22:$A$2000))*$C$22:$C$2000))^2 +  (SUM(COS($V366/$X$1*($A$22:$A$2000))*$C$22:$C$2000))^2)</f>
        <v>8.090056893159284</v>
      </c>
    </row>
    <row r="367" spans="1:29" x14ac:dyDescent="0.35">
      <c r="A367" s="6">
        <f t="shared" si="35"/>
        <v>1910.416667</v>
      </c>
      <c r="B367" s="6">
        <f t="shared" si="36"/>
        <v>-0.18825520138323901</v>
      </c>
      <c r="C367" s="8">
        <f t="shared" si="37"/>
        <v>-0.26875700000000002</v>
      </c>
      <c r="G367" s="1">
        <v>1910.5</v>
      </c>
      <c r="H367" s="1">
        <v>-0.14720260341897901</v>
      </c>
      <c r="I367" s="1">
        <v>-0.74284669999999997</v>
      </c>
      <c r="J367" s="1">
        <v>1910.5</v>
      </c>
      <c r="K367" s="1">
        <v>0.74200000000000099</v>
      </c>
      <c r="L367" s="1">
        <v>406.98539412732299</v>
      </c>
      <c r="M367" s="1">
        <v>590.76607465581003</v>
      </c>
      <c r="V367">
        <f t="shared" si="39"/>
        <v>365</v>
      </c>
      <c r="W367">
        <f t="shared" si="38"/>
        <v>0.58091554228541797</v>
      </c>
      <c r="X367" s="2">
        <f t="array" ref="X367">+SQRT((SUM(SIN($V367/$X$1*($A$22:$A$2000))*$B$22:$B$2000))^2 + (SUM(COS($V367/$X$1*($A$22:$A$2000))*$B$22:$B$2000))^2)</f>
        <v>14.313548365289851</v>
      </c>
      <c r="Y367">
        <f t="array" ref="Y367">+SQRT((SUM(SIN($V367/$X$1*($A$22:$A$2000))*$C$22:$C$2000))^2 +  (SUM(COS($V367/$X$1*($A$22:$A$2000))*$C$22:$C$2000))^2)</f>
        <v>10.859446223996644</v>
      </c>
    </row>
    <row r="368" spans="1:29" x14ac:dyDescent="0.35">
      <c r="A368" s="6">
        <f t="shared" si="35"/>
        <v>1910.5</v>
      </c>
      <c r="B368" s="6">
        <f t="shared" si="36"/>
        <v>-0.14720260341897901</v>
      </c>
      <c r="C368" s="8">
        <f t="shared" si="37"/>
        <v>-0.74284669999999997</v>
      </c>
      <c r="G368" s="1">
        <v>1910.583333</v>
      </c>
      <c r="H368" s="1">
        <v>-4.9189954509911302E-2</v>
      </c>
      <c r="I368" s="1">
        <v>-0.53949009999999997</v>
      </c>
      <c r="J368" s="1">
        <v>1910.583333</v>
      </c>
      <c r="K368" s="1">
        <v>0.74400000000000099</v>
      </c>
      <c r="L368" s="1">
        <v>238.686428274869</v>
      </c>
      <c r="M368" s="1">
        <v>431.45887530230999</v>
      </c>
      <c r="V368">
        <f t="shared" si="39"/>
        <v>366</v>
      </c>
      <c r="W368">
        <f t="shared" si="38"/>
        <v>0.58250709171633697</v>
      </c>
      <c r="X368" s="2">
        <f t="array" ref="X368">+SQRT((SUM(SIN($V368/$X$1*($A$22:$A$2000))*$B$22:$B$2000))^2 + (SUM(COS($V368/$X$1*($A$22:$A$2000))*$B$22:$B$2000))^2)</f>
        <v>12.223111981306138</v>
      </c>
      <c r="Y368">
        <f t="array" ref="Y368">+SQRT((SUM(SIN($V368/$X$1*($A$22:$A$2000))*$C$22:$C$2000))^2 +  (SUM(COS($V368/$X$1*($A$22:$A$2000))*$C$22:$C$2000))^2)</f>
        <v>13.280415122030112</v>
      </c>
    </row>
    <row r="369" spans="1:25" x14ac:dyDescent="0.35">
      <c r="A369" s="6">
        <f t="shared" si="35"/>
        <v>1910.583333</v>
      </c>
      <c r="B369" s="6">
        <f t="shared" si="36"/>
        <v>-4.9189954509911302E-2</v>
      </c>
      <c r="C369" s="8">
        <f t="shared" si="37"/>
        <v>-0.53949009999999997</v>
      </c>
      <c r="G369" s="1">
        <v>1910.666667</v>
      </c>
      <c r="H369" s="1">
        <v>5.0733501368976697E-2</v>
      </c>
      <c r="I369" s="1">
        <v>-0.66190360000000004</v>
      </c>
      <c r="J369" s="1">
        <v>1910.666667</v>
      </c>
      <c r="K369" s="1">
        <v>0.746000000000001</v>
      </c>
      <c r="L369" s="1">
        <v>113.584393239493</v>
      </c>
      <c r="M369" s="1">
        <v>253.913748385368</v>
      </c>
      <c r="V369">
        <f t="shared" si="39"/>
        <v>367</v>
      </c>
      <c r="W369">
        <f t="shared" si="38"/>
        <v>0.58409864114725585</v>
      </c>
      <c r="X369" s="2">
        <f t="array" ref="X369">+SQRT((SUM(SIN($V369/$X$1*($A$22:$A$2000))*$B$22:$B$2000))^2 + (SUM(COS($V369/$X$1*($A$22:$A$2000))*$B$22:$B$2000))^2)</f>
        <v>9.2619703690653719</v>
      </c>
      <c r="Y369">
        <f t="array" ref="Y369">+SQRT((SUM(SIN($V369/$X$1*($A$22:$A$2000))*$C$22:$C$2000))^2 +  (SUM(COS($V369/$X$1*($A$22:$A$2000))*$C$22:$C$2000))^2)</f>
        <v>15.17163509079697</v>
      </c>
    </row>
    <row r="370" spans="1:25" x14ac:dyDescent="0.35">
      <c r="A370" s="6">
        <f t="shared" si="35"/>
        <v>1910.666667</v>
      </c>
      <c r="B370" s="6">
        <f t="shared" si="36"/>
        <v>5.0733501368976697E-2</v>
      </c>
      <c r="C370" s="8">
        <f t="shared" si="37"/>
        <v>-0.66190360000000004</v>
      </c>
      <c r="G370" s="1">
        <v>1910.75</v>
      </c>
      <c r="H370" s="1">
        <v>6.6699339967923904E-2</v>
      </c>
      <c r="I370" s="1">
        <v>-0.6969455</v>
      </c>
      <c r="J370" s="1">
        <v>1910.75</v>
      </c>
      <c r="K370" s="1">
        <v>0.748000000000001</v>
      </c>
      <c r="L370" s="1">
        <v>45.551950609013701</v>
      </c>
      <c r="M370" s="1">
        <v>118.080610376434</v>
      </c>
      <c r="V370">
        <f t="shared" si="39"/>
        <v>368</v>
      </c>
      <c r="W370">
        <f t="shared" si="38"/>
        <v>0.58569019057817484</v>
      </c>
      <c r="X370" s="2">
        <f t="array" ref="X370">+SQRT((SUM(SIN($V370/$X$1*($A$22:$A$2000))*$B$22:$B$2000))^2 + (SUM(COS($V370/$X$1*($A$22:$A$2000))*$B$22:$B$2000))^2)</f>
        <v>5.9352858273153286</v>
      </c>
      <c r="Y370">
        <f t="array" ref="Y370">+SQRT((SUM(SIN($V370/$X$1*($A$22:$A$2000))*$C$22:$C$2000))^2 +  (SUM(COS($V370/$X$1*($A$22:$A$2000))*$C$22:$C$2000))^2)</f>
        <v>16.484913284038313</v>
      </c>
    </row>
    <row r="371" spans="1:25" x14ac:dyDescent="0.35">
      <c r="A371" s="6">
        <f t="shared" si="35"/>
        <v>1910.75</v>
      </c>
      <c r="B371" s="6">
        <f t="shared" si="36"/>
        <v>6.6699339967923904E-2</v>
      </c>
      <c r="C371" s="8">
        <f t="shared" si="37"/>
        <v>-0.6969455</v>
      </c>
      <c r="G371" s="1">
        <v>1910.833333</v>
      </c>
      <c r="H371" s="1">
        <v>2.62512722467179E-3</v>
      </c>
      <c r="I371" s="1">
        <v>-0.43454300000000001</v>
      </c>
      <c r="J371" s="1">
        <v>1910.833333</v>
      </c>
      <c r="K371" s="1">
        <v>0.750000000000001</v>
      </c>
      <c r="L371" s="1">
        <v>24.3777043445529</v>
      </c>
      <c r="M371" s="1">
        <v>73.743661937154997</v>
      </c>
      <c r="V371">
        <f t="shared" si="39"/>
        <v>369</v>
      </c>
      <c r="W371">
        <f t="shared" si="38"/>
        <v>0.58728174000909383</v>
      </c>
      <c r="X371" s="2">
        <f t="array" ref="X371">+SQRT((SUM(SIN($V371/$X$1*($A$22:$A$2000))*$B$22:$B$2000))^2 + (SUM(COS($V371/$X$1*($A$22:$A$2000))*$B$22:$B$2000))^2)</f>
        <v>2.7500593987143787</v>
      </c>
      <c r="Y371">
        <f t="array" ref="Y371">+SQRT((SUM(SIN($V371/$X$1*($A$22:$A$2000))*$C$22:$C$2000))^2 +  (SUM(COS($V371/$X$1*($A$22:$A$2000))*$C$22:$C$2000))^2)</f>
        <v>17.206498231105645</v>
      </c>
    </row>
    <row r="372" spans="1:25" x14ac:dyDescent="0.35">
      <c r="A372" s="6">
        <f t="shared" si="35"/>
        <v>1910.833333</v>
      </c>
      <c r="B372" s="6">
        <f t="shared" si="36"/>
        <v>2.62512722467179E-3</v>
      </c>
      <c r="C372" s="8">
        <f t="shared" si="37"/>
        <v>-0.43454300000000001</v>
      </c>
      <c r="G372" s="1">
        <v>1910.916667</v>
      </c>
      <c r="H372" s="1">
        <v>-7.5597617976589093E-2</v>
      </c>
      <c r="I372" s="1">
        <v>-8.2565399999999997E-2</v>
      </c>
      <c r="J372" s="1">
        <v>1910.916667</v>
      </c>
      <c r="K372" s="1">
        <v>0.752000000000001</v>
      </c>
      <c r="L372" s="1">
        <v>28.4733059701808</v>
      </c>
      <c r="M372" s="1">
        <v>86.143359579038602</v>
      </c>
      <c r="V372">
        <f t="shared" si="39"/>
        <v>370</v>
      </c>
      <c r="W372">
        <f t="shared" si="38"/>
        <v>0.58887328944001283</v>
      </c>
      <c r="X372" s="2">
        <f t="array" ref="X372">+SQRT((SUM(SIN($V372/$X$1*($A$22:$A$2000))*$B$22:$B$2000))^2 + (SUM(COS($V372/$X$1*($A$22:$A$2000))*$B$22:$B$2000))^2)</f>
        <v>1.0290610853846134</v>
      </c>
      <c r="Y372">
        <f t="array" ref="Y372">+SQRT((SUM(SIN($V372/$X$1*($A$22:$A$2000))*$C$22:$C$2000))^2 +  (SUM(COS($V372/$X$1*($A$22:$A$2000))*$C$22:$C$2000))^2)</f>
        <v>17.263383401149014</v>
      </c>
    </row>
    <row r="373" spans="1:25" x14ac:dyDescent="0.35">
      <c r="A373" s="6">
        <f t="shared" si="35"/>
        <v>1910.916667</v>
      </c>
      <c r="B373" s="6">
        <f t="shared" si="36"/>
        <v>-7.5597617976589093E-2</v>
      </c>
      <c r="C373" s="8">
        <f t="shared" si="37"/>
        <v>-8.2565399999999997E-2</v>
      </c>
      <c r="G373" s="1">
        <v>1911</v>
      </c>
      <c r="H373" s="1">
        <v>-0.15158652233467201</v>
      </c>
      <c r="I373" s="1">
        <v>-2.6029139999999999E-2</v>
      </c>
      <c r="J373" s="1">
        <v>1911</v>
      </c>
      <c r="K373" s="1">
        <v>0.754000000000001</v>
      </c>
      <c r="L373" s="1">
        <v>32.030739979335998</v>
      </c>
      <c r="M373" s="1">
        <v>84.191581170467501</v>
      </c>
      <c r="V373">
        <f t="shared" si="39"/>
        <v>371</v>
      </c>
      <c r="W373">
        <f t="shared" si="38"/>
        <v>0.59046483887093171</v>
      </c>
      <c r="X373" s="2">
        <f t="array" ref="X373">+SQRT((SUM(SIN($V373/$X$1*($A$22:$A$2000))*$B$22:$B$2000))^2 + (SUM(COS($V373/$X$1*($A$22:$A$2000))*$B$22:$B$2000))^2)</f>
        <v>3.1798136615844816</v>
      </c>
      <c r="Y373">
        <f t="array" ref="Y373">+SQRT((SUM(SIN($V373/$X$1*($A$22:$A$2000))*$C$22:$C$2000))^2 +  (SUM(COS($V373/$X$1*($A$22:$A$2000))*$C$22:$C$2000))^2)</f>
        <v>16.522772635509437</v>
      </c>
    </row>
    <row r="374" spans="1:25" x14ac:dyDescent="0.35">
      <c r="A374" s="6">
        <f t="shared" si="35"/>
        <v>1911</v>
      </c>
      <c r="B374" s="6">
        <f t="shared" si="36"/>
        <v>-0.15158652233467201</v>
      </c>
      <c r="C374" s="8">
        <f t="shared" si="37"/>
        <v>-2.6029139999999999E-2</v>
      </c>
      <c r="G374" s="1">
        <v>1911.083333</v>
      </c>
      <c r="H374" s="1">
        <v>-0.24567152677295301</v>
      </c>
      <c r="I374" s="1">
        <v>-0.31770720000000002</v>
      </c>
      <c r="J374" s="1">
        <v>1911.083333</v>
      </c>
      <c r="K374" s="1">
        <v>0.756000000000001</v>
      </c>
      <c r="L374" s="1">
        <v>23.688460300218502</v>
      </c>
      <c r="M374" s="1">
        <v>67.101165157651593</v>
      </c>
      <c r="V374">
        <f t="shared" si="39"/>
        <v>372</v>
      </c>
      <c r="W374">
        <f t="shared" si="38"/>
        <v>0.5920563883018507</v>
      </c>
      <c r="X374" s="2">
        <f t="array" ref="X374">+SQRT((SUM(SIN($V374/$X$1*($A$22:$A$2000))*$B$22:$B$2000))^2 + (SUM(COS($V374/$X$1*($A$22:$A$2000))*$B$22:$B$2000))^2)</f>
        <v>5.2944102133559285</v>
      </c>
      <c r="Y374">
        <f t="array" ref="Y374">+SQRT((SUM(SIN($V374/$X$1*($A$22:$A$2000))*$C$22:$C$2000))^2 +  (SUM(COS($V374/$X$1*($A$22:$A$2000))*$C$22:$C$2000))^2)</f>
        <v>14.898471464200739</v>
      </c>
    </row>
    <row r="375" spans="1:25" x14ac:dyDescent="0.35">
      <c r="A375" s="6">
        <f t="shared" si="35"/>
        <v>1911.083333</v>
      </c>
      <c r="B375" s="6">
        <f t="shared" si="36"/>
        <v>-0.24567152677295301</v>
      </c>
      <c r="C375" s="8">
        <f t="shared" si="37"/>
        <v>-0.31770720000000002</v>
      </c>
      <c r="G375" s="1">
        <v>1911.166667</v>
      </c>
      <c r="H375" s="1">
        <v>-0.32418877093072701</v>
      </c>
      <c r="I375" s="1">
        <v>-0.58235190000000003</v>
      </c>
      <c r="J375" s="1">
        <v>1911.166667</v>
      </c>
      <c r="K375" s="1">
        <v>0.75800000000000101</v>
      </c>
      <c r="L375" s="1">
        <v>18.311348436907</v>
      </c>
      <c r="M375" s="1">
        <v>84.539496673401601</v>
      </c>
      <c r="V375">
        <f t="shared" si="39"/>
        <v>373</v>
      </c>
      <c r="W375">
        <f t="shared" si="38"/>
        <v>0.59364793773276958</v>
      </c>
      <c r="X375" s="2">
        <f t="array" ref="X375">+SQRT((SUM(SIN($V375/$X$1*($A$22:$A$2000))*$B$22:$B$2000))^2 + (SUM(COS($V375/$X$1*($A$22:$A$2000))*$B$22:$B$2000))^2)</f>
        <v>6.7000704135560198</v>
      </c>
      <c r="Y375">
        <f t="array" ref="Y375">+SQRT((SUM(SIN($V375/$X$1*($A$22:$A$2000))*$C$22:$C$2000))^2 +  (SUM(COS($V375/$X$1*($A$22:$A$2000))*$C$22:$C$2000))^2)</f>
        <v>12.477420782572699</v>
      </c>
    </row>
    <row r="376" spans="1:25" x14ac:dyDescent="0.35">
      <c r="A376" s="6">
        <f t="shared" si="35"/>
        <v>1911.166667</v>
      </c>
      <c r="B376" s="6">
        <f t="shared" si="36"/>
        <v>-0.32418877093072701</v>
      </c>
      <c r="C376" s="8">
        <f t="shared" si="37"/>
        <v>-0.58235190000000003</v>
      </c>
      <c r="G376" s="1">
        <v>1911.25</v>
      </c>
      <c r="H376" s="1">
        <v>-0.32917578672266701</v>
      </c>
      <c r="I376" s="1">
        <v>-0.56318469999999998</v>
      </c>
      <c r="J376" s="1">
        <v>1911.25</v>
      </c>
      <c r="K376" s="1">
        <v>0.76000000000000101</v>
      </c>
      <c r="L376" s="1">
        <v>27.972340840780699</v>
      </c>
      <c r="M376" s="1">
        <v>134.91678382357301</v>
      </c>
      <c r="V376">
        <f t="shared" si="39"/>
        <v>374</v>
      </c>
      <c r="W376">
        <f t="shared" si="38"/>
        <v>0.59523948716368857</v>
      </c>
      <c r="X376" s="2">
        <f t="array" ref="X376">+SQRT((SUM(SIN($V376/$X$1*($A$22:$A$2000))*$B$22:$B$2000))^2 + (SUM(COS($V376/$X$1*($A$22:$A$2000))*$B$22:$B$2000))^2)</f>
        <v>7.0810702045123639</v>
      </c>
      <c r="Y376">
        <f t="array" ref="Y376">+SQRT((SUM(SIN($V376/$X$1*($A$22:$A$2000))*$C$22:$C$2000))^2 +  (SUM(COS($V376/$X$1*($A$22:$A$2000))*$C$22:$C$2000))^2)</f>
        <v>9.5843858018538626</v>
      </c>
    </row>
    <row r="377" spans="1:25" x14ac:dyDescent="0.35">
      <c r="A377" s="6">
        <f t="shared" si="35"/>
        <v>1911.25</v>
      </c>
      <c r="B377" s="6">
        <f t="shared" si="36"/>
        <v>-0.32917578672266701</v>
      </c>
      <c r="C377" s="8">
        <f t="shared" si="37"/>
        <v>-0.56318469999999998</v>
      </c>
      <c r="G377" s="1">
        <v>1911.333333</v>
      </c>
      <c r="H377" s="1">
        <v>-0.283327432230702</v>
      </c>
      <c r="I377" s="1">
        <v>-0.23653920000000001</v>
      </c>
      <c r="J377" s="1">
        <v>1911.333333</v>
      </c>
      <c r="K377" s="1">
        <v>0.76200000000000101</v>
      </c>
      <c r="L377" s="1">
        <v>34.211782812475803</v>
      </c>
      <c r="M377" s="1">
        <v>179.12733763347501</v>
      </c>
      <c r="V377">
        <f t="shared" si="39"/>
        <v>375</v>
      </c>
      <c r="W377">
        <f t="shared" si="38"/>
        <v>0.59683103659460757</v>
      </c>
      <c r="X377" s="2">
        <f t="array" ref="X377">+SQRT((SUM(SIN($V377/$X$1*($A$22:$A$2000))*$B$22:$B$2000))^2 + (SUM(COS($V377/$X$1*($A$22:$A$2000))*$B$22:$B$2000))^2)</f>
        <v>6.3737465199671881</v>
      </c>
      <c r="Y377">
        <f t="array" ref="Y377">+SQRT((SUM(SIN($V377/$X$1*($A$22:$A$2000))*$C$22:$C$2000))^2 +  (SUM(COS($V377/$X$1*($A$22:$A$2000))*$C$22:$C$2000))^2)</f>
        <v>6.8361770882965605</v>
      </c>
    </row>
    <row r="378" spans="1:25" x14ac:dyDescent="0.35">
      <c r="A378" s="6">
        <f t="shared" si="35"/>
        <v>1911.333333</v>
      </c>
      <c r="B378" s="6">
        <f t="shared" si="36"/>
        <v>-0.283327432230702</v>
      </c>
      <c r="C378" s="8">
        <f t="shared" si="37"/>
        <v>-0.23653920000000001</v>
      </c>
      <c r="G378" s="1">
        <v>1911.416667</v>
      </c>
      <c r="H378" s="1">
        <v>-0.26577566008597803</v>
      </c>
      <c r="I378" s="1">
        <v>-0.62301090000000003</v>
      </c>
      <c r="J378" s="1">
        <v>1911.416667</v>
      </c>
      <c r="K378" s="1">
        <v>0.76400000000000101</v>
      </c>
      <c r="L378" s="1">
        <v>26.759883211499002</v>
      </c>
      <c r="M378" s="1">
        <v>239.27701588796501</v>
      </c>
      <c r="V378">
        <f t="shared" si="39"/>
        <v>376</v>
      </c>
      <c r="W378">
        <f t="shared" si="38"/>
        <v>0.59842258602552645</v>
      </c>
      <c r="X378" s="2">
        <f t="array" ref="X378">+SQRT((SUM(SIN($V378/$X$1*($A$22:$A$2000))*$B$22:$B$2000))^2 + (SUM(COS($V378/$X$1*($A$22:$A$2000))*$B$22:$B$2000))^2)</f>
        <v>4.8280183107384502</v>
      </c>
      <c r="Y378">
        <f t="array" ref="Y378">+SQRT((SUM(SIN($V378/$X$1*($A$22:$A$2000))*$C$22:$C$2000))^2 +  (SUM(COS($V378/$X$1*($A$22:$A$2000))*$C$22:$C$2000))^2)</f>
        <v>5.4072014722821322</v>
      </c>
    </row>
    <row r="379" spans="1:25" x14ac:dyDescent="0.35">
      <c r="A379" s="6">
        <f t="shared" si="35"/>
        <v>1911.416667</v>
      </c>
      <c r="B379" s="6">
        <f t="shared" si="36"/>
        <v>-0.26577566008597803</v>
      </c>
      <c r="C379" s="8">
        <f t="shared" si="37"/>
        <v>-0.62301090000000003</v>
      </c>
      <c r="G379" s="1">
        <v>1911.5</v>
      </c>
      <c r="H379" s="1">
        <v>-0.291228209879904</v>
      </c>
      <c r="I379" s="1">
        <v>-0.4804156</v>
      </c>
      <c r="J379" s="1">
        <v>1911.5</v>
      </c>
      <c r="K379" s="1">
        <v>0.76600000000000101</v>
      </c>
      <c r="L379" s="1">
        <v>47.498245720060503</v>
      </c>
      <c r="M379" s="1">
        <v>374.89210431116601</v>
      </c>
      <c r="V379">
        <f t="shared" si="39"/>
        <v>377</v>
      </c>
      <c r="W379">
        <f t="shared" si="38"/>
        <v>0.60001413545644544</v>
      </c>
      <c r="X379" s="2">
        <f t="array" ref="X379">+SQRT((SUM(SIN($V379/$X$1*($A$22:$A$2000))*$B$22:$B$2000))^2 + (SUM(COS($V379/$X$1*($A$22:$A$2000))*$B$22:$B$2000))^2)</f>
        <v>2.875224620503571</v>
      </c>
      <c r="Y379">
        <f t="array" ref="Y379">+SQRT((SUM(SIN($V379/$X$1*($A$22:$A$2000))*$C$22:$C$2000))^2 +  (SUM(COS($V379/$X$1*($A$22:$A$2000))*$C$22:$C$2000))^2)</f>
        <v>6.47093075856003</v>
      </c>
    </row>
    <row r="380" spans="1:25" x14ac:dyDescent="0.35">
      <c r="A380" s="6">
        <f t="shared" si="35"/>
        <v>1911.5</v>
      </c>
      <c r="B380" s="6">
        <f t="shared" si="36"/>
        <v>-0.291228209879904</v>
      </c>
      <c r="C380" s="8">
        <f t="shared" si="37"/>
        <v>-0.4804156</v>
      </c>
      <c r="G380" s="1">
        <v>1911.583333</v>
      </c>
      <c r="H380" s="1">
        <v>-0.30155073732934801</v>
      </c>
      <c r="I380" s="1">
        <v>-0.30514210000000003</v>
      </c>
      <c r="J380" s="1">
        <v>1911.583333</v>
      </c>
      <c r="K380" s="1">
        <v>0.76800000000000102</v>
      </c>
      <c r="L380" s="1">
        <v>135.83837343203399</v>
      </c>
      <c r="M380" s="1">
        <v>565.51339730478503</v>
      </c>
      <c r="V380">
        <f t="shared" si="39"/>
        <v>378</v>
      </c>
      <c r="W380">
        <f t="shared" si="38"/>
        <v>0.60160568488736432</v>
      </c>
      <c r="X380" s="2">
        <f t="array" ref="X380">+SQRT((SUM(SIN($V380/$X$1*($A$22:$A$2000))*$B$22:$B$2000))^2 + (SUM(COS($V380/$X$1*($A$22:$A$2000))*$B$22:$B$2000))^2)</f>
        <v>1.0344183963229518</v>
      </c>
      <c r="Y380">
        <f t="array" ref="Y380">+SQRT((SUM(SIN($V380/$X$1*($A$22:$A$2000))*$C$22:$C$2000))^2 +  (SUM(COS($V380/$X$1*($A$22:$A$2000))*$C$22:$C$2000))^2)</f>
        <v>9.1477634217125505</v>
      </c>
    </row>
    <row r="381" spans="1:25" x14ac:dyDescent="0.35">
      <c r="A381" s="6">
        <f t="shared" si="35"/>
        <v>1911.583333</v>
      </c>
      <c r="B381" s="6">
        <f t="shared" si="36"/>
        <v>-0.30155073732934801</v>
      </c>
      <c r="C381" s="8">
        <f t="shared" si="37"/>
        <v>-0.30514210000000003</v>
      </c>
      <c r="G381" s="1">
        <v>1911.666667</v>
      </c>
      <c r="H381" s="1">
        <v>-0.26644561494597702</v>
      </c>
      <c r="I381" s="1">
        <v>-0.18352669999999999</v>
      </c>
      <c r="J381" s="1">
        <v>1911.666667</v>
      </c>
      <c r="K381" s="1">
        <v>0.77000000000000102</v>
      </c>
      <c r="L381" s="1">
        <v>251.64674744063399</v>
      </c>
      <c r="M381" s="1">
        <v>726.27997099099798</v>
      </c>
      <c r="V381">
        <f t="shared" si="39"/>
        <v>379</v>
      </c>
      <c r="W381">
        <f t="shared" si="38"/>
        <v>0.60319723431828332</v>
      </c>
      <c r="X381" s="2">
        <f t="array" ref="X381">+SQRT((SUM(SIN($V381/$X$1*($A$22:$A$2000))*$B$22:$B$2000))^2 + (SUM(COS($V381/$X$1*($A$22:$A$2000))*$B$22:$B$2000))^2)</f>
        <v>1.6941205916323343</v>
      </c>
      <c r="Y381">
        <f t="array" ref="Y381">+SQRT((SUM(SIN($V381/$X$1*($A$22:$A$2000))*$C$22:$C$2000))^2 +  (SUM(COS($V381/$X$1*($A$22:$A$2000))*$C$22:$C$2000))^2)</f>
        <v>12.212657929568907</v>
      </c>
    </row>
    <row r="382" spans="1:25" x14ac:dyDescent="0.35">
      <c r="A382" s="6">
        <f t="shared" si="35"/>
        <v>1911.666667</v>
      </c>
      <c r="B382" s="6">
        <f t="shared" si="36"/>
        <v>-0.26644561494597702</v>
      </c>
      <c r="C382" s="8">
        <f t="shared" si="37"/>
        <v>-0.18352669999999999</v>
      </c>
      <c r="G382" s="1">
        <v>1911.75</v>
      </c>
      <c r="H382" s="1">
        <v>-0.20931636677087301</v>
      </c>
      <c r="I382" s="1">
        <v>-0.3127374</v>
      </c>
      <c r="J382" s="1">
        <v>1911.75</v>
      </c>
      <c r="K382" s="1">
        <v>0.77200000000000102</v>
      </c>
      <c r="L382" s="1">
        <v>322.79120501018201</v>
      </c>
      <c r="M382" s="1">
        <v>831.030815425534</v>
      </c>
      <c r="V382">
        <f t="shared" si="39"/>
        <v>380</v>
      </c>
      <c r="W382">
        <f t="shared" si="38"/>
        <v>0.60478878374920231</v>
      </c>
      <c r="X382" s="2">
        <f t="array" ref="X382">+SQRT((SUM(SIN($V382/$X$1*($A$22:$A$2000))*$B$22:$B$2000))^2 + (SUM(COS($V382/$X$1*($A$22:$A$2000))*$B$22:$B$2000))^2)</f>
        <v>3.6771301718407914</v>
      </c>
      <c r="Y382">
        <f t="array" ref="Y382">+SQRT((SUM(SIN($V382/$X$1*($A$22:$A$2000))*$C$22:$C$2000))^2 +  (SUM(COS($V382/$X$1*($A$22:$A$2000))*$C$22:$C$2000))^2)</f>
        <v>14.993895180410357</v>
      </c>
    </row>
    <row r="383" spans="1:25" x14ac:dyDescent="0.35">
      <c r="A383" s="6">
        <f t="shared" si="35"/>
        <v>1911.75</v>
      </c>
      <c r="B383" s="6">
        <f t="shared" si="36"/>
        <v>-0.20931636677087301</v>
      </c>
      <c r="C383" s="8">
        <f t="shared" si="37"/>
        <v>-0.3127374</v>
      </c>
      <c r="G383" s="1">
        <v>1911.833333</v>
      </c>
      <c r="H383" s="1">
        <v>-0.15033416927147999</v>
      </c>
      <c r="I383" s="1">
        <v>1.8705960000000001E-2</v>
      </c>
      <c r="J383" s="1">
        <v>1911.833333</v>
      </c>
      <c r="K383" s="1">
        <v>0.77400000000000102</v>
      </c>
      <c r="L383" s="1">
        <v>339.59285156378098</v>
      </c>
      <c r="M383" s="1">
        <v>906.17814658045404</v>
      </c>
      <c r="V383">
        <f t="shared" si="39"/>
        <v>381</v>
      </c>
      <c r="W383">
        <f t="shared" si="38"/>
        <v>0.6063803331801213</v>
      </c>
      <c r="X383" s="2">
        <f t="array" ref="X383">+SQRT((SUM(SIN($V383/$X$1*($A$22:$A$2000))*$B$22:$B$2000))^2 + (SUM(COS($V383/$X$1*($A$22:$A$2000))*$B$22:$B$2000))^2)</f>
        <v>5.4981074586146255</v>
      </c>
      <c r="Y383">
        <f t="array" ref="Y383">+SQRT((SUM(SIN($V383/$X$1*($A$22:$A$2000))*$C$22:$C$2000))^2 +  (SUM(COS($V383/$X$1*($A$22:$A$2000))*$C$22:$C$2000))^2)</f>
        <v>17.060256308873694</v>
      </c>
    </row>
    <row r="384" spans="1:25" x14ac:dyDescent="0.35">
      <c r="A384" s="6">
        <f t="shared" si="35"/>
        <v>1911.833333</v>
      </c>
      <c r="B384" s="6">
        <f t="shared" si="36"/>
        <v>-0.15033416927147999</v>
      </c>
      <c r="C384" s="8">
        <f t="shared" si="37"/>
        <v>1.8705960000000001E-2</v>
      </c>
      <c r="G384" s="1">
        <v>1911.916667</v>
      </c>
      <c r="H384" s="1">
        <v>-0.10658641917145199</v>
      </c>
      <c r="I384" s="1">
        <v>5.9705620000000001E-2</v>
      </c>
      <c r="J384" s="1">
        <v>1911.916667</v>
      </c>
      <c r="K384" s="1">
        <v>0.77600000000000102</v>
      </c>
      <c r="L384" s="1">
        <v>323.900311537633</v>
      </c>
      <c r="M384" s="1">
        <v>924.76539772897399</v>
      </c>
      <c r="V384">
        <f t="shared" si="39"/>
        <v>382</v>
      </c>
      <c r="W384">
        <f t="shared" si="38"/>
        <v>0.60797188261104018</v>
      </c>
      <c r="X384" s="2">
        <f t="array" ref="X384">+SQRT((SUM(SIN($V384/$X$1*($A$22:$A$2000))*$B$22:$B$2000))^2 + (SUM(COS($V384/$X$1*($A$22:$A$2000))*$B$22:$B$2000))^2)</f>
        <v>6.7064266228480909</v>
      </c>
      <c r="Y384">
        <f t="array" ref="Y384">+SQRT((SUM(SIN($V384/$X$1*($A$22:$A$2000))*$C$22:$C$2000))^2 +  (SUM(COS($V384/$X$1*($A$22:$A$2000))*$C$22:$C$2000))^2)</f>
        <v>18.189321639883108</v>
      </c>
    </row>
    <row r="385" spans="1:25" x14ac:dyDescent="0.35">
      <c r="A385" s="6">
        <f t="shared" si="35"/>
        <v>1911.916667</v>
      </c>
      <c r="B385" s="6">
        <f t="shared" si="36"/>
        <v>-0.10658641917145199</v>
      </c>
      <c r="C385" s="8">
        <f t="shared" si="37"/>
        <v>5.9705620000000001E-2</v>
      </c>
      <c r="G385" s="1">
        <v>1912</v>
      </c>
      <c r="H385" s="1">
        <v>-0.123036167228531</v>
      </c>
      <c r="I385" s="1">
        <v>-8.3710129999999994E-2</v>
      </c>
      <c r="J385" s="1">
        <v>1912</v>
      </c>
      <c r="K385" s="1">
        <v>0.77800000000000102</v>
      </c>
      <c r="L385" s="1">
        <v>256.410643544896</v>
      </c>
      <c r="M385" s="1">
        <v>834.42348467706404</v>
      </c>
      <c r="V385">
        <f t="shared" si="39"/>
        <v>383</v>
      </c>
      <c r="W385">
        <f t="shared" si="38"/>
        <v>0.60956343204195917</v>
      </c>
      <c r="X385" s="2">
        <f t="array" ref="X385">+SQRT((SUM(SIN($V385/$X$1*($A$22:$A$2000))*$B$22:$B$2000))^2 + (SUM(COS($V385/$X$1*($A$22:$A$2000))*$B$22:$B$2000))^2)</f>
        <v>6.9717414096013464</v>
      </c>
      <c r="Y385">
        <f t="array" ref="Y385">+SQRT((SUM(SIN($V385/$X$1*($A$22:$A$2000))*$C$22:$C$2000))^2 +  (SUM(COS($V385/$X$1*($A$22:$A$2000))*$C$22:$C$2000))^2)</f>
        <v>18.389195326923094</v>
      </c>
    </row>
    <row r="386" spans="1:25" x14ac:dyDescent="0.35">
      <c r="A386" s="6">
        <f t="shared" si="35"/>
        <v>1912</v>
      </c>
      <c r="B386" s="6">
        <f t="shared" si="36"/>
        <v>-0.123036167228531</v>
      </c>
      <c r="C386" s="8">
        <f t="shared" si="37"/>
        <v>-8.3710129999999994E-2</v>
      </c>
      <c r="G386" s="1">
        <v>1912.083333</v>
      </c>
      <c r="H386" s="1">
        <v>-0.21164111666500901</v>
      </c>
      <c r="I386" s="1">
        <v>-0.13325619999999999</v>
      </c>
      <c r="J386" s="1">
        <v>1912.083333</v>
      </c>
      <c r="K386" s="1">
        <v>0.78000000000000103</v>
      </c>
      <c r="L386" s="1">
        <v>138.37065841082901</v>
      </c>
      <c r="M386" s="1">
        <v>669.07025047524996</v>
      </c>
      <c r="V386">
        <f t="shared" si="39"/>
        <v>384</v>
      </c>
      <c r="W386">
        <f t="shared" si="38"/>
        <v>0.61115498147287806</v>
      </c>
      <c r="X386" s="2">
        <f t="array" ref="X386">+SQRT((SUM(SIN($V386/$X$1*($A$22:$A$2000))*$B$22:$B$2000))^2 + (SUM(COS($V386/$X$1*($A$22:$A$2000))*$B$22:$B$2000))^2)</f>
        <v>6.2427994994333469</v>
      </c>
      <c r="Y386">
        <f t="array" ref="Y386">+SQRT((SUM(SIN($V386/$X$1*($A$22:$A$2000))*$C$22:$C$2000))^2 +  (SUM(COS($V386/$X$1*($A$22:$A$2000))*$C$22:$C$2000))^2)</f>
        <v>17.836739753572822</v>
      </c>
    </row>
    <row r="387" spans="1:25" x14ac:dyDescent="0.35">
      <c r="A387" s="6">
        <f t="shared" ref="A387:A450" si="40">+G386</f>
        <v>1912.083333</v>
      </c>
      <c r="B387" s="6">
        <f t="shared" ref="B387:B450" si="41">+H386</f>
        <v>-0.21164111666500901</v>
      </c>
      <c r="C387" s="8">
        <f t="shared" ref="C387:C450" si="42">+I386</f>
        <v>-0.13325619999999999</v>
      </c>
      <c r="G387" s="1">
        <v>1912.166667</v>
      </c>
      <c r="H387" s="1">
        <v>-0.28580309037872398</v>
      </c>
      <c r="I387" s="1">
        <v>0.1009544</v>
      </c>
      <c r="J387" s="1">
        <v>1912.166667</v>
      </c>
      <c r="K387" s="1">
        <v>0.78200000000000103</v>
      </c>
      <c r="L387" s="1">
        <v>69.416533989259904</v>
      </c>
      <c r="M387" s="1">
        <v>513.97804907562897</v>
      </c>
      <c r="V387">
        <f t="shared" si="39"/>
        <v>385</v>
      </c>
      <c r="W387">
        <f t="shared" ref="W387:W450" si="43">+V387/$X$1/2/PI()</f>
        <v>0.61274653090379705</v>
      </c>
      <c r="X387" s="2">
        <f t="array" ref="X387">+SQRT((SUM(SIN($V387/$X$1*($A$22:$A$2000))*$B$22:$B$2000))^2 + (SUM(COS($V387/$X$1*($A$22:$A$2000))*$B$22:$B$2000))^2)</f>
        <v>4.7537110214625784</v>
      </c>
      <c r="Y387">
        <f t="array" ref="Y387">+SQRT((SUM(SIN($V387/$X$1*($A$22:$A$2000))*$C$22:$C$2000))^2 +  (SUM(COS($V387/$X$1*($A$22:$A$2000))*$C$22:$C$2000))^2)</f>
        <v>16.762672908756549</v>
      </c>
    </row>
    <row r="388" spans="1:25" x14ac:dyDescent="0.35">
      <c r="A388" s="6">
        <f t="shared" si="40"/>
        <v>1912.166667</v>
      </c>
      <c r="B388" s="6">
        <f t="shared" si="41"/>
        <v>-0.28580309037872398</v>
      </c>
      <c r="C388" s="8">
        <f t="shared" si="42"/>
        <v>0.1009544</v>
      </c>
      <c r="G388" s="1">
        <v>1912.25</v>
      </c>
      <c r="H388" s="1">
        <v>-0.25450704684671499</v>
      </c>
      <c r="I388" s="1">
        <v>-7.6684680000000005E-2</v>
      </c>
      <c r="J388" s="1">
        <v>1912.25</v>
      </c>
      <c r="K388" s="1">
        <v>0.78400000000000103</v>
      </c>
      <c r="L388" s="1">
        <v>145.23529045736001</v>
      </c>
      <c r="M388" s="1">
        <v>393.91859284514101</v>
      </c>
      <c r="V388">
        <f t="shared" si="39"/>
        <v>386</v>
      </c>
      <c r="W388">
        <f t="shared" si="43"/>
        <v>0.61433808033471604</v>
      </c>
      <c r="X388" s="2">
        <f t="array" ref="X388">+SQRT((SUM(SIN($V388/$X$1*($A$22:$A$2000))*$B$22:$B$2000))^2 + (SUM(COS($V388/$X$1*($A$22:$A$2000))*$B$22:$B$2000))^2)</f>
        <v>2.8277679584420841</v>
      </c>
      <c r="Y388">
        <f t="array" ref="Y388">+SQRT((SUM(SIN($V388/$X$1*($A$22:$A$2000))*$C$22:$C$2000))^2 +  (SUM(COS($V388/$X$1*($A$22:$A$2000))*$C$22:$C$2000))^2)</f>
        <v>15.379266480723595</v>
      </c>
    </row>
    <row r="389" spans="1:25" x14ac:dyDescent="0.35">
      <c r="A389" s="6">
        <f t="shared" si="40"/>
        <v>1912.25</v>
      </c>
      <c r="B389" s="6">
        <f t="shared" si="41"/>
        <v>-0.25450704684671499</v>
      </c>
      <c r="C389" s="8">
        <f t="shared" si="42"/>
        <v>-7.6684680000000005E-2</v>
      </c>
      <c r="G389" s="1">
        <v>1912.333333</v>
      </c>
      <c r="H389" s="1">
        <v>-0.15816318817442501</v>
      </c>
      <c r="I389" s="1">
        <v>0.13754279999999999</v>
      </c>
      <c r="J389" s="1">
        <v>1912.333333</v>
      </c>
      <c r="K389" s="1">
        <v>0.78600000000000103</v>
      </c>
      <c r="L389" s="1">
        <v>323.03134760676301</v>
      </c>
      <c r="M389" s="1">
        <v>298.61315422284298</v>
      </c>
      <c r="V389">
        <f t="shared" ref="V389:V452" si="44">+V388+1</f>
        <v>387</v>
      </c>
      <c r="W389">
        <f t="shared" si="43"/>
        <v>0.61592962976563503</v>
      </c>
      <c r="X389" s="2">
        <f t="array" ref="X389">+SQRT((SUM(SIN($V389/$X$1*($A$22:$A$2000))*$B$22:$B$2000))^2 + (SUM(COS($V389/$X$1*($A$22:$A$2000))*$B$22:$B$2000))^2)</f>
        <v>0.79634983831783979</v>
      </c>
      <c r="Y389">
        <f t="array" ref="Y389">+SQRT((SUM(SIN($V389/$X$1*($A$22:$A$2000))*$C$22:$C$2000))^2 +  (SUM(COS($V389/$X$1*($A$22:$A$2000))*$C$22:$C$2000))^2)</f>
        <v>13.890099869751209</v>
      </c>
    </row>
    <row r="390" spans="1:25" x14ac:dyDescent="0.35">
      <c r="A390" s="6">
        <f t="shared" si="40"/>
        <v>1912.333333</v>
      </c>
      <c r="B390" s="6">
        <f t="shared" si="41"/>
        <v>-0.15816318817442501</v>
      </c>
      <c r="C390" s="8">
        <f t="shared" si="42"/>
        <v>0.13754279999999999</v>
      </c>
      <c r="G390" s="1">
        <v>1912.416667</v>
      </c>
      <c r="H390" s="1">
        <v>-0.10719790197415199</v>
      </c>
      <c r="I390" s="1">
        <v>0.188052</v>
      </c>
      <c r="J390" s="1">
        <v>1912.416667</v>
      </c>
      <c r="K390" s="1">
        <v>0.78800000000000103</v>
      </c>
      <c r="L390" s="1">
        <v>486.40320641959602</v>
      </c>
      <c r="M390" s="1">
        <v>258.59931636134303</v>
      </c>
      <c r="V390">
        <f t="shared" si="44"/>
        <v>388</v>
      </c>
      <c r="W390">
        <f t="shared" si="43"/>
        <v>0.61752117919655392</v>
      </c>
      <c r="X390" s="2">
        <f t="array" ref="X390">+SQRT((SUM(SIN($V390/$X$1*($A$22:$A$2000))*$B$22:$B$2000))^2 + (SUM(COS($V390/$X$1*($A$22:$A$2000))*$B$22:$B$2000))^2)</f>
        <v>2.2348540609188987</v>
      </c>
      <c r="Y390">
        <f t="array" ref="Y390">+SQRT((SUM(SIN($V390/$X$1*($A$22:$A$2000))*$C$22:$C$2000))^2 +  (SUM(COS($V390/$X$1*($A$22:$A$2000))*$C$22:$C$2000))^2)</f>
        <v>12.507316722504829</v>
      </c>
    </row>
    <row r="391" spans="1:25" x14ac:dyDescent="0.35">
      <c r="A391" s="6">
        <f t="shared" si="40"/>
        <v>1912.416667</v>
      </c>
      <c r="B391" s="6">
        <f t="shared" si="41"/>
        <v>-0.10719790197415199</v>
      </c>
      <c r="C391" s="8">
        <f t="shared" si="42"/>
        <v>0.188052</v>
      </c>
      <c r="G391" s="1">
        <v>1912.5</v>
      </c>
      <c r="H391" s="1">
        <v>-0.110973306693104</v>
      </c>
      <c r="I391" s="1">
        <v>-0.37898870000000001</v>
      </c>
      <c r="J391" s="1">
        <v>1912.5</v>
      </c>
      <c r="K391" s="1">
        <v>0.79000000000000103</v>
      </c>
      <c r="L391" s="1">
        <v>579.80511416765</v>
      </c>
      <c r="M391" s="1">
        <v>293.617033723323</v>
      </c>
      <c r="V391">
        <f t="shared" si="44"/>
        <v>389</v>
      </c>
      <c r="W391">
        <f t="shared" si="43"/>
        <v>0.61911272862747291</v>
      </c>
      <c r="X391" s="2">
        <f t="array" ref="X391">+SQRT((SUM(SIN($V391/$X$1*($A$22:$A$2000))*$B$22:$B$2000))^2 + (SUM(COS($V391/$X$1*($A$22:$A$2000))*$B$22:$B$2000))^2)</f>
        <v>5.1288448854180935</v>
      </c>
      <c r="Y391">
        <f t="array" ref="Y391">+SQRT((SUM(SIN($V391/$X$1*($A$22:$A$2000))*$C$22:$C$2000))^2 +  (SUM(COS($V391/$X$1*($A$22:$A$2000))*$C$22:$C$2000))^2)</f>
        <v>11.388153251184734</v>
      </c>
    </row>
    <row r="392" spans="1:25" x14ac:dyDescent="0.35">
      <c r="A392" s="6">
        <f t="shared" si="40"/>
        <v>1912.5</v>
      </c>
      <c r="B392" s="6">
        <f t="shared" si="41"/>
        <v>-0.110973306693104</v>
      </c>
      <c r="C392" s="8">
        <f t="shared" si="42"/>
        <v>-0.37898870000000001</v>
      </c>
      <c r="G392" s="1">
        <v>1912.583333</v>
      </c>
      <c r="H392" s="1">
        <v>-8.5428865037834506E-2</v>
      </c>
      <c r="I392" s="1">
        <v>-0.48594169999999998</v>
      </c>
      <c r="J392" s="1">
        <v>1912.583333</v>
      </c>
      <c r="K392" s="1">
        <v>0.79200000000000104</v>
      </c>
      <c r="L392" s="1">
        <v>592.82954462376199</v>
      </c>
      <c r="M392" s="1">
        <v>346.46351388411603</v>
      </c>
      <c r="V392">
        <f t="shared" si="44"/>
        <v>390</v>
      </c>
      <c r="W392">
        <f t="shared" si="43"/>
        <v>0.62070427805839179</v>
      </c>
      <c r="X392" s="2">
        <f t="array" ref="X392">+SQRT((SUM(SIN($V392/$X$1*($A$22:$A$2000))*$B$22:$B$2000))^2 + (SUM(COS($V392/$X$1*($A$22:$A$2000))*$B$22:$B$2000))^2)</f>
        <v>8.0767410904809083</v>
      </c>
      <c r="Y392">
        <f t="array" ref="Y392">+SQRT((SUM(SIN($V392/$X$1*($A$22:$A$2000))*$C$22:$C$2000))^2 +  (SUM(COS($V392/$X$1*($A$22:$A$2000))*$C$22:$C$2000))^2)</f>
        <v>10.538419895487237</v>
      </c>
    </row>
    <row r="393" spans="1:25" x14ac:dyDescent="0.35">
      <c r="A393" s="6">
        <f t="shared" si="40"/>
        <v>1912.583333</v>
      </c>
      <c r="B393" s="6">
        <f t="shared" si="41"/>
        <v>-8.5428865037834506E-2</v>
      </c>
      <c r="C393" s="8">
        <f t="shared" si="42"/>
        <v>-0.48594169999999998</v>
      </c>
      <c r="G393" s="1">
        <v>1912.666667</v>
      </c>
      <c r="H393" s="1">
        <v>-1.46418073682764E-2</v>
      </c>
      <c r="I393" s="1">
        <v>-0.36470619999999998</v>
      </c>
      <c r="J393" s="1">
        <v>1912.666667</v>
      </c>
      <c r="K393" s="1">
        <v>0.79400000000000104</v>
      </c>
      <c r="L393" s="1">
        <v>500.12276018042598</v>
      </c>
      <c r="M393" s="1">
        <v>347.534172363707</v>
      </c>
      <c r="V393">
        <f t="shared" si="44"/>
        <v>391</v>
      </c>
      <c r="W393">
        <f t="shared" si="43"/>
        <v>0.62229582748931078</v>
      </c>
      <c r="X393" s="2">
        <f t="array" ref="X393">+SQRT((SUM(SIN($V393/$X$1*($A$22:$A$2000))*$B$22:$B$2000))^2 + (SUM(COS($V393/$X$1*($A$22:$A$2000))*$B$22:$B$2000))^2)</f>
        <v>10.612566119183382</v>
      </c>
      <c r="Y393">
        <f t="array" ref="Y393">+SQRT((SUM(SIN($V393/$X$1*($A$22:$A$2000))*$C$22:$C$2000))^2 +  (SUM(COS($V393/$X$1*($A$22:$A$2000))*$C$22:$C$2000))^2)</f>
        <v>9.8201937260647245</v>
      </c>
    </row>
    <row r="394" spans="1:25" x14ac:dyDescent="0.35">
      <c r="A394" s="6">
        <f t="shared" si="40"/>
        <v>1912.666667</v>
      </c>
      <c r="B394" s="6">
        <f t="shared" si="41"/>
        <v>-1.46418073682764E-2</v>
      </c>
      <c r="C394" s="8">
        <f t="shared" si="42"/>
        <v>-0.36470619999999998</v>
      </c>
      <c r="G394" s="1">
        <v>1912.75</v>
      </c>
      <c r="H394" s="1">
        <v>2.4846234167251999E-2</v>
      </c>
      <c r="I394" s="1">
        <v>-0.2526195</v>
      </c>
      <c r="J394" s="1">
        <v>1912.75</v>
      </c>
      <c r="K394" s="1">
        <v>0.79600000000000104</v>
      </c>
      <c r="L394" s="1">
        <v>315.07898999447599</v>
      </c>
      <c r="M394" s="1">
        <v>291.40952158712201</v>
      </c>
      <c r="V394">
        <f t="shared" si="44"/>
        <v>392</v>
      </c>
      <c r="W394">
        <f t="shared" si="43"/>
        <v>0.62388737692022977</v>
      </c>
      <c r="X394" s="2">
        <f t="array" ref="X394">+SQRT((SUM(SIN($V394/$X$1*($A$22:$A$2000))*$B$22:$B$2000))^2 + (SUM(COS($V394/$X$1*($A$22:$A$2000))*$B$22:$B$2000))^2)</f>
        <v>12.43550778058763</v>
      </c>
      <c r="Y394">
        <f t="array" ref="Y394">+SQRT((SUM(SIN($V394/$X$1*($A$22:$A$2000))*$C$22:$C$2000))^2 +  (SUM(COS($V394/$X$1*($A$22:$A$2000))*$C$22:$C$2000))^2)</f>
        <v>9.058280548741017</v>
      </c>
    </row>
    <row r="395" spans="1:25" x14ac:dyDescent="0.35">
      <c r="A395" s="6">
        <f t="shared" si="40"/>
        <v>1912.75</v>
      </c>
      <c r="B395" s="6">
        <f t="shared" si="41"/>
        <v>2.4846234167251999E-2</v>
      </c>
      <c r="C395" s="8">
        <f t="shared" si="42"/>
        <v>-0.2526195</v>
      </c>
      <c r="G395" s="1">
        <v>1912.833333</v>
      </c>
      <c r="H395" s="1">
        <v>5.4874294253801602E-3</v>
      </c>
      <c r="I395" s="1">
        <v>-0.486234</v>
      </c>
      <c r="J395" s="1">
        <v>1912.833333</v>
      </c>
      <c r="K395" s="1">
        <v>0.79800000000000104</v>
      </c>
      <c r="L395" s="1">
        <v>131.08999282499201</v>
      </c>
      <c r="M395" s="1">
        <v>220.62259776626101</v>
      </c>
      <c r="V395">
        <f t="shared" si="44"/>
        <v>393</v>
      </c>
      <c r="W395">
        <f t="shared" si="43"/>
        <v>0.62547892635114877</v>
      </c>
      <c r="X395" s="2">
        <f t="array" ref="X395">+SQRT((SUM(SIN($V395/$X$1*($A$22:$A$2000))*$B$22:$B$2000))^2 + (SUM(COS($V395/$X$1*($A$22:$A$2000))*$B$22:$B$2000))^2)</f>
        <v>13.561859743395168</v>
      </c>
      <c r="Y395">
        <f t="array" ref="Y395">+SQRT((SUM(SIN($V395/$X$1*($A$22:$A$2000))*$C$22:$C$2000))^2 +  (SUM(COS($V395/$X$1*($A$22:$A$2000))*$C$22:$C$2000))^2)</f>
        <v>8.1340655319846213</v>
      </c>
    </row>
    <row r="396" spans="1:25" x14ac:dyDescent="0.35">
      <c r="A396" s="6">
        <f t="shared" si="40"/>
        <v>1912.833333</v>
      </c>
      <c r="B396" s="6">
        <f t="shared" si="41"/>
        <v>5.4874294253801602E-3</v>
      </c>
      <c r="C396" s="8">
        <f t="shared" si="42"/>
        <v>-0.486234</v>
      </c>
      <c r="G396" s="1">
        <v>1912.916667</v>
      </c>
      <c r="H396" s="1">
        <v>-9.2699511911877898E-3</v>
      </c>
      <c r="I396" s="1">
        <v>-0.2896724</v>
      </c>
      <c r="J396" s="1">
        <v>1912.916667</v>
      </c>
      <c r="K396" s="1">
        <v>0.80000000000000104</v>
      </c>
      <c r="L396" s="1">
        <v>30.506638961504901</v>
      </c>
      <c r="M396" s="1">
        <v>202.74089573542599</v>
      </c>
      <c r="V396">
        <f t="shared" si="44"/>
        <v>394</v>
      </c>
      <c r="W396">
        <f t="shared" si="43"/>
        <v>0.62707047578206765</v>
      </c>
      <c r="X396" s="2">
        <f t="array" ref="X396">+SQRT((SUM(SIN($V396/$X$1*($A$22:$A$2000))*$B$22:$B$2000))^2 + (SUM(COS($V396/$X$1*($A$22:$A$2000))*$B$22:$B$2000))^2)</f>
        <v>14.221054620870191</v>
      </c>
      <c r="Y396">
        <f t="array" ref="Y396">+SQRT((SUM(SIN($V396/$X$1*($A$22:$A$2000))*$C$22:$C$2000))^2 +  (SUM(COS($V396/$X$1*($A$22:$A$2000))*$C$22:$C$2000))^2)</f>
        <v>7.1130023736405796</v>
      </c>
    </row>
    <row r="397" spans="1:25" x14ac:dyDescent="0.35">
      <c r="A397" s="6">
        <f t="shared" si="40"/>
        <v>1912.916667</v>
      </c>
      <c r="B397" s="6">
        <f t="shared" si="41"/>
        <v>-9.2699511911877898E-3</v>
      </c>
      <c r="C397" s="8">
        <f t="shared" si="42"/>
        <v>-0.2896724</v>
      </c>
      <c r="G397" s="1">
        <v>1913</v>
      </c>
      <c r="H397" s="1">
        <v>1.8957604760972298E-2</v>
      </c>
      <c r="I397" s="1">
        <v>-6.7836110000000005E-2</v>
      </c>
      <c r="J397" s="1">
        <v>1913</v>
      </c>
      <c r="K397" s="1">
        <v>0.80200000000000105</v>
      </c>
      <c r="L397" s="1">
        <v>5.2264548438286598</v>
      </c>
      <c r="M397" s="1">
        <v>314.60676006873803</v>
      </c>
      <c r="V397">
        <f t="shared" si="44"/>
        <v>395</v>
      </c>
      <c r="W397">
        <f t="shared" si="43"/>
        <v>0.62866202521298664</v>
      </c>
      <c r="X397" s="2">
        <f t="array" ref="X397">+SQRT((SUM(SIN($V397/$X$1*($A$22:$A$2000))*$B$22:$B$2000))^2 + (SUM(COS($V397/$X$1*($A$22:$A$2000))*$B$22:$B$2000))^2)</f>
        <v>14.545480426028149</v>
      </c>
      <c r="Y397">
        <f t="array" ref="Y397">+SQRT((SUM(SIN($V397/$X$1*($A$22:$A$2000))*$C$22:$C$2000))^2 +  (SUM(COS($V397/$X$1*($A$22:$A$2000))*$C$22:$C$2000))^2)</f>
        <v>6.5201589404961977</v>
      </c>
    </row>
    <row r="398" spans="1:25" x14ac:dyDescent="0.35">
      <c r="A398" s="6">
        <f t="shared" si="40"/>
        <v>1913</v>
      </c>
      <c r="B398" s="6">
        <f t="shared" si="41"/>
        <v>1.8957604760972298E-2</v>
      </c>
      <c r="C398" s="8">
        <f t="shared" si="42"/>
        <v>-6.7836110000000005E-2</v>
      </c>
      <c r="G398" s="1">
        <v>1913.083333</v>
      </c>
      <c r="H398" s="1">
        <v>5.7276607829991603E-2</v>
      </c>
      <c r="I398" s="1">
        <v>3.331187E-2</v>
      </c>
      <c r="J398" s="1">
        <v>1913.083333</v>
      </c>
      <c r="K398" s="1">
        <v>0.80400000000000105</v>
      </c>
      <c r="L398" s="1">
        <v>4.4870988754405801</v>
      </c>
      <c r="M398" s="1">
        <v>563.49154298379301</v>
      </c>
      <c r="V398">
        <f t="shared" si="44"/>
        <v>396</v>
      </c>
      <c r="W398">
        <f t="shared" si="43"/>
        <v>0.63025357464390552</v>
      </c>
      <c r="X398" s="2">
        <f t="array" ref="X398">+SQRT((SUM(SIN($V398/$X$1*($A$22:$A$2000))*$B$22:$B$2000))^2 + (SUM(COS($V398/$X$1*($A$22:$A$2000))*$B$22:$B$2000))^2)</f>
        <v>14.406015834332949</v>
      </c>
      <c r="Y398">
        <f t="array" ref="Y398">+SQRT((SUM(SIN($V398/$X$1*($A$22:$A$2000))*$C$22:$C$2000))^2 +  (SUM(COS($V398/$X$1*($A$22:$A$2000))*$C$22:$C$2000))^2)</f>
        <v>7.2680787420375532</v>
      </c>
    </row>
    <row r="399" spans="1:25" x14ac:dyDescent="0.35">
      <c r="A399" s="6">
        <f t="shared" si="40"/>
        <v>1913.083333</v>
      </c>
      <c r="B399" s="6">
        <f t="shared" si="41"/>
        <v>5.7276607829991603E-2</v>
      </c>
      <c r="C399" s="8">
        <f t="shared" si="42"/>
        <v>3.331187E-2</v>
      </c>
      <c r="G399" s="1">
        <v>1913.166667</v>
      </c>
      <c r="H399" s="1">
        <v>8.6906574542841702E-2</v>
      </c>
      <c r="I399" s="1">
        <v>1.7106440000000001E-2</v>
      </c>
      <c r="J399" s="1">
        <v>1913.166667</v>
      </c>
      <c r="K399" s="1">
        <v>0.80600000000000105</v>
      </c>
      <c r="L399" s="1">
        <v>3.3710480715636</v>
      </c>
      <c r="M399" s="1">
        <v>842.85078912415599</v>
      </c>
      <c r="V399">
        <f t="shared" si="44"/>
        <v>397</v>
      </c>
      <c r="W399">
        <f t="shared" si="43"/>
        <v>0.63184512407482452</v>
      </c>
      <c r="X399" s="2">
        <f t="array" ref="X399">+SQRT((SUM(SIN($V399/$X$1*($A$22:$A$2000))*$B$22:$B$2000))^2 + (SUM(COS($V399/$X$1*($A$22:$A$2000))*$B$22:$B$2000))^2)</f>
        <v>13.611892595835242</v>
      </c>
      <c r="Y399">
        <f t="array" ref="Y399">+SQRT((SUM(SIN($V399/$X$1*($A$22:$A$2000))*$C$22:$C$2000))^2 +  (SUM(COS($V399/$X$1*($A$22:$A$2000))*$C$22:$C$2000))^2)</f>
        <v>9.4209708625534407</v>
      </c>
    </row>
    <row r="400" spans="1:25" x14ac:dyDescent="0.35">
      <c r="A400" s="6">
        <f t="shared" si="40"/>
        <v>1913.166667</v>
      </c>
      <c r="B400" s="6">
        <f t="shared" si="41"/>
        <v>8.6906574542841702E-2</v>
      </c>
      <c r="C400" s="8">
        <f t="shared" si="42"/>
        <v>1.7106440000000001E-2</v>
      </c>
      <c r="G400" s="1">
        <v>1913.25</v>
      </c>
      <c r="H400" s="1">
        <v>0.12601034701601599</v>
      </c>
      <c r="I400" s="1">
        <v>-8.5664690000000002E-2</v>
      </c>
      <c r="J400" s="1">
        <v>1913.25</v>
      </c>
      <c r="K400" s="1">
        <v>0.80800000000000105</v>
      </c>
      <c r="L400" s="1">
        <v>2.36720836514194</v>
      </c>
      <c r="M400" s="1">
        <v>1028.7604358726701</v>
      </c>
      <c r="V400">
        <f t="shared" si="44"/>
        <v>398</v>
      </c>
      <c r="W400">
        <f t="shared" si="43"/>
        <v>0.63343667350574351</v>
      </c>
      <c r="X400" s="2">
        <f t="array" ref="X400">+SQRT((SUM(SIN($V400/$X$1*($A$22:$A$2000))*$B$22:$B$2000))^2 + (SUM(COS($V400/$X$1*($A$22:$A$2000))*$B$22:$B$2000))^2)</f>
        <v>12.214752409064619</v>
      </c>
      <c r="Y400">
        <f t="array" ref="Y400">+SQRT((SUM(SIN($V400/$X$1*($A$22:$A$2000))*$C$22:$C$2000))^2 +  (SUM(COS($V400/$X$1*($A$22:$A$2000))*$C$22:$C$2000))^2)</f>
        <v>12.079071450116547</v>
      </c>
    </row>
    <row r="401" spans="1:25" x14ac:dyDescent="0.35">
      <c r="A401" s="6">
        <f t="shared" si="40"/>
        <v>1913.25</v>
      </c>
      <c r="B401" s="6">
        <f t="shared" si="41"/>
        <v>0.12601034701601599</v>
      </c>
      <c r="C401" s="8">
        <f t="shared" si="42"/>
        <v>-8.5664690000000002E-2</v>
      </c>
      <c r="G401" s="1">
        <v>1913.333333</v>
      </c>
      <c r="H401" s="1">
        <v>0.15313125432975599</v>
      </c>
      <c r="I401" s="1">
        <v>1.205179E-2</v>
      </c>
      <c r="J401" s="1">
        <v>1913.333333</v>
      </c>
      <c r="K401" s="1">
        <v>0.81000000000000105</v>
      </c>
      <c r="L401" s="1">
        <v>4.6031145697085698</v>
      </c>
      <c r="M401" s="1">
        <v>1074.5286722118799</v>
      </c>
      <c r="V401">
        <f t="shared" si="44"/>
        <v>399</v>
      </c>
      <c r="W401">
        <f t="shared" si="43"/>
        <v>0.6350282229366625</v>
      </c>
      <c r="X401" s="2">
        <f t="array" ref="X401">+SQRT((SUM(SIN($V401/$X$1*($A$22:$A$2000))*$B$22:$B$2000))^2 + (SUM(COS($V401/$X$1*($A$22:$A$2000))*$B$22:$B$2000))^2)</f>
        <v>10.566157938698375</v>
      </c>
      <c r="Y401">
        <f t="array" ref="Y401">+SQRT((SUM(SIN($V401/$X$1*($A$22:$A$2000))*$C$22:$C$2000))^2 +  (SUM(COS($V401/$X$1*($A$22:$A$2000))*$C$22:$C$2000))^2)</f>
        <v>14.438230537596716</v>
      </c>
    </row>
    <row r="402" spans="1:25" x14ac:dyDescent="0.35">
      <c r="A402" s="6">
        <f t="shared" si="40"/>
        <v>1913.333333</v>
      </c>
      <c r="B402" s="6">
        <f t="shared" si="41"/>
        <v>0.15313125432975599</v>
      </c>
      <c r="C402" s="8">
        <f t="shared" si="42"/>
        <v>1.205179E-2</v>
      </c>
      <c r="G402" s="1">
        <v>1913.416667</v>
      </c>
      <c r="H402" s="1">
        <v>0.118272262085217</v>
      </c>
      <c r="I402" s="1">
        <v>0.29174299999999997</v>
      </c>
      <c r="J402" s="1">
        <v>1913.416667</v>
      </c>
      <c r="K402" s="1">
        <v>0.81200000000000105</v>
      </c>
      <c r="L402" s="1">
        <v>7.9680119807356604</v>
      </c>
      <c r="M402" s="1">
        <v>982.07082678899201</v>
      </c>
      <c r="V402">
        <f t="shared" si="44"/>
        <v>400</v>
      </c>
      <c r="W402">
        <f t="shared" si="43"/>
        <v>0.63661977236758138</v>
      </c>
      <c r="X402" s="2">
        <f t="array" ref="X402">+SQRT((SUM(SIN($V402/$X$1*($A$22:$A$2000))*$B$22:$B$2000))^2 + (SUM(COS($V402/$X$1*($A$22:$A$2000))*$B$22:$B$2000))^2)</f>
        <v>9.0447531429935566</v>
      </c>
      <c r="Y402">
        <f t="array" ref="Y402">+SQRT((SUM(SIN($V402/$X$1*($A$22:$A$2000))*$C$22:$C$2000))^2 +  (SUM(COS($V402/$X$1*($A$22:$A$2000))*$C$22:$C$2000))^2)</f>
        <v>16.05573036021185</v>
      </c>
    </row>
    <row r="403" spans="1:25" x14ac:dyDescent="0.35">
      <c r="A403" s="6">
        <f t="shared" si="40"/>
        <v>1913.416667</v>
      </c>
      <c r="B403" s="6">
        <f t="shared" si="41"/>
        <v>0.118272262085217</v>
      </c>
      <c r="C403" s="8">
        <f t="shared" si="42"/>
        <v>0.29174299999999997</v>
      </c>
      <c r="G403" s="1">
        <v>1913.5</v>
      </c>
      <c r="H403" s="1">
        <v>4.5927651798696602E-2</v>
      </c>
      <c r="I403" s="1">
        <v>-4.4369699999999998E-2</v>
      </c>
      <c r="J403" s="1">
        <v>1913.5</v>
      </c>
      <c r="K403" s="1">
        <v>0.81400000000000095</v>
      </c>
      <c r="L403" s="1">
        <v>7.9062071000707501</v>
      </c>
      <c r="M403" s="1">
        <v>777.43607950751596</v>
      </c>
      <c r="V403">
        <f t="shared" si="44"/>
        <v>401</v>
      </c>
      <c r="W403">
        <f t="shared" si="43"/>
        <v>0.63821132179850026</v>
      </c>
      <c r="X403" s="2">
        <f t="array" ref="X403">+SQRT((SUM(SIN($V403/$X$1*($A$22:$A$2000))*$B$22:$B$2000))^2 + (SUM(COS($V403/$X$1*($A$22:$A$2000))*$B$22:$B$2000))^2)</f>
        <v>7.7012525435256922</v>
      </c>
      <c r="Y403">
        <f t="array" ref="Y403">+SQRT((SUM(SIN($V403/$X$1*($A$22:$A$2000))*$C$22:$C$2000))^2 +  (SUM(COS($V403/$X$1*($A$22:$A$2000))*$C$22:$C$2000))^2)</f>
        <v>16.735612601957705</v>
      </c>
    </row>
    <row r="404" spans="1:25" x14ac:dyDescent="0.35">
      <c r="A404" s="6">
        <f t="shared" si="40"/>
        <v>1913.5</v>
      </c>
      <c r="B404" s="6">
        <f t="shared" si="41"/>
        <v>4.5927651798696602E-2</v>
      </c>
      <c r="C404" s="8">
        <f t="shared" si="42"/>
        <v>-4.4369699999999998E-2</v>
      </c>
      <c r="G404" s="1">
        <v>1913.583333</v>
      </c>
      <c r="H404" s="1">
        <v>1.6456355961519599E-2</v>
      </c>
      <c r="I404" s="1">
        <v>-0.20097010000000001</v>
      </c>
      <c r="J404" s="1">
        <v>1913.583333</v>
      </c>
      <c r="K404" s="1">
        <v>0.81600000000000095</v>
      </c>
      <c r="L404" s="1">
        <v>10.323805794202199</v>
      </c>
      <c r="M404" s="1">
        <v>550.50589924989094</v>
      </c>
      <c r="V404">
        <f t="shared" si="44"/>
        <v>402</v>
      </c>
      <c r="W404">
        <f t="shared" si="43"/>
        <v>0.63980287122941926</v>
      </c>
      <c r="X404" s="2">
        <f t="array" ref="X404">+SQRT((SUM(SIN($V404/$X$1*($A$22:$A$2000))*$B$22:$B$2000))^2 + (SUM(COS($V404/$X$1*($A$22:$A$2000))*$B$22:$B$2000))^2)</f>
        <v>6.2890048263590304</v>
      </c>
      <c r="Y404">
        <f t="array" ref="Y404">+SQRT((SUM(SIN($V404/$X$1*($A$22:$A$2000))*$C$22:$C$2000))^2 +  (SUM(COS($V404/$X$1*($A$22:$A$2000))*$C$22:$C$2000))^2)</f>
        <v>16.352607842688286</v>
      </c>
    </row>
    <row r="405" spans="1:25" x14ac:dyDescent="0.35">
      <c r="A405" s="6">
        <f t="shared" si="40"/>
        <v>1913.583333</v>
      </c>
      <c r="B405" s="6">
        <f t="shared" si="41"/>
        <v>1.6456355961519599E-2</v>
      </c>
      <c r="C405" s="8">
        <f t="shared" si="42"/>
        <v>-0.20097010000000001</v>
      </c>
      <c r="G405" s="1">
        <v>1913.666667</v>
      </c>
      <c r="H405" s="1">
        <v>3.3441504367510297E-2</v>
      </c>
      <c r="I405" s="1">
        <v>-0.10815470000000001</v>
      </c>
      <c r="J405" s="1">
        <v>1913.666667</v>
      </c>
      <c r="K405" s="1">
        <v>0.81800000000000095</v>
      </c>
      <c r="L405" s="1">
        <v>24.331966005931299</v>
      </c>
      <c r="M405" s="1">
        <v>420.09964962089902</v>
      </c>
      <c r="V405">
        <f t="shared" si="44"/>
        <v>403</v>
      </c>
      <c r="W405">
        <f t="shared" si="43"/>
        <v>0.64139442066033825</v>
      </c>
      <c r="X405" s="2">
        <f t="array" ref="X405">+SQRT((SUM(SIN($V405/$X$1*($A$22:$A$2000))*$B$22:$B$2000))^2 + (SUM(COS($V405/$X$1*($A$22:$A$2000))*$B$22:$B$2000))^2)</f>
        <v>4.6590136130390487</v>
      </c>
      <c r="Y405">
        <f t="array" ref="Y405">+SQRT((SUM(SIN($V405/$X$1*($A$22:$A$2000))*$C$22:$C$2000))^2 +  (SUM(COS($V405/$X$1*($A$22:$A$2000))*$C$22:$C$2000))^2)</f>
        <v>14.74948858127537</v>
      </c>
    </row>
    <row r="406" spans="1:25" x14ac:dyDescent="0.35">
      <c r="A406" s="6">
        <f t="shared" si="40"/>
        <v>1913.666667</v>
      </c>
      <c r="B406" s="6">
        <f t="shared" si="41"/>
        <v>3.3441504367510297E-2</v>
      </c>
      <c r="C406" s="8">
        <f t="shared" si="42"/>
        <v>-0.10815470000000001</v>
      </c>
      <c r="G406" s="1">
        <v>1913.75</v>
      </c>
      <c r="H406" s="1">
        <v>2.9802525045934801E-2</v>
      </c>
      <c r="I406" s="1">
        <v>0.2212625</v>
      </c>
      <c r="J406" s="1">
        <v>1913.75</v>
      </c>
      <c r="K406" s="1">
        <v>0.82000000000000095</v>
      </c>
      <c r="L406" s="1">
        <v>34.271247399539398</v>
      </c>
      <c r="M406" s="1">
        <v>431.82128303530902</v>
      </c>
      <c r="V406">
        <f t="shared" si="44"/>
        <v>404</v>
      </c>
      <c r="W406">
        <f t="shared" si="43"/>
        <v>0.64298597009125724</v>
      </c>
      <c r="X406" s="2">
        <f t="array" ref="X406">+SQRT((SUM(SIN($V406/$X$1*($A$22:$A$2000))*$B$22:$B$2000))^2 + (SUM(COS($V406/$X$1*($A$22:$A$2000))*$B$22:$B$2000))^2)</f>
        <v>2.9694581727594245</v>
      </c>
      <c r="Y406">
        <f t="array" ref="Y406">+SQRT((SUM(SIN($V406/$X$1*($A$22:$A$2000))*$C$22:$C$2000))^2 +  (SUM(COS($V406/$X$1*($A$22:$A$2000))*$C$22:$C$2000))^2)</f>
        <v>11.799726563260384</v>
      </c>
    </row>
    <row r="407" spans="1:25" x14ac:dyDescent="0.35">
      <c r="A407" s="6">
        <f t="shared" si="40"/>
        <v>1913.75</v>
      </c>
      <c r="B407" s="6">
        <f t="shared" si="41"/>
        <v>2.9802525045934801E-2</v>
      </c>
      <c r="C407" s="8">
        <f t="shared" si="42"/>
        <v>0.2212625</v>
      </c>
      <c r="G407" s="1">
        <v>1913.833333</v>
      </c>
      <c r="H407" s="1">
        <v>1.55663704960114E-2</v>
      </c>
      <c r="I407" s="1">
        <v>7.3049660000000004E-3</v>
      </c>
      <c r="J407" s="1">
        <v>1913.833333</v>
      </c>
      <c r="K407" s="1">
        <v>0.82200000000000095</v>
      </c>
      <c r="L407" s="1">
        <v>30.372735004224801</v>
      </c>
      <c r="M407" s="1">
        <v>553.04955471086305</v>
      </c>
      <c r="V407">
        <f t="shared" si="44"/>
        <v>405</v>
      </c>
      <c r="W407">
        <f t="shared" si="43"/>
        <v>0.64457751952217612</v>
      </c>
      <c r="X407" s="2">
        <f t="array" ref="X407">+SQRT((SUM(SIN($V407/$X$1*($A$22:$A$2000))*$B$22:$B$2000))^2 + (SUM(COS($V407/$X$1*($A$22:$A$2000))*$B$22:$B$2000))^2)</f>
        <v>1.5353448782510317</v>
      </c>
      <c r="Y407">
        <f t="array" ref="Y407">+SQRT((SUM(SIN($V407/$X$1*($A$22:$A$2000))*$C$22:$C$2000))^2 +  (SUM(COS($V407/$X$1*($A$22:$A$2000))*$C$22:$C$2000))^2)</f>
        <v>7.5816070999874938</v>
      </c>
    </row>
    <row r="408" spans="1:25" x14ac:dyDescent="0.35">
      <c r="A408" s="6">
        <f t="shared" si="40"/>
        <v>1913.833333</v>
      </c>
      <c r="B408" s="6">
        <f t="shared" si="41"/>
        <v>1.55663704960114E-2</v>
      </c>
      <c r="C408" s="8">
        <f t="shared" si="42"/>
        <v>7.3049660000000004E-3</v>
      </c>
      <c r="G408" s="1">
        <v>1913.916667</v>
      </c>
      <c r="H408" s="1">
        <v>7.6275722051601505E-2</v>
      </c>
      <c r="I408" s="1">
        <v>-3.4983399999999998E-2</v>
      </c>
      <c r="J408" s="1">
        <v>1913.916667</v>
      </c>
      <c r="K408" s="1">
        <v>0.82400000000000095</v>
      </c>
      <c r="L408" s="1">
        <v>73.984963253301601</v>
      </c>
      <c r="M408" s="1">
        <v>733.67392641337301</v>
      </c>
      <c r="V408">
        <f t="shared" si="44"/>
        <v>406</v>
      </c>
      <c r="W408">
        <f t="shared" si="43"/>
        <v>0.646169068953095</v>
      </c>
      <c r="X408" s="2">
        <f t="array" ref="X408">+SQRT((SUM(SIN($V408/$X$1*($A$22:$A$2000))*$B$22:$B$2000))^2 + (SUM(COS($V408/$X$1*($A$22:$A$2000))*$B$22:$B$2000))^2)</f>
        <v>0.52119135245870962</v>
      </c>
      <c r="Y408">
        <f t="array" ref="Y408">+SQRT((SUM(SIN($V408/$X$1*($A$22:$A$2000))*$C$22:$C$2000))^2 +  (SUM(COS($V408/$X$1*($A$22:$A$2000))*$C$22:$C$2000))^2)</f>
        <v>2.8172632384750562</v>
      </c>
    </row>
    <row r="409" spans="1:25" x14ac:dyDescent="0.35">
      <c r="A409" s="6">
        <f t="shared" si="40"/>
        <v>1913.916667</v>
      </c>
      <c r="B409" s="6">
        <f t="shared" si="41"/>
        <v>7.6275722051601505E-2</v>
      </c>
      <c r="C409" s="8">
        <f t="shared" si="42"/>
        <v>-3.4983399999999998E-2</v>
      </c>
      <c r="G409" s="1">
        <v>1914</v>
      </c>
      <c r="H409" s="1">
        <v>0.19537961865009601</v>
      </c>
      <c r="I409" s="1">
        <v>-0.1191791</v>
      </c>
      <c r="J409" s="1">
        <v>1914</v>
      </c>
      <c r="K409" s="1">
        <v>0.82600000000000096</v>
      </c>
      <c r="L409" s="1">
        <v>244.115348496471</v>
      </c>
      <c r="M409" s="1">
        <v>900.38254593486101</v>
      </c>
      <c r="V409">
        <f t="shared" si="44"/>
        <v>407</v>
      </c>
      <c r="W409">
        <f t="shared" si="43"/>
        <v>0.64776061838401411</v>
      </c>
      <c r="X409" s="2">
        <f t="array" ref="X409">+SQRT((SUM(SIN($V409/$X$1*($A$22:$A$2000))*$B$22:$B$2000))^2 + (SUM(COS($V409/$X$1*($A$22:$A$2000))*$B$22:$B$2000))^2)</f>
        <v>0.43435159900722298</v>
      </c>
      <c r="Y409">
        <f t="array" ref="Y409">+SQRT((SUM(SIN($V409/$X$1*($A$22:$A$2000))*$C$22:$C$2000))^2 +  (SUM(COS($V409/$X$1*($A$22:$A$2000))*$C$22:$C$2000))^2)</f>
        <v>4.5621684408335454</v>
      </c>
    </row>
    <row r="410" spans="1:25" x14ac:dyDescent="0.35">
      <c r="A410" s="6">
        <f t="shared" si="40"/>
        <v>1914</v>
      </c>
      <c r="B410" s="6">
        <f t="shared" si="41"/>
        <v>0.19537961865009601</v>
      </c>
      <c r="C410" s="8">
        <f t="shared" si="42"/>
        <v>-0.1191791</v>
      </c>
      <c r="G410" s="1">
        <v>1914.083333</v>
      </c>
      <c r="H410" s="1">
        <v>0.23595690975831701</v>
      </c>
      <c r="I410" s="1">
        <v>-2.6861279999999999E-3</v>
      </c>
      <c r="J410" s="1">
        <v>1914.083333</v>
      </c>
      <c r="K410" s="1">
        <v>0.82800000000000096</v>
      </c>
      <c r="L410" s="1">
        <v>508.26911196089901</v>
      </c>
      <c r="M410" s="1">
        <v>957.41288636597596</v>
      </c>
      <c r="V410">
        <f t="shared" si="44"/>
        <v>408</v>
      </c>
      <c r="W410">
        <f t="shared" si="43"/>
        <v>0.64935216781493299</v>
      </c>
      <c r="X410" s="2">
        <f t="array" ref="X410">+SQRT((SUM(SIN($V410/$X$1*($A$22:$A$2000))*$B$22:$B$2000))^2 + (SUM(COS($V410/$X$1*($A$22:$A$2000))*$B$22:$B$2000))^2)</f>
        <v>1.2840395443196877</v>
      </c>
      <c r="Y410">
        <f t="array" ref="Y410">+SQRT((SUM(SIN($V410/$X$1*($A$22:$A$2000))*$C$22:$C$2000))^2 +  (SUM(COS($V410/$X$1*($A$22:$A$2000))*$C$22:$C$2000))^2)</f>
        <v>10.407636704125604</v>
      </c>
    </row>
    <row r="411" spans="1:25" x14ac:dyDescent="0.35">
      <c r="A411" s="6">
        <f t="shared" si="40"/>
        <v>1914.083333</v>
      </c>
      <c r="B411" s="6">
        <f t="shared" si="41"/>
        <v>0.23595690975831701</v>
      </c>
      <c r="C411" s="8">
        <f t="shared" si="42"/>
        <v>-2.6861279999999999E-3</v>
      </c>
      <c r="G411" s="1">
        <v>1914.166667</v>
      </c>
      <c r="H411" s="1">
        <v>0.159256478058111</v>
      </c>
      <c r="I411" s="1">
        <v>-0.2003335</v>
      </c>
      <c r="J411" s="1">
        <v>1914.166667</v>
      </c>
      <c r="K411" s="1">
        <v>0.83000000000000096</v>
      </c>
      <c r="L411" s="1">
        <v>743.88944508841303</v>
      </c>
      <c r="M411" s="1">
        <v>870.29413870179098</v>
      </c>
      <c r="V411">
        <f t="shared" si="44"/>
        <v>409</v>
      </c>
      <c r="W411">
        <f t="shared" si="43"/>
        <v>0.65094371724585187</v>
      </c>
      <c r="X411" s="2">
        <f t="array" ref="X411">+SQRT((SUM(SIN($V411/$X$1*($A$22:$A$2000))*$B$22:$B$2000))^2 + (SUM(COS($V411/$X$1*($A$22:$A$2000))*$B$22:$B$2000))^2)</f>
        <v>2.0933435291991875</v>
      </c>
      <c r="Y411">
        <f t="array" ref="Y411">+SQRT((SUM(SIN($V411/$X$1*($A$22:$A$2000))*$C$22:$C$2000))^2 +  (SUM(COS($V411/$X$1*($A$22:$A$2000))*$C$22:$C$2000))^2)</f>
        <v>16.267014038689958</v>
      </c>
    </row>
    <row r="412" spans="1:25" x14ac:dyDescent="0.35">
      <c r="A412" s="6">
        <f t="shared" si="40"/>
        <v>1914.166667</v>
      </c>
      <c r="B412" s="6">
        <f t="shared" si="41"/>
        <v>0.159256478058111</v>
      </c>
      <c r="C412" s="8">
        <f t="shared" si="42"/>
        <v>-0.2003335</v>
      </c>
      <c r="G412" s="1">
        <v>1914.25</v>
      </c>
      <c r="H412" s="1">
        <v>0.105837346927892</v>
      </c>
      <c r="I412" s="1">
        <v>-5.7275680000000002E-2</v>
      </c>
      <c r="J412" s="1">
        <v>1914.25</v>
      </c>
      <c r="K412" s="1">
        <v>0.83200000000000096</v>
      </c>
      <c r="L412" s="1">
        <v>872.82241613064696</v>
      </c>
      <c r="M412" s="1">
        <v>692.59346423449801</v>
      </c>
      <c r="V412">
        <f t="shared" si="44"/>
        <v>410</v>
      </c>
      <c r="W412">
        <f t="shared" si="43"/>
        <v>0.65253526667677086</v>
      </c>
      <c r="X412" s="2">
        <f t="array" ref="X412">+SQRT((SUM(SIN($V412/$X$1*($A$22:$A$2000))*$B$22:$B$2000))^2 + (SUM(COS($V412/$X$1*($A$22:$A$2000))*$B$22:$B$2000))^2)</f>
        <v>2.5695507909464266</v>
      </c>
      <c r="Y412">
        <f t="array" ref="Y412">+SQRT((SUM(SIN($V412/$X$1*($A$22:$A$2000))*$C$22:$C$2000))^2 +  (SUM(COS($V412/$X$1*($A$22:$A$2000))*$C$22:$C$2000))^2)</f>
        <v>21.704923899688701</v>
      </c>
    </row>
    <row r="413" spans="1:25" x14ac:dyDescent="0.35">
      <c r="A413" s="6">
        <f t="shared" si="40"/>
        <v>1914.25</v>
      </c>
      <c r="B413" s="6">
        <f t="shared" si="41"/>
        <v>0.105837346927892</v>
      </c>
      <c r="C413" s="8">
        <f t="shared" si="42"/>
        <v>-5.7275680000000002E-2</v>
      </c>
      <c r="G413" s="1">
        <v>1914.333333</v>
      </c>
      <c r="H413" s="1">
        <v>0.170936320703725</v>
      </c>
      <c r="I413" s="1">
        <v>9.2909779999999997E-2</v>
      </c>
      <c r="J413" s="1">
        <v>1914.333333</v>
      </c>
      <c r="K413" s="1">
        <v>0.83400000000000096</v>
      </c>
      <c r="L413" s="1">
        <v>870.90713659759501</v>
      </c>
      <c r="M413" s="1">
        <v>484.05042564053502</v>
      </c>
      <c r="V413">
        <f t="shared" si="44"/>
        <v>411</v>
      </c>
      <c r="W413">
        <f t="shared" si="43"/>
        <v>0.65412681610768986</v>
      </c>
      <c r="X413" s="2">
        <f t="array" ref="X413">+SQRT((SUM(SIN($V413/$X$1*($A$22:$A$2000))*$B$22:$B$2000))^2 + (SUM(COS($V413/$X$1*($A$22:$A$2000))*$B$22:$B$2000))^2)</f>
        <v>2.5591929687545538</v>
      </c>
      <c r="Y413">
        <f t="array" ref="Y413">+SQRT((SUM(SIN($V413/$X$1*($A$22:$A$2000))*$C$22:$C$2000))^2 +  (SUM(COS($V413/$X$1*($A$22:$A$2000))*$C$22:$C$2000))^2)</f>
        <v>26.396511077381259</v>
      </c>
    </row>
    <row r="414" spans="1:25" x14ac:dyDescent="0.35">
      <c r="A414" s="6">
        <f t="shared" si="40"/>
        <v>1914.333333</v>
      </c>
      <c r="B414" s="6">
        <f t="shared" si="41"/>
        <v>0.170936320703725</v>
      </c>
      <c r="C414" s="8">
        <f t="shared" si="42"/>
        <v>9.2909779999999997E-2</v>
      </c>
      <c r="G414" s="1">
        <v>1914.416667</v>
      </c>
      <c r="H414" s="1">
        <v>0.24510291138087401</v>
      </c>
      <c r="I414" s="1">
        <v>0.74452189999999996</v>
      </c>
      <c r="J414" s="1">
        <v>1914.416667</v>
      </c>
      <c r="K414" s="1">
        <v>0.83600000000000096</v>
      </c>
      <c r="L414" s="1">
        <v>717.37105106609999</v>
      </c>
      <c r="M414" s="1">
        <v>283.95729620132499</v>
      </c>
      <c r="V414">
        <f t="shared" si="44"/>
        <v>412</v>
      </c>
      <c r="W414">
        <f t="shared" si="43"/>
        <v>0.65571836553860885</v>
      </c>
      <c r="X414" s="2">
        <f t="array" ref="X414">+SQRT((SUM(SIN($V414/$X$1*($A$22:$A$2000))*$B$22:$B$2000))^2 + (SUM(COS($V414/$X$1*($A$22:$A$2000))*$B$22:$B$2000))^2)</f>
        <v>2.1471800358997783</v>
      </c>
      <c r="Y414">
        <f t="array" ref="Y414">+SQRT((SUM(SIN($V414/$X$1*($A$22:$A$2000))*$C$22:$C$2000))^2 +  (SUM(COS($V414/$X$1*($A$22:$A$2000))*$C$22:$C$2000))^2)</f>
        <v>29.9600125252331</v>
      </c>
    </row>
    <row r="415" spans="1:25" x14ac:dyDescent="0.35">
      <c r="A415" s="6">
        <f t="shared" si="40"/>
        <v>1914.416667</v>
      </c>
      <c r="B415" s="6">
        <f t="shared" si="41"/>
        <v>0.24510291138087401</v>
      </c>
      <c r="C415" s="8">
        <f t="shared" si="42"/>
        <v>0.74452189999999996</v>
      </c>
      <c r="G415" s="1">
        <v>1914.5</v>
      </c>
      <c r="H415" s="1">
        <v>0.19424457739387499</v>
      </c>
      <c r="I415" s="1">
        <v>0.39521030000000001</v>
      </c>
      <c r="J415" s="1">
        <v>1914.5</v>
      </c>
      <c r="K415" s="1">
        <v>0.83800000000000097</v>
      </c>
      <c r="L415" s="1">
        <v>480.51744909538002</v>
      </c>
      <c r="M415" s="1">
        <v>151.23585079927901</v>
      </c>
      <c r="V415">
        <f t="shared" si="44"/>
        <v>413</v>
      </c>
      <c r="W415">
        <f t="shared" si="43"/>
        <v>0.65730991496952773</v>
      </c>
      <c r="X415" s="2">
        <f t="array" ref="X415">+SQRT((SUM(SIN($V415/$X$1*($A$22:$A$2000))*$B$22:$B$2000))^2 + (SUM(COS($V415/$X$1*($A$22:$A$2000))*$B$22:$B$2000))^2)</f>
        <v>1.5977692056977941</v>
      </c>
      <c r="Y415">
        <f t="array" ref="Y415">+SQRT((SUM(SIN($V415/$X$1*($A$22:$A$2000))*$C$22:$C$2000))^2 +  (SUM(COS($V415/$X$1*($A$22:$A$2000))*$C$22:$C$2000))^2)</f>
        <v>32.045394435014401</v>
      </c>
    </row>
    <row r="416" spans="1:25" x14ac:dyDescent="0.35">
      <c r="A416" s="6">
        <f t="shared" si="40"/>
        <v>1914.5</v>
      </c>
      <c r="B416" s="6">
        <f t="shared" si="41"/>
        <v>0.19424457739387499</v>
      </c>
      <c r="C416" s="8">
        <f t="shared" si="42"/>
        <v>0.39521030000000001</v>
      </c>
      <c r="G416" s="1">
        <v>1914.583333</v>
      </c>
      <c r="H416" s="1">
        <v>7.1119173625314502E-2</v>
      </c>
      <c r="I416" s="1">
        <v>0.2569379</v>
      </c>
      <c r="J416" s="1">
        <v>1914.583333</v>
      </c>
      <c r="K416" s="1">
        <v>0.84000000000000097</v>
      </c>
      <c r="L416" s="1">
        <v>357.01288171345902</v>
      </c>
      <c r="M416" s="1">
        <v>115.947508860898</v>
      </c>
      <c r="V416">
        <f t="shared" si="44"/>
        <v>414</v>
      </c>
      <c r="W416">
        <f t="shared" si="43"/>
        <v>0.65890146440044661</v>
      </c>
      <c r="X416" s="2">
        <f t="array" ref="X416">+SQRT((SUM(SIN($V416/$X$1*($A$22:$A$2000))*$B$22:$B$2000))^2 + (SUM(COS($V416/$X$1*($A$22:$A$2000))*$B$22:$B$2000))^2)</f>
        <v>1.137452810158901</v>
      </c>
      <c r="Y416">
        <f t="array" ref="Y416">+SQRT((SUM(SIN($V416/$X$1*($A$22:$A$2000))*$C$22:$C$2000))^2 +  (SUM(COS($V416/$X$1*($A$22:$A$2000))*$C$22:$C$2000))^2)</f>
        <v>32.48977365402596</v>
      </c>
    </row>
    <row r="417" spans="1:25" x14ac:dyDescent="0.35">
      <c r="A417" s="6">
        <f t="shared" si="40"/>
        <v>1914.583333</v>
      </c>
      <c r="B417" s="6">
        <f t="shared" si="41"/>
        <v>7.1119173625314502E-2</v>
      </c>
      <c r="C417" s="8">
        <f t="shared" si="42"/>
        <v>0.2569379</v>
      </c>
      <c r="G417" s="1">
        <v>1914.666667</v>
      </c>
      <c r="H417" s="1">
        <v>7.2565854312260899E-3</v>
      </c>
      <c r="I417" s="1">
        <v>0.29355330000000002</v>
      </c>
      <c r="J417" s="1">
        <v>1914.666667</v>
      </c>
      <c r="K417" s="1">
        <v>0.84200000000000097</v>
      </c>
      <c r="L417" s="1">
        <v>457.34628628476298</v>
      </c>
      <c r="M417" s="1">
        <v>113.747384836596</v>
      </c>
      <c r="V417">
        <f t="shared" si="44"/>
        <v>415</v>
      </c>
      <c r="W417">
        <f t="shared" si="43"/>
        <v>0.66049301383136572</v>
      </c>
      <c r="X417" s="2">
        <f t="array" ref="X417">+SQRT((SUM(SIN($V417/$X$1*($A$22:$A$2000))*$B$22:$B$2000))^2 + (SUM(COS($V417/$X$1*($A$22:$A$2000))*$B$22:$B$2000))^2)</f>
        <v>0.79934565475355523</v>
      </c>
      <c r="Y417">
        <f t="array" ref="Y417">+SQRT((SUM(SIN($V417/$X$1*($A$22:$A$2000))*$C$22:$C$2000))^2 +  (SUM(COS($V417/$X$1*($A$22:$A$2000))*$C$22:$C$2000))^2)</f>
        <v>31.382190667540552</v>
      </c>
    </row>
    <row r="418" spans="1:25" x14ac:dyDescent="0.35">
      <c r="A418" s="6">
        <f t="shared" si="40"/>
        <v>1914.666667</v>
      </c>
      <c r="B418" s="6">
        <f t="shared" si="41"/>
        <v>7.2565854312260899E-3</v>
      </c>
      <c r="C418" s="8">
        <f t="shared" si="42"/>
        <v>0.29355330000000002</v>
      </c>
      <c r="G418" s="1">
        <v>1914.75</v>
      </c>
      <c r="H418" s="1">
        <v>-7.8647591652014608E-3</v>
      </c>
      <c r="I418" s="1">
        <v>0.29922149999999997</v>
      </c>
      <c r="J418" s="1">
        <v>1914.75</v>
      </c>
      <c r="K418" s="1">
        <v>0.84400000000000097</v>
      </c>
      <c r="L418" s="1">
        <v>647.93621493032697</v>
      </c>
      <c r="M418" s="1">
        <v>78.802262717945098</v>
      </c>
      <c r="V418">
        <f t="shared" si="44"/>
        <v>416</v>
      </c>
      <c r="W418">
        <f t="shared" si="43"/>
        <v>0.6620845632622846</v>
      </c>
      <c r="X418" s="2">
        <f t="array" ref="X418">+SQRT((SUM(SIN($V418/$X$1*($A$22:$A$2000))*$B$22:$B$2000))^2 + (SUM(COS($V418/$X$1*($A$22:$A$2000))*$B$22:$B$2000))^2)</f>
        <v>0.83901352792341177</v>
      </c>
      <c r="Y418">
        <f t="array" ref="Y418">+SQRT((SUM(SIN($V418/$X$1*($A$22:$A$2000))*$C$22:$C$2000))^2 +  (SUM(COS($V418/$X$1*($A$22:$A$2000))*$C$22:$C$2000))^2)</f>
        <v>28.97752789521445</v>
      </c>
    </row>
    <row r="419" spans="1:25" x14ac:dyDescent="0.35">
      <c r="A419" s="6">
        <f t="shared" si="40"/>
        <v>1914.75</v>
      </c>
      <c r="B419" s="6">
        <f t="shared" si="41"/>
        <v>-7.8647591652014608E-3</v>
      </c>
      <c r="C419" s="8">
        <f t="shared" si="42"/>
        <v>0.29922149999999997</v>
      </c>
      <c r="G419" s="1">
        <v>1914.833333</v>
      </c>
      <c r="H419" s="1">
        <v>-8.3551211893457406E-2</v>
      </c>
      <c r="I419" s="1">
        <v>-0.310726</v>
      </c>
      <c r="J419" s="1">
        <v>1914.833333</v>
      </c>
      <c r="K419" s="1">
        <v>0.84600000000000097</v>
      </c>
      <c r="L419" s="1">
        <v>741.79349648326399</v>
      </c>
      <c r="M419" s="1">
        <v>55.9241630349998</v>
      </c>
      <c r="V419">
        <f t="shared" si="44"/>
        <v>417</v>
      </c>
      <c r="W419">
        <f t="shared" si="43"/>
        <v>0.66367611269320359</v>
      </c>
      <c r="X419" s="2">
        <f t="array" ref="X419">+SQRT((SUM(SIN($V419/$X$1*($A$22:$A$2000))*$B$22:$B$2000))^2 + (SUM(COS($V419/$X$1*($A$22:$A$2000))*$B$22:$B$2000))^2)</f>
        <v>1.4392055112833981</v>
      </c>
      <c r="Y419">
        <f t="array" ref="Y419">+SQRT((SUM(SIN($V419/$X$1*($A$22:$A$2000))*$C$22:$C$2000))^2 +  (SUM(COS($V419/$X$1*($A$22:$A$2000))*$C$22:$C$2000))^2)</f>
        <v>25.544651647595419</v>
      </c>
    </row>
    <row r="420" spans="1:25" x14ac:dyDescent="0.35">
      <c r="A420" s="6">
        <f t="shared" si="40"/>
        <v>1914.833333</v>
      </c>
      <c r="B420" s="6">
        <f t="shared" si="41"/>
        <v>-8.3551211893457406E-2</v>
      </c>
      <c r="C420" s="8">
        <f t="shared" si="42"/>
        <v>-0.310726</v>
      </c>
      <c r="G420" s="1">
        <v>1914.916667</v>
      </c>
      <c r="H420" s="1">
        <v>-0.22241355212199199</v>
      </c>
      <c r="I420" s="1">
        <v>-0.4984324</v>
      </c>
      <c r="J420" s="1">
        <v>1914.916667</v>
      </c>
      <c r="K420" s="1">
        <v>0.84800000000000098</v>
      </c>
      <c r="L420" s="1">
        <v>710.74854621182703</v>
      </c>
      <c r="M420" s="1">
        <v>115.79730884769</v>
      </c>
      <c r="V420">
        <f t="shared" si="44"/>
        <v>418</v>
      </c>
      <c r="W420">
        <f t="shared" si="43"/>
        <v>0.66526766212412247</v>
      </c>
      <c r="X420" s="2">
        <f t="array" ref="X420">+SQRT((SUM(SIN($V420/$X$1*($A$22:$A$2000))*$B$22:$B$2000))^2 + (SUM(COS($V420/$X$1*($A$22:$A$2000))*$B$22:$B$2000))^2)</f>
        <v>2.0979898905190177</v>
      </c>
      <c r="Y420">
        <f t="array" ref="Y420">+SQRT((SUM(SIN($V420/$X$1*($A$22:$A$2000))*$C$22:$C$2000))^2 +  (SUM(COS($V420/$X$1*($A$22:$A$2000))*$C$22:$C$2000))^2)</f>
        <v>21.30034263822218</v>
      </c>
    </row>
    <row r="421" spans="1:25" x14ac:dyDescent="0.35">
      <c r="A421" s="6">
        <f t="shared" si="40"/>
        <v>1914.916667</v>
      </c>
      <c r="B421" s="6">
        <f t="shared" si="41"/>
        <v>-0.22241355212199199</v>
      </c>
      <c r="C421" s="8">
        <f t="shared" si="42"/>
        <v>-0.4984324</v>
      </c>
      <c r="G421" s="1">
        <v>1915</v>
      </c>
      <c r="H421" s="1">
        <v>-0.31083860534927299</v>
      </c>
      <c r="I421" s="1">
        <v>-0.4607581</v>
      </c>
      <c r="J421" s="1">
        <v>1915</v>
      </c>
      <c r="K421" s="1">
        <v>0.85000000000000098</v>
      </c>
      <c r="L421" s="1">
        <v>598.00869968019003</v>
      </c>
      <c r="M421" s="1">
        <v>224.67857340680999</v>
      </c>
      <c r="V421">
        <f t="shared" si="44"/>
        <v>419</v>
      </c>
      <c r="W421">
        <f t="shared" si="43"/>
        <v>0.66685921155504158</v>
      </c>
      <c r="X421" s="2">
        <f t="array" ref="X421">+SQRT((SUM(SIN($V421/$X$1*($A$22:$A$2000))*$B$22:$B$2000))^2 + (SUM(COS($V421/$X$1*($A$22:$A$2000))*$B$22:$B$2000))^2)</f>
        <v>2.4923008131268363</v>
      </c>
      <c r="Y421">
        <f t="array" ref="Y421">+SQRT((SUM(SIN($V421/$X$1*($A$22:$A$2000))*$C$22:$C$2000))^2 +  (SUM(COS($V421/$X$1*($A$22:$A$2000))*$C$22:$C$2000))^2)</f>
        <v>16.487920544039888</v>
      </c>
    </row>
    <row r="422" spans="1:25" x14ac:dyDescent="0.35">
      <c r="A422" s="6">
        <f t="shared" si="40"/>
        <v>1915</v>
      </c>
      <c r="B422" s="6">
        <f t="shared" si="41"/>
        <v>-0.31083860534927299</v>
      </c>
      <c r="C422" s="8">
        <f t="shared" si="42"/>
        <v>-0.4607581</v>
      </c>
      <c r="G422" s="1">
        <v>1915.083333</v>
      </c>
      <c r="H422" s="1">
        <v>-0.29294761201779701</v>
      </c>
      <c r="I422" s="1">
        <v>-0.51874719999999996</v>
      </c>
      <c r="J422" s="1">
        <v>1915.083333</v>
      </c>
      <c r="K422" s="1">
        <v>0.85200000000000098</v>
      </c>
      <c r="L422" s="1">
        <v>406.38937987748301</v>
      </c>
      <c r="M422" s="1">
        <v>299.267395400704</v>
      </c>
      <c r="V422">
        <f t="shared" si="44"/>
        <v>420</v>
      </c>
      <c r="W422">
        <f t="shared" si="43"/>
        <v>0.66845076098596046</v>
      </c>
      <c r="X422" s="2">
        <f t="array" ref="X422">+SQRT((SUM(SIN($V422/$X$1*($A$22:$A$2000))*$B$22:$B$2000))^2 + (SUM(COS($V422/$X$1*($A$22:$A$2000))*$B$22:$B$2000))^2)</f>
        <v>2.5813325744781328</v>
      </c>
      <c r="Y422">
        <f t="array" ref="Y422">+SQRT((SUM(SIN($V422/$X$1*($A$22:$A$2000))*$C$22:$C$2000))^2 +  (SUM(COS($V422/$X$1*($A$22:$A$2000))*$C$22:$C$2000))^2)</f>
        <v>11.503978507573155</v>
      </c>
    </row>
    <row r="423" spans="1:25" x14ac:dyDescent="0.35">
      <c r="A423" s="6">
        <f t="shared" si="40"/>
        <v>1915.083333</v>
      </c>
      <c r="B423" s="6">
        <f t="shared" si="41"/>
        <v>-0.29294761201779701</v>
      </c>
      <c r="C423" s="8">
        <f t="shared" si="42"/>
        <v>-0.51874719999999996</v>
      </c>
      <c r="G423" s="1">
        <v>1915.166667</v>
      </c>
      <c r="H423" s="1">
        <v>-0.223834201971612</v>
      </c>
      <c r="I423" s="1">
        <v>-0.2497616</v>
      </c>
      <c r="J423" s="1">
        <v>1915.166667</v>
      </c>
      <c r="K423" s="1">
        <v>0.85400000000000098</v>
      </c>
      <c r="L423" s="1">
        <v>191.72177113309399</v>
      </c>
      <c r="M423" s="1">
        <v>321.36874664381497</v>
      </c>
      <c r="V423">
        <f t="shared" si="44"/>
        <v>421</v>
      </c>
      <c r="W423">
        <f t="shared" si="43"/>
        <v>0.67004231041687934</v>
      </c>
      <c r="X423" s="2">
        <f t="array" ref="X423">+SQRT((SUM(SIN($V423/$X$1*($A$22:$A$2000))*$B$22:$B$2000))^2 + (SUM(COS($V423/$X$1*($A$22:$A$2000))*$B$22:$B$2000))^2)</f>
        <v>2.5877614477493376</v>
      </c>
      <c r="Y423">
        <f t="array" ref="Y423">+SQRT((SUM(SIN($V423/$X$1*($A$22:$A$2000))*$C$22:$C$2000))^2 +  (SUM(COS($V423/$X$1*($A$22:$A$2000))*$C$22:$C$2000))^2)</f>
        <v>6.9730607547936589</v>
      </c>
    </row>
    <row r="424" spans="1:25" x14ac:dyDescent="0.35">
      <c r="A424" s="6">
        <f t="shared" si="40"/>
        <v>1915.166667</v>
      </c>
      <c r="B424" s="6">
        <f t="shared" si="41"/>
        <v>-0.223834201971612</v>
      </c>
      <c r="C424" s="8">
        <f t="shared" si="42"/>
        <v>-0.2497616</v>
      </c>
      <c r="G424" s="1">
        <v>1915.25</v>
      </c>
      <c r="H424" s="1">
        <v>-0.15610744405716501</v>
      </c>
      <c r="I424" s="1">
        <v>-9.9585670000000001E-2</v>
      </c>
      <c r="J424" s="1">
        <v>1915.25</v>
      </c>
      <c r="K424" s="1">
        <v>0.85600000000000098</v>
      </c>
      <c r="L424" s="1">
        <v>78.932172490613993</v>
      </c>
      <c r="M424" s="1">
        <v>311.74243817509</v>
      </c>
      <c r="V424">
        <f t="shared" si="44"/>
        <v>422</v>
      </c>
      <c r="W424">
        <f t="shared" si="43"/>
        <v>0.67163385984779833</v>
      </c>
      <c r="X424" s="2">
        <f t="array" ref="X424">+SQRT((SUM(SIN($V424/$X$1*($A$22:$A$2000))*$B$22:$B$2000))^2 + (SUM(COS($V424/$X$1*($A$22:$A$2000))*$B$22:$B$2000))^2)</f>
        <v>2.7582637708208311</v>
      </c>
      <c r="Y424">
        <f t="array" ref="Y424">+SQRT((SUM(SIN($V424/$X$1*($A$22:$A$2000))*$C$22:$C$2000))^2 +  (SUM(COS($V424/$X$1*($A$22:$A$2000))*$C$22:$C$2000))^2)</f>
        <v>3.9551336884270252</v>
      </c>
    </row>
    <row r="425" spans="1:25" x14ac:dyDescent="0.35">
      <c r="A425" s="6">
        <f t="shared" si="40"/>
        <v>1915.25</v>
      </c>
      <c r="B425" s="6">
        <f t="shared" si="41"/>
        <v>-0.15610744405716501</v>
      </c>
      <c r="C425" s="8">
        <f t="shared" si="42"/>
        <v>-9.9585670000000001E-2</v>
      </c>
      <c r="G425" s="1">
        <v>1915.333333</v>
      </c>
      <c r="H425" s="1">
        <v>-8.7404793075148896E-2</v>
      </c>
      <c r="I425" s="1">
        <v>-0.29635840000000002</v>
      </c>
      <c r="J425" s="1">
        <v>1915.333333</v>
      </c>
      <c r="K425" s="1">
        <v>0.85800000000000098</v>
      </c>
      <c r="L425" s="1">
        <v>84.637053284050893</v>
      </c>
      <c r="M425" s="1">
        <v>262.00248929585302</v>
      </c>
      <c r="V425">
        <f t="shared" si="44"/>
        <v>423</v>
      </c>
      <c r="W425">
        <f t="shared" si="43"/>
        <v>0.67322540927871732</v>
      </c>
      <c r="X425" s="2">
        <f t="array" ref="X425">+SQRT((SUM(SIN($V425/$X$1*($A$22:$A$2000))*$B$22:$B$2000))^2 + (SUM(COS($V425/$X$1*($A$22:$A$2000))*$B$22:$B$2000))^2)</f>
        <v>3.0133664972547183</v>
      </c>
      <c r="Y425">
        <f t="array" ref="Y425">+SQRT((SUM(SIN($V425/$X$1*($A$22:$A$2000))*$C$22:$C$2000))^2 +  (SUM(COS($V425/$X$1*($A$22:$A$2000))*$C$22:$C$2000))^2)</f>
        <v>3.8488009746725922</v>
      </c>
    </row>
    <row r="426" spans="1:25" x14ac:dyDescent="0.35">
      <c r="A426" s="6">
        <f t="shared" si="40"/>
        <v>1915.333333</v>
      </c>
      <c r="B426" s="6">
        <f t="shared" si="41"/>
        <v>-8.7404793075148896E-2</v>
      </c>
      <c r="C426" s="8">
        <f t="shared" si="42"/>
        <v>-0.29635840000000002</v>
      </c>
      <c r="G426" s="1">
        <v>1915.416667</v>
      </c>
      <c r="H426" s="1">
        <v>-2.43878575530951E-2</v>
      </c>
      <c r="I426" s="1">
        <v>-1.209708E-2</v>
      </c>
      <c r="J426" s="1">
        <v>1915.416667</v>
      </c>
      <c r="K426" s="1">
        <v>0.86000000000000099</v>
      </c>
      <c r="L426" s="1">
        <v>93.992741946533997</v>
      </c>
      <c r="M426" s="1">
        <v>169.999577204198</v>
      </c>
      <c r="V426">
        <f t="shared" si="44"/>
        <v>424</v>
      </c>
      <c r="W426">
        <f t="shared" si="43"/>
        <v>0.67481695870963632</v>
      </c>
      <c r="X426" s="2">
        <f t="array" ref="X426">+SQRT((SUM(SIN($V426/$X$1*($A$22:$A$2000))*$B$22:$B$2000))^2 + (SUM(COS($V426/$X$1*($A$22:$A$2000))*$B$22:$B$2000))^2)</f>
        <v>3.0955454833583107</v>
      </c>
      <c r="Y426">
        <f t="array" ref="Y426">+SQRT((SUM(SIN($V426/$X$1*($A$22:$A$2000))*$C$22:$C$2000))^2 +  (SUM(COS($V426/$X$1*($A$22:$A$2000))*$C$22:$C$2000))^2)</f>
        <v>5.1270200145563605</v>
      </c>
    </row>
    <row r="427" spans="1:25" x14ac:dyDescent="0.35">
      <c r="A427" s="6">
        <f t="shared" si="40"/>
        <v>1915.416667</v>
      </c>
      <c r="B427" s="6">
        <f t="shared" si="41"/>
        <v>-2.43878575530951E-2</v>
      </c>
      <c r="C427" s="8">
        <f t="shared" si="42"/>
        <v>-1.209708E-2</v>
      </c>
      <c r="G427" s="1">
        <v>1915.5</v>
      </c>
      <c r="H427" s="1">
        <v>1.0630128784887599E-3</v>
      </c>
      <c r="I427" s="1">
        <v>-0.4116281</v>
      </c>
      <c r="J427" s="1">
        <v>1915.5</v>
      </c>
      <c r="K427" s="1">
        <v>0.86200000000000099</v>
      </c>
      <c r="L427" s="1">
        <v>59.969021794494402</v>
      </c>
      <c r="M427" s="1">
        <v>84.2318453650376</v>
      </c>
      <c r="V427">
        <f t="shared" si="44"/>
        <v>425</v>
      </c>
      <c r="W427">
        <f t="shared" si="43"/>
        <v>0.6764085081405552</v>
      </c>
      <c r="X427" s="2">
        <f t="array" ref="X427">+SQRT((SUM(SIN($V427/$X$1*($A$22:$A$2000))*$B$22:$B$2000))^2 + (SUM(COS($V427/$X$1*($A$22:$A$2000))*$B$22:$B$2000))^2)</f>
        <v>2.9381228278615348</v>
      </c>
      <c r="Y427">
        <f t="array" ref="Y427">+SQRT((SUM(SIN($V427/$X$1*($A$22:$A$2000))*$C$22:$C$2000))^2 +  (SUM(COS($V427/$X$1*($A$22:$A$2000))*$C$22:$C$2000))^2)</f>
        <v>6.0942683641451865</v>
      </c>
    </row>
    <row r="428" spans="1:25" x14ac:dyDescent="0.35">
      <c r="A428" s="6">
        <f t="shared" si="40"/>
        <v>1915.5</v>
      </c>
      <c r="B428" s="6">
        <f t="shared" si="41"/>
        <v>1.0630128784887599E-3</v>
      </c>
      <c r="C428" s="8">
        <f t="shared" si="42"/>
        <v>-0.4116281</v>
      </c>
      <c r="G428" s="1">
        <v>1915.583333</v>
      </c>
      <c r="H428" s="1">
        <v>-7.9230446780122997E-3</v>
      </c>
      <c r="I428" s="1">
        <v>-0.15887109999999999</v>
      </c>
      <c r="J428" s="1">
        <v>1915.583333</v>
      </c>
      <c r="K428" s="1">
        <v>0.86400000000000099</v>
      </c>
      <c r="L428" s="1">
        <v>47.146431019115198</v>
      </c>
      <c r="M428" s="1">
        <v>50.323680470494097</v>
      </c>
      <c r="V428">
        <f t="shared" si="44"/>
        <v>426</v>
      </c>
      <c r="W428">
        <f t="shared" si="43"/>
        <v>0.67800005757147408</v>
      </c>
      <c r="X428" s="2">
        <f t="array" ref="X428">+SQRT((SUM(SIN($V428/$X$1*($A$22:$A$2000))*$B$22:$B$2000))^2 + (SUM(COS($V428/$X$1*($A$22:$A$2000))*$B$22:$B$2000))^2)</f>
        <v>2.7871496355819687</v>
      </c>
      <c r="Y428">
        <f t="array" ref="Y428">+SQRT((SUM(SIN($V428/$X$1*($A$22:$A$2000))*$C$22:$C$2000))^2 +  (SUM(COS($V428/$X$1*($A$22:$A$2000))*$C$22:$C$2000))^2)</f>
        <v>6.4784212104901266</v>
      </c>
    </row>
    <row r="429" spans="1:25" x14ac:dyDescent="0.35">
      <c r="A429" s="6">
        <f t="shared" si="40"/>
        <v>1915.583333</v>
      </c>
      <c r="B429" s="6">
        <f t="shared" si="41"/>
        <v>-7.9230446780122997E-3</v>
      </c>
      <c r="C429" s="8">
        <f t="shared" si="42"/>
        <v>-0.15887109999999999</v>
      </c>
      <c r="G429" s="1">
        <v>1915.666667</v>
      </c>
      <c r="H429" s="1">
        <v>-1.6146493552762198E-2</v>
      </c>
      <c r="I429" s="1">
        <v>-1.6726399999999999E-2</v>
      </c>
      <c r="J429" s="1">
        <v>1915.666667</v>
      </c>
      <c r="K429" s="1">
        <v>0.86600000000000099</v>
      </c>
      <c r="L429" s="1">
        <v>69.065258417667906</v>
      </c>
      <c r="M429" s="1">
        <v>52.875385791751498</v>
      </c>
      <c r="V429">
        <f t="shared" si="44"/>
        <v>427</v>
      </c>
      <c r="W429">
        <f t="shared" si="43"/>
        <v>0.67959160700239307</v>
      </c>
      <c r="X429" s="2">
        <f t="array" ref="X429">+SQRT((SUM(SIN($V429/$X$1*($A$22:$A$2000))*$B$22:$B$2000))^2 + (SUM(COS($V429/$X$1*($A$22:$A$2000))*$B$22:$B$2000))^2)</f>
        <v>2.9742219134535763</v>
      </c>
      <c r="Y429">
        <f t="array" ref="Y429">+SQRT((SUM(SIN($V429/$X$1*($A$22:$A$2000))*$C$22:$C$2000))^2 +  (SUM(COS($V429/$X$1*($A$22:$A$2000))*$C$22:$C$2000))^2)</f>
        <v>6.4245994753388551</v>
      </c>
    </row>
    <row r="430" spans="1:25" x14ac:dyDescent="0.35">
      <c r="A430" s="6">
        <f t="shared" si="40"/>
        <v>1915.666667</v>
      </c>
      <c r="B430" s="6">
        <f t="shared" si="41"/>
        <v>-1.6146493552762198E-2</v>
      </c>
      <c r="C430" s="8">
        <f t="shared" si="42"/>
        <v>-1.6726399999999999E-2</v>
      </c>
      <c r="G430" s="1">
        <v>1915.75</v>
      </c>
      <c r="H430" s="1">
        <v>-2.38299813164531E-2</v>
      </c>
      <c r="I430" s="1">
        <v>3.9801540000000003E-2</v>
      </c>
      <c r="J430" s="1">
        <v>1915.75</v>
      </c>
      <c r="K430" s="1">
        <v>0.86800000000000099</v>
      </c>
      <c r="L430" s="1">
        <v>67.475011227486306</v>
      </c>
      <c r="M430" s="1">
        <v>51.983461345204297</v>
      </c>
      <c r="V430">
        <f t="shared" si="44"/>
        <v>428</v>
      </c>
      <c r="W430">
        <f t="shared" si="43"/>
        <v>0.68118315643331206</v>
      </c>
      <c r="X430" s="2">
        <f t="array" ref="X430">+SQRT((SUM(SIN($V430/$X$1*($A$22:$A$2000))*$B$22:$B$2000))^2 + (SUM(COS($V430/$X$1*($A$22:$A$2000))*$B$22:$B$2000))^2)</f>
        <v>3.4338241116223314</v>
      </c>
      <c r="Y430">
        <f t="array" ref="Y430">+SQRT((SUM(SIN($V430/$X$1*($A$22:$A$2000))*$C$22:$C$2000))^2 +  (SUM(COS($V430/$X$1*($A$22:$A$2000))*$C$22:$C$2000))^2)</f>
        <v>6.3907883171688402</v>
      </c>
    </row>
    <row r="431" spans="1:25" x14ac:dyDescent="0.35">
      <c r="A431" s="6">
        <f t="shared" si="40"/>
        <v>1915.75</v>
      </c>
      <c r="B431" s="6">
        <f t="shared" si="41"/>
        <v>-2.38299813164531E-2</v>
      </c>
      <c r="C431" s="8">
        <f t="shared" si="42"/>
        <v>3.9801540000000003E-2</v>
      </c>
      <c r="G431" s="1">
        <v>1915.833333</v>
      </c>
      <c r="H431" s="1">
        <v>-5.6699262696203498E-2</v>
      </c>
      <c r="I431" s="1">
        <v>2.0444960000000002E-2</v>
      </c>
      <c r="J431" s="1">
        <v>1915.833333</v>
      </c>
      <c r="K431" s="1">
        <v>0.87000000000000099</v>
      </c>
      <c r="L431" s="1">
        <v>47.616427261744697</v>
      </c>
      <c r="M431" s="1">
        <v>47.084331229009202</v>
      </c>
      <c r="V431">
        <f t="shared" si="44"/>
        <v>429</v>
      </c>
      <c r="W431">
        <f t="shared" si="43"/>
        <v>0.68277470586423106</v>
      </c>
      <c r="X431" s="2">
        <f t="array" ref="X431">+SQRT((SUM(SIN($V431/$X$1*($A$22:$A$2000))*$B$22:$B$2000))^2 + (SUM(COS($V431/$X$1*($A$22:$A$2000))*$B$22:$B$2000))^2)</f>
        <v>3.8110715075358605</v>
      </c>
      <c r="Y431">
        <f t="array" ref="Y431">+SQRT((SUM(SIN($V431/$X$1*($A$22:$A$2000))*$C$22:$C$2000))^2 +  (SUM(COS($V431/$X$1*($A$22:$A$2000))*$C$22:$C$2000))^2)</f>
        <v>7.0228371973550443</v>
      </c>
    </row>
    <row r="432" spans="1:25" x14ac:dyDescent="0.35">
      <c r="A432" s="6">
        <f t="shared" si="40"/>
        <v>1915.833333</v>
      </c>
      <c r="B432" s="6">
        <f t="shared" si="41"/>
        <v>-5.6699262696203498E-2</v>
      </c>
      <c r="C432" s="8">
        <f t="shared" si="42"/>
        <v>2.0444960000000002E-2</v>
      </c>
      <c r="G432" s="1">
        <v>1915.916667</v>
      </c>
      <c r="H432" s="1">
        <v>-9.0955108925474995E-2</v>
      </c>
      <c r="I432" s="1">
        <v>0.18669459999999999</v>
      </c>
      <c r="J432" s="1">
        <v>1915.916667</v>
      </c>
      <c r="K432" s="1">
        <v>0.872000000000001</v>
      </c>
      <c r="L432" s="1">
        <v>69.232713407745294</v>
      </c>
      <c r="M432" s="1">
        <v>69.279894411157301</v>
      </c>
      <c r="V432">
        <f t="shared" si="44"/>
        <v>430</v>
      </c>
      <c r="W432">
        <f t="shared" si="43"/>
        <v>0.68436625529514994</v>
      </c>
      <c r="X432" s="2">
        <f t="array" ref="X432">+SQRT((SUM(SIN($V432/$X$1*($A$22:$A$2000))*$B$22:$B$2000))^2 + (SUM(COS($V432/$X$1*($A$22:$A$2000))*$B$22:$B$2000))^2)</f>
        <v>3.8882025424323303</v>
      </c>
      <c r="Y432">
        <f t="array" ref="Y432">+SQRT((SUM(SIN($V432/$X$1*($A$22:$A$2000))*$C$22:$C$2000))^2 +  (SUM(COS($V432/$X$1*($A$22:$A$2000))*$C$22:$C$2000))^2)</f>
        <v>8.5406093056829846</v>
      </c>
    </row>
    <row r="433" spans="1:25" x14ac:dyDescent="0.35">
      <c r="A433" s="6">
        <f t="shared" si="40"/>
        <v>1915.916667</v>
      </c>
      <c r="B433" s="6">
        <f t="shared" si="41"/>
        <v>-9.0955108925474995E-2</v>
      </c>
      <c r="C433" s="8">
        <f t="shared" si="42"/>
        <v>0.18669459999999999</v>
      </c>
      <c r="G433" s="1">
        <v>1916</v>
      </c>
      <c r="H433" s="1">
        <v>-7.1462123315784595E-2</v>
      </c>
      <c r="I433" s="1">
        <v>3.8252889999999998E-2</v>
      </c>
      <c r="J433" s="1">
        <v>1916</v>
      </c>
      <c r="K433" s="1">
        <v>0.874000000000001</v>
      </c>
      <c r="L433" s="1">
        <v>128.52900687572799</v>
      </c>
      <c r="M433" s="1">
        <v>124.85145689269</v>
      </c>
      <c r="V433">
        <f t="shared" si="44"/>
        <v>431</v>
      </c>
      <c r="W433">
        <f t="shared" si="43"/>
        <v>0.68595780472606882</v>
      </c>
      <c r="X433" s="2">
        <f t="array" ref="X433">+SQRT((SUM(SIN($V433/$X$1*($A$22:$A$2000))*$B$22:$B$2000))^2 + (SUM(COS($V433/$X$1*($A$22:$A$2000))*$B$22:$B$2000))^2)</f>
        <v>3.7008880395649024</v>
      </c>
      <c r="Y433">
        <f t="array" ref="Y433">+SQRT((SUM(SIN($V433/$X$1*($A$22:$A$2000))*$C$22:$C$2000))^2 +  (SUM(COS($V433/$X$1*($A$22:$A$2000))*$C$22:$C$2000))^2)</f>
        <v>10.580705613035862</v>
      </c>
    </row>
    <row r="434" spans="1:25" x14ac:dyDescent="0.35">
      <c r="A434" s="6">
        <f t="shared" si="40"/>
        <v>1916</v>
      </c>
      <c r="B434" s="6">
        <f t="shared" si="41"/>
        <v>-7.1462123315784595E-2</v>
      </c>
      <c r="C434" s="8">
        <f t="shared" si="42"/>
        <v>3.8252889999999998E-2</v>
      </c>
      <c r="G434" s="1">
        <v>1916.083333</v>
      </c>
      <c r="H434" s="1">
        <v>-1.274606537861E-2</v>
      </c>
      <c r="I434" s="1">
        <v>0.13841290000000001</v>
      </c>
      <c r="J434" s="1">
        <v>1916.083333</v>
      </c>
      <c r="K434" s="1">
        <v>0.876000000000001</v>
      </c>
      <c r="L434" s="1">
        <v>187.024959686784</v>
      </c>
      <c r="M434" s="1">
        <v>180.61340614171101</v>
      </c>
      <c r="V434">
        <f t="shared" si="44"/>
        <v>432</v>
      </c>
      <c r="W434">
        <f t="shared" si="43"/>
        <v>0.68754935415698792</v>
      </c>
      <c r="X434" s="2">
        <f t="array" ref="X434">+SQRT((SUM(SIN($V434/$X$1*($A$22:$A$2000))*$B$22:$B$2000))^2 + (SUM(COS($V434/$X$1*($A$22:$A$2000))*$B$22:$B$2000))^2)</f>
        <v>3.4575596110253275</v>
      </c>
      <c r="Y434">
        <f t="array" ref="Y434">+SQRT((SUM(SIN($V434/$X$1*($A$22:$A$2000))*$C$22:$C$2000))^2 +  (SUM(COS($V434/$X$1*($A$22:$A$2000))*$C$22:$C$2000))^2)</f>
        <v>12.721549590977927</v>
      </c>
    </row>
    <row r="435" spans="1:25" x14ac:dyDescent="0.35">
      <c r="A435" s="6">
        <f t="shared" si="40"/>
        <v>1916.083333</v>
      </c>
      <c r="B435" s="6">
        <f t="shared" si="41"/>
        <v>-1.274606537861E-2</v>
      </c>
      <c r="C435" s="8">
        <f t="shared" si="42"/>
        <v>0.13841290000000001</v>
      </c>
      <c r="G435" s="1">
        <v>1916.166667</v>
      </c>
      <c r="H435" s="1">
        <v>2.4388367446732699E-3</v>
      </c>
      <c r="I435" s="1">
        <v>0.21091850000000001</v>
      </c>
      <c r="J435" s="1">
        <v>1916.166667</v>
      </c>
      <c r="K435" s="1">
        <v>0.878000000000001</v>
      </c>
      <c r="L435" s="1">
        <v>268.97844156869002</v>
      </c>
      <c r="M435" s="1">
        <v>213.216429039757</v>
      </c>
      <c r="V435">
        <f t="shared" si="44"/>
        <v>433</v>
      </c>
      <c r="W435">
        <f t="shared" si="43"/>
        <v>0.68914090358790681</v>
      </c>
      <c r="X435" s="2">
        <f t="array" ref="X435">+SQRT((SUM(SIN($V435/$X$1*($A$22:$A$2000))*$B$22:$B$2000))^2 + (SUM(COS($V435/$X$1*($A$22:$A$2000))*$B$22:$B$2000))^2)</f>
        <v>3.3050949506293015</v>
      </c>
      <c r="Y435">
        <f t="array" ref="Y435">+SQRT((SUM(SIN($V435/$X$1*($A$22:$A$2000))*$C$22:$C$2000))^2 +  (SUM(COS($V435/$X$1*($A$22:$A$2000))*$C$22:$C$2000))^2)</f>
        <v>14.688665172816007</v>
      </c>
    </row>
    <row r="436" spans="1:25" x14ac:dyDescent="0.35">
      <c r="A436" s="6">
        <f t="shared" si="40"/>
        <v>1916.166667</v>
      </c>
      <c r="B436" s="6">
        <f t="shared" si="41"/>
        <v>2.4388367446732699E-3</v>
      </c>
      <c r="C436" s="8">
        <f t="shared" si="42"/>
        <v>0.21091850000000001</v>
      </c>
      <c r="G436" s="1">
        <v>1916.25</v>
      </c>
      <c r="H436" s="1">
        <v>-5.3607442406410598E-2</v>
      </c>
      <c r="I436" s="1">
        <v>0.31908429999999999</v>
      </c>
      <c r="J436" s="1">
        <v>1916.25</v>
      </c>
      <c r="K436" s="1">
        <v>0.880000000000001</v>
      </c>
      <c r="L436" s="1">
        <v>409.31580068809399</v>
      </c>
      <c r="M436" s="1">
        <v>244.960473022381</v>
      </c>
      <c r="V436">
        <f t="shared" si="44"/>
        <v>434</v>
      </c>
      <c r="W436">
        <f t="shared" si="43"/>
        <v>0.6907324530188258</v>
      </c>
      <c r="X436" s="2">
        <f t="array" ref="X436">+SQRT((SUM(SIN($V436/$X$1*($A$22:$A$2000))*$B$22:$B$2000))^2 + (SUM(COS($V436/$X$1*($A$22:$A$2000))*$B$22:$B$2000))^2)</f>
        <v>3.1185497065204579</v>
      </c>
      <c r="Y436">
        <f t="array" ref="Y436">+SQRT((SUM(SIN($V436/$X$1*($A$22:$A$2000))*$C$22:$C$2000))^2 +  (SUM(COS($V436/$X$1*($A$22:$A$2000))*$C$22:$C$2000))^2)</f>
        <v>16.257091099230777</v>
      </c>
    </row>
    <row r="437" spans="1:25" x14ac:dyDescent="0.35">
      <c r="A437" s="6">
        <f t="shared" si="40"/>
        <v>1916.25</v>
      </c>
      <c r="B437" s="6">
        <f t="shared" si="41"/>
        <v>-5.3607442406410598E-2</v>
      </c>
      <c r="C437" s="8">
        <f t="shared" si="42"/>
        <v>0.31908429999999999</v>
      </c>
      <c r="G437" s="1">
        <v>1916.333333</v>
      </c>
      <c r="H437" s="1">
        <v>-0.11176163634130599</v>
      </c>
      <c r="I437" s="1">
        <v>4.231277E-2</v>
      </c>
      <c r="J437" s="1">
        <v>1916.333333</v>
      </c>
      <c r="K437" s="1">
        <v>0.88200000000000101</v>
      </c>
      <c r="L437" s="1">
        <v>558.78551242127605</v>
      </c>
      <c r="M437" s="1">
        <v>305.53104061498698</v>
      </c>
      <c r="V437">
        <f t="shared" si="44"/>
        <v>435</v>
      </c>
      <c r="W437">
        <f t="shared" si="43"/>
        <v>0.69232400244974468</v>
      </c>
      <c r="X437" s="2">
        <f t="array" ref="X437">+SQRT((SUM(SIN($V437/$X$1*($A$22:$A$2000))*$B$22:$B$2000))^2 + (SUM(COS($V437/$X$1*($A$22:$A$2000))*$B$22:$B$2000))^2)</f>
        <v>2.6416731186435189</v>
      </c>
      <c r="Y437">
        <f t="array" ref="Y437">+SQRT((SUM(SIN($V437/$X$1*($A$22:$A$2000))*$C$22:$C$2000))^2 +  (SUM(COS($V437/$X$1*($A$22:$A$2000))*$C$22:$C$2000))^2)</f>
        <v>17.197384200506182</v>
      </c>
    </row>
    <row r="438" spans="1:25" x14ac:dyDescent="0.35">
      <c r="A438" s="6">
        <f t="shared" si="40"/>
        <v>1916.333333</v>
      </c>
      <c r="B438" s="6">
        <f t="shared" si="41"/>
        <v>-0.11176163634130599</v>
      </c>
      <c r="C438" s="8">
        <f t="shared" si="42"/>
        <v>4.231277E-2</v>
      </c>
      <c r="G438" s="1">
        <v>1916.416667</v>
      </c>
      <c r="H438" s="1">
        <v>-0.12226016863701</v>
      </c>
      <c r="I438" s="1">
        <v>-0.20774999999999999</v>
      </c>
      <c r="J438" s="1">
        <v>1916.416667</v>
      </c>
      <c r="K438" s="1">
        <v>0.88400000000000101</v>
      </c>
      <c r="L438" s="1">
        <v>636.52955605260399</v>
      </c>
      <c r="M438" s="1">
        <v>377.998813486068</v>
      </c>
      <c r="V438">
        <f t="shared" si="44"/>
        <v>436</v>
      </c>
      <c r="W438">
        <f t="shared" si="43"/>
        <v>0.69391555188066378</v>
      </c>
      <c r="X438" s="2">
        <f t="array" ref="X438">+SQRT((SUM(SIN($V438/$X$1*($A$22:$A$2000))*$B$22:$B$2000))^2 + (SUM(COS($V438/$X$1*($A$22:$A$2000))*$B$22:$B$2000))^2)</f>
        <v>1.7657626821970105</v>
      </c>
      <c r="Y438">
        <f t="array" ref="Y438">+SQRT((SUM(SIN($V438/$X$1*($A$22:$A$2000))*$C$22:$C$2000))^2 +  (SUM(COS($V438/$X$1*($A$22:$A$2000))*$C$22:$C$2000))^2)</f>
        <v>17.371225829990838</v>
      </c>
    </row>
    <row r="439" spans="1:25" x14ac:dyDescent="0.35">
      <c r="A439" s="6">
        <f t="shared" si="40"/>
        <v>1916.416667</v>
      </c>
      <c r="B439" s="6">
        <f t="shared" si="41"/>
        <v>-0.12226016863701</v>
      </c>
      <c r="C439" s="8">
        <f t="shared" si="42"/>
        <v>-0.20774999999999999</v>
      </c>
      <c r="G439" s="1">
        <v>1916.5</v>
      </c>
      <c r="H439" s="1">
        <v>-0.13941173210858299</v>
      </c>
      <c r="I439" s="1">
        <v>-0.3928797</v>
      </c>
      <c r="J439" s="1">
        <v>1916.5</v>
      </c>
      <c r="K439" s="1">
        <v>0.88600000000000101</v>
      </c>
      <c r="L439" s="1">
        <v>623.49133429885899</v>
      </c>
      <c r="M439" s="1">
        <v>416.08441748977799</v>
      </c>
      <c r="V439">
        <f t="shared" si="44"/>
        <v>437</v>
      </c>
      <c r="W439">
        <f t="shared" si="43"/>
        <v>0.69550710131158267</v>
      </c>
      <c r="X439" s="2">
        <f t="array" ref="X439">+SQRT((SUM(SIN($V439/$X$1*($A$22:$A$2000))*$B$22:$B$2000))^2 + (SUM(COS($V439/$X$1*($A$22:$A$2000))*$B$22:$B$2000))^2)</f>
        <v>0.64341176541133771</v>
      </c>
      <c r="Y439">
        <f t="array" ref="Y439">+SQRT((SUM(SIN($V439/$X$1*($A$22:$A$2000))*$C$22:$C$2000))^2 +  (SUM(COS($V439/$X$1*($A$22:$A$2000))*$C$22:$C$2000))^2)</f>
        <v>16.866652284937317</v>
      </c>
    </row>
    <row r="440" spans="1:25" x14ac:dyDescent="0.35">
      <c r="A440" s="6">
        <f t="shared" si="40"/>
        <v>1916.5</v>
      </c>
      <c r="B440" s="6">
        <f t="shared" si="41"/>
        <v>-0.13941173210858299</v>
      </c>
      <c r="C440" s="8">
        <f t="shared" si="42"/>
        <v>-0.3928797</v>
      </c>
      <c r="G440" s="1">
        <v>1916.583333</v>
      </c>
      <c r="H440" s="1">
        <v>-0.23470710555017299</v>
      </c>
      <c r="I440" s="1">
        <v>-0.57137170000000004</v>
      </c>
      <c r="J440" s="1">
        <v>1916.583333</v>
      </c>
      <c r="K440" s="1">
        <v>0.88800000000000101</v>
      </c>
      <c r="L440" s="1">
        <v>540.70379977100094</v>
      </c>
      <c r="M440" s="1">
        <v>401.579187981698</v>
      </c>
      <c r="V440">
        <f t="shared" si="44"/>
        <v>438</v>
      </c>
      <c r="W440">
        <f t="shared" si="43"/>
        <v>0.69709865074250155</v>
      </c>
      <c r="X440" s="2">
        <f t="array" ref="X440">+SQRT((SUM(SIN($V440/$X$1*($A$22:$A$2000))*$B$22:$B$2000))^2 + (SUM(COS($V440/$X$1*($A$22:$A$2000))*$B$22:$B$2000))^2)</f>
        <v>0.63678960596336831</v>
      </c>
      <c r="Y440">
        <f t="array" ref="Y440">+SQRT((SUM(SIN($V440/$X$1*($A$22:$A$2000))*$C$22:$C$2000))^2 +  (SUM(COS($V440/$X$1*($A$22:$A$2000))*$C$22:$C$2000))^2)</f>
        <v>16.002836771224398</v>
      </c>
    </row>
    <row r="441" spans="1:25" x14ac:dyDescent="0.35">
      <c r="A441" s="6">
        <f t="shared" si="40"/>
        <v>1916.583333</v>
      </c>
      <c r="B441" s="6">
        <f t="shared" si="41"/>
        <v>-0.23470710555017299</v>
      </c>
      <c r="C441" s="8">
        <f t="shared" si="42"/>
        <v>-0.57137170000000004</v>
      </c>
      <c r="G441" s="1">
        <v>1916.666667</v>
      </c>
      <c r="H441" s="1">
        <v>-0.37292762332905099</v>
      </c>
      <c r="I441" s="1">
        <v>-0.90831569999999995</v>
      </c>
      <c r="J441" s="1">
        <v>1916.666667</v>
      </c>
      <c r="K441" s="1">
        <v>0.89000000000000101</v>
      </c>
      <c r="L441" s="1">
        <v>399.76735224385197</v>
      </c>
      <c r="M441" s="1">
        <v>352.45387994251797</v>
      </c>
      <c r="V441">
        <f t="shared" si="44"/>
        <v>439</v>
      </c>
      <c r="W441">
        <f t="shared" si="43"/>
        <v>0.69869020017342054</v>
      </c>
      <c r="X441" s="2">
        <f t="array" ref="X441">+SQRT((SUM(SIN($V441/$X$1*($A$22:$A$2000))*$B$22:$B$2000))^2 + (SUM(COS($V441/$X$1*($A$22:$A$2000))*$B$22:$B$2000))^2)</f>
        <v>1.4849994680989407</v>
      </c>
      <c r="Y441">
        <f t="array" ref="Y441">+SQRT((SUM(SIN($V441/$X$1*($A$22:$A$2000))*$C$22:$C$2000))^2 +  (SUM(COS($V441/$X$1*($A$22:$A$2000))*$C$22:$C$2000))^2)</f>
        <v>15.142737563659795</v>
      </c>
    </row>
    <row r="442" spans="1:25" x14ac:dyDescent="0.35">
      <c r="A442" s="6">
        <f t="shared" si="40"/>
        <v>1916.666667</v>
      </c>
      <c r="B442" s="6">
        <f t="shared" si="41"/>
        <v>-0.37292762332905099</v>
      </c>
      <c r="C442" s="8">
        <f t="shared" si="42"/>
        <v>-0.90831569999999995</v>
      </c>
      <c r="G442" s="1">
        <v>1916.75</v>
      </c>
      <c r="H442" s="1">
        <v>-0.43651214438781399</v>
      </c>
      <c r="I442" s="1">
        <v>-0.6137475</v>
      </c>
      <c r="J442" s="1">
        <v>1916.75</v>
      </c>
      <c r="K442" s="1">
        <v>0.89200000000000101</v>
      </c>
      <c r="L442" s="1">
        <v>228.62035199891301</v>
      </c>
      <c r="M442" s="1">
        <v>289.64640361486602</v>
      </c>
      <c r="V442">
        <f t="shared" si="44"/>
        <v>440</v>
      </c>
      <c r="W442">
        <f t="shared" si="43"/>
        <v>0.70028174960433953</v>
      </c>
      <c r="X442" s="2">
        <f t="array" ref="X442">+SQRT((SUM(SIN($V442/$X$1*($A$22:$A$2000))*$B$22:$B$2000))^2 + (SUM(COS($V442/$X$1*($A$22:$A$2000))*$B$22:$B$2000))^2)</f>
        <v>2.0188521021133154</v>
      </c>
      <c r="Y442">
        <f t="array" ref="Y442">+SQRT((SUM(SIN($V442/$X$1*($A$22:$A$2000))*$C$22:$C$2000))^2 +  (SUM(COS($V442/$X$1*($A$22:$A$2000))*$C$22:$C$2000))^2)</f>
        <v>14.474085203096655</v>
      </c>
    </row>
    <row r="443" spans="1:25" x14ac:dyDescent="0.35">
      <c r="A443" s="6">
        <f t="shared" si="40"/>
        <v>1916.75</v>
      </c>
      <c r="B443" s="6">
        <f t="shared" si="41"/>
        <v>-0.43651214438781399</v>
      </c>
      <c r="C443" s="8">
        <f t="shared" si="42"/>
        <v>-0.6137475</v>
      </c>
      <c r="G443" s="1">
        <v>1916.833333</v>
      </c>
      <c r="H443" s="1">
        <v>-0.35832887392614499</v>
      </c>
      <c r="I443" s="1">
        <v>-0.45886300000000002</v>
      </c>
      <c r="J443" s="1">
        <v>1916.833333</v>
      </c>
      <c r="K443" s="1">
        <v>0.89400000000000102</v>
      </c>
      <c r="L443" s="1">
        <v>89.076760568536301</v>
      </c>
      <c r="M443" s="1">
        <v>230.31363822042999</v>
      </c>
      <c r="V443">
        <f t="shared" si="44"/>
        <v>441</v>
      </c>
      <c r="W443">
        <f t="shared" si="43"/>
        <v>0.70187329903525852</v>
      </c>
      <c r="X443" s="2">
        <f t="array" ref="X443">+SQRT((SUM(SIN($V443/$X$1*($A$22:$A$2000))*$B$22:$B$2000))^2 + (SUM(COS($V443/$X$1*($A$22:$A$2000))*$B$22:$B$2000))^2)</f>
        <v>2.4097608971427404</v>
      </c>
      <c r="Y443">
        <f t="array" ref="Y443">+SQRT((SUM(SIN($V443/$X$1*($A$22:$A$2000))*$C$22:$C$2000))^2 +  (SUM(COS($V443/$X$1*($A$22:$A$2000))*$C$22:$C$2000))^2)</f>
        <v>14.025087956102883</v>
      </c>
    </row>
    <row r="444" spans="1:25" x14ac:dyDescent="0.35">
      <c r="A444" s="6">
        <f t="shared" si="40"/>
        <v>1916.833333</v>
      </c>
      <c r="B444" s="6">
        <f t="shared" si="41"/>
        <v>-0.35832887392614499</v>
      </c>
      <c r="C444" s="8">
        <f t="shared" si="42"/>
        <v>-0.45886300000000002</v>
      </c>
      <c r="G444" s="1">
        <v>1916.916667</v>
      </c>
      <c r="H444" s="1">
        <v>-0.18892760977078699</v>
      </c>
      <c r="I444" s="1">
        <v>-6.6824380000000003E-2</v>
      </c>
      <c r="J444" s="1">
        <v>1916.916667</v>
      </c>
      <c r="K444" s="1">
        <v>0.89600000000000102</v>
      </c>
      <c r="L444" s="1">
        <v>21.992936074764099</v>
      </c>
      <c r="M444" s="1">
        <v>198.54298453664799</v>
      </c>
      <c r="V444">
        <f t="shared" si="44"/>
        <v>442</v>
      </c>
      <c r="W444">
        <f t="shared" si="43"/>
        <v>0.70346484846617741</v>
      </c>
      <c r="X444" s="2">
        <f t="array" ref="X444">+SQRT((SUM(SIN($V444/$X$1*($A$22:$A$2000))*$B$22:$B$2000))^2 + (SUM(COS($V444/$X$1*($A$22:$A$2000))*$B$22:$B$2000))^2)</f>
        <v>2.8467240217356991</v>
      </c>
      <c r="Y444">
        <f t="array" ref="Y444">+SQRT((SUM(SIN($V444/$X$1*($A$22:$A$2000))*$C$22:$C$2000))^2 +  (SUM(COS($V444/$X$1*($A$22:$A$2000))*$C$22:$C$2000))^2)</f>
        <v>13.859346791691069</v>
      </c>
    </row>
    <row r="445" spans="1:25" x14ac:dyDescent="0.35">
      <c r="A445" s="6">
        <f t="shared" si="40"/>
        <v>1916.916667</v>
      </c>
      <c r="B445" s="6">
        <f t="shared" si="41"/>
        <v>-0.18892760977078699</v>
      </c>
      <c r="C445" s="8">
        <f t="shared" si="42"/>
        <v>-6.6824380000000003E-2</v>
      </c>
      <c r="G445" s="1">
        <v>1917</v>
      </c>
      <c r="H445" s="1">
        <v>-3.9906729562816601E-2</v>
      </c>
      <c r="I445" s="1">
        <v>0.13870089999999999</v>
      </c>
      <c r="J445" s="1">
        <v>1917</v>
      </c>
      <c r="K445" s="1">
        <v>0.89800000000000102</v>
      </c>
      <c r="L445" s="1">
        <v>8.8012470338528797</v>
      </c>
      <c r="M445" s="1">
        <v>204.60184776307301</v>
      </c>
      <c r="V445">
        <f t="shared" si="44"/>
        <v>443</v>
      </c>
      <c r="W445">
        <f t="shared" si="43"/>
        <v>0.70505639789709629</v>
      </c>
      <c r="X445" s="2">
        <f t="array" ref="X445">+SQRT((SUM(SIN($V445/$X$1*($A$22:$A$2000))*$B$22:$B$2000))^2 + (SUM(COS($V445/$X$1*($A$22:$A$2000))*$B$22:$B$2000))^2)</f>
        <v>3.1808084883808685</v>
      </c>
      <c r="Y445">
        <f t="array" ref="Y445">+SQRT((SUM(SIN($V445/$X$1*($A$22:$A$2000))*$C$22:$C$2000))^2 +  (SUM(COS($V445/$X$1*($A$22:$A$2000))*$C$22:$C$2000))^2)</f>
        <v>14.074709879073112</v>
      </c>
    </row>
    <row r="446" spans="1:25" x14ac:dyDescent="0.35">
      <c r="A446" s="6">
        <f t="shared" si="40"/>
        <v>1917</v>
      </c>
      <c r="B446" s="6">
        <f t="shared" si="41"/>
        <v>-3.9906729562816601E-2</v>
      </c>
      <c r="C446" s="8">
        <f t="shared" si="42"/>
        <v>0.13870089999999999</v>
      </c>
      <c r="G446" s="1">
        <v>1917.083333</v>
      </c>
      <c r="H446" s="1">
        <v>1.0107731267444501E-2</v>
      </c>
      <c r="I446" s="1">
        <v>0.12251289999999999</v>
      </c>
      <c r="J446" s="1">
        <v>1917.083333</v>
      </c>
      <c r="K446" s="1">
        <v>0.90000000000000102</v>
      </c>
      <c r="L446" s="1">
        <v>9.0495132752367393</v>
      </c>
      <c r="M446" s="1">
        <v>220.26061179291</v>
      </c>
      <c r="V446">
        <f t="shared" si="44"/>
        <v>444</v>
      </c>
      <c r="W446">
        <f t="shared" si="43"/>
        <v>0.70664794732801539</v>
      </c>
      <c r="X446" s="2">
        <f t="array" ref="X446">+SQRT((SUM(SIN($V446/$X$1*($A$22:$A$2000))*$B$22:$B$2000))^2 + (SUM(COS($V446/$X$1*($A$22:$A$2000))*$B$22:$B$2000))^2)</f>
        <v>3.1612542185443653</v>
      </c>
      <c r="Y446">
        <f t="array" ref="Y446">+SQRT((SUM(SIN($V446/$X$1*($A$22:$A$2000))*$C$22:$C$2000))^2 +  (SUM(COS($V446/$X$1*($A$22:$A$2000))*$C$22:$C$2000))^2)</f>
        <v>14.563598072395399</v>
      </c>
    </row>
    <row r="447" spans="1:25" x14ac:dyDescent="0.35">
      <c r="A447" s="6">
        <f t="shared" si="40"/>
        <v>1917.083333</v>
      </c>
      <c r="B447" s="6">
        <f t="shared" si="41"/>
        <v>1.0107731267444501E-2</v>
      </c>
      <c r="C447" s="8">
        <f t="shared" si="42"/>
        <v>0.12251289999999999</v>
      </c>
      <c r="G447" s="1">
        <v>1917.166667</v>
      </c>
      <c r="H447" s="1">
        <v>-3.9719925989435197E-2</v>
      </c>
      <c r="I447" s="1">
        <v>6.0993430000000001E-2</v>
      </c>
      <c r="J447" s="1">
        <v>1917.166667</v>
      </c>
      <c r="K447" s="1">
        <v>0.90200000000000102</v>
      </c>
      <c r="L447" s="1">
        <v>6.0138232970366898</v>
      </c>
      <c r="M447" s="1">
        <v>206.49844104593399</v>
      </c>
      <c r="V447">
        <f t="shared" si="44"/>
        <v>445</v>
      </c>
      <c r="W447">
        <f t="shared" si="43"/>
        <v>0.70823949675893427</v>
      </c>
      <c r="X447" s="2">
        <f t="array" ref="X447">+SQRT((SUM(SIN($V447/$X$1*($A$22:$A$2000))*$B$22:$B$2000))^2 + (SUM(COS($V447/$X$1*($A$22:$A$2000))*$B$22:$B$2000))^2)</f>
        <v>3.0098340503292418</v>
      </c>
      <c r="Y447">
        <f t="array" ref="Y447">+SQRT((SUM(SIN($V447/$X$1*($A$22:$A$2000))*$C$22:$C$2000))^2 +  (SUM(COS($V447/$X$1*($A$22:$A$2000))*$C$22:$C$2000))^2)</f>
        <v>14.964913650785038</v>
      </c>
    </row>
    <row r="448" spans="1:25" x14ac:dyDescent="0.35">
      <c r="A448" s="6">
        <f t="shared" si="40"/>
        <v>1917.166667</v>
      </c>
      <c r="B448" s="6">
        <f t="shared" si="41"/>
        <v>-3.9719925989435197E-2</v>
      </c>
      <c r="C448" s="8">
        <f t="shared" si="42"/>
        <v>6.0993430000000001E-2</v>
      </c>
      <c r="G448" s="1">
        <v>1917.25</v>
      </c>
      <c r="H448" s="1">
        <v>-0.13311962686533199</v>
      </c>
      <c r="I448" s="1">
        <v>-5.5634709999999997E-2</v>
      </c>
      <c r="J448" s="1">
        <v>1917.25</v>
      </c>
      <c r="K448" s="1">
        <v>0.90400000000000102</v>
      </c>
      <c r="L448" s="1">
        <v>3.2617071243241198</v>
      </c>
      <c r="M448" s="1">
        <v>163.10012326512</v>
      </c>
      <c r="V448">
        <f t="shared" si="44"/>
        <v>446</v>
      </c>
      <c r="W448">
        <f t="shared" si="43"/>
        <v>0.70983104618985327</v>
      </c>
      <c r="X448" s="2">
        <f t="array" ref="X448">+SQRT((SUM(SIN($V448/$X$1*($A$22:$A$2000))*$B$22:$B$2000))^2 + (SUM(COS($V448/$X$1*($A$22:$A$2000))*$B$22:$B$2000))^2)</f>
        <v>3.6929774083800653</v>
      </c>
      <c r="Y448">
        <f t="array" ref="Y448">+SQRT((SUM(SIN($V448/$X$1*($A$22:$A$2000))*$C$22:$C$2000))^2 +  (SUM(COS($V448/$X$1*($A$22:$A$2000))*$C$22:$C$2000))^2)</f>
        <v>14.937081223922251</v>
      </c>
    </row>
    <row r="449" spans="1:25" x14ac:dyDescent="0.35">
      <c r="A449" s="6">
        <f t="shared" si="40"/>
        <v>1917.25</v>
      </c>
      <c r="B449" s="6">
        <f t="shared" si="41"/>
        <v>-0.13311962686533199</v>
      </c>
      <c r="C449" s="8">
        <f t="shared" si="42"/>
        <v>-5.5634709999999997E-2</v>
      </c>
      <c r="G449" s="1">
        <v>1917.333333</v>
      </c>
      <c r="H449" s="1">
        <v>-0.21593769541170699</v>
      </c>
      <c r="I449" s="1">
        <v>-0.20889720000000001</v>
      </c>
      <c r="J449" s="1">
        <v>1917.333333</v>
      </c>
      <c r="K449" s="1">
        <v>0.90600000000000103</v>
      </c>
      <c r="L449" s="1">
        <v>3.0444500011941198</v>
      </c>
      <c r="M449" s="1">
        <v>126.08432155346</v>
      </c>
      <c r="V449">
        <f t="shared" si="44"/>
        <v>447</v>
      </c>
      <c r="W449">
        <f t="shared" si="43"/>
        <v>0.71142259562077215</v>
      </c>
      <c r="X449" s="2">
        <f t="array" ref="X449">+SQRT((SUM(SIN($V449/$X$1*($A$22:$A$2000))*$B$22:$B$2000))^2 + (SUM(COS($V449/$X$1*($A$22:$A$2000))*$B$22:$B$2000))^2)</f>
        <v>5.5132902596265279</v>
      </c>
      <c r="Y449">
        <f t="array" ref="Y449">+SQRT((SUM(SIN($V449/$X$1*($A$22:$A$2000))*$C$22:$C$2000))^2 +  (SUM(COS($V449/$X$1*($A$22:$A$2000))*$C$22:$C$2000))^2)</f>
        <v>14.390798811609912</v>
      </c>
    </row>
    <row r="450" spans="1:25" x14ac:dyDescent="0.35">
      <c r="A450" s="6">
        <f t="shared" si="40"/>
        <v>1917.333333</v>
      </c>
      <c r="B450" s="6">
        <f t="shared" si="41"/>
        <v>-0.21593769541170699</v>
      </c>
      <c r="C450" s="8">
        <f t="shared" si="42"/>
        <v>-0.20889720000000001</v>
      </c>
      <c r="G450" s="1">
        <v>1917.416667</v>
      </c>
      <c r="H450" s="1">
        <v>-0.283261253677147</v>
      </c>
      <c r="I450" s="1">
        <v>-0.149977</v>
      </c>
      <c r="J450" s="1">
        <v>1917.416667</v>
      </c>
      <c r="K450" s="1">
        <v>0.90800000000000103</v>
      </c>
      <c r="L450" s="1">
        <v>2.9963324788438399</v>
      </c>
      <c r="M450" s="1">
        <v>119.086558625511</v>
      </c>
      <c r="V450">
        <f t="shared" si="44"/>
        <v>448</v>
      </c>
      <c r="W450">
        <f t="shared" si="43"/>
        <v>0.71301414505169125</v>
      </c>
      <c r="X450" s="2">
        <f t="array" ref="X450">+SQRT((SUM(SIN($V450/$X$1*($A$22:$A$2000))*$B$22:$B$2000))^2 + (SUM(COS($V450/$X$1*($A$22:$A$2000))*$B$22:$B$2000))^2)</f>
        <v>7.7678327785699572</v>
      </c>
      <c r="Y450">
        <f t="array" ref="Y450">+SQRT((SUM(SIN($V450/$X$1*($A$22:$A$2000))*$C$22:$C$2000))^2 +  (SUM(COS($V450/$X$1*($A$22:$A$2000))*$C$22:$C$2000))^2)</f>
        <v>13.453644350046012</v>
      </c>
    </row>
    <row r="451" spans="1:25" x14ac:dyDescent="0.35">
      <c r="A451" s="6">
        <f t="shared" ref="A451:A514" si="45">+G450</f>
        <v>1917.416667</v>
      </c>
      <c r="B451" s="6">
        <f t="shared" ref="B451:B514" si="46">+H450</f>
        <v>-0.283261253677147</v>
      </c>
      <c r="C451" s="8">
        <f t="shared" ref="C451:C514" si="47">+I450</f>
        <v>-0.149977</v>
      </c>
      <c r="G451" s="1">
        <v>1917.5</v>
      </c>
      <c r="H451" s="1">
        <v>-0.36648180297558702</v>
      </c>
      <c r="I451" s="1">
        <v>-0.29750969999999999</v>
      </c>
      <c r="J451" s="1">
        <v>1917.5</v>
      </c>
      <c r="K451" s="1">
        <v>0.91000000000000103</v>
      </c>
      <c r="L451" s="1">
        <v>2.3227973103463699</v>
      </c>
      <c r="M451" s="1">
        <v>131.67111489038899</v>
      </c>
      <c r="V451">
        <f t="shared" si="44"/>
        <v>449</v>
      </c>
      <c r="W451">
        <f t="shared" ref="W451:W514" si="48">+V451/$X$1/2/PI()</f>
        <v>0.71460569448261013</v>
      </c>
      <c r="X451" s="2">
        <f t="array" ref="X451">+SQRT((SUM(SIN($V451/$X$1*($A$22:$A$2000))*$B$22:$B$2000))^2 + (SUM(COS($V451/$X$1*($A$22:$A$2000))*$B$22:$B$2000))^2)</f>
        <v>9.9742665861495574</v>
      </c>
      <c r="Y451">
        <f t="array" ref="Y451">+SQRT((SUM(SIN($V451/$X$1*($A$22:$A$2000))*$C$22:$C$2000))^2 +  (SUM(COS($V451/$X$1*($A$22:$A$2000))*$C$22:$C$2000))^2)</f>
        <v>12.256650888362245</v>
      </c>
    </row>
    <row r="452" spans="1:25" x14ac:dyDescent="0.35">
      <c r="A452" s="6">
        <f t="shared" si="45"/>
        <v>1917.5</v>
      </c>
      <c r="B452" s="6">
        <f t="shared" si="46"/>
        <v>-0.36648180297558702</v>
      </c>
      <c r="C452" s="8">
        <f t="shared" si="47"/>
        <v>-0.29750969999999999</v>
      </c>
      <c r="G452" s="1">
        <v>1917.583333</v>
      </c>
      <c r="H452" s="1">
        <v>-0.47318349083384298</v>
      </c>
      <c r="I452" s="1">
        <v>-0.15379209999999999</v>
      </c>
      <c r="J452" s="1">
        <v>1917.583333</v>
      </c>
      <c r="K452" s="1">
        <v>0.91200000000000103</v>
      </c>
      <c r="L452" s="1">
        <v>2.0075231435365399</v>
      </c>
      <c r="M452" s="1">
        <v>147.455849642429</v>
      </c>
      <c r="V452">
        <f t="shared" si="44"/>
        <v>450</v>
      </c>
      <c r="W452">
        <f t="shared" si="48"/>
        <v>0.71619724391352901</v>
      </c>
      <c r="X452" s="2">
        <f t="array" ref="X452">+SQRT((SUM(SIN($V452/$X$1*($A$22:$A$2000))*$B$22:$B$2000))^2 + (SUM(COS($V452/$X$1*($A$22:$A$2000))*$B$22:$B$2000))^2)</f>
        <v>12.04744862357405</v>
      </c>
      <c r="Y452">
        <f t="array" ref="Y452">+SQRT((SUM(SIN($V452/$X$1*($A$22:$A$2000))*$C$22:$C$2000))^2 +  (SUM(COS($V452/$X$1*($A$22:$A$2000))*$C$22:$C$2000))^2)</f>
        <v>10.791742369556328</v>
      </c>
    </row>
    <row r="453" spans="1:25" x14ac:dyDescent="0.35">
      <c r="A453" s="6">
        <f t="shared" si="45"/>
        <v>1917.583333</v>
      </c>
      <c r="B453" s="6">
        <f t="shared" si="46"/>
        <v>-0.47318349083384298</v>
      </c>
      <c r="C453" s="8">
        <f t="shared" si="47"/>
        <v>-0.15379209999999999</v>
      </c>
      <c r="G453" s="1">
        <v>1917.666667</v>
      </c>
      <c r="H453" s="1">
        <v>-0.55394323362517595</v>
      </c>
      <c r="I453" s="1">
        <v>-0.5116657</v>
      </c>
      <c r="J453" s="1">
        <v>1917.666667</v>
      </c>
      <c r="K453" s="1">
        <v>0.91400000000000103</v>
      </c>
      <c r="L453" s="1">
        <v>2.1715242447790999</v>
      </c>
      <c r="M453" s="1">
        <v>170.857008452717</v>
      </c>
      <c r="V453">
        <f t="shared" ref="V453:V516" si="49">+V452+1</f>
        <v>451</v>
      </c>
      <c r="W453">
        <f t="shared" si="48"/>
        <v>0.71778879334444801</v>
      </c>
      <c r="X453" s="2">
        <f t="array" ref="X453">+SQRT((SUM(SIN($V453/$X$1*($A$22:$A$2000))*$B$22:$B$2000))^2 + (SUM(COS($V453/$X$1*($A$22:$A$2000))*$B$22:$B$2000))^2)</f>
        <v>14.077602603978695</v>
      </c>
      <c r="Y453">
        <f t="array" ref="Y453">+SQRT((SUM(SIN($V453/$X$1*($A$22:$A$2000))*$C$22:$C$2000))^2 +  (SUM(COS($V453/$X$1*($A$22:$A$2000))*$C$22:$C$2000))^2)</f>
        <v>8.9957703766488386</v>
      </c>
    </row>
    <row r="454" spans="1:25" x14ac:dyDescent="0.35">
      <c r="A454" s="6">
        <f t="shared" si="45"/>
        <v>1917.666667</v>
      </c>
      <c r="B454" s="6">
        <f t="shared" si="46"/>
        <v>-0.55394323362517595</v>
      </c>
      <c r="C454" s="8">
        <f t="shared" si="47"/>
        <v>-0.5116657</v>
      </c>
      <c r="G454" s="1">
        <v>1917.75</v>
      </c>
      <c r="H454" s="1">
        <v>-0.53994358089991301</v>
      </c>
      <c r="I454" s="1">
        <v>-0.70859799999999995</v>
      </c>
      <c r="J454" s="1">
        <v>1917.75</v>
      </c>
      <c r="K454" s="1">
        <v>0.91600000000000104</v>
      </c>
      <c r="L454" s="1">
        <v>2.2581311834107698</v>
      </c>
      <c r="M454" s="1">
        <v>215.37310036214501</v>
      </c>
      <c r="V454">
        <f t="shared" si="49"/>
        <v>452</v>
      </c>
      <c r="W454">
        <f t="shared" si="48"/>
        <v>0.71938034277536689</v>
      </c>
      <c r="X454" s="2">
        <f t="array" ref="X454">+SQRT((SUM(SIN($V454/$X$1*($A$22:$A$2000))*$B$22:$B$2000))^2 + (SUM(COS($V454/$X$1*($A$22:$A$2000))*$B$22:$B$2000))^2)</f>
        <v>16.035005937411238</v>
      </c>
      <c r="Y454">
        <f t="array" ref="Y454">+SQRT((SUM(SIN($V454/$X$1*($A$22:$A$2000))*$C$22:$C$2000))^2 +  (SUM(COS($V454/$X$1*($A$22:$A$2000))*$C$22:$C$2000))^2)</f>
        <v>6.9327852413701665</v>
      </c>
    </row>
    <row r="455" spans="1:25" x14ac:dyDescent="0.35">
      <c r="A455" s="6">
        <f t="shared" si="45"/>
        <v>1917.75</v>
      </c>
      <c r="B455" s="6">
        <f t="shared" si="46"/>
        <v>-0.53994358089991301</v>
      </c>
      <c r="C455" s="8">
        <f t="shared" si="47"/>
        <v>-0.70859799999999995</v>
      </c>
      <c r="G455" s="1">
        <v>1917.833333</v>
      </c>
      <c r="H455" s="1">
        <v>-0.409230133475525</v>
      </c>
      <c r="I455" s="1">
        <v>-0.64969310000000002</v>
      </c>
      <c r="J455" s="1">
        <v>1917.833333</v>
      </c>
      <c r="K455" s="1">
        <v>0.91800000000000104</v>
      </c>
      <c r="L455" s="1">
        <v>2.1974356684424001</v>
      </c>
      <c r="M455" s="1">
        <v>277.12826840398498</v>
      </c>
      <c r="V455">
        <f t="shared" si="49"/>
        <v>453</v>
      </c>
      <c r="W455">
        <f t="shared" si="48"/>
        <v>0.72097189220628599</v>
      </c>
      <c r="X455" s="2">
        <f t="array" ref="X455">+SQRT((SUM(SIN($V455/$X$1*($A$22:$A$2000))*$B$22:$B$2000))^2 + (SUM(COS($V455/$X$1*($A$22:$A$2000))*$B$22:$B$2000))^2)</f>
        <v>17.670511022986489</v>
      </c>
      <c r="Y455">
        <f t="array" ref="Y455">+SQRT((SUM(SIN($V455/$X$1*($A$22:$A$2000))*$C$22:$C$2000))^2 +  (SUM(COS($V455/$X$1*($A$22:$A$2000))*$C$22:$C$2000))^2)</f>
        <v>4.8805619827976798</v>
      </c>
    </row>
    <row r="456" spans="1:25" x14ac:dyDescent="0.35">
      <c r="A456" s="6">
        <f t="shared" si="45"/>
        <v>1917.833333</v>
      </c>
      <c r="B456" s="6">
        <f t="shared" si="46"/>
        <v>-0.409230133475525</v>
      </c>
      <c r="C456" s="8">
        <f t="shared" si="47"/>
        <v>-0.64969310000000002</v>
      </c>
      <c r="G456" s="1">
        <v>1917.916667</v>
      </c>
      <c r="H456" s="1">
        <v>-0.21341423000637799</v>
      </c>
      <c r="I456" s="1">
        <v>-0.45751540000000002</v>
      </c>
      <c r="J456" s="1">
        <v>1917.916667</v>
      </c>
      <c r="K456" s="1">
        <v>0.92000000000000104</v>
      </c>
      <c r="L456" s="1">
        <v>2.2460717955414702</v>
      </c>
      <c r="M456" s="1">
        <v>330.13064575272301</v>
      </c>
      <c r="V456">
        <f t="shared" si="49"/>
        <v>454</v>
      </c>
      <c r="W456">
        <f t="shared" si="48"/>
        <v>0.72256344163720487</v>
      </c>
      <c r="X456" s="2">
        <f t="array" ref="X456">+SQRT((SUM(SIN($V456/$X$1*($A$22:$A$2000))*$B$22:$B$2000))^2 + (SUM(COS($V456/$X$1*($A$22:$A$2000))*$B$22:$B$2000))^2)</f>
        <v>18.693452275164677</v>
      </c>
      <c r="Y456">
        <f t="array" ref="Y456">+SQRT((SUM(SIN($V456/$X$1*($A$22:$A$2000))*$C$22:$C$2000))^2 +  (SUM(COS($V456/$X$1*($A$22:$A$2000))*$C$22:$C$2000))^2)</f>
        <v>3.4205467261457096</v>
      </c>
    </row>
    <row r="457" spans="1:25" x14ac:dyDescent="0.35">
      <c r="A457" s="6">
        <f t="shared" si="45"/>
        <v>1917.916667</v>
      </c>
      <c r="B457" s="6">
        <f t="shared" si="46"/>
        <v>-0.21341423000637799</v>
      </c>
      <c r="C457" s="8">
        <f t="shared" si="47"/>
        <v>-0.45751540000000002</v>
      </c>
      <c r="G457" s="1">
        <v>1918</v>
      </c>
      <c r="H457" s="1">
        <v>-4.6206144235454397E-2</v>
      </c>
      <c r="I457" s="1">
        <v>0.18149390000000001</v>
      </c>
      <c r="J457" s="1">
        <v>1918</v>
      </c>
      <c r="K457" s="1">
        <v>0.92200000000000104</v>
      </c>
      <c r="L457" s="1">
        <v>2.5743088265865302</v>
      </c>
      <c r="M457" s="1">
        <v>345.394847813799</v>
      </c>
      <c r="V457">
        <f t="shared" si="49"/>
        <v>455</v>
      </c>
      <c r="W457">
        <f t="shared" si="48"/>
        <v>0.72415499106812375</v>
      </c>
      <c r="X457" s="2">
        <f t="array" ref="X457">+SQRT((SUM(SIN($V457/$X$1*($A$22:$A$2000))*$B$22:$B$2000))^2 + (SUM(COS($V457/$X$1*($A$22:$A$2000))*$B$22:$B$2000))^2)</f>
        <v>19.003427295638296</v>
      </c>
      <c r="Y457">
        <f t="array" ref="Y457">+SQRT((SUM(SIN($V457/$X$1*($A$22:$A$2000))*$C$22:$C$2000))^2 +  (SUM(COS($V457/$X$1*($A$22:$A$2000))*$C$22:$C$2000))^2)</f>
        <v>3.5732648838586583</v>
      </c>
    </row>
    <row r="458" spans="1:25" x14ac:dyDescent="0.35">
      <c r="A458" s="6">
        <f t="shared" si="45"/>
        <v>1918</v>
      </c>
      <c r="B458" s="6">
        <f t="shared" si="46"/>
        <v>-4.6206144235454397E-2</v>
      </c>
      <c r="C458" s="8">
        <f t="shared" si="47"/>
        <v>0.18149390000000001</v>
      </c>
      <c r="G458" s="1">
        <v>1918.083333</v>
      </c>
      <c r="H458" s="1">
        <v>1.9333726208078199E-2</v>
      </c>
      <c r="I458" s="1">
        <v>0.3052589</v>
      </c>
      <c r="J458" s="1">
        <v>1918.083333</v>
      </c>
      <c r="K458" s="1">
        <v>0.92400000000000104</v>
      </c>
      <c r="L458" s="1">
        <v>3.1434125494415199</v>
      </c>
      <c r="M458" s="1">
        <v>311.49720250108601</v>
      </c>
      <c r="V458">
        <f t="shared" si="49"/>
        <v>456</v>
      </c>
      <c r="W458">
        <f t="shared" si="48"/>
        <v>0.72574654049904275</v>
      </c>
      <c r="X458" s="2">
        <f t="array" ref="X458">+SQRT((SUM(SIN($V458/$X$1*($A$22:$A$2000))*$B$22:$B$2000))^2 + (SUM(COS($V458/$X$1*($A$22:$A$2000))*$B$22:$B$2000))^2)</f>
        <v>18.76798681458995</v>
      </c>
      <c r="Y458">
        <f t="array" ref="Y458">+SQRT((SUM(SIN($V458/$X$1*($A$22:$A$2000))*$C$22:$C$2000))^2 +  (SUM(COS($V458/$X$1*($A$22:$A$2000))*$C$22:$C$2000))^2)</f>
        <v>5.3384337099311807</v>
      </c>
    </row>
    <row r="459" spans="1:25" x14ac:dyDescent="0.35">
      <c r="A459" s="6">
        <f t="shared" si="45"/>
        <v>1918.083333</v>
      </c>
      <c r="B459" s="6">
        <f t="shared" si="46"/>
        <v>1.9333726208078199E-2</v>
      </c>
      <c r="C459" s="8">
        <f t="shared" si="47"/>
        <v>0.3052589</v>
      </c>
      <c r="G459" s="1">
        <v>1918.166667</v>
      </c>
      <c r="H459" s="1">
        <v>-1.53591202275418E-2</v>
      </c>
      <c r="I459" s="1">
        <v>0.2599534</v>
      </c>
      <c r="J459" s="1">
        <v>1918.166667</v>
      </c>
      <c r="K459" s="1">
        <v>0.92600000000000104</v>
      </c>
      <c r="L459" s="1">
        <v>3.4657593740070598</v>
      </c>
      <c r="M459" s="1">
        <v>239.422966089337</v>
      </c>
      <c r="V459">
        <f t="shared" si="49"/>
        <v>457</v>
      </c>
      <c r="W459">
        <f t="shared" si="48"/>
        <v>0.72733808992996174</v>
      </c>
      <c r="X459" s="2">
        <f t="array" ref="X459">+SQRT((SUM(SIN($V459/$X$1*($A$22:$A$2000))*$B$22:$B$2000))^2 + (SUM(COS($V459/$X$1*($A$22:$A$2000))*$B$22:$B$2000))^2)</f>
        <v>18.314400708932322</v>
      </c>
      <c r="Y459">
        <f t="array" ref="Y459">+SQRT((SUM(SIN($V459/$X$1*($A$22:$A$2000))*$C$22:$C$2000))^2 +  (SUM(COS($V459/$X$1*($A$22:$A$2000))*$C$22:$C$2000))^2)</f>
        <v>7.7913115658033076</v>
      </c>
    </row>
    <row r="460" spans="1:25" x14ac:dyDescent="0.35">
      <c r="A460" s="6">
        <f t="shared" si="45"/>
        <v>1918.166667</v>
      </c>
      <c r="B460" s="6">
        <f t="shared" si="46"/>
        <v>-1.53591202275418E-2</v>
      </c>
      <c r="C460" s="8">
        <f t="shared" si="47"/>
        <v>0.2599534</v>
      </c>
      <c r="G460" s="1">
        <v>1918.25</v>
      </c>
      <c r="H460" s="1">
        <v>-7.3984793273753596E-2</v>
      </c>
      <c r="I460" s="1">
        <v>-0.1133927</v>
      </c>
      <c r="J460" s="1">
        <v>1918.25</v>
      </c>
      <c r="K460" s="1">
        <v>0.92800000000000105</v>
      </c>
      <c r="L460" s="1">
        <v>3.5997551423365399</v>
      </c>
      <c r="M460" s="1">
        <v>155.496396499898</v>
      </c>
      <c r="V460">
        <f t="shared" si="49"/>
        <v>458</v>
      </c>
      <c r="W460">
        <f t="shared" si="48"/>
        <v>0.72892963936088073</v>
      </c>
      <c r="X460" s="2">
        <f t="array" ref="X460">+SQRT((SUM(SIN($V460/$X$1*($A$22:$A$2000))*$B$22:$B$2000))^2 + (SUM(COS($V460/$X$1*($A$22:$A$2000))*$B$22:$B$2000))^2)</f>
        <v>17.935955386412523</v>
      </c>
      <c r="Y460">
        <f t="array" ref="Y460">+SQRT((SUM(SIN($V460/$X$1*($A$22:$A$2000))*$C$22:$C$2000))^2 +  (SUM(COS($V460/$X$1*($A$22:$A$2000))*$C$22:$C$2000))^2)</f>
        <v>10.394596569861243</v>
      </c>
    </row>
    <row r="461" spans="1:25" x14ac:dyDescent="0.35">
      <c r="A461" s="6">
        <f t="shared" si="45"/>
        <v>1918.25</v>
      </c>
      <c r="B461" s="6">
        <f t="shared" si="46"/>
        <v>-7.3984793273753596E-2</v>
      </c>
      <c r="C461" s="8">
        <f t="shared" si="47"/>
        <v>-0.1133927</v>
      </c>
      <c r="G461" s="1">
        <v>1918.333333</v>
      </c>
      <c r="H461" s="1">
        <v>-7.6255725360501195E-2</v>
      </c>
      <c r="I461" s="1">
        <v>-0.2214072</v>
      </c>
      <c r="J461" s="1">
        <v>1918.333333</v>
      </c>
      <c r="K461" s="1">
        <v>0.93000000000000105</v>
      </c>
      <c r="L461" s="1">
        <v>5.1258000285695502</v>
      </c>
      <c r="M461" s="1">
        <v>94.320784583577705</v>
      </c>
      <c r="V461">
        <f t="shared" si="49"/>
        <v>459</v>
      </c>
      <c r="W461">
        <f t="shared" si="48"/>
        <v>0.73052118879179961</v>
      </c>
      <c r="X461" s="2">
        <f t="array" ref="X461">+SQRT((SUM(SIN($V461/$X$1*($A$22:$A$2000))*$B$22:$B$2000))^2 + (SUM(COS($V461/$X$1*($A$22:$A$2000))*$B$22:$B$2000))^2)</f>
        <v>17.756919481548735</v>
      </c>
      <c r="Y461">
        <f t="array" ref="Y461">+SQRT((SUM(SIN($V461/$X$1*($A$22:$A$2000))*$C$22:$C$2000))^2 +  (SUM(COS($V461/$X$1*($A$22:$A$2000))*$C$22:$C$2000))^2)</f>
        <v>12.843725122093877</v>
      </c>
    </row>
    <row r="462" spans="1:25" x14ac:dyDescent="0.35">
      <c r="A462" s="6">
        <f t="shared" si="45"/>
        <v>1918.333333</v>
      </c>
      <c r="B462" s="6">
        <f t="shared" si="46"/>
        <v>-7.6255725360501195E-2</v>
      </c>
      <c r="C462" s="8">
        <f t="shared" si="47"/>
        <v>-0.2214072</v>
      </c>
      <c r="G462" s="1">
        <v>1918.416667</v>
      </c>
      <c r="H462" s="1">
        <v>-2.00882383443961E-2</v>
      </c>
      <c r="I462" s="1">
        <v>-1.2256950000000001E-2</v>
      </c>
      <c r="J462" s="1">
        <v>1918.416667</v>
      </c>
      <c r="K462" s="1">
        <v>0.93200000000000105</v>
      </c>
      <c r="L462" s="1">
        <v>7.8894215879273597</v>
      </c>
      <c r="M462" s="1">
        <v>84.475132598840801</v>
      </c>
      <c r="V462">
        <f t="shared" si="49"/>
        <v>460</v>
      </c>
      <c r="W462">
        <f t="shared" si="48"/>
        <v>0.7321127382227185</v>
      </c>
      <c r="X462" s="2">
        <f t="array" ref="X462">+SQRT((SUM(SIN($V462/$X$1*($A$22:$A$2000))*$B$22:$B$2000))^2 + (SUM(COS($V462/$X$1*($A$22:$A$2000))*$B$22:$B$2000))^2)</f>
        <v>17.723215350889955</v>
      </c>
      <c r="Y462">
        <f t="array" ref="Y462">+SQRT((SUM(SIN($V462/$X$1*($A$22:$A$2000))*$C$22:$C$2000))^2 +  (SUM(COS($V462/$X$1*($A$22:$A$2000))*$C$22:$C$2000))^2)</f>
        <v>15.010184493647467</v>
      </c>
    </row>
    <row r="463" spans="1:25" x14ac:dyDescent="0.35">
      <c r="A463" s="6">
        <f t="shared" si="45"/>
        <v>1918.416667</v>
      </c>
      <c r="B463" s="6">
        <f t="shared" si="46"/>
        <v>-2.00882383443961E-2</v>
      </c>
      <c r="C463" s="8">
        <f t="shared" si="47"/>
        <v>-1.2256950000000001E-2</v>
      </c>
      <c r="G463" s="1">
        <v>1918.5</v>
      </c>
      <c r="H463" s="1">
        <v>2.2723878433675199E-2</v>
      </c>
      <c r="I463" s="1">
        <v>0.16464039999999999</v>
      </c>
      <c r="J463" s="1">
        <v>1918.5</v>
      </c>
      <c r="K463" s="1">
        <v>0.93400000000000105</v>
      </c>
      <c r="L463" s="1">
        <v>8.4634029256823702</v>
      </c>
      <c r="M463" s="1">
        <v>119.763429353182</v>
      </c>
      <c r="V463">
        <f t="shared" si="49"/>
        <v>461</v>
      </c>
      <c r="W463">
        <f t="shared" si="48"/>
        <v>0.7337042876536376</v>
      </c>
      <c r="X463" s="2">
        <f t="array" ref="X463">+SQRT((SUM(SIN($V463/$X$1*($A$22:$A$2000))*$B$22:$B$2000))^2 + (SUM(COS($V463/$X$1*($A$22:$A$2000))*$B$22:$B$2000))^2)</f>
        <v>17.673856235885797</v>
      </c>
      <c r="Y463">
        <f t="array" ref="Y463">+SQRT((SUM(SIN($V463/$X$1*($A$22:$A$2000))*$C$22:$C$2000))^2 +  (SUM(COS($V463/$X$1*($A$22:$A$2000))*$C$22:$C$2000))^2)</f>
        <v>16.884034639132484</v>
      </c>
    </row>
    <row r="464" spans="1:25" x14ac:dyDescent="0.35">
      <c r="A464" s="6">
        <f t="shared" si="45"/>
        <v>1918.5</v>
      </c>
      <c r="B464" s="6">
        <f t="shared" si="46"/>
        <v>2.2723878433675199E-2</v>
      </c>
      <c r="C464" s="8">
        <f t="shared" si="47"/>
        <v>0.16464039999999999</v>
      </c>
      <c r="G464" s="1">
        <v>1918.583333</v>
      </c>
      <c r="H464" s="1">
        <v>1.78374423908334E-3</v>
      </c>
      <c r="I464" s="1">
        <v>0.2030979</v>
      </c>
      <c r="J464" s="1">
        <v>1918.583333</v>
      </c>
      <c r="K464" s="1">
        <v>0.93600000000000105</v>
      </c>
      <c r="L464" s="1">
        <v>10.558206727721</v>
      </c>
      <c r="M464" s="1">
        <v>154.35314301987799</v>
      </c>
      <c r="V464">
        <f t="shared" si="49"/>
        <v>462</v>
      </c>
      <c r="W464">
        <f t="shared" si="48"/>
        <v>0.73529583708455648</v>
      </c>
      <c r="X464" s="2">
        <f t="array" ref="X464">+SQRT((SUM(SIN($V464/$X$1*($A$22:$A$2000))*$B$22:$B$2000))^2 + (SUM(COS($V464/$X$1*($A$22:$A$2000))*$B$22:$B$2000))^2)</f>
        <v>17.439426115782084</v>
      </c>
      <c r="Y464">
        <f t="array" ref="Y464">+SQRT((SUM(SIN($V464/$X$1*($A$22:$A$2000))*$C$22:$C$2000))^2 +  (SUM(COS($V464/$X$1*($A$22:$A$2000))*$C$22:$C$2000))^2)</f>
        <v>18.420205573979857</v>
      </c>
    </row>
    <row r="465" spans="1:25" x14ac:dyDescent="0.35">
      <c r="A465" s="6">
        <f t="shared" si="45"/>
        <v>1918.583333</v>
      </c>
      <c r="B465" s="6">
        <f t="shared" si="46"/>
        <v>1.78374423908334E-3</v>
      </c>
      <c r="C465" s="8">
        <f t="shared" si="47"/>
        <v>0.2030979</v>
      </c>
      <c r="G465" s="1">
        <v>1918.666667</v>
      </c>
      <c r="H465" s="1">
        <v>-4.65993232269915E-2</v>
      </c>
      <c r="I465" s="1">
        <v>0.35977330000000002</v>
      </c>
      <c r="J465" s="1">
        <v>1918.666667</v>
      </c>
      <c r="K465" s="1">
        <v>0.93800000000000106</v>
      </c>
      <c r="L465" s="1">
        <v>33.124509820193701</v>
      </c>
      <c r="M465" s="1">
        <v>155.12171439991101</v>
      </c>
      <c r="V465">
        <f t="shared" si="49"/>
        <v>463</v>
      </c>
      <c r="W465">
        <f t="shared" si="48"/>
        <v>0.73688738651547536</v>
      </c>
      <c r="X465" s="2">
        <f t="array" ref="X465">+SQRT((SUM(SIN($V465/$X$1*($A$22:$A$2000))*$B$22:$B$2000))^2 + (SUM(COS($V465/$X$1*($A$22:$A$2000))*$B$22:$B$2000))^2)</f>
        <v>16.932908044481685</v>
      </c>
      <c r="Y465">
        <f t="array" ref="Y465">+SQRT((SUM(SIN($V465/$X$1*($A$22:$A$2000))*$C$22:$C$2000))^2 +  (SUM(COS($V465/$X$1*($A$22:$A$2000))*$C$22:$C$2000))^2)</f>
        <v>19.442307343904687</v>
      </c>
    </row>
    <row r="466" spans="1:25" x14ac:dyDescent="0.35">
      <c r="A466" s="6">
        <f t="shared" si="45"/>
        <v>1918.666667</v>
      </c>
      <c r="B466" s="6">
        <f t="shared" si="46"/>
        <v>-4.65993232269915E-2</v>
      </c>
      <c r="C466" s="8">
        <f t="shared" si="47"/>
        <v>0.35977330000000002</v>
      </c>
      <c r="G466" s="1">
        <v>1918.75</v>
      </c>
      <c r="H466" s="1">
        <v>-5.2863278995596702E-2</v>
      </c>
      <c r="I466" s="1">
        <v>0.50814159999999997</v>
      </c>
      <c r="J466" s="1">
        <v>1918.75</v>
      </c>
      <c r="K466" s="1">
        <v>0.94000000000000095</v>
      </c>
      <c r="L466" s="1">
        <v>92.223667427135695</v>
      </c>
      <c r="M466" s="1">
        <v>149.700726462955</v>
      </c>
      <c r="V466">
        <f t="shared" si="49"/>
        <v>464</v>
      </c>
      <c r="W466">
        <f t="shared" si="48"/>
        <v>0.73847893594639435</v>
      </c>
      <c r="X466" s="2">
        <f t="array" ref="X466">+SQRT((SUM(SIN($V466/$X$1*($A$22:$A$2000))*$B$22:$B$2000))^2 + (SUM(COS($V466/$X$1*($A$22:$A$2000))*$B$22:$B$2000))^2)</f>
        <v>16.162672531693669</v>
      </c>
      <c r="Y466">
        <f t="array" ref="Y466">+SQRT((SUM(SIN($V466/$X$1*($A$22:$A$2000))*$C$22:$C$2000))^2 +  (SUM(COS($V466/$X$1*($A$22:$A$2000))*$C$22:$C$2000))^2)</f>
        <v>19.727604780471086</v>
      </c>
    </row>
    <row r="467" spans="1:25" x14ac:dyDescent="0.35">
      <c r="A467" s="6">
        <f t="shared" si="45"/>
        <v>1918.75</v>
      </c>
      <c r="B467" s="6">
        <f t="shared" si="46"/>
        <v>-5.2863278995596702E-2</v>
      </c>
      <c r="C467" s="8">
        <f t="shared" si="47"/>
        <v>0.50814159999999997</v>
      </c>
      <c r="G467" s="1">
        <v>1918.833333</v>
      </c>
      <c r="H467" s="1">
        <v>-1.00419829439939E-2</v>
      </c>
      <c r="I467" s="1">
        <v>0.44204500000000002</v>
      </c>
      <c r="J467" s="1">
        <v>1918.833333</v>
      </c>
      <c r="K467" s="1">
        <v>0.94200000000000095</v>
      </c>
      <c r="L467" s="1">
        <v>175.06152945759399</v>
      </c>
      <c r="M467" s="1">
        <v>191.80634099431001</v>
      </c>
      <c r="V467">
        <f t="shared" si="49"/>
        <v>465</v>
      </c>
      <c r="W467">
        <f t="shared" si="48"/>
        <v>0.74007048537731335</v>
      </c>
      <c r="X467" s="2">
        <f t="array" ref="X467">+SQRT((SUM(SIN($V467/$X$1*($A$22:$A$2000))*$B$22:$B$2000))^2 + (SUM(COS($V467/$X$1*($A$22:$A$2000))*$B$22:$B$2000))^2)</f>
        <v>15.127252959186222</v>
      </c>
      <c r="Y467">
        <f t="array" ref="Y467">+SQRT((SUM(SIN($V467/$X$1*($A$22:$A$2000))*$C$22:$C$2000))^2 +  (SUM(COS($V467/$X$1*($A$22:$A$2000))*$C$22:$C$2000))^2)</f>
        <v>19.180870444936051</v>
      </c>
    </row>
    <row r="468" spans="1:25" x14ac:dyDescent="0.35">
      <c r="A468" s="6">
        <f t="shared" si="45"/>
        <v>1918.833333</v>
      </c>
      <c r="B468" s="6">
        <f t="shared" si="46"/>
        <v>-1.00419829439939E-2</v>
      </c>
      <c r="C468" s="8">
        <f t="shared" si="47"/>
        <v>0.44204500000000002</v>
      </c>
      <c r="G468" s="1">
        <v>1918.916667</v>
      </c>
      <c r="H468" s="1">
        <v>2.3730740242093901E-2</v>
      </c>
      <c r="I468" s="1">
        <v>0.27008660000000001</v>
      </c>
      <c r="J468" s="1">
        <v>1918.916667</v>
      </c>
      <c r="K468" s="1">
        <v>0.94400000000000095</v>
      </c>
      <c r="L468" s="1">
        <v>247.21149598121701</v>
      </c>
      <c r="M468" s="1">
        <v>292.45788001715903</v>
      </c>
      <c r="V468">
        <f t="shared" si="49"/>
        <v>466</v>
      </c>
      <c r="W468">
        <f t="shared" si="48"/>
        <v>0.74166203480823234</v>
      </c>
      <c r="X468" s="2">
        <f t="array" ref="X468">+SQRT((SUM(SIN($V468/$X$1*($A$22:$A$2000))*$B$22:$B$2000))^2 + (SUM(COS($V468/$X$1*($A$22:$A$2000))*$B$22:$B$2000))^2)</f>
        <v>13.704326641039502</v>
      </c>
      <c r="Y468">
        <f t="array" ref="Y468">+SQRT((SUM(SIN($V468/$X$1*($A$22:$A$2000))*$C$22:$C$2000))^2 +  (SUM(COS($V468/$X$1*($A$22:$A$2000))*$C$22:$C$2000))^2)</f>
        <v>17.912826171672464</v>
      </c>
    </row>
    <row r="469" spans="1:25" x14ac:dyDescent="0.35">
      <c r="A469" s="6">
        <f t="shared" si="45"/>
        <v>1918.916667</v>
      </c>
      <c r="B469" s="6">
        <f t="shared" si="46"/>
        <v>2.3730740242093901E-2</v>
      </c>
      <c r="C469" s="8">
        <f t="shared" si="47"/>
        <v>0.27008660000000001</v>
      </c>
      <c r="G469" s="1">
        <v>1919</v>
      </c>
      <c r="H469" s="1">
        <v>1.2622303205250599E-2</v>
      </c>
      <c r="I469" s="1">
        <v>0.1419319</v>
      </c>
      <c r="J469" s="1">
        <v>1919</v>
      </c>
      <c r="K469" s="1">
        <v>0.94600000000000095</v>
      </c>
      <c r="L469" s="1">
        <v>282.48264622024197</v>
      </c>
      <c r="M469" s="1">
        <v>413.61331066752098</v>
      </c>
      <c r="V469">
        <f t="shared" si="49"/>
        <v>467</v>
      </c>
      <c r="W469">
        <f t="shared" si="48"/>
        <v>0.74325358423915122</v>
      </c>
      <c r="X469" s="2">
        <f t="array" ref="X469">+SQRT((SUM(SIN($V469/$X$1*($A$22:$A$2000))*$B$22:$B$2000))^2 + (SUM(COS($V469/$X$1*($A$22:$A$2000))*$B$22:$B$2000))^2)</f>
        <v>11.714526714802385</v>
      </c>
      <c r="Y469">
        <f t="array" ref="Y469">+SQRT((SUM(SIN($V469/$X$1*($A$22:$A$2000))*$C$22:$C$2000))^2 +  (SUM(COS($V469/$X$1*($A$22:$A$2000))*$C$22:$C$2000))^2)</f>
        <v>16.14728680603627</v>
      </c>
    </row>
    <row r="470" spans="1:25" x14ac:dyDescent="0.35">
      <c r="A470" s="6">
        <f t="shared" si="45"/>
        <v>1919</v>
      </c>
      <c r="B470" s="6">
        <f t="shared" si="46"/>
        <v>1.2622303205250599E-2</v>
      </c>
      <c r="C470" s="8">
        <f t="shared" si="47"/>
        <v>0.1419319</v>
      </c>
      <c r="G470" s="1">
        <v>1919.083333</v>
      </c>
      <c r="H470" s="1">
        <v>-1.0301693362424501E-2</v>
      </c>
      <c r="I470" s="1">
        <v>5.2842859999999998E-2</v>
      </c>
      <c r="J470" s="1">
        <v>1919.083333</v>
      </c>
      <c r="K470" s="1">
        <v>0.94800000000000095</v>
      </c>
      <c r="L470" s="1">
        <v>271.58839494703398</v>
      </c>
      <c r="M470" s="1">
        <v>505.45035436095299</v>
      </c>
      <c r="V470">
        <f t="shared" si="49"/>
        <v>468</v>
      </c>
      <c r="W470">
        <f t="shared" si="48"/>
        <v>0.7448451336700701</v>
      </c>
      <c r="X470" s="2">
        <f t="array" ref="X470">+SQRT((SUM(SIN($V470/$X$1*($A$22:$A$2000))*$B$22:$B$2000))^2 + (SUM(COS($V470/$X$1*($A$22:$A$2000))*$B$22:$B$2000))^2)</f>
        <v>9.1530511995873436</v>
      </c>
      <c r="Y470">
        <f t="array" ref="Y470">+SQRT((SUM(SIN($V470/$X$1*($A$22:$A$2000))*$C$22:$C$2000))^2 +  (SUM(COS($V470/$X$1*($A$22:$A$2000))*$C$22:$C$2000))^2)</f>
        <v>14.05502800465748</v>
      </c>
    </row>
    <row r="471" spans="1:25" x14ac:dyDescent="0.35">
      <c r="A471" s="6">
        <f t="shared" si="45"/>
        <v>1919.083333</v>
      </c>
      <c r="B471" s="6">
        <f t="shared" si="46"/>
        <v>-1.0301693362424501E-2</v>
      </c>
      <c r="C471" s="8">
        <f t="shared" si="47"/>
        <v>5.2842859999999998E-2</v>
      </c>
      <c r="G471" s="1">
        <v>1919.166667</v>
      </c>
      <c r="H471" s="1">
        <v>4.5755330249281903E-3</v>
      </c>
      <c r="I471" s="1">
        <v>-0.11690349999999999</v>
      </c>
      <c r="J471" s="1">
        <v>1919.166667</v>
      </c>
      <c r="K471" s="1">
        <v>0.95000000000000095</v>
      </c>
      <c r="L471" s="1">
        <v>214.85865932856601</v>
      </c>
      <c r="M471" s="1">
        <v>524.81256716201904</v>
      </c>
      <c r="V471">
        <f t="shared" si="49"/>
        <v>469</v>
      </c>
      <c r="W471">
        <f t="shared" si="48"/>
        <v>0.74643668310098921</v>
      </c>
      <c r="X471" s="2">
        <f t="array" ref="X471">+SQRT((SUM(SIN($V471/$X$1*($A$22:$A$2000))*$B$22:$B$2000))^2 + (SUM(COS($V471/$X$1*($A$22:$A$2000))*$B$22:$B$2000))^2)</f>
        <v>6.4132235463271643</v>
      </c>
      <c r="Y471">
        <f t="array" ref="Y471">+SQRT((SUM(SIN($V471/$X$1*($A$22:$A$2000))*$C$22:$C$2000))^2 +  (SUM(COS($V471/$X$1*($A$22:$A$2000))*$C$22:$C$2000))^2)</f>
        <v>11.704558627758786</v>
      </c>
    </row>
    <row r="472" spans="1:25" x14ac:dyDescent="0.35">
      <c r="A472" s="6">
        <f t="shared" si="45"/>
        <v>1919.166667</v>
      </c>
      <c r="B472" s="6">
        <f t="shared" si="46"/>
        <v>4.5755330249281903E-3</v>
      </c>
      <c r="C472" s="8">
        <f t="shared" si="47"/>
        <v>-0.11690349999999999</v>
      </c>
      <c r="G472" s="1">
        <v>1919.25</v>
      </c>
      <c r="H472" s="1">
        <v>5.9998951458376297E-2</v>
      </c>
      <c r="I472" s="1">
        <v>-0.22653470000000001</v>
      </c>
      <c r="J472" s="1">
        <v>1919.25</v>
      </c>
      <c r="K472" s="1">
        <v>0.95200000000000096</v>
      </c>
      <c r="L472" s="1">
        <v>132.21699570933299</v>
      </c>
      <c r="M472" s="1">
        <v>453.86958902708102</v>
      </c>
      <c r="V472">
        <f t="shared" si="49"/>
        <v>470</v>
      </c>
      <c r="W472">
        <f t="shared" si="48"/>
        <v>0.74802823253190809</v>
      </c>
      <c r="X472" s="2">
        <f t="array" ref="X472">+SQRT((SUM(SIN($V472/$X$1*($A$22:$A$2000))*$B$22:$B$2000))^2 + (SUM(COS($V472/$X$1*($A$22:$A$2000))*$B$22:$B$2000))^2)</f>
        <v>4.4255140489154341</v>
      </c>
      <c r="Y472">
        <f t="array" ref="Y472">+SQRT((SUM(SIN($V472/$X$1*($A$22:$A$2000))*$C$22:$C$2000))^2 +  (SUM(COS($V472/$X$1*($A$22:$A$2000))*$C$22:$C$2000))^2)</f>
        <v>9.200036081925667</v>
      </c>
    </row>
    <row r="473" spans="1:25" x14ac:dyDescent="0.35">
      <c r="A473" s="6">
        <f t="shared" si="45"/>
        <v>1919.25</v>
      </c>
      <c r="B473" s="6">
        <f t="shared" si="46"/>
        <v>5.9998951458376297E-2</v>
      </c>
      <c r="C473" s="8">
        <f t="shared" si="47"/>
        <v>-0.22653470000000001</v>
      </c>
      <c r="G473" s="1">
        <v>1919.333333</v>
      </c>
      <c r="H473" s="1">
        <v>0.120820437938454</v>
      </c>
      <c r="I473" s="1">
        <v>-0.20107729999999999</v>
      </c>
      <c r="J473" s="1">
        <v>1919.333333</v>
      </c>
      <c r="K473" s="1">
        <v>0.95400000000000096</v>
      </c>
      <c r="L473" s="1">
        <v>72.748811821118593</v>
      </c>
      <c r="M473" s="1">
        <v>328.79338230866301</v>
      </c>
      <c r="V473">
        <f t="shared" si="49"/>
        <v>471</v>
      </c>
      <c r="W473">
        <f t="shared" si="48"/>
        <v>0.74961978196282708</v>
      </c>
      <c r="X473" s="2">
        <f t="array" ref="X473">+SQRT((SUM(SIN($V473/$X$1*($A$22:$A$2000))*$B$22:$B$2000))^2 + (SUM(COS($V473/$X$1*($A$22:$A$2000))*$B$22:$B$2000))^2)</f>
        <v>4.1739086959645402</v>
      </c>
      <c r="Y473">
        <f t="array" ref="Y473">+SQRT((SUM(SIN($V473/$X$1*($A$22:$A$2000))*$C$22:$C$2000))^2 +  (SUM(COS($V473/$X$1*($A$22:$A$2000))*$C$22:$C$2000))^2)</f>
        <v>6.8472454092129098</v>
      </c>
    </row>
    <row r="474" spans="1:25" x14ac:dyDescent="0.35">
      <c r="A474" s="6">
        <f t="shared" si="45"/>
        <v>1919.333333</v>
      </c>
      <c r="B474" s="6">
        <f t="shared" si="46"/>
        <v>0.120820437938454</v>
      </c>
      <c r="C474" s="8">
        <f t="shared" si="47"/>
        <v>-0.20107729999999999</v>
      </c>
      <c r="G474" s="1">
        <v>1919.416667</v>
      </c>
      <c r="H474" s="1">
        <v>0.160224569746381</v>
      </c>
      <c r="I474" s="1">
        <v>-0.16581799999999999</v>
      </c>
      <c r="J474" s="1">
        <v>1919.416667</v>
      </c>
      <c r="K474" s="1">
        <v>0.95600000000000096</v>
      </c>
      <c r="L474" s="1">
        <v>87.738660260852299</v>
      </c>
      <c r="M474" s="1">
        <v>220.85877687022901</v>
      </c>
      <c r="V474">
        <f t="shared" si="49"/>
        <v>472</v>
      </c>
      <c r="W474">
        <f t="shared" si="48"/>
        <v>0.75121133139374596</v>
      </c>
      <c r="X474" s="2">
        <f t="array" ref="X474">+SQRT((SUM(SIN($V474/$X$1*($A$22:$A$2000))*$B$22:$B$2000))^2 + (SUM(COS($V474/$X$1*($A$22:$A$2000))*$B$22:$B$2000))^2)</f>
        <v>4.9366144010214077</v>
      </c>
      <c r="Y474">
        <f t="array" ref="Y474">+SQRT((SUM(SIN($V474/$X$1*($A$22:$A$2000))*$C$22:$C$2000))^2 +  (SUM(COS($V474/$X$1*($A$22:$A$2000))*$C$22:$C$2000))^2)</f>
        <v>5.1011249902472997</v>
      </c>
    </row>
    <row r="475" spans="1:25" x14ac:dyDescent="0.35">
      <c r="A475" s="6">
        <f t="shared" si="45"/>
        <v>1919.416667</v>
      </c>
      <c r="B475" s="6">
        <f t="shared" si="46"/>
        <v>0.160224569746381</v>
      </c>
      <c r="C475" s="8">
        <f t="shared" si="47"/>
        <v>-0.16581799999999999</v>
      </c>
      <c r="G475" s="1">
        <v>1919.5</v>
      </c>
      <c r="H475" s="1">
        <v>0.17610108723640699</v>
      </c>
      <c r="I475" s="1">
        <v>0.1174113</v>
      </c>
      <c r="J475" s="1">
        <v>1919.5</v>
      </c>
      <c r="K475" s="1">
        <v>0.95800000000000096</v>
      </c>
      <c r="L475" s="1">
        <v>189.02319481560201</v>
      </c>
      <c r="M475" s="1">
        <v>178.27250619283799</v>
      </c>
      <c r="V475">
        <f t="shared" si="49"/>
        <v>473</v>
      </c>
      <c r="W475">
        <f t="shared" si="48"/>
        <v>0.75280288082466507</v>
      </c>
      <c r="X475" s="2">
        <f t="array" ref="X475">+SQRT((SUM(SIN($V475/$X$1*($A$22:$A$2000))*$B$22:$B$2000))^2 + (SUM(COS($V475/$X$1*($A$22:$A$2000))*$B$22:$B$2000))^2)</f>
        <v>5.643002605567025</v>
      </c>
      <c r="Y475">
        <f t="array" ref="Y475">+SQRT((SUM(SIN($V475/$X$1*($A$22:$A$2000))*$C$22:$C$2000))^2 +  (SUM(COS($V475/$X$1*($A$22:$A$2000))*$C$22:$C$2000))^2)</f>
        <v>4.1038030406075814</v>
      </c>
    </row>
    <row r="476" spans="1:25" x14ac:dyDescent="0.35">
      <c r="A476" s="6">
        <f t="shared" si="45"/>
        <v>1919.5</v>
      </c>
      <c r="B476" s="6">
        <f t="shared" si="46"/>
        <v>0.17610108723640699</v>
      </c>
      <c r="C476" s="8">
        <f t="shared" si="47"/>
        <v>0.1174113</v>
      </c>
      <c r="G476" s="1">
        <v>1919.583333</v>
      </c>
      <c r="H476" s="1">
        <v>0.18195008396724299</v>
      </c>
      <c r="I476" s="1">
        <v>-3.8212120000000002E-2</v>
      </c>
      <c r="J476" s="1">
        <v>1919.583333</v>
      </c>
      <c r="K476" s="1">
        <v>0.96000000000000096</v>
      </c>
      <c r="L476" s="1">
        <v>338.122835827541</v>
      </c>
      <c r="M476" s="1">
        <v>204.338974136156</v>
      </c>
      <c r="V476">
        <f t="shared" si="49"/>
        <v>474</v>
      </c>
      <c r="W476">
        <f t="shared" si="48"/>
        <v>0.75439443025558395</v>
      </c>
      <c r="X476" s="2">
        <f t="array" ref="X476">+SQRT((SUM(SIN($V476/$X$1*($A$22:$A$2000))*$B$22:$B$2000))^2 + (SUM(COS($V476/$X$1*($A$22:$A$2000))*$B$22:$B$2000))^2)</f>
        <v>6.0572350536589967</v>
      </c>
      <c r="Y476">
        <f t="array" ref="Y476">+SQRT((SUM(SIN($V476/$X$1*($A$22:$A$2000))*$C$22:$C$2000))^2 +  (SUM(COS($V476/$X$1*($A$22:$A$2000))*$C$22:$C$2000))^2)</f>
        <v>3.3161184301213216</v>
      </c>
    </row>
    <row r="477" spans="1:25" x14ac:dyDescent="0.35">
      <c r="A477" s="6">
        <f t="shared" si="45"/>
        <v>1919.583333</v>
      </c>
      <c r="B477" s="6">
        <f t="shared" si="46"/>
        <v>0.18195008396724299</v>
      </c>
      <c r="C477" s="8">
        <f t="shared" si="47"/>
        <v>-3.8212120000000002E-2</v>
      </c>
      <c r="G477" s="1">
        <v>1919.666667</v>
      </c>
      <c r="H477" s="1">
        <v>0.19913963941361201</v>
      </c>
      <c r="I477" s="1">
        <v>0.14012530000000001</v>
      </c>
      <c r="J477" s="1">
        <v>1919.666667</v>
      </c>
      <c r="K477" s="1">
        <v>0.96200000000000097</v>
      </c>
      <c r="L477" s="1">
        <v>469.08743600519301</v>
      </c>
      <c r="M477" s="1">
        <v>267.57950881399</v>
      </c>
      <c r="V477">
        <f t="shared" si="49"/>
        <v>475</v>
      </c>
      <c r="W477">
        <f t="shared" si="48"/>
        <v>0.75598597968650283</v>
      </c>
      <c r="X477" s="2">
        <f t="array" ref="X477">+SQRT((SUM(SIN($V477/$X$1*($A$22:$A$2000))*$B$22:$B$2000))^2 + (SUM(COS($V477/$X$1*($A$22:$A$2000))*$B$22:$B$2000))^2)</f>
        <v>6.0576406415117763</v>
      </c>
      <c r="Y477">
        <f t="array" ref="Y477">+SQRT((SUM(SIN($V477/$X$1*($A$22:$A$2000))*$C$22:$C$2000))^2 +  (SUM(COS($V477/$X$1*($A$22:$A$2000))*$C$22:$C$2000))^2)</f>
        <v>2.1221861695246922</v>
      </c>
    </row>
    <row r="478" spans="1:25" x14ac:dyDescent="0.35">
      <c r="A478" s="6">
        <f t="shared" si="45"/>
        <v>1919.666667</v>
      </c>
      <c r="B478" s="6">
        <f t="shared" si="46"/>
        <v>0.19913963941361201</v>
      </c>
      <c r="C478" s="8">
        <f t="shared" si="47"/>
        <v>0.14012530000000001</v>
      </c>
      <c r="G478" s="1">
        <v>1919.75</v>
      </c>
      <c r="H478" s="1">
        <v>0.23651321323802199</v>
      </c>
      <c r="I478" s="1">
        <v>7.2715280000000002E-3</v>
      </c>
      <c r="J478" s="1">
        <v>1919.75</v>
      </c>
      <c r="K478" s="1">
        <v>0.96400000000000097</v>
      </c>
      <c r="L478" s="1">
        <v>523.92645235101497</v>
      </c>
      <c r="M478" s="1">
        <v>310.88502399500697</v>
      </c>
      <c r="V478">
        <f t="shared" si="49"/>
        <v>476</v>
      </c>
      <c r="W478">
        <f t="shared" si="48"/>
        <v>0.75757752911742182</v>
      </c>
      <c r="X478" s="2">
        <f t="array" ref="X478">+SQRT((SUM(SIN($V478/$X$1*($A$22:$A$2000))*$B$22:$B$2000))^2 + (SUM(COS($V478/$X$1*($A$22:$A$2000))*$B$22:$B$2000))^2)</f>
        <v>5.3499140155792677</v>
      </c>
      <c r="Y478">
        <f t="array" ref="Y478">+SQRT((SUM(SIN($V478/$X$1*($A$22:$A$2000))*$C$22:$C$2000))^2 +  (SUM(COS($V478/$X$1*($A$22:$A$2000))*$C$22:$C$2000))^2)</f>
        <v>0.37016860340802132</v>
      </c>
    </row>
    <row r="479" spans="1:25" x14ac:dyDescent="0.35">
      <c r="A479" s="6">
        <f t="shared" si="45"/>
        <v>1919.75</v>
      </c>
      <c r="B479" s="6">
        <f t="shared" si="46"/>
        <v>0.23651321323802199</v>
      </c>
      <c r="C479" s="8">
        <f t="shared" si="47"/>
        <v>7.2715280000000002E-3</v>
      </c>
      <c r="G479" s="1">
        <v>1919.833333</v>
      </c>
      <c r="H479" s="1">
        <v>0.262961040734913</v>
      </c>
      <c r="I479" s="1">
        <v>-1.4523980000000001E-2</v>
      </c>
      <c r="J479" s="1">
        <v>1919.833333</v>
      </c>
      <c r="K479" s="1">
        <v>0.96600000000000097</v>
      </c>
      <c r="L479" s="1">
        <v>483.31933889478802</v>
      </c>
      <c r="M479" s="1">
        <v>294.90877295037598</v>
      </c>
      <c r="V479">
        <f t="shared" si="49"/>
        <v>477</v>
      </c>
      <c r="W479">
        <f t="shared" si="48"/>
        <v>0.7591690785483407</v>
      </c>
      <c r="X479" s="2">
        <f t="array" ref="X479">+SQRT((SUM(SIN($V479/$X$1*($A$22:$A$2000))*$B$22:$B$2000))^2 + (SUM(COS($V479/$X$1*($A$22:$A$2000))*$B$22:$B$2000))^2)</f>
        <v>3.7079788027952438</v>
      </c>
      <c r="Y479">
        <f t="array" ref="Y479">+SQRT((SUM(SIN($V479/$X$1*($A$22:$A$2000))*$C$22:$C$2000))^2 +  (SUM(COS($V479/$X$1*($A$22:$A$2000))*$C$22:$C$2000))^2)</f>
        <v>2.1703367864137806</v>
      </c>
    </row>
    <row r="480" spans="1:25" x14ac:dyDescent="0.35">
      <c r="A480" s="6">
        <f t="shared" si="45"/>
        <v>1919.833333</v>
      </c>
      <c r="B480" s="6">
        <f t="shared" si="46"/>
        <v>0.262961040734913</v>
      </c>
      <c r="C480" s="8">
        <f t="shared" si="47"/>
        <v>-1.4523980000000001E-2</v>
      </c>
      <c r="G480" s="1">
        <v>1919.916667</v>
      </c>
      <c r="H480" s="1">
        <v>0.231534933640374</v>
      </c>
      <c r="I480" s="1">
        <v>-0.1931534</v>
      </c>
      <c r="J480" s="1">
        <v>1919.916667</v>
      </c>
      <c r="K480" s="1">
        <v>0.96800000000000097</v>
      </c>
      <c r="L480" s="1">
        <v>371.167869843304</v>
      </c>
      <c r="M480" s="1">
        <v>245.52554844007199</v>
      </c>
      <c r="V480">
        <f t="shared" si="49"/>
        <v>478</v>
      </c>
      <c r="W480">
        <f t="shared" si="48"/>
        <v>0.76076062797925981</v>
      </c>
      <c r="X480" s="2">
        <f t="array" ref="X480">+SQRT((SUM(SIN($V480/$X$1*($A$22:$A$2000))*$B$22:$B$2000))^2 + (SUM(COS($V480/$X$1*($A$22:$A$2000))*$B$22:$B$2000))^2)</f>
        <v>1.2315948518020789</v>
      </c>
      <c r="Y480">
        <f t="array" ref="Y480">+SQRT((SUM(SIN($V480/$X$1*($A$22:$A$2000))*$C$22:$C$2000))^2 +  (SUM(COS($V480/$X$1*($A$22:$A$2000))*$C$22:$C$2000))^2)</f>
        <v>5.2490145412691325</v>
      </c>
    </row>
    <row r="481" spans="1:25" x14ac:dyDescent="0.35">
      <c r="A481" s="6">
        <f t="shared" si="45"/>
        <v>1919.916667</v>
      </c>
      <c r="B481" s="6">
        <f t="shared" si="46"/>
        <v>0.231534933640374</v>
      </c>
      <c r="C481" s="8">
        <f t="shared" si="47"/>
        <v>-0.1931534</v>
      </c>
      <c r="G481" s="1">
        <v>1920</v>
      </c>
      <c r="H481" s="1">
        <v>0.15224796385139799</v>
      </c>
      <c r="I481" s="1">
        <v>0.18612090000000001</v>
      </c>
      <c r="J481" s="1">
        <v>1920</v>
      </c>
      <c r="K481" s="1">
        <v>0.97000000000000097</v>
      </c>
      <c r="L481" s="1">
        <v>231.596743139891</v>
      </c>
      <c r="M481" s="1">
        <v>207.926957133462</v>
      </c>
      <c r="V481">
        <f t="shared" si="49"/>
        <v>479</v>
      </c>
      <c r="W481">
        <f t="shared" si="48"/>
        <v>0.76235217741017869</v>
      </c>
      <c r="X481" s="2">
        <f t="array" ref="X481">+SQRT((SUM(SIN($V481/$X$1*($A$22:$A$2000))*$B$22:$B$2000))^2 + (SUM(COS($V481/$X$1*($A$22:$A$2000))*$B$22:$B$2000))^2)</f>
        <v>1.7029625090002845</v>
      </c>
      <c r="Y481">
        <f t="array" ref="Y481">+SQRT((SUM(SIN($V481/$X$1*($A$22:$A$2000))*$C$22:$C$2000))^2 +  (SUM(COS($V481/$X$1*($A$22:$A$2000))*$C$22:$C$2000))^2)</f>
        <v>9.0053472757633379</v>
      </c>
    </row>
    <row r="482" spans="1:25" x14ac:dyDescent="0.35">
      <c r="A482" s="6">
        <f t="shared" si="45"/>
        <v>1920</v>
      </c>
      <c r="B482" s="6">
        <f t="shared" si="46"/>
        <v>0.15224796385139799</v>
      </c>
      <c r="C482" s="8">
        <f t="shared" si="47"/>
        <v>0.18612090000000001</v>
      </c>
      <c r="G482" s="1">
        <v>1920.083333</v>
      </c>
      <c r="H482" s="1">
        <v>0.100428958121499</v>
      </c>
      <c r="I482" s="1">
        <v>0.22346389999999999</v>
      </c>
      <c r="J482" s="1">
        <v>1920.083333</v>
      </c>
      <c r="K482" s="1">
        <v>0.97200000000000097</v>
      </c>
      <c r="L482" s="1">
        <v>109.73962890296301</v>
      </c>
      <c r="M482" s="1">
        <v>179.33167586441601</v>
      </c>
      <c r="V482">
        <f t="shared" si="49"/>
        <v>480</v>
      </c>
      <c r="W482">
        <f t="shared" si="48"/>
        <v>0.76394372684109757</v>
      </c>
      <c r="X482" s="2">
        <f t="array" ref="X482">+SQRT((SUM(SIN($V482/$X$1*($A$22:$A$2000))*$B$22:$B$2000))^2 + (SUM(COS($V482/$X$1*($A$22:$A$2000))*$B$22:$B$2000))^2)</f>
        <v>4.5587779844773628</v>
      </c>
      <c r="Y482">
        <f t="array" ref="Y482">+SQRT((SUM(SIN($V482/$X$1*($A$22:$A$2000))*$C$22:$C$2000))^2 +  (SUM(COS($V482/$X$1*($A$22:$A$2000))*$C$22:$C$2000))^2)</f>
        <v>13.317352143602253</v>
      </c>
    </row>
    <row r="483" spans="1:25" x14ac:dyDescent="0.35">
      <c r="A483" s="6">
        <f t="shared" si="45"/>
        <v>1920.083333</v>
      </c>
      <c r="B483" s="6">
        <f t="shared" si="46"/>
        <v>0.100428958121499</v>
      </c>
      <c r="C483" s="8">
        <f t="shared" si="47"/>
        <v>0.22346389999999999</v>
      </c>
      <c r="G483" s="1">
        <v>1920.166667</v>
      </c>
      <c r="H483" s="1">
        <v>0.114751283528475</v>
      </c>
      <c r="I483" s="1">
        <v>0.29234640000000001</v>
      </c>
      <c r="J483" s="1">
        <v>1920.166667</v>
      </c>
      <c r="K483" s="1">
        <v>0.97400000000000098</v>
      </c>
      <c r="L483" s="1">
        <v>42.079741236593598</v>
      </c>
      <c r="M483" s="1">
        <v>154.488763593919</v>
      </c>
      <c r="V483">
        <f t="shared" si="49"/>
        <v>481</v>
      </c>
      <c r="W483">
        <f t="shared" si="48"/>
        <v>0.76553527627201656</v>
      </c>
      <c r="X483" s="2">
        <f t="array" ref="X483">+SQRT((SUM(SIN($V483/$X$1*($A$22:$A$2000))*$B$22:$B$2000))^2 + (SUM(COS($V483/$X$1*($A$22:$A$2000))*$B$22:$B$2000))^2)</f>
        <v>7.061343351181387</v>
      </c>
      <c r="Y483">
        <f t="array" ref="Y483">+SQRT((SUM(SIN($V483/$X$1*($A$22:$A$2000))*$C$22:$C$2000))^2 +  (SUM(COS($V483/$X$1*($A$22:$A$2000))*$C$22:$C$2000))^2)</f>
        <v>17.847956335438592</v>
      </c>
    </row>
    <row r="484" spans="1:25" x14ac:dyDescent="0.35">
      <c r="A484" s="6">
        <f t="shared" si="45"/>
        <v>1920.166667</v>
      </c>
      <c r="B484" s="6">
        <f t="shared" si="46"/>
        <v>0.114751283528475</v>
      </c>
      <c r="C484" s="8">
        <f t="shared" si="47"/>
        <v>0.29234640000000001</v>
      </c>
      <c r="G484" s="1">
        <v>1920.25</v>
      </c>
      <c r="H484" s="1">
        <v>0.127170740915928</v>
      </c>
      <c r="I484" s="1">
        <v>0.23864630000000001</v>
      </c>
      <c r="J484" s="1">
        <v>1920.25</v>
      </c>
      <c r="K484" s="1">
        <v>0.97600000000000098</v>
      </c>
      <c r="L484" s="1">
        <v>32.666726278449701</v>
      </c>
      <c r="M484" s="1">
        <v>169.70820174140201</v>
      </c>
      <c r="V484">
        <f t="shared" si="49"/>
        <v>482</v>
      </c>
      <c r="W484">
        <f t="shared" si="48"/>
        <v>0.76712682570293556</v>
      </c>
      <c r="X484" s="2">
        <f t="array" ref="X484">+SQRT((SUM(SIN($V484/$X$1*($A$22:$A$2000))*$B$22:$B$2000))^2 + (SUM(COS($V484/$X$1*($A$22:$A$2000))*$B$22:$B$2000))^2)</f>
        <v>9.1854304183651561</v>
      </c>
      <c r="Y484">
        <f t="array" ref="Y484">+SQRT((SUM(SIN($V484/$X$1*($A$22:$A$2000))*$C$22:$C$2000))^2 +  (SUM(COS($V484/$X$1*($A$22:$A$2000))*$C$22:$C$2000))^2)</f>
        <v>22.153317536293109</v>
      </c>
    </row>
    <row r="485" spans="1:25" x14ac:dyDescent="0.35">
      <c r="A485" s="6">
        <f t="shared" si="45"/>
        <v>1920.25</v>
      </c>
      <c r="B485" s="6">
        <f t="shared" si="46"/>
        <v>0.127170740915928</v>
      </c>
      <c r="C485" s="8">
        <f t="shared" si="47"/>
        <v>0.23864630000000001</v>
      </c>
      <c r="G485" s="1">
        <v>1920.333333</v>
      </c>
      <c r="H485" s="1">
        <v>4.95229453151875E-2</v>
      </c>
      <c r="I485" s="1">
        <v>0.46869179999999999</v>
      </c>
      <c r="J485" s="1">
        <v>1920.333333</v>
      </c>
      <c r="K485" s="1">
        <v>0.97800000000000098</v>
      </c>
      <c r="L485" s="1">
        <v>42.366159570281503</v>
      </c>
      <c r="M485" s="1">
        <v>221.04479960647899</v>
      </c>
      <c r="V485">
        <f t="shared" si="49"/>
        <v>483</v>
      </c>
      <c r="W485">
        <f t="shared" si="48"/>
        <v>0.76871837513385455</v>
      </c>
      <c r="X485" s="2">
        <f t="array" ref="X485">+SQRT((SUM(SIN($V485/$X$1*($A$22:$A$2000))*$B$22:$B$2000))^2 + (SUM(COS($V485/$X$1*($A$22:$A$2000))*$B$22:$B$2000))^2)</f>
        <v>10.978439858386446</v>
      </c>
      <c r="Y485">
        <f t="array" ref="Y485">+SQRT((SUM(SIN($V485/$X$1*($A$22:$A$2000))*$C$22:$C$2000))^2 +  (SUM(COS($V485/$X$1*($A$22:$A$2000))*$C$22:$C$2000))^2)</f>
        <v>25.859350788546411</v>
      </c>
    </row>
    <row r="486" spans="1:25" x14ac:dyDescent="0.35">
      <c r="A486" s="6">
        <f t="shared" si="45"/>
        <v>1920.333333</v>
      </c>
      <c r="B486" s="6">
        <f t="shared" si="46"/>
        <v>4.95229453151875E-2</v>
      </c>
      <c r="C486" s="8">
        <f t="shared" si="47"/>
        <v>0.46869179999999999</v>
      </c>
      <c r="G486" s="1">
        <v>1920.416667</v>
      </c>
      <c r="H486" s="1">
        <v>-0.10228177611325499</v>
      </c>
      <c r="I486" s="1">
        <v>0.13306100000000001</v>
      </c>
      <c r="J486" s="1">
        <v>1920.416667</v>
      </c>
      <c r="K486" s="1">
        <v>0.98000000000000098</v>
      </c>
      <c r="L486" s="1">
        <v>34.851917001056201</v>
      </c>
      <c r="M486" s="1">
        <v>244.24138656705901</v>
      </c>
      <c r="V486">
        <f t="shared" si="49"/>
        <v>484</v>
      </c>
      <c r="W486">
        <f t="shared" si="48"/>
        <v>0.77030992456477343</v>
      </c>
      <c r="X486" s="2">
        <f t="array" ref="X486">+SQRT((SUM(SIN($V486/$X$1*($A$22:$A$2000))*$B$22:$B$2000))^2 + (SUM(COS($V486/$X$1*($A$22:$A$2000))*$B$22:$B$2000))^2)</f>
        <v>12.279893555238161</v>
      </c>
      <c r="Y486">
        <f t="array" ref="Y486">+SQRT((SUM(SIN($V486/$X$1*($A$22:$A$2000))*$C$22:$C$2000))^2 +  (SUM(COS($V486/$X$1*($A$22:$A$2000))*$C$22:$C$2000))^2)</f>
        <v>28.751649071136267</v>
      </c>
    </row>
    <row r="487" spans="1:25" x14ac:dyDescent="0.35">
      <c r="A487" s="6">
        <f t="shared" si="45"/>
        <v>1920.416667</v>
      </c>
      <c r="B487" s="6">
        <f t="shared" si="46"/>
        <v>-0.10228177611325499</v>
      </c>
      <c r="C487" s="8">
        <f t="shared" si="47"/>
        <v>0.13306100000000001</v>
      </c>
      <c r="G487" s="1">
        <v>1920.5</v>
      </c>
      <c r="H487" s="1">
        <v>-0.23777476985145701</v>
      </c>
      <c r="I487" s="1">
        <v>-0.29603669999999999</v>
      </c>
      <c r="J487" s="1">
        <v>1920.5</v>
      </c>
      <c r="K487" s="1">
        <v>0.98200000000000098</v>
      </c>
      <c r="L487" s="1">
        <v>22.187966762957299</v>
      </c>
      <c r="M487" s="1">
        <v>246.28891233827599</v>
      </c>
      <c r="V487">
        <f t="shared" si="49"/>
        <v>485</v>
      </c>
      <c r="W487">
        <f t="shared" si="48"/>
        <v>0.77190147399569231</v>
      </c>
      <c r="X487" s="2">
        <f t="array" ref="X487">+SQRT((SUM(SIN($V487/$X$1*($A$22:$A$2000))*$B$22:$B$2000))^2 + (SUM(COS($V487/$X$1*($A$22:$A$2000))*$B$22:$B$2000))^2)</f>
        <v>12.753828436573327</v>
      </c>
      <c r="Y487">
        <f t="array" ref="Y487">+SQRT((SUM(SIN($V487/$X$1*($A$22:$A$2000))*$C$22:$C$2000))^2 +  (SUM(COS($V487/$X$1*($A$22:$A$2000))*$C$22:$C$2000))^2)</f>
        <v>30.721532294962117</v>
      </c>
    </row>
    <row r="488" spans="1:25" x14ac:dyDescent="0.35">
      <c r="A488" s="6">
        <f t="shared" si="45"/>
        <v>1920.5</v>
      </c>
      <c r="B488" s="6">
        <f t="shared" si="46"/>
        <v>-0.23777476985145701</v>
      </c>
      <c r="C488" s="8">
        <f t="shared" si="47"/>
        <v>-0.29603669999999999</v>
      </c>
      <c r="G488" s="1">
        <v>1920.583333</v>
      </c>
      <c r="H488" s="1">
        <v>-0.32095534824613797</v>
      </c>
      <c r="I488" s="1">
        <v>-0.3199322</v>
      </c>
      <c r="J488" s="1">
        <v>1920.583333</v>
      </c>
      <c r="K488" s="1">
        <v>0.98400000000000098</v>
      </c>
      <c r="L488" s="1">
        <v>29.322164389107801</v>
      </c>
      <c r="M488" s="1">
        <v>306.92537216992201</v>
      </c>
      <c r="V488">
        <f t="shared" si="49"/>
        <v>486</v>
      </c>
      <c r="W488">
        <f t="shared" si="48"/>
        <v>0.77349302342661141</v>
      </c>
      <c r="X488" s="2">
        <f t="array" ref="X488">+SQRT((SUM(SIN($V488/$X$1*($A$22:$A$2000))*$B$22:$B$2000))^2 + (SUM(COS($V488/$X$1*($A$22:$A$2000))*$B$22:$B$2000))^2)</f>
        <v>12.214723284755491</v>
      </c>
      <c r="Y488">
        <f t="array" ref="Y488">+SQRT((SUM(SIN($V488/$X$1*($A$22:$A$2000))*$C$22:$C$2000))^2 +  (SUM(COS($V488/$X$1*($A$22:$A$2000))*$C$22:$C$2000))^2)</f>
        <v>31.649866231330677</v>
      </c>
    </row>
    <row r="489" spans="1:25" x14ac:dyDescent="0.35">
      <c r="A489" s="6">
        <f t="shared" si="45"/>
        <v>1920.583333</v>
      </c>
      <c r="B489" s="6">
        <f t="shared" si="46"/>
        <v>-0.32095534824613797</v>
      </c>
      <c r="C489" s="8">
        <f t="shared" si="47"/>
        <v>-0.3199322</v>
      </c>
      <c r="G489" s="1">
        <v>1920.666667</v>
      </c>
      <c r="H489" s="1">
        <v>-0.38720685701607299</v>
      </c>
      <c r="I489" s="1">
        <v>-0.2488667</v>
      </c>
      <c r="J489" s="1">
        <v>1920.666667</v>
      </c>
      <c r="K489" s="1">
        <v>0.98600000000000099</v>
      </c>
      <c r="L489" s="1">
        <v>40.636096736811901</v>
      </c>
      <c r="M489" s="1">
        <v>406.05423571158502</v>
      </c>
      <c r="V489">
        <f t="shared" si="49"/>
        <v>487</v>
      </c>
      <c r="W489">
        <f t="shared" si="48"/>
        <v>0.7750845728575303</v>
      </c>
      <c r="X489" s="2">
        <f t="array" ref="X489">+SQRT((SUM(SIN($V489/$X$1*($A$22:$A$2000))*$B$22:$B$2000))^2 + (SUM(COS($V489/$X$1*($A$22:$A$2000))*$B$22:$B$2000))^2)</f>
        <v>10.917337755540366</v>
      </c>
      <c r="Y489">
        <f t="array" ref="Y489">+SQRT((SUM(SIN($V489/$X$1*($A$22:$A$2000))*$C$22:$C$2000))^2 +  (SUM(COS($V489/$X$1*($A$22:$A$2000))*$C$22:$C$2000))^2)</f>
        <v>31.37192926474177</v>
      </c>
    </row>
    <row r="490" spans="1:25" x14ac:dyDescent="0.35">
      <c r="A490" s="6">
        <f t="shared" si="45"/>
        <v>1920.666667</v>
      </c>
      <c r="B490" s="6">
        <f t="shared" si="46"/>
        <v>-0.38720685701607299</v>
      </c>
      <c r="C490" s="8">
        <f t="shared" si="47"/>
        <v>-0.2488667</v>
      </c>
      <c r="G490" s="1">
        <v>1920.75</v>
      </c>
      <c r="H490" s="1">
        <v>-0.44063842232724898</v>
      </c>
      <c r="I490" s="1">
        <v>-8.9638499999999996E-2</v>
      </c>
      <c r="J490" s="1">
        <v>1920.75</v>
      </c>
      <c r="K490" s="1">
        <v>0.98800000000000099</v>
      </c>
      <c r="L490" s="1">
        <v>32.829429766224699</v>
      </c>
      <c r="M490" s="1">
        <v>443.77442552853699</v>
      </c>
      <c r="V490">
        <f t="shared" si="49"/>
        <v>488</v>
      </c>
      <c r="W490">
        <f t="shared" si="48"/>
        <v>0.77667612228844929</v>
      </c>
      <c r="X490" s="2">
        <f t="array" ref="X490">+SQRT((SUM(SIN($V490/$X$1*($A$22:$A$2000))*$B$22:$B$2000))^2 + (SUM(COS($V490/$X$1*($A$22:$A$2000))*$B$22:$B$2000))^2)</f>
        <v>9.5592536095200362</v>
      </c>
      <c r="Y490">
        <f t="array" ref="Y490">+SQRT((SUM(SIN($V490/$X$1*($A$22:$A$2000))*$C$22:$C$2000))^2 +  (SUM(COS($V490/$X$1*($A$22:$A$2000))*$C$22:$C$2000))^2)</f>
        <v>29.772011526942013</v>
      </c>
    </row>
    <row r="491" spans="1:25" x14ac:dyDescent="0.35">
      <c r="A491" s="6">
        <f t="shared" si="45"/>
        <v>1920.75</v>
      </c>
      <c r="B491" s="6">
        <f t="shared" si="46"/>
        <v>-0.44063842232724898</v>
      </c>
      <c r="C491" s="8">
        <f t="shared" si="47"/>
        <v>-8.9638499999999996E-2</v>
      </c>
      <c r="G491" s="1">
        <v>1920.833333</v>
      </c>
      <c r="H491" s="1">
        <v>-0.43113670081722999</v>
      </c>
      <c r="I491" s="1">
        <v>-0.32905400000000001</v>
      </c>
      <c r="J491" s="1">
        <v>1920.833333</v>
      </c>
      <c r="K491" s="1">
        <v>0.99000000000000099</v>
      </c>
      <c r="L491" s="1">
        <v>32.334024548053598</v>
      </c>
      <c r="M491" s="1">
        <v>430.31505454103899</v>
      </c>
      <c r="V491">
        <f t="shared" si="49"/>
        <v>489</v>
      </c>
      <c r="W491">
        <f t="shared" si="48"/>
        <v>0.77826767171936817</v>
      </c>
      <c r="X491" s="2">
        <f t="array" ref="X491">+SQRT((SUM(SIN($V491/$X$1*($A$22:$A$2000))*$B$22:$B$2000))^2 + (SUM(COS($V491/$X$1*($A$22:$A$2000))*$B$22:$B$2000))^2)</f>
        <v>8.8584348283618084</v>
      </c>
      <c r="Y491">
        <f t="array" ref="Y491">+SQRT((SUM(SIN($V491/$X$1*($A$22:$A$2000))*$C$22:$C$2000))^2 +  (SUM(COS($V491/$X$1*($A$22:$A$2000))*$C$22:$C$2000))^2)</f>
        <v>26.909588006735362</v>
      </c>
    </row>
    <row r="492" spans="1:25" x14ac:dyDescent="0.35">
      <c r="A492" s="6">
        <f t="shared" si="45"/>
        <v>1920.833333</v>
      </c>
      <c r="B492" s="6">
        <f t="shared" si="46"/>
        <v>-0.43113670081722999</v>
      </c>
      <c r="C492" s="8">
        <f t="shared" si="47"/>
        <v>-0.32905400000000001</v>
      </c>
      <c r="G492" s="1">
        <v>1920.916667</v>
      </c>
      <c r="H492" s="1">
        <v>-0.35296972410387101</v>
      </c>
      <c r="I492" s="1">
        <v>-0.17485439999999999</v>
      </c>
      <c r="J492" s="1">
        <v>1920.916667</v>
      </c>
      <c r="K492" s="1">
        <v>0.99200000000000099</v>
      </c>
      <c r="L492" s="1">
        <v>81.651540479134795</v>
      </c>
      <c r="M492" s="1">
        <v>424.79983531347301</v>
      </c>
      <c r="V492">
        <f t="shared" si="49"/>
        <v>490</v>
      </c>
      <c r="W492">
        <f t="shared" si="48"/>
        <v>0.77985922115028727</v>
      </c>
      <c r="X492" s="2">
        <f t="array" ref="X492">+SQRT((SUM(SIN($V492/$X$1*($A$22:$A$2000))*$B$22:$B$2000))^2 + (SUM(COS($V492/$X$1*($A$22:$A$2000))*$B$22:$B$2000))^2)</f>
        <v>8.9795070165438826</v>
      </c>
      <c r="Y492">
        <f t="array" ref="Y492">+SQRT((SUM(SIN($V492/$X$1*($A$22:$A$2000))*$C$22:$C$2000))^2 +  (SUM(COS($V492/$X$1*($A$22:$A$2000))*$C$22:$C$2000))^2)</f>
        <v>23.048078210346148</v>
      </c>
    </row>
    <row r="493" spans="1:25" x14ac:dyDescent="0.35">
      <c r="A493" s="6">
        <f t="shared" si="45"/>
        <v>1920.916667</v>
      </c>
      <c r="B493" s="6">
        <f t="shared" si="46"/>
        <v>-0.35296972410387101</v>
      </c>
      <c r="C493" s="8">
        <f t="shared" si="47"/>
        <v>-0.17485439999999999</v>
      </c>
      <c r="G493" s="1">
        <v>1921</v>
      </c>
      <c r="H493" s="1">
        <v>-0.27512751763612098</v>
      </c>
      <c r="I493" s="1">
        <v>-0.12781609999999999</v>
      </c>
      <c r="J493" s="1">
        <v>1921</v>
      </c>
      <c r="K493" s="1">
        <v>0.99400000000000099</v>
      </c>
      <c r="L493" s="1">
        <v>171.45090733242799</v>
      </c>
      <c r="M493" s="1">
        <v>359.59023896033301</v>
      </c>
      <c r="V493">
        <f t="shared" si="49"/>
        <v>491</v>
      </c>
      <c r="W493">
        <f t="shared" si="48"/>
        <v>0.78145077058120616</v>
      </c>
      <c r="X493" s="2">
        <f t="array" ref="X493">+SQRT((SUM(SIN($V493/$X$1*($A$22:$A$2000))*$B$22:$B$2000))^2 + (SUM(COS($V493/$X$1*($A$22:$A$2000))*$B$22:$B$2000))^2)</f>
        <v>9.7138639064555523</v>
      </c>
      <c r="Y493">
        <f t="array" ref="Y493">+SQRT((SUM(SIN($V493/$X$1*($A$22:$A$2000))*$C$22:$C$2000))^2 +  (SUM(COS($V493/$X$1*($A$22:$A$2000))*$C$22:$C$2000))^2)</f>
        <v>18.554888725102419</v>
      </c>
    </row>
    <row r="494" spans="1:25" x14ac:dyDescent="0.35">
      <c r="A494" s="6">
        <f t="shared" si="45"/>
        <v>1921</v>
      </c>
      <c r="B494" s="6">
        <f t="shared" si="46"/>
        <v>-0.27512751763612098</v>
      </c>
      <c r="C494" s="8">
        <f t="shared" si="47"/>
        <v>-0.12781609999999999</v>
      </c>
      <c r="G494" s="1">
        <v>1921.083333</v>
      </c>
      <c r="H494" s="1">
        <v>-0.23620369503613001</v>
      </c>
      <c r="I494" s="1">
        <v>4.9228969999999999E-3</v>
      </c>
      <c r="J494" s="1">
        <v>1921.083333</v>
      </c>
      <c r="K494" s="1">
        <v>0.996000000000001</v>
      </c>
      <c r="L494" s="1">
        <v>255.88543067105601</v>
      </c>
      <c r="M494" s="1">
        <v>209.95463121992199</v>
      </c>
      <c r="V494">
        <f t="shared" si="49"/>
        <v>492</v>
      </c>
      <c r="W494">
        <f t="shared" si="48"/>
        <v>0.78304232001212504</v>
      </c>
      <c r="X494" s="2">
        <f t="array" ref="X494">+SQRT((SUM(SIN($V494/$X$1*($A$22:$A$2000))*$B$22:$B$2000))^2 + (SUM(COS($V494/$X$1*($A$22:$A$2000))*$B$22:$B$2000))^2)</f>
        <v>10.984494931741001</v>
      </c>
      <c r="Y494">
        <f t="array" ref="Y494">+SQRT((SUM(SIN($V494/$X$1*($A$22:$A$2000))*$C$22:$C$2000))^2 +  (SUM(COS($V494/$X$1*($A$22:$A$2000))*$C$22:$C$2000))^2)</f>
        <v>13.760261674957663</v>
      </c>
    </row>
    <row r="495" spans="1:25" x14ac:dyDescent="0.35">
      <c r="A495" s="6">
        <f t="shared" si="45"/>
        <v>1921.083333</v>
      </c>
      <c r="B495" s="6">
        <f t="shared" si="46"/>
        <v>-0.23620369503613001</v>
      </c>
      <c r="C495" s="8">
        <f t="shared" si="47"/>
        <v>4.9228969999999999E-3</v>
      </c>
      <c r="G495" s="1">
        <v>1921.166667</v>
      </c>
      <c r="H495" s="1">
        <v>-0.191864745661976</v>
      </c>
      <c r="I495" s="1">
        <v>7.1347450000000007E-2</v>
      </c>
      <c r="J495" s="1">
        <v>1921.166667</v>
      </c>
      <c r="K495" s="1">
        <v>0.998000000000001</v>
      </c>
      <c r="L495" s="1">
        <v>307.88254300630302</v>
      </c>
      <c r="M495" s="1">
        <v>203.387000832914</v>
      </c>
      <c r="V495">
        <f t="shared" si="49"/>
        <v>493</v>
      </c>
      <c r="W495">
        <f t="shared" si="48"/>
        <v>0.78463386944304403</v>
      </c>
      <c r="X495" s="2">
        <f t="array" ref="X495">+SQRT((SUM(SIN($V495/$X$1*($A$22:$A$2000))*$B$22:$B$2000))^2 + (SUM(COS($V495/$X$1*($A$22:$A$2000))*$B$22:$B$2000))^2)</f>
        <v>12.626168787064177</v>
      </c>
      <c r="Y495">
        <f t="array" ref="Y495">+SQRT((SUM(SIN($V495/$X$1*($A$22:$A$2000))*$C$22:$C$2000))^2 +  (SUM(COS($V495/$X$1*($A$22:$A$2000))*$C$22:$C$2000))^2)</f>
        <v>8.9040084933738086</v>
      </c>
    </row>
    <row r="496" spans="1:25" x14ac:dyDescent="0.35">
      <c r="A496" s="6">
        <f t="shared" si="45"/>
        <v>1921.166667</v>
      </c>
      <c r="B496" s="6">
        <f t="shared" si="46"/>
        <v>-0.191864745661976</v>
      </c>
      <c r="C496" s="8">
        <f t="shared" si="47"/>
        <v>7.1347450000000007E-2</v>
      </c>
      <c r="G496" s="1">
        <v>1921.25</v>
      </c>
      <c r="H496" s="1">
        <v>-0.114015953209536</v>
      </c>
      <c r="I496" s="1">
        <v>-8.3536800000000005E-3</v>
      </c>
      <c r="J496" s="1">
        <v>1921.25</v>
      </c>
      <c r="K496" s="1">
        <v>1</v>
      </c>
      <c r="L496" s="1">
        <v>316.905516097445</v>
      </c>
      <c r="M496" s="1">
        <v>531.19262506150801</v>
      </c>
      <c r="V496">
        <f t="shared" si="49"/>
        <v>494</v>
      </c>
      <c r="W496">
        <f t="shared" si="48"/>
        <v>0.78622541887396302</v>
      </c>
      <c r="X496" s="2">
        <f t="array" ref="X496">+SQRT((SUM(SIN($V496/$X$1*($A$22:$A$2000))*$B$22:$B$2000))^2 + (SUM(COS($V496/$X$1*($A$22:$A$2000))*$B$22:$B$2000))^2)</f>
        <v>14.130023459540269</v>
      </c>
      <c r="Y496">
        <f t="array" ref="Y496">+SQRT((SUM(SIN($V496/$X$1*($A$22:$A$2000))*$C$22:$C$2000))^2 +  (SUM(COS($V496/$X$1*($A$22:$A$2000))*$C$22:$C$2000))^2)</f>
        <v>4.2589578329490863</v>
      </c>
    </row>
    <row r="497" spans="1:25" x14ac:dyDescent="0.35">
      <c r="A497" s="6">
        <f t="shared" si="45"/>
        <v>1921.25</v>
      </c>
      <c r="B497" s="6">
        <f t="shared" si="46"/>
        <v>-0.114015953209536</v>
      </c>
      <c r="C497" s="8">
        <f t="shared" si="47"/>
        <v>-8.3536800000000005E-3</v>
      </c>
      <c r="G497" s="1">
        <v>1921.333333</v>
      </c>
      <c r="H497" s="1">
        <v>-6.03196591276252E-2</v>
      </c>
      <c r="I497" s="1">
        <v>0.1569818</v>
      </c>
      <c r="J497" s="1">
        <v>1921.333333</v>
      </c>
      <c r="K497" s="1">
        <v>1.002</v>
      </c>
      <c r="L497" s="1">
        <v>268.30505459015399</v>
      </c>
      <c r="M497" s="1">
        <v>1011.05495936764</v>
      </c>
      <c r="V497">
        <f t="shared" si="49"/>
        <v>495</v>
      </c>
      <c r="W497">
        <f t="shared" si="48"/>
        <v>0.78781696830488201</v>
      </c>
      <c r="X497" s="2">
        <f t="array" ref="X497">+SQRT((SUM(SIN($V497/$X$1*($A$22:$A$2000))*$B$22:$B$2000))^2 + (SUM(COS($V497/$X$1*($A$22:$A$2000))*$B$22:$B$2000))^2)</f>
        <v>14.933114206845838</v>
      </c>
      <c r="Y497">
        <f t="array" ref="Y497">+SQRT((SUM(SIN($V497/$X$1*($A$22:$A$2000))*$C$22:$C$2000))^2 +  (SUM(COS($V497/$X$1*($A$22:$A$2000))*$C$22:$C$2000))^2)</f>
        <v>1.7686922184091871</v>
      </c>
    </row>
    <row r="498" spans="1:25" x14ac:dyDescent="0.35">
      <c r="A498" s="6">
        <f t="shared" si="45"/>
        <v>1921.333333</v>
      </c>
      <c r="B498" s="6">
        <f t="shared" si="46"/>
        <v>-6.03196591276252E-2</v>
      </c>
      <c r="C498" s="8">
        <f t="shared" si="47"/>
        <v>0.1569818</v>
      </c>
      <c r="G498" s="1">
        <v>1921.416667</v>
      </c>
      <c r="H498" s="1">
        <v>-7.9824556030366103E-2</v>
      </c>
      <c r="I498" s="1">
        <v>-2.325895E-2</v>
      </c>
      <c r="J498" s="1">
        <v>1921.416667</v>
      </c>
      <c r="K498" s="1">
        <v>1.004</v>
      </c>
      <c r="L498" s="1">
        <v>170.33623540783901</v>
      </c>
      <c r="M498" s="1">
        <v>1336.67780445366</v>
      </c>
      <c r="V498">
        <f t="shared" si="49"/>
        <v>496</v>
      </c>
      <c r="W498">
        <f t="shared" si="48"/>
        <v>0.7894085177358009</v>
      </c>
      <c r="X498" s="2">
        <f t="array" ref="X498">+SQRT((SUM(SIN($V498/$X$1*($A$22:$A$2000))*$B$22:$B$2000))^2 + (SUM(COS($V498/$X$1*($A$22:$A$2000))*$B$22:$B$2000))^2)</f>
        <v>14.794209571960776</v>
      </c>
      <c r="Y498">
        <f t="array" ref="Y498">+SQRT((SUM(SIN($V498/$X$1*($A$22:$A$2000))*$C$22:$C$2000))^2 +  (SUM(COS($V498/$X$1*($A$22:$A$2000))*$C$22:$C$2000))^2)</f>
        <v>4.840634613897639</v>
      </c>
    </row>
    <row r="499" spans="1:25" x14ac:dyDescent="0.35">
      <c r="A499" s="6">
        <f t="shared" si="45"/>
        <v>1921.416667</v>
      </c>
      <c r="B499" s="6">
        <f t="shared" si="46"/>
        <v>-7.9824556030366103E-2</v>
      </c>
      <c r="C499" s="8">
        <f t="shared" si="47"/>
        <v>-2.325895E-2</v>
      </c>
      <c r="G499" s="1">
        <v>1921.5</v>
      </c>
      <c r="H499" s="1">
        <v>-0.121802030038134</v>
      </c>
      <c r="I499" s="1">
        <v>-0.1481797</v>
      </c>
      <c r="J499" s="1">
        <v>1921.5</v>
      </c>
      <c r="K499" s="1">
        <v>1.006</v>
      </c>
      <c r="L499" s="1">
        <v>72.015735508088895</v>
      </c>
      <c r="M499" s="1">
        <v>1441.16838856512</v>
      </c>
      <c r="V499">
        <f t="shared" si="49"/>
        <v>497</v>
      </c>
      <c r="W499">
        <f t="shared" si="48"/>
        <v>0.79100006716671978</v>
      </c>
      <c r="X499" s="2">
        <f t="array" ref="X499">+SQRT((SUM(SIN($V499/$X$1*($A$22:$A$2000))*$B$22:$B$2000))^2 + (SUM(COS($V499/$X$1*($A$22:$A$2000))*$B$22:$B$2000))^2)</f>
        <v>13.880656287876491</v>
      </c>
      <c r="Y499">
        <f t="array" ref="Y499">+SQRT((SUM(SIN($V499/$X$1*($A$22:$A$2000))*$C$22:$C$2000))^2 +  (SUM(COS($V499/$X$1*($A$22:$A$2000))*$C$22:$C$2000))^2)</f>
        <v>7.8663947934479985</v>
      </c>
    </row>
    <row r="500" spans="1:25" x14ac:dyDescent="0.35">
      <c r="A500" s="6">
        <f t="shared" si="45"/>
        <v>1921.5</v>
      </c>
      <c r="B500" s="6">
        <f t="shared" si="46"/>
        <v>-0.121802030038134</v>
      </c>
      <c r="C500" s="8">
        <f t="shared" si="47"/>
        <v>-0.1481797</v>
      </c>
      <c r="G500" s="1">
        <v>1921.583333</v>
      </c>
      <c r="H500" s="1">
        <v>-0.11837957771048099</v>
      </c>
      <c r="I500" s="1">
        <v>-0.65047010000000005</v>
      </c>
      <c r="J500" s="1">
        <v>1921.583333</v>
      </c>
      <c r="K500" s="1">
        <v>1.008</v>
      </c>
      <c r="L500" s="1">
        <v>17.018715635335798</v>
      </c>
      <c r="M500" s="1">
        <v>1355.4969634614199</v>
      </c>
      <c r="N500">
        <f>365.242/(27-W500)</f>
        <v>13.936593601957018</v>
      </c>
      <c r="O500">
        <f>365.242/(14-W500)</f>
        <v>27.65432773768066</v>
      </c>
      <c r="P500" s="2">
        <f>365.242/(26+W500)</f>
        <v>13.63220121541873</v>
      </c>
      <c r="Q500">
        <f>365.242/(13+W500)</f>
        <v>26.481027652589777</v>
      </c>
      <c r="S500">
        <f>+Y500</f>
        <v>10.089542938590009</v>
      </c>
      <c r="V500">
        <f t="shared" si="49"/>
        <v>498</v>
      </c>
      <c r="W500">
        <f t="shared" si="48"/>
        <v>0.79259161659763888</v>
      </c>
      <c r="X500" s="2">
        <f t="array" ref="X500">+SQRT((SUM(SIN($V500/$X$1*($A$22:$A$2000))*$B$22:$B$2000))^2 + (SUM(COS($V500/$X$1*($A$22:$A$2000))*$B$22:$B$2000))^2)</f>
        <v>12.55583031278918</v>
      </c>
      <c r="Y500">
        <f t="array" ref="Y500">+SQRT((SUM(SIN($V500/$X$1*($A$22:$A$2000))*$C$22:$C$2000))^2 +  (SUM(COS($V500/$X$1*($A$22:$A$2000))*$C$22:$C$2000))^2)</f>
        <v>10.089542938590009</v>
      </c>
    </row>
    <row r="501" spans="1:25" x14ac:dyDescent="0.35">
      <c r="A501" s="6">
        <f t="shared" si="45"/>
        <v>1921.583333</v>
      </c>
      <c r="B501" s="6">
        <f t="shared" si="46"/>
        <v>-0.11837957771048099</v>
      </c>
      <c r="C501" s="8">
        <f t="shared" si="47"/>
        <v>-0.65047010000000005</v>
      </c>
      <c r="G501" s="1">
        <v>1921.666667</v>
      </c>
      <c r="H501" s="1">
        <v>-9.78442455197506E-2</v>
      </c>
      <c r="I501" s="1">
        <v>-0.1875957</v>
      </c>
      <c r="J501" s="1">
        <v>1921.666667</v>
      </c>
      <c r="K501" s="1">
        <v>1.01</v>
      </c>
      <c r="L501" s="1">
        <v>2.2643647584201401</v>
      </c>
      <c r="M501" s="1">
        <v>1022.7303532549601</v>
      </c>
      <c r="N501">
        <f>365.242/(27-W501)</f>
        <v>13.937440008606222</v>
      </c>
      <c r="O501">
        <f>365.242/(14-W501)</f>
        <v>27.657660604562484</v>
      </c>
      <c r="P501">
        <f>365.242/(26+W501)</f>
        <v>13.631391475410904</v>
      </c>
      <c r="Q501">
        <f>365.242/(13+W501)</f>
        <v>26.477972316584495</v>
      </c>
      <c r="S501">
        <f>+Y501</f>
        <v>11.568429187020691</v>
      </c>
      <c r="V501">
        <f t="shared" si="49"/>
        <v>499</v>
      </c>
      <c r="W501">
        <f t="shared" si="48"/>
        <v>0.79418316602855776</v>
      </c>
      <c r="X501" s="2">
        <f t="array" ref="X501">+SQRT((SUM(SIN($V501/$X$1*($A$22:$A$2000))*$B$22:$B$2000))^2 + (SUM(COS($V501/$X$1*($A$22:$A$2000))*$B$22:$B$2000))^2)</f>
        <v>11.059952095223577</v>
      </c>
      <c r="Y501">
        <f t="array" ref="Y501">+SQRT((SUM(SIN($V501/$X$1*($A$22:$A$2000))*$C$22:$C$2000))^2 +  (SUM(COS($V501/$X$1*($A$22:$A$2000))*$C$22:$C$2000))^2)</f>
        <v>11.568429187020691</v>
      </c>
    </row>
    <row r="502" spans="1:25" x14ac:dyDescent="0.35">
      <c r="A502" s="6">
        <f t="shared" si="45"/>
        <v>1921.666667</v>
      </c>
      <c r="B502" s="6">
        <f t="shared" si="46"/>
        <v>-9.78442455197506E-2</v>
      </c>
      <c r="C502" s="8">
        <f t="shared" si="47"/>
        <v>-0.1875957</v>
      </c>
      <c r="G502" s="1">
        <v>1921.75</v>
      </c>
      <c r="H502" s="1">
        <v>-0.123528824152682</v>
      </c>
      <c r="I502" s="1">
        <v>-0.1180895</v>
      </c>
      <c r="J502" s="1">
        <v>1921.75</v>
      </c>
      <c r="K502" s="1">
        <v>1.012</v>
      </c>
      <c r="L502" s="1">
        <v>1.56875160175703</v>
      </c>
      <c r="M502" s="1">
        <v>524.06758689228297</v>
      </c>
      <c r="V502">
        <f t="shared" si="49"/>
        <v>500</v>
      </c>
      <c r="W502">
        <f t="shared" si="48"/>
        <v>0.79577471545947676</v>
      </c>
      <c r="X502" s="2">
        <f t="array" ref="X502">+SQRT((SUM(SIN($V502/$X$1*($A$22:$A$2000))*$B$22:$B$2000))^2 + (SUM(COS($V502/$X$1*($A$22:$A$2000))*$B$22:$B$2000))^2)</f>
        <v>9.3967576819813949</v>
      </c>
      <c r="Y502">
        <f t="array" ref="Y502">+SQRT((SUM(SIN($V502/$X$1*($A$22:$A$2000))*$C$22:$C$2000))^2 +  (SUM(COS($V502/$X$1*($A$22:$A$2000))*$C$22:$C$2000))^2)</f>
        <v>12.539831430958547</v>
      </c>
    </row>
    <row r="503" spans="1:25" x14ac:dyDescent="0.35">
      <c r="A503" s="6">
        <f t="shared" si="45"/>
        <v>1921.75</v>
      </c>
      <c r="B503" s="6">
        <f t="shared" si="46"/>
        <v>-0.123528824152682</v>
      </c>
      <c r="C503" s="8">
        <f t="shared" si="47"/>
        <v>-0.1180895</v>
      </c>
      <c r="G503" s="1">
        <v>1921.833333</v>
      </c>
      <c r="H503" s="1">
        <v>-0.16687333150558101</v>
      </c>
      <c r="I503" s="1">
        <v>-0.23666499999999999</v>
      </c>
      <c r="J503" s="1">
        <v>1921.833333</v>
      </c>
      <c r="K503" s="1">
        <v>1.014</v>
      </c>
      <c r="L503" s="1">
        <v>1.9889066332263401</v>
      </c>
      <c r="M503" s="1">
        <v>167.09743502468399</v>
      </c>
      <c r="V503">
        <f t="shared" si="49"/>
        <v>501</v>
      </c>
      <c r="W503">
        <f t="shared" si="48"/>
        <v>0.79736626489039564</v>
      </c>
      <c r="X503" s="2">
        <f t="array" ref="X503">+SQRT((SUM(SIN($V503/$X$1*($A$22:$A$2000))*$B$22:$B$2000))^2 + (SUM(COS($V503/$X$1*($A$22:$A$2000))*$B$22:$B$2000))^2)</f>
        <v>7.5291299379541607</v>
      </c>
      <c r="Y503">
        <f t="array" ref="Y503">+SQRT((SUM(SIN($V503/$X$1*($A$22:$A$2000))*$C$22:$C$2000))^2 +  (SUM(COS($V503/$X$1*($A$22:$A$2000))*$C$22:$C$2000))^2)</f>
        <v>13.279415594933996</v>
      </c>
    </row>
    <row r="504" spans="1:25" x14ac:dyDescent="0.35">
      <c r="A504" s="6">
        <f t="shared" si="45"/>
        <v>1921.833333</v>
      </c>
      <c r="B504" s="6">
        <f t="shared" si="46"/>
        <v>-0.16687333150558101</v>
      </c>
      <c r="C504" s="8">
        <f t="shared" si="47"/>
        <v>-0.23666499999999999</v>
      </c>
      <c r="G504" s="1">
        <v>1921.916667</v>
      </c>
      <c r="H504" s="1">
        <v>-0.149247282884136</v>
      </c>
      <c r="I504" s="1">
        <v>-0.16982240000000001</v>
      </c>
      <c r="J504" s="1">
        <v>1921.916667</v>
      </c>
      <c r="K504" s="1">
        <v>1.016</v>
      </c>
      <c r="L504" s="1">
        <v>2.2202069141932501</v>
      </c>
      <c r="M504" s="1">
        <v>112.20278117213201</v>
      </c>
      <c r="V504">
        <f t="shared" si="49"/>
        <v>502</v>
      </c>
      <c r="W504">
        <f t="shared" si="48"/>
        <v>0.79895781432131452</v>
      </c>
      <c r="X504" s="2">
        <f t="array" ref="X504">+SQRT((SUM(SIN($V504/$X$1*($A$22:$A$2000))*$B$22:$B$2000))^2 + (SUM(COS($V504/$X$1*($A$22:$A$2000))*$B$22:$B$2000))^2)</f>
        <v>5.5982383445095216</v>
      </c>
      <c r="Y504">
        <f t="array" ref="Y504">+SQRT((SUM(SIN($V504/$X$1*($A$22:$A$2000))*$C$22:$C$2000))^2 +  (SUM(COS($V504/$X$1*($A$22:$A$2000))*$C$22:$C$2000))^2)</f>
        <v>14.000013681034586</v>
      </c>
    </row>
    <row r="505" spans="1:25" x14ac:dyDescent="0.35">
      <c r="A505" s="6">
        <f t="shared" si="45"/>
        <v>1921.916667</v>
      </c>
      <c r="B505" s="6">
        <f t="shared" si="46"/>
        <v>-0.149247282884136</v>
      </c>
      <c r="C505" s="8">
        <f t="shared" si="47"/>
        <v>-0.16982240000000001</v>
      </c>
      <c r="G505" s="1">
        <v>1922</v>
      </c>
      <c r="H505" s="1">
        <v>-8.7316634821269695E-2</v>
      </c>
      <c r="I505" s="1">
        <v>-0.21348909999999999</v>
      </c>
      <c r="J505" s="1">
        <v>1922</v>
      </c>
      <c r="K505" s="1">
        <v>1.018</v>
      </c>
      <c r="L505" s="1">
        <v>1.93814988058242</v>
      </c>
      <c r="M505" s="1">
        <v>193.96263238668101</v>
      </c>
      <c r="V505">
        <f t="shared" si="49"/>
        <v>503</v>
      </c>
      <c r="W505">
        <f t="shared" si="48"/>
        <v>0.80054936375223362</v>
      </c>
      <c r="X505" s="2">
        <f t="array" ref="X505">+SQRT((SUM(SIN($V505/$X$1*($A$22:$A$2000))*$B$22:$B$2000))^2 + (SUM(COS($V505/$X$1*($A$22:$A$2000))*$B$22:$B$2000))^2)</f>
        <v>3.9170294970520181</v>
      </c>
      <c r="Y505">
        <f t="array" ref="Y505">+SQRT((SUM(SIN($V505/$X$1*($A$22:$A$2000))*$C$22:$C$2000))^2 +  (SUM(COS($V505/$X$1*($A$22:$A$2000))*$C$22:$C$2000))^2)</f>
        <v>14.796488461712142</v>
      </c>
    </row>
    <row r="506" spans="1:25" x14ac:dyDescent="0.35">
      <c r="A506" s="6">
        <f t="shared" si="45"/>
        <v>1922</v>
      </c>
      <c r="B506" s="6">
        <f t="shared" si="46"/>
        <v>-8.7316634821269695E-2</v>
      </c>
      <c r="C506" s="8">
        <f t="shared" si="47"/>
        <v>-0.21348909999999999</v>
      </c>
      <c r="G506" s="1">
        <v>1922.083333</v>
      </c>
      <c r="H506" s="1">
        <v>-8.0054364693627797E-2</v>
      </c>
      <c r="I506" s="1">
        <v>-2.7496159999999999E-2</v>
      </c>
      <c r="J506" s="1">
        <v>1922.083333</v>
      </c>
      <c r="K506" s="1">
        <v>1.02</v>
      </c>
      <c r="L506" s="1">
        <v>3.8517223273757999</v>
      </c>
      <c r="M506" s="1">
        <v>237.14993887850699</v>
      </c>
      <c r="V506">
        <f t="shared" si="49"/>
        <v>504</v>
      </c>
      <c r="W506">
        <f t="shared" si="48"/>
        <v>0.8021409131831525</v>
      </c>
      <c r="X506" s="2">
        <f t="array" ref="X506">+SQRT((SUM(SIN($V506/$X$1*($A$22:$A$2000))*$B$22:$B$2000))^2 + (SUM(COS($V506/$X$1*($A$22:$A$2000))*$B$22:$B$2000))^2)</f>
        <v>2.7913368647417189</v>
      </c>
      <c r="Y506">
        <f t="array" ref="Y506">+SQRT((SUM(SIN($V506/$X$1*($A$22:$A$2000))*$C$22:$C$2000))^2 +  (SUM(COS($V506/$X$1*($A$22:$A$2000))*$C$22:$C$2000))^2)</f>
        <v>15.63922863383906</v>
      </c>
    </row>
    <row r="507" spans="1:25" x14ac:dyDescent="0.35">
      <c r="A507" s="6">
        <f t="shared" si="45"/>
        <v>1922.083333</v>
      </c>
      <c r="B507" s="6">
        <f t="shared" si="46"/>
        <v>-8.0054364693627797E-2</v>
      </c>
      <c r="C507" s="8">
        <f t="shared" si="47"/>
        <v>-2.7496159999999999E-2</v>
      </c>
      <c r="G507" s="1">
        <v>1922.166667</v>
      </c>
      <c r="H507" s="1">
        <v>-0.140642801446628</v>
      </c>
      <c r="I507" s="1">
        <v>0.2313365</v>
      </c>
      <c r="J507" s="1">
        <v>1922.166667</v>
      </c>
      <c r="K507" s="1">
        <v>1.022</v>
      </c>
      <c r="L507" s="1">
        <v>8.44431727506017</v>
      </c>
      <c r="M507" s="1">
        <v>251.36030515534401</v>
      </c>
      <c r="V507">
        <f t="shared" si="49"/>
        <v>505</v>
      </c>
      <c r="W507">
        <f t="shared" si="48"/>
        <v>0.8037324626140715</v>
      </c>
      <c r="X507" s="2">
        <f t="array" ref="X507">+SQRT((SUM(SIN($V507/$X$1*($A$22:$A$2000))*$B$22:$B$2000))^2 + (SUM(COS($V507/$X$1*($A$22:$A$2000))*$B$22:$B$2000))^2)</f>
        <v>2.3281000937842196</v>
      </c>
      <c r="Y507">
        <f t="array" ref="Y507">+SQRT((SUM(SIN($V507/$X$1*($A$22:$A$2000))*$C$22:$C$2000))^2 +  (SUM(COS($V507/$X$1*($A$22:$A$2000))*$C$22:$C$2000))^2)</f>
        <v>16.419084085817886</v>
      </c>
    </row>
    <row r="508" spans="1:25" x14ac:dyDescent="0.35">
      <c r="A508" s="6">
        <f t="shared" si="45"/>
        <v>1922.166667</v>
      </c>
      <c r="B508" s="6">
        <f t="shared" si="46"/>
        <v>-0.140642801446628</v>
      </c>
      <c r="C508" s="8">
        <f t="shared" si="47"/>
        <v>0.2313365</v>
      </c>
      <c r="G508" s="1">
        <v>1922.25</v>
      </c>
      <c r="H508" s="1">
        <v>-0.15119856179642999</v>
      </c>
      <c r="I508" s="1">
        <v>-0.2092147</v>
      </c>
      <c r="J508" s="1">
        <v>1922.25</v>
      </c>
      <c r="K508" s="1">
        <v>1.024</v>
      </c>
      <c r="L508" s="1">
        <v>9.1280976361766903</v>
      </c>
      <c r="M508" s="1">
        <v>259.129831820861</v>
      </c>
      <c r="V508">
        <f t="shared" si="49"/>
        <v>506</v>
      </c>
      <c r="W508">
        <f t="shared" si="48"/>
        <v>0.80532401204499038</v>
      </c>
      <c r="X508" s="2">
        <f t="array" ref="X508">+SQRT((SUM(SIN($V508/$X$1*($A$22:$A$2000))*$B$22:$B$2000))^2 + (SUM(COS($V508/$X$1*($A$22:$A$2000))*$B$22:$B$2000))^2)</f>
        <v>2.3488017561004528</v>
      </c>
      <c r="Y508">
        <f t="array" ref="Y508">+SQRT((SUM(SIN($V508/$X$1*($A$22:$A$2000))*$C$22:$C$2000))^2 +  (SUM(COS($V508/$X$1*($A$22:$A$2000))*$C$22:$C$2000))^2)</f>
        <v>17.023489415623725</v>
      </c>
    </row>
    <row r="509" spans="1:25" x14ac:dyDescent="0.35">
      <c r="A509" s="6">
        <f t="shared" si="45"/>
        <v>1922.25</v>
      </c>
      <c r="B509" s="6">
        <f t="shared" si="46"/>
        <v>-0.15119856179642999</v>
      </c>
      <c r="C509" s="8">
        <f t="shared" si="47"/>
        <v>-0.2092147</v>
      </c>
      <c r="G509" s="1">
        <v>1922.333333</v>
      </c>
      <c r="H509" s="1">
        <v>-2.91028384085683E-2</v>
      </c>
      <c r="I509" s="1">
        <v>-0.17709820000000001</v>
      </c>
      <c r="J509" s="1">
        <v>1922.333333</v>
      </c>
      <c r="K509" s="1">
        <v>1.026</v>
      </c>
      <c r="L509" s="1">
        <v>11.434065263730901</v>
      </c>
      <c r="M509" s="1">
        <v>224.82614987863599</v>
      </c>
      <c r="V509">
        <f t="shared" si="49"/>
        <v>507</v>
      </c>
      <c r="W509">
        <f t="shared" si="48"/>
        <v>0.80691556147590948</v>
      </c>
      <c r="X509" s="2">
        <f t="array" ref="X509">+SQRT((SUM(SIN($V509/$X$1*($A$22:$A$2000))*$B$22:$B$2000))^2 + (SUM(COS($V509/$X$1*($A$22:$A$2000))*$B$22:$B$2000))^2)</f>
        <v>2.5243873150036094</v>
      </c>
      <c r="Y509">
        <f t="array" ref="Y509">+SQRT((SUM(SIN($V509/$X$1*($A$22:$A$2000))*$C$22:$C$2000))^2 +  (SUM(COS($V509/$X$1*($A$22:$A$2000))*$C$22:$C$2000))^2)</f>
        <v>17.387972984582571</v>
      </c>
    </row>
    <row r="510" spans="1:25" x14ac:dyDescent="0.35">
      <c r="A510" s="6">
        <f t="shared" si="45"/>
        <v>1922.333333</v>
      </c>
      <c r="B510" s="6">
        <f t="shared" si="46"/>
        <v>-2.91028384085683E-2</v>
      </c>
      <c r="C510" s="8">
        <f t="shared" si="47"/>
        <v>-0.17709820000000001</v>
      </c>
      <c r="G510" s="1">
        <v>1922.416667</v>
      </c>
      <c r="H510" s="1">
        <v>0.14287577098207799</v>
      </c>
      <c r="I510" s="1">
        <v>0.1221921</v>
      </c>
      <c r="J510" s="1">
        <v>1922.416667</v>
      </c>
      <c r="K510" s="1">
        <v>1.028</v>
      </c>
      <c r="L510" s="1">
        <v>45.376098234490101</v>
      </c>
      <c r="M510" s="1">
        <v>175.414650855866</v>
      </c>
      <c r="V510">
        <f t="shared" si="49"/>
        <v>508</v>
      </c>
      <c r="W510">
        <f t="shared" si="48"/>
        <v>0.80850711090682836</v>
      </c>
      <c r="X510" s="2">
        <f t="array" ref="X510">+SQRT((SUM(SIN($V510/$X$1*($A$22:$A$2000))*$B$22:$B$2000))^2 + (SUM(COS($V510/$X$1*($A$22:$A$2000))*$B$22:$B$2000))^2)</f>
        <v>2.6208312649020407</v>
      </c>
      <c r="Y510">
        <f t="array" ref="Y510">+SQRT((SUM(SIN($V510/$X$1*($A$22:$A$2000))*$C$22:$C$2000))^2 +  (SUM(COS($V510/$X$1*($A$22:$A$2000))*$C$22:$C$2000))^2)</f>
        <v>17.484704778730265</v>
      </c>
    </row>
    <row r="511" spans="1:25" x14ac:dyDescent="0.35">
      <c r="A511" s="6">
        <f t="shared" si="45"/>
        <v>1922.416667</v>
      </c>
      <c r="B511" s="6">
        <f t="shared" si="46"/>
        <v>0.14287577098207799</v>
      </c>
      <c r="C511" s="8">
        <f t="shared" si="47"/>
        <v>0.1221921</v>
      </c>
      <c r="G511" s="1">
        <v>1922.5</v>
      </c>
      <c r="H511" s="1">
        <v>0.20986684004155101</v>
      </c>
      <c r="I511" s="1">
        <v>-0.25521060000000001</v>
      </c>
      <c r="J511" s="1">
        <v>1922.5</v>
      </c>
      <c r="K511" s="1">
        <v>1.03</v>
      </c>
      <c r="L511" s="1">
        <v>132.97228955179301</v>
      </c>
      <c r="M511" s="1">
        <v>169.483113879271</v>
      </c>
      <c r="V511">
        <f t="shared" si="49"/>
        <v>509</v>
      </c>
      <c r="W511">
        <f t="shared" si="48"/>
        <v>0.81009866033774725</v>
      </c>
      <c r="X511" s="2">
        <f t="array" ref="X511">+SQRT((SUM(SIN($V511/$X$1*($A$22:$A$2000))*$B$22:$B$2000))^2 + (SUM(COS($V511/$X$1*($A$22:$A$2000))*$B$22:$B$2000))^2)</f>
        <v>2.6548308188615022</v>
      </c>
      <c r="Y511">
        <f t="array" ref="Y511">+SQRT((SUM(SIN($V511/$X$1*($A$22:$A$2000))*$C$22:$C$2000))^2 +  (SUM(COS($V511/$X$1*($A$22:$A$2000))*$C$22:$C$2000))^2)</f>
        <v>17.275715388620377</v>
      </c>
    </row>
    <row r="512" spans="1:25" x14ac:dyDescent="0.35">
      <c r="A512" s="6">
        <f t="shared" si="45"/>
        <v>1922.5</v>
      </c>
      <c r="B512" s="6">
        <f t="shared" si="46"/>
        <v>0.20986684004155101</v>
      </c>
      <c r="C512" s="8">
        <f t="shared" si="47"/>
        <v>-0.25521060000000001</v>
      </c>
      <c r="G512" s="1">
        <v>1922.583333</v>
      </c>
      <c r="H512" s="1">
        <v>0.11891971566454999</v>
      </c>
      <c r="I512" s="1">
        <v>-0.1342931</v>
      </c>
      <c r="J512" s="1">
        <v>1922.583333</v>
      </c>
      <c r="K512" s="1">
        <v>1.032</v>
      </c>
      <c r="L512" s="1">
        <v>251.35075186816499</v>
      </c>
      <c r="M512" s="1">
        <v>185.85698479863501</v>
      </c>
      <c r="V512">
        <f t="shared" si="49"/>
        <v>510</v>
      </c>
      <c r="W512">
        <f t="shared" si="48"/>
        <v>0.81169020976866624</v>
      </c>
      <c r="X512" s="2">
        <f t="array" ref="X512">+SQRT((SUM(SIN($V512/$X$1*($A$22:$A$2000))*$B$22:$B$2000))^2 + (SUM(COS($V512/$X$1*($A$22:$A$2000))*$B$22:$B$2000))^2)</f>
        <v>2.7751186362952378</v>
      </c>
      <c r="Y512">
        <f t="array" ref="Y512">+SQRT((SUM(SIN($V512/$X$1*($A$22:$A$2000))*$C$22:$C$2000))^2 +  (SUM(COS($V512/$X$1*($A$22:$A$2000))*$C$22:$C$2000))^2)</f>
        <v>16.697436872501743</v>
      </c>
    </row>
    <row r="513" spans="1:25" x14ac:dyDescent="0.35">
      <c r="A513" s="6">
        <f t="shared" si="45"/>
        <v>1922.583333</v>
      </c>
      <c r="B513" s="6">
        <f t="shared" si="46"/>
        <v>0.11891971566454999</v>
      </c>
      <c r="C513" s="8">
        <f t="shared" si="47"/>
        <v>-0.1342931</v>
      </c>
      <c r="G513" s="1">
        <v>1922.666667</v>
      </c>
      <c r="H513" s="1">
        <v>-4.8584983260461498E-2</v>
      </c>
      <c r="I513" s="1">
        <v>-0.15102570000000001</v>
      </c>
      <c r="J513" s="1">
        <v>1922.666667</v>
      </c>
      <c r="K513" s="1">
        <v>1.034</v>
      </c>
      <c r="L513" s="1">
        <v>349.18833148986897</v>
      </c>
      <c r="M513" s="1">
        <v>191.74099046951201</v>
      </c>
      <c r="V513">
        <f t="shared" si="49"/>
        <v>511</v>
      </c>
      <c r="W513">
        <f t="shared" si="48"/>
        <v>0.81328175919958523</v>
      </c>
      <c r="X513" s="2">
        <f t="array" ref="X513">+SQRT((SUM(SIN($V513/$X$1*($A$22:$A$2000))*$B$22:$B$2000))^2 + (SUM(COS($V513/$X$1*($A$22:$A$2000))*$B$22:$B$2000))^2)</f>
        <v>2.8575084015661516</v>
      </c>
      <c r="Y513">
        <f t="array" ref="Y513">+SQRT((SUM(SIN($V513/$X$1*($A$22:$A$2000))*$C$22:$C$2000))^2 +  (SUM(COS($V513/$X$1*($A$22:$A$2000))*$C$22:$C$2000))^2)</f>
        <v>15.70432280491173</v>
      </c>
    </row>
    <row r="514" spans="1:25" x14ac:dyDescent="0.35">
      <c r="A514" s="6">
        <f t="shared" si="45"/>
        <v>1922.666667</v>
      </c>
      <c r="B514" s="6">
        <f t="shared" si="46"/>
        <v>-4.8584983260461498E-2</v>
      </c>
      <c r="C514" s="8">
        <f t="shared" si="47"/>
        <v>-0.15102570000000001</v>
      </c>
      <c r="G514" s="1">
        <v>1922.75</v>
      </c>
      <c r="H514" s="1">
        <v>-0.182405932380624</v>
      </c>
      <c r="I514" s="1">
        <v>-0.17284749999999999</v>
      </c>
      <c r="J514" s="1">
        <v>1922.75</v>
      </c>
      <c r="K514" s="1">
        <v>1.036</v>
      </c>
      <c r="L514" s="1">
        <v>389.75072751423602</v>
      </c>
      <c r="M514" s="1">
        <v>218.84198579703701</v>
      </c>
      <c r="V514">
        <f t="shared" si="49"/>
        <v>512</v>
      </c>
      <c r="W514">
        <f t="shared" si="48"/>
        <v>0.81487330863050422</v>
      </c>
      <c r="X514" s="2">
        <f t="array" ref="X514">+SQRT((SUM(SIN($V514/$X$1*($A$22:$A$2000))*$B$22:$B$2000))^2 + (SUM(COS($V514/$X$1*($A$22:$A$2000))*$B$22:$B$2000))^2)</f>
        <v>2.4840548666204358</v>
      </c>
      <c r="Y514">
        <f t="array" ref="Y514">+SQRT((SUM(SIN($V514/$X$1*($A$22:$A$2000))*$C$22:$C$2000))^2 +  (SUM(COS($V514/$X$1*($A$22:$A$2000))*$C$22:$C$2000))^2)</f>
        <v>14.329792352566047</v>
      </c>
    </row>
    <row r="515" spans="1:25" x14ac:dyDescent="0.35">
      <c r="A515" s="6">
        <f t="shared" ref="A515:A578" si="50">+G514</f>
        <v>1922.75</v>
      </c>
      <c r="B515" s="6">
        <f t="shared" ref="B515:B578" si="51">+H514</f>
        <v>-0.182405932380624</v>
      </c>
      <c r="C515" s="8">
        <f t="shared" ref="C515:C578" si="52">+I514</f>
        <v>-0.17284749999999999</v>
      </c>
      <c r="G515" s="1">
        <v>1922.833333</v>
      </c>
      <c r="H515" s="1">
        <v>-0.23681993179302299</v>
      </c>
      <c r="I515" s="1">
        <v>-0.30000500000000002</v>
      </c>
      <c r="J515" s="1">
        <v>1922.833333</v>
      </c>
      <c r="K515" s="1">
        <v>1.038</v>
      </c>
      <c r="L515" s="1">
        <v>362.54527347056597</v>
      </c>
      <c r="M515" s="1">
        <v>277.378922147151</v>
      </c>
      <c r="V515">
        <f t="shared" si="49"/>
        <v>513</v>
      </c>
      <c r="W515">
        <f t="shared" ref="W515:W578" si="53">+V515/$X$1/2/PI()</f>
        <v>0.8164648580614231</v>
      </c>
      <c r="X515" s="2">
        <f t="array" ref="X515">+SQRT((SUM(SIN($V515/$X$1*($A$22:$A$2000))*$B$22:$B$2000))^2 + (SUM(COS($V515/$X$1*($A$22:$A$2000))*$B$22:$B$2000))^2)</f>
        <v>1.3371897853590147</v>
      </c>
      <c r="Y515">
        <f t="array" ref="Y515">+SQRT((SUM(SIN($V515/$X$1*($A$22:$A$2000))*$C$22:$C$2000))^2 +  (SUM(COS($V515/$X$1*($A$22:$A$2000))*$C$22:$C$2000))^2)</f>
        <v>12.704595397391005</v>
      </c>
    </row>
    <row r="516" spans="1:25" x14ac:dyDescent="0.35">
      <c r="A516" s="6">
        <f t="shared" si="50"/>
        <v>1922.833333</v>
      </c>
      <c r="B516" s="6">
        <f t="shared" si="51"/>
        <v>-0.23681993179302299</v>
      </c>
      <c r="C516" s="8">
        <f t="shared" si="52"/>
        <v>-0.30000500000000002</v>
      </c>
      <c r="G516" s="1">
        <v>1922.916667</v>
      </c>
      <c r="H516" s="1">
        <v>-0.240112112489554</v>
      </c>
      <c r="I516" s="1">
        <v>-9.1193380000000004E-2</v>
      </c>
      <c r="J516" s="1">
        <v>1922.916667</v>
      </c>
      <c r="K516" s="1">
        <v>1.04</v>
      </c>
      <c r="L516" s="1">
        <v>274.75447263443601</v>
      </c>
      <c r="M516" s="1">
        <v>326.29497786753598</v>
      </c>
      <c r="V516">
        <f t="shared" si="49"/>
        <v>514</v>
      </c>
      <c r="W516">
        <f t="shared" si="53"/>
        <v>0.81805640749234199</v>
      </c>
      <c r="X516" s="2">
        <f t="array" ref="X516">+SQRT((SUM(SIN($V516/$X$1*($A$22:$A$2000))*$B$22:$B$2000))^2 + (SUM(COS($V516/$X$1*($A$22:$A$2000))*$B$22:$B$2000))^2)</f>
        <v>0.58603892975884087</v>
      </c>
      <c r="Y516">
        <f t="array" ref="Y516">+SQRT((SUM(SIN($V516/$X$1*($A$22:$A$2000))*$C$22:$C$2000))^2 +  (SUM(COS($V516/$X$1*($A$22:$A$2000))*$C$22:$C$2000))^2)</f>
        <v>11.010537699153522</v>
      </c>
    </row>
    <row r="517" spans="1:25" x14ac:dyDescent="0.35">
      <c r="A517" s="6">
        <f t="shared" si="50"/>
        <v>1922.916667</v>
      </c>
      <c r="B517" s="6">
        <f t="shared" si="51"/>
        <v>-0.240112112489554</v>
      </c>
      <c r="C517" s="8">
        <f t="shared" si="52"/>
        <v>-9.1193380000000004E-2</v>
      </c>
      <c r="G517" s="1">
        <v>1923</v>
      </c>
      <c r="H517" s="1">
        <v>-0.24618000566197201</v>
      </c>
      <c r="I517" s="1">
        <v>-3.5599110000000003E-2</v>
      </c>
      <c r="J517" s="1">
        <v>1923</v>
      </c>
      <c r="K517" s="1">
        <v>1.042</v>
      </c>
      <c r="L517" s="1">
        <v>157.809895491476</v>
      </c>
      <c r="M517" s="1">
        <v>364.41449231661397</v>
      </c>
      <c r="V517">
        <f t="shared" ref="V517:V580" si="54">+V516+1</f>
        <v>515</v>
      </c>
      <c r="W517">
        <f t="shared" si="53"/>
        <v>0.81964795692326109</v>
      </c>
      <c r="X517" s="2">
        <f t="array" ref="X517">+SQRT((SUM(SIN($V517/$X$1*($A$22:$A$2000))*$B$22:$B$2000))^2 + (SUM(COS($V517/$X$1*($A$22:$A$2000))*$B$22:$B$2000))^2)</f>
        <v>3.021329457878672</v>
      </c>
      <c r="Y517">
        <f t="array" ref="Y517">+SQRT((SUM(SIN($V517/$X$1*($A$22:$A$2000))*$C$22:$C$2000))^2 +  (SUM(COS($V517/$X$1*($A$22:$A$2000))*$C$22:$C$2000))^2)</f>
        <v>9.3966643536393377</v>
      </c>
    </row>
    <row r="518" spans="1:25" x14ac:dyDescent="0.35">
      <c r="A518" s="6">
        <f t="shared" si="50"/>
        <v>1923</v>
      </c>
      <c r="B518" s="6">
        <f t="shared" si="51"/>
        <v>-0.24618000566197201</v>
      </c>
      <c r="C518" s="8">
        <f t="shared" si="52"/>
        <v>-3.5599110000000003E-2</v>
      </c>
      <c r="G518" s="1">
        <v>1923.083333</v>
      </c>
      <c r="H518" s="1">
        <v>-0.26926172306201801</v>
      </c>
      <c r="I518" s="1">
        <v>-0.24415510000000001</v>
      </c>
      <c r="J518" s="1">
        <v>1923.083333</v>
      </c>
      <c r="K518" s="1">
        <v>1.044</v>
      </c>
      <c r="L518" s="1">
        <v>64.797334707240395</v>
      </c>
      <c r="M518" s="1">
        <v>410.40341063980998</v>
      </c>
      <c r="V518">
        <f t="shared" si="54"/>
        <v>516</v>
      </c>
      <c r="W518">
        <f t="shared" si="53"/>
        <v>0.82123950635417997</v>
      </c>
      <c r="X518" s="2">
        <f t="array" ref="X518">+SQRT((SUM(SIN($V518/$X$1*($A$22:$A$2000))*$B$22:$B$2000))^2 + (SUM(COS($V518/$X$1*($A$22:$A$2000))*$B$22:$B$2000))^2)</f>
        <v>5.6503148884032139</v>
      </c>
      <c r="Y518">
        <f t="array" ref="Y518">+SQRT((SUM(SIN($V518/$X$1*($A$22:$A$2000))*$C$22:$C$2000))^2 +  (SUM(COS($V518/$X$1*($A$22:$A$2000))*$C$22:$C$2000))^2)</f>
        <v>7.9242109786524519</v>
      </c>
    </row>
    <row r="519" spans="1:25" x14ac:dyDescent="0.35">
      <c r="A519" s="6">
        <f t="shared" si="50"/>
        <v>1923.083333</v>
      </c>
      <c r="B519" s="6">
        <f t="shared" si="51"/>
        <v>-0.26926172306201801</v>
      </c>
      <c r="C519" s="8">
        <f t="shared" si="52"/>
        <v>-0.24415510000000001</v>
      </c>
      <c r="G519" s="1">
        <v>1923.166667</v>
      </c>
      <c r="H519" s="1">
        <v>-0.25881947728010501</v>
      </c>
      <c r="I519" s="1">
        <v>-0.12864449999999999</v>
      </c>
      <c r="J519" s="1">
        <v>1923.166667</v>
      </c>
      <c r="K519" s="1">
        <v>1.046</v>
      </c>
      <c r="L519" s="1">
        <v>30.676909787923801</v>
      </c>
      <c r="M519" s="1">
        <v>415.74231687479698</v>
      </c>
      <c r="V519">
        <f t="shared" si="54"/>
        <v>517</v>
      </c>
      <c r="W519">
        <f t="shared" si="53"/>
        <v>0.82283105578509885</v>
      </c>
      <c r="X519" s="2">
        <f t="array" ref="X519">+SQRT((SUM(SIN($V519/$X$1*($A$22:$A$2000))*$B$22:$B$2000))^2 + (SUM(COS($V519/$X$1*($A$22:$A$2000))*$B$22:$B$2000))^2)</f>
        <v>8.3090969434545059</v>
      </c>
      <c r="Y519">
        <f t="array" ref="Y519">+SQRT((SUM(SIN($V519/$X$1*($A$22:$A$2000))*$C$22:$C$2000))^2 +  (SUM(COS($V519/$X$1*($A$22:$A$2000))*$C$22:$C$2000))^2)</f>
        <v>6.6148794086520937</v>
      </c>
    </row>
    <row r="520" spans="1:25" x14ac:dyDescent="0.35">
      <c r="A520" s="6">
        <f t="shared" si="50"/>
        <v>1923.166667</v>
      </c>
      <c r="B520" s="6">
        <f t="shared" si="51"/>
        <v>-0.25881947728010501</v>
      </c>
      <c r="C520" s="8">
        <f t="shared" si="52"/>
        <v>-0.12864449999999999</v>
      </c>
      <c r="G520" s="1">
        <v>1923.25</v>
      </c>
      <c r="H520" s="1">
        <v>-0.16368184722550999</v>
      </c>
      <c r="I520" s="1">
        <v>-5.8123710000000002E-2</v>
      </c>
      <c r="J520" s="1">
        <v>1923.25</v>
      </c>
      <c r="K520" s="1">
        <v>1.048</v>
      </c>
      <c r="L520" s="1">
        <v>41.412120803972201</v>
      </c>
      <c r="M520" s="1">
        <v>339.92695691221599</v>
      </c>
      <c r="V520">
        <f t="shared" si="54"/>
        <v>518</v>
      </c>
      <c r="W520">
        <f t="shared" si="53"/>
        <v>0.82442260521601785</v>
      </c>
      <c r="X520" s="2">
        <f t="array" ref="X520">+SQRT((SUM(SIN($V520/$X$1*($A$22:$A$2000))*$B$22:$B$2000))^2 + (SUM(COS($V520/$X$1*($A$22:$A$2000))*$B$22:$B$2000))^2)</f>
        <v>11.008267568785973</v>
      </c>
      <c r="Y520">
        <f t="array" ref="Y520">+SQRT((SUM(SIN($V520/$X$1*($A$22:$A$2000))*$C$22:$C$2000))^2 +  (SUM(COS($V520/$X$1*($A$22:$A$2000))*$C$22:$C$2000))^2)</f>
        <v>5.6079622927948387</v>
      </c>
    </row>
    <row r="521" spans="1:25" x14ac:dyDescent="0.35">
      <c r="A521" s="6">
        <f t="shared" si="50"/>
        <v>1923.25</v>
      </c>
      <c r="B521" s="6">
        <f t="shared" si="51"/>
        <v>-0.16368184722550999</v>
      </c>
      <c r="C521" s="8">
        <f t="shared" si="52"/>
        <v>-5.8123710000000002E-2</v>
      </c>
      <c r="G521" s="1">
        <v>1923.333333</v>
      </c>
      <c r="H521" s="1">
        <v>-2.15329931416752E-2</v>
      </c>
      <c r="I521" s="1">
        <v>-0.1129672</v>
      </c>
      <c r="J521" s="1">
        <v>1923.333333</v>
      </c>
      <c r="K521" s="1">
        <v>1.05</v>
      </c>
      <c r="L521" s="1">
        <v>59.837473214264499</v>
      </c>
      <c r="M521" s="1">
        <v>250.12639971096999</v>
      </c>
      <c r="N521">
        <f>365.242/(27-W521)</f>
        <v>13.954389757754271</v>
      </c>
      <c r="O521">
        <f>365.242/(14-W521)</f>
        <v>27.724487052552433</v>
      </c>
      <c r="P521">
        <f>365.242/(26+W521)</f>
        <v>13.615216852360117</v>
      </c>
      <c r="Q521">
        <f>365.242/(13+W521)</f>
        <v>26.417013313793102</v>
      </c>
      <c r="S521">
        <f>+Y521</f>
        <v>5.248947721479774</v>
      </c>
      <c r="V521">
        <f t="shared" si="54"/>
        <v>519</v>
      </c>
      <c r="W521">
        <f t="shared" si="53"/>
        <v>0.82601415464693684</v>
      </c>
      <c r="X521" s="2">
        <f t="array" ref="X521">+SQRT((SUM(SIN($V521/$X$1*($A$22:$A$2000))*$B$22:$B$2000))^2 + (SUM(COS($V521/$X$1*($A$22:$A$2000))*$B$22:$B$2000))^2)</f>
        <v>13.706647147402776</v>
      </c>
      <c r="Y521">
        <f t="array" ref="Y521">+SQRT((SUM(SIN($V521/$X$1*($A$22:$A$2000))*$C$22:$C$2000))^2 +  (SUM(COS($V521/$X$1*($A$22:$A$2000))*$C$22:$C$2000))^2)</f>
        <v>5.248947721479774</v>
      </c>
    </row>
    <row r="522" spans="1:25" x14ac:dyDescent="0.35">
      <c r="A522" s="6">
        <f t="shared" si="50"/>
        <v>1923.333333</v>
      </c>
      <c r="B522" s="6">
        <f t="shared" si="51"/>
        <v>-2.15329931416752E-2</v>
      </c>
      <c r="C522" s="8">
        <f t="shared" si="52"/>
        <v>-0.1129672</v>
      </c>
      <c r="G522" s="1">
        <v>1923.416667</v>
      </c>
      <c r="H522" s="1">
        <v>6.5457292825322505E-2</v>
      </c>
      <c r="I522" s="1">
        <v>8.8712070000000004E-2</v>
      </c>
      <c r="J522" s="1">
        <v>1923.416667</v>
      </c>
      <c r="K522" s="1">
        <v>1.052</v>
      </c>
      <c r="L522" s="1">
        <v>68.147759549282696</v>
      </c>
      <c r="M522" s="1">
        <v>224.12715962481099</v>
      </c>
      <c r="V522">
        <f t="shared" si="54"/>
        <v>520</v>
      </c>
      <c r="W522">
        <f t="shared" si="53"/>
        <v>0.82760570407785583</v>
      </c>
      <c r="X522" s="2">
        <f t="array" ref="X522">+SQRT((SUM(SIN($V522/$X$1*($A$22:$A$2000))*$B$22:$B$2000))^2 + (SUM(COS($V522/$X$1*($A$22:$A$2000))*$B$22:$B$2000))^2)</f>
        <v>16.110030493129177</v>
      </c>
      <c r="Y522">
        <f t="array" ref="Y522">+SQRT((SUM(SIN($V522/$X$1*($A$22:$A$2000))*$C$22:$C$2000))^2 +  (SUM(COS($V522/$X$1*($A$22:$A$2000))*$C$22:$C$2000))^2)</f>
        <v>5.7300848084605454</v>
      </c>
    </row>
    <row r="523" spans="1:25" x14ac:dyDescent="0.35">
      <c r="A523" s="6">
        <f t="shared" si="50"/>
        <v>1923.416667</v>
      </c>
      <c r="B523" s="6">
        <f t="shared" si="51"/>
        <v>6.5457292825322505E-2</v>
      </c>
      <c r="C523" s="8">
        <f t="shared" si="52"/>
        <v>8.8712070000000004E-2</v>
      </c>
      <c r="G523" s="1">
        <v>1923.5</v>
      </c>
      <c r="H523" s="1">
        <v>6.24232507892497E-2</v>
      </c>
      <c r="I523" s="1">
        <v>-0.10930869999999999</v>
      </c>
      <c r="J523" s="1">
        <v>1923.5</v>
      </c>
      <c r="K523" s="1">
        <v>1.054</v>
      </c>
      <c r="L523" s="1">
        <v>68.553085888603803</v>
      </c>
      <c r="M523" s="1">
        <v>244.212762205502</v>
      </c>
      <c r="V523">
        <f t="shared" si="54"/>
        <v>521</v>
      </c>
      <c r="W523">
        <f t="shared" si="53"/>
        <v>0.82919725350877471</v>
      </c>
      <c r="X523" s="2">
        <f t="array" ref="X523">+SQRT((SUM(SIN($V523/$X$1*($A$22:$A$2000))*$B$22:$B$2000))^2 + (SUM(COS($V523/$X$1*($A$22:$A$2000))*$B$22:$B$2000))^2)</f>
        <v>17.759443049163263</v>
      </c>
      <c r="Y523">
        <f t="array" ref="Y523">+SQRT((SUM(SIN($V523/$X$1*($A$22:$A$2000))*$C$22:$C$2000))^2 +  (SUM(COS($V523/$X$1*($A$22:$A$2000))*$C$22:$C$2000))^2)</f>
        <v>6.6870179487205057</v>
      </c>
    </row>
    <row r="524" spans="1:25" x14ac:dyDescent="0.35">
      <c r="A524" s="6">
        <f t="shared" si="50"/>
        <v>1923.5</v>
      </c>
      <c r="B524" s="6">
        <f t="shared" si="51"/>
        <v>6.24232507892497E-2</v>
      </c>
      <c r="C524" s="8">
        <f t="shared" si="52"/>
        <v>-0.10930869999999999</v>
      </c>
      <c r="G524" s="1">
        <v>1923.583333</v>
      </c>
      <c r="H524" s="1">
        <v>4.8206225171930399E-2</v>
      </c>
      <c r="I524" s="1">
        <v>0.28004790000000002</v>
      </c>
      <c r="J524" s="1">
        <v>1923.583333</v>
      </c>
      <c r="K524" s="1">
        <v>1.056</v>
      </c>
      <c r="L524" s="1">
        <v>61.248029575829101</v>
      </c>
      <c r="M524" s="1">
        <v>273.24165398103497</v>
      </c>
      <c r="V524">
        <f t="shared" si="54"/>
        <v>522</v>
      </c>
      <c r="W524">
        <f t="shared" si="53"/>
        <v>0.83078880293969359</v>
      </c>
      <c r="X524" s="2">
        <f t="array" ref="X524">+SQRT((SUM(SIN($V524/$X$1*($A$22:$A$2000))*$B$22:$B$2000))^2 + (SUM(COS($V524/$X$1*($A$22:$A$2000))*$B$22:$B$2000))^2)</f>
        <v>18.303975555894176</v>
      </c>
      <c r="Y524">
        <f t="array" ref="Y524">+SQRT((SUM(SIN($V524/$X$1*($A$22:$A$2000))*$C$22:$C$2000))^2 +  (SUM(COS($V524/$X$1*($A$22:$A$2000))*$C$22:$C$2000))^2)</f>
        <v>7.5927249661770482</v>
      </c>
    </row>
    <row r="525" spans="1:25" x14ac:dyDescent="0.35">
      <c r="A525" s="6">
        <f t="shared" si="50"/>
        <v>1923.583333</v>
      </c>
      <c r="B525" s="6">
        <f t="shared" si="51"/>
        <v>4.8206225171930399E-2</v>
      </c>
      <c r="C525" s="8">
        <f t="shared" si="52"/>
        <v>0.28004790000000002</v>
      </c>
      <c r="G525" s="1">
        <v>1923.666667</v>
      </c>
      <c r="H525" s="1">
        <v>8.6409566670955201E-2</v>
      </c>
      <c r="I525" s="1">
        <v>0.6009253</v>
      </c>
      <c r="J525" s="1">
        <v>1923.666667</v>
      </c>
      <c r="K525" s="1">
        <v>1.0580000000000001</v>
      </c>
      <c r="L525" s="1">
        <v>44.404899773834799</v>
      </c>
      <c r="M525" s="1">
        <v>317.35841582332802</v>
      </c>
      <c r="V525">
        <f t="shared" si="54"/>
        <v>523</v>
      </c>
      <c r="W525">
        <f t="shared" si="53"/>
        <v>0.8323803523706127</v>
      </c>
      <c r="X525" s="2">
        <f t="array" ref="X525">+SQRT((SUM(SIN($V525/$X$1*($A$22:$A$2000))*$B$22:$B$2000))^2 + (SUM(COS($V525/$X$1*($A$22:$A$2000))*$B$22:$B$2000))^2)</f>
        <v>17.690348462947529</v>
      </c>
      <c r="Y525">
        <f t="array" ref="Y525">+SQRT((SUM(SIN($V525/$X$1*($A$22:$A$2000))*$C$22:$C$2000))^2 +  (SUM(COS($V525/$X$1*($A$22:$A$2000))*$C$22:$C$2000))^2)</f>
        <v>8.1450249416700444</v>
      </c>
    </row>
    <row r="526" spans="1:25" x14ac:dyDescent="0.35">
      <c r="A526" s="6">
        <f t="shared" si="50"/>
        <v>1923.666667</v>
      </c>
      <c r="B526" s="6">
        <f t="shared" si="51"/>
        <v>8.6409566670955201E-2</v>
      </c>
      <c r="C526" s="8">
        <f t="shared" si="52"/>
        <v>0.6009253</v>
      </c>
      <c r="G526" s="1">
        <v>1923.75</v>
      </c>
      <c r="H526" s="1">
        <v>0.111313781824352</v>
      </c>
      <c r="I526" s="1">
        <v>0.63168259999999998</v>
      </c>
      <c r="J526" s="1">
        <v>1923.75</v>
      </c>
      <c r="K526" s="1">
        <v>1.06</v>
      </c>
      <c r="L526" s="1">
        <v>24.861429036379601</v>
      </c>
      <c r="M526" s="1">
        <v>353.208174375005</v>
      </c>
      <c r="V526">
        <f t="shared" si="54"/>
        <v>524</v>
      </c>
      <c r="W526">
        <f t="shared" si="53"/>
        <v>0.83397190180153158</v>
      </c>
      <c r="X526" s="2">
        <f t="array" ref="X526">+SQRT((SUM(SIN($V526/$X$1*($A$22:$A$2000))*$B$22:$B$2000))^2 + (SUM(COS($V526/$X$1*($A$22:$A$2000))*$B$22:$B$2000))^2)</f>
        <v>16.129854278457664</v>
      </c>
      <c r="Y526">
        <f t="array" ref="Y526">+SQRT((SUM(SIN($V526/$X$1*($A$22:$A$2000))*$C$22:$C$2000))^2 +  (SUM(COS($V526/$X$1*($A$22:$A$2000))*$C$22:$C$2000))^2)</f>
        <v>8.2773231797003479</v>
      </c>
    </row>
    <row r="527" spans="1:25" x14ac:dyDescent="0.35">
      <c r="A527" s="6">
        <f t="shared" si="50"/>
        <v>1923.75</v>
      </c>
      <c r="B527" s="6">
        <f t="shared" si="51"/>
        <v>0.111313781824352</v>
      </c>
      <c r="C527" s="8">
        <f t="shared" si="52"/>
        <v>0.63168259999999998</v>
      </c>
      <c r="G527" s="1">
        <v>1923.833333</v>
      </c>
      <c r="H527" s="1">
        <v>2.1338179954084598E-2</v>
      </c>
      <c r="I527" s="1">
        <v>0.69484290000000004</v>
      </c>
      <c r="J527" s="1">
        <v>1923.833333</v>
      </c>
      <c r="K527" s="1">
        <v>1.0620000000000001</v>
      </c>
      <c r="L527" s="1">
        <v>11.692277292574399</v>
      </c>
      <c r="M527" s="1">
        <v>321.86153835407401</v>
      </c>
      <c r="V527">
        <f t="shared" si="54"/>
        <v>525</v>
      </c>
      <c r="W527">
        <f t="shared" si="53"/>
        <v>0.83556345123245057</v>
      </c>
      <c r="X527" s="2">
        <f t="array" ref="X527">+SQRT((SUM(SIN($V527/$X$1*($A$22:$A$2000))*$B$22:$B$2000))^2 + (SUM(COS($V527/$X$1*($A$22:$A$2000))*$B$22:$B$2000))^2)</f>
        <v>13.908096385005729</v>
      </c>
      <c r="Y527">
        <f t="array" ref="Y527">+SQRT((SUM(SIN($V527/$X$1*($A$22:$A$2000))*$C$22:$C$2000))^2 +  (SUM(COS($V527/$X$1*($A$22:$A$2000))*$C$22:$C$2000))^2)</f>
        <v>8.0291622465754156</v>
      </c>
    </row>
    <row r="528" spans="1:25" x14ac:dyDescent="0.35">
      <c r="A528" s="6">
        <f t="shared" si="50"/>
        <v>1923.833333</v>
      </c>
      <c r="B528" s="6">
        <f t="shared" si="51"/>
        <v>2.1338179954084598E-2</v>
      </c>
      <c r="C528" s="8">
        <f t="shared" si="52"/>
        <v>0.69484290000000004</v>
      </c>
      <c r="G528" s="1">
        <v>1923.916667</v>
      </c>
      <c r="H528" s="1">
        <v>-0.14965161448813799</v>
      </c>
      <c r="I528" s="1">
        <v>1.0585610000000001E-2</v>
      </c>
      <c r="J528" s="1">
        <v>1923.916667</v>
      </c>
      <c r="K528" s="1">
        <v>1.0640000000000001</v>
      </c>
      <c r="L528" s="1">
        <v>5.7706772202740702</v>
      </c>
      <c r="M528" s="1">
        <v>235.654617154091</v>
      </c>
      <c r="V528">
        <f t="shared" si="54"/>
        <v>526</v>
      </c>
      <c r="W528">
        <f t="shared" si="53"/>
        <v>0.83715500066336945</v>
      </c>
      <c r="X528" s="2">
        <f t="array" ref="X528">+SQRT((SUM(SIN($V528/$X$1*($A$22:$A$2000))*$B$22:$B$2000))^2 + (SUM(COS($V528/$X$1*($A$22:$A$2000))*$B$22:$B$2000))^2)</f>
        <v>11.280018622308804</v>
      </c>
      <c r="Y528">
        <f t="array" ref="Y528">+SQRT((SUM(SIN($V528/$X$1*($A$22:$A$2000))*$C$22:$C$2000))^2 +  (SUM(COS($V528/$X$1*($A$22:$A$2000))*$C$22:$C$2000))^2)</f>
        <v>7.4056219854409253</v>
      </c>
    </row>
    <row r="529" spans="1:25" x14ac:dyDescent="0.35">
      <c r="A529" s="6">
        <f t="shared" si="50"/>
        <v>1923.916667</v>
      </c>
      <c r="B529" s="6">
        <f t="shared" si="51"/>
        <v>-0.14965161448813799</v>
      </c>
      <c r="C529" s="8">
        <f t="shared" si="52"/>
        <v>1.0585610000000001E-2</v>
      </c>
      <c r="G529" s="1">
        <v>1924</v>
      </c>
      <c r="H529" s="1">
        <v>-0.25590944850060798</v>
      </c>
      <c r="I529" s="1">
        <v>-0.26549909999999999</v>
      </c>
      <c r="J529" s="1">
        <v>1924</v>
      </c>
      <c r="K529" s="1">
        <v>1.0660000000000001</v>
      </c>
      <c r="L529" s="1">
        <v>3.5836834835370501</v>
      </c>
      <c r="M529" s="1">
        <v>176.990193282165</v>
      </c>
      <c r="V529">
        <f t="shared" si="54"/>
        <v>527</v>
      </c>
      <c r="W529">
        <f t="shared" si="53"/>
        <v>0.83874655009428833</v>
      </c>
      <c r="X529" s="2">
        <f t="array" ref="X529">+SQRT((SUM(SIN($V529/$X$1*($A$22:$A$2000))*$B$22:$B$2000))^2 + (SUM(COS($V529/$X$1*($A$22:$A$2000))*$B$22:$B$2000))^2)</f>
        <v>8.7105549161655595</v>
      </c>
      <c r="Y529">
        <f t="array" ref="Y529">+SQRT((SUM(SIN($V529/$X$1*($A$22:$A$2000))*$C$22:$C$2000))^2 +  (SUM(COS($V529/$X$1*($A$22:$A$2000))*$C$22:$C$2000))^2)</f>
        <v>6.3407766162736632</v>
      </c>
    </row>
    <row r="530" spans="1:25" x14ac:dyDescent="0.35">
      <c r="A530" s="6">
        <f t="shared" si="50"/>
        <v>1924</v>
      </c>
      <c r="B530" s="6">
        <f t="shared" si="51"/>
        <v>-0.25590944850060798</v>
      </c>
      <c r="C530" s="8">
        <f t="shared" si="52"/>
        <v>-0.26549909999999999</v>
      </c>
      <c r="G530" s="1">
        <v>1924.083333</v>
      </c>
      <c r="H530" s="1">
        <v>-0.23899619732935301</v>
      </c>
      <c r="I530" s="1">
        <v>-0.42713669999999998</v>
      </c>
      <c r="J530" s="1">
        <v>1924.083333</v>
      </c>
      <c r="K530" s="1">
        <v>1.0680000000000001</v>
      </c>
      <c r="L530" s="1">
        <v>3.3054756163666599</v>
      </c>
      <c r="M530" s="1">
        <v>180.23384074867499</v>
      </c>
      <c r="V530">
        <f t="shared" si="54"/>
        <v>528</v>
      </c>
      <c r="W530">
        <f t="shared" si="53"/>
        <v>0.84033809952520744</v>
      </c>
      <c r="X530" s="2">
        <f t="array" ref="X530">+SQRT((SUM(SIN($V530/$X$1*($A$22:$A$2000))*$B$22:$B$2000))^2 + (SUM(COS($V530/$X$1*($A$22:$A$2000))*$B$22:$B$2000))^2)</f>
        <v>7.4246389582601271</v>
      </c>
      <c r="Y530">
        <f t="array" ref="Y530">+SQRT((SUM(SIN($V530/$X$1*($A$22:$A$2000))*$C$22:$C$2000))^2 +  (SUM(COS($V530/$X$1*($A$22:$A$2000))*$C$22:$C$2000))^2)</f>
        <v>4.812279224113448</v>
      </c>
    </row>
    <row r="531" spans="1:25" x14ac:dyDescent="0.35">
      <c r="A531" s="6">
        <f t="shared" si="50"/>
        <v>1924.083333</v>
      </c>
      <c r="B531" s="6">
        <f t="shared" si="51"/>
        <v>-0.23899619732935301</v>
      </c>
      <c r="C531" s="8">
        <f t="shared" si="52"/>
        <v>-0.42713669999999998</v>
      </c>
      <c r="G531" s="1">
        <v>1924.166667</v>
      </c>
      <c r="H531" s="1">
        <v>-0.20294167294216101</v>
      </c>
      <c r="I531" s="1">
        <v>-0.2758835</v>
      </c>
      <c r="J531" s="1">
        <v>1924.166667</v>
      </c>
      <c r="K531" s="1">
        <v>1.07</v>
      </c>
      <c r="L531" s="1">
        <v>3.36709483955641</v>
      </c>
      <c r="M531" s="1">
        <v>211.86856884388899</v>
      </c>
      <c r="V531">
        <f t="shared" si="54"/>
        <v>529</v>
      </c>
      <c r="W531">
        <f t="shared" si="53"/>
        <v>0.84192964895612632</v>
      </c>
      <c r="X531" s="2">
        <f t="array" ref="X531">+SQRT((SUM(SIN($V531/$X$1*($A$22:$A$2000))*$B$22:$B$2000))^2 + (SUM(COS($V531/$X$1*($A$22:$A$2000))*$B$22:$B$2000))^2)</f>
        <v>8.6399691733870885</v>
      </c>
      <c r="Y531">
        <f t="array" ref="Y531">+SQRT((SUM(SIN($V531/$X$1*($A$22:$A$2000))*$C$22:$C$2000))^2 +  (SUM(COS($V531/$X$1*($A$22:$A$2000))*$C$22:$C$2000))^2)</f>
        <v>3.0996889035884232</v>
      </c>
    </row>
    <row r="532" spans="1:25" x14ac:dyDescent="0.35">
      <c r="A532" s="6">
        <f t="shared" si="50"/>
        <v>1924.166667</v>
      </c>
      <c r="B532" s="6">
        <f t="shared" si="51"/>
        <v>-0.20294167294216101</v>
      </c>
      <c r="C532" s="8">
        <f t="shared" si="52"/>
        <v>-0.2758835</v>
      </c>
      <c r="G532" s="1">
        <v>1924.25</v>
      </c>
      <c r="H532" s="1">
        <v>-0.251180736872961</v>
      </c>
      <c r="I532" s="1">
        <v>-8.6382689999999998E-2</v>
      </c>
      <c r="J532" s="1">
        <v>1924.25</v>
      </c>
      <c r="K532" s="1">
        <v>1.0720000000000001</v>
      </c>
      <c r="L532" s="1">
        <v>2.4319352804406802</v>
      </c>
      <c r="M532" s="1">
        <v>247.908986217912</v>
      </c>
      <c r="V532">
        <f t="shared" si="54"/>
        <v>530</v>
      </c>
      <c r="W532">
        <f t="shared" si="53"/>
        <v>0.84352119838704531</v>
      </c>
      <c r="X532" s="2">
        <f t="array" ref="X532">+SQRT((SUM(SIN($V532/$X$1*($A$22:$A$2000))*$B$22:$B$2000))^2 + (SUM(COS($V532/$X$1*($A$22:$A$2000))*$B$22:$B$2000))^2)</f>
        <v>11.362292253673655</v>
      </c>
      <c r="Y532">
        <f t="array" ref="Y532">+SQRT((SUM(SIN($V532/$X$1*($A$22:$A$2000))*$C$22:$C$2000))^2 +  (SUM(COS($V532/$X$1*($A$22:$A$2000))*$C$22:$C$2000))^2)</f>
        <v>2.5212913743925531</v>
      </c>
    </row>
    <row r="533" spans="1:25" x14ac:dyDescent="0.35">
      <c r="A533" s="6">
        <f t="shared" si="50"/>
        <v>1924.25</v>
      </c>
      <c r="B533" s="6">
        <f t="shared" si="51"/>
        <v>-0.251180736872961</v>
      </c>
      <c r="C533" s="8">
        <f t="shared" si="52"/>
        <v>-8.6382689999999998E-2</v>
      </c>
      <c r="G533" s="1">
        <v>1924.333333</v>
      </c>
      <c r="H533" s="1">
        <v>-0.33777541892755297</v>
      </c>
      <c r="I533" s="1">
        <v>-0.21617720000000001</v>
      </c>
      <c r="J533" s="1">
        <v>1924.333333</v>
      </c>
      <c r="K533" s="1">
        <v>1.0740000000000001</v>
      </c>
      <c r="L533" s="1">
        <v>1.6157083284415501</v>
      </c>
      <c r="M533" s="1">
        <v>279.95944539264502</v>
      </c>
      <c r="V533">
        <f t="shared" si="54"/>
        <v>531</v>
      </c>
      <c r="W533">
        <f t="shared" si="53"/>
        <v>0.84511274781796419</v>
      </c>
      <c r="X533" s="2">
        <f t="array" ref="X533">+SQRT((SUM(SIN($V533/$X$1*($A$22:$A$2000))*$B$22:$B$2000))^2 + (SUM(COS($V533/$X$1*($A$22:$A$2000))*$B$22:$B$2000))^2)</f>
        <v>14.17516759956191</v>
      </c>
      <c r="Y533">
        <f t="array" ref="Y533">+SQRT((SUM(SIN($V533/$X$1*($A$22:$A$2000))*$C$22:$C$2000))^2 +  (SUM(COS($V533/$X$1*($A$22:$A$2000))*$C$22:$C$2000))^2)</f>
        <v>4.1182501049645328</v>
      </c>
    </row>
    <row r="534" spans="1:25" x14ac:dyDescent="0.35">
      <c r="A534" s="6">
        <f t="shared" si="50"/>
        <v>1924.333333</v>
      </c>
      <c r="B534" s="6">
        <f t="shared" si="51"/>
        <v>-0.33777541892755297</v>
      </c>
      <c r="C534" s="8">
        <f t="shared" si="52"/>
        <v>-0.21617720000000001</v>
      </c>
      <c r="G534" s="1">
        <v>1924.416667</v>
      </c>
      <c r="H534" s="1">
        <v>-0.35438748172456602</v>
      </c>
      <c r="I534" s="1">
        <v>-0.25675900000000001</v>
      </c>
      <c r="J534" s="1">
        <v>1924.416667</v>
      </c>
      <c r="K534" s="1">
        <v>1.0760000000000001</v>
      </c>
      <c r="L534" s="1">
        <v>1.9286021327781599</v>
      </c>
      <c r="M534" s="1">
        <v>274.95949892108302</v>
      </c>
      <c r="V534">
        <f t="shared" si="54"/>
        <v>532</v>
      </c>
      <c r="W534">
        <f t="shared" si="53"/>
        <v>0.8467042972488833</v>
      </c>
      <c r="X534" s="2">
        <f t="array" ref="X534">+SQRT((SUM(SIN($V534/$X$1*($A$22:$A$2000))*$B$22:$B$2000))^2 + (SUM(COS($V534/$X$1*($A$22:$A$2000))*$B$22:$B$2000))^2)</f>
        <v>16.487235395868002</v>
      </c>
      <c r="Y534">
        <f t="array" ref="Y534">+SQRT((SUM(SIN($V534/$X$1*($A$22:$A$2000))*$C$22:$C$2000))^2 +  (SUM(COS($V534/$X$1*($A$22:$A$2000))*$C$22:$C$2000))^2)</f>
        <v>6.3476191786653313</v>
      </c>
    </row>
    <row r="535" spans="1:25" x14ac:dyDescent="0.35">
      <c r="A535" s="6">
        <f t="shared" si="50"/>
        <v>1924.416667</v>
      </c>
      <c r="B535" s="6">
        <f t="shared" si="51"/>
        <v>-0.35438748172456602</v>
      </c>
      <c r="C535" s="8">
        <f t="shared" si="52"/>
        <v>-0.25675900000000001</v>
      </c>
      <c r="G535" s="1">
        <v>1924.5</v>
      </c>
      <c r="H535" s="1">
        <v>-0.30278037398840102</v>
      </c>
      <c r="I535" s="1">
        <v>-0.10148069999999999</v>
      </c>
      <c r="J535" s="1">
        <v>1924.5</v>
      </c>
      <c r="K535" s="1">
        <v>1.0780000000000001</v>
      </c>
      <c r="L535" s="1">
        <v>2.0217500697070401</v>
      </c>
      <c r="M535" s="1">
        <v>209.970224029657</v>
      </c>
      <c r="V535">
        <f t="shared" si="54"/>
        <v>533</v>
      </c>
      <c r="W535">
        <f t="shared" si="53"/>
        <v>0.84829584667980218</v>
      </c>
      <c r="X535" s="2">
        <f t="array" ref="X535">+SQRT((SUM(SIN($V535/$X$1*($A$22:$A$2000))*$B$22:$B$2000))^2 + (SUM(COS($V535/$X$1*($A$22:$A$2000))*$B$22:$B$2000))^2)</f>
        <v>18.113434310496491</v>
      </c>
      <c r="Y535">
        <f t="array" ref="Y535">+SQRT((SUM(SIN($V535/$X$1*($A$22:$A$2000))*$C$22:$C$2000))^2 +  (SUM(COS($V535/$X$1*($A$22:$A$2000))*$C$22:$C$2000))^2)</f>
        <v>8.5431790578437052</v>
      </c>
    </row>
    <row r="536" spans="1:25" x14ac:dyDescent="0.35">
      <c r="A536" s="6">
        <f t="shared" si="50"/>
        <v>1924.5</v>
      </c>
      <c r="B536" s="6">
        <f t="shared" si="51"/>
        <v>-0.30278037398840102</v>
      </c>
      <c r="C536" s="8">
        <f t="shared" si="52"/>
        <v>-0.10148069999999999</v>
      </c>
      <c r="G536" s="1">
        <v>1924.583333</v>
      </c>
      <c r="H536" s="1">
        <v>-0.28370641057748702</v>
      </c>
      <c r="I536" s="1">
        <v>-0.13633219999999999</v>
      </c>
      <c r="J536" s="1">
        <v>1924.583333</v>
      </c>
      <c r="K536" s="1">
        <v>1.08</v>
      </c>
      <c r="L536" s="1">
        <v>1.3177008687915499</v>
      </c>
      <c r="M536" s="1">
        <v>121.428553658046</v>
      </c>
      <c r="V536">
        <f t="shared" si="54"/>
        <v>534</v>
      </c>
      <c r="W536">
        <f t="shared" si="53"/>
        <v>0.84988739611072106</v>
      </c>
      <c r="X536" s="2">
        <f t="array" ref="X536">+SQRT((SUM(SIN($V536/$X$1*($A$22:$A$2000))*$B$22:$B$2000))^2 + (SUM(COS($V536/$X$1*($A$22:$A$2000))*$B$22:$B$2000))^2)</f>
        <v>18.886347109758642</v>
      </c>
      <c r="Y536">
        <f t="array" ref="Y536">+SQRT((SUM(SIN($V536/$X$1*($A$22:$A$2000))*$C$22:$C$2000))^2 +  (SUM(COS($V536/$X$1*($A$22:$A$2000))*$C$22:$C$2000))^2)</f>
        <v>10.590254641669485</v>
      </c>
    </row>
    <row r="537" spans="1:25" x14ac:dyDescent="0.35">
      <c r="A537" s="6">
        <f t="shared" si="50"/>
        <v>1924.583333</v>
      </c>
      <c r="B537" s="6">
        <f t="shared" si="51"/>
        <v>-0.28370641057748702</v>
      </c>
      <c r="C537" s="8">
        <f t="shared" si="52"/>
        <v>-0.13633219999999999</v>
      </c>
      <c r="G537" s="1">
        <v>1924.666667</v>
      </c>
      <c r="H537" s="1">
        <v>-0.33486589877078599</v>
      </c>
      <c r="I537" s="1">
        <v>-0.29174470000000002</v>
      </c>
      <c r="J537" s="1">
        <v>1924.666667</v>
      </c>
      <c r="K537" s="1">
        <v>1.0820000000000001</v>
      </c>
      <c r="L537" s="1">
        <v>1.1208343911502201</v>
      </c>
      <c r="M537" s="1">
        <v>62.521702331911598</v>
      </c>
      <c r="V537">
        <f t="shared" si="54"/>
        <v>535</v>
      </c>
      <c r="W537">
        <f t="shared" si="53"/>
        <v>0.85147894554164005</v>
      </c>
      <c r="X537" s="2">
        <f t="array" ref="X537">+SQRT((SUM(SIN($V537/$X$1*($A$22:$A$2000))*$B$22:$B$2000))^2 + (SUM(COS($V537/$X$1*($A$22:$A$2000))*$B$22:$B$2000))^2)</f>
        <v>18.56184235218884</v>
      </c>
      <c r="Y537">
        <f t="array" ref="Y537">+SQRT((SUM(SIN($V537/$X$1*($A$22:$A$2000))*$C$22:$C$2000))^2 +  (SUM(COS($V537/$X$1*($A$22:$A$2000))*$C$22:$C$2000))^2)</f>
        <v>12.443452230975984</v>
      </c>
    </row>
    <row r="538" spans="1:25" x14ac:dyDescent="0.35">
      <c r="A538" s="6">
        <f t="shared" si="50"/>
        <v>1924.666667</v>
      </c>
      <c r="B538" s="6">
        <f t="shared" si="51"/>
        <v>-0.33486589877078599</v>
      </c>
      <c r="C538" s="8">
        <f t="shared" si="52"/>
        <v>-0.29174470000000002</v>
      </c>
      <c r="G538" s="1">
        <v>1924.75</v>
      </c>
      <c r="H538" s="1">
        <v>-0.37348229006412997</v>
      </c>
      <c r="I538" s="1">
        <v>0.14707149999999999</v>
      </c>
      <c r="J538" s="1">
        <v>1924.75</v>
      </c>
      <c r="K538" s="1">
        <v>1.0840000000000001</v>
      </c>
      <c r="L538" s="1">
        <v>1.51259675541026</v>
      </c>
      <c r="M538" s="1">
        <v>39.177833231014297</v>
      </c>
      <c r="V538">
        <f t="shared" si="54"/>
        <v>536</v>
      </c>
      <c r="W538">
        <f t="shared" si="53"/>
        <v>0.85307049497255905</v>
      </c>
      <c r="X538" s="2">
        <f t="array" ref="X538">+SQRT((SUM(SIN($V538/$X$1*($A$22:$A$2000))*$B$22:$B$2000))^2 + (SUM(COS($V538/$X$1*($A$22:$A$2000))*$B$22:$B$2000))^2)</f>
        <v>16.983972769027186</v>
      </c>
      <c r="Y538">
        <f t="array" ref="Y538">+SQRT((SUM(SIN($V538/$X$1*($A$22:$A$2000))*$C$22:$C$2000))^2 +  (SUM(COS($V538/$X$1*($A$22:$A$2000))*$C$22:$C$2000))^2)</f>
        <v>13.978086798086963</v>
      </c>
    </row>
    <row r="539" spans="1:25" x14ac:dyDescent="0.35">
      <c r="A539" s="6">
        <f t="shared" si="50"/>
        <v>1924.75</v>
      </c>
      <c r="B539" s="6">
        <f t="shared" si="51"/>
        <v>-0.37348229006412997</v>
      </c>
      <c r="C539" s="8">
        <f t="shared" si="52"/>
        <v>0.14707149999999999</v>
      </c>
      <c r="G539" s="1">
        <v>1924.833333</v>
      </c>
      <c r="H539" s="1">
        <v>-0.31264689891747999</v>
      </c>
      <c r="I539" s="1">
        <v>-0.16104499999999999</v>
      </c>
      <c r="J539" s="1">
        <v>1924.833333</v>
      </c>
      <c r="K539" s="1">
        <v>1.0860000000000001</v>
      </c>
      <c r="L539" s="1">
        <v>1.3879374629990699</v>
      </c>
      <c r="M539" s="1">
        <v>28.648874475117299</v>
      </c>
      <c r="V539">
        <f t="shared" si="54"/>
        <v>537</v>
      </c>
      <c r="W539">
        <f t="shared" si="53"/>
        <v>0.85466204440347804</v>
      </c>
      <c r="X539" s="2">
        <f t="array" ref="X539">+SQRT((SUM(SIN($V539/$X$1*($A$22:$A$2000))*$B$22:$B$2000))^2 + (SUM(COS($V539/$X$1*($A$22:$A$2000))*$B$22:$B$2000))^2)</f>
        <v>14.275747527996586</v>
      </c>
      <c r="Y539">
        <f t="array" ref="Y539">+SQRT((SUM(SIN($V539/$X$1*($A$22:$A$2000))*$C$22:$C$2000))^2 +  (SUM(COS($V539/$X$1*($A$22:$A$2000))*$C$22:$C$2000))^2)</f>
        <v>15.005283612768688</v>
      </c>
    </row>
    <row r="540" spans="1:25" x14ac:dyDescent="0.35">
      <c r="A540" s="6">
        <f t="shared" si="50"/>
        <v>1924.833333</v>
      </c>
      <c r="B540" s="6">
        <f t="shared" si="51"/>
        <v>-0.31264689891747999</v>
      </c>
      <c r="C540" s="8">
        <f t="shared" si="52"/>
        <v>-0.16104499999999999</v>
      </c>
      <c r="G540" s="1">
        <v>1924.916667</v>
      </c>
      <c r="H540" s="1">
        <v>-0.16335574838872399</v>
      </c>
      <c r="I540" s="1">
        <v>-0.15187439999999999</v>
      </c>
      <c r="J540" s="1">
        <v>1924.916667</v>
      </c>
      <c r="K540" s="1">
        <v>1.0880000000000001</v>
      </c>
      <c r="L540" s="1">
        <v>0.96702600150806695</v>
      </c>
      <c r="M540" s="1">
        <v>30.4409746575373</v>
      </c>
      <c r="V540">
        <f t="shared" si="54"/>
        <v>538</v>
      </c>
      <c r="W540">
        <f t="shared" si="53"/>
        <v>0.85625359383439692</v>
      </c>
      <c r="X540" s="2">
        <f t="array" ref="X540">+SQRT((SUM(SIN($V540/$X$1*($A$22:$A$2000))*$B$22:$B$2000))^2 + (SUM(COS($V540/$X$1*($A$22:$A$2000))*$B$22:$B$2000))^2)</f>
        <v>10.842762676881399</v>
      </c>
      <c r="Y540">
        <f t="array" ref="Y540">+SQRT((SUM(SIN($V540/$X$1*($A$22:$A$2000))*$C$22:$C$2000))^2 +  (SUM(COS($V540/$X$1*($A$22:$A$2000))*$C$22:$C$2000))^2)</f>
        <v>15.378159197309749</v>
      </c>
    </row>
    <row r="541" spans="1:25" x14ac:dyDescent="0.35">
      <c r="A541" s="6">
        <f t="shared" si="50"/>
        <v>1924.916667</v>
      </c>
      <c r="B541" s="6">
        <f t="shared" si="51"/>
        <v>-0.16335574838872399</v>
      </c>
      <c r="C541" s="8">
        <f t="shared" si="52"/>
        <v>-0.15187439999999999</v>
      </c>
      <c r="G541" s="1">
        <v>1925</v>
      </c>
      <c r="H541" s="1">
        <v>1.6971237143668101E-3</v>
      </c>
      <c r="I541" s="1">
        <v>-0.14842810000000001</v>
      </c>
      <c r="J541" s="1">
        <v>1925</v>
      </c>
      <c r="K541" s="1">
        <v>1.0900000000000001</v>
      </c>
      <c r="L541" s="1">
        <v>1.0557299827781099</v>
      </c>
      <c r="M541" s="1">
        <v>61.385651537283202</v>
      </c>
      <c r="V541">
        <f t="shared" si="54"/>
        <v>539</v>
      </c>
      <c r="W541">
        <f t="shared" si="53"/>
        <v>0.8578451432653158</v>
      </c>
      <c r="X541" s="2">
        <f t="array" ref="X541">+SQRT((SUM(SIN($V541/$X$1*($A$22:$A$2000))*$B$22:$B$2000))^2 + (SUM(COS($V541/$X$1*($A$22:$A$2000))*$B$22:$B$2000))^2)</f>
        <v>7.167140063150125</v>
      </c>
      <c r="Y541">
        <f t="array" ref="Y541">+SQRT((SUM(SIN($V541/$X$1*($A$22:$A$2000))*$C$22:$C$2000))^2 +  (SUM(COS($V541/$X$1*($A$22:$A$2000))*$C$22:$C$2000))^2)</f>
        <v>15.079085629864736</v>
      </c>
    </row>
    <row r="542" spans="1:25" x14ac:dyDescent="0.35">
      <c r="A542" s="6">
        <f t="shared" si="50"/>
        <v>1925</v>
      </c>
      <c r="B542" s="6">
        <f t="shared" si="51"/>
        <v>1.6971237143668101E-3</v>
      </c>
      <c r="C542" s="8">
        <f t="shared" si="52"/>
        <v>-0.14842810000000001</v>
      </c>
      <c r="G542" s="1">
        <v>1925.083333</v>
      </c>
      <c r="H542" s="1">
        <v>0.13133522950304</v>
      </c>
      <c r="I542" s="1">
        <v>0.1411318</v>
      </c>
      <c r="J542" s="1">
        <v>1925.083333</v>
      </c>
      <c r="K542" s="1">
        <v>1.0920000000000001</v>
      </c>
      <c r="L542" s="1">
        <v>1.4125609694374199</v>
      </c>
      <c r="M542" s="1">
        <v>120.95074007069501</v>
      </c>
      <c r="V542">
        <f t="shared" si="54"/>
        <v>540</v>
      </c>
      <c r="W542">
        <f t="shared" si="53"/>
        <v>0.85943669269623491</v>
      </c>
      <c r="X542" s="2">
        <f t="array" ref="X542">+SQRT((SUM(SIN($V542/$X$1*($A$22:$A$2000))*$B$22:$B$2000))^2 + (SUM(COS($V542/$X$1*($A$22:$A$2000))*$B$22:$B$2000))^2)</f>
        <v>3.564497460961439</v>
      </c>
      <c r="Y542">
        <f t="array" ref="Y542">+SQRT((SUM(SIN($V542/$X$1*($A$22:$A$2000))*$C$22:$C$2000))^2 +  (SUM(COS($V542/$X$1*($A$22:$A$2000))*$C$22:$C$2000))^2)</f>
        <v>14.213813699240283</v>
      </c>
    </row>
    <row r="543" spans="1:25" x14ac:dyDescent="0.35">
      <c r="A543" s="6">
        <f t="shared" si="50"/>
        <v>1925.083333</v>
      </c>
      <c r="B543" s="6">
        <f t="shared" si="51"/>
        <v>0.13133522950304</v>
      </c>
      <c r="C543" s="8">
        <f t="shared" si="52"/>
        <v>0.1411318</v>
      </c>
      <c r="G543" s="1">
        <v>1925.166667</v>
      </c>
      <c r="H543" s="1">
        <v>0.21930821184232299</v>
      </c>
      <c r="I543" s="1">
        <v>0.14479539999999999</v>
      </c>
      <c r="J543" s="1">
        <v>1925.166667</v>
      </c>
      <c r="K543" s="1">
        <v>1.0940000000000001</v>
      </c>
      <c r="L543" s="1">
        <v>1.4429019679733599</v>
      </c>
      <c r="M543" s="1">
        <v>189.08439920319501</v>
      </c>
      <c r="V543">
        <f t="shared" si="54"/>
        <v>541</v>
      </c>
      <c r="W543">
        <f t="shared" si="53"/>
        <v>0.86102824212715379</v>
      </c>
      <c r="X543" s="2">
        <f t="array" ref="X543">+SQRT((SUM(SIN($V543/$X$1*($A$22:$A$2000))*$B$22:$B$2000))^2 + (SUM(COS($V543/$X$1*($A$22:$A$2000))*$B$22:$B$2000))^2)</f>
        <v>0.62135097768107839</v>
      </c>
      <c r="Y543">
        <f t="array" ref="Y543">+SQRT((SUM(SIN($V543/$X$1*($A$22:$A$2000))*$C$22:$C$2000))^2 +  (SUM(COS($V543/$X$1*($A$22:$A$2000))*$C$22:$C$2000))^2)</f>
        <v>12.916484426717645</v>
      </c>
    </row>
    <row r="544" spans="1:25" x14ac:dyDescent="0.35">
      <c r="A544" s="6">
        <f t="shared" si="50"/>
        <v>1925.166667</v>
      </c>
      <c r="B544" s="6">
        <f t="shared" si="51"/>
        <v>0.21930821184232299</v>
      </c>
      <c r="C544" s="8">
        <f t="shared" si="52"/>
        <v>0.14479539999999999</v>
      </c>
      <c r="G544" s="1">
        <v>1925.25</v>
      </c>
      <c r="H544" s="1">
        <v>0.28509653284151198</v>
      </c>
      <c r="I544" s="1">
        <v>0.66284330000000002</v>
      </c>
      <c r="J544" s="1">
        <v>1925.25</v>
      </c>
      <c r="K544" s="1">
        <v>1.0960000000000001</v>
      </c>
      <c r="L544" s="1">
        <v>1.1759116580974101</v>
      </c>
      <c r="M544" s="1">
        <v>244.508191966818</v>
      </c>
      <c r="V544">
        <f t="shared" si="54"/>
        <v>542</v>
      </c>
      <c r="W544">
        <f t="shared" si="53"/>
        <v>0.86261979155807278</v>
      </c>
      <c r="X544" s="2">
        <f t="array" ref="X544">+SQRT((SUM(SIN($V544/$X$1*($A$22:$A$2000))*$B$22:$B$2000))^2 + (SUM(COS($V544/$X$1*($A$22:$A$2000))*$B$22:$B$2000))^2)</f>
        <v>3.3684018560663014</v>
      </c>
      <c r="Y544">
        <f t="array" ref="Y544">+SQRT((SUM(SIN($V544/$X$1*($A$22:$A$2000))*$C$22:$C$2000))^2 +  (SUM(COS($V544/$X$1*($A$22:$A$2000))*$C$22:$C$2000))^2)</f>
        <v>11.2512350637576</v>
      </c>
    </row>
    <row r="545" spans="1:25" x14ac:dyDescent="0.35">
      <c r="A545" s="6">
        <f t="shared" si="50"/>
        <v>1925.25</v>
      </c>
      <c r="B545" s="6">
        <f t="shared" si="51"/>
        <v>0.28509653284151198</v>
      </c>
      <c r="C545" s="8">
        <f t="shared" si="52"/>
        <v>0.66284330000000002</v>
      </c>
      <c r="G545" s="1">
        <v>1925.333333</v>
      </c>
      <c r="H545" s="1">
        <v>0.347035788953105</v>
      </c>
      <c r="I545" s="1">
        <v>0.15644179999999999</v>
      </c>
      <c r="J545" s="1">
        <v>1925.333333</v>
      </c>
      <c r="K545" s="1">
        <v>1.0980000000000001</v>
      </c>
      <c r="L545" s="1">
        <v>1.58457498942951</v>
      </c>
      <c r="M545" s="1">
        <v>269.00748427655401</v>
      </c>
      <c r="V545">
        <f t="shared" si="54"/>
        <v>543</v>
      </c>
      <c r="W545">
        <f t="shared" si="53"/>
        <v>0.86421134098899166</v>
      </c>
      <c r="X545" s="2">
        <f t="array" ref="X545">+SQRT((SUM(SIN($V545/$X$1*($A$22:$A$2000))*$B$22:$B$2000))^2 + (SUM(COS($V545/$X$1*($A$22:$A$2000))*$B$22:$B$2000))^2)</f>
        <v>6.2319296862494129</v>
      </c>
      <c r="Y545">
        <f t="array" ref="Y545">+SQRT((SUM(SIN($V545/$X$1*($A$22:$A$2000))*$C$22:$C$2000))^2 +  (SUM(COS($V545/$X$1*($A$22:$A$2000))*$C$22:$C$2000))^2)</f>
        <v>9.2166430375683035</v>
      </c>
    </row>
    <row r="546" spans="1:25" x14ac:dyDescent="0.35">
      <c r="A546" s="6">
        <f t="shared" si="50"/>
        <v>1925.333333</v>
      </c>
      <c r="B546" s="6">
        <f t="shared" si="51"/>
        <v>0.347035788953105</v>
      </c>
      <c r="C546" s="8">
        <f t="shared" si="52"/>
        <v>0.15644179999999999</v>
      </c>
      <c r="G546" s="1">
        <v>1925.416667</v>
      </c>
      <c r="H546" s="1">
        <v>0.38489110353936901</v>
      </c>
      <c r="I546" s="1">
        <v>0.27128400000000003</v>
      </c>
      <c r="J546" s="1">
        <v>1925.416667</v>
      </c>
      <c r="K546" s="1">
        <v>1.1000000000000001</v>
      </c>
      <c r="L546" s="1">
        <v>3.17913955440374</v>
      </c>
      <c r="M546" s="1">
        <v>250.398364592674</v>
      </c>
      <c r="V546">
        <f t="shared" si="54"/>
        <v>544</v>
      </c>
      <c r="W546">
        <f t="shared" si="53"/>
        <v>0.86580289041991076</v>
      </c>
      <c r="X546" s="2">
        <f t="array" ref="X546">+SQRT((SUM(SIN($V546/$X$1*($A$22:$A$2000))*$B$22:$B$2000))^2 + (SUM(COS($V546/$X$1*($A$22:$A$2000))*$B$22:$B$2000))^2)</f>
        <v>8.3104009775124759</v>
      </c>
      <c r="Y546">
        <f t="array" ref="Y546">+SQRT((SUM(SIN($V546/$X$1*($A$22:$A$2000))*$C$22:$C$2000))^2 +  (SUM(COS($V546/$X$1*($A$22:$A$2000))*$C$22:$C$2000))^2)</f>
        <v>6.8625072221995893</v>
      </c>
    </row>
    <row r="547" spans="1:25" x14ac:dyDescent="0.35">
      <c r="A547" s="6">
        <f t="shared" si="50"/>
        <v>1925.416667</v>
      </c>
      <c r="B547" s="6">
        <f t="shared" si="51"/>
        <v>0.38489110353936901</v>
      </c>
      <c r="C547" s="8">
        <f t="shared" si="52"/>
        <v>0.27128400000000003</v>
      </c>
      <c r="G547" s="1">
        <v>1925.5</v>
      </c>
      <c r="H547" s="1">
        <v>0.34035201103303903</v>
      </c>
      <c r="I547" s="1">
        <v>0.1261603</v>
      </c>
      <c r="J547" s="1">
        <v>1925.5</v>
      </c>
      <c r="K547" s="1">
        <v>1.1020000000000001</v>
      </c>
      <c r="L547" s="1">
        <v>3.6220271517635698</v>
      </c>
      <c r="M547" s="1">
        <v>196.56621799673101</v>
      </c>
      <c r="V547">
        <f t="shared" si="54"/>
        <v>545</v>
      </c>
      <c r="W547">
        <f t="shared" si="53"/>
        <v>0.86739443985082965</v>
      </c>
      <c r="X547" s="2">
        <f t="array" ref="X547">+SQRT((SUM(SIN($V547/$X$1*($A$22:$A$2000))*$B$22:$B$2000))^2 + (SUM(COS($V547/$X$1*($A$22:$A$2000))*$B$22:$B$2000))^2)</f>
        <v>9.3226326418107828</v>
      </c>
      <c r="Y547">
        <f t="array" ref="Y547">+SQRT((SUM(SIN($V547/$X$1*($A$22:$A$2000))*$C$22:$C$2000))^2 +  (SUM(COS($V547/$X$1*($A$22:$A$2000))*$C$22:$C$2000))^2)</f>
        <v>4.4238001974351269</v>
      </c>
    </row>
    <row r="548" spans="1:25" x14ac:dyDescent="0.35">
      <c r="A548" s="6">
        <f t="shared" si="50"/>
        <v>1925.5</v>
      </c>
      <c r="B548" s="6">
        <f t="shared" si="51"/>
        <v>0.34035201103303903</v>
      </c>
      <c r="C548" s="8">
        <f t="shared" si="52"/>
        <v>0.1261603</v>
      </c>
      <c r="G548" s="1">
        <v>1925.583333</v>
      </c>
      <c r="H548" s="1">
        <v>0.2055861458513</v>
      </c>
      <c r="I548" s="1">
        <v>0.24072589999999999</v>
      </c>
      <c r="J548" s="1">
        <v>1925.583333</v>
      </c>
      <c r="K548" s="1">
        <v>1.1040000000000001</v>
      </c>
      <c r="L548" s="1">
        <v>4.6557364838390196</v>
      </c>
      <c r="M548" s="1">
        <v>134.551872275439</v>
      </c>
      <c r="V548">
        <f t="shared" si="54"/>
        <v>546</v>
      </c>
      <c r="W548">
        <f t="shared" si="53"/>
        <v>0.86898598928174853</v>
      </c>
      <c r="X548" s="2">
        <f t="array" ref="X548">+SQRT((SUM(SIN($V548/$X$1*($A$22:$A$2000))*$B$22:$B$2000))^2 + (SUM(COS($V548/$X$1*($A$22:$A$2000))*$B$22:$B$2000))^2)</f>
        <v>9.2967815831321214</v>
      </c>
      <c r="Y548">
        <f t="array" ref="Y548">+SQRT((SUM(SIN($V548/$X$1*($A$22:$A$2000))*$C$22:$C$2000))^2 +  (SUM(COS($V548/$X$1*($A$22:$A$2000))*$C$22:$C$2000))^2)</f>
        <v>2.4749131077498432</v>
      </c>
    </row>
    <row r="549" spans="1:25" x14ac:dyDescent="0.35">
      <c r="A549" s="6">
        <f t="shared" si="50"/>
        <v>1925.583333</v>
      </c>
      <c r="B549" s="6">
        <f t="shared" si="51"/>
        <v>0.2055861458513</v>
      </c>
      <c r="C549" s="8">
        <f t="shared" si="52"/>
        <v>0.24072589999999999</v>
      </c>
      <c r="G549" s="1">
        <v>1925.666667</v>
      </c>
      <c r="H549" s="1">
        <v>8.9065821184094701E-2</v>
      </c>
      <c r="I549" s="1">
        <v>0.74826329999999996</v>
      </c>
      <c r="J549" s="1">
        <v>1925.666667</v>
      </c>
      <c r="K549" s="1">
        <v>1.1060000000000001</v>
      </c>
      <c r="L549" s="1">
        <v>27.998099212323599</v>
      </c>
      <c r="M549" s="1">
        <v>89.283981155475104</v>
      </c>
      <c r="V549">
        <f t="shared" si="54"/>
        <v>547</v>
      </c>
      <c r="W549">
        <f t="shared" si="53"/>
        <v>0.87057753871266752</v>
      </c>
      <c r="X549" s="2">
        <f t="array" ref="X549">+SQRT((SUM(SIN($V549/$X$1*($A$22:$A$2000))*$B$22:$B$2000))^2 + (SUM(COS($V549/$X$1*($A$22:$A$2000))*$B$22:$B$2000))^2)</f>
        <v>8.5315500308939338</v>
      </c>
      <c r="Y549">
        <f t="array" ref="Y549">+SQRT((SUM(SIN($V549/$X$1*($A$22:$A$2000))*$C$22:$C$2000))^2 +  (SUM(COS($V549/$X$1*($A$22:$A$2000))*$C$22:$C$2000))^2)</f>
        <v>2.1309397352760957</v>
      </c>
    </row>
    <row r="550" spans="1:25" x14ac:dyDescent="0.35">
      <c r="A550" s="6">
        <f t="shared" si="50"/>
        <v>1925.666667</v>
      </c>
      <c r="B550" s="6">
        <f t="shared" si="51"/>
        <v>8.9065821184094701E-2</v>
      </c>
      <c r="C550" s="8">
        <f t="shared" si="52"/>
        <v>0.74826329999999996</v>
      </c>
      <c r="G550" s="1">
        <v>1925.75</v>
      </c>
      <c r="H550" s="1">
        <v>0.10554583191835799</v>
      </c>
      <c r="I550" s="1">
        <v>0.45867259999999999</v>
      </c>
      <c r="J550" s="1">
        <v>1925.75</v>
      </c>
      <c r="K550" s="1">
        <v>1.1080000000000001</v>
      </c>
      <c r="L550" s="1">
        <v>111.897764578196</v>
      </c>
      <c r="M550" s="1">
        <v>76.030704397837297</v>
      </c>
      <c r="V550">
        <f t="shared" si="54"/>
        <v>548</v>
      </c>
      <c r="W550">
        <f t="shared" si="53"/>
        <v>0.87216908814358651</v>
      </c>
      <c r="X550" s="2">
        <f t="array" ref="X550">+SQRT((SUM(SIN($V550/$X$1*($A$22:$A$2000))*$B$22:$B$2000))^2 + (SUM(COS($V550/$X$1*($A$22:$A$2000))*$B$22:$B$2000))^2)</f>
        <v>7.3424017184168786</v>
      </c>
      <c r="Y550">
        <f t="array" ref="Y550">+SQRT((SUM(SIN($V550/$X$1*($A$22:$A$2000))*$C$22:$C$2000))^2 +  (SUM(COS($V550/$X$1*($A$22:$A$2000))*$C$22:$C$2000))^2)</f>
        <v>2.9357339075019948</v>
      </c>
    </row>
    <row r="551" spans="1:25" x14ac:dyDescent="0.35">
      <c r="A551" s="6">
        <f t="shared" si="50"/>
        <v>1925.75</v>
      </c>
      <c r="B551" s="6">
        <f t="shared" si="51"/>
        <v>0.10554583191835799</v>
      </c>
      <c r="C551" s="8">
        <f t="shared" si="52"/>
        <v>0.45867259999999999</v>
      </c>
      <c r="G551" s="1">
        <v>1925.833333</v>
      </c>
      <c r="H551" s="1">
        <v>0.20407736610027699</v>
      </c>
      <c r="I551" s="1">
        <v>0.36588389999999998</v>
      </c>
      <c r="J551" s="1">
        <v>1925.833333</v>
      </c>
      <c r="K551" s="1">
        <v>1.1100000000000001</v>
      </c>
      <c r="L551" s="1">
        <v>275.60744058648601</v>
      </c>
      <c r="M551" s="1">
        <v>106.692507391479</v>
      </c>
      <c r="V551">
        <f t="shared" si="54"/>
        <v>549</v>
      </c>
      <c r="W551">
        <f t="shared" si="53"/>
        <v>0.87376063757450551</v>
      </c>
      <c r="X551" s="2">
        <f t="array" ref="X551">+SQRT((SUM(SIN($V551/$X$1*($A$22:$A$2000))*$B$22:$B$2000))^2 + (SUM(COS($V551/$X$1*($A$22:$A$2000))*$B$22:$B$2000))^2)</f>
        <v>5.8157496459268003</v>
      </c>
      <c r="Y551">
        <f t="array" ref="Y551">+SQRT((SUM(SIN($V551/$X$1*($A$22:$A$2000))*$C$22:$C$2000))^2 +  (SUM(COS($V551/$X$1*($A$22:$A$2000))*$C$22:$C$2000))^2)</f>
        <v>3.6004205510461409</v>
      </c>
    </row>
    <row r="552" spans="1:25" x14ac:dyDescent="0.35">
      <c r="A552" s="6">
        <f t="shared" si="50"/>
        <v>1925.833333</v>
      </c>
      <c r="B552" s="6">
        <f t="shared" si="51"/>
        <v>0.20407736610027699</v>
      </c>
      <c r="C552" s="8">
        <f t="shared" si="52"/>
        <v>0.36588389999999998</v>
      </c>
      <c r="G552" s="1">
        <v>1925.916667</v>
      </c>
      <c r="H552" s="1">
        <v>0.21580819341305299</v>
      </c>
      <c r="I552" s="1">
        <v>6.019762E-2</v>
      </c>
      <c r="J552" s="1">
        <v>1925.916667</v>
      </c>
      <c r="K552" s="1">
        <v>1.1120000000000001</v>
      </c>
      <c r="L552" s="1">
        <v>489.43449972549001</v>
      </c>
      <c r="M552" s="1">
        <v>175.44084922418801</v>
      </c>
      <c r="V552">
        <f t="shared" si="54"/>
        <v>550</v>
      </c>
      <c r="W552">
        <f t="shared" si="53"/>
        <v>0.87535218700542439</v>
      </c>
      <c r="X552" s="2">
        <f t="array" ref="X552">+SQRT((SUM(SIN($V552/$X$1*($A$22:$A$2000))*$B$22:$B$2000))^2 + (SUM(COS($V552/$X$1*($A$22:$A$2000))*$B$22:$B$2000))^2)</f>
        <v>3.8720036960230009</v>
      </c>
      <c r="Y552">
        <f t="array" ref="Y552">+SQRT((SUM(SIN($V552/$X$1*($A$22:$A$2000))*$C$22:$C$2000))^2 +  (SUM(COS($V552/$X$1*($A$22:$A$2000))*$C$22:$C$2000))^2)</f>
        <v>3.8834320389552426</v>
      </c>
    </row>
    <row r="553" spans="1:25" x14ac:dyDescent="0.35">
      <c r="A553" s="6">
        <f t="shared" si="50"/>
        <v>1925.916667</v>
      </c>
      <c r="B553" s="6">
        <f t="shared" si="51"/>
        <v>0.21580819341305299</v>
      </c>
      <c r="C553" s="8">
        <f t="shared" si="52"/>
        <v>6.019762E-2</v>
      </c>
      <c r="G553" s="1">
        <v>1926</v>
      </c>
      <c r="H553" s="1">
        <v>9.4218636028443797E-2</v>
      </c>
      <c r="I553" s="1">
        <v>0.16515189999999999</v>
      </c>
      <c r="J553" s="1">
        <v>1926</v>
      </c>
      <c r="K553" s="1">
        <v>1.1140000000000001</v>
      </c>
      <c r="L553" s="1">
        <v>684.65228434241999</v>
      </c>
      <c r="M553" s="1">
        <v>242.986806341239</v>
      </c>
      <c r="V553">
        <f t="shared" si="54"/>
        <v>551</v>
      </c>
      <c r="W553">
        <f t="shared" si="53"/>
        <v>0.87694373643634327</v>
      </c>
      <c r="X553" s="2">
        <f t="array" ref="X553">+SQRT((SUM(SIN($V553/$X$1*($A$22:$A$2000))*$B$22:$B$2000))^2 + (SUM(COS($V553/$X$1*($A$22:$A$2000))*$B$22:$B$2000))^2)</f>
        <v>1.5539237262598493</v>
      </c>
      <c r="Y553">
        <f t="array" ref="Y553">+SQRT((SUM(SIN($V553/$X$1*($A$22:$A$2000))*$C$22:$C$2000))^2 +  (SUM(COS($V553/$X$1*($A$22:$A$2000))*$C$22:$C$2000))^2)</f>
        <v>3.7498999023570811</v>
      </c>
    </row>
    <row r="554" spans="1:25" x14ac:dyDescent="0.35">
      <c r="A554" s="6">
        <f t="shared" si="50"/>
        <v>1926</v>
      </c>
      <c r="B554" s="6">
        <f t="shared" si="51"/>
        <v>9.4218636028443797E-2</v>
      </c>
      <c r="C554" s="8">
        <f t="shared" si="52"/>
        <v>0.16515189999999999</v>
      </c>
      <c r="G554" s="1">
        <v>1926.083333</v>
      </c>
      <c r="H554" s="1">
        <v>-1.9496679474928901E-2</v>
      </c>
      <c r="I554" s="1">
        <v>-0.1891871</v>
      </c>
      <c r="J554" s="1">
        <v>1926.083333</v>
      </c>
      <c r="K554" s="1">
        <v>1.1160000000000001</v>
      </c>
      <c r="L554" s="1">
        <v>787.568898449529</v>
      </c>
      <c r="M554" s="1">
        <v>268.72370234400603</v>
      </c>
      <c r="V554">
        <f t="shared" si="54"/>
        <v>552</v>
      </c>
      <c r="W554">
        <f t="shared" si="53"/>
        <v>0.87853528586726226</v>
      </c>
      <c r="X554" s="2">
        <f t="array" ref="X554">+SQRT((SUM(SIN($V554/$X$1*($A$22:$A$2000))*$B$22:$B$2000))^2 + (SUM(COS($V554/$X$1*($A$22:$A$2000))*$B$22:$B$2000))^2)</f>
        <v>0.86637959215368998</v>
      </c>
      <c r="Y554">
        <f t="array" ref="Y554">+SQRT((SUM(SIN($V554/$X$1*($A$22:$A$2000))*$C$22:$C$2000))^2 +  (SUM(COS($V554/$X$1*($A$22:$A$2000))*$C$22:$C$2000))^2)</f>
        <v>3.1810192174014418</v>
      </c>
    </row>
    <row r="555" spans="1:25" x14ac:dyDescent="0.35">
      <c r="A555" s="6">
        <f t="shared" si="50"/>
        <v>1926.083333</v>
      </c>
      <c r="B555" s="6">
        <f t="shared" si="51"/>
        <v>-1.9496679474928901E-2</v>
      </c>
      <c r="C555" s="8">
        <f t="shared" si="52"/>
        <v>-0.1891871</v>
      </c>
      <c r="G555" s="1">
        <v>1926.166667</v>
      </c>
      <c r="H555" s="1">
        <v>-2.4740774986697502E-2</v>
      </c>
      <c r="I555" s="1">
        <v>0.11143649999999999</v>
      </c>
      <c r="J555" s="1">
        <v>1926.166667</v>
      </c>
      <c r="K555" s="1">
        <v>1.1180000000000001</v>
      </c>
      <c r="L555" s="1">
        <v>753.79922981958396</v>
      </c>
      <c r="M555" s="1">
        <v>257.02173905419602</v>
      </c>
      <c r="V555">
        <f t="shared" si="54"/>
        <v>553</v>
      </c>
      <c r="W555">
        <f t="shared" si="53"/>
        <v>0.88012683529818125</v>
      </c>
      <c r="X555" s="2">
        <f t="array" ref="X555">+SQRT((SUM(SIN($V555/$X$1*($A$22:$A$2000))*$B$22:$B$2000))^2 + (SUM(COS($V555/$X$1*($A$22:$A$2000))*$B$22:$B$2000))^2)</f>
        <v>2.9328778280113501</v>
      </c>
      <c r="Y555">
        <f t="array" ref="Y555">+SQRT((SUM(SIN($V555/$X$1*($A$22:$A$2000))*$C$22:$C$2000))^2 +  (SUM(COS($V555/$X$1*($A$22:$A$2000))*$C$22:$C$2000))^2)</f>
        <v>2.5659362146236262</v>
      </c>
    </row>
    <row r="556" spans="1:25" x14ac:dyDescent="0.35">
      <c r="A556" s="6">
        <f t="shared" si="50"/>
        <v>1926.166667</v>
      </c>
      <c r="B556" s="6">
        <f t="shared" si="51"/>
        <v>-2.4740774986697502E-2</v>
      </c>
      <c r="C556" s="8">
        <f t="shared" si="52"/>
        <v>0.11143649999999999</v>
      </c>
      <c r="G556" s="1">
        <v>1926.25</v>
      </c>
      <c r="H556" s="1">
        <v>-1.6843515850728099E-2</v>
      </c>
      <c r="I556" s="1">
        <v>-6.6221680000000005E-2</v>
      </c>
      <c r="J556" s="1">
        <v>1926.25</v>
      </c>
      <c r="K556" s="1">
        <v>1.1200000000000001</v>
      </c>
      <c r="L556" s="1">
        <v>596.13739295915798</v>
      </c>
      <c r="M556" s="1">
        <v>242.25355874268601</v>
      </c>
      <c r="V556">
        <f t="shared" si="54"/>
        <v>554</v>
      </c>
      <c r="W556">
        <f t="shared" si="53"/>
        <v>0.88171838472910025</v>
      </c>
      <c r="X556" s="2">
        <f t="array" ref="X556">+SQRT((SUM(SIN($V556/$X$1*($A$22:$A$2000))*$B$22:$B$2000))^2 + (SUM(COS($V556/$X$1*($A$22:$A$2000))*$B$22:$B$2000))^2)</f>
        <v>4.4209135677480251</v>
      </c>
      <c r="Y556">
        <f t="array" ref="Y556">+SQRT((SUM(SIN($V556/$X$1*($A$22:$A$2000))*$C$22:$C$2000))^2 +  (SUM(COS($V556/$X$1*($A$22:$A$2000))*$C$22:$C$2000))^2)</f>
        <v>3.1761967493793559</v>
      </c>
    </row>
    <row r="557" spans="1:25" x14ac:dyDescent="0.35">
      <c r="A557" s="6">
        <f t="shared" si="50"/>
        <v>1926.25</v>
      </c>
      <c r="B557" s="6">
        <f t="shared" si="51"/>
        <v>-1.6843515850728099E-2</v>
      </c>
      <c r="C557" s="8">
        <f t="shared" si="52"/>
        <v>-6.6221680000000005E-2</v>
      </c>
      <c r="G557" s="1">
        <v>1926.333333</v>
      </c>
      <c r="H557" s="1">
        <v>-0.110885649510906</v>
      </c>
      <c r="I557" s="1">
        <v>0.11445180000000001</v>
      </c>
      <c r="J557" s="1">
        <v>1926.333333</v>
      </c>
      <c r="K557" s="1">
        <v>1.1220000000000001</v>
      </c>
      <c r="L557" s="1">
        <v>383.76620935745802</v>
      </c>
      <c r="M557" s="1">
        <v>236.89447469800999</v>
      </c>
      <c r="V557">
        <f t="shared" si="54"/>
        <v>555</v>
      </c>
      <c r="W557">
        <f t="shared" si="53"/>
        <v>0.88330993416001913</v>
      </c>
      <c r="X557" s="2">
        <f t="array" ref="X557">+SQRT((SUM(SIN($V557/$X$1*($A$22:$A$2000))*$B$22:$B$2000))^2 + (SUM(COS($V557/$X$1*($A$22:$A$2000))*$B$22:$B$2000))^2)</f>
        <v>5.3975351390515485</v>
      </c>
      <c r="Y557">
        <f t="array" ref="Y557">+SQRT((SUM(SIN($V557/$X$1*($A$22:$A$2000))*$C$22:$C$2000))^2 +  (SUM(COS($V557/$X$1*($A$22:$A$2000))*$C$22:$C$2000))^2)</f>
        <v>5.0925964068563978</v>
      </c>
    </row>
    <row r="558" spans="1:25" x14ac:dyDescent="0.35">
      <c r="A558" s="6">
        <f t="shared" si="50"/>
        <v>1926.333333</v>
      </c>
      <c r="B558" s="6">
        <f t="shared" si="51"/>
        <v>-0.110885649510906</v>
      </c>
      <c r="C558" s="8">
        <f t="shared" si="52"/>
        <v>0.11445180000000001</v>
      </c>
      <c r="G558" s="1">
        <v>1926.416667</v>
      </c>
      <c r="H558" s="1">
        <v>-0.23153634663433301</v>
      </c>
      <c r="I558" s="1">
        <v>0.33722210000000002</v>
      </c>
      <c r="J558" s="1">
        <v>1926.416667</v>
      </c>
      <c r="K558" s="1">
        <v>1.1240000000000001</v>
      </c>
      <c r="L558" s="1">
        <v>196.880144847878</v>
      </c>
      <c r="M558" s="1">
        <v>228.37004605788701</v>
      </c>
      <c r="V558">
        <f t="shared" si="54"/>
        <v>556</v>
      </c>
      <c r="W558">
        <f t="shared" si="53"/>
        <v>0.88490148359093801</v>
      </c>
      <c r="X558" s="2">
        <f t="array" ref="X558">+SQRT((SUM(SIN($V558/$X$1*($A$22:$A$2000))*$B$22:$B$2000))^2 + (SUM(COS($V558/$X$1*($A$22:$A$2000))*$B$22:$B$2000))^2)</f>
        <v>6.1470649378933482</v>
      </c>
      <c r="Y558">
        <f t="array" ref="Y558">+SQRT((SUM(SIN($V558/$X$1*($A$22:$A$2000))*$C$22:$C$2000))^2 +  (SUM(COS($V558/$X$1*($A$22:$A$2000))*$C$22:$C$2000))^2)</f>
        <v>7.2893159189250287</v>
      </c>
    </row>
    <row r="559" spans="1:25" x14ac:dyDescent="0.35">
      <c r="A559" s="6">
        <f t="shared" si="50"/>
        <v>1926.416667</v>
      </c>
      <c r="B559" s="6">
        <f t="shared" si="51"/>
        <v>-0.23153634663433301</v>
      </c>
      <c r="C559" s="8">
        <f t="shared" si="52"/>
        <v>0.33722210000000002</v>
      </c>
      <c r="G559" s="1">
        <v>1926.5</v>
      </c>
      <c r="H559" s="1">
        <v>-0.22538971062701799</v>
      </c>
      <c r="I559" s="1">
        <v>6.2301339999999997E-2</v>
      </c>
      <c r="J559" s="1">
        <v>1926.5</v>
      </c>
      <c r="K559" s="1">
        <v>1.1259999999999999</v>
      </c>
      <c r="L559" s="1">
        <v>78.450357783230999</v>
      </c>
      <c r="M559" s="1">
        <v>216.42575460147299</v>
      </c>
      <c r="V559">
        <f t="shared" si="54"/>
        <v>557</v>
      </c>
      <c r="W559">
        <f t="shared" si="53"/>
        <v>0.88649303302185711</v>
      </c>
      <c r="X559" s="2">
        <f t="array" ref="X559">+SQRT((SUM(SIN($V559/$X$1*($A$22:$A$2000))*$B$22:$B$2000))^2 + (SUM(COS($V559/$X$1*($A$22:$A$2000))*$B$22:$B$2000))^2)</f>
        <v>6.7892164000802735</v>
      </c>
      <c r="Y559">
        <f t="array" ref="Y559">+SQRT((SUM(SIN($V559/$X$1*($A$22:$A$2000))*$C$22:$C$2000))^2 +  (SUM(COS($V559/$X$1*($A$22:$A$2000))*$C$22:$C$2000))^2)</f>
        <v>9.2406239320259065</v>
      </c>
    </row>
    <row r="560" spans="1:25" x14ac:dyDescent="0.35">
      <c r="A560" s="6">
        <f t="shared" si="50"/>
        <v>1926.5</v>
      </c>
      <c r="B560" s="6">
        <f t="shared" si="51"/>
        <v>-0.22538971062701799</v>
      </c>
      <c r="C560" s="8">
        <f t="shared" si="52"/>
        <v>6.2301339999999997E-2</v>
      </c>
      <c r="G560" s="1">
        <v>1926.583333</v>
      </c>
      <c r="H560" s="1">
        <v>-0.10552843613627</v>
      </c>
      <c r="I560" s="1">
        <v>0.27410889999999999</v>
      </c>
      <c r="J560" s="1">
        <v>1926.583333</v>
      </c>
      <c r="K560" s="1">
        <v>1.1279999999999999</v>
      </c>
      <c r="L560" s="1">
        <v>28.9336024458722</v>
      </c>
      <c r="M560" s="1">
        <v>212.73291626238299</v>
      </c>
      <c r="V560">
        <f t="shared" si="54"/>
        <v>558</v>
      </c>
      <c r="W560">
        <f t="shared" si="53"/>
        <v>0.88808458245277599</v>
      </c>
      <c r="X560" s="2">
        <f t="array" ref="X560">+SQRT((SUM(SIN($V560/$X$1*($A$22:$A$2000))*$B$22:$B$2000))^2 + (SUM(COS($V560/$X$1*($A$22:$A$2000))*$B$22:$B$2000))^2)</f>
        <v>7.1310657563749089</v>
      </c>
      <c r="Y560">
        <f t="array" ref="Y560">+SQRT((SUM(SIN($V560/$X$1*($A$22:$A$2000))*$C$22:$C$2000))^2 +  (SUM(COS($V560/$X$1*($A$22:$A$2000))*$C$22:$C$2000))^2)</f>
        <v>10.792294980827199</v>
      </c>
    </row>
    <row r="561" spans="1:25" x14ac:dyDescent="0.35">
      <c r="A561" s="6">
        <f t="shared" si="50"/>
        <v>1926.583333</v>
      </c>
      <c r="B561" s="6">
        <f t="shared" si="51"/>
        <v>-0.10552843613627</v>
      </c>
      <c r="C561" s="8">
        <f t="shared" si="52"/>
        <v>0.27410889999999999</v>
      </c>
      <c r="G561" s="1">
        <v>1926.666667</v>
      </c>
      <c r="H561" s="1">
        <v>-2.65204726470669E-2</v>
      </c>
      <c r="I561" s="1">
        <v>-4.4565710000000001E-2</v>
      </c>
      <c r="J561" s="1">
        <v>1926.666667</v>
      </c>
      <c r="K561" s="1">
        <v>1.1299999999999999</v>
      </c>
      <c r="L561" s="1">
        <v>24.394586321596101</v>
      </c>
      <c r="M561" s="1">
        <v>206.44242253027201</v>
      </c>
      <c r="V561">
        <f t="shared" si="54"/>
        <v>559</v>
      </c>
      <c r="W561">
        <f t="shared" si="53"/>
        <v>0.88967613188369499</v>
      </c>
      <c r="X561" s="2">
        <f t="array" ref="X561">+SQRT((SUM(SIN($V561/$X$1*($A$22:$A$2000))*$B$22:$B$2000))^2 + (SUM(COS($V561/$X$1*($A$22:$A$2000))*$B$22:$B$2000))^2)</f>
        <v>6.9635629993324981</v>
      </c>
      <c r="Y561">
        <f t="array" ref="Y561">+SQRT((SUM(SIN($V561/$X$1*($A$22:$A$2000))*$C$22:$C$2000))^2 +  (SUM(COS($V561/$X$1*($A$22:$A$2000))*$C$22:$C$2000))^2)</f>
        <v>11.940332240825079</v>
      </c>
    </row>
    <row r="562" spans="1:25" x14ac:dyDescent="0.35">
      <c r="A562" s="6">
        <f t="shared" si="50"/>
        <v>1926.666667</v>
      </c>
      <c r="B562" s="6">
        <f t="shared" si="51"/>
        <v>-2.65204726470669E-2</v>
      </c>
      <c r="C562" s="8">
        <f t="shared" si="52"/>
        <v>-4.4565710000000001E-2</v>
      </c>
      <c r="G562" s="1">
        <v>1926.75</v>
      </c>
      <c r="H562" s="1">
        <v>-5.68033922754623E-2</v>
      </c>
      <c r="I562" s="1">
        <v>0.24064160000000001</v>
      </c>
      <c r="J562" s="1">
        <v>1926.75</v>
      </c>
      <c r="K562" s="1">
        <v>1.1319999999999999</v>
      </c>
      <c r="L562" s="1">
        <v>30.391055321397399</v>
      </c>
      <c r="M562" s="1">
        <v>172.01164247096099</v>
      </c>
      <c r="V562">
        <f t="shared" si="54"/>
        <v>560</v>
      </c>
      <c r="W562">
        <f t="shared" si="53"/>
        <v>0.89126768131461387</v>
      </c>
      <c r="X562" s="2">
        <f t="array" ref="X562">+SQRT((SUM(SIN($V562/$X$1*($A$22:$A$2000))*$B$22:$B$2000))^2 + (SUM(COS($V562/$X$1*($A$22:$A$2000))*$B$22:$B$2000))^2)</f>
        <v>6.3670860608657458</v>
      </c>
      <c r="Y562">
        <f t="array" ref="Y562">+SQRT((SUM(SIN($V562/$X$1*($A$22:$A$2000))*$C$22:$C$2000))^2 +  (SUM(COS($V562/$X$1*($A$22:$A$2000))*$C$22:$C$2000))^2)</f>
        <v>12.638150068286091</v>
      </c>
    </row>
    <row r="563" spans="1:25" x14ac:dyDescent="0.35">
      <c r="A563" s="6">
        <f t="shared" si="50"/>
        <v>1926.75</v>
      </c>
      <c r="B563" s="6">
        <f t="shared" si="51"/>
        <v>-5.68033922754623E-2</v>
      </c>
      <c r="C563" s="8">
        <f t="shared" si="52"/>
        <v>0.24064160000000001</v>
      </c>
      <c r="G563" s="1">
        <v>1926.833333</v>
      </c>
      <c r="H563" s="1">
        <v>-0.127829760180215</v>
      </c>
      <c r="I563" s="1">
        <v>-0.242815</v>
      </c>
      <c r="J563" s="1">
        <v>1926.833333</v>
      </c>
      <c r="K563" s="1">
        <v>1.1339999999999999</v>
      </c>
      <c r="L563" s="1">
        <v>24.938477477292299</v>
      </c>
      <c r="M563" s="1">
        <v>118.73996048789699</v>
      </c>
      <c r="V563">
        <f t="shared" si="54"/>
        <v>561</v>
      </c>
      <c r="W563">
        <f t="shared" si="53"/>
        <v>0.89285923074553297</v>
      </c>
      <c r="X563" s="2">
        <f t="array" ref="X563">+SQRT((SUM(SIN($V563/$X$1*($A$22:$A$2000))*$B$22:$B$2000))^2 + (SUM(COS($V563/$X$1*($A$22:$A$2000))*$B$22:$B$2000))^2)</f>
        <v>5.6960674435725798</v>
      </c>
      <c r="Y563">
        <f t="array" ref="Y563">+SQRT((SUM(SIN($V563/$X$1*($A$22:$A$2000))*$C$22:$C$2000))^2 +  (SUM(COS($V563/$X$1*($A$22:$A$2000))*$C$22:$C$2000))^2)</f>
        <v>12.770180488141085</v>
      </c>
    </row>
    <row r="564" spans="1:25" x14ac:dyDescent="0.35">
      <c r="A564" s="6">
        <f t="shared" si="50"/>
        <v>1926.833333</v>
      </c>
      <c r="B564" s="6">
        <f t="shared" si="51"/>
        <v>-0.127829760180215</v>
      </c>
      <c r="C564" s="8">
        <f t="shared" si="52"/>
        <v>-0.242815</v>
      </c>
      <c r="G564" s="1">
        <v>1926.916667</v>
      </c>
      <c r="H564" s="1">
        <v>-0.188121812221379</v>
      </c>
      <c r="I564" s="1">
        <v>-0.20857439999999999</v>
      </c>
      <c r="J564" s="1">
        <v>1926.916667</v>
      </c>
      <c r="K564" s="1">
        <v>1.1359999999999999</v>
      </c>
      <c r="L564" s="1">
        <v>17.545504313346701</v>
      </c>
      <c r="M564" s="1">
        <v>92.907080391921198</v>
      </c>
      <c r="V564">
        <f t="shared" si="54"/>
        <v>562</v>
      </c>
      <c r="W564">
        <f t="shared" si="53"/>
        <v>0.89445078017645185</v>
      </c>
      <c r="X564" s="2">
        <f t="array" ref="X564">+SQRT((SUM(SIN($V564/$X$1*($A$22:$A$2000))*$B$22:$B$2000))^2 + (SUM(COS($V564/$X$1*($A$22:$A$2000))*$B$22:$B$2000))^2)</f>
        <v>5.2145106364147846</v>
      </c>
      <c r="Y564">
        <f t="array" ref="Y564">+SQRT((SUM(SIN($V564/$X$1*($A$22:$A$2000))*$C$22:$C$2000))^2 +  (SUM(COS($V564/$X$1*($A$22:$A$2000))*$C$22:$C$2000))^2)</f>
        <v>12.329742063636157</v>
      </c>
    </row>
    <row r="565" spans="1:25" x14ac:dyDescent="0.35">
      <c r="A565" s="6">
        <f t="shared" si="50"/>
        <v>1926.916667</v>
      </c>
      <c r="B565" s="6">
        <f t="shared" si="51"/>
        <v>-0.188121812221379</v>
      </c>
      <c r="C565" s="8">
        <f t="shared" si="52"/>
        <v>-0.20857439999999999</v>
      </c>
      <c r="G565" s="1">
        <v>1927</v>
      </c>
      <c r="H565" s="1">
        <v>-0.25537775217980602</v>
      </c>
      <c r="I565" s="1">
        <v>-3.3138099999999997E-2</v>
      </c>
      <c r="J565" s="1">
        <v>1927</v>
      </c>
      <c r="K565" s="1">
        <v>1.1379999999999999</v>
      </c>
      <c r="L565" s="1">
        <v>24.130354853406899</v>
      </c>
      <c r="M565" s="1">
        <v>112.913401398906</v>
      </c>
      <c r="V565">
        <f t="shared" si="54"/>
        <v>563</v>
      </c>
      <c r="W565">
        <f t="shared" si="53"/>
        <v>0.89604232960737074</v>
      </c>
      <c r="X565" s="2">
        <f t="array" ref="X565">+SQRT((SUM(SIN($V565/$X$1*($A$22:$A$2000))*$B$22:$B$2000))^2 + (SUM(COS($V565/$X$1*($A$22:$A$2000))*$B$22:$B$2000))^2)</f>
        <v>4.7723889428657449</v>
      </c>
      <c r="Y565">
        <f t="array" ref="Y565">+SQRT((SUM(SIN($V565/$X$1*($A$22:$A$2000))*$C$22:$C$2000))^2 +  (SUM(COS($V565/$X$1*($A$22:$A$2000))*$C$22:$C$2000))^2)</f>
        <v>11.6035995685094</v>
      </c>
    </row>
    <row r="566" spans="1:25" x14ac:dyDescent="0.35">
      <c r="A566" s="6">
        <f t="shared" si="50"/>
        <v>1927</v>
      </c>
      <c r="B566" s="6">
        <f t="shared" si="51"/>
        <v>-0.25537775217980602</v>
      </c>
      <c r="C566" s="8">
        <f t="shared" si="52"/>
        <v>-3.3138099999999997E-2</v>
      </c>
      <c r="G566" s="1">
        <v>1927.083333</v>
      </c>
      <c r="H566" s="1">
        <v>-0.31376609627090801</v>
      </c>
      <c r="I566" s="1">
        <v>0.21147289999999999</v>
      </c>
      <c r="J566" s="1">
        <v>1927.083333</v>
      </c>
      <c r="K566" s="1">
        <v>1.1399999999999999</v>
      </c>
      <c r="L566" s="1">
        <v>32.618662456273398</v>
      </c>
      <c r="M566" s="1">
        <v>140.18450817478899</v>
      </c>
      <c r="V566">
        <f t="shared" si="54"/>
        <v>564</v>
      </c>
      <c r="W566">
        <f t="shared" si="53"/>
        <v>0.89763387903828973</v>
      </c>
      <c r="X566" s="2">
        <f t="array" ref="X566">+SQRT((SUM(SIN($V566/$X$1*($A$22:$A$2000))*$B$22:$B$2000))^2 + (SUM(COS($V566/$X$1*($A$22:$A$2000))*$B$22:$B$2000))^2)</f>
        <v>4.0579956804295616</v>
      </c>
      <c r="Y566">
        <f t="array" ref="Y566">+SQRT((SUM(SIN($V566/$X$1*($A$22:$A$2000))*$C$22:$C$2000))^2 +  (SUM(COS($V566/$X$1*($A$22:$A$2000))*$C$22:$C$2000))^2)</f>
        <v>11.105662027226149</v>
      </c>
    </row>
    <row r="567" spans="1:25" x14ac:dyDescent="0.35">
      <c r="A567" s="6">
        <f t="shared" si="50"/>
        <v>1927.083333</v>
      </c>
      <c r="B567" s="6">
        <f t="shared" si="51"/>
        <v>-0.31376609627090801</v>
      </c>
      <c r="C567" s="8">
        <f t="shared" si="52"/>
        <v>0.21147289999999999</v>
      </c>
      <c r="G567" s="1">
        <v>1927.166667</v>
      </c>
      <c r="H567" s="1">
        <v>-0.30586064038408201</v>
      </c>
      <c r="I567" s="1">
        <v>-4.9683539999999998E-2</v>
      </c>
      <c r="J567" s="1">
        <v>1927.166667</v>
      </c>
      <c r="K567" s="1">
        <v>1.1419999999999999</v>
      </c>
      <c r="L567" s="1">
        <v>26.995116943755601</v>
      </c>
      <c r="M567" s="1">
        <v>141.099479357055</v>
      </c>
      <c r="V567">
        <f t="shared" si="54"/>
        <v>565</v>
      </c>
      <c r="W567">
        <f t="shared" si="53"/>
        <v>0.89922542846920872</v>
      </c>
      <c r="X567" s="2">
        <f t="array" ref="X567">+SQRT((SUM(SIN($V567/$X$1*($A$22:$A$2000))*$B$22:$B$2000))^2 + (SUM(COS($V567/$X$1*($A$22:$A$2000))*$B$22:$B$2000))^2)</f>
        <v>3.0077834999516435</v>
      </c>
      <c r="Y567">
        <f t="array" ref="Y567">+SQRT((SUM(SIN($V567/$X$1*($A$22:$A$2000))*$C$22:$C$2000))^2 +  (SUM(COS($V567/$X$1*($A$22:$A$2000))*$C$22:$C$2000))^2)</f>
        <v>11.173132088135969</v>
      </c>
    </row>
    <row r="568" spans="1:25" x14ac:dyDescent="0.35">
      <c r="A568" s="6">
        <f t="shared" si="50"/>
        <v>1927.166667</v>
      </c>
      <c r="B568" s="6">
        <f t="shared" si="51"/>
        <v>-0.30586064038408201</v>
      </c>
      <c r="C568" s="8">
        <f t="shared" si="52"/>
        <v>-4.9683539999999998E-2</v>
      </c>
      <c r="G568" s="1">
        <v>1927.25</v>
      </c>
      <c r="H568" s="1">
        <v>-0.25093057133909402</v>
      </c>
      <c r="I568" s="1">
        <v>-0.21771570000000001</v>
      </c>
      <c r="J568" s="1">
        <v>1927.25</v>
      </c>
      <c r="K568" s="1">
        <v>1.1439999999999999</v>
      </c>
      <c r="L568" s="1">
        <v>27.381753466576299</v>
      </c>
      <c r="M568" s="1">
        <v>135.80376249759701</v>
      </c>
      <c r="V568">
        <f t="shared" si="54"/>
        <v>566</v>
      </c>
      <c r="W568">
        <f t="shared" si="53"/>
        <v>0.90081697790012771</v>
      </c>
      <c r="X568" s="2">
        <f t="array" ref="X568">+SQRT((SUM(SIN($V568/$X$1*($A$22:$A$2000))*$B$22:$B$2000))^2 + (SUM(COS($V568/$X$1*($A$22:$A$2000))*$B$22:$B$2000))^2)</f>
        <v>1.8485923861412874</v>
      </c>
      <c r="Y568">
        <f t="array" ref="Y568">+SQRT((SUM(SIN($V568/$X$1*($A$22:$A$2000))*$C$22:$C$2000))^2 +  (SUM(COS($V568/$X$1*($A$22:$A$2000))*$C$22:$C$2000))^2)</f>
        <v>11.664856145280508</v>
      </c>
    </row>
    <row r="569" spans="1:25" x14ac:dyDescent="0.35">
      <c r="A569" s="6">
        <f t="shared" si="50"/>
        <v>1927.25</v>
      </c>
      <c r="B569" s="6">
        <f t="shared" si="51"/>
        <v>-0.25093057133909402</v>
      </c>
      <c r="C569" s="8">
        <f t="shared" si="52"/>
        <v>-0.21771570000000001</v>
      </c>
      <c r="G569" s="1">
        <v>1927.333333</v>
      </c>
      <c r="H569" s="1">
        <v>-0.24272975450069201</v>
      </c>
      <c r="I569" s="1">
        <v>-5.7009249999999997E-2</v>
      </c>
      <c r="J569" s="1">
        <v>1927.333333</v>
      </c>
      <c r="K569" s="1">
        <v>1.1459999999999999</v>
      </c>
      <c r="L569" s="1">
        <v>62.733633315465099</v>
      </c>
      <c r="M569" s="1">
        <v>146.045225468783</v>
      </c>
      <c r="V569">
        <f t="shared" si="54"/>
        <v>567</v>
      </c>
      <c r="W569">
        <f t="shared" si="53"/>
        <v>0.90240852733104659</v>
      </c>
      <c r="X569" s="2">
        <f t="array" ref="X569">+SQRT((SUM(SIN($V569/$X$1*($A$22:$A$2000))*$B$22:$B$2000))^2 + (SUM(COS($V569/$X$1*($A$22:$A$2000))*$B$22:$B$2000))^2)</f>
        <v>0.8916998671918398</v>
      </c>
      <c r="Y569">
        <f t="array" ref="Y569">+SQRT((SUM(SIN($V569/$X$1*($A$22:$A$2000))*$C$22:$C$2000))^2 +  (SUM(COS($V569/$X$1*($A$22:$A$2000))*$C$22:$C$2000))^2)</f>
        <v>12.227176123875543</v>
      </c>
    </row>
    <row r="570" spans="1:25" x14ac:dyDescent="0.35">
      <c r="A570" s="6">
        <f t="shared" si="50"/>
        <v>1927.333333</v>
      </c>
      <c r="B570" s="6">
        <f t="shared" si="51"/>
        <v>-0.24272975450069201</v>
      </c>
      <c r="C570" s="8">
        <f t="shared" si="52"/>
        <v>-5.7009249999999997E-2</v>
      </c>
      <c r="G570" s="1">
        <v>1927.416667</v>
      </c>
      <c r="H570" s="1">
        <v>-0.29771669511242799</v>
      </c>
      <c r="I570" s="1">
        <v>2.2613020000000001E-2</v>
      </c>
      <c r="J570" s="1">
        <v>1927.416667</v>
      </c>
      <c r="K570" s="1">
        <v>1.1479999999999999</v>
      </c>
      <c r="L570" s="1">
        <v>122.10930925041301</v>
      </c>
      <c r="M570" s="1">
        <v>142.184883914876</v>
      </c>
      <c r="V570">
        <f t="shared" si="54"/>
        <v>568</v>
      </c>
      <c r="W570">
        <f t="shared" si="53"/>
        <v>0.90400007676196548</v>
      </c>
      <c r="X570" s="2">
        <f t="array" ref="X570">+SQRT((SUM(SIN($V570/$X$1*($A$22:$A$2000))*$B$22:$B$2000))^2 + (SUM(COS($V570/$X$1*($A$22:$A$2000))*$B$22:$B$2000))^2)</f>
        <v>0.4704717637906029</v>
      </c>
      <c r="Y570">
        <f t="array" ref="Y570">+SQRT((SUM(SIN($V570/$X$1*($A$22:$A$2000))*$C$22:$C$2000))^2 +  (SUM(COS($V570/$X$1*($A$22:$A$2000))*$C$22:$C$2000))^2)</f>
        <v>12.635775347789959</v>
      </c>
    </row>
    <row r="571" spans="1:25" x14ac:dyDescent="0.35">
      <c r="A571" s="6">
        <f t="shared" si="50"/>
        <v>1927.416667</v>
      </c>
      <c r="B571" s="6">
        <f t="shared" si="51"/>
        <v>-0.29771669511242799</v>
      </c>
      <c r="C571" s="8">
        <f t="shared" si="52"/>
        <v>2.2613020000000001E-2</v>
      </c>
      <c r="G571" s="1">
        <v>1927.5</v>
      </c>
      <c r="H571" s="1">
        <v>-0.32097999483035899</v>
      </c>
      <c r="I571" s="1">
        <v>-0.2821997</v>
      </c>
      <c r="J571" s="1">
        <v>1927.5</v>
      </c>
      <c r="K571" s="1">
        <v>1.1499999999999999</v>
      </c>
      <c r="L571" s="1">
        <v>173.36802534264001</v>
      </c>
      <c r="M571" s="1">
        <v>98.621494514709994</v>
      </c>
      <c r="V571">
        <f t="shared" si="54"/>
        <v>569</v>
      </c>
      <c r="W571">
        <f t="shared" si="53"/>
        <v>0.90559162619288458</v>
      </c>
      <c r="X571" s="2">
        <f t="array" ref="X571">+SQRT((SUM(SIN($V571/$X$1*($A$22:$A$2000))*$B$22:$B$2000))^2 + (SUM(COS($V571/$X$1*($A$22:$A$2000))*$B$22:$B$2000))^2)</f>
        <v>0.94918901572012282</v>
      </c>
      <c r="Y571">
        <f t="array" ref="Y571">+SQRT((SUM(SIN($V571/$X$1*($A$22:$A$2000))*$C$22:$C$2000))^2 +  (SUM(COS($V571/$X$1*($A$22:$A$2000))*$C$22:$C$2000))^2)</f>
        <v>12.771910303068793</v>
      </c>
    </row>
    <row r="572" spans="1:25" x14ac:dyDescent="0.35">
      <c r="A572" s="6">
        <f t="shared" si="50"/>
        <v>1927.5</v>
      </c>
      <c r="B572" s="6">
        <f t="shared" si="51"/>
        <v>-0.32097999483035899</v>
      </c>
      <c r="C572" s="8">
        <f t="shared" si="52"/>
        <v>-0.2821997</v>
      </c>
      <c r="G572" s="1">
        <v>1927.583333</v>
      </c>
      <c r="H572" s="1">
        <v>-0.25916883261523399</v>
      </c>
      <c r="I572" s="1">
        <v>-0.33058209999999999</v>
      </c>
      <c r="J572" s="1">
        <v>1927.583333</v>
      </c>
      <c r="K572" s="1">
        <v>1.1519999999999999</v>
      </c>
      <c r="L572" s="1">
        <v>204.759684503562</v>
      </c>
      <c r="M572" s="1">
        <v>55.663371668946297</v>
      </c>
      <c r="V572">
        <f t="shared" si="54"/>
        <v>570</v>
      </c>
      <c r="W572">
        <f t="shared" si="53"/>
        <v>0.90718317562380346</v>
      </c>
      <c r="X572" s="2">
        <f t="array" ref="X572">+SQRT((SUM(SIN($V572/$X$1*($A$22:$A$2000))*$B$22:$B$2000))^2 + (SUM(COS($V572/$X$1*($A$22:$A$2000))*$B$22:$B$2000))^2)</f>
        <v>1.6935018517201783</v>
      </c>
      <c r="Y572">
        <f t="array" ref="Y572">+SQRT((SUM(SIN($V572/$X$1*($A$22:$A$2000))*$C$22:$C$2000))^2 +  (SUM(COS($V572/$X$1*($A$22:$A$2000))*$C$22:$C$2000))^2)</f>
        <v>12.483169276265322</v>
      </c>
    </row>
    <row r="573" spans="1:25" x14ac:dyDescent="0.35">
      <c r="A573" s="6">
        <f t="shared" si="50"/>
        <v>1927.583333</v>
      </c>
      <c r="B573" s="6">
        <f t="shared" si="51"/>
        <v>-0.25916883261523399</v>
      </c>
      <c r="C573" s="8">
        <f t="shared" si="52"/>
        <v>-0.33058209999999999</v>
      </c>
      <c r="G573" s="1">
        <v>1927.666667</v>
      </c>
      <c r="H573" s="1">
        <v>-0.18280156698571401</v>
      </c>
      <c r="I573" s="1">
        <v>-0.30402469999999998</v>
      </c>
      <c r="J573" s="1">
        <v>1927.666667</v>
      </c>
      <c r="K573" s="1">
        <v>1.1539999999999999</v>
      </c>
      <c r="L573" s="1">
        <v>212.26193567415001</v>
      </c>
      <c r="M573" s="1">
        <v>60.295240717164802</v>
      </c>
      <c r="V573">
        <f t="shared" si="54"/>
        <v>571</v>
      </c>
      <c r="W573">
        <f t="shared" si="53"/>
        <v>0.90877472505472234</v>
      </c>
      <c r="X573" s="2">
        <f t="array" ref="X573">+SQRT((SUM(SIN($V573/$X$1*($A$22:$A$2000))*$B$22:$B$2000))^2 + (SUM(COS($V573/$X$1*($A$22:$A$2000))*$B$22:$B$2000))^2)</f>
        <v>2.3165011686725907</v>
      </c>
      <c r="Y573">
        <f t="array" ref="Y573">+SQRT((SUM(SIN($V573/$X$1*($A$22:$A$2000))*$C$22:$C$2000))^2 +  (SUM(COS($V573/$X$1*($A$22:$A$2000))*$C$22:$C$2000))^2)</f>
        <v>11.624442957585359</v>
      </c>
    </row>
    <row r="574" spans="1:25" x14ac:dyDescent="0.35">
      <c r="A574" s="6">
        <f t="shared" si="50"/>
        <v>1927.666667</v>
      </c>
      <c r="B574" s="6">
        <f t="shared" si="51"/>
        <v>-0.18280156698571401</v>
      </c>
      <c r="C574" s="8">
        <f t="shared" si="52"/>
        <v>-0.30402469999999998</v>
      </c>
      <c r="G574" s="1">
        <v>1927.75</v>
      </c>
      <c r="H574" s="1">
        <v>-0.17704786871787401</v>
      </c>
      <c r="I574" s="1">
        <v>-0.2459664</v>
      </c>
      <c r="J574" s="1">
        <v>1927.75</v>
      </c>
      <c r="K574" s="1">
        <v>1.1559999999999999</v>
      </c>
      <c r="L574" s="1">
        <v>183.02008673000401</v>
      </c>
      <c r="M574" s="1">
        <v>88.7882113063242</v>
      </c>
      <c r="V574">
        <f t="shared" si="54"/>
        <v>572</v>
      </c>
      <c r="W574">
        <f t="shared" si="53"/>
        <v>0.91036627448564134</v>
      </c>
      <c r="X574" s="2">
        <f t="array" ref="X574">+SQRT((SUM(SIN($V574/$X$1*($A$22:$A$2000))*$B$22:$B$2000))^2 + (SUM(COS($V574/$X$1*($A$22:$A$2000))*$B$22:$B$2000))^2)</f>
        <v>2.552562398549806</v>
      </c>
      <c r="Y574">
        <f t="array" ref="Y574">+SQRT((SUM(SIN($V574/$X$1*($A$22:$A$2000))*$C$22:$C$2000))^2 +  (SUM(COS($V574/$X$1*($A$22:$A$2000))*$C$22:$C$2000))^2)</f>
        <v>10.245195940171499</v>
      </c>
    </row>
    <row r="575" spans="1:25" x14ac:dyDescent="0.35">
      <c r="A575" s="6">
        <f t="shared" si="50"/>
        <v>1927.75</v>
      </c>
      <c r="B575" s="6">
        <f t="shared" si="51"/>
        <v>-0.17704786871787401</v>
      </c>
      <c r="C575" s="8">
        <f t="shared" si="52"/>
        <v>-0.2459664</v>
      </c>
      <c r="G575" s="1">
        <v>1927.833333</v>
      </c>
      <c r="H575" s="1">
        <v>-0.238956986657862</v>
      </c>
      <c r="I575" s="1">
        <v>-3.9324999999999999E-2</v>
      </c>
      <c r="J575" s="1">
        <v>1927.833333</v>
      </c>
      <c r="K575" s="1">
        <v>1.1579999999999999</v>
      </c>
      <c r="L575" s="1">
        <v>130.337230093248</v>
      </c>
      <c r="M575" s="1">
        <v>94.732258114849202</v>
      </c>
      <c r="V575">
        <f t="shared" si="54"/>
        <v>573</v>
      </c>
      <c r="W575">
        <f t="shared" si="53"/>
        <v>0.91195782391656033</v>
      </c>
      <c r="X575" s="2">
        <f t="array" ref="X575">+SQRT((SUM(SIN($V575/$X$1*($A$22:$A$2000))*$B$22:$B$2000))^2 + (SUM(COS($V575/$X$1*($A$22:$A$2000))*$B$22:$B$2000))^2)</f>
        <v>2.3122734548220296</v>
      </c>
      <c r="Y575">
        <f t="array" ref="Y575">+SQRT((SUM(SIN($V575/$X$1*($A$22:$A$2000))*$C$22:$C$2000))^2 +  (SUM(COS($V575/$X$1*($A$22:$A$2000))*$C$22:$C$2000))^2)</f>
        <v>8.73660280011668</v>
      </c>
    </row>
    <row r="576" spans="1:25" x14ac:dyDescent="0.35">
      <c r="A576" s="6">
        <f t="shared" si="50"/>
        <v>1927.833333</v>
      </c>
      <c r="B576" s="6">
        <f t="shared" si="51"/>
        <v>-0.238956986657862</v>
      </c>
      <c r="C576" s="8">
        <f t="shared" si="52"/>
        <v>-3.9324999999999999E-2</v>
      </c>
      <c r="G576" s="1">
        <v>1927.916667</v>
      </c>
      <c r="H576" s="1">
        <v>-0.31451795258572401</v>
      </c>
      <c r="I576" s="1">
        <v>-0.16475339999999999</v>
      </c>
      <c r="J576" s="1">
        <v>1927.916667</v>
      </c>
      <c r="K576" s="1">
        <v>1.1599999999999999</v>
      </c>
      <c r="L576" s="1">
        <v>106.220886800244</v>
      </c>
      <c r="M576" s="1">
        <v>92.160415912559003</v>
      </c>
      <c r="V576">
        <f t="shared" si="54"/>
        <v>574</v>
      </c>
      <c r="W576">
        <f t="shared" si="53"/>
        <v>0.91354937334747932</v>
      </c>
      <c r="X576" s="2">
        <f t="array" ref="X576">+SQRT((SUM(SIN($V576/$X$1*($A$22:$A$2000))*$B$22:$B$2000))^2 + (SUM(COS($V576/$X$1*($A$22:$A$2000))*$B$22:$B$2000))^2)</f>
        <v>1.7289687121982209</v>
      </c>
      <c r="Y576">
        <f t="array" ref="Y576">+SQRT((SUM(SIN($V576/$X$1*($A$22:$A$2000))*$C$22:$C$2000))^2 +  (SUM(COS($V576/$X$1*($A$22:$A$2000))*$C$22:$C$2000))^2)</f>
        <v>7.8132188072180968</v>
      </c>
    </row>
    <row r="577" spans="1:25" x14ac:dyDescent="0.35">
      <c r="A577" s="6">
        <f t="shared" si="50"/>
        <v>1927.916667</v>
      </c>
      <c r="B577" s="6">
        <f t="shared" si="51"/>
        <v>-0.31451795258572401</v>
      </c>
      <c r="C577" s="8">
        <f t="shared" si="52"/>
        <v>-0.16475339999999999</v>
      </c>
      <c r="G577" s="1">
        <v>1928</v>
      </c>
      <c r="H577" s="1">
        <v>-0.36077418536936401</v>
      </c>
      <c r="I577" s="1">
        <v>-0.2081461</v>
      </c>
      <c r="J577" s="1">
        <v>1928</v>
      </c>
      <c r="K577" s="1">
        <v>1.1619999999999999</v>
      </c>
      <c r="L577" s="1">
        <v>140.91933836234199</v>
      </c>
      <c r="M577" s="1">
        <v>129.66106650578101</v>
      </c>
      <c r="V577">
        <f t="shared" si="54"/>
        <v>575</v>
      </c>
      <c r="W577">
        <f t="shared" si="53"/>
        <v>0.9151409227783982</v>
      </c>
      <c r="X577" s="2">
        <f t="array" ref="X577">+SQRT((SUM(SIN($V577/$X$1*($A$22:$A$2000))*$B$22:$B$2000))^2 + (SUM(COS($V577/$X$1*($A$22:$A$2000))*$B$22:$B$2000))^2)</f>
        <v>1.0675019245882162</v>
      </c>
      <c r="Y577">
        <f t="array" ref="Y577">+SQRT((SUM(SIN($V577/$X$1*($A$22:$A$2000))*$C$22:$C$2000))^2 +  (SUM(COS($V577/$X$1*($A$22:$A$2000))*$C$22:$C$2000))^2)</f>
        <v>8.0977361494310927</v>
      </c>
    </row>
    <row r="578" spans="1:25" x14ac:dyDescent="0.35">
      <c r="A578" s="6">
        <f t="shared" si="50"/>
        <v>1928</v>
      </c>
      <c r="B578" s="6">
        <f t="shared" si="51"/>
        <v>-0.36077418536936401</v>
      </c>
      <c r="C578" s="8">
        <f t="shared" si="52"/>
        <v>-0.2081461</v>
      </c>
      <c r="G578" s="1">
        <v>1928.083333</v>
      </c>
      <c r="H578" s="1">
        <v>-0.35813641726525097</v>
      </c>
      <c r="I578" s="1">
        <v>-0.19058610000000001</v>
      </c>
      <c r="J578" s="1">
        <v>1928.083333</v>
      </c>
      <c r="K578" s="1">
        <v>1.1639999999999999</v>
      </c>
      <c r="L578" s="1">
        <v>202.44710502145799</v>
      </c>
      <c r="M578" s="1">
        <v>219.14005334213101</v>
      </c>
      <c r="V578">
        <f t="shared" si="54"/>
        <v>576</v>
      </c>
      <c r="W578">
        <f t="shared" si="53"/>
        <v>0.91673247220931708</v>
      </c>
      <c r="X578" s="2">
        <f t="array" ref="X578">+SQRT((SUM(SIN($V578/$X$1*($A$22:$A$2000))*$B$22:$B$2000))^2 + (SUM(COS($V578/$X$1*($A$22:$A$2000))*$B$22:$B$2000))^2)</f>
        <v>0.57254291231928367</v>
      </c>
      <c r="Y578">
        <f t="array" ref="Y578">+SQRT((SUM(SIN($V578/$X$1*($A$22:$A$2000))*$C$22:$C$2000))^2 +  (SUM(COS($V578/$X$1*($A$22:$A$2000))*$C$22:$C$2000))^2)</f>
        <v>9.4614881649061253</v>
      </c>
    </row>
    <row r="579" spans="1:25" x14ac:dyDescent="0.35">
      <c r="A579" s="6">
        <f t="shared" ref="A579:A642" si="55">+G578</f>
        <v>1928.083333</v>
      </c>
      <c r="B579" s="6">
        <f t="shared" ref="B579:B642" si="56">+H578</f>
        <v>-0.35813641726525097</v>
      </c>
      <c r="C579" s="8">
        <f t="shared" ref="C579:C642" si="57">+I578</f>
        <v>-0.19058610000000001</v>
      </c>
      <c r="G579" s="1">
        <v>1928.166667</v>
      </c>
      <c r="H579" s="1">
        <v>-0.33927440862507002</v>
      </c>
      <c r="I579" s="1">
        <v>-0.1243446</v>
      </c>
      <c r="J579" s="1">
        <v>1928.166667</v>
      </c>
      <c r="K579" s="1">
        <v>1.1659999999999999</v>
      </c>
      <c r="L579" s="1">
        <v>241.021030667936</v>
      </c>
      <c r="M579" s="1">
        <v>334.63621486798502</v>
      </c>
      <c r="V579">
        <f t="shared" si="54"/>
        <v>577</v>
      </c>
      <c r="W579">
        <f t="shared" ref="W579:W642" si="58">+V579/$X$1/2/PI()</f>
        <v>0.91832402164023608</v>
      </c>
      <c r="X579" s="2">
        <f t="array" ref="X579">+SQRT((SUM(SIN($V579/$X$1*($A$22:$A$2000))*$B$22:$B$2000))^2 + (SUM(COS($V579/$X$1*($A$22:$A$2000))*$B$22:$B$2000))^2)</f>
        <v>0.65984597953200885</v>
      </c>
      <c r="Y579">
        <f t="array" ref="Y579">+SQRT((SUM(SIN($V579/$X$1*($A$22:$A$2000))*$C$22:$C$2000))^2 +  (SUM(COS($V579/$X$1*($A$22:$A$2000))*$C$22:$C$2000))^2)</f>
        <v>11.240426732608901</v>
      </c>
    </row>
    <row r="580" spans="1:25" x14ac:dyDescent="0.35">
      <c r="A580" s="6">
        <f t="shared" si="55"/>
        <v>1928.166667</v>
      </c>
      <c r="B580" s="6">
        <f t="shared" si="56"/>
        <v>-0.33927440862507002</v>
      </c>
      <c r="C580" s="8">
        <f t="shared" si="57"/>
        <v>-0.1243446</v>
      </c>
      <c r="G580" s="1">
        <v>1928.25</v>
      </c>
      <c r="H580" s="1">
        <v>-0.39590130309382099</v>
      </c>
      <c r="I580" s="1">
        <v>-0.1325057</v>
      </c>
      <c r="J580" s="1">
        <v>1928.25</v>
      </c>
      <c r="K580" s="1">
        <v>1.1679999999999999</v>
      </c>
      <c r="L580" s="1">
        <v>238.69809396218699</v>
      </c>
      <c r="M580" s="1">
        <v>442.47701486168899</v>
      </c>
      <c r="V580">
        <f t="shared" si="54"/>
        <v>578</v>
      </c>
      <c r="W580">
        <f t="shared" si="58"/>
        <v>0.91991557107115507</v>
      </c>
      <c r="X580" s="2">
        <f t="array" ref="X580">+SQRT((SUM(SIN($V580/$X$1*($A$22:$A$2000))*$B$22:$B$2000))^2 + (SUM(COS($V580/$X$1*($A$22:$A$2000))*$B$22:$B$2000))^2)</f>
        <v>1.3493032999043457</v>
      </c>
      <c r="Y580">
        <f t="array" ref="Y580">+SQRT((SUM(SIN($V580/$X$1*($A$22:$A$2000))*$C$22:$C$2000))^2 +  (SUM(COS($V580/$X$1*($A$22:$A$2000))*$C$22:$C$2000))^2)</f>
        <v>12.791381464866891</v>
      </c>
    </row>
    <row r="581" spans="1:25" x14ac:dyDescent="0.35">
      <c r="A581" s="6">
        <f t="shared" si="55"/>
        <v>1928.25</v>
      </c>
      <c r="B581" s="6">
        <f t="shared" si="56"/>
        <v>-0.39590130309382099</v>
      </c>
      <c r="C581" s="8">
        <f t="shared" si="57"/>
        <v>-0.1325057</v>
      </c>
      <c r="G581" s="1">
        <v>1928.333333</v>
      </c>
      <c r="H581" s="1">
        <v>-0.55702921833425501</v>
      </c>
      <c r="I581" s="1">
        <v>-6.9107199999999994E-2</v>
      </c>
      <c r="J581" s="1">
        <v>1928.333333</v>
      </c>
      <c r="K581" s="1">
        <v>1.17</v>
      </c>
      <c r="L581" s="1">
        <v>199.88180966630401</v>
      </c>
      <c r="M581" s="1">
        <v>503.20540526878398</v>
      </c>
      <c r="V581">
        <f t="shared" ref="V581:V644" si="59">+V580+1</f>
        <v>579</v>
      </c>
      <c r="W581">
        <f t="shared" si="58"/>
        <v>0.92150712050207406</v>
      </c>
      <c r="X581" s="2">
        <f t="array" ref="X581">+SQRT((SUM(SIN($V581/$X$1*($A$22:$A$2000))*$B$22:$B$2000))^2 + (SUM(COS($V581/$X$1*($A$22:$A$2000))*$B$22:$B$2000))^2)</f>
        <v>2.1425255017753462</v>
      </c>
      <c r="Y581">
        <f t="array" ref="Y581">+SQRT((SUM(SIN($V581/$X$1*($A$22:$A$2000))*$C$22:$C$2000))^2 +  (SUM(COS($V581/$X$1*($A$22:$A$2000))*$C$22:$C$2000))^2)</f>
        <v>13.631276323966178</v>
      </c>
    </row>
    <row r="582" spans="1:25" x14ac:dyDescent="0.35">
      <c r="A582" s="6">
        <f t="shared" si="55"/>
        <v>1928.333333</v>
      </c>
      <c r="B582" s="6">
        <f t="shared" si="56"/>
        <v>-0.55702921833425501</v>
      </c>
      <c r="C582" s="8">
        <f t="shared" si="57"/>
        <v>-6.9107199999999994E-2</v>
      </c>
      <c r="G582" s="1">
        <v>1928.416667</v>
      </c>
      <c r="H582" s="1">
        <v>-0.68128803257293802</v>
      </c>
      <c r="I582" s="1">
        <v>-0.274808</v>
      </c>
      <c r="J582" s="1">
        <v>1928.416667</v>
      </c>
      <c r="K582" s="1">
        <v>1.1719999999999999</v>
      </c>
      <c r="L582" s="1">
        <v>133.73748753562899</v>
      </c>
      <c r="M582" s="1">
        <v>483.55723394552501</v>
      </c>
      <c r="V582">
        <f t="shared" si="59"/>
        <v>580</v>
      </c>
      <c r="W582">
        <f t="shared" si="58"/>
        <v>0.92309866993299294</v>
      </c>
      <c r="X582" s="2">
        <f t="array" ref="X582">+SQRT((SUM(SIN($V582/$X$1*($A$22:$A$2000))*$B$22:$B$2000))^2 + (SUM(COS($V582/$X$1*($A$22:$A$2000))*$B$22:$B$2000))^2)</f>
        <v>2.7005333968673471</v>
      </c>
      <c r="Y582">
        <f t="array" ref="Y582">+SQRT((SUM(SIN($V582/$X$1*($A$22:$A$2000))*$C$22:$C$2000))^2 +  (SUM(COS($V582/$X$1*($A$22:$A$2000))*$C$22:$C$2000))^2)</f>
        <v>13.484414141319681</v>
      </c>
    </row>
    <row r="583" spans="1:25" x14ac:dyDescent="0.35">
      <c r="A583" s="6">
        <f t="shared" si="55"/>
        <v>1928.416667</v>
      </c>
      <c r="B583" s="6">
        <f t="shared" si="56"/>
        <v>-0.68128803257293802</v>
      </c>
      <c r="C583" s="8">
        <f t="shared" si="57"/>
        <v>-0.274808</v>
      </c>
      <c r="G583" s="1">
        <v>1928.5</v>
      </c>
      <c r="H583" s="1">
        <v>-0.603814107549836</v>
      </c>
      <c r="I583" s="1">
        <v>-0.34634769999999998</v>
      </c>
      <c r="J583" s="1">
        <v>1928.5</v>
      </c>
      <c r="K583" s="1">
        <v>1.1739999999999999</v>
      </c>
      <c r="L583" s="1">
        <v>63.418319896193204</v>
      </c>
      <c r="M583" s="1">
        <v>388.92347023782798</v>
      </c>
      <c r="V583">
        <f t="shared" si="59"/>
        <v>581</v>
      </c>
      <c r="W583">
        <f t="shared" si="58"/>
        <v>0.92469021936391183</v>
      </c>
      <c r="X583" s="2">
        <f t="array" ref="X583">+SQRT((SUM(SIN($V583/$X$1*($A$22:$A$2000))*$B$22:$B$2000))^2 + (SUM(COS($V583/$X$1*($A$22:$A$2000))*$B$22:$B$2000))^2)</f>
        <v>2.8013589757975552</v>
      </c>
      <c r="Y583">
        <f t="array" ref="Y583">+SQRT((SUM(SIN($V583/$X$1*($A$22:$A$2000))*$C$22:$C$2000))^2 +  (SUM(COS($V583/$X$1*($A$22:$A$2000))*$C$22:$C$2000))^2)</f>
        <v>12.317395566357799</v>
      </c>
    </row>
    <row r="584" spans="1:25" x14ac:dyDescent="0.35">
      <c r="A584" s="6">
        <f t="shared" si="55"/>
        <v>1928.5</v>
      </c>
      <c r="B584" s="6">
        <f t="shared" si="56"/>
        <v>-0.603814107549836</v>
      </c>
      <c r="C584" s="8">
        <f t="shared" si="57"/>
        <v>-0.34634769999999998</v>
      </c>
      <c r="G584" s="1">
        <v>1928.583333</v>
      </c>
      <c r="H584" s="1">
        <v>-0.38214315080059102</v>
      </c>
      <c r="I584" s="1">
        <v>-0.61014250000000003</v>
      </c>
      <c r="J584" s="1">
        <v>1928.583333</v>
      </c>
      <c r="K584" s="1">
        <v>1.1759999999999999</v>
      </c>
      <c r="L584" s="1">
        <v>19.077428802808001</v>
      </c>
      <c r="M584" s="1">
        <v>264.24197660063402</v>
      </c>
      <c r="V584">
        <f t="shared" si="59"/>
        <v>582</v>
      </c>
      <c r="W584">
        <f t="shared" si="58"/>
        <v>0.92628176879483093</v>
      </c>
      <c r="X584" s="2">
        <f t="array" ref="X584">+SQRT((SUM(SIN($V584/$X$1*($A$22:$A$2000))*$B$22:$B$2000))^2 + (SUM(COS($V584/$X$1*($A$22:$A$2000))*$B$22:$B$2000))^2)</f>
        <v>2.42862593190867</v>
      </c>
      <c r="Y584">
        <f t="array" ref="Y584">+SQRT((SUM(SIN($V584/$X$1*($A$22:$A$2000))*$C$22:$C$2000))^2 +  (SUM(COS($V584/$X$1*($A$22:$A$2000))*$C$22:$C$2000))^2)</f>
        <v>10.279554855160788</v>
      </c>
    </row>
    <row r="585" spans="1:25" x14ac:dyDescent="0.35">
      <c r="A585" s="6">
        <f t="shared" si="55"/>
        <v>1928.583333</v>
      </c>
      <c r="B585" s="6">
        <f t="shared" si="56"/>
        <v>-0.38214315080059102</v>
      </c>
      <c r="C585" s="8">
        <f t="shared" si="57"/>
        <v>-0.61014250000000003</v>
      </c>
      <c r="G585" s="1">
        <v>1928.666667</v>
      </c>
      <c r="H585" s="1">
        <v>-0.24064286207618099</v>
      </c>
      <c r="I585" s="1">
        <v>-0.51020679999999996</v>
      </c>
      <c r="J585" s="1">
        <v>1928.666667</v>
      </c>
      <c r="K585" s="1">
        <v>1.1779999999999999</v>
      </c>
      <c r="L585" s="1">
        <v>7.1242524910089902</v>
      </c>
      <c r="M585" s="1">
        <v>167.55236110446901</v>
      </c>
      <c r="V585">
        <f t="shared" si="59"/>
        <v>583</v>
      </c>
      <c r="W585">
        <f t="shared" si="58"/>
        <v>0.92787331822574981</v>
      </c>
      <c r="X585" s="2">
        <f t="array" ref="X585">+SQRT((SUM(SIN($V585/$X$1*($A$22:$A$2000))*$B$22:$B$2000))^2 + (SUM(COS($V585/$X$1*($A$22:$A$2000))*$B$22:$B$2000))^2)</f>
        <v>1.7636323124761439</v>
      </c>
      <c r="Y585">
        <f t="array" ref="Y585">+SQRT((SUM(SIN($V585/$X$1*($A$22:$A$2000))*$C$22:$C$2000))^2 +  (SUM(COS($V585/$X$1*($A$22:$A$2000))*$C$22:$C$2000))^2)</f>
        <v>7.5723778877711139</v>
      </c>
    </row>
    <row r="586" spans="1:25" x14ac:dyDescent="0.35">
      <c r="A586" s="6">
        <f t="shared" si="55"/>
        <v>1928.666667</v>
      </c>
      <c r="B586" s="6">
        <f t="shared" si="56"/>
        <v>-0.24064286207618099</v>
      </c>
      <c r="C586" s="8">
        <f t="shared" si="57"/>
        <v>-0.51020679999999996</v>
      </c>
      <c r="G586" s="1">
        <v>1928.75</v>
      </c>
      <c r="H586" s="1">
        <v>-0.26381351237839101</v>
      </c>
      <c r="I586" s="1">
        <v>-0.3763474</v>
      </c>
      <c r="J586" s="1">
        <v>1928.75</v>
      </c>
      <c r="K586" s="1">
        <v>1.18</v>
      </c>
      <c r="L586" s="1">
        <v>7.8581866426378104</v>
      </c>
      <c r="M586" s="1">
        <v>152.342798004207</v>
      </c>
      <c r="V586">
        <f t="shared" si="59"/>
        <v>584</v>
      </c>
      <c r="W586">
        <f t="shared" si="58"/>
        <v>0.9294648676566688</v>
      </c>
      <c r="X586" s="2">
        <f t="array" ref="X586">+SQRT((SUM(SIN($V586/$X$1*($A$22:$A$2000))*$B$22:$B$2000))^2 + (SUM(COS($V586/$X$1*($A$22:$A$2000))*$B$22:$B$2000))^2)</f>
        <v>1.0247761881344293</v>
      </c>
      <c r="Y586">
        <f t="array" ref="Y586">+SQRT((SUM(SIN($V586/$X$1*($A$22:$A$2000))*$C$22:$C$2000))^2 +  (SUM(COS($V586/$X$1*($A$22:$A$2000))*$C$22:$C$2000))^2)</f>
        <v>4.4080747632129311</v>
      </c>
    </row>
    <row r="587" spans="1:25" x14ac:dyDescent="0.35">
      <c r="A587" s="6">
        <f t="shared" si="55"/>
        <v>1928.75</v>
      </c>
      <c r="B587" s="6">
        <f t="shared" si="56"/>
        <v>-0.26381351237839101</v>
      </c>
      <c r="C587" s="8">
        <f t="shared" si="57"/>
        <v>-0.3763474</v>
      </c>
      <c r="G587" s="1">
        <v>1928.833333</v>
      </c>
      <c r="H587" s="1">
        <v>-0.32198398005383899</v>
      </c>
      <c r="I587" s="1">
        <v>4.0793959999999997E-2</v>
      </c>
      <c r="J587" s="1">
        <v>1928.833333</v>
      </c>
      <c r="K587" s="1">
        <v>1.1819999999999999</v>
      </c>
      <c r="L587" s="1">
        <v>5.80313026508564</v>
      </c>
      <c r="M587" s="1">
        <v>242.769366567796</v>
      </c>
      <c r="V587">
        <f t="shared" si="59"/>
        <v>585</v>
      </c>
      <c r="W587">
        <f t="shared" si="58"/>
        <v>0.93105641708758768</v>
      </c>
      <c r="X587" s="2">
        <f t="array" ref="X587">+SQRT((SUM(SIN($V587/$X$1*($A$22:$A$2000))*$B$22:$B$2000))^2 + (SUM(COS($V587/$X$1*($A$22:$A$2000))*$B$22:$B$2000))^2)</f>
        <v>0.37068012925487864</v>
      </c>
      <c r="Y587">
        <f t="array" ref="Y587">+SQRT((SUM(SIN($V587/$X$1*($A$22:$A$2000))*$C$22:$C$2000))^2 +  (SUM(COS($V587/$X$1*($A$22:$A$2000))*$C$22:$C$2000))^2)</f>
        <v>1.8084871242754514</v>
      </c>
    </row>
    <row r="588" spans="1:25" x14ac:dyDescent="0.35">
      <c r="A588" s="6">
        <f t="shared" si="55"/>
        <v>1928.833333</v>
      </c>
      <c r="B588" s="6">
        <f t="shared" si="56"/>
        <v>-0.32198398005383899</v>
      </c>
      <c r="C588" s="8">
        <f t="shared" si="57"/>
        <v>4.0793959999999997E-2</v>
      </c>
      <c r="G588" s="1">
        <v>1928.916667</v>
      </c>
      <c r="H588" s="1">
        <v>-0.328036857380893</v>
      </c>
      <c r="I588" s="1">
        <v>-0.15905440000000001</v>
      </c>
      <c r="J588" s="1">
        <v>1928.916667</v>
      </c>
      <c r="K588" s="1">
        <v>1.1839999999999999</v>
      </c>
      <c r="L588" s="1">
        <v>2.4556036911726502</v>
      </c>
      <c r="M588" s="1">
        <v>406.75918195296703</v>
      </c>
      <c r="V588">
        <f t="shared" si="59"/>
        <v>586</v>
      </c>
      <c r="W588">
        <f t="shared" si="58"/>
        <v>0.93264796651850679</v>
      </c>
      <c r="X588" s="2">
        <f t="array" ref="X588">+SQRT((SUM(SIN($V588/$X$1*($A$22:$A$2000))*$B$22:$B$2000))^2 + (SUM(COS($V588/$X$1*($A$22:$A$2000))*$B$22:$B$2000))^2)</f>
        <v>1.0782766650497484</v>
      </c>
      <c r="Y588">
        <f t="array" ref="Y588">+SQRT((SUM(SIN($V588/$X$1*($A$22:$A$2000))*$C$22:$C$2000))^2 +  (SUM(COS($V588/$X$1*($A$22:$A$2000))*$C$22:$C$2000))^2)</f>
        <v>4.0855248826858404</v>
      </c>
    </row>
    <row r="589" spans="1:25" x14ac:dyDescent="0.35">
      <c r="A589" s="6">
        <f t="shared" si="55"/>
        <v>1928.916667</v>
      </c>
      <c r="B589" s="6">
        <f t="shared" si="56"/>
        <v>-0.328036857380893</v>
      </c>
      <c r="C589" s="8">
        <f t="shared" si="57"/>
        <v>-0.15905440000000001</v>
      </c>
      <c r="G589" s="1">
        <v>1929</v>
      </c>
      <c r="H589" s="1">
        <v>-0.35923100742239</v>
      </c>
      <c r="I589" s="1">
        <v>-0.1158671</v>
      </c>
      <c r="J589" s="1">
        <v>1929</v>
      </c>
      <c r="K589" s="1">
        <v>1.1859999999999999</v>
      </c>
      <c r="L589" s="1">
        <v>1.69870983742566</v>
      </c>
      <c r="M589" s="1">
        <v>578.67324112032395</v>
      </c>
      <c r="V589">
        <f t="shared" si="59"/>
        <v>587</v>
      </c>
      <c r="W589">
        <f t="shared" si="58"/>
        <v>0.93423951594942567</v>
      </c>
      <c r="X589" s="2">
        <f t="array" ref="X589">+SQRT((SUM(SIN($V589/$X$1*($A$22:$A$2000))*$B$22:$B$2000))^2 + (SUM(COS($V589/$X$1*($A$22:$A$2000))*$B$22:$B$2000))^2)</f>
        <v>2.4830612122736433</v>
      </c>
      <c r="Y589">
        <f t="array" ref="Y589">+SQRT((SUM(SIN($V589/$X$1*($A$22:$A$2000))*$C$22:$C$2000))^2 +  (SUM(COS($V589/$X$1*($A$22:$A$2000))*$C$22:$C$2000))^2)</f>
        <v>7.6503680279104174</v>
      </c>
    </row>
    <row r="590" spans="1:25" x14ac:dyDescent="0.35">
      <c r="A590" s="6">
        <f t="shared" si="55"/>
        <v>1929</v>
      </c>
      <c r="B590" s="6">
        <f t="shared" si="56"/>
        <v>-0.35923100742239</v>
      </c>
      <c r="C590" s="8">
        <f t="shared" si="57"/>
        <v>-0.1158671</v>
      </c>
      <c r="G590" s="1">
        <v>1929.083333</v>
      </c>
      <c r="H590" s="1">
        <v>-0.44503556762396701</v>
      </c>
      <c r="I590" s="1">
        <v>-0.19287609999999999</v>
      </c>
      <c r="J590" s="1">
        <v>1929.083333</v>
      </c>
      <c r="K590" s="1">
        <v>1.1879999999999999</v>
      </c>
      <c r="L590" s="1">
        <v>1.7319284737057401</v>
      </c>
      <c r="M590" s="1">
        <v>707.60736109140396</v>
      </c>
      <c r="V590">
        <f t="shared" si="59"/>
        <v>588</v>
      </c>
      <c r="W590">
        <f t="shared" si="58"/>
        <v>0.93583106538034455</v>
      </c>
      <c r="X590" s="2">
        <f t="array" ref="X590">+SQRT((SUM(SIN($V590/$X$1*($A$22:$A$2000))*$B$22:$B$2000))^2 + (SUM(COS($V590/$X$1*($A$22:$A$2000))*$B$22:$B$2000))^2)</f>
        <v>4.0245405383549659</v>
      </c>
      <c r="Y590">
        <f t="array" ref="Y590">+SQRT((SUM(SIN($V590/$X$1*($A$22:$A$2000))*$C$22:$C$2000))^2 +  (SUM(COS($V590/$X$1*($A$22:$A$2000))*$C$22:$C$2000))^2)</f>
        <v>10.81122699257334</v>
      </c>
    </row>
    <row r="591" spans="1:25" x14ac:dyDescent="0.35">
      <c r="A591" s="6">
        <f t="shared" si="55"/>
        <v>1929.083333</v>
      </c>
      <c r="B591" s="6">
        <f t="shared" si="56"/>
        <v>-0.44503556762396701</v>
      </c>
      <c r="C591" s="8">
        <f t="shared" si="57"/>
        <v>-0.19287609999999999</v>
      </c>
      <c r="G591" s="1">
        <v>1929.166667</v>
      </c>
      <c r="H591" s="1">
        <v>-0.442331758067185</v>
      </c>
      <c r="I591" s="1">
        <v>-8.5272520000000004E-2</v>
      </c>
      <c r="J591" s="1">
        <v>1929.166667</v>
      </c>
      <c r="K591" s="1">
        <v>1.19</v>
      </c>
      <c r="L591" s="1">
        <v>1.05659045815538</v>
      </c>
      <c r="M591" s="1">
        <v>759.11731074421004</v>
      </c>
      <c r="V591">
        <f t="shared" si="59"/>
        <v>589</v>
      </c>
      <c r="W591">
        <f t="shared" si="58"/>
        <v>0.93742261481126354</v>
      </c>
      <c r="X591" s="2">
        <f t="array" ref="X591">+SQRT((SUM(SIN($V591/$X$1*($A$22:$A$2000))*$B$22:$B$2000))^2 + (SUM(COS($V591/$X$1*($A$22:$A$2000))*$B$22:$B$2000))^2)</f>
        <v>5.3836423807319829</v>
      </c>
      <c r="Y591">
        <f t="array" ref="Y591">+SQRT((SUM(SIN($V591/$X$1*($A$22:$A$2000))*$C$22:$C$2000))^2 +  (SUM(COS($V591/$X$1*($A$22:$A$2000))*$C$22:$C$2000))^2)</f>
        <v>13.261141673485158</v>
      </c>
    </row>
    <row r="592" spans="1:25" x14ac:dyDescent="0.35">
      <c r="A592" s="6">
        <f t="shared" si="55"/>
        <v>1929.166667</v>
      </c>
      <c r="B592" s="6">
        <f t="shared" si="56"/>
        <v>-0.442331758067185</v>
      </c>
      <c r="C592" s="8">
        <f t="shared" si="57"/>
        <v>-8.5272520000000004E-2</v>
      </c>
      <c r="G592" s="1">
        <v>1929.25</v>
      </c>
      <c r="H592" s="1">
        <v>-0.25632013895425398</v>
      </c>
      <c r="I592" s="1">
        <v>-4.1663680000000002E-2</v>
      </c>
      <c r="J592" s="1">
        <v>1929.25</v>
      </c>
      <c r="K592" s="1">
        <v>1.1919999999999999</v>
      </c>
      <c r="L592" s="1">
        <v>0.644943228832767</v>
      </c>
      <c r="M592" s="1">
        <v>702.00300409633405</v>
      </c>
      <c r="V592">
        <f t="shared" si="59"/>
        <v>590</v>
      </c>
      <c r="W592">
        <f t="shared" si="58"/>
        <v>0.93901416424218254</v>
      </c>
      <c r="X592" s="2">
        <f t="array" ref="X592">+SQRT((SUM(SIN($V592/$X$1*($A$22:$A$2000))*$B$22:$B$2000))^2 + (SUM(COS($V592/$X$1*($A$22:$A$2000))*$B$22:$B$2000))^2)</f>
        <v>6.381942255199931</v>
      </c>
      <c r="Y592">
        <f t="array" ref="Y592">+SQRT((SUM(SIN($V592/$X$1*($A$22:$A$2000))*$C$22:$C$2000))^2 +  (SUM(COS($V592/$X$1*($A$22:$A$2000))*$C$22:$C$2000))^2)</f>
        <v>14.968011567314498</v>
      </c>
    </row>
    <row r="593" spans="1:25" x14ac:dyDescent="0.35">
      <c r="A593" s="6">
        <f t="shared" si="55"/>
        <v>1929.25</v>
      </c>
      <c r="B593" s="6">
        <f t="shared" si="56"/>
        <v>-0.25632013895425398</v>
      </c>
      <c r="C593" s="8">
        <f t="shared" si="57"/>
        <v>-4.1663680000000002E-2</v>
      </c>
      <c r="G593" s="1">
        <v>1929.333333</v>
      </c>
      <c r="H593" s="1">
        <v>-1.5278775014675E-2</v>
      </c>
      <c r="I593" s="1">
        <v>-0.1621872</v>
      </c>
      <c r="J593" s="1">
        <v>1929.333333</v>
      </c>
      <c r="K593" s="1">
        <v>1.194</v>
      </c>
      <c r="L593" s="1">
        <v>0.75707201415428604</v>
      </c>
      <c r="M593" s="1">
        <v>543.182716141534</v>
      </c>
      <c r="V593">
        <f t="shared" si="59"/>
        <v>591</v>
      </c>
      <c r="W593">
        <f t="shared" si="58"/>
        <v>0.94060571367310153</v>
      </c>
      <c r="X593" s="2">
        <f t="array" ref="X593">+SQRT((SUM(SIN($V593/$X$1*($A$22:$A$2000))*$B$22:$B$2000))^2 + (SUM(COS($V593/$X$1*($A$22:$A$2000))*$B$22:$B$2000))^2)</f>
        <v>7.0972756836809774</v>
      </c>
      <c r="Y593">
        <f t="array" ref="Y593">+SQRT((SUM(SIN($V593/$X$1*($A$22:$A$2000))*$C$22:$C$2000))^2 +  (SUM(COS($V593/$X$1*($A$22:$A$2000))*$C$22:$C$2000))^2)</f>
        <v>15.989070660222596</v>
      </c>
    </row>
    <row r="594" spans="1:25" x14ac:dyDescent="0.35">
      <c r="A594" s="6">
        <f t="shared" si="55"/>
        <v>1929.333333</v>
      </c>
      <c r="B594" s="6">
        <f t="shared" si="56"/>
        <v>-1.5278775014675E-2</v>
      </c>
      <c r="C594" s="8">
        <f t="shared" si="57"/>
        <v>-0.1621872</v>
      </c>
      <c r="G594" s="1">
        <v>1929.416667</v>
      </c>
      <c r="H594" s="1">
        <v>0.12661716174222401</v>
      </c>
      <c r="I594" s="1">
        <v>-5.6106950000000003E-2</v>
      </c>
      <c r="J594" s="1">
        <v>1929.416667</v>
      </c>
      <c r="K594" s="1">
        <v>1.196</v>
      </c>
      <c r="L594" s="1">
        <v>0.74971068123309004</v>
      </c>
      <c r="M594" s="1">
        <v>350.518045411949</v>
      </c>
      <c r="V594">
        <f t="shared" si="59"/>
        <v>592</v>
      </c>
      <c r="W594">
        <f t="shared" si="58"/>
        <v>0.94219726310402041</v>
      </c>
      <c r="X594" s="2">
        <f t="array" ref="X594">+SQRT((SUM(SIN($V594/$X$1*($A$22:$A$2000))*$B$22:$B$2000))^2 + (SUM(COS($V594/$X$1*($A$22:$A$2000))*$B$22:$B$2000))^2)</f>
        <v>7.7681820036336617</v>
      </c>
      <c r="Y594">
        <f t="array" ref="Y594">+SQRT((SUM(SIN($V594/$X$1*($A$22:$A$2000))*$C$22:$C$2000))^2 +  (SUM(COS($V594/$X$1*($A$22:$A$2000))*$C$22:$C$2000))^2)</f>
        <v>16.322308232000523</v>
      </c>
    </row>
    <row r="595" spans="1:25" x14ac:dyDescent="0.35">
      <c r="A595" s="6">
        <f t="shared" si="55"/>
        <v>1929.416667</v>
      </c>
      <c r="B595" s="6">
        <f t="shared" si="56"/>
        <v>0.12661716174222401</v>
      </c>
      <c r="C595" s="8">
        <f t="shared" si="57"/>
        <v>-5.6106950000000003E-2</v>
      </c>
      <c r="G595" s="1">
        <v>1929.5</v>
      </c>
      <c r="H595" s="1">
        <v>0.21475319406496399</v>
      </c>
      <c r="I595" s="1">
        <v>-9.5169660000000003E-2</v>
      </c>
      <c r="J595" s="1">
        <v>1929.5</v>
      </c>
      <c r="K595" s="1">
        <v>1.198</v>
      </c>
      <c r="L595" s="1">
        <v>1.15618184543817</v>
      </c>
      <c r="M595" s="1">
        <v>197.40204545608901</v>
      </c>
      <c r="V595">
        <f t="shared" si="59"/>
        <v>593</v>
      </c>
      <c r="W595">
        <f t="shared" si="58"/>
        <v>0.94378881253493929</v>
      </c>
      <c r="X595" s="2">
        <f t="array" ref="X595">+SQRT((SUM(SIN($V595/$X$1*($A$22:$A$2000))*$B$22:$B$2000))^2 + (SUM(COS($V595/$X$1*($A$22:$A$2000))*$B$22:$B$2000))^2)</f>
        <v>8.5063691016724423</v>
      </c>
      <c r="Y595">
        <f t="array" ref="Y595">+SQRT((SUM(SIN($V595/$X$1*($A$22:$A$2000))*$C$22:$C$2000))^2 +  (SUM(COS($V595/$X$1*($A$22:$A$2000))*$C$22:$C$2000))^2)</f>
        <v>15.924942992845654</v>
      </c>
    </row>
    <row r="596" spans="1:25" x14ac:dyDescent="0.35">
      <c r="A596" s="6">
        <f t="shared" si="55"/>
        <v>1929.5</v>
      </c>
      <c r="B596" s="6">
        <f t="shared" si="56"/>
        <v>0.21475319406496399</v>
      </c>
      <c r="C596" s="8">
        <f t="shared" si="57"/>
        <v>-9.5169660000000003E-2</v>
      </c>
      <c r="G596" s="1">
        <v>1929.583333</v>
      </c>
      <c r="H596" s="1">
        <v>0.35788164609429501</v>
      </c>
      <c r="I596" s="1">
        <v>-0.20614109999999999</v>
      </c>
      <c r="J596" s="1">
        <v>1929.583333</v>
      </c>
      <c r="K596" s="1">
        <v>1.2</v>
      </c>
      <c r="L596" s="1">
        <v>5.8724812304022302</v>
      </c>
      <c r="M596" s="1">
        <v>104.987874975032</v>
      </c>
      <c r="V596">
        <f t="shared" si="59"/>
        <v>594</v>
      </c>
      <c r="W596">
        <f t="shared" si="58"/>
        <v>0.9453803619658584</v>
      </c>
      <c r="X596" s="2">
        <f t="array" ref="X596">+SQRT((SUM(SIN($V596/$X$1*($A$22:$A$2000))*$B$22:$B$2000))^2 + (SUM(COS($V596/$X$1*($A$22:$A$2000))*$B$22:$B$2000))^2)</f>
        <v>9.1592170572470373</v>
      </c>
      <c r="Y596">
        <f t="array" ref="Y596">+SQRT((SUM(SIN($V596/$X$1*($A$22:$A$2000))*$C$22:$C$2000))^2 +  (SUM(COS($V596/$X$1*($A$22:$A$2000))*$C$22:$C$2000))^2)</f>
        <v>14.875187011814102</v>
      </c>
    </row>
    <row r="597" spans="1:25" x14ac:dyDescent="0.35">
      <c r="A597" s="6">
        <f t="shared" si="55"/>
        <v>1929.583333</v>
      </c>
      <c r="B597" s="6">
        <f t="shared" si="56"/>
        <v>0.35788164609429501</v>
      </c>
      <c r="C597" s="8">
        <f t="shared" si="57"/>
        <v>-0.20614109999999999</v>
      </c>
      <c r="G597" s="1">
        <v>1929.666667</v>
      </c>
      <c r="H597" s="1">
        <v>0.49309696921803903</v>
      </c>
      <c r="I597" s="1">
        <v>5.4885299999999998E-2</v>
      </c>
      <c r="J597" s="1">
        <v>1929.666667</v>
      </c>
      <c r="K597" s="1">
        <v>1.202</v>
      </c>
      <c r="L597" s="1">
        <v>21.624508016896701</v>
      </c>
      <c r="M597" s="1">
        <v>58.222608578808497</v>
      </c>
      <c r="V597">
        <f t="shared" si="59"/>
        <v>595</v>
      </c>
      <c r="W597">
        <f t="shared" si="58"/>
        <v>0.94697191139677728</v>
      </c>
      <c r="X597" s="2">
        <f t="array" ref="X597">+SQRT((SUM(SIN($V597/$X$1*($A$22:$A$2000))*$B$22:$B$2000))^2 + (SUM(COS($V597/$X$1*($A$22:$A$2000))*$B$22:$B$2000))^2)</f>
        <v>9.5141070842450954</v>
      </c>
      <c r="Y597">
        <f t="array" ref="Y597">+SQRT((SUM(SIN($V597/$X$1*($A$22:$A$2000))*$C$22:$C$2000))^2 +  (SUM(COS($V597/$X$1*($A$22:$A$2000))*$C$22:$C$2000))^2)</f>
        <v>13.470345402817449</v>
      </c>
    </row>
    <row r="598" spans="1:25" x14ac:dyDescent="0.35">
      <c r="A598" s="6">
        <f t="shared" si="55"/>
        <v>1929.666667</v>
      </c>
      <c r="B598" s="6">
        <f t="shared" si="56"/>
        <v>0.49309696921803903</v>
      </c>
      <c r="C598" s="8">
        <f t="shared" si="57"/>
        <v>5.4885299999999998E-2</v>
      </c>
      <c r="G598" s="1">
        <v>1929.75</v>
      </c>
      <c r="H598" s="1">
        <v>0.47122546127089399</v>
      </c>
      <c r="I598" s="1">
        <v>-1.574457E-4</v>
      </c>
      <c r="J598" s="1">
        <v>1929.75</v>
      </c>
      <c r="K598" s="1">
        <v>1.204</v>
      </c>
      <c r="L598" s="1">
        <v>49.503122590469999</v>
      </c>
      <c r="M598" s="1">
        <v>40.464714177553397</v>
      </c>
      <c r="V598">
        <f t="shared" si="59"/>
        <v>596</v>
      </c>
      <c r="W598">
        <f t="shared" si="58"/>
        <v>0.94856346082769627</v>
      </c>
      <c r="X598" s="2">
        <f t="array" ref="X598">+SQRT((SUM(SIN($V598/$X$1*($A$22:$A$2000))*$B$22:$B$2000))^2 + (SUM(COS($V598/$X$1*($A$22:$A$2000))*$B$22:$B$2000))^2)</f>
        <v>9.5603448837633369</v>
      </c>
      <c r="Y598">
        <f t="array" ref="Y598">+SQRT((SUM(SIN($V598/$X$1*($A$22:$A$2000))*$C$22:$C$2000))^2 +  (SUM(COS($V598/$X$1*($A$22:$A$2000))*$C$22:$C$2000))^2)</f>
        <v>12.098899923424069</v>
      </c>
    </row>
    <row r="599" spans="1:25" x14ac:dyDescent="0.35">
      <c r="A599" s="6">
        <f t="shared" si="55"/>
        <v>1929.75</v>
      </c>
      <c r="B599" s="6">
        <f t="shared" si="56"/>
        <v>0.47122546127089399</v>
      </c>
      <c r="C599" s="8">
        <f t="shared" si="57"/>
        <v>-1.574457E-4</v>
      </c>
      <c r="G599" s="1">
        <v>1929.833333</v>
      </c>
      <c r="H599" s="1">
        <v>0.28982718187615403</v>
      </c>
      <c r="I599" s="1">
        <v>-3.3754020000000003E-2</v>
      </c>
      <c r="J599" s="1">
        <v>1929.833333</v>
      </c>
      <c r="K599" s="1">
        <v>1.206</v>
      </c>
      <c r="L599" s="1">
        <v>77.858093326980196</v>
      </c>
      <c r="M599" s="1">
        <v>34.471461578073203</v>
      </c>
      <c r="V599">
        <f t="shared" si="59"/>
        <v>597</v>
      </c>
      <c r="W599">
        <f t="shared" si="58"/>
        <v>0.95015501025861515</v>
      </c>
      <c r="X599" s="2">
        <f t="array" ref="X599">+SQRT((SUM(SIN($V599/$X$1*($A$22:$A$2000))*$B$22:$B$2000))^2 + (SUM(COS($V599/$X$1*($A$22:$A$2000))*$B$22:$B$2000))^2)</f>
        <v>9.5415485166671257</v>
      </c>
      <c r="Y599">
        <f t="array" ref="Y599">+SQRT((SUM(SIN($V599/$X$1*($A$22:$A$2000))*$C$22:$C$2000))^2 +  (SUM(COS($V599/$X$1*($A$22:$A$2000))*$C$22:$C$2000))^2)</f>
        <v>10.961603256309083</v>
      </c>
    </row>
    <row r="600" spans="1:25" x14ac:dyDescent="0.35">
      <c r="A600" s="6">
        <f t="shared" si="55"/>
        <v>1929.833333</v>
      </c>
      <c r="B600" s="6">
        <f t="shared" si="56"/>
        <v>0.28982718187615403</v>
      </c>
      <c r="C600" s="8">
        <f t="shared" si="57"/>
        <v>-3.3754020000000003E-2</v>
      </c>
      <c r="G600" s="1">
        <v>1929.916667</v>
      </c>
      <c r="H600" s="1">
        <v>6.7297123100670903E-2</v>
      </c>
      <c r="I600" s="1">
        <v>0.18865560000000001</v>
      </c>
      <c r="J600" s="1">
        <v>1929.916667</v>
      </c>
      <c r="K600" s="1">
        <v>1.208</v>
      </c>
      <c r="L600" s="1">
        <v>92.303834088608895</v>
      </c>
      <c r="M600" s="1">
        <v>28.3871408090898</v>
      </c>
      <c r="V600">
        <f t="shared" si="59"/>
        <v>598</v>
      </c>
      <c r="W600">
        <f t="shared" si="58"/>
        <v>0.95174655968953425</v>
      </c>
      <c r="X600" s="2">
        <f t="array" ref="X600">+SQRT((SUM(SIN($V600/$X$1*($A$22:$A$2000))*$B$22:$B$2000))^2 + (SUM(COS($V600/$X$1*($A$22:$A$2000))*$B$22:$B$2000))^2)</f>
        <v>9.7533195255719285</v>
      </c>
      <c r="Y600">
        <f t="array" ref="Y600">+SQRT((SUM(SIN($V600/$X$1*($A$22:$A$2000))*$C$22:$C$2000))^2 +  (SUM(COS($V600/$X$1*($A$22:$A$2000))*$C$22:$C$2000))^2)</f>
        <v>9.9735200118121536</v>
      </c>
    </row>
    <row r="601" spans="1:25" x14ac:dyDescent="0.35">
      <c r="A601" s="6">
        <f t="shared" si="55"/>
        <v>1929.916667</v>
      </c>
      <c r="B601" s="6">
        <f t="shared" si="56"/>
        <v>6.7297123100670903E-2</v>
      </c>
      <c r="C601" s="8">
        <f t="shared" si="57"/>
        <v>0.18865560000000001</v>
      </c>
      <c r="G601" s="1">
        <v>1930</v>
      </c>
      <c r="H601" s="1">
        <v>-0.14317192459321501</v>
      </c>
      <c r="I601" s="1">
        <v>-0.25445709999999999</v>
      </c>
      <c r="J601" s="1">
        <v>1930</v>
      </c>
      <c r="K601" s="1">
        <v>1.21</v>
      </c>
      <c r="L601" s="1">
        <v>90.205421044458603</v>
      </c>
      <c r="M601" s="1">
        <v>35.882473104111398</v>
      </c>
      <c r="V601">
        <f t="shared" si="59"/>
        <v>599</v>
      </c>
      <c r="W601">
        <f t="shared" si="58"/>
        <v>0.95333810912045314</v>
      </c>
      <c r="X601" s="2">
        <f t="array" ref="X601">+SQRT((SUM(SIN($V601/$X$1*($A$22:$A$2000))*$B$22:$B$2000))^2 + (SUM(COS($V601/$X$1*($A$22:$A$2000))*$B$22:$B$2000))^2)</f>
        <v>10.257952819894195</v>
      </c>
      <c r="Y601">
        <f t="array" ref="Y601">+SQRT((SUM(SIN($V601/$X$1*($A$22:$A$2000))*$C$22:$C$2000))^2 +  (SUM(COS($V601/$X$1*($A$22:$A$2000))*$C$22:$C$2000))^2)</f>
        <v>8.9959004740295097</v>
      </c>
    </row>
    <row r="602" spans="1:25" x14ac:dyDescent="0.35">
      <c r="A602" s="6">
        <f t="shared" si="55"/>
        <v>1930</v>
      </c>
      <c r="B602" s="6">
        <f t="shared" si="56"/>
        <v>-0.14317192459321501</v>
      </c>
      <c r="C602" s="8">
        <f t="shared" si="57"/>
        <v>-0.25445709999999999</v>
      </c>
      <c r="G602" s="1">
        <v>1930.083333</v>
      </c>
      <c r="H602" s="1">
        <v>-0.34418729533887299</v>
      </c>
      <c r="I602" s="1">
        <v>-0.34427609999999997</v>
      </c>
      <c r="J602" s="1">
        <v>1930.083333</v>
      </c>
      <c r="K602" s="1">
        <v>1.212</v>
      </c>
      <c r="L602" s="1">
        <v>75.962153394026998</v>
      </c>
      <c r="M602" s="1">
        <v>79.724343061620701</v>
      </c>
      <c r="V602">
        <f t="shared" si="59"/>
        <v>600</v>
      </c>
      <c r="W602">
        <f t="shared" si="58"/>
        <v>0.95492965855137202</v>
      </c>
      <c r="X602" s="2">
        <f t="array" ref="X602">+SQRT((SUM(SIN($V602/$X$1*($A$22:$A$2000))*$B$22:$B$2000))^2 + (SUM(COS($V602/$X$1*($A$22:$A$2000))*$B$22:$B$2000))^2)</f>
        <v>10.856205734093601</v>
      </c>
      <c r="Y602">
        <f t="array" ref="Y602">+SQRT((SUM(SIN($V602/$X$1*($A$22:$A$2000))*$C$22:$C$2000))^2 +  (SUM(COS($V602/$X$1*($A$22:$A$2000))*$C$22:$C$2000))^2)</f>
        <v>8.0421392378060936</v>
      </c>
    </row>
    <row r="603" spans="1:25" x14ac:dyDescent="0.35">
      <c r="A603" s="6">
        <f t="shared" si="55"/>
        <v>1930.083333</v>
      </c>
      <c r="B603" s="6">
        <f t="shared" si="56"/>
        <v>-0.34418729533887299</v>
      </c>
      <c r="C603" s="8">
        <f t="shared" si="57"/>
        <v>-0.34427609999999997</v>
      </c>
      <c r="G603" s="1">
        <v>1930.166667</v>
      </c>
      <c r="H603" s="1">
        <v>-0.46651542955419401</v>
      </c>
      <c r="I603" s="1">
        <v>-0.16787450000000001</v>
      </c>
      <c r="J603" s="1">
        <v>1930.166667</v>
      </c>
      <c r="K603" s="1">
        <v>1.214</v>
      </c>
      <c r="L603" s="1">
        <v>51.258454573627397</v>
      </c>
      <c r="M603" s="1">
        <v>150.296671574393</v>
      </c>
      <c r="V603">
        <f t="shared" si="59"/>
        <v>601</v>
      </c>
      <c r="W603">
        <f t="shared" si="58"/>
        <v>0.95652120798229101</v>
      </c>
      <c r="X603" s="2">
        <f t="array" ref="X603">+SQRT((SUM(SIN($V603/$X$1*($A$22:$A$2000))*$B$22:$B$2000))^2 + (SUM(COS($V603/$X$1*($A$22:$A$2000))*$B$22:$B$2000))^2)</f>
        <v>11.3302655885185</v>
      </c>
      <c r="Y603">
        <f t="array" ref="Y603">+SQRT((SUM(SIN($V603/$X$1*($A$22:$A$2000))*$C$22:$C$2000))^2 +  (SUM(COS($V603/$X$1*($A$22:$A$2000))*$C$22:$C$2000))^2)</f>
        <v>7.1868305137598298</v>
      </c>
    </row>
    <row r="604" spans="1:25" x14ac:dyDescent="0.35">
      <c r="A604" s="6">
        <f t="shared" si="55"/>
        <v>1930.166667</v>
      </c>
      <c r="B604" s="6">
        <f t="shared" si="56"/>
        <v>-0.46651542955419401</v>
      </c>
      <c r="C604" s="8">
        <f t="shared" si="57"/>
        <v>-0.16787450000000001</v>
      </c>
      <c r="G604" s="1">
        <v>1930.25</v>
      </c>
      <c r="H604" s="1">
        <v>-0.437095519976401</v>
      </c>
      <c r="I604" s="1">
        <v>-6.4413670000000006E-2</v>
      </c>
      <c r="J604" s="1">
        <v>1930.25</v>
      </c>
      <c r="K604" s="1">
        <v>1.216</v>
      </c>
      <c r="L604" s="1">
        <v>24.897370094488402</v>
      </c>
      <c r="M604" s="1">
        <v>208.63377497415701</v>
      </c>
      <c r="V604">
        <f t="shared" si="59"/>
        <v>602</v>
      </c>
      <c r="W604">
        <f t="shared" si="58"/>
        <v>0.95811275741320989</v>
      </c>
      <c r="X604" s="2">
        <f t="array" ref="X604">+SQRT((SUM(SIN($V604/$X$1*($A$22:$A$2000))*$B$22:$B$2000))^2 + (SUM(COS($V604/$X$1*($A$22:$A$2000))*$B$22:$B$2000))^2)</f>
        <v>11.643044170909862</v>
      </c>
      <c r="Y604">
        <f t="array" ref="Y604">+SQRT((SUM(SIN($V604/$X$1*($A$22:$A$2000))*$C$22:$C$2000))^2 +  (SUM(COS($V604/$X$1*($A$22:$A$2000))*$C$22:$C$2000))^2)</f>
        <v>6.3954361774090538</v>
      </c>
    </row>
    <row r="605" spans="1:25" x14ac:dyDescent="0.35">
      <c r="A605" s="6">
        <f t="shared" si="55"/>
        <v>1930.25</v>
      </c>
      <c r="B605" s="6">
        <f t="shared" si="56"/>
        <v>-0.437095519976401</v>
      </c>
      <c r="C605" s="8">
        <f t="shared" si="57"/>
        <v>-6.4413670000000006E-2</v>
      </c>
      <c r="G605" s="1">
        <v>1930.333333</v>
      </c>
      <c r="H605" s="1">
        <v>-0.33917940486369103</v>
      </c>
      <c r="I605" s="1">
        <v>-0.24522820000000001</v>
      </c>
      <c r="J605" s="1">
        <v>1930.333333</v>
      </c>
      <c r="K605" s="1">
        <v>1.218</v>
      </c>
      <c r="L605" s="1">
        <v>19.675135684817601</v>
      </c>
      <c r="M605" s="1">
        <v>231.547453808488</v>
      </c>
      <c r="V605">
        <f t="shared" si="59"/>
        <v>603</v>
      </c>
      <c r="W605">
        <f t="shared" si="58"/>
        <v>0.959704306844129</v>
      </c>
      <c r="X605" s="2">
        <f t="array" ref="X605">+SQRT((SUM(SIN($V605/$X$1*($A$22:$A$2000))*$B$22:$B$2000))^2 + (SUM(COS($V605/$X$1*($A$22:$A$2000))*$B$22:$B$2000))^2)</f>
        <v>11.941322096551186</v>
      </c>
      <c r="Y605">
        <f t="array" ref="Y605">+SQRT((SUM(SIN($V605/$X$1*($A$22:$A$2000))*$C$22:$C$2000))^2 +  (SUM(COS($V605/$X$1*($A$22:$A$2000))*$C$22:$C$2000))^2)</f>
        <v>5.5944880391542711</v>
      </c>
    </row>
    <row r="606" spans="1:25" x14ac:dyDescent="0.35">
      <c r="A606" s="6">
        <f t="shared" si="55"/>
        <v>1930.333333</v>
      </c>
      <c r="B606" s="6">
        <f t="shared" si="56"/>
        <v>-0.33917940486369103</v>
      </c>
      <c r="C606" s="8">
        <f t="shared" si="57"/>
        <v>-0.24522820000000001</v>
      </c>
      <c r="G606" s="1">
        <v>1930.416667</v>
      </c>
      <c r="H606" s="1">
        <v>-0.32784930819045299</v>
      </c>
      <c r="I606" s="1">
        <v>5.2291070000000002E-2</v>
      </c>
      <c r="J606" s="1">
        <v>1930.416667</v>
      </c>
      <c r="K606" s="1">
        <v>1.22</v>
      </c>
      <c r="L606" s="1">
        <v>48.521068130465203</v>
      </c>
      <c r="M606" s="1">
        <v>225.935830143234</v>
      </c>
      <c r="V606">
        <f t="shared" si="59"/>
        <v>604</v>
      </c>
      <c r="W606">
        <f t="shared" si="58"/>
        <v>0.96129585627504788</v>
      </c>
      <c r="X606" s="2">
        <f t="array" ref="X606">+SQRT((SUM(SIN($V606/$X$1*($A$22:$A$2000))*$B$22:$B$2000))^2 + (SUM(COS($V606/$X$1*($A$22:$A$2000))*$B$22:$B$2000))^2)</f>
        <v>12.37891154699131</v>
      </c>
      <c r="Y606">
        <f t="array" ref="Y606">+SQRT((SUM(SIN($V606/$X$1*($A$22:$A$2000))*$C$22:$C$2000))^2 +  (SUM(COS($V606/$X$1*($A$22:$A$2000))*$C$22:$C$2000))^2)</f>
        <v>4.8820189472347151</v>
      </c>
    </row>
    <row r="607" spans="1:25" x14ac:dyDescent="0.35">
      <c r="A607" s="6">
        <f t="shared" si="55"/>
        <v>1930.416667</v>
      </c>
      <c r="B607" s="6">
        <f t="shared" si="56"/>
        <v>-0.32784930819045299</v>
      </c>
      <c r="C607" s="8">
        <f t="shared" si="57"/>
        <v>5.2291070000000002E-2</v>
      </c>
      <c r="G607" s="1">
        <v>1930.5</v>
      </c>
      <c r="H607" s="1">
        <v>-0.402352228607254</v>
      </c>
      <c r="I607" s="1">
        <v>-0.1119897</v>
      </c>
      <c r="J607" s="1">
        <v>1930.5</v>
      </c>
      <c r="K607" s="1">
        <v>1.222</v>
      </c>
      <c r="L607" s="1">
        <v>93.482584950162703</v>
      </c>
      <c r="M607" s="1">
        <v>197.465514948502</v>
      </c>
      <c r="V607">
        <f t="shared" si="59"/>
        <v>605</v>
      </c>
      <c r="W607">
        <f t="shared" si="58"/>
        <v>0.96288740570596676</v>
      </c>
      <c r="X607" s="2">
        <f t="array" ref="X607">+SQRT((SUM(SIN($V607/$X$1*($A$22:$A$2000))*$B$22:$B$2000))^2 + (SUM(COS($V607/$X$1*($A$22:$A$2000))*$B$22:$B$2000))^2)</f>
        <v>12.900570438535773</v>
      </c>
      <c r="Y607">
        <f t="array" ref="Y607">+SQRT((SUM(SIN($V607/$X$1*($A$22:$A$2000))*$C$22:$C$2000))^2 +  (SUM(COS($V607/$X$1*($A$22:$A$2000))*$C$22:$C$2000))^2)</f>
        <v>4.532100660433537</v>
      </c>
    </row>
    <row r="608" spans="1:25" x14ac:dyDescent="0.35">
      <c r="A608" s="6">
        <f t="shared" si="55"/>
        <v>1930.5</v>
      </c>
      <c r="B608" s="6">
        <f t="shared" si="56"/>
        <v>-0.402352228607254</v>
      </c>
      <c r="C608" s="8">
        <f t="shared" si="57"/>
        <v>-0.1119897</v>
      </c>
      <c r="G608" s="1">
        <v>1930.583333</v>
      </c>
      <c r="H608" s="1">
        <v>-0.425901871399188</v>
      </c>
      <c r="I608" s="1">
        <v>-4.9391119999999997E-2</v>
      </c>
      <c r="J608" s="1">
        <v>1930.583333</v>
      </c>
      <c r="K608" s="1">
        <v>1.224</v>
      </c>
      <c r="L608" s="1">
        <v>126.30809385574</v>
      </c>
      <c r="M608" s="1">
        <v>141.789632668031</v>
      </c>
      <c r="V608">
        <f t="shared" si="59"/>
        <v>606</v>
      </c>
      <c r="W608">
        <f t="shared" si="58"/>
        <v>0.96447895513688575</v>
      </c>
      <c r="X608" s="2">
        <f t="array" ref="X608">+SQRT((SUM(SIN($V608/$X$1*($A$22:$A$2000))*$B$22:$B$2000))^2 + (SUM(COS($V608/$X$1*($A$22:$A$2000))*$B$22:$B$2000))^2)</f>
        <v>13.227227166849836</v>
      </c>
      <c r="Y608">
        <f t="array" ref="Y608">+SQRT((SUM(SIN($V608/$X$1*($A$22:$A$2000))*$C$22:$C$2000))^2 +  (SUM(COS($V608/$X$1*($A$22:$A$2000))*$C$22:$C$2000))^2)</f>
        <v>4.7044726925452842</v>
      </c>
    </row>
    <row r="609" spans="1:25" x14ac:dyDescent="0.35">
      <c r="A609" s="6">
        <f t="shared" si="55"/>
        <v>1930.583333</v>
      </c>
      <c r="B609" s="6">
        <f t="shared" si="56"/>
        <v>-0.425901871399188</v>
      </c>
      <c r="C609" s="8">
        <f t="shared" si="57"/>
        <v>-4.9391119999999997E-2</v>
      </c>
      <c r="G609" s="1">
        <v>1930.666667</v>
      </c>
      <c r="H609" s="1">
        <v>-0.358988552768158</v>
      </c>
      <c r="I609" s="1">
        <v>-0.4416852</v>
      </c>
      <c r="J609" s="1">
        <v>1930.666667</v>
      </c>
      <c r="K609" s="1">
        <v>1.226</v>
      </c>
      <c r="L609" s="1">
        <v>137.26508517181199</v>
      </c>
      <c r="M609" s="1">
        <v>83.796472783382896</v>
      </c>
      <c r="V609">
        <f t="shared" si="59"/>
        <v>607</v>
      </c>
      <c r="W609">
        <f t="shared" si="58"/>
        <v>0.96607050456780474</v>
      </c>
      <c r="X609" s="2">
        <f t="array" ref="X609">+SQRT((SUM(SIN($V609/$X$1*($A$22:$A$2000))*$B$22:$B$2000))^2 + (SUM(COS($V609/$X$1*($A$22:$A$2000))*$B$22:$B$2000))^2)</f>
        <v>13.072113597721808</v>
      </c>
      <c r="Y609">
        <f t="array" ref="Y609">+SQRT((SUM(SIN($V609/$X$1*($A$22:$A$2000))*$C$22:$C$2000))^2 +  (SUM(COS($V609/$X$1*($A$22:$A$2000))*$C$22:$C$2000))^2)</f>
        <v>5.2748589018571321</v>
      </c>
    </row>
    <row r="610" spans="1:25" x14ac:dyDescent="0.35">
      <c r="A610" s="6">
        <f t="shared" si="55"/>
        <v>1930.666667</v>
      </c>
      <c r="B610" s="6">
        <f t="shared" si="56"/>
        <v>-0.358988552768158</v>
      </c>
      <c r="C610" s="8">
        <f t="shared" si="57"/>
        <v>-0.4416852</v>
      </c>
      <c r="G610" s="1">
        <v>1930.75</v>
      </c>
      <c r="H610" s="1">
        <v>-0.30533421711033598</v>
      </c>
      <c r="I610" s="1">
        <v>-6.1358469999999998E-2</v>
      </c>
      <c r="J610" s="1">
        <v>1930.75</v>
      </c>
      <c r="K610" s="1">
        <v>1.228</v>
      </c>
      <c r="L610" s="1">
        <v>128.56907785689199</v>
      </c>
      <c r="M610" s="1">
        <v>83.916377925526305</v>
      </c>
      <c r="V610">
        <f t="shared" si="59"/>
        <v>608</v>
      </c>
      <c r="W610">
        <f t="shared" si="58"/>
        <v>0.96766205399872374</v>
      </c>
      <c r="X610" s="2">
        <f t="array" ref="X610">+SQRT((SUM(SIN($V610/$X$1*($A$22:$A$2000))*$B$22:$B$2000))^2 + (SUM(COS($V610/$X$1*($A$22:$A$2000))*$B$22:$B$2000))^2)</f>
        <v>12.359892560307259</v>
      </c>
      <c r="Y610">
        <f t="array" ref="Y610">+SQRT((SUM(SIN($V610/$X$1*($A$22:$A$2000))*$C$22:$C$2000))^2 +  (SUM(COS($V610/$X$1*($A$22:$A$2000))*$C$22:$C$2000))^2)</f>
        <v>6.0119294700834649</v>
      </c>
    </row>
    <row r="611" spans="1:25" x14ac:dyDescent="0.35">
      <c r="A611" s="6">
        <f t="shared" si="55"/>
        <v>1930.75</v>
      </c>
      <c r="B611" s="6">
        <f t="shared" si="56"/>
        <v>-0.30533421711033598</v>
      </c>
      <c r="C611" s="8">
        <f t="shared" si="57"/>
        <v>-6.1358469999999998E-2</v>
      </c>
      <c r="G611" s="1">
        <v>1930.833333</v>
      </c>
      <c r="H611" s="1">
        <v>-0.321497707796081</v>
      </c>
      <c r="I611" s="1">
        <v>0.35950399999999999</v>
      </c>
      <c r="J611" s="1">
        <v>1930.833333</v>
      </c>
      <c r="K611" s="1">
        <v>1.23</v>
      </c>
      <c r="L611" s="1">
        <v>99.159868347940403</v>
      </c>
      <c r="M611" s="1">
        <v>164.51135927102499</v>
      </c>
      <c r="V611">
        <f t="shared" si="59"/>
        <v>609</v>
      </c>
      <c r="W611">
        <f t="shared" si="58"/>
        <v>0.96925360342964262</v>
      </c>
      <c r="X611" s="2">
        <f t="array" ref="X611">+SQRT((SUM(SIN($V611/$X$1*($A$22:$A$2000))*$B$22:$B$2000))^2 + (SUM(COS($V611/$X$1*($A$22:$A$2000))*$B$22:$B$2000))^2)</f>
        <v>11.263427400994267</v>
      </c>
      <c r="Y611">
        <f t="array" ref="Y611">+SQRT((SUM(SIN($V611/$X$1*($A$22:$A$2000))*$C$22:$C$2000))^2 +  (SUM(COS($V611/$X$1*($A$22:$A$2000))*$C$22:$C$2000))^2)</f>
        <v>6.6663634798706948</v>
      </c>
    </row>
    <row r="612" spans="1:25" x14ac:dyDescent="0.35">
      <c r="A612" s="6">
        <f t="shared" si="55"/>
        <v>1930.833333</v>
      </c>
      <c r="B612" s="6">
        <f t="shared" si="56"/>
        <v>-0.321497707796081</v>
      </c>
      <c r="C612" s="8">
        <f t="shared" si="57"/>
        <v>0.35950399999999999</v>
      </c>
      <c r="G612" s="1">
        <v>1930.916667</v>
      </c>
      <c r="H612" s="1">
        <v>-0.34540014452607298</v>
      </c>
      <c r="I612" s="1">
        <v>9.9096600000000007E-2</v>
      </c>
      <c r="J612" s="1">
        <v>1930.916667</v>
      </c>
      <c r="K612" s="1">
        <v>1.232</v>
      </c>
      <c r="L612" s="1">
        <v>55.720979808538601</v>
      </c>
      <c r="M612" s="1">
        <v>266.03004273176401</v>
      </c>
      <c r="V612">
        <f t="shared" si="59"/>
        <v>610</v>
      </c>
      <c r="W612">
        <f t="shared" si="58"/>
        <v>0.9708451528605615</v>
      </c>
      <c r="X612" s="2">
        <f t="array" ref="X612">+SQRT((SUM(SIN($V612/$X$1*($A$22:$A$2000))*$B$22:$B$2000))^2 + (SUM(COS($V612/$X$1*($A$22:$A$2000))*$B$22:$B$2000))^2)</f>
        <v>10.022813069070549</v>
      </c>
      <c r="Y612">
        <f t="array" ref="Y612">+SQRT((SUM(SIN($V612/$X$1*($A$22:$A$2000))*$C$22:$C$2000))^2 +  (SUM(COS($V612/$X$1*($A$22:$A$2000))*$C$22:$C$2000))^2)</f>
        <v>6.990151386536712</v>
      </c>
    </row>
    <row r="613" spans="1:25" x14ac:dyDescent="0.35">
      <c r="A613" s="6">
        <f t="shared" si="55"/>
        <v>1930.916667</v>
      </c>
      <c r="B613" s="6">
        <f t="shared" si="56"/>
        <v>-0.34540014452607298</v>
      </c>
      <c r="C613" s="8">
        <f t="shared" si="57"/>
        <v>9.9096600000000007E-2</v>
      </c>
      <c r="G613" s="1">
        <v>1931</v>
      </c>
      <c r="H613" s="1">
        <v>-0.33677284779197603</v>
      </c>
      <c r="I613" s="1">
        <v>0.1109839</v>
      </c>
      <c r="J613" s="1">
        <v>1931</v>
      </c>
      <c r="K613" s="1">
        <v>1.234</v>
      </c>
      <c r="L613" s="1">
        <v>20.441695662588401</v>
      </c>
      <c r="M613" s="1">
        <v>326.68487748074801</v>
      </c>
      <c r="V613">
        <f t="shared" si="59"/>
        <v>611</v>
      </c>
      <c r="W613">
        <f t="shared" si="58"/>
        <v>0.9724367022914806</v>
      </c>
      <c r="X613" s="2">
        <f t="array" ref="X613">+SQRT((SUM(SIN($V613/$X$1*($A$22:$A$2000))*$B$22:$B$2000))^2 + (SUM(COS($V613/$X$1*($A$22:$A$2000))*$B$22:$B$2000))^2)</f>
        <v>8.6907154551348444</v>
      </c>
      <c r="Y613">
        <f t="array" ref="Y613">+SQRT((SUM(SIN($V613/$X$1*($A$22:$A$2000))*$C$22:$C$2000))^2 +  (SUM(COS($V613/$X$1*($A$22:$A$2000))*$C$22:$C$2000))^2)</f>
        <v>6.8660044166284733</v>
      </c>
    </row>
    <row r="614" spans="1:25" x14ac:dyDescent="0.35">
      <c r="A614" s="6">
        <f t="shared" si="55"/>
        <v>1931</v>
      </c>
      <c r="B614" s="6">
        <f t="shared" si="56"/>
        <v>-0.33677284779197603</v>
      </c>
      <c r="C614" s="8">
        <f t="shared" si="57"/>
        <v>0.1109839</v>
      </c>
      <c r="G614" s="1">
        <v>1931.083333</v>
      </c>
      <c r="H614" s="1">
        <v>-0.33341278209692499</v>
      </c>
      <c r="I614" s="1">
        <v>-0.16487689999999999</v>
      </c>
      <c r="J614" s="1">
        <v>1931.083333</v>
      </c>
      <c r="K614" s="1">
        <v>1.236</v>
      </c>
      <c r="L614" s="1">
        <v>8.0117659921333395</v>
      </c>
      <c r="M614" s="1">
        <v>360.79694745037102</v>
      </c>
      <c r="V614">
        <f t="shared" si="59"/>
        <v>612</v>
      </c>
      <c r="W614">
        <f t="shared" si="58"/>
        <v>0.97402825172239949</v>
      </c>
      <c r="X614" s="2">
        <f t="array" ref="X614">+SQRT((SUM(SIN($V614/$X$1*($A$22:$A$2000))*$B$22:$B$2000))^2 + (SUM(COS($V614/$X$1*($A$22:$A$2000))*$B$22:$B$2000))^2)</f>
        <v>7.1014268578157074</v>
      </c>
      <c r="Y614">
        <f t="array" ref="Y614">+SQRT((SUM(SIN($V614/$X$1*($A$22:$A$2000))*$C$22:$C$2000))^2 +  (SUM(COS($V614/$X$1*($A$22:$A$2000))*$C$22:$C$2000))^2)</f>
        <v>6.4272227791835119</v>
      </c>
    </row>
    <row r="615" spans="1:25" x14ac:dyDescent="0.35">
      <c r="A615" s="6">
        <f t="shared" si="55"/>
        <v>1931.083333</v>
      </c>
      <c r="B615" s="6">
        <f t="shared" si="56"/>
        <v>-0.33341278209692499</v>
      </c>
      <c r="C615" s="8">
        <f t="shared" si="57"/>
        <v>-0.16487689999999999</v>
      </c>
      <c r="G615" s="1">
        <v>1931.166667</v>
      </c>
      <c r="H615" s="1">
        <v>-0.332426409745883</v>
      </c>
      <c r="I615" s="1">
        <v>-0.39534459999999999</v>
      </c>
      <c r="J615" s="1">
        <v>1931.166667</v>
      </c>
      <c r="K615" s="1">
        <v>1.238</v>
      </c>
      <c r="L615" s="1">
        <v>8.7990948329519991</v>
      </c>
      <c r="M615" s="1">
        <v>397.42030795028802</v>
      </c>
      <c r="V615">
        <f t="shared" si="59"/>
        <v>613</v>
      </c>
      <c r="W615">
        <f t="shared" si="58"/>
        <v>0.97561980115331848</v>
      </c>
      <c r="X615" s="2">
        <f t="array" ref="X615">+SQRT((SUM(SIN($V615/$X$1*($A$22:$A$2000))*$B$22:$B$2000))^2 + (SUM(COS($V615/$X$1*($A$22:$A$2000))*$B$22:$B$2000))^2)</f>
        <v>5.1358181146960433</v>
      </c>
      <c r="Y615">
        <f t="array" ref="Y615">+SQRT((SUM(SIN($V615/$X$1*($A$22:$A$2000))*$C$22:$C$2000))^2 +  (SUM(COS($V615/$X$1*($A$22:$A$2000))*$C$22:$C$2000))^2)</f>
        <v>5.9831937695049868</v>
      </c>
    </row>
    <row r="616" spans="1:25" x14ac:dyDescent="0.35">
      <c r="A616" s="6">
        <f t="shared" si="55"/>
        <v>1931.166667</v>
      </c>
      <c r="B616" s="6">
        <f t="shared" si="56"/>
        <v>-0.332426409745883</v>
      </c>
      <c r="C616" s="8">
        <f t="shared" si="57"/>
        <v>-0.39534459999999999</v>
      </c>
      <c r="G616" s="1">
        <v>1931.25</v>
      </c>
      <c r="H616" s="1">
        <v>-0.26457139209746</v>
      </c>
      <c r="I616" s="1">
        <v>-0.34394370000000002</v>
      </c>
      <c r="J616" s="1">
        <v>1931.25</v>
      </c>
      <c r="K616" s="1">
        <v>1.24</v>
      </c>
      <c r="L616" s="1">
        <v>7.8106549195770896</v>
      </c>
      <c r="M616" s="1">
        <v>406.84400967073299</v>
      </c>
      <c r="V616">
        <f t="shared" si="59"/>
        <v>614</v>
      </c>
      <c r="W616">
        <f t="shared" si="58"/>
        <v>0.97721135058423736</v>
      </c>
      <c r="X616" s="2">
        <f t="array" ref="X616">+SQRT((SUM(SIN($V616/$X$1*($A$22:$A$2000))*$B$22:$B$2000))^2 + (SUM(COS($V616/$X$1*($A$22:$A$2000))*$B$22:$B$2000))^2)</f>
        <v>2.9962184340098772</v>
      </c>
      <c r="Y616">
        <f t="array" ref="Y616">+SQRT((SUM(SIN($V616/$X$1*($A$22:$A$2000))*$C$22:$C$2000))^2 +  (SUM(COS($V616/$X$1*($A$22:$A$2000))*$C$22:$C$2000))^2)</f>
        <v>5.7329211209378022</v>
      </c>
    </row>
    <row r="617" spans="1:25" x14ac:dyDescent="0.35">
      <c r="A617" s="6">
        <f t="shared" si="55"/>
        <v>1931.25</v>
      </c>
      <c r="B617" s="6">
        <f t="shared" si="56"/>
        <v>-0.26457139209746</v>
      </c>
      <c r="C617" s="8">
        <f t="shared" si="57"/>
        <v>-0.34394370000000002</v>
      </c>
      <c r="G617" s="1">
        <v>1931.333333</v>
      </c>
      <c r="H617" s="1">
        <v>-0.13836088166673</v>
      </c>
      <c r="I617" s="1">
        <v>-5.9206399999999999E-2</v>
      </c>
      <c r="J617" s="1">
        <v>1931.333333</v>
      </c>
      <c r="K617" s="1">
        <v>1.242</v>
      </c>
      <c r="L617" s="1">
        <v>4.7261387985580097</v>
      </c>
      <c r="M617" s="1">
        <v>370.65502311796001</v>
      </c>
      <c r="V617">
        <f t="shared" si="59"/>
        <v>615</v>
      </c>
      <c r="W617">
        <f t="shared" si="58"/>
        <v>0.97880290001515646</v>
      </c>
      <c r="X617" s="2">
        <f t="array" ref="X617">+SQRT((SUM(SIN($V617/$X$1*($A$22:$A$2000))*$B$22:$B$2000))^2 + (SUM(COS($V617/$X$1*($A$22:$A$2000))*$B$22:$B$2000))^2)</f>
        <v>1.5188462427910643</v>
      </c>
      <c r="Y617">
        <f t="array" ref="Y617">+SQRT((SUM(SIN($V617/$X$1*($A$22:$A$2000))*$C$22:$C$2000))^2 +  (SUM(COS($V617/$X$1*($A$22:$A$2000))*$C$22:$C$2000))^2)</f>
        <v>5.6257936636031003</v>
      </c>
    </row>
    <row r="618" spans="1:25" x14ac:dyDescent="0.35">
      <c r="A618" s="6">
        <f t="shared" si="55"/>
        <v>1931.333333</v>
      </c>
      <c r="B618" s="6">
        <f t="shared" si="56"/>
        <v>-0.13836088166673</v>
      </c>
      <c r="C618" s="8">
        <f t="shared" si="57"/>
        <v>-5.9206399999999999E-2</v>
      </c>
      <c r="G618" s="1">
        <v>1931.416667</v>
      </c>
      <c r="H618" s="1">
        <v>-7.1006672476972496E-2</v>
      </c>
      <c r="I618" s="1">
        <v>-8.9046929999999996E-2</v>
      </c>
      <c r="J618" s="1">
        <v>1931.416667</v>
      </c>
      <c r="K618" s="1">
        <v>1.244</v>
      </c>
      <c r="L618" s="1">
        <v>4.8585082976054901</v>
      </c>
      <c r="M618" s="1">
        <v>348.68255670444199</v>
      </c>
      <c r="V618">
        <f t="shared" si="59"/>
        <v>616</v>
      </c>
      <c r="W618">
        <f t="shared" si="58"/>
        <v>0.98039444944607534</v>
      </c>
      <c r="X618" s="2">
        <f t="array" ref="X618">+SQRT((SUM(SIN($V618/$X$1*($A$22:$A$2000))*$B$22:$B$2000))^2 + (SUM(COS($V618/$X$1*($A$22:$A$2000))*$B$22:$B$2000))^2)</f>
        <v>1.9952236686320479</v>
      </c>
      <c r="Y618">
        <f t="array" ref="Y618">+SQRT((SUM(SIN($V618/$X$1*($A$22:$A$2000))*$C$22:$C$2000))^2 +  (SUM(COS($V618/$X$1*($A$22:$A$2000))*$C$22:$C$2000))^2)</f>
        <v>5.6186699183431008</v>
      </c>
    </row>
    <row r="619" spans="1:25" x14ac:dyDescent="0.35">
      <c r="A619" s="6">
        <f t="shared" si="55"/>
        <v>1931.416667</v>
      </c>
      <c r="B619" s="6">
        <f t="shared" si="56"/>
        <v>-7.1006672476972496E-2</v>
      </c>
      <c r="C619" s="8">
        <f t="shared" si="57"/>
        <v>-8.9046929999999996E-2</v>
      </c>
      <c r="G619" s="1">
        <v>1931.5</v>
      </c>
      <c r="H619" s="1">
        <v>-0.108876592228405</v>
      </c>
      <c r="I619" s="1">
        <v>-0.1200977</v>
      </c>
      <c r="J619" s="1">
        <v>1931.5</v>
      </c>
      <c r="K619" s="1">
        <v>1.246</v>
      </c>
      <c r="L619" s="1">
        <v>6.1112895769131699</v>
      </c>
      <c r="M619" s="1">
        <v>380.32739365988601</v>
      </c>
      <c r="V619">
        <f t="shared" si="59"/>
        <v>617</v>
      </c>
      <c r="W619">
        <f t="shared" si="58"/>
        <v>0.98198599887699423</v>
      </c>
      <c r="X619" s="2">
        <f t="array" ref="X619">+SQRT((SUM(SIN($V619/$X$1*($A$22:$A$2000))*$B$22:$B$2000))^2 + (SUM(COS($V619/$X$1*($A$22:$A$2000))*$B$22:$B$2000))^2)</f>
        <v>2.8728649516674576</v>
      </c>
      <c r="Y619">
        <f t="array" ref="Y619">+SQRT((SUM(SIN($V619/$X$1*($A$22:$A$2000))*$C$22:$C$2000))^2 +  (SUM(COS($V619/$X$1*($A$22:$A$2000))*$C$22:$C$2000))^2)</f>
        <v>5.8125321686809253</v>
      </c>
    </row>
    <row r="620" spans="1:25" x14ac:dyDescent="0.35">
      <c r="A620" s="6">
        <f t="shared" si="55"/>
        <v>1931.5</v>
      </c>
      <c r="B620" s="6">
        <f t="shared" si="56"/>
        <v>-0.108876592228405</v>
      </c>
      <c r="C620" s="8">
        <f t="shared" si="57"/>
        <v>-0.1200977</v>
      </c>
      <c r="G620" s="1">
        <v>1931.583333</v>
      </c>
      <c r="H620" s="1">
        <v>-0.14361013101503101</v>
      </c>
      <c r="I620" s="1">
        <v>-0.22122240000000001</v>
      </c>
      <c r="J620" s="1">
        <v>1931.583333</v>
      </c>
      <c r="K620" s="1">
        <v>1.248</v>
      </c>
      <c r="L620" s="1">
        <v>4.9741867176243098</v>
      </c>
      <c r="M620" s="1">
        <v>401.714597719599</v>
      </c>
      <c r="V620">
        <f t="shared" si="59"/>
        <v>618</v>
      </c>
      <c r="W620">
        <f t="shared" si="58"/>
        <v>0.98357754830791322</v>
      </c>
      <c r="X620" s="2">
        <f t="array" ref="X620">+SQRT((SUM(SIN($V620/$X$1*($A$22:$A$2000))*$B$22:$B$2000))^2 + (SUM(COS($V620/$X$1*($A$22:$A$2000))*$B$22:$B$2000))^2)</f>
        <v>3.5284236909584465</v>
      </c>
      <c r="Y620">
        <f t="array" ref="Y620">+SQRT((SUM(SIN($V620/$X$1*($A$22:$A$2000))*$C$22:$C$2000))^2 +  (SUM(COS($V620/$X$1*($A$22:$A$2000))*$C$22:$C$2000))^2)</f>
        <v>6.1558010121489177</v>
      </c>
    </row>
    <row r="621" spans="1:25" x14ac:dyDescent="0.35">
      <c r="A621" s="6">
        <f t="shared" si="55"/>
        <v>1931.583333</v>
      </c>
      <c r="B621" s="6">
        <f t="shared" si="56"/>
        <v>-0.14361013101503101</v>
      </c>
      <c r="C621" s="8">
        <f t="shared" si="57"/>
        <v>-0.22122240000000001</v>
      </c>
      <c r="G621" s="1">
        <v>1931.666667</v>
      </c>
      <c r="H621" s="1">
        <v>-9.0149522578653496E-2</v>
      </c>
      <c r="I621" s="1">
        <v>-0.6505957</v>
      </c>
      <c r="J621" s="1">
        <v>1931.666667</v>
      </c>
      <c r="K621" s="1">
        <v>1.25</v>
      </c>
      <c r="L621" s="1">
        <v>3.9843050304518899</v>
      </c>
      <c r="M621" s="1">
        <v>355.52847618906401</v>
      </c>
      <c r="V621">
        <f t="shared" si="59"/>
        <v>619</v>
      </c>
      <c r="W621">
        <f t="shared" si="58"/>
        <v>0.98516909773883221</v>
      </c>
      <c r="X621" s="2">
        <f t="array" ref="X621">+SQRT((SUM(SIN($V621/$X$1*($A$22:$A$2000))*$B$22:$B$2000))^2 + (SUM(COS($V621/$X$1*($A$22:$A$2000))*$B$22:$B$2000))^2)</f>
        <v>4.1992408826949967</v>
      </c>
      <c r="Y621">
        <f t="array" ref="Y621">+SQRT((SUM(SIN($V621/$X$1*($A$22:$A$2000))*$C$22:$C$2000))^2 +  (SUM(COS($V621/$X$1*($A$22:$A$2000))*$C$22:$C$2000))^2)</f>
        <v>6.2953772855939469</v>
      </c>
    </row>
    <row r="622" spans="1:25" x14ac:dyDescent="0.35">
      <c r="A622" s="6">
        <f t="shared" si="55"/>
        <v>1931.666667</v>
      </c>
      <c r="B622" s="6">
        <f t="shared" si="56"/>
        <v>-9.0149522578653496E-2</v>
      </c>
      <c r="C622" s="8">
        <f t="shared" si="57"/>
        <v>-0.6505957</v>
      </c>
      <c r="G622" s="1">
        <v>1931.75</v>
      </c>
      <c r="H622" s="1">
        <v>-3.49965926605567E-2</v>
      </c>
      <c r="I622" s="1">
        <v>-0.2404675</v>
      </c>
      <c r="J622" s="1">
        <v>1931.75</v>
      </c>
      <c r="K622" s="1">
        <v>1.252</v>
      </c>
      <c r="L622" s="1">
        <v>6.4780542239982797</v>
      </c>
      <c r="M622" s="1">
        <v>288.51859776678498</v>
      </c>
      <c r="V622">
        <f t="shared" si="59"/>
        <v>620</v>
      </c>
      <c r="W622">
        <f t="shared" si="58"/>
        <v>0.9867606471697512</v>
      </c>
      <c r="X622" s="2">
        <f t="array" ref="X622">+SQRT((SUM(SIN($V622/$X$1*($A$22:$A$2000))*$B$22:$B$2000))^2 + (SUM(COS($V622/$X$1*($A$22:$A$2000))*$B$22:$B$2000))^2)</f>
        <v>4.8707107473684044</v>
      </c>
      <c r="Y622">
        <f t="array" ref="Y622">+SQRT((SUM(SIN($V622/$X$1*($A$22:$A$2000))*$C$22:$C$2000))^2 +  (SUM(COS($V622/$X$1*($A$22:$A$2000))*$C$22:$C$2000))^2)</f>
        <v>5.8762721723163365</v>
      </c>
    </row>
    <row r="623" spans="1:25" x14ac:dyDescent="0.35">
      <c r="A623" s="6">
        <f t="shared" si="55"/>
        <v>1931.75</v>
      </c>
      <c r="B623" s="6">
        <f t="shared" si="56"/>
        <v>-3.49965926605567E-2</v>
      </c>
      <c r="C623" s="8">
        <f t="shared" si="57"/>
        <v>-0.2404675</v>
      </c>
      <c r="G623" s="1">
        <v>1931.833333</v>
      </c>
      <c r="H623" s="1">
        <v>-9.8953253018244397E-2</v>
      </c>
      <c r="I623" s="1">
        <v>6.2903970000000003E-2</v>
      </c>
      <c r="J623" s="1">
        <v>1931.833333</v>
      </c>
      <c r="K623" s="1">
        <v>1.254</v>
      </c>
      <c r="L623" s="1">
        <v>11.8285284576903</v>
      </c>
      <c r="M623" s="1">
        <v>251.488611186859</v>
      </c>
      <c r="V623">
        <f t="shared" si="59"/>
        <v>621</v>
      </c>
      <c r="W623">
        <f t="shared" si="58"/>
        <v>0.98835219660067009</v>
      </c>
      <c r="X623" s="2">
        <f t="array" ref="X623">+SQRT((SUM(SIN($V623/$X$1*($A$22:$A$2000))*$B$22:$B$2000))^2 + (SUM(COS($V623/$X$1*($A$22:$A$2000))*$B$22:$B$2000))^2)</f>
        <v>5.2729349052084293</v>
      </c>
      <c r="Y623">
        <f t="array" ref="Y623">+SQRT((SUM(SIN($V623/$X$1*($A$22:$A$2000))*$C$22:$C$2000))^2 +  (SUM(COS($V623/$X$1*($A$22:$A$2000))*$C$22:$C$2000))^2)</f>
        <v>4.8028380483938431</v>
      </c>
    </row>
    <row r="624" spans="1:25" x14ac:dyDescent="0.35">
      <c r="A624" s="6">
        <f t="shared" si="55"/>
        <v>1931.833333</v>
      </c>
      <c r="B624" s="6">
        <f t="shared" si="56"/>
        <v>-9.8953253018244397E-2</v>
      </c>
      <c r="C624" s="8">
        <f t="shared" si="57"/>
        <v>6.2903970000000003E-2</v>
      </c>
      <c r="G624" s="1">
        <v>1931.916667</v>
      </c>
      <c r="H624" s="1">
        <v>-0.23425708269592799</v>
      </c>
      <c r="I624" s="1">
        <v>-0.59927339999999996</v>
      </c>
      <c r="J624" s="1">
        <v>1931.916667</v>
      </c>
      <c r="K624" s="1">
        <v>1.256</v>
      </c>
      <c r="L624" s="1">
        <v>18.770267166797101</v>
      </c>
      <c r="M624" s="1">
        <v>211.546063438423</v>
      </c>
      <c r="V624">
        <f t="shared" si="59"/>
        <v>622</v>
      </c>
      <c r="W624">
        <f t="shared" si="58"/>
        <v>0.98994374603158897</v>
      </c>
      <c r="X624" s="2">
        <f t="array" ref="X624">+SQRT((SUM(SIN($V624/$X$1*($A$22:$A$2000))*$B$22:$B$2000))^2 + (SUM(COS($V624/$X$1*($A$22:$A$2000))*$B$22:$B$2000))^2)</f>
        <v>5.3736179946181153</v>
      </c>
      <c r="Y624">
        <f t="array" ref="Y624">+SQRT((SUM(SIN($V624/$X$1*($A$22:$A$2000))*$C$22:$C$2000))^2 +  (SUM(COS($V624/$X$1*($A$22:$A$2000))*$C$22:$C$2000))^2)</f>
        <v>3.2127961591837364</v>
      </c>
    </row>
    <row r="625" spans="1:25" x14ac:dyDescent="0.35">
      <c r="A625" s="6">
        <f t="shared" si="55"/>
        <v>1931.916667</v>
      </c>
      <c r="B625" s="6">
        <f t="shared" si="56"/>
        <v>-0.23425708269592799</v>
      </c>
      <c r="C625" s="8">
        <f t="shared" si="57"/>
        <v>-0.59927339999999996</v>
      </c>
      <c r="G625" s="1">
        <v>1932</v>
      </c>
      <c r="H625" s="1">
        <v>-0.28475092704755101</v>
      </c>
      <c r="I625" s="1">
        <v>-0.25753710000000002</v>
      </c>
      <c r="J625" s="1">
        <v>1932</v>
      </c>
      <c r="K625" s="1">
        <v>1.258</v>
      </c>
      <c r="L625" s="1">
        <v>27.173592115895499</v>
      </c>
      <c r="M625" s="1">
        <v>147.455651219538</v>
      </c>
      <c r="V625">
        <f t="shared" si="59"/>
        <v>623</v>
      </c>
      <c r="W625">
        <f t="shared" si="58"/>
        <v>0.99153529546250807</v>
      </c>
      <c r="X625" s="2">
        <f t="array" ref="X625">+SQRT((SUM(SIN($V625/$X$1*($A$22:$A$2000))*$B$22:$B$2000))^2 + (SUM(COS($V625/$X$1*($A$22:$A$2000))*$B$22:$B$2000))^2)</f>
        <v>5.6050806656327099</v>
      </c>
      <c r="Y625">
        <f t="array" ref="Y625">+SQRT((SUM(SIN($V625/$X$1*($A$22:$A$2000))*$C$22:$C$2000))^2 +  (SUM(COS($V625/$X$1*($A$22:$A$2000))*$C$22:$C$2000))^2)</f>
        <v>1.3320557736453935</v>
      </c>
    </row>
    <row r="626" spans="1:25" x14ac:dyDescent="0.35">
      <c r="A626" s="6">
        <f t="shared" si="55"/>
        <v>1932</v>
      </c>
      <c r="B626" s="6">
        <f t="shared" si="56"/>
        <v>-0.28475092704755101</v>
      </c>
      <c r="C626" s="8">
        <f t="shared" si="57"/>
        <v>-0.25753710000000002</v>
      </c>
      <c r="G626" s="1">
        <v>1932.083333</v>
      </c>
      <c r="H626" s="1">
        <v>-0.215697222231857</v>
      </c>
      <c r="I626" s="1">
        <v>-0.41062720000000003</v>
      </c>
      <c r="J626" s="1">
        <v>1932.083333</v>
      </c>
      <c r="K626" s="1">
        <v>1.26</v>
      </c>
      <c r="L626" s="1">
        <v>35.3400967791206</v>
      </c>
      <c r="M626" s="1">
        <v>117.245399445296</v>
      </c>
      <c r="V626">
        <f t="shared" si="59"/>
        <v>624</v>
      </c>
      <c r="W626">
        <f t="shared" si="58"/>
        <v>0.99312684489342695</v>
      </c>
      <c r="X626" s="2">
        <f t="array" ref="X626">+SQRT((SUM(SIN($V626/$X$1*($A$22:$A$2000))*$B$22:$B$2000))^2 + (SUM(COS($V626/$X$1*($A$22:$A$2000))*$B$22:$B$2000))^2)</f>
        <v>6.4030872163193457</v>
      </c>
      <c r="Y626">
        <f t="array" ref="Y626">+SQRT((SUM(SIN($V626/$X$1*($A$22:$A$2000))*$C$22:$C$2000))^2 +  (SUM(COS($V626/$X$1*($A$22:$A$2000))*$C$22:$C$2000))^2)</f>
        <v>1.4896537077703043</v>
      </c>
    </row>
    <row r="627" spans="1:25" x14ac:dyDescent="0.35">
      <c r="A627" s="6">
        <f t="shared" si="55"/>
        <v>1932.083333</v>
      </c>
      <c r="B627" s="6">
        <f t="shared" si="56"/>
        <v>-0.215697222231857</v>
      </c>
      <c r="C627" s="8">
        <f t="shared" si="57"/>
        <v>-0.41062720000000003</v>
      </c>
      <c r="G627" s="1">
        <v>1932.166667</v>
      </c>
      <c r="H627" s="1">
        <v>-0.16494280698834499</v>
      </c>
      <c r="I627" s="1">
        <v>-0.28521160000000001</v>
      </c>
      <c r="J627" s="1">
        <v>1932.166667</v>
      </c>
      <c r="K627" s="1">
        <v>1.262</v>
      </c>
      <c r="L627" s="1">
        <v>39.928506468430399</v>
      </c>
      <c r="M627" s="1">
        <v>155.126002982822</v>
      </c>
      <c r="V627">
        <f t="shared" si="59"/>
        <v>625</v>
      </c>
      <c r="W627">
        <f t="shared" si="58"/>
        <v>0.99471839432434583</v>
      </c>
      <c r="X627" s="2">
        <f t="array" ref="X627">+SQRT((SUM(SIN($V627/$X$1*($A$22:$A$2000))*$B$22:$B$2000))^2 + (SUM(COS($V627/$X$1*($A$22:$A$2000))*$B$22:$B$2000))^2)</f>
        <v>7.5535828175346813</v>
      </c>
      <c r="Y627">
        <f t="array" ref="Y627">+SQRT((SUM(SIN($V627/$X$1*($A$22:$A$2000))*$C$22:$C$2000))^2 +  (SUM(COS($V627/$X$1*($A$22:$A$2000))*$C$22:$C$2000))^2)</f>
        <v>4.2310793715119441</v>
      </c>
    </row>
    <row r="628" spans="1:25" x14ac:dyDescent="0.35">
      <c r="A628" s="6">
        <f t="shared" si="55"/>
        <v>1932.166667</v>
      </c>
      <c r="B628" s="6">
        <f t="shared" si="56"/>
        <v>-0.16494280698834499</v>
      </c>
      <c r="C628" s="8">
        <f t="shared" si="57"/>
        <v>-0.28521160000000001</v>
      </c>
      <c r="G628" s="1">
        <v>1932.25</v>
      </c>
      <c r="H628" s="1">
        <v>-0.25017567168895</v>
      </c>
      <c r="I628" s="1">
        <v>5.5045339999999998E-2</v>
      </c>
      <c r="J628" s="1">
        <v>1932.25</v>
      </c>
      <c r="K628" s="1">
        <v>1.264</v>
      </c>
      <c r="L628" s="1">
        <v>38.872785287516301</v>
      </c>
      <c r="M628" s="1">
        <v>209.29160777279</v>
      </c>
      <c r="V628">
        <f t="shared" si="59"/>
        <v>626</v>
      </c>
      <c r="W628">
        <f t="shared" si="58"/>
        <v>0.99630994375526483</v>
      </c>
      <c r="X628" s="2">
        <f t="array" ref="X628">+SQRT((SUM(SIN($V628/$X$1*($A$22:$A$2000))*$B$22:$B$2000))^2 + (SUM(COS($V628/$X$1*($A$22:$A$2000))*$B$22:$B$2000))^2)</f>
        <v>8.5301934628665776</v>
      </c>
      <c r="Y628">
        <f t="array" ref="Y628">+SQRT((SUM(SIN($V628/$X$1*($A$22:$A$2000))*$C$22:$C$2000))^2 +  (SUM(COS($V628/$X$1*($A$22:$A$2000))*$C$22:$C$2000))^2)</f>
        <v>7.4150918081146191</v>
      </c>
    </row>
    <row r="629" spans="1:25" x14ac:dyDescent="0.35">
      <c r="A629" s="6">
        <f t="shared" si="55"/>
        <v>1932.25</v>
      </c>
      <c r="B629" s="6">
        <f t="shared" si="56"/>
        <v>-0.25017567168895</v>
      </c>
      <c r="C629" s="8">
        <f t="shared" si="57"/>
        <v>5.5045339999999998E-2</v>
      </c>
      <c r="G629" s="1">
        <v>1932.333333</v>
      </c>
      <c r="H629" s="1">
        <v>-0.41376873133401698</v>
      </c>
      <c r="I629" s="1">
        <v>-0.17953820000000001</v>
      </c>
      <c r="J629" s="1">
        <v>1932.333333</v>
      </c>
      <c r="K629" s="1">
        <v>1.266</v>
      </c>
      <c r="L629" s="1">
        <v>32.3304669279634</v>
      </c>
      <c r="M629" s="1">
        <v>236.696553059651</v>
      </c>
      <c r="V629">
        <f t="shared" si="59"/>
        <v>627</v>
      </c>
      <c r="W629">
        <f t="shared" si="58"/>
        <v>0.99790149318618371</v>
      </c>
      <c r="X629" s="2">
        <f t="array" ref="X629">+SQRT((SUM(SIN($V629/$X$1*($A$22:$A$2000))*$B$22:$B$2000))^2 + (SUM(COS($V629/$X$1*($A$22:$A$2000))*$B$22:$B$2000))^2)</f>
        <v>9.0754729367109928</v>
      </c>
      <c r="Y629">
        <f t="array" ref="Y629">+SQRT((SUM(SIN($V629/$X$1*($A$22:$A$2000))*$C$22:$C$2000))^2 +  (SUM(COS($V629/$X$1*($A$22:$A$2000))*$C$22:$C$2000))^2)</f>
        <v>10.640890598021896</v>
      </c>
    </row>
    <row r="630" spans="1:25" x14ac:dyDescent="0.35">
      <c r="A630" s="6">
        <f t="shared" si="55"/>
        <v>1932.333333</v>
      </c>
      <c r="B630" s="6">
        <f t="shared" si="56"/>
        <v>-0.41376873133401698</v>
      </c>
      <c r="C630" s="8">
        <f t="shared" si="57"/>
        <v>-0.17953820000000001</v>
      </c>
      <c r="G630" s="1">
        <v>1932.416667</v>
      </c>
      <c r="H630" s="1">
        <v>-0.50748374587463596</v>
      </c>
      <c r="I630" s="1">
        <v>-0.205039</v>
      </c>
      <c r="J630" s="1">
        <v>1932.416667</v>
      </c>
      <c r="K630" s="1">
        <v>1.268</v>
      </c>
      <c r="L630" s="1">
        <v>23.370825351519301</v>
      </c>
      <c r="M630" s="1">
        <v>256.03761869985402</v>
      </c>
      <c r="V630">
        <f t="shared" si="59"/>
        <v>628</v>
      </c>
      <c r="W630">
        <f t="shared" si="58"/>
        <v>0.99949304261710281</v>
      </c>
      <c r="X630" s="2">
        <f t="array" ref="X630">+SQRT((SUM(SIN($V630/$X$1*($A$22:$A$2000))*$B$22:$B$2000))^2 + (SUM(COS($V630/$X$1*($A$22:$A$2000))*$B$22:$B$2000))^2)</f>
        <v>9.2836794881860385</v>
      </c>
      <c r="Y630">
        <f t="array" ref="Y630">+SQRT((SUM(SIN($V630/$X$1*($A$22:$A$2000))*$C$22:$C$2000))^2 +  (SUM(COS($V630/$X$1*($A$22:$A$2000))*$C$22:$C$2000))^2)</f>
        <v>13.539524435674418</v>
      </c>
    </row>
    <row r="631" spans="1:25" x14ac:dyDescent="0.35">
      <c r="A631" s="6">
        <f t="shared" si="55"/>
        <v>1932.416667</v>
      </c>
      <c r="B631" s="6">
        <f t="shared" si="56"/>
        <v>-0.50748374587463596</v>
      </c>
      <c r="C631" s="8">
        <f t="shared" si="57"/>
        <v>-0.205039</v>
      </c>
      <c r="G631" s="1">
        <v>1932.5</v>
      </c>
      <c r="H631" s="1">
        <v>-0.485927527070808</v>
      </c>
      <c r="I631" s="1">
        <v>4.7910349999999997E-2</v>
      </c>
      <c r="J631" s="1">
        <v>1932.5</v>
      </c>
      <c r="K631" s="1">
        <v>1.27</v>
      </c>
      <c r="L631" s="1">
        <v>21.8967615951785</v>
      </c>
      <c r="M631" s="1">
        <v>274.44087716054401</v>
      </c>
      <c r="V631">
        <f t="shared" si="59"/>
        <v>629</v>
      </c>
      <c r="W631">
        <f t="shared" si="58"/>
        <v>1.0010845920480218</v>
      </c>
      <c r="X631" s="2">
        <f t="array" ref="X631">+SQRT((SUM(SIN($V631/$X$1*($A$22:$A$2000))*$B$22:$B$2000))^2 + (SUM(COS($V631/$X$1*($A$22:$A$2000))*$B$22:$B$2000))^2)</f>
        <v>9.3544929547425042</v>
      </c>
      <c r="Y631">
        <f t="array" ref="Y631">+SQRT((SUM(SIN($V631/$X$1*($A$22:$A$2000))*$C$22:$C$2000))^2 +  (SUM(COS($V631/$X$1*($A$22:$A$2000))*$C$22:$C$2000))^2)</f>
        <v>15.893651439327543</v>
      </c>
    </row>
    <row r="632" spans="1:25" x14ac:dyDescent="0.35">
      <c r="A632" s="6">
        <f t="shared" si="55"/>
        <v>1932.5</v>
      </c>
      <c r="B632" s="6">
        <f t="shared" si="56"/>
        <v>-0.485927527070808</v>
      </c>
      <c r="C632" s="8">
        <f t="shared" si="57"/>
        <v>4.7910349999999997E-2</v>
      </c>
      <c r="G632" s="1">
        <v>1932.583333</v>
      </c>
      <c r="H632" s="1">
        <v>-0.45289103662770802</v>
      </c>
      <c r="I632" s="1">
        <v>-0.20798320000000001</v>
      </c>
      <c r="J632" s="1">
        <v>1932.583333</v>
      </c>
      <c r="K632" s="1">
        <v>1.272</v>
      </c>
      <c r="L632" s="1">
        <v>44.578927732586699</v>
      </c>
      <c r="M632" s="1">
        <v>262.47045609448298</v>
      </c>
      <c r="V632">
        <f t="shared" si="59"/>
        <v>630</v>
      </c>
      <c r="W632">
        <f t="shared" si="58"/>
        <v>1.0026761414789407</v>
      </c>
      <c r="X632" s="2">
        <f t="array" ref="X632">+SQRT((SUM(SIN($V632/$X$1*($A$22:$A$2000))*$B$22:$B$2000))^2 + (SUM(COS($V632/$X$1*($A$22:$A$2000))*$B$22:$B$2000))^2)</f>
        <v>9.3159979307923244</v>
      </c>
      <c r="Y632">
        <f t="array" ref="Y632">+SQRT((SUM(SIN($V632/$X$1*($A$22:$A$2000))*$C$22:$C$2000))^2 +  (SUM(COS($V632/$X$1*($A$22:$A$2000))*$C$22:$C$2000))^2)</f>
        <v>17.658577165569717</v>
      </c>
    </row>
    <row r="633" spans="1:25" x14ac:dyDescent="0.35">
      <c r="A633" s="6">
        <f t="shared" si="55"/>
        <v>1932.583333</v>
      </c>
      <c r="B633" s="6">
        <f t="shared" si="56"/>
        <v>-0.45289103662770802</v>
      </c>
      <c r="C633" s="8">
        <f t="shared" si="57"/>
        <v>-0.20798320000000001</v>
      </c>
      <c r="G633" s="1">
        <v>1932.666667</v>
      </c>
      <c r="H633" s="1">
        <v>-0.51097931412113295</v>
      </c>
      <c r="I633" s="1">
        <v>-4.344568E-2</v>
      </c>
      <c r="J633" s="1">
        <v>1932.666667</v>
      </c>
      <c r="K633" s="1">
        <v>1.274</v>
      </c>
      <c r="L633" s="1">
        <v>101.00098056122501</v>
      </c>
      <c r="M633" s="1">
        <v>220.945289424283</v>
      </c>
      <c r="V633">
        <f t="shared" si="59"/>
        <v>631</v>
      </c>
      <c r="W633">
        <f t="shared" si="58"/>
        <v>1.0042676909098596</v>
      </c>
      <c r="X633" s="2">
        <f t="array" ref="X633">+SQRT((SUM(SIN($V633/$X$1*($A$22:$A$2000))*$B$22:$B$2000))^2 + (SUM(COS($V633/$X$1*($A$22:$A$2000))*$B$22:$B$2000))^2)</f>
        <v>9.0194152665581271</v>
      </c>
      <c r="Y633">
        <f t="array" ref="Y633">+SQRT((SUM(SIN($V633/$X$1*($A$22:$A$2000))*$C$22:$C$2000))^2 +  (SUM(COS($V633/$X$1*($A$22:$A$2000))*$C$22:$C$2000))^2)</f>
        <v>18.817814949613634</v>
      </c>
    </row>
    <row r="634" spans="1:25" x14ac:dyDescent="0.35">
      <c r="A634" s="6">
        <f t="shared" si="55"/>
        <v>1932.666667</v>
      </c>
      <c r="B634" s="6">
        <f t="shared" si="56"/>
        <v>-0.51097931412113295</v>
      </c>
      <c r="C634" s="8">
        <f t="shared" si="57"/>
        <v>-4.344568E-2</v>
      </c>
      <c r="G634" s="1">
        <v>1932.75</v>
      </c>
      <c r="H634" s="1">
        <v>-0.61853054445612798</v>
      </c>
      <c r="I634" s="1">
        <v>-0.37269649999999999</v>
      </c>
      <c r="J634" s="1">
        <v>1932.75</v>
      </c>
      <c r="K634" s="1">
        <v>1.276</v>
      </c>
      <c r="L634" s="1">
        <v>176.557611755491</v>
      </c>
      <c r="M634" s="1">
        <v>185.09586432167799</v>
      </c>
      <c r="V634">
        <f t="shared" si="59"/>
        <v>632</v>
      </c>
      <c r="W634">
        <f t="shared" si="58"/>
        <v>1.0058592403407787</v>
      </c>
      <c r="X634" s="2">
        <f t="array" ref="X634">+SQRT((SUM(SIN($V634/$X$1*($A$22:$A$2000))*$B$22:$B$2000))^2 + (SUM(COS($V634/$X$1*($A$22:$A$2000))*$B$22:$B$2000))^2)</f>
        <v>8.3606864967549548</v>
      </c>
      <c r="Y634">
        <f t="array" ref="Y634">+SQRT((SUM(SIN($V634/$X$1*($A$22:$A$2000))*$C$22:$C$2000))^2 +  (SUM(COS($V634/$X$1*($A$22:$A$2000))*$C$22:$C$2000))^2)</f>
        <v>19.251431352845078</v>
      </c>
    </row>
    <row r="635" spans="1:25" x14ac:dyDescent="0.35">
      <c r="A635" s="6">
        <f t="shared" si="55"/>
        <v>1932.75</v>
      </c>
      <c r="B635" s="6">
        <f t="shared" si="56"/>
        <v>-0.61853054445612798</v>
      </c>
      <c r="C635" s="8">
        <f t="shared" si="57"/>
        <v>-0.37269649999999999</v>
      </c>
      <c r="G635" s="1">
        <v>1932.833333</v>
      </c>
      <c r="H635" s="1">
        <v>-0.64339577851506802</v>
      </c>
      <c r="I635" s="1">
        <v>-6.678605E-2</v>
      </c>
      <c r="J635" s="1">
        <v>1932.833333</v>
      </c>
      <c r="K635" s="1">
        <v>1.278</v>
      </c>
      <c r="L635" s="1">
        <v>237.19322240438299</v>
      </c>
      <c r="M635" s="1">
        <v>159.136475823984</v>
      </c>
      <c r="V635">
        <f t="shared" si="59"/>
        <v>633</v>
      </c>
      <c r="W635">
        <f t="shared" si="58"/>
        <v>1.0074507897716976</v>
      </c>
      <c r="X635" s="2">
        <f t="array" ref="X635">+SQRT((SUM(SIN($V635/$X$1*($A$22:$A$2000))*$B$22:$B$2000))^2 + (SUM(COS($V635/$X$1*($A$22:$A$2000))*$B$22:$B$2000))^2)</f>
        <v>7.4257267560569407</v>
      </c>
      <c r="Y635">
        <f t="array" ref="Y635">+SQRT((SUM(SIN($V635/$X$1*($A$22:$A$2000))*$C$22:$C$2000))^2 +  (SUM(COS($V635/$X$1*($A$22:$A$2000))*$C$22:$C$2000))^2)</f>
        <v>18.794716057619446</v>
      </c>
    </row>
    <row r="636" spans="1:25" x14ac:dyDescent="0.35">
      <c r="A636" s="6">
        <f t="shared" si="55"/>
        <v>1932.833333</v>
      </c>
      <c r="B636" s="6">
        <f t="shared" si="56"/>
        <v>-0.64339577851506802</v>
      </c>
      <c r="C636" s="8">
        <f t="shared" si="57"/>
        <v>-6.678605E-2</v>
      </c>
      <c r="G636" s="1">
        <v>1932.916667</v>
      </c>
      <c r="H636" s="1">
        <v>-0.536763713213253</v>
      </c>
      <c r="I636" s="1">
        <v>0.1798266</v>
      </c>
      <c r="J636" s="1">
        <v>1932.916667</v>
      </c>
      <c r="K636" s="1">
        <v>1.28</v>
      </c>
      <c r="L636" s="1">
        <v>255.797954544454</v>
      </c>
      <c r="M636" s="1">
        <v>120.670991891223</v>
      </c>
      <c r="V636">
        <f t="shared" si="59"/>
        <v>634</v>
      </c>
      <c r="W636">
        <f t="shared" si="58"/>
        <v>1.0090423392026164</v>
      </c>
      <c r="X636" s="2">
        <f t="array" ref="X636">+SQRT((SUM(SIN($V636/$X$1*($A$22:$A$2000))*$B$22:$B$2000))^2 + (SUM(COS($V636/$X$1*($A$22:$A$2000))*$B$22:$B$2000))^2)</f>
        <v>6.4450467524769781</v>
      </c>
      <c r="Y636">
        <f t="array" ref="Y636">+SQRT((SUM(SIN($V636/$X$1*($A$22:$A$2000))*$C$22:$C$2000))^2 +  (SUM(COS($V636/$X$1*($A$22:$A$2000))*$C$22:$C$2000))^2)</f>
        <v>17.426452547648264</v>
      </c>
    </row>
    <row r="637" spans="1:25" x14ac:dyDescent="0.35">
      <c r="A637" s="6">
        <f t="shared" si="55"/>
        <v>1932.916667</v>
      </c>
      <c r="B637" s="6">
        <f t="shared" si="56"/>
        <v>-0.536763713213253</v>
      </c>
      <c r="C637" s="8">
        <f t="shared" si="57"/>
        <v>0.1798266</v>
      </c>
      <c r="G637" s="1">
        <v>1933</v>
      </c>
      <c r="H637" s="1">
        <v>-0.38508196017714802</v>
      </c>
      <c r="I637" s="1">
        <v>-2.0877119999999999E-2</v>
      </c>
      <c r="J637" s="1">
        <v>1933</v>
      </c>
      <c r="K637" s="1">
        <v>1.282</v>
      </c>
      <c r="L637" s="1">
        <v>228.58922754493901</v>
      </c>
      <c r="M637" s="1">
        <v>80.0513992951105</v>
      </c>
      <c r="V637">
        <f t="shared" si="59"/>
        <v>635</v>
      </c>
      <c r="W637">
        <f t="shared" si="58"/>
        <v>1.0106338886335353</v>
      </c>
      <c r="X637" s="2">
        <f t="array" ref="X637">+SQRT((SUM(SIN($V637/$X$1*($A$22:$A$2000))*$B$22:$B$2000))^2 + (SUM(COS($V637/$X$1*($A$22:$A$2000))*$B$22:$B$2000))^2)</f>
        <v>5.6457420782921561</v>
      </c>
      <c r="Y637">
        <f t="array" ref="Y637">+SQRT((SUM(SIN($V637/$X$1*($A$22:$A$2000))*$C$22:$C$2000))^2 +  (SUM(COS($V637/$X$1*($A$22:$A$2000))*$C$22:$C$2000))^2)</f>
        <v>15.373165420935711</v>
      </c>
    </row>
    <row r="638" spans="1:25" x14ac:dyDescent="0.35">
      <c r="A638" s="6">
        <f t="shared" si="55"/>
        <v>1933</v>
      </c>
      <c r="B638" s="6">
        <f t="shared" si="56"/>
        <v>-0.38508196017714802</v>
      </c>
      <c r="C638" s="8">
        <f t="shared" si="57"/>
        <v>-2.0877119999999999E-2</v>
      </c>
      <c r="G638" s="1">
        <v>1933.083333</v>
      </c>
      <c r="H638" s="1">
        <v>-0.27706413848759298</v>
      </c>
      <c r="I638" s="1">
        <v>7.7012869999999997E-2</v>
      </c>
      <c r="J638" s="1">
        <v>1933.083333</v>
      </c>
      <c r="K638" s="1">
        <v>1.284</v>
      </c>
      <c r="L638" s="1">
        <v>168.233725133771</v>
      </c>
      <c r="M638" s="1">
        <v>72.081191256388905</v>
      </c>
      <c r="V638">
        <f t="shared" si="59"/>
        <v>636</v>
      </c>
      <c r="W638">
        <f t="shared" si="58"/>
        <v>1.0122254380644544</v>
      </c>
      <c r="X638" s="2">
        <f t="array" ref="X638">+SQRT((SUM(SIN($V638/$X$1*($A$22:$A$2000))*$B$22:$B$2000))^2 + (SUM(COS($V638/$X$1*($A$22:$A$2000))*$B$22:$B$2000))^2)</f>
        <v>5.1170372097588555</v>
      </c>
      <c r="Y638">
        <f t="array" ref="Y638">+SQRT((SUM(SIN($V638/$X$1*($A$22:$A$2000))*$C$22:$C$2000))^2 +  (SUM(COS($V638/$X$1*($A$22:$A$2000))*$C$22:$C$2000))^2)</f>
        <v>13.012369092461343</v>
      </c>
    </row>
    <row r="639" spans="1:25" x14ac:dyDescent="0.35">
      <c r="A639" s="6">
        <f t="shared" si="55"/>
        <v>1933.083333</v>
      </c>
      <c r="B639" s="6">
        <f t="shared" si="56"/>
        <v>-0.27706413848759298</v>
      </c>
      <c r="C639" s="8">
        <f t="shared" si="57"/>
        <v>7.7012869999999997E-2</v>
      </c>
      <c r="G639" s="1">
        <v>1933.166667</v>
      </c>
      <c r="H639" s="1">
        <v>-0.193080359776689</v>
      </c>
      <c r="I639" s="1">
        <v>0.19179450000000001</v>
      </c>
      <c r="J639" s="1">
        <v>1933.166667</v>
      </c>
      <c r="K639" s="1">
        <v>1.286</v>
      </c>
      <c r="L639" s="1">
        <v>95.643756399999404</v>
      </c>
      <c r="M639" s="1">
        <v>102.523836032356</v>
      </c>
      <c r="V639">
        <f t="shared" si="59"/>
        <v>637</v>
      </c>
      <c r="W639">
        <f t="shared" si="58"/>
        <v>1.0138169874953733</v>
      </c>
      <c r="X639" s="2">
        <f t="array" ref="X639">+SQRT((SUM(SIN($V639/$X$1*($A$22:$A$2000))*$B$22:$B$2000))^2 + (SUM(COS($V639/$X$1*($A$22:$A$2000))*$B$22:$B$2000))^2)</f>
        <v>4.7616487679654611</v>
      </c>
      <c r="Y639">
        <f t="array" ref="Y639">+SQRT((SUM(SIN($V639/$X$1*($A$22:$A$2000))*$C$22:$C$2000))^2 +  (SUM(COS($V639/$X$1*($A$22:$A$2000))*$C$22:$C$2000))^2)</f>
        <v>10.666272188788867</v>
      </c>
    </row>
    <row r="640" spans="1:25" x14ac:dyDescent="0.35">
      <c r="A640" s="6">
        <f t="shared" si="55"/>
        <v>1933.166667</v>
      </c>
      <c r="B640" s="6">
        <f t="shared" si="56"/>
        <v>-0.193080359776689</v>
      </c>
      <c r="C640" s="8">
        <f t="shared" si="57"/>
        <v>0.19179450000000001</v>
      </c>
      <c r="G640" s="1">
        <v>1933.25</v>
      </c>
      <c r="H640" s="1">
        <v>-7.36602809689995E-2</v>
      </c>
      <c r="I640" s="1">
        <v>0.35802529999999999</v>
      </c>
      <c r="J640" s="1">
        <v>1933.25</v>
      </c>
      <c r="K640" s="1">
        <v>1.288</v>
      </c>
      <c r="L640" s="1">
        <v>37.678304322624498</v>
      </c>
      <c r="M640" s="1">
        <v>149.02124974951201</v>
      </c>
      <c r="V640">
        <f t="shared" si="59"/>
        <v>638</v>
      </c>
      <c r="W640">
        <f t="shared" si="58"/>
        <v>1.0154085369262922</v>
      </c>
      <c r="X640" s="2">
        <f t="array" ref="X640">+SQRT((SUM(SIN($V640/$X$1*($A$22:$A$2000))*$B$22:$B$2000))^2 + (SUM(COS($V640/$X$1*($A$22:$A$2000))*$B$22:$B$2000))^2)</f>
        <v>4.3626099575131994</v>
      </c>
      <c r="Y640">
        <f t="array" ref="Y640">+SQRT((SUM(SIN($V640/$X$1*($A$22:$A$2000))*$C$22:$C$2000))^2 +  (SUM(COS($V640/$X$1*($A$22:$A$2000))*$C$22:$C$2000))^2)</f>
        <v>8.5269301443986052</v>
      </c>
    </row>
    <row r="641" spans="1:25" x14ac:dyDescent="0.35">
      <c r="A641" s="6">
        <f t="shared" si="55"/>
        <v>1933.25</v>
      </c>
      <c r="B641" s="6">
        <f t="shared" si="56"/>
        <v>-7.36602809689995E-2</v>
      </c>
      <c r="C641" s="8">
        <f t="shared" si="57"/>
        <v>0.35802529999999999</v>
      </c>
      <c r="G641" s="1">
        <v>1933.333333</v>
      </c>
      <c r="H641" s="1">
        <v>6.3861160078215698E-2</v>
      </c>
      <c r="I641" s="1">
        <v>-0.14540020000000001</v>
      </c>
      <c r="J641" s="1">
        <v>1933.333333</v>
      </c>
      <c r="K641" s="1">
        <v>1.29</v>
      </c>
      <c r="L641" s="1">
        <v>12.3090637238609</v>
      </c>
      <c r="M641" s="1">
        <v>194.41772186996201</v>
      </c>
      <c r="V641">
        <f t="shared" si="59"/>
        <v>639</v>
      </c>
      <c r="W641">
        <f t="shared" si="58"/>
        <v>1.0170000863572113</v>
      </c>
      <c r="X641" s="2">
        <f t="array" ref="X641">+SQRT((SUM(SIN($V641/$X$1*($A$22:$A$2000))*$B$22:$B$2000))^2 + (SUM(COS($V641/$X$1*($A$22:$A$2000))*$B$22:$B$2000))^2)</f>
        <v>3.7445937034162489</v>
      </c>
      <c r="Y641">
        <f t="array" ref="Y641">+SQRT((SUM(SIN($V641/$X$1*($A$22:$A$2000))*$C$22:$C$2000))^2 +  (SUM(COS($V641/$X$1*($A$22:$A$2000))*$C$22:$C$2000))^2)</f>
        <v>6.8365290780729717</v>
      </c>
    </row>
    <row r="642" spans="1:25" x14ac:dyDescent="0.35">
      <c r="A642" s="6">
        <f t="shared" si="55"/>
        <v>1933.333333</v>
      </c>
      <c r="B642" s="6">
        <f t="shared" si="56"/>
        <v>6.3861160078215698E-2</v>
      </c>
      <c r="C642" s="8">
        <f t="shared" si="57"/>
        <v>-0.14540020000000001</v>
      </c>
      <c r="G642" s="1">
        <v>1933.416667</v>
      </c>
      <c r="H642" s="1">
        <v>0.15085085581457999</v>
      </c>
      <c r="I642" s="1">
        <v>-0.116257</v>
      </c>
      <c r="J642" s="1">
        <v>1933.416667</v>
      </c>
      <c r="K642" s="1">
        <v>1.292</v>
      </c>
      <c r="L642" s="1">
        <v>11.1420385639382</v>
      </c>
      <c r="M642" s="1">
        <v>224.223276338148</v>
      </c>
      <c r="V642">
        <f t="shared" si="59"/>
        <v>640</v>
      </c>
      <c r="W642">
        <f t="shared" si="58"/>
        <v>1.0185916357881302</v>
      </c>
      <c r="X642" s="2">
        <f t="array" ref="X642">+SQRT((SUM(SIN($V642/$X$1*($A$22:$A$2000))*$B$22:$B$2000))^2 + (SUM(COS($V642/$X$1*($A$22:$A$2000))*$B$22:$B$2000))^2)</f>
        <v>2.9725119042089996</v>
      </c>
      <c r="Y642">
        <f t="array" ref="Y642">+SQRT((SUM(SIN($V642/$X$1*($A$22:$A$2000))*$C$22:$C$2000))^2 +  (SUM(COS($V642/$X$1*($A$22:$A$2000))*$C$22:$C$2000))^2)</f>
        <v>5.9936268620412614</v>
      </c>
    </row>
    <row r="643" spans="1:25" x14ac:dyDescent="0.35">
      <c r="A643" s="6">
        <f t="shared" ref="A643:A706" si="60">+G642</f>
        <v>1933.416667</v>
      </c>
      <c r="B643" s="6">
        <f t="shared" ref="B643:B706" si="61">+H642</f>
        <v>0.15085085581457999</v>
      </c>
      <c r="C643" s="8">
        <f t="shared" ref="C643:C706" si="62">+I642</f>
        <v>-0.116257</v>
      </c>
      <c r="G643" s="1">
        <v>1933.5</v>
      </c>
      <c r="H643" s="1">
        <v>0.176290651051488</v>
      </c>
      <c r="I643" s="1">
        <v>-0.17567959999999999</v>
      </c>
      <c r="J643" s="1">
        <v>1933.5</v>
      </c>
      <c r="K643" s="1">
        <v>1.294</v>
      </c>
      <c r="L643" s="1">
        <v>11.944868613556601</v>
      </c>
      <c r="M643" s="1">
        <v>216.91999102133701</v>
      </c>
      <c r="V643">
        <f t="shared" si="59"/>
        <v>641</v>
      </c>
      <c r="W643">
        <f t="shared" ref="W643:W706" si="63">+V643/$X$1/2/PI()</f>
        <v>1.0201831852190493</v>
      </c>
      <c r="X643" s="2">
        <f t="array" ref="X643">+SQRT((SUM(SIN($V643/$X$1*($A$22:$A$2000))*$B$22:$B$2000))^2 + (SUM(COS($V643/$X$1*($A$22:$A$2000))*$B$22:$B$2000))^2)</f>
        <v>2.5487279731037598</v>
      </c>
      <c r="Y643">
        <f t="array" ref="Y643">+SQRT((SUM(SIN($V643/$X$1*($A$22:$A$2000))*$C$22:$C$2000))^2 +  (SUM(COS($V643/$X$1*($A$22:$A$2000))*$C$22:$C$2000))^2)</f>
        <v>6.0336347772805983</v>
      </c>
    </row>
    <row r="644" spans="1:25" x14ac:dyDescent="0.35">
      <c r="A644" s="6">
        <f t="shared" si="60"/>
        <v>1933.5</v>
      </c>
      <c r="B644" s="6">
        <f t="shared" si="61"/>
        <v>0.176290651051488</v>
      </c>
      <c r="C644" s="8">
        <f t="shared" si="62"/>
        <v>-0.17567959999999999</v>
      </c>
      <c r="G644" s="1">
        <v>1933.583333</v>
      </c>
      <c r="H644" s="1">
        <v>0.191712282478641</v>
      </c>
      <c r="I644" s="1">
        <v>-0.34986220000000001</v>
      </c>
      <c r="J644" s="1">
        <v>1933.583333</v>
      </c>
      <c r="K644" s="1">
        <v>1.296</v>
      </c>
      <c r="L644" s="1">
        <v>7.3096140871027604</v>
      </c>
      <c r="M644" s="1">
        <v>170.515588640217</v>
      </c>
      <c r="V644">
        <f t="shared" si="59"/>
        <v>642</v>
      </c>
      <c r="W644">
        <f t="shared" si="63"/>
        <v>1.0217747346499682</v>
      </c>
      <c r="X644" s="2">
        <f t="array" ref="X644">+SQRT((SUM(SIN($V644/$X$1*($A$22:$A$2000))*$B$22:$B$2000))^2 + (SUM(COS($V644/$X$1*($A$22:$A$2000))*$B$22:$B$2000))^2)</f>
        <v>3.0699386753088027</v>
      </c>
      <c r="Y644">
        <f t="array" ref="Y644">+SQRT((SUM(SIN($V644/$X$1*($A$22:$A$2000))*$C$22:$C$2000))^2 +  (SUM(COS($V644/$X$1*($A$22:$A$2000))*$C$22:$C$2000))^2)</f>
        <v>6.3084281431087819</v>
      </c>
    </row>
    <row r="645" spans="1:25" x14ac:dyDescent="0.35">
      <c r="A645" s="6">
        <f t="shared" si="60"/>
        <v>1933.583333</v>
      </c>
      <c r="B645" s="6">
        <f t="shared" si="61"/>
        <v>0.191712282478641</v>
      </c>
      <c r="C645" s="8">
        <f t="shared" si="62"/>
        <v>-0.34986220000000001</v>
      </c>
      <c r="G645" s="1">
        <v>1933.666667</v>
      </c>
      <c r="H645" s="1">
        <v>0.21308199801067201</v>
      </c>
      <c r="I645" s="1">
        <v>-1.2067950000000001</v>
      </c>
      <c r="J645" s="1">
        <v>1933.666667</v>
      </c>
      <c r="K645" s="1">
        <v>1.298</v>
      </c>
      <c r="L645" s="1">
        <v>4.8819582176870702</v>
      </c>
      <c r="M645" s="1">
        <v>120.93095188896601</v>
      </c>
      <c r="V645">
        <f t="shared" ref="V645:V708" si="64">+V644+1</f>
        <v>643</v>
      </c>
      <c r="W645">
        <f t="shared" si="63"/>
        <v>1.023366284080887</v>
      </c>
      <c r="X645" s="2">
        <f t="array" ref="X645">+SQRT((SUM(SIN($V645/$X$1*($A$22:$A$2000))*$B$22:$B$2000))^2 + (SUM(COS($V645/$X$1*($A$22:$A$2000))*$B$22:$B$2000))^2)</f>
        <v>4.275972581714135</v>
      </c>
      <c r="Y645">
        <f t="array" ref="Y645">+SQRT((SUM(SIN($V645/$X$1*($A$22:$A$2000))*$C$22:$C$2000))^2 +  (SUM(COS($V645/$X$1*($A$22:$A$2000))*$C$22:$C$2000))^2)</f>
        <v>6.2265339300015583</v>
      </c>
    </row>
    <row r="646" spans="1:25" x14ac:dyDescent="0.35">
      <c r="A646" s="6">
        <f t="shared" si="60"/>
        <v>1933.666667</v>
      </c>
      <c r="B646" s="6">
        <f t="shared" si="61"/>
        <v>0.21308199801067201</v>
      </c>
      <c r="C646" s="8">
        <f t="shared" si="62"/>
        <v>-1.2067950000000001</v>
      </c>
      <c r="G646" s="1">
        <v>1933.75</v>
      </c>
      <c r="H646" s="1">
        <v>0.185073711229469</v>
      </c>
      <c r="I646" s="1">
        <v>-0.6296988</v>
      </c>
      <c r="J646" s="1">
        <v>1933.75</v>
      </c>
      <c r="K646" s="1">
        <v>1.3</v>
      </c>
      <c r="L646" s="1">
        <v>6.2382989220791298</v>
      </c>
      <c r="M646" s="1">
        <v>108.361459931788</v>
      </c>
      <c r="V646">
        <f t="shared" si="64"/>
        <v>644</v>
      </c>
      <c r="W646">
        <f t="shared" si="63"/>
        <v>1.0249578335118061</v>
      </c>
      <c r="X646" s="2">
        <f t="array" ref="X646">+SQRT((SUM(SIN($V646/$X$1*($A$22:$A$2000))*$B$22:$B$2000))^2 + (SUM(COS($V646/$X$1*($A$22:$A$2000))*$B$22:$B$2000))^2)</f>
        <v>5.7832901340273946</v>
      </c>
      <c r="Y646">
        <f t="array" ref="Y646">+SQRT((SUM(SIN($V646/$X$1*($A$22:$A$2000))*$C$22:$C$2000))^2 +  (SUM(COS($V646/$X$1*($A$22:$A$2000))*$C$22:$C$2000))^2)</f>
        <v>5.6740308800302017</v>
      </c>
    </row>
    <row r="647" spans="1:25" x14ac:dyDescent="0.35">
      <c r="A647" s="6">
        <f t="shared" si="60"/>
        <v>1933.75</v>
      </c>
      <c r="B647" s="6">
        <f t="shared" si="61"/>
        <v>0.185073711229469</v>
      </c>
      <c r="C647" s="8">
        <f t="shared" si="62"/>
        <v>-0.6296988</v>
      </c>
      <c r="G647" s="1">
        <v>1933.833333</v>
      </c>
      <c r="H647" s="1">
        <v>5.8282656346431601E-2</v>
      </c>
      <c r="I647" s="1">
        <v>-0.35645510000000002</v>
      </c>
      <c r="J647" s="1">
        <v>1933.833333</v>
      </c>
      <c r="K647" s="1">
        <v>1.302</v>
      </c>
      <c r="L647" s="1">
        <v>5.6463890243256198</v>
      </c>
      <c r="M647" s="1">
        <v>136.38751619423601</v>
      </c>
      <c r="V647">
        <f t="shared" si="64"/>
        <v>645</v>
      </c>
      <c r="W647">
        <f t="shared" si="63"/>
        <v>1.026549382942725</v>
      </c>
      <c r="X647" s="2">
        <f t="array" ref="X647">+SQRT((SUM(SIN($V647/$X$1*($A$22:$A$2000))*$B$22:$B$2000))^2 + (SUM(COS($V647/$X$1*($A$22:$A$2000))*$B$22:$B$2000))^2)</f>
        <v>7.4651801816440804</v>
      </c>
      <c r="Y647">
        <f t="array" ref="Y647">+SQRT((SUM(SIN($V647/$X$1*($A$22:$A$2000))*$C$22:$C$2000))^2 +  (SUM(COS($V647/$X$1*($A$22:$A$2000))*$C$22:$C$2000))^2)</f>
        <v>4.8997930686941373</v>
      </c>
    </row>
    <row r="648" spans="1:25" x14ac:dyDescent="0.35">
      <c r="A648" s="6">
        <f t="shared" si="60"/>
        <v>1933.833333</v>
      </c>
      <c r="B648" s="6">
        <f t="shared" si="61"/>
        <v>5.8282656346431601E-2</v>
      </c>
      <c r="C648" s="8">
        <f t="shared" si="62"/>
        <v>-0.35645510000000002</v>
      </c>
      <c r="G648" s="1">
        <v>1933.916667</v>
      </c>
      <c r="H648" s="1">
        <v>-0.13718186494253401</v>
      </c>
      <c r="I648" s="1">
        <v>-0.25916339999999999</v>
      </c>
      <c r="J648" s="1">
        <v>1933.916667</v>
      </c>
      <c r="K648" s="1">
        <v>1.304</v>
      </c>
      <c r="L648" s="1">
        <v>3.5566956086035399</v>
      </c>
      <c r="M648" s="1">
        <v>178.109193725496</v>
      </c>
      <c r="V648">
        <f t="shared" si="64"/>
        <v>646</v>
      </c>
      <c r="W648">
        <f t="shared" si="63"/>
        <v>1.0281409323736439</v>
      </c>
      <c r="X648" s="2">
        <f t="array" ref="X648">+SQRT((SUM(SIN($V648/$X$1*($A$22:$A$2000))*$B$22:$B$2000))^2 + (SUM(COS($V648/$X$1*($A$22:$A$2000))*$B$22:$B$2000))^2)</f>
        <v>9.1413210928220554</v>
      </c>
      <c r="Y648">
        <f t="array" ref="Y648">+SQRT((SUM(SIN($V648/$X$1*($A$22:$A$2000))*$C$22:$C$2000))^2 +  (SUM(COS($V648/$X$1*($A$22:$A$2000))*$C$22:$C$2000))^2)</f>
        <v>4.3451109526196632</v>
      </c>
    </row>
    <row r="649" spans="1:25" x14ac:dyDescent="0.35">
      <c r="A649" s="6">
        <f t="shared" si="60"/>
        <v>1933.916667</v>
      </c>
      <c r="B649" s="6">
        <f t="shared" si="61"/>
        <v>-0.13718186494253401</v>
      </c>
      <c r="C649" s="8">
        <f t="shared" si="62"/>
        <v>-0.25916339999999999</v>
      </c>
      <c r="G649" s="1">
        <v>1934</v>
      </c>
      <c r="H649" s="1">
        <v>-0.30814871026866397</v>
      </c>
      <c r="I649" s="1">
        <v>-0.44219419999999998</v>
      </c>
      <c r="J649" s="1">
        <v>1934</v>
      </c>
      <c r="K649" s="1">
        <v>1.306</v>
      </c>
      <c r="L649" s="1">
        <v>3.8646507674697599</v>
      </c>
      <c r="M649" s="1">
        <v>206.87095510010201</v>
      </c>
      <c r="V649">
        <f t="shared" si="64"/>
        <v>647</v>
      </c>
      <c r="W649">
        <f t="shared" si="63"/>
        <v>1.0297324818045628</v>
      </c>
      <c r="X649" s="2">
        <f t="array" ref="X649">+SQRT((SUM(SIN($V649/$X$1*($A$22:$A$2000))*$B$22:$B$2000))^2 + (SUM(COS($V649/$X$1*($A$22:$A$2000))*$B$22:$B$2000))^2)</f>
        <v>10.500075877960963</v>
      </c>
      <c r="Y649">
        <f t="array" ref="Y649">+SQRT((SUM(SIN($V649/$X$1*($A$22:$A$2000))*$C$22:$C$2000))^2 +  (SUM(COS($V649/$X$1*($A$22:$A$2000))*$C$22:$C$2000))^2)</f>
        <v>4.4826712758473004</v>
      </c>
    </row>
    <row r="650" spans="1:25" x14ac:dyDescent="0.35">
      <c r="A650" s="6">
        <f t="shared" si="60"/>
        <v>1934</v>
      </c>
      <c r="B650" s="6">
        <f t="shared" si="61"/>
        <v>-0.30814871026866397</v>
      </c>
      <c r="C650" s="8">
        <f t="shared" si="62"/>
        <v>-0.44219419999999998</v>
      </c>
      <c r="G650" s="1">
        <v>1934.083333</v>
      </c>
      <c r="H650" s="1">
        <v>-0.37501519646033399</v>
      </c>
      <c r="I650" s="1">
        <v>-8.1422090000000003E-2</v>
      </c>
      <c r="J650" s="1">
        <v>1934.083333</v>
      </c>
      <c r="K650" s="1">
        <v>1.3080000000000001</v>
      </c>
      <c r="L650" s="1">
        <v>4.5953705321463802</v>
      </c>
      <c r="M650" s="1">
        <v>206.74387424335899</v>
      </c>
      <c r="V650">
        <f t="shared" si="64"/>
        <v>648</v>
      </c>
      <c r="W650">
        <f t="shared" si="63"/>
        <v>1.0313240312354819</v>
      </c>
      <c r="X650" s="2">
        <f t="array" ref="X650">+SQRT((SUM(SIN($V650/$X$1*($A$22:$A$2000))*$B$22:$B$2000))^2 + (SUM(COS($V650/$X$1*($A$22:$A$2000))*$B$22:$B$2000))^2)</f>
        <v>11.272577965652417</v>
      </c>
      <c r="Y650">
        <f t="array" ref="Y650">+SQRT((SUM(SIN($V650/$X$1*($A$22:$A$2000))*$C$22:$C$2000))^2 +  (SUM(COS($V650/$X$1*($A$22:$A$2000))*$C$22:$C$2000))^2)</f>
        <v>5.403941569634946</v>
      </c>
    </row>
    <row r="651" spans="1:25" x14ac:dyDescent="0.35">
      <c r="A651" s="6">
        <f t="shared" si="60"/>
        <v>1934.083333</v>
      </c>
      <c r="B651" s="6">
        <f t="shared" si="61"/>
        <v>-0.37501519646033399</v>
      </c>
      <c r="C651" s="8">
        <f t="shared" si="62"/>
        <v>-8.1422090000000003E-2</v>
      </c>
      <c r="G651" s="1">
        <v>1934.166667</v>
      </c>
      <c r="H651" s="1">
        <v>-0.34202988811645502</v>
      </c>
      <c r="I651" s="1">
        <v>-1.390052E-2</v>
      </c>
      <c r="J651" s="1">
        <v>1934.166667</v>
      </c>
      <c r="K651" s="1">
        <v>1.31</v>
      </c>
      <c r="L651" s="1">
        <v>3.3693826593721998</v>
      </c>
      <c r="M651" s="1">
        <v>170.623011964293</v>
      </c>
      <c r="V651">
        <f t="shared" si="64"/>
        <v>649</v>
      </c>
      <c r="W651">
        <f t="shared" si="63"/>
        <v>1.0329155806664008</v>
      </c>
      <c r="X651" s="2">
        <f t="array" ref="X651">+SQRT((SUM(SIN($V651/$X$1*($A$22:$A$2000))*$B$22:$B$2000))^2 + (SUM(COS($V651/$X$1*($A$22:$A$2000))*$B$22:$B$2000))^2)</f>
        <v>11.422516605070415</v>
      </c>
      <c r="Y651">
        <f t="array" ref="Y651">+SQRT((SUM(SIN($V651/$X$1*($A$22:$A$2000))*$C$22:$C$2000))^2 +  (SUM(COS($V651/$X$1*($A$22:$A$2000))*$C$22:$C$2000))^2)</f>
        <v>6.6867179792134177</v>
      </c>
    </row>
    <row r="652" spans="1:25" x14ac:dyDescent="0.35">
      <c r="A652" s="6">
        <f t="shared" si="60"/>
        <v>1934.166667</v>
      </c>
      <c r="B652" s="6">
        <f t="shared" si="61"/>
        <v>-0.34202988811645502</v>
      </c>
      <c r="C652" s="8">
        <f t="shared" si="62"/>
        <v>-1.390052E-2</v>
      </c>
      <c r="G652" s="1">
        <v>1934.25</v>
      </c>
      <c r="H652" s="1">
        <v>-0.30030621969544302</v>
      </c>
      <c r="I652" s="1">
        <v>4.6826329999999999E-2</v>
      </c>
      <c r="J652" s="1">
        <v>1934.25</v>
      </c>
      <c r="K652" s="1">
        <v>1.3120000000000001</v>
      </c>
      <c r="L652" s="1">
        <v>2.9869275417114798</v>
      </c>
      <c r="M652" s="1">
        <v>109.080873566864</v>
      </c>
      <c r="V652">
        <f t="shared" si="64"/>
        <v>650</v>
      </c>
      <c r="W652">
        <f t="shared" si="63"/>
        <v>1.0345071300973196</v>
      </c>
      <c r="X652" s="2">
        <f t="array" ref="X652">+SQRT((SUM(SIN($V652/$X$1*($A$22:$A$2000))*$B$22:$B$2000))^2 + (SUM(COS($V652/$X$1*($A$22:$A$2000))*$B$22:$B$2000))^2)</f>
        <v>11.162348647461929</v>
      </c>
      <c r="Y652">
        <f t="array" ref="Y652">+SQRT((SUM(SIN($V652/$X$1*($A$22:$A$2000))*$C$22:$C$2000))^2 +  (SUM(COS($V652/$X$1*($A$22:$A$2000))*$C$22:$C$2000))^2)</f>
        <v>7.8463016034039663</v>
      </c>
    </row>
    <row r="653" spans="1:25" x14ac:dyDescent="0.35">
      <c r="A653" s="6">
        <f t="shared" si="60"/>
        <v>1934.25</v>
      </c>
      <c r="B653" s="6">
        <f t="shared" si="61"/>
        <v>-0.30030621969544302</v>
      </c>
      <c r="C653" s="8">
        <f t="shared" si="62"/>
        <v>4.6826329999999999E-2</v>
      </c>
      <c r="G653" s="1">
        <v>1934.333333</v>
      </c>
      <c r="H653" s="1">
        <v>-0.33254114648049299</v>
      </c>
      <c r="I653" s="1">
        <v>-1.1281970000000001E-3</v>
      </c>
      <c r="J653" s="1">
        <v>1934.333333</v>
      </c>
      <c r="K653" s="1">
        <v>1.3140000000000001</v>
      </c>
      <c r="L653" s="1">
        <v>4.4706772278255196</v>
      </c>
      <c r="M653" s="1">
        <v>51.059958573582598</v>
      </c>
      <c r="V653">
        <f t="shared" si="64"/>
        <v>651</v>
      </c>
      <c r="W653">
        <f t="shared" si="63"/>
        <v>1.0360986795282388</v>
      </c>
      <c r="X653" s="2">
        <f t="array" ref="X653">+SQRT((SUM(SIN($V653/$X$1*($A$22:$A$2000))*$B$22:$B$2000))^2 + (SUM(COS($V653/$X$1*($A$22:$A$2000))*$B$22:$B$2000))^2)</f>
        <v>10.742227562665994</v>
      </c>
      <c r="Y653">
        <f t="array" ref="Y653">+SQRT((SUM(SIN($V653/$X$1*($A$22:$A$2000))*$C$22:$C$2000))^2 +  (SUM(COS($V653/$X$1*($A$22:$A$2000))*$C$22:$C$2000))^2)</f>
        <v>8.6238559962096293</v>
      </c>
    </row>
    <row r="654" spans="1:25" x14ac:dyDescent="0.35">
      <c r="A654" s="6">
        <f t="shared" si="60"/>
        <v>1934.333333</v>
      </c>
      <c r="B654" s="6">
        <f t="shared" si="61"/>
        <v>-0.33254114648049299</v>
      </c>
      <c r="C654" s="8">
        <f t="shared" si="62"/>
        <v>-1.1281970000000001E-3</v>
      </c>
      <c r="G654" s="1">
        <v>1934.416667</v>
      </c>
      <c r="H654" s="1">
        <v>-0.40521681900884399</v>
      </c>
      <c r="I654" s="1">
        <v>0.17447199999999999</v>
      </c>
      <c r="J654" s="1">
        <v>1934.416667</v>
      </c>
      <c r="K654" s="1">
        <v>1.3160000000000001</v>
      </c>
      <c r="L654" s="1">
        <v>4.9723246226965303</v>
      </c>
      <c r="M654" s="1">
        <v>18.643363838276599</v>
      </c>
      <c r="V654">
        <f t="shared" si="64"/>
        <v>652</v>
      </c>
      <c r="W654">
        <f t="shared" si="63"/>
        <v>1.0376902289591576</v>
      </c>
      <c r="X654" s="2">
        <f t="array" ref="X654">+SQRT((SUM(SIN($V654/$X$1*($A$22:$A$2000))*$B$22:$B$2000))^2 + (SUM(COS($V654/$X$1*($A$22:$A$2000))*$B$22:$B$2000))^2)</f>
        <v>10.191611743255935</v>
      </c>
      <c r="Y654">
        <f t="array" ref="Y654">+SQRT((SUM(SIN($V654/$X$1*($A$22:$A$2000))*$C$22:$C$2000))^2 +  (SUM(COS($V654/$X$1*($A$22:$A$2000))*$C$22:$C$2000))^2)</f>
        <v>9.0280392296975887</v>
      </c>
    </row>
    <row r="655" spans="1:25" x14ac:dyDescent="0.35">
      <c r="A655" s="6">
        <f t="shared" si="60"/>
        <v>1934.416667</v>
      </c>
      <c r="B655" s="6">
        <f t="shared" si="61"/>
        <v>-0.40521681900884399</v>
      </c>
      <c r="C655" s="8">
        <f t="shared" si="62"/>
        <v>0.17447199999999999</v>
      </c>
      <c r="G655" s="1">
        <v>1934.5</v>
      </c>
      <c r="H655" s="1">
        <v>-0.40472004067464501</v>
      </c>
      <c r="I655" s="1">
        <v>-3.1919639999999999E-2</v>
      </c>
      <c r="J655" s="1">
        <v>1934.5</v>
      </c>
      <c r="K655" s="1">
        <v>1.3180000000000001</v>
      </c>
      <c r="L655" s="1">
        <v>4.7746193014083502</v>
      </c>
      <c r="M655" s="1">
        <v>9.9085096972948499</v>
      </c>
      <c r="V655">
        <f t="shared" si="64"/>
        <v>653</v>
      </c>
      <c r="W655">
        <f t="shared" si="63"/>
        <v>1.0392817783900765</v>
      </c>
      <c r="X655" s="2">
        <f t="array" ref="X655">+SQRT((SUM(SIN($V655/$X$1*($A$22:$A$2000))*$B$22:$B$2000))^2 + (SUM(COS($V655/$X$1*($A$22:$A$2000))*$B$22:$B$2000))^2)</f>
        <v>9.333615227496157</v>
      </c>
      <c r="Y655">
        <f t="array" ref="Y655">+SQRT((SUM(SIN($V655/$X$1*($A$22:$A$2000))*$C$22:$C$2000))^2 +  (SUM(COS($V655/$X$1*($A$22:$A$2000))*$C$22:$C$2000))^2)</f>
        <v>9.1963794589009709</v>
      </c>
    </row>
    <row r="656" spans="1:25" x14ac:dyDescent="0.35">
      <c r="A656" s="6">
        <f t="shared" si="60"/>
        <v>1934.5</v>
      </c>
      <c r="B656" s="6">
        <f t="shared" si="61"/>
        <v>-0.40472004067464501</v>
      </c>
      <c r="C656" s="8">
        <f t="shared" si="62"/>
        <v>-3.1919639999999999E-2</v>
      </c>
      <c r="G656" s="1">
        <v>1934.583333</v>
      </c>
      <c r="H656" s="1">
        <v>-0.30026105730883801</v>
      </c>
      <c r="I656" s="1">
        <v>0.2684878</v>
      </c>
      <c r="J656" s="1">
        <v>1934.583333</v>
      </c>
      <c r="K656" s="1">
        <v>1.32</v>
      </c>
      <c r="L656" s="1">
        <v>6.0248253059222101</v>
      </c>
      <c r="M656" s="1">
        <v>16.194317320828802</v>
      </c>
      <c r="V656">
        <f t="shared" si="64"/>
        <v>654</v>
      </c>
      <c r="W656">
        <f t="shared" si="63"/>
        <v>1.0408733278209956</v>
      </c>
      <c r="X656" s="2">
        <f t="array" ref="X656">+SQRT((SUM(SIN($V656/$X$1*($A$22:$A$2000))*$B$22:$B$2000))^2 + (SUM(COS($V656/$X$1*($A$22:$A$2000))*$B$22:$B$2000))^2)</f>
        <v>8.0584849046417499</v>
      </c>
      <c r="Y656">
        <f t="array" ref="Y656">+SQRT((SUM(SIN($V656/$X$1*($A$22:$A$2000))*$C$22:$C$2000))^2 +  (SUM(COS($V656/$X$1*($A$22:$A$2000))*$C$22:$C$2000))^2)</f>
        <v>9.1901129231172405</v>
      </c>
    </row>
    <row r="657" spans="1:25" x14ac:dyDescent="0.35">
      <c r="A657" s="6">
        <f t="shared" si="60"/>
        <v>1934.583333</v>
      </c>
      <c r="B657" s="6">
        <f t="shared" si="61"/>
        <v>-0.30026105730883801</v>
      </c>
      <c r="C657" s="8">
        <f t="shared" si="62"/>
        <v>0.2684878</v>
      </c>
      <c r="G657" s="1">
        <v>1934.666667</v>
      </c>
      <c r="H657" s="1">
        <v>-0.200169562065386</v>
      </c>
      <c r="I657" s="1">
        <v>-0.1376057</v>
      </c>
      <c r="J657" s="1">
        <v>1934.666667</v>
      </c>
      <c r="K657" s="1">
        <v>1.3220000000000001</v>
      </c>
      <c r="L657" s="1">
        <v>6.8317218638956803</v>
      </c>
      <c r="M657" s="1">
        <v>37.192810501771298</v>
      </c>
      <c r="V657">
        <f t="shared" si="64"/>
        <v>655</v>
      </c>
      <c r="W657">
        <f t="shared" si="63"/>
        <v>1.0424648772519145</v>
      </c>
      <c r="X657" s="2">
        <f t="array" ref="X657">+SQRT((SUM(SIN($V657/$X$1*($A$22:$A$2000))*$B$22:$B$2000))^2 + (SUM(COS($V657/$X$1*($A$22:$A$2000))*$B$22:$B$2000))^2)</f>
        <v>6.5109626704463901</v>
      </c>
      <c r="Y657">
        <f t="array" ref="Y657">+SQRT((SUM(SIN($V657/$X$1*($A$22:$A$2000))*$C$22:$C$2000))^2 +  (SUM(COS($V657/$X$1*($A$22:$A$2000))*$C$22:$C$2000))^2)</f>
        <v>8.975040535807798</v>
      </c>
    </row>
    <row r="658" spans="1:25" x14ac:dyDescent="0.35">
      <c r="A658" s="6">
        <f t="shared" si="60"/>
        <v>1934.666667</v>
      </c>
      <c r="B658" s="6">
        <f t="shared" si="61"/>
        <v>-0.200169562065386</v>
      </c>
      <c r="C658" s="8">
        <f t="shared" si="62"/>
        <v>-0.1376057</v>
      </c>
      <c r="G658" s="1">
        <v>1934.75</v>
      </c>
      <c r="H658" s="1">
        <v>-0.199172037543172</v>
      </c>
      <c r="I658" s="1">
        <v>3.4222509999999998E-2</v>
      </c>
      <c r="J658" s="1">
        <v>1934.75</v>
      </c>
      <c r="K658" s="1">
        <v>1.3240000000000001</v>
      </c>
      <c r="L658" s="1">
        <v>5.4439634690684997</v>
      </c>
      <c r="M658" s="1">
        <v>66.293983172029996</v>
      </c>
      <c r="V658">
        <f t="shared" si="64"/>
        <v>656</v>
      </c>
      <c r="W658">
        <f t="shared" si="63"/>
        <v>1.0440564266828334</v>
      </c>
      <c r="X658" s="2">
        <f t="array" ref="X658">+SQRT((SUM(SIN($V658/$X$1*($A$22:$A$2000))*$B$22:$B$2000))^2 + (SUM(COS($V658/$X$1*($A$22:$A$2000))*$B$22:$B$2000))^2)</f>
        <v>5.0143938416401621</v>
      </c>
      <c r="Y658">
        <f t="array" ref="Y658">+SQRT((SUM(SIN($V658/$X$1*($A$22:$A$2000))*$C$22:$C$2000))^2 +  (SUM(COS($V658/$X$1*($A$22:$A$2000))*$C$22:$C$2000))^2)</f>
        <v>8.6112569653114246</v>
      </c>
    </row>
    <row r="659" spans="1:25" x14ac:dyDescent="0.35">
      <c r="A659" s="6">
        <f t="shared" si="60"/>
        <v>1934.75</v>
      </c>
      <c r="B659" s="6">
        <f t="shared" si="61"/>
        <v>-0.199172037543172</v>
      </c>
      <c r="C659" s="8">
        <f t="shared" si="62"/>
        <v>3.4222509999999998E-2</v>
      </c>
      <c r="G659" s="1">
        <v>1934.833333</v>
      </c>
      <c r="H659" s="1">
        <v>-0.24538656413130999</v>
      </c>
      <c r="I659" s="1">
        <v>9.2652949999999998E-2</v>
      </c>
      <c r="J659" s="1">
        <v>1934.833333</v>
      </c>
      <c r="K659" s="1">
        <v>1.3260000000000001</v>
      </c>
      <c r="L659" s="1">
        <v>4.3781987693233697</v>
      </c>
      <c r="M659" s="1">
        <v>84.725301746053802</v>
      </c>
      <c r="V659">
        <f t="shared" si="64"/>
        <v>657</v>
      </c>
      <c r="W659">
        <f t="shared" si="63"/>
        <v>1.0456479761137525</v>
      </c>
      <c r="X659" s="2">
        <f t="array" ref="X659">+SQRT((SUM(SIN($V659/$X$1*($A$22:$A$2000))*$B$22:$B$2000))^2 + (SUM(COS($V659/$X$1*($A$22:$A$2000))*$B$22:$B$2000))^2)</f>
        <v>3.82697912914051</v>
      </c>
      <c r="Y659">
        <f t="array" ref="Y659">+SQRT((SUM(SIN($V659/$X$1*($A$22:$A$2000))*$C$22:$C$2000))^2 +  (SUM(COS($V659/$X$1*($A$22:$A$2000))*$C$22:$C$2000))^2)</f>
        <v>8.3215704015614822</v>
      </c>
    </row>
    <row r="660" spans="1:25" x14ac:dyDescent="0.35">
      <c r="A660" s="6">
        <f t="shared" si="60"/>
        <v>1934.833333</v>
      </c>
      <c r="B660" s="6">
        <f t="shared" si="61"/>
        <v>-0.24538656413130999</v>
      </c>
      <c r="C660" s="8">
        <f t="shared" si="62"/>
        <v>9.2652949999999998E-2</v>
      </c>
      <c r="G660" s="1">
        <v>1934.916667</v>
      </c>
      <c r="H660" s="1">
        <v>-0.23699564221458699</v>
      </c>
      <c r="I660" s="1">
        <v>5.3306609999999997E-2</v>
      </c>
      <c r="J660" s="1">
        <v>1934.916667</v>
      </c>
      <c r="K660" s="1">
        <v>1.3280000000000001</v>
      </c>
      <c r="L660" s="1">
        <v>4.5364548146914796</v>
      </c>
      <c r="M660" s="1">
        <v>85.873988283623603</v>
      </c>
      <c r="V660">
        <f t="shared" si="64"/>
        <v>658</v>
      </c>
      <c r="W660">
        <f t="shared" si="63"/>
        <v>1.0472395255446714</v>
      </c>
      <c r="X660" s="2">
        <f t="array" ref="X660">+SQRT((SUM(SIN($V660/$X$1*($A$22:$A$2000))*$B$22:$B$2000))^2 + (SUM(COS($V660/$X$1*($A$22:$A$2000))*$B$22:$B$2000))^2)</f>
        <v>3.0347030848845362</v>
      </c>
      <c r="Y660">
        <f t="array" ref="Y660">+SQRT((SUM(SIN($V660/$X$1*($A$22:$A$2000))*$C$22:$C$2000))^2 +  (SUM(COS($V660/$X$1*($A$22:$A$2000))*$C$22:$C$2000))^2)</f>
        <v>8.2203749978687757</v>
      </c>
    </row>
    <row r="661" spans="1:25" x14ac:dyDescent="0.35">
      <c r="A661" s="6">
        <f t="shared" si="60"/>
        <v>1934.916667</v>
      </c>
      <c r="B661" s="6">
        <f t="shared" si="61"/>
        <v>-0.23699564221458699</v>
      </c>
      <c r="C661" s="8">
        <f t="shared" si="62"/>
        <v>5.3306609999999997E-2</v>
      </c>
      <c r="G661" s="1">
        <v>1935</v>
      </c>
      <c r="H661" s="1">
        <v>-0.185869246122156</v>
      </c>
      <c r="I661" s="1">
        <v>0.1760429</v>
      </c>
      <c r="J661" s="1">
        <v>1935</v>
      </c>
      <c r="K661" s="1">
        <v>1.33</v>
      </c>
      <c r="L661" s="1">
        <v>3.6066826452498302</v>
      </c>
      <c r="M661" s="1">
        <v>82.428651899144995</v>
      </c>
      <c r="V661">
        <f t="shared" si="64"/>
        <v>659</v>
      </c>
      <c r="W661">
        <f t="shared" si="63"/>
        <v>1.0488310749755902</v>
      </c>
      <c r="X661" s="2">
        <f t="array" ref="X661">+SQRT((SUM(SIN($V661/$X$1*($A$22:$A$2000))*$B$22:$B$2000))^2 + (SUM(COS($V661/$X$1*($A$22:$A$2000))*$B$22:$B$2000))^2)</f>
        <v>2.8006062461752901</v>
      </c>
      <c r="Y661">
        <f t="array" ref="Y661">+SQRT((SUM(SIN($V661/$X$1*($A$22:$A$2000))*$C$22:$C$2000))^2 +  (SUM(COS($V661/$X$1*($A$22:$A$2000))*$C$22:$C$2000))^2)</f>
        <v>8.0644880283185945</v>
      </c>
    </row>
    <row r="662" spans="1:25" x14ac:dyDescent="0.35">
      <c r="A662" s="6">
        <f t="shared" si="60"/>
        <v>1935</v>
      </c>
      <c r="B662" s="6">
        <f t="shared" si="61"/>
        <v>-0.185869246122156</v>
      </c>
      <c r="C662" s="8">
        <f t="shared" si="62"/>
        <v>0.1760429</v>
      </c>
      <c r="G662" s="1">
        <v>1935.083333</v>
      </c>
      <c r="H662" s="1">
        <v>-0.179016508763569</v>
      </c>
      <c r="I662" s="1">
        <v>0.1147329</v>
      </c>
      <c r="J662" s="1">
        <v>1935.083333</v>
      </c>
      <c r="K662" s="1">
        <v>1.3320000000000001</v>
      </c>
      <c r="L662" s="1">
        <v>2.3185107036812398</v>
      </c>
      <c r="M662" s="1">
        <v>79.149854194806096</v>
      </c>
      <c r="V662">
        <f t="shared" si="64"/>
        <v>660</v>
      </c>
      <c r="W662">
        <f t="shared" si="63"/>
        <v>1.0504226244065091</v>
      </c>
      <c r="X662" s="2">
        <f t="array" ref="X662">+SQRT((SUM(SIN($V662/$X$1*($A$22:$A$2000))*$B$22:$B$2000))^2 + (SUM(COS($V662/$X$1*($A$22:$A$2000))*$B$22:$B$2000))^2)</f>
        <v>3.2729824405898991</v>
      </c>
      <c r="Y662">
        <f t="array" ref="Y662">+SQRT((SUM(SIN($V662/$X$1*($A$22:$A$2000))*$C$22:$C$2000))^2 +  (SUM(COS($V662/$X$1*($A$22:$A$2000))*$C$22:$C$2000))^2)</f>
        <v>7.488243322782802</v>
      </c>
    </row>
    <row r="663" spans="1:25" x14ac:dyDescent="0.35">
      <c r="A663" s="6">
        <f t="shared" si="60"/>
        <v>1935.083333</v>
      </c>
      <c r="B663" s="6">
        <f t="shared" si="61"/>
        <v>-0.179016508763569</v>
      </c>
      <c r="C663" s="8">
        <f t="shared" si="62"/>
        <v>0.1147329</v>
      </c>
      <c r="G663" s="1">
        <v>1935.166667</v>
      </c>
      <c r="H663" s="1">
        <v>-0.21495556529847601</v>
      </c>
      <c r="I663" s="1">
        <v>0.27144740000000001</v>
      </c>
      <c r="J663" s="1">
        <v>1935.166667</v>
      </c>
      <c r="K663" s="1">
        <v>1.3340000000000001</v>
      </c>
      <c r="L663" s="1">
        <v>2.9290856977140001</v>
      </c>
      <c r="M663" s="1">
        <v>69.110580074940799</v>
      </c>
      <c r="V663">
        <f t="shared" si="64"/>
        <v>661</v>
      </c>
      <c r="W663">
        <f t="shared" si="63"/>
        <v>1.0520141738374282</v>
      </c>
      <c r="X663" s="2">
        <f t="array" ref="X663">+SQRT((SUM(SIN($V663/$X$1*($A$22:$A$2000))*$B$22:$B$2000))^2 + (SUM(COS($V663/$X$1*($A$22:$A$2000))*$B$22:$B$2000))^2)</f>
        <v>4.0896385108323896</v>
      </c>
      <c r="Y663">
        <f t="array" ref="Y663">+SQRT((SUM(SIN($V663/$X$1*($A$22:$A$2000))*$C$22:$C$2000))^2 +  (SUM(COS($V663/$X$1*($A$22:$A$2000))*$C$22:$C$2000))^2)</f>
        <v>6.4056650091687946</v>
      </c>
    </row>
    <row r="664" spans="1:25" x14ac:dyDescent="0.35">
      <c r="A664" s="6">
        <f t="shared" si="60"/>
        <v>1935.166667</v>
      </c>
      <c r="B664" s="6">
        <f t="shared" si="61"/>
        <v>-0.21495556529847601</v>
      </c>
      <c r="C664" s="8">
        <f t="shared" si="62"/>
        <v>0.27144740000000001</v>
      </c>
      <c r="G664" s="1">
        <v>1935.25</v>
      </c>
      <c r="H664" s="1">
        <v>-0.198342885831227</v>
      </c>
      <c r="I664" s="1">
        <v>-3.5573689999999998E-2</v>
      </c>
      <c r="J664" s="1">
        <v>1935.25</v>
      </c>
      <c r="K664" s="1">
        <v>1.3360000000000001</v>
      </c>
      <c r="L664" s="1">
        <v>3.5834985293730002</v>
      </c>
      <c r="M664" s="1">
        <v>69.512096826152003</v>
      </c>
      <c r="V664">
        <f t="shared" si="64"/>
        <v>662</v>
      </c>
      <c r="W664">
        <f t="shared" si="63"/>
        <v>1.0536057232683471</v>
      </c>
      <c r="X664" s="2">
        <f t="array" ref="X664">+SQRT((SUM(SIN($V664/$X$1*($A$22:$A$2000))*$B$22:$B$2000))^2 + (SUM(COS($V664/$X$1*($A$22:$A$2000))*$B$22:$B$2000))^2)</f>
        <v>4.8326564747679885</v>
      </c>
      <c r="Y664">
        <f t="array" ref="Y664">+SQRT((SUM(SIN($V664/$X$1*($A$22:$A$2000))*$C$22:$C$2000))^2 +  (SUM(COS($V664/$X$1*($A$22:$A$2000))*$C$22:$C$2000))^2)</f>
        <v>5.1735173472500788</v>
      </c>
    </row>
    <row r="665" spans="1:25" x14ac:dyDescent="0.35">
      <c r="A665" s="6">
        <f t="shared" si="60"/>
        <v>1935.25</v>
      </c>
      <c r="B665" s="6">
        <f t="shared" si="61"/>
        <v>-0.198342885831227</v>
      </c>
      <c r="C665" s="8">
        <f t="shared" si="62"/>
        <v>-3.5573689999999998E-2</v>
      </c>
      <c r="G665" s="1">
        <v>1935.333333</v>
      </c>
      <c r="H665" s="1">
        <v>-9.6765726790826206E-2</v>
      </c>
      <c r="I665" s="1">
        <v>0.26175280000000001</v>
      </c>
      <c r="J665" s="1">
        <v>1935.333333</v>
      </c>
      <c r="K665" s="1">
        <v>1.3380000000000001</v>
      </c>
      <c r="L665" s="1">
        <v>2.65289289500851</v>
      </c>
      <c r="M665" s="1">
        <v>128.14098056000799</v>
      </c>
      <c r="V665">
        <f t="shared" si="64"/>
        <v>663</v>
      </c>
      <c r="W665">
        <f t="shared" si="63"/>
        <v>1.055197272699266</v>
      </c>
      <c r="X665" s="2">
        <f t="array" ref="X665">+SQRT((SUM(SIN($V665/$X$1*($A$22:$A$2000))*$B$22:$B$2000))^2 + (SUM(COS($V665/$X$1*($A$22:$A$2000))*$B$22:$B$2000))^2)</f>
        <v>5.4106405001874656</v>
      </c>
      <c r="Y665">
        <f t="array" ref="Y665">+SQRT((SUM(SIN($V665/$X$1*($A$22:$A$2000))*$C$22:$C$2000))^2 +  (SUM(COS($V665/$X$1*($A$22:$A$2000))*$C$22:$C$2000))^2)</f>
        <v>4.5390826160661124</v>
      </c>
    </row>
    <row r="666" spans="1:25" x14ac:dyDescent="0.35">
      <c r="A666" s="6">
        <f t="shared" si="60"/>
        <v>1935.333333</v>
      </c>
      <c r="B666" s="6">
        <f t="shared" si="61"/>
        <v>-9.6765726790826206E-2</v>
      </c>
      <c r="C666" s="8">
        <f t="shared" si="62"/>
        <v>0.26175280000000001</v>
      </c>
      <c r="G666" s="1">
        <v>1935.416667</v>
      </c>
      <c r="H666" s="1">
        <v>7.9803531956539296E-3</v>
      </c>
      <c r="I666" s="1">
        <v>0.28196300000000002</v>
      </c>
      <c r="J666" s="1">
        <v>1935.416667</v>
      </c>
      <c r="K666" s="1">
        <v>1.34</v>
      </c>
      <c r="L666" s="1">
        <v>2.6306814728903598</v>
      </c>
      <c r="M666" s="1">
        <v>275.39552644134699</v>
      </c>
      <c r="V666">
        <f t="shared" si="64"/>
        <v>664</v>
      </c>
      <c r="W666">
        <f t="shared" si="63"/>
        <v>1.0567888221301851</v>
      </c>
      <c r="X666" s="2">
        <f t="array" ref="X666">+SQRT((SUM(SIN($V666/$X$1*($A$22:$A$2000))*$B$22:$B$2000))^2 + (SUM(COS($V666/$X$1*($A$22:$A$2000))*$B$22:$B$2000))^2)</f>
        <v>5.9223878429165158</v>
      </c>
      <c r="Y666">
        <f t="array" ref="Y666">+SQRT((SUM(SIN($V666/$X$1*($A$22:$A$2000))*$C$22:$C$2000))^2 +  (SUM(COS($V666/$X$1*($A$22:$A$2000))*$C$22:$C$2000))^2)</f>
        <v>5.1819910249838719</v>
      </c>
    </row>
    <row r="667" spans="1:25" x14ac:dyDescent="0.35">
      <c r="A667" s="6">
        <f t="shared" si="60"/>
        <v>1935.416667</v>
      </c>
      <c r="B667" s="6">
        <f t="shared" si="61"/>
        <v>7.9803531956539296E-3</v>
      </c>
      <c r="C667" s="8">
        <f t="shared" si="62"/>
        <v>0.28196300000000002</v>
      </c>
      <c r="G667" s="1">
        <v>1935.5</v>
      </c>
      <c r="H667" s="1">
        <v>5.0922757854758402E-2</v>
      </c>
      <c r="I667" s="1">
        <v>0.3456494</v>
      </c>
      <c r="J667" s="1">
        <v>1935.5</v>
      </c>
      <c r="K667" s="1">
        <v>1.3420000000000001</v>
      </c>
      <c r="L667" s="1">
        <v>3.8352978497151602</v>
      </c>
      <c r="M667" s="1">
        <v>489.04290127236197</v>
      </c>
      <c r="V667">
        <f t="shared" si="64"/>
        <v>665</v>
      </c>
      <c r="W667">
        <f t="shared" si="63"/>
        <v>1.058380371561104</v>
      </c>
      <c r="X667" s="2">
        <f t="array" ref="X667">+SQRT((SUM(SIN($V667/$X$1*($A$22:$A$2000))*$B$22:$B$2000))^2 + (SUM(COS($V667/$X$1*($A$22:$A$2000))*$B$22:$B$2000))^2)</f>
        <v>6.3536724781044285</v>
      </c>
      <c r="Y667">
        <f t="array" ref="Y667">+SQRT((SUM(SIN($V667/$X$1*($A$22:$A$2000))*$C$22:$C$2000))^2 +  (SUM(COS($V667/$X$1*($A$22:$A$2000))*$C$22:$C$2000))^2)</f>
        <v>7.0056579308884279</v>
      </c>
    </row>
    <row r="668" spans="1:25" x14ac:dyDescent="0.35">
      <c r="A668" s="6">
        <f t="shared" si="60"/>
        <v>1935.5</v>
      </c>
      <c r="B668" s="6">
        <f t="shared" si="61"/>
        <v>5.0922757854758402E-2</v>
      </c>
      <c r="C668" s="8">
        <f t="shared" si="62"/>
        <v>0.3456494</v>
      </c>
      <c r="G668" s="1">
        <v>1935.583333</v>
      </c>
      <c r="H668" s="1">
        <v>7.2907900531687303E-2</v>
      </c>
      <c r="I668" s="1">
        <v>0.2562758</v>
      </c>
      <c r="J668" s="1">
        <v>1935.583333</v>
      </c>
      <c r="K668" s="1">
        <v>1.3440000000000001</v>
      </c>
      <c r="L668" s="1">
        <v>3.47198586390338</v>
      </c>
      <c r="M668" s="1">
        <v>708.107491644476</v>
      </c>
      <c r="V668">
        <f t="shared" si="64"/>
        <v>666</v>
      </c>
      <c r="W668">
        <f t="shared" si="63"/>
        <v>1.0599719209920231</v>
      </c>
      <c r="X668" s="2">
        <f t="array" ref="X668">+SQRT((SUM(SIN($V668/$X$1*($A$22:$A$2000))*$B$22:$B$2000))^2 + (SUM(COS($V668/$X$1*($A$22:$A$2000))*$B$22:$B$2000))^2)</f>
        <v>6.4809323367475002</v>
      </c>
      <c r="Y668">
        <f t="array" ref="Y668">+SQRT((SUM(SIN($V668/$X$1*($A$22:$A$2000))*$C$22:$C$2000))^2 +  (SUM(COS($V668/$X$1*($A$22:$A$2000))*$C$22:$C$2000))^2)</f>
        <v>9.5304479134319244</v>
      </c>
    </row>
    <row r="669" spans="1:25" x14ac:dyDescent="0.35">
      <c r="A669" s="6">
        <f t="shared" si="60"/>
        <v>1935.583333</v>
      </c>
      <c r="B669" s="6">
        <f t="shared" si="61"/>
        <v>7.2907900531687303E-2</v>
      </c>
      <c r="C669" s="8">
        <f t="shared" si="62"/>
        <v>0.2562758</v>
      </c>
      <c r="G669" s="1">
        <v>1935.666667</v>
      </c>
      <c r="H669" s="1">
        <v>0.134042018917128</v>
      </c>
      <c r="I669" s="1">
        <v>0.1137233</v>
      </c>
      <c r="J669" s="1">
        <v>1935.666667</v>
      </c>
      <c r="K669" s="1">
        <v>1.3460000000000001</v>
      </c>
      <c r="L669" s="1">
        <v>2.8118310449962598</v>
      </c>
      <c r="M669" s="1">
        <v>856.95201511783796</v>
      </c>
      <c r="V669">
        <f t="shared" si="64"/>
        <v>667</v>
      </c>
      <c r="W669">
        <f t="shared" si="63"/>
        <v>1.061563470422942</v>
      </c>
      <c r="X669" s="2">
        <f t="array" ref="X669">+SQRT((SUM(SIN($V669/$X$1*($A$22:$A$2000))*$B$22:$B$2000))^2 + (SUM(COS($V669/$X$1*($A$22:$A$2000))*$B$22:$B$2000))^2)</f>
        <v>6.0782630929886858</v>
      </c>
      <c r="Y669">
        <f t="array" ref="Y669">+SQRT((SUM(SIN($V669/$X$1*($A$22:$A$2000))*$C$22:$C$2000))^2 +  (SUM(COS($V669/$X$1*($A$22:$A$2000))*$C$22:$C$2000))^2)</f>
        <v>12.24966835593068</v>
      </c>
    </row>
    <row r="670" spans="1:25" x14ac:dyDescent="0.35">
      <c r="A670" s="6">
        <f t="shared" si="60"/>
        <v>1935.666667</v>
      </c>
      <c r="B670" s="6">
        <f t="shared" si="61"/>
        <v>0.134042018917128</v>
      </c>
      <c r="C670" s="8">
        <f t="shared" si="62"/>
        <v>0.1137233</v>
      </c>
      <c r="G670" s="1">
        <v>1935.75</v>
      </c>
      <c r="H670" s="1">
        <v>0.20854973068490201</v>
      </c>
      <c r="I670" s="1">
        <v>5.1833539999999997E-2</v>
      </c>
      <c r="J670" s="1">
        <v>1935.75</v>
      </c>
      <c r="K670" s="1">
        <v>1.3480000000000001</v>
      </c>
      <c r="L670" s="1">
        <v>4.3143460412573402</v>
      </c>
      <c r="M670" s="1">
        <v>868.01260546265701</v>
      </c>
      <c r="V670">
        <f t="shared" si="64"/>
        <v>668</v>
      </c>
      <c r="W670">
        <f t="shared" si="63"/>
        <v>1.0631550198538608</v>
      </c>
      <c r="X670" s="2">
        <f t="array" ref="X670">+SQRT((SUM(SIN($V670/$X$1*($A$22:$A$2000))*$B$22:$B$2000))^2 + (SUM(COS($V670/$X$1*($A$22:$A$2000))*$B$22:$B$2000))^2)</f>
        <v>5.1285967766246321</v>
      </c>
      <c r="Y670">
        <f t="array" ref="Y670">+SQRT((SUM(SIN($V670/$X$1*($A$22:$A$2000))*$C$22:$C$2000))^2 +  (SUM(COS($V670/$X$1*($A$22:$A$2000))*$C$22:$C$2000))^2)</f>
        <v>14.642858263946239</v>
      </c>
    </row>
    <row r="671" spans="1:25" x14ac:dyDescent="0.35">
      <c r="A671" s="6">
        <f t="shared" si="60"/>
        <v>1935.75</v>
      </c>
      <c r="B671" s="6">
        <f t="shared" si="61"/>
        <v>0.20854973068490201</v>
      </c>
      <c r="C671" s="8">
        <f t="shared" si="62"/>
        <v>5.1833539999999997E-2</v>
      </c>
      <c r="G671" s="1">
        <v>1935.833333</v>
      </c>
      <c r="H671" s="1">
        <v>0.22317322667678799</v>
      </c>
      <c r="I671" s="1">
        <v>0.36665500000000001</v>
      </c>
      <c r="J671" s="1">
        <v>1935.833333</v>
      </c>
      <c r="K671" s="1">
        <v>1.35</v>
      </c>
      <c r="L671" s="1">
        <v>5.0313762932468604</v>
      </c>
      <c r="M671" s="1">
        <v>729.88445177619701</v>
      </c>
      <c r="V671">
        <f t="shared" si="64"/>
        <v>669</v>
      </c>
      <c r="W671">
        <f t="shared" si="63"/>
        <v>1.06474656928478</v>
      </c>
      <c r="X671" s="2">
        <f t="array" ref="X671">+SQRT((SUM(SIN($V671/$X$1*($A$22:$A$2000))*$B$22:$B$2000))^2 + (SUM(COS($V671/$X$1*($A$22:$A$2000))*$B$22:$B$2000))^2)</f>
        <v>3.8467883459290739</v>
      </c>
      <c r="Y671">
        <f t="array" ref="Y671">+SQRT((SUM(SIN($V671/$X$1*($A$22:$A$2000))*$C$22:$C$2000))^2 +  (SUM(COS($V671/$X$1*($A$22:$A$2000))*$C$22:$C$2000))^2)</f>
        <v>16.315166492889272</v>
      </c>
    </row>
    <row r="672" spans="1:25" x14ac:dyDescent="0.35">
      <c r="A672" s="6">
        <f t="shared" si="60"/>
        <v>1935.833333</v>
      </c>
      <c r="B672" s="6">
        <f t="shared" si="61"/>
        <v>0.22317322667678799</v>
      </c>
      <c r="C672" s="8">
        <f t="shared" si="62"/>
        <v>0.36665500000000001</v>
      </c>
      <c r="G672" s="1">
        <v>1935.916667</v>
      </c>
      <c r="H672" s="1">
        <v>0.16102907696438301</v>
      </c>
      <c r="I672" s="1">
        <v>0.2346356</v>
      </c>
      <c r="J672" s="1">
        <v>1935.916667</v>
      </c>
      <c r="K672" s="1">
        <v>1.3520000000000001</v>
      </c>
      <c r="L672" s="1">
        <v>3.8617182515290001</v>
      </c>
      <c r="M672" s="1">
        <v>521.19042600616694</v>
      </c>
      <c r="V672">
        <f t="shared" si="64"/>
        <v>670</v>
      </c>
      <c r="W672">
        <f t="shared" si="63"/>
        <v>1.0663381187156988</v>
      </c>
      <c r="X672" s="2">
        <f t="array" ref="X672">+SQRT((SUM(SIN($V672/$X$1*($A$22:$A$2000))*$B$22:$B$2000))^2 + (SUM(COS($V672/$X$1*($A$22:$A$2000))*$B$22:$B$2000))^2)</f>
        <v>2.5369921066957537</v>
      </c>
      <c r="Y672">
        <f t="array" ref="Y672">+SQRT((SUM(SIN($V672/$X$1*($A$22:$A$2000))*$C$22:$C$2000))^2 +  (SUM(COS($V672/$X$1*($A$22:$A$2000))*$C$22:$C$2000))^2)</f>
        <v>17.115814135815373</v>
      </c>
    </row>
    <row r="673" spans="1:25" x14ac:dyDescent="0.35">
      <c r="A673" s="6">
        <f t="shared" si="60"/>
        <v>1935.916667</v>
      </c>
      <c r="B673" s="6">
        <f t="shared" si="61"/>
        <v>0.16102907696438301</v>
      </c>
      <c r="C673" s="8">
        <f t="shared" si="62"/>
        <v>0.2346356</v>
      </c>
      <c r="G673" s="1">
        <v>1936</v>
      </c>
      <c r="H673" s="1">
        <v>7.2699175275962702E-2</v>
      </c>
      <c r="I673" s="1">
        <v>0.25420290000000001</v>
      </c>
      <c r="J673" s="1">
        <v>1936</v>
      </c>
      <c r="K673" s="1">
        <v>1.3540000000000001</v>
      </c>
      <c r="L673" s="1">
        <v>5.6605477875975101</v>
      </c>
      <c r="M673" s="1">
        <v>357.555814889369</v>
      </c>
      <c r="V673">
        <f t="shared" si="64"/>
        <v>671</v>
      </c>
      <c r="W673">
        <f t="shared" si="63"/>
        <v>1.0679296681466177</v>
      </c>
      <c r="X673" s="2">
        <f t="array" ref="X673">+SQRT((SUM(SIN($V673/$X$1*($A$22:$A$2000))*$B$22:$B$2000))^2 + (SUM(COS($V673/$X$1*($A$22:$A$2000))*$B$22:$B$2000))^2)</f>
        <v>1.4373042901520525</v>
      </c>
      <c r="Y673">
        <f t="array" ref="Y673">+SQRT((SUM(SIN($V673/$X$1*($A$22:$A$2000))*$C$22:$C$2000))^2 +  (SUM(COS($V673/$X$1*($A$22:$A$2000))*$C$22:$C$2000))^2)</f>
        <v>17.09836776751002</v>
      </c>
    </row>
    <row r="674" spans="1:25" x14ac:dyDescent="0.35">
      <c r="A674" s="6">
        <f t="shared" si="60"/>
        <v>1936</v>
      </c>
      <c r="B674" s="6">
        <f t="shared" si="61"/>
        <v>7.2699175275962702E-2</v>
      </c>
      <c r="C674" s="8">
        <f t="shared" si="62"/>
        <v>0.25420290000000001</v>
      </c>
      <c r="G674" s="1">
        <v>1936.083333</v>
      </c>
      <c r="H674" s="1">
        <v>-3.18735310636864E-3</v>
      </c>
      <c r="I674" s="1">
        <v>-0.2197259</v>
      </c>
      <c r="J674" s="1">
        <v>1936.083333</v>
      </c>
      <c r="K674" s="1">
        <v>1.3560000000000001</v>
      </c>
      <c r="L674" s="1">
        <v>9.0690359510368594</v>
      </c>
      <c r="M674" s="1">
        <v>293.792283158548</v>
      </c>
      <c r="V674">
        <f t="shared" si="64"/>
        <v>672</v>
      </c>
      <c r="W674">
        <f t="shared" si="63"/>
        <v>1.0695212175775366</v>
      </c>
      <c r="X674" s="2">
        <f t="array" ref="X674">+SQRT((SUM(SIN($V674/$X$1*($A$22:$A$2000))*$B$22:$B$2000))^2 + (SUM(COS($V674/$X$1*($A$22:$A$2000))*$B$22:$B$2000))^2)</f>
        <v>1.025366424127526</v>
      </c>
      <c r="Y674">
        <f t="array" ref="Y674">+SQRT((SUM(SIN($V674/$X$1*($A$22:$A$2000))*$C$22:$C$2000))^2 +  (SUM(COS($V674/$X$1*($A$22:$A$2000))*$C$22:$C$2000))^2)</f>
        <v>16.364366385562551</v>
      </c>
    </row>
    <row r="675" spans="1:25" x14ac:dyDescent="0.35">
      <c r="A675" s="6">
        <f t="shared" si="60"/>
        <v>1936.083333</v>
      </c>
      <c r="B675" s="6">
        <f t="shared" si="61"/>
        <v>-3.18735310636864E-3</v>
      </c>
      <c r="C675" s="8">
        <f t="shared" si="62"/>
        <v>-0.2197259</v>
      </c>
      <c r="G675" s="1">
        <v>1936.166667</v>
      </c>
      <c r="H675" s="1">
        <v>-8.4732559073336794E-2</v>
      </c>
      <c r="I675" s="1">
        <v>-5.8302519999999997E-2</v>
      </c>
      <c r="J675" s="1">
        <v>1936.166667</v>
      </c>
      <c r="K675" s="1">
        <v>1.3580000000000001</v>
      </c>
      <c r="L675" s="1">
        <v>7.8694701141302099</v>
      </c>
      <c r="M675" s="1">
        <v>300.306338307717</v>
      </c>
      <c r="V675">
        <f t="shared" si="64"/>
        <v>673</v>
      </c>
      <c r="W675">
        <f t="shared" si="63"/>
        <v>1.0711127670084557</v>
      </c>
      <c r="X675" s="2">
        <f t="array" ref="X675">+SQRT((SUM(SIN($V675/$X$1*($A$22:$A$2000))*$B$22:$B$2000))^2 + (SUM(COS($V675/$X$1*($A$22:$A$2000))*$B$22:$B$2000))^2)</f>
        <v>1.8127497571867659</v>
      </c>
      <c r="Y675">
        <f t="array" ref="Y675">+SQRT((SUM(SIN($V675/$X$1*($A$22:$A$2000))*$C$22:$C$2000))^2 +  (SUM(COS($V675/$X$1*($A$22:$A$2000))*$C$22:$C$2000))^2)</f>
        <v>14.954887271244178</v>
      </c>
    </row>
    <row r="676" spans="1:25" x14ac:dyDescent="0.35">
      <c r="A676" s="6">
        <f t="shared" si="60"/>
        <v>1936.166667</v>
      </c>
      <c r="B676" s="6">
        <f t="shared" si="61"/>
        <v>-8.4732559073336794E-2</v>
      </c>
      <c r="C676" s="8">
        <f t="shared" si="62"/>
        <v>-5.8302519999999997E-2</v>
      </c>
      <c r="G676" s="1">
        <v>1936.25</v>
      </c>
      <c r="H676" s="1">
        <v>-0.19851798858802799</v>
      </c>
      <c r="I676" s="1">
        <v>0.1120063</v>
      </c>
      <c r="J676" s="1">
        <v>1936.25</v>
      </c>
      <c r="K676" s="1">
        <v>1.36</v>
      </c>
      <c r="L676" s="1">
        <v>11.994627975123899</v>
      </c>
      <c r="M676" s="1">
        <v>321.72816126379001</v>
      </c>
      <c r="V676">
        <f t="shared" si="64"/>
        <v>674</v>
      </c>
      <c r="W676">
        <f t="shared" si="63"/>
        <v>1.0727043164393746</v>
      </c>
      <c r="X676" s="2">
        <f t="array" ref="X676">+SQRT((SUM(SIN($V676/$X$1*($A$22:$A$2000))*$B$22:$B$2000))^2 + (SUM(COS($V676/$X$1*($A$22:$A$2000))*$B$22:$B$2000))^2)</f>
        <v>2.887516459456668</v>
      </c>
      <c r="Y676">
        <f t="array" ref="Y676">+SQRT((SUM(SIN($V676/$X$1*($A$22:$A$2000))*$C$22:$C$2000))^2 +  (SUM(COS($V676/$X$1*($A$22:$A$2000))*$C$22:$C$2000))^2)</f>
        <v>12.900173414443399</v>
      </c>
    </row>
    <row r="677" spans="1:25" x14ac:dyDescent="0.35">
      <c r="A677" s="6">
        <f t="shared" si="60"/>
        <v>1936.25</v>
      </c>
      <c r="B677" s="6">
        <f t="shared" si="61"/>
        <v>-0.19851798858802799</v>
      </c>
      <c r="C677" s="8">
        <f t="shared" si="62"/>
        <v>0.1120063</v>
      </c>
      <c r="G677" s="1">
        <v>1936.333333</v>
      </c>
      <c r="H677" s="1">
        <v>-0.311829054050897</v>
      </c>
      <c r="I677" s="1">
        <v>6.251782E-3</v>
      </c>
      <c r="J677" s="1">
        <v>1936.333333</v>
      </c>
      <c r="K677" s="1">
        <v>1.3620000000000001</v>
      </c>
      <c r="L677" s="1">
        <v>42.284122081695998</v>
      </c>
      <c r="M677" s="1">
        <v>321.02461829265098</v>
      </c>
      <c r="V677">
        <f t="shared" si="64"/>
        <v>675</v>
      </c>
      <c r="W677">
        <f t="shared" si="63"/>
        <v>1.0742958658702935</v>
      </c>
      <c r="X677" s="2">
        <f t="array" ref="X677">+SQRT((SUM(SIN($V677/$X$1*($A$22:$A$2000))*$B$22:$B$2000))^2 + (SUM(COS($V677/$X$1*($A$22:$A$2000))*$B$22:$B$2000))^2)</f>
        <v>3.7222539865359305</v>
      </c>
      <c r="Y677">
        <f t="array" ref="Y677">+SQRT((SUM(SIN($V677/$X$1*($A$22:$A$2000))*$C$22:$C$2000))^2 +  (SUM(COS($V677/$X$1*($A$22:$A$2000))*$C$22:$C$2000))^2)</f>
        <v>10.347451227004225</v>
      </c>
    </row>
    <row r="678" spans="1:25" x14ac:dyDescent="0.35">
      <c r="A678" s="6">
        <f t="shared" si="60"/>
        <v>1936.333333</v>
      </c>
      <c r="B678" s="6">
        <f t="shared" si="61"/>
        <v>-0.311829054050897</v>
      </c>
      <c r="C678" s="8">
        <f t="shared" si="62"/>
        <v>6.251782E-3</v>
      </c>
      <c r="G678" s="1">
        <v>1936.416667</v>
      </c>
      <c r="H678" s="1">
        <v>-0.349122690661753</v>
      </c>
      <c r="I678" s="1">
        <v>0.25448100000000001</v>
      </c>
      <c r="J678" s="1">
        <v>1936.416667</v>
      </c>
      <c r="K678" s="1">
        <v>1.3640000000000001</v>
      </c>
      <c r="L678" s="1">
        <v>96.424118100652393</v>
      </c>
      <c r="M678" s="1">
        <v>283.90583259112799</v>
      </c>
      <c r="V678">
        <f t="shared" si="64"/>
        <v>676</v>
      </c>
      <c r="W678">
        <f t="shared" si="63"/>
        <v>1.0758874153012126</v>
      </c>
      <c r="X678" s="2">
        <f t="array" ref="X678">+SQRT((SUM(SIN($V678/$X$1*($A$22:$A$2000))*$B$22:$B$2000))^2 + (SUM(COS($V678/$X$1*($A$22:$A$2000))*$B$22:$B$2000))^2)</f>
        <v>4.0803096467388942</v>
      </c>
      <c r="Y678">
        <f t="array" ref="Y678">+SQRT((SUM(SIN($V678/$X$1*($A$22:$A$2000))*$C$22:$C$2000))^2 +  (SUM(COS($V678/$X$1*($A$22:$A$2000))*$C$22:$C$2000))^2)</f>
        <v>7.6077782992052683</v>
      </c>
    </row>
    <row r="679" spans="1:25" x14ac:dyDescent="0.35">
      <c r="A679" s="6">
        <f t="shared" si="60"/>
        <v>1936.416667</v>
      </c>
      <c r="B679" s="6">
        <f t="shared" si="61"/>
        <v>-0.349122690661753</v>
      </c>
      <c r="C679" s="8">
        <f t="shared" si="62"/>
        <v>0.25448100000000001</v>
      </c>
      <c r="G679" s="1">
        <v>1936.5</v>
      </c>
      <c r="H679" s="1">
        <v>-0.28774285951650302</v>
      </c>
      <c r="I679" s="1">
        <v>0.2208503</v>
      </c>
      <c r="J679" s="1">
        <v>1936.5</v>
      </c>
      <c r="K679" s="1">
        <v>1.3660000000000001</v>
      </c>
      <c r="L679" s="1">
        <v>146.05618341597</v>
      </c>
      <c r="M679" s="1">
        <v>229.024457448899</v>
      </c>
      <c r="V679">
        <f t="shared" si="64"/>
        <v>677</v>
      </c>
      <c r="W679">
        <f t="shared" si="63"/>
        <v>1.0774789647321315</v>
      </c>
      <c r="X679" s="2">
        <f t="array" ref="X679">+SQRT((SUM(SIN($V679/$X$1*($A$22:$A$2000))*$B$22:$B$2000))^2 + (SUM(COS($V679/$X$1*($A$22:$A$2000))*$B$22:$B$2000))^2)</f>
        <v>3.936121867709776</v>
      </c>
      <c r="Y679">
        <f t="array" ref="Y679">+SQRT((SUM(SIN($V679/$X$1*($A$22:$A$2000))*$C$22:$C$2000))^2 +  (SUM(COS($V679/$X$1*($A$22:$A$2000))*$C$22:$C$2000))^2)</f>
        <v>5.0726542072023113</v>
      </c>
    </row>
    <row r="680" spans="1:25" x14ac:dyDescent="0.35">
      <c r="A680" s="6">
        <f t="shared" si="60"/>
        <v>1936.5</v>
      </c>
      <c r="B680" s="6">
        <f t="shared" si="61"/>
        <v>-0.28774285951650302</v>
      </c>
      <c r="C680" s="8">
        <f t="shared" si="62"/>
        <v>0.2208503</v>
      </c>
      <c r="G680" s="1">
        <v>1936.583333</v>
      </c>
      <c r="H680" s="1">
        <v>-0.20211367669121899</v>
      </c>
      <c r="I680" s="1">
        <v>-0.15636130000000001</v>
      </c>
      <c r="J680" s="1">
        <v>1936.583333</v>
      </c>
      <c r="K680" s="1">
        <v>1.3680000000000001</v>
      </c>
      <c r="L680" s="1">
        <v>170.842550310262</v>
      </c>
      <c r="M680" s="1">
        <v>203.24385297933401</v>
      </c>
      <c r="V680">
        <f t="shared" si="64"/>
        <v>678</v>
      </c>
      <c r="W680">
        <f t="shared" si="63"/>
        <v>1.0790705141630506</v>
      </c>
      <c r="X680" s="2">
        <f t="array" ref="X680">+SQRT((SUM(SIN($V680/$X$1*($A$22:$A$2000))*$B$22:$B$2000))^2 + (SUM(COS($V680/$X$1*($A$22:$A$2000))*$B$22:$B$2000))^2)</f>
        <v>3.4510245197362366</v>
      </c>
      <c r="Y680">
        <f t="array" ref="Y680">+SQRT((SUM(SIN($V680/$X$1*($A$22:$A$2000))*$C$22:$C$2000))^2 +  (SUM(COS($V680/$X$1*($A$22:$A$2000))*$C$22:$C$2000))^2)</f>
        <v>3.0972348869573945</v>
      </c>
    </row>
    <row r="681" spans="1:25" x14ac:dyDescent="0.35">
      <c r="A681" s="6">
        <f t="shared" si="60"/>
        <v>1936.583333</v>
      </c>
      <c r="B681" s="6">
        <f t="shared" si="61"/>
        <v>-0.20211367669121899</v>
      </c>
      <c r="C681" s="8">
        <f t="shared" si="62"/>
        <v>-0.15636130000000001</v>
      </c>
      <c r="G681" s="1">
        <v>1936.666667</v>
      </c>
      <c r="H681" s="1">
        <v>-0.171599256705118</v>
      </c>
      <c r="I681" s="1">
        <v>-8.6225670000000004E-2</v>
      </c>
      <c r="J681" s="1">
        <v>1936.666667</v>
      </c>
      <c r="K681" s="1">
        <v>1.37</v>
      </c>
      <c r="L681" s="1">
        <v>168.90803840291599</v>
      </c>
      <c r="M681" s="1">
        <v>226.343575461456</v>
      </c>
      <c r="V681">
        <f t="shared" si="64"/>
        <v>679</v>
      </c>
      <c r="W681">
        <f t="shared" si="63"/>
        <v>1.0806620635939694</v>
      </c>
      <c r="X681" s="2">
        <f t="array" ref="X681">+SQRT((SUM(SIN($V681/$X$1*($A$22:$A$2000))*$B$22:$B$2000))^2 + (SUM(COS($V681/$X$1*($A$22:$A$2000))*$B$22:$B$2000))^2)</f>
        <v>2.8547666944424752</v>
      </c>
      <c r="Y681">
        <f t="array" ref="Y681">+SQRT((SUM(SIN($V681/$X$1*($A$22:$A$2000))*$C$22:$C$2000))^2 +  (SUM(COS($V681/$X$1*($A$22:$A$2000))*$C$22:$C$2000))^2)</f>
        <v>1.9791107063779387</v>
      </c>
    </row>
    <row r="682" spans="1:25" x14ac:dyDescent="0.35">
      <c r="A682" s="6">
        <f t="shared" si="60"/>
        <v>1936.666667</v>
      </c>
      <c r="B682" s="6">
        <f t="shared" si="61"/>
        <v>-0.171599256705118</v>
      </c>
      <c r="C682" s="8">
        <f t="shared" si="62"/>
        <v>-8.6225670000000004E-2</v>
      </c>
      <c r="G682" s="1">
        <v>1936.75</v>
      </c>
      <c r="H682" s="1">
        <v>-0.16944310806906401</v>
      </c>
      <c r="I682" s="1">
        <v>-0.33562890000000001</v>
      </c>
      <c r="J682" s="1">
        <v>1936.75</v>
      </c>
      <c r="K682" s="1">
        <v>1.3720000000000001</v>
      </c>
      <c r="L682" s="1">
        <v>139.10914345139</v>
      </c>
      <c r="M682" s="1">
        <v>259.07349753225799</v>
      </c>
      <c r="V682">
        <f t="shared" si="64"/>
        <v>680</v>
      </c>
      <c r="W682">
        <f t="shared" si="63"/>
        <v>1.0822536130248883</v>
      </c>
      <c r="X682" s="2">
        <f t="array" ref="X682">+SQRT((SUM(SIN($V682/$X$1*($A$22:$A$2000))*$B$22:$B$2000))^2 + (SUM(COS($V682/$X$1*($A$22:$A$2000))*$B$22:$B$2000))^2)</f>
        <v>2.3154368872326314</v>
      </c>
      <c r="Y682">
        <f t="array" ref="Y682">+SQRT((SUM(SIN($V682/$X$1*($A$22:$A$2000))*$C$22:$C$2000))^2 +  (SUM(COS($V682/$X$1*($A$22:$A$2000))*$C$22:$C$2000))^2)</f>
        <v>1.7346766152223863</v>
      </c>
    </row>
    <row r="683" spans="1:25" x14ac:dyDescent="0.35">
      <c r="A683" s="6">
        <f t="shared" si="60"/>
        <v>1936.75</v>
      </c>
      <c r="B683" s="6">
        <f t="shared" si="61"/>
        <v>-0.16944310806906401</v>
      </c>
      <c r="C683" s="8">
        <f t="shared" si="62"/>
        <v>-0.33562890000000001</v>
      </c>
      <c r="G683" s="1">
        <v>1936.833333</v>
      </c>
      <c r="H683" s="1">
        <v>-0.107149962917427</v>
      </c>
      <c r="I683" s="1">
        <v>0.18454300000000001</v>
      </c>
      <c r="J683" s="1">
        <v>1936.833333</v>
      </c>
      <c r="K683" s="1">
        <v>1.3740000000000001</v>
      </c>
      <c r="L683" s="1">
        <v>85.535052726133998</v>
      </c>
      <c r="M683" s="1">
        <v>258.74789737504301</v>
      </c>
      <c r="V683">
        <f t="shared" si="64"/>
        <v>681</v>
      </c>
      <c r="W683">
        <f t="shared" si="63"/>
        <v>1.0838451624558072</v>
      </c>
      <c r="X683" s="2">
        <f t="array" ref="X683">+SQRT((SUM(SIN($V683/$X$1*($A$22:$A$2000))*$B$22:$B$2000))^2 + (SUM(COS($V683/$X$1*($A$22:$A$2000))*$B$22:$B$2000))^2)</f>
        <v>1.9903060974975131</v>
      </c>
      <c r="Y683">
        <f t="array" ref="Y683">+SQRT((SUM(SIN($V683/$X$1*($A$22:$A$2000))*$C$22:$C$2000))^2 +  (SUM(COS($V683/$X$1*($A$22:$A$2000))*$C$22:$C$2000))^2)</f>
        <v>1.6693003115645608</v>
      </c>
    </row>
    <row r="684" spans="1:25" x14ac:dyDescent="0.35">
      <c r="A684" s="6">
        <f t="shared" si="60"/>
        <v>1936.833333</v>
      </c>
      <c r="B684" s="6">
        <f t="shared" si="61"/>
        <v>-0.107149962917427</v>
      </c>
      <c r="C684" s="8">
        <f t="shared" si="62"/>
        <v>0.18454300000000001</v>
      </c>
      <c r="G684" s="1">
        <v>1936.916667</v>
      </c>
      <c r="H684" s="1">
        <v>2.1863281644565202E-2</v>
      </c>
      <c r="I684" s="1">
        <v>-0.1050838</v>
      </c>
      <c r="J684" s="1">
        <v>1936.916667</v>
      </c>
      <c r="K684" s="1">
        <v>1.3759999999999999</v>
      </c>
      <c r="L684" s="1">
        <v>33.343050866413598</v>
      </c>
      <c r="M684" s="1">
        <v>232.25349567186299</v>
      </c>
      <c r="V684">
        <f t="shared" si="64"/>
        <v>682</v>
      </c>
      <c r="W684">
        <f t="shared" si="63"/>
        <v>1.0854367118867263</v>
      </c>
      <c r="X684" s="2">
        <f t="array" ref="X684">+SQRT((SUM(SIN($V684/$X$1*($A$22:$A$2000))*$B$22:$B$2000))^2 + (SUM(COS($V684/$X$1*($A$22:$A$2000))*$B$22:$B$2000))^2)</f>
        <v>2.1564365684259803</v>
      </c>
      <c r="Y684">
        <f t="array" ref="Y684">+SQRT((SUM(SIN($V684/$X$1*($A$22:$A$2000))*$C$22:$C$2000))^2 +  (SUM(COS($V684/$X$1*($A$22:$A$2000))*$C$22:$C$2000))^2)</f>
        <v>1.2287492247973923</v>
      </c>
    </row>
    <row r="685" spans="1:25" x14ac:dyDescent="0.35">
      <c r="A685" s="6">
        <f t="shared" si="60"/>
        <v>1936.916667</v>
      </c>
      <c r="B685" s="6">
        <f t="shared" si="61"/>
        <v>2.1863281644565202E-2</v>
      </c>
      <c r="C685" s="8">
        <f t="shared" si="62"/>
        <v>-0.1050838</v>
      </c>
      <c r="G685" s="1">
        <v>1937</v>
      </c>
      <c r="H685" s="1">
        <v>0.128307294899381</v>
      </c>
      <c r="I685" s="1">
        <v>5.5662870000000003E-2</v>
      </c>
      <c r="J685" s="1">
        <v>1937</v>
      </c>
      <c r="K685" s="1">
        <v>1.3779999999999999</v>
      </c>
      <c r="L685" s="1">
        <v>8.2305813408584001</v>
      </c>
      <c r="M685" s="1">
        <v>202.38893901390199</v>
      </c>
      <c r="V685">
        <f t="shared" si="64"/>
        <v>683</v>
      </c>
      <c r="W685">
        <f t="shared" si="63"/>
        <v>1.0870282613176452</v>
      </c>
      <c r="X685" s="2">
        <f t="array" ref="X685">+SQRT((SUM(SIN($V685/$X$1*($A$22:$A$2000))*$B$22:$B$2000))^2 + (SUM(COS($V685/$X$1*($A$22:$A$2000))*$B$22:$B$2000))^2)</f>
        <v>2.8188799317673734</v>
      </c>
      <c r="Y685">
        <f t="array" ref="Y685">+SQRT((SUM(SIN($V685/$X$1*($A$22:$A$2000))*$C$22:$C$2000))^2 +  (SUM(COS($V685/$X$1*($A$22:$A$2000))*$C$22:$C$2000))^2)</f>
        <v>0.92028478844948636</v>
      </c>
    </row>
    <row r="686" spans="1:25" x14ac:dyDescent="0.35">
      <c r="A686" s="6">
        <f t="shared" si="60"/>
        <v>1937</v>
      </c>
      <c r="B686" s="6">
        <f t="shared" si="61"/>
        <v>0.128307294899381</v>
      </c>
      <c r="C686" s="8">
        <f t="shared" si="62"/>
        <v>5.5662870000000003E-2</v>
      </c>
      <c r="G686" s="1">
        <v>1937.083333</v>
      </c>
      <c r="H686" s="1">
        <v>0.17031701377293201</v>
      </c>
      <c r="I686" s="1">
        <v>-6.1536639999999997E-2</v>
      </c>
      <c r="J686" s="1">
        <v>1937.083333</v>
      </c>
      <c r="K686" s="1">
        <v>1.38</v>
      </c>
      <c r="L686" s="1">
        <v>6.0234142426329997</v>
      </c>
      <c r="M686" s="1">
        <v>167.43442402468199</v>
      </c>
      <c r="V686">
        <f t="shared" si="64"/>
        <v>684</v>
      </c>
      <c r="W686">
        <f t="shared" si="63"/>
        <v>1.0886198107485641</v>
      </c>
      <c r="X686" s="2">
        <f t="array" ref="X686">+SQRT((SUM(SIN($V686/$X$1*($A$22:$A$2000))*$B$22:$B$2000))^2 + (SUM(COS($V686/$X$1*($A$22:$A$2000))*$B$22:$B$2000))^2)</f>
        <v>3.5967281801109778</v>
      </c>
      <c r="Y686">
        <f t="array" ref="Y686">+SQRT((SUM(SIN($V686/$X$1*($A$22:$A$2000))*$C$22:$C$2000))^2 +  (SUM(COS($V686/$X$1*($A$22:$A$2000))*$C$22:$C$2000))^2)</f>
        <v>2.284244993661519</v>
      </c>
    </row>
    <row r="687" spans="1:25" x14ac:dyDescent="0.35">
      <c r="A687" s="6">
        <f t="shared" si="60"/>
        <v>1937.083333</v>
      </c>
      <c r="B687" s="6">
        <f t="shared" si="61"/>
        <v>0.17031701377293201</v>
      </c>
      <c r="C687" s="8">
        <f t="shared" si="62"/>
        <v>-6.1536639999999997E-2</v>
      </c>
      <c r="G687" s="1">
        <v>1937.166667</v>
      </c>
      <c r="H687" s="1">
        <v>0.21579306754453001</v>
      </c>
      <c r="I687" s="1">
        <v>-0.1034935</v>
      </c>
      <c r="J687" s="1">
        <v>1937.166667</v>
      </c>
      <c r="K687" s="1">
        <v>1.3819999999999999</v>
      </c>
      <c r="L687" s="1">
        <v>6.3263136230304902</v>
      </c>
      <c r="M687" s="1">
        <v>125.67619664221</v>
      </c>
      <c r="V687">
        <f t="shared" si="64"/>
        <v>685</v>
      </c>
      <c r="W687">
        <f t="shared" si="63"/>
        <v>1.0902113601794829</v>
      </c>
      <c r="X687" s="2">
        <f t="array" ref="X687">+SQRT((SUM(SIN($V687/$X$1*($A$22:$A$2000))*$B$22:$B$2000))^2 + (SUM(COS($V687/$X$1*($A$22:$A$2000))*$B$22:$B$2000))^2)</f>
        <v>4.1756925135090412</v>
      </c>
      <c r="Y687">
        <f t="array" ref="Y687">+SQRT((SUM(SIN($V687/$X$1*($A$22:$A$2000))*$C$22:$C$2000))^2 +  (SUM(COS($V687/$X$1*($A$22:$A$2000))*$C$22:$C$2000))^2)</f>
        <v>4.2856285476359108</v>
      </c>
    </row>
    <row r="688" spans="1:25" x14ac:dyDescent="0.35">
      <c r="A688" s="6">
        <f t="shared" si="60"/>
        <v>1937.166667</v>
      </c>
      <c r="B688" s="6">
        <f t="shared" si="61"/>
        <v>0.21579306754453001</v>
      </c>
      <c r="C688" s="8">
        <f t="shared" si="62"/>
        <v>-0.1034935</v>
      </c>
      <c r="G688" s="1">
        <v>1937.25</v>
      </c>
      <c r="H688" s="1">
        <v>0.31864910624992598</v>
      </c>
      <c r="I688" s="1">
        <v>-0.22202469999999999</v>
      </c>
      <c r="J688" s="1">
        <v>1937.25</v>
      </c>
      <c r="K688" s="1">
        <v>1.3839999999999999</v>
      </c>
      <c r="L688" s="1">
        <v>3.50151197828492</v>
      </c>
      <c r="M688" s="1">
        <v>93.782064552368894</v>
      </c>
      <c r="V688">
        <f t="shared" si="64"/>
        <v>686</v>
      </c>
      <c r="W688">
        <f t="shared" si="63"/>
        <v>1.0918029096104021</v>
      </c>
      <c r="X688" s="2">
        <f t="array" ref="X688">+SQRT((SUM(SIN($V688/$X$1*($A$22:$A$2000))*$B$22:$B$2000))^2 + (SUM(COS($V688/$X$1*($A$22:$A$2000))*$B$22:$B$2000))^2)</f>
        <v>4.4425177394079558</v>
      </c>
      <c r="Y688">
        <f t="array" ref="Y688">+SQRT((SUM(SIN($V688/$X$1*($A$22:$A$2000))*$C$22:$C$2000))^2 +  (SUM(COS($V688/$X$1*($A$22:$A$2000))*$C$22:$C$2000))^2)</f>
        <v>6.3600233683916487</v>
      </c>
    </row>
    <row r="689" spans="1:25" x14ac:dyDescent="0.35">
      <c r="A689" s="6">
        <f t="shared" si="60"/>
        <v>1937.25</v>
      </c>
      <c r="B689" s="6">
        <f t="shared" si="61"/>
        <v>0.31864910624992598</v>
      </c>
      <c r="C689" s="8">
        <f t="shared" si="62"/>
        <v>-0.22202469999999999</v>
      </c>
      <c r="G689" s="1">
        <v>1937.333333</v>
      </c>
      <c r="H689" s="1">
        <v>0.42132661489613799</v>
      </c>
      <c r="I689" s="1">
        <v>0.24094180000000001</v>
      </c>
      <c r="J689" s="1">
        <v>1937.333333</v>
      </c>
      <c r="K689" s="1">
        <v>1.3859999999999999</v>
      </c>
      <c r="L689" s="1">
        <v>3.16441539312292</v>
      </c>
      <c r="M689" s="1">
        <v>79.993940095717903</v>
      </c>
      <c r="V689">
        <f t="shared" si="64"/>
        <v>687</v>
      </c>
      <c r="W689">
        <f t="shared" si="63"/>
        <v>1.0933944590413209</v>
      </c>
      <c r="X689" s="2">
        <f t="array" ref="X689">+SQRT((SUM(SIN($V689/$X$1*($A$22:$A$2000))*$B$22:$B$2000))^2 + (SUM(COS($V689/$X$1*($A$22:$A$2000))*$B$22:$B$2000))^2)</f>
        <v>4.4489599527322952</v>
      </c>
      <c r="Y689">
        <f t="array" ref="Y689">+SQRT((SUM(SIN($V689/$X$1*($A$22:$A$2000))*$C$22:$C$2000))^2 +  (SUM(COS($V689/$X$1*($A$22:$A$2000))*$C$22:$C$2000))^2)</f>
        <v>8.297114150374501</v>
      </c>
    </row>
    <row r="690" spans="1:25" x14ac:dyDescent="0.35">
      <c r="A690" s="6">
        <f t="shared" si="60"/>
        <v>1937.333333</v>
      </c>
      <c r="B690" s="6">
        <f t="shared" si="61"/>
        <v>0.42132661489613799</v>
      </c>
      <c r="C690" s="8">
        <f t="shared" si="62"/>
        <v>0.24094180000000001</v>
      </c>
      <c r="G690" s="1">
        <v>1937.416667</v>
      </c>
      <c r="H690" s="1">
        <v>0.44576176332093997</v>
      </c>
      <c r="I690" s="1">
        <v>-0.106617</v>
      </c>
      <c r="J690" s="1">
        <v>1937.416667</v>
      </c>
      <c r="K690" s="1">
        <v>1.3879999999999999</v>
      </c>
      <c r="L690" s="1">
        <v>4.1502876903586303</v>
      </c>
      <c r="M690" s="1">
        <v>81.080394829195598</v>
      </c>
      <c r="V690">
        <f t="shared" si="64"/>
        <v>688</v>
      </c>
      <c r="W690">
        <f t="shared" si="63"/>
        <v>1.09498600847224</v>
      </c>
      <c r="X690" s="2">
        <f t="array" ref="X690">+SQRT((SUM(SIN($V690/$X$1*($A$22:$A$2000))*$B$22:$B$2000))^2 + (SUM(COS($V690/$X$1*($A$22:$A$2000))*$B$22:$B$2000))^2)</f>
        <v>4.2986792108037193</v>
      </c>
      <c r="Y690">
        <f t="array" ref="Y690">+SQRT((SUM(SIN($V690/$X$1*($A$22:$A$2000))*$C$22:$C$2000))^2 +  (SUM(COS($V690/$X$1*($A$22:$A$2000))*$C$22:$C$2000))^2)</f>
        <v>10.037597808387783</v>
      </c>
    </row>
    <row r="691" spans="1:25" x14ac:dyDescent="0.35">
      <c r="A691" s="6">
        <f t="shared" si="60"/>
        <v>1937.416667</v>
      </c>
      <c r="B691" s="6">
        <f t="shared" si="61"/>
        <v>0.44576176332093997</v>
      </c>
      <c r="C691" s="8">
        <f t="shared" si="62"/>
        <v>-0.106617</v>
      </c>
      <c r="G691" s="1">
        <v>1937.5</v>
      </c>
      <c r="H691" s="1">
        <v>0.40967598787188703</v>
      </c>
      <c r="I691" s="1">
        <v>-0.2534786</v>
      </c>
      <c r="J691" s="1">
        <v>1937.5</v>
      </c>
      <c r="K691" s="1">
        <v>1.39</v>
      </c>
      <c r="L691" s="1">
        <v>3.0112251693227901</v>
      </c>
      <c r="M691" s="1">
        <v>102.686019562176</v>
      </c>
      <c r="V691">
        <f t="shared" si="64"/>
        <v>689</v>
      </c>
      <c r="W691">
        <f t="shared" si="63"/>
        <v>1.0965775579031589</v>
      </c>
      <c r="X691" s="2">
        <f t="array" ref="X691">+SQRT((SUM(SIN($V691/$X$1*($A$22:$A$2000))*$B$22:$B$2000))^2 + (SUM(COS($V691/$X$1*($A$22:$A$2000))*$B$22:$B$2000))^2)</f>
        <v>4.0223408736242616</v>
      </c>
      <c r="Y691">
        <f t="array" ref="Y691">+SQRT((SUM(SIN($V691/$X$1*($A$22:$A$2000))*$C$22:$C$2000))^2 +  (SUM(COS($V691/$X$1*($A$22:$A$2000))*$C$22:$C$2000))^2)</f>
        <v>11.558659367767149</v>
      </c>
    </row>
    <row r="692" spans="1:25" x14ac:dyDescent="0.35">
      <c r="A692" s="6">
        <f t="shared" si="60"/>
        <v>1937.5</v>
      </c>
      <c r="B692" s="6">
        <f t="shared" si="61"/>
        <v>0.40967598787188703</v>
      </c>
      <c r="C692" s="8">
        <f t="shared" si="62"/>
        <v>-0.2534786</v>
      </c>
      <c r="G692" s="1">
        <v>1937.583333</v>
      </c>
      <c r="H692" s="1">
        <v>0.37947035185943001</v>
      </c>
      <c r="I692" s="1">
        <v>2.8727860000000001E-2</v>
      </c>
      <c r="J692" s="1">
        <v>1937.583333</v>
      </c>
      <c r="K692" s="1">
        <v>1.3919999999999999</v>
      </c>
      <c r="L692" s="1">
        <v>2.5324926670307999</v>
      </c>
      <c r="M692" s="1">
        <v>139.235797598543</v>
      </c>
      <c r="V692">
        <f t="shared" si="64"/>
        <v>690</v>
      </c>
      <c r="W692">
        <f t="shared" si="63"/>
        <v>1.098169107334078</v>
      </c>
      <c r="X692" s="2">
        <f t="array" ref="X692">+SQRT((SUM(SIN($V692/$X$1*($A$22:$A$2000))*$B$22:$B$2000))^2 + (SUM(COS($V692/$X$1*($A$22:$A$2000))*$B$22:$B$2000))^2)</f>
        <v>3.6036253311105328</v>
      </c>
      <c r="Y692">
        <f t="array" ref="Y692">+SQRT((SUM(SIN($V692/$X$1*($A$22:$A$2000))*$C$22:$C$2000))^2 +  (SUM(COS($V692/$X$1*($A$22:$A$2000))*$C$22:$C$2000))^2)</f>
        <v>12.777306547790637</v>
      </c>
    </row>
    <row r="693" spans="1:25" x14ac:dyDescent="0.35">
      <c r="A693" s="6">
        <f t="shared" si="60"/>
        <v>1937.583333</v>
      </c>
      <c r="B693" s="6">
        <f t="shared" si="61"/>
        <v>0.37947035185943001</v>
      </c>
      <c r="C693" s="8">
        <f t="shared" si="62"/>
        <v>2.8727860000000001E-2</v>
      </c>
      <c r="G693" s="1">
        <v>1937.666667</v>
      </c>
      <c r="H693" s="1">
        <v>0.36406263585751603</v>
      </c>
      <c r="I693" s="1">
        <v>0.2695843</v>
      </c>
      <c r="J693" s="1">
        <v>1937.666667</v>
      </c>
      <c r="K693" s="1">
        <v>1.3939999999999999</v>
      </c>
      <c r="L693" s="1">
        <v>3.9334344323765702</v>
      </c>
      <c r="M693" s="1">
        <v>160.41369155468601</v>
      </c>
      <c r="V693">
        <f t="shared" si="64"/>
        <v>691</v>
      </c>
      <c r="W693">
        <f t="shared" si="63"/>
        <v>1.0997606567649969</v>
      </c>
      <c r="X693" s="2">
        <f t="array" ref="X693">+SQRT((SUM(SIN($V693/$X$1*($A$22:$A$2000))*$B$22:$B$2000))^2 + (SUM(COS($V693/$X$1*($A$22:$A$2000))*$B$22:$B$2000))^2)</f>
        <v>3.2386105151583302</v>
      </c>
      <c r="Y693">
        <f t="array" ref="Y693">+SQRT((SUM(SIN($V693/$X$1*($A$22:$A$2000))*$C$22:$C$2000))^2 +  (SUM(COS($V693/$X$1*($A$22:$A$2000))*$C$22:$C$2000))^2)</f>
        <v>13.566973205222901</v>
      </c>
    </row>
    <row r="694" spans="1:25" x14ac:dyDescent="0.35">
      <c r="A694" s="6">
        <f t="shared" si="60"/>
        <v>1937.666667</v>
      </c>
      <c r="B694" s="6">
        <f t="shared" si="61"/>
        <v>0.36406263585751603</v>
      </c>
      <c r="C694" s="8">
        <f t="shared" si="62"/>
        <v>0.2695843</v>
      </c>
      <c r="G694" s="1">
        <v>1937.75</v>
      </c>
      <c r="H694" s="1">
        <v>0.326207520852553</v>
      </c>
      <c r="I694" s="1">
        <v>5.241154E-2</v>
      </c>
      <c r="J694" s="1">
        <v>1937.75</v>
      </c>
      <c r="K694" s="1">
        <v>1.3959999999999999</v>
      </c>
      <c r="L694" s="1">
        <v>3.7571943761981501</v>
      </c>
      <c r="M694" s="1">
        <v>160.59371789353801</v>
      </c>
      <c r="V694">
        <f t="shared" si="64"/>
        <v>692</v>
      </c>
      <c r="W694">
        <f t="shared" si="63"/>
        <v>1.1013522061959158</v>
      </c>
      <c r="X694" s="2">
        <f t="array" ref="X694">+SQRT((SUM(SIN($V694/$X$1*($A$22:$A$2000))*$B$22:$B$2000))^2 + (SUM(COS($V694/$X$1*($A$22:$A$2000))*$B$22:$B$2000))^2)</f>
        <v>3.5623016941140566</v>
      </c>
      <c r="Y694">
        <f t="array" ref="Y694">+SQRT((SUM(SIN($V694/$X$1*($A$22:$A$2000))*$C$22:$C$2000))^2 +  (SUM(COS($V694/$X$1*($A$22:$A$2000))*$C$22:$C$2000))^2)</f>
        <v>13.858431267490985</v>
      </c>
    </row>
    <row r="695" spans="1:25" x14ac:dyDescent="0.35">
      <c r="A695" s="6">
        <f t="shared" si="60"/>
        <v>1937.75</v>
      </c>
      <c r="B695" s="6">
        <f t="shared" si="61"/>
        <v>0.326207520852553</v>
      </c>
      <c r="C695" s="8">
        <f t="shared" si="62"/>
        <v>5.241154E-2</v>
      </c>
      <c r="G695" s="1">
        <v>1937.833333</v>
      </c>
      <c r="H695" s="1">
        <v>0.251887447221329</v>
      </c>
      <c r="I695" s="1">
        <v>0.13209299999999999</v>
      </c>
      <c r="J695" s="1">
        <v>1937.833333</v>
      </c>
      <c r="K695" s="1">
        <v>1.3979999999999999</v>
      </c>
      <c r="L695" s="1">
        <v>2.7290003235515901</v>
      </c>
      <c r="M695" s="1">
        <v>175.57927973056101</v>
      </c>
      <c r="V695">
        <f t="shared" si="64"/>
        <v>693</v>
      </c>
      <c r="W695">
        <f t="shared" si="63"/>
        <v>1.1029437556268347</v>
      </c>
      <c r="X695" s="2">
        <f t="array" ref="X695">+SQRT((SUM(SIN($V695/$X$1*($A$22:$A$2000))*$B$22:$B$2000))^2 + (SUM(COS($V695/$X$1*($A$22:$A$2000))*$B$22:$B$2000))^2)</f>
        <v>4.9280421734071185</v>
      </c>
      <c r="Y695">
        <f t="array" ref="Y695">+SQRT((SUM(SIN($V695/$X$1*($A$22:$A$2000))*$C$22:$C$2000))^2 +  (SUM(COS($V695/$X$1*($A$22:$A$2000))*$C$22:$C$2000))^2)</f>
        <v>13.712766238883264</v>
      </c>
    </row>
    <row r="696" spans="1:25" x14ac:dyDescent="0.35">
      <c r="A696" s="6">
        <f t="shared" si="60"/>
        <v>1937.833333</v>
      </c>
      <c r="B696" s="6">
        <f t="shared" si="61"/>
        <v>0.251887447221329</v>
      </c>
      <c r="C696" s="8">
        <f t="shared" si="62"/>
        <v>0.13209299999999999</v>
      </c>
      <c r="G696" s="1">
        <v>1937.916667</v>
      </c>
      <c r="H696" s="1">
        <v>0.14681996849130399</v>
      </c>
      <c r="I696" s="1">
        <v>7.4437619999999996E-2</v>
      </c>
      <c r="J696" s="1">
        <v>1937.916667</v>
      </c>
      <c r="K696" s="1">
        <v>1.4</v>
      </c>
      <c r="L696" s="1">
        <v>4.2273578585251297</v>
      </c>
      <c r="M696" s="1">
        <v>218.416319633699</v>
      </c>
      <c r="V696">
        <f t="shared" si="64"/>
        <v>694</v>
      </c>
      <c r="W696">
        <f t="shared" si="63"/>
        <v>1.1045353050577538</v>
      </c>
      <c r="X696" s="2">
        <f t="array" ref="X696">+SQRT((SUM(SIN($V696/$X$1*($A$22:$A$2000))*$B$22:$B$2000))^2 + (SUM(COS($V696/$X$1*($A$22:$A$2000))*$B$22:$B$2000))^2)</f>
        <v>6.9338388537194078</v>
      </c>
      <c r="Y696">
        <f t="array" ref="Y696">+SQRT((SUM(SIN($V696/$X$1*($A$22:$A$2000))*$C$22:$C$2000))^2 +  (SUM(COS($V696/$X$1*($A$22:$A$2000))*$C$22:$C$2000))^2)</f>
        <v>13.297396731860479</v>
      </c>
    </row>
    <row r="697" spans="1:25" x14ac:dyDescent="0.35">
      <c r="A697" s="6">
        <f t="shared" si="60"/>
        <v>1937.916667</v>
      </c>
      <c r="B697" s="6">
        <f t="shared" si="61"/>
        <v>0.14681996849130399</v>
      </c>
      <c r="C697" s="8">
        <f t="shared" si="62"/>
        <v>7.4437619999999996E-2</v>
      </c>
      <c r="G697" s="1">
        <v>1938</v>
      </c>
      <c r="H697" s="1">
        <v>1.34148588292327E-2</v>
      </c>
      <c r="I697" s="1">
        <v>8.4423899999999996E-2</v>
      </c>
      <c r="J697" s="1">
        <v>1938</v>
      </c>
      <c r="K697" s="1">
        <v>1.4019999999999999</v>
      </c>
      <c r="L697" s="1">
        <v>5.6605463717255198</v>
      </c>
      <c r="M697" s="1">
        <v>266.06564905466701</v>
      </c>
      <c r="V697">
        <f t="shared" si="64"/>
        <v>695</v>
      </c>
      <c r="W697">
        <f t="shared" si="63"/>
        <v>1.1061268544886727</v>
      </c>
      <c r="X697" s="2">
        <f t="array" ref="X697">+SQRT((SUM(SIN($V697/$X$1*($A$22:$A$2000))*$B$22:$B$2000))^2 + (SUM(COS($V697/$X$1*($A$22:$A$2000))*$B$22:$B$2000))^2)</f>
        <v>9.2137147366300951</v>
      </c>
      <c r="Y697">
        <f t="array" ref="Y697">+SQRT((SUM(SIN($V697/$X$1*($A$22:$A$2000))*$C$22:$C$2000))^2 +  (SUM(COS($V697/$X$1*($A$22:$A$2000))*$C$22:$C$2000))^2)</f>
        <v>12.780486606609113</v>
      </c>
    </row>
    <row r="698" spans="1:25" x14ac:dyDescent="0.35">
      <c r="A698" s="6">
        <f t="shared" si="60"/>
        <v>1938</v>
      </c>
      <c r="B698" s="6">
        <f t="shared" si="61"/>
        <v>1.34148588292327E-2</v>
      </c>
      <c r="C698" s="8">
        <f t="shared" si="62"/>
        <v>8.4423899999999996E-2</v>
      </c>
      <c r="G698" s="1">
        <v>1938.083333</v>
      </c>
      <c r="H698" s="1">
        <v>-0.115164070127715</v>
      </c>
      <c r="I698" s="1">
        <v>-4.7707140000000002E-2</v>
      </c>
      <c r="J698" s="1">
        <v>1938.083333</v>
      </c>
      <c r="K698" s="1">
        <v>1.4039999999999999</v>
      </c>
      <c r="L698" s="1">
        <v>4.3575039574442398</v>
      </c>
      <c r="M698" s="1">
        <v>322.80775632253898</v>
      </c>
      <c r="V698">
        <f t="shared" si="64"/>
        <v>696</v>
      </c>
      <c r="W698">
        <f t="shared" si="63"/>
        <v>1.1077184039195915</v>
      </c>
      <c r="X698" s="2">
        <f t="array" ref="X698">+SQRT((SUM(SIN($V698/$X$1*($A$22:$A$2000))*$B$22:$B$2000))^2 + (SUM(COS($V698/$X$1*($A$22:$A$2000))*$B$22:$B$2000))^2)</f>
        <v>11.654168667251735</v>
      </c>
      <c r="Y698">
        <f t="array" ref="Y698">+SQRT((SUM(SIN($V698/$X$1*($A$22:$A$2000))*$C$22:$C$2000))^2 +  (SUM(COS($V698/$X$1*($A$22:$A$2000))*$C$22:$C$2000))^2)</f>
        <v>12.224539822885498</v>
      </c>
    </row>
    <row r="699" spans="1:25" x14ac:dyDescent="0.35">
      <c r="A699" s="6">
        <f t="shared" si="60"/>
        <v>1938.083333</v>
      </c>
      <c r="B699" s="6">
        <f t="shared" si="61"/>
        <v>-0.115164070127715</v>
      </c>
      <c r="C699" s="8">
        <f t="shared" si="62"/>
        <v>-4.7707140000000002E-2</v>
      </c>
      <c r="G699" s="1">
        <v>1938.166667</v>
      </c>
      <c r="H699" s="1">
        <v>-0.18116096399182399</v>
      </c>
      <c r="I699" s="1">
        <v>0.1617565</v>
      </c>
      <c r="J699" s="1">
        <v>1938.166667</v>
      </c>
      <c r="K699" s="1">
        <v>1.4059999999999999</v>
      </c>
      <c r="L699" s="1">
        <v>5.1318738133039599</v>
      </c>
      <c r="M699" s="1">
        <v>403.927338459255</v>
      </c>
      <c r="V699">
        <f t="shared" si="64"/>
        <v>697</v>
      </c>
      <c r="W699">
        <f t="shared" si="63"/>
        <v>1.1093099533505104</v>
      </c>
      <c r="X699" s="2">
        <f t="array" ref="X699">+SQRT((SUM(SIN($V699/$X$1*($A$22:$A$2000))*$B$22:$B$2000))^2 + (SUM(COS($V699/$X$1*($A$22:$A$2000))*$B$22:$B$2000))^2)</f>
        <v>14.216409356293234</v>
      </c>
      <c r="Y699">
        <f t="array" ref="Y699">+SQRT((SUM(SIN($V699/$X$1*($A$22:$A$2000))*$C$22:$C$2000))^2 +  (SUM(COS($V699/$X$1*($A$22:$A$2000))*$C$22:$C$2000))^2)</f>
        <v>11.573976847782136</v>
      </c>
    </row>
    <row r="700" spans="1:25" x14ac:dyDescent="0.35">
      <c r="A700" s="6">
        <f t="shared" si="60"/>
        <v>1938.166667</v>
      </c>
      <c r="B700" s="6">
        <f t="shared" si="61"/>
        <v>-0.18116096399182399</v>
      </c>
      <c r="C700" s="8">
        <f t="shared" si="62"/>
        <v>0.1617565</v>
      </c>
      <c r="G700" s="1">
        <v>1938.25</v>
      </c>
      <c r="H700" s="1">
        <v>-0.20047558468190699</v>
      </c>
      <c r="I700" s="1">
        <v>-0.16459370000000001</v>
      </c>
      <c r="J700" s="1">
        <v>1938.25</v>
      </c>
      <c r="K700" s="1">
        <v>1.4079999999999999</v>
      </c>
      <c r="L700" s="1">
        <v>9.7604964936173992</v>
      </c>
      <c r="M700" s="1">
        <v>460.19381487300097</v>
      </c>
      <c r="V700">
        <f t="shared" si="64"/>
        <v>698</v>
      </c>
      <c r="W700">
        <f t="shared" si="63"/>
        <v>1.1109015027814295</v>
      </c>
      <c r="X700" s="2">
        <f t="array" ref="X700">+SQRT((SUM(SIN($V700/$X$1*($A$22:$A$2000))*$B$22:$B$2000))^2 + (SUM(COS($V700/$X$1*($A$22:$A$2000))*$B$22:$B$2000))^2)</f>
        <v>16.733568720115066</v>
      </c>
      <c r="Y700">
        <f t="array" ref="Y700">+SQRT((SUM(SIN($V700/$X$1*($A$22:$A$2000))*$C$22:$C$2000))^2 +  (SUM(COS($V700/$X$1*($A$22:$A$2000))*$C$22:$C$2000))^2)</f>
        <v>10.758761020137571</v>
      </c>
    </row>
    <row r="701" spans="1:25" x14ac:dyDescent="0.35">
      <c r="A701" s="6">
        <f t="shared" si="60"/>
        <v>1938.25</v>
      </c>
      <c r="B701" s="6">
        <f t="shared" si="61"/>
        <v>-0.20047558468190699</v>
      </c>
      <c r="C701" s="8">
        <f t="shared" si="62"/>
        <v>-0.16459370000000001</v>
      </c>
      <c r="G701" s="1">
        <v>1938.333333</v>
      </c>
      <c r="H701" s="1">
        <v>-0.27904984613658601</v>
      </c>
      <c r="I701" s="1">
        <v>0.21502080000000001</v>
      </c>
      <c r="J701" s="1">
        <v>1938.333333</v>
      </c>
      <c r="K701" s="1">
        <v>1.41</v>
      </c>
      <c r="L701" s="1">
        <v>10.8114816948298</v>
      </c>
      <c r="M701" s="1">
        <v>430.90323072352197</v>
      </c>
      <c r="V701">
        <f t="shared" si="64"/>
        <v>699</v>
      </c>
      <c r="W701">
        <f t="shared" si="63"/>
        <v>1.1124930522123484</v>
      </c>
      <c r="X701" s="2">
        <f t="array" ref="X701">+SQRT((SUM(SIN($V701/$X$1*($A$22:$A$2000))*$B$22:$B$2000))^2 + (SUM(COS($V701/$X$1*($A$22:$A$2000))*$B$22:$B$2000))^2)</f>
        <v>18.867009533269254</v>
      </c>
      <c r="Y701">
        <f t="array" ref="Y701">+SQRT((SUM(SIN($V701/$X$1*($A$22:$A$2000))*$C$22:$C$2000))^2 +  (SUM(COS($V701/$X$1*($A$22:$A$2000))*$C$22:$C$2000))^2)</f>
        <v>9.8322918914984712</v>
      </c>
    </row>
    <row r="702" spans="1:25" x14ac:dyDescent="0.35">
      <c r="A702" s="6">
        <f t="shared" si="60"/>
        <v>1938.333333</v>
      </c>
      <c r="B702" s="6">
        <f t="shared" si="61"/>
        <v>-0.27904984613658601</v>
      </c>
      <c r="C702" s="8">
        <f t="shared" si="62"/>
        <v>0.21502080000000001</v>
      </c>
      <c r="G702" s="1">
        <v>1938.416667</v>
      </c>
      <c r="H702" s="1">
        <v>-0.46022944817696898</v>
      </c>
      <c r="I702" s="1">
        <v>-0.216866</v>
      </c>
      <c r="J702" s="1">
        <v>1938.416667</v>
      </c>
      <c r="K702" s="1">
        <v>1.4119999999999999</v>
      </c>
      <c r="L702" s="1">
        <v>9.3501259525877298</v>
      </c>
      <c r="M702" s="1">
        <v>353.46478785419401</v>
      </c>
      <c r="V702">
        <f t="shared" si="64"/>
        <v>700</v>
      </c>
      <c r="W702">
        <f t="shared" si="63"/>
        <v>1.1140846016432675</v>
      </c>
      <c r="X702" s="2">
        <f t="array" ref="X702">+SQRT((SUM(SIN($V702/$X$1*($A$22:$A$2000))*$B$22:$B$2000))^2 + (SUM(COS($V702/$X$1*($A$22:$A$2000))*$B$22:$B$2000))^2)</f>
        <v>20.258156058584515</v>
      </c>
      <c r="Y702">
        <f t="array" ref="Y702">+SQRT((SUM(SIN($V702/$X$1*($A$22:$A$2000))*$C$22:$C$2000))^2 +  (SUM(COS($V702/$X$1*($A$22:$A$2000))*$C$22:$C$2000))^2)</f>
        <v>9.0180580987195018</v>
      </c>
    </row>
    <row r="703" spans="1:25" x14ac:dyDescent="0.35">
      <c r="A703" s="6">
        <f t="shared" si="60"/>
        <v>1938.416667</v>
      </c>
      <c r="B703" s="6">
        <f t="shared" si="61"/>
        <v>-0.46022944817696898</v>
      </c>
      <c r="C703" s="8">
        <f t="shared" si="62"/>
        <v>-0.216866</v>
      </c>
      <c r="G703" s="1">
        <v>1938.5</v>
      </c>
      <c r="H703" s="1">
        <v>-0.63710465096544899</v>
      </c>
      <c r="I703" s="1">
        <v>-0.32726850000000002</v>
      </c>
      <c r="J703" s="1">
        <v>1938.5</v>
      </c>
      <c r="K703" s="1">
        <v>1.4139999999999999</v>
      </c>
      <c r="L703" s="1">
        <v>25.0860433143399</v>
      </c>
      <c r="M703" s="1">
        <v>303.63745117117003</v>
      </c>
      <c r="V703">
        <f t="shared" si="64"/>
        <v>701</v>
      </c>
      <c r="W703">
        <f t="shared" si="63"/>
        <v>1.1156761510741864</v>
      </c>
      <c r="X703" s="2">
        <f t="array" ref="X703">+SQRT((SUM(SIN($V703/$X$1*($A$22:$A$2000))*$B$22:$B$2000))^2 + (SUM(COS($V703/$X$1*($A$22:$A$2000))*$B$22:$B$2000))^2)</f>
        <v>20.728018177283602</v>
      </c>
      <c r="Y703">
        <f t="array" ref="Y703">+SQRT((SUM(SIN($V703/$X$1*($A$22:$A$2000))*$C$22:$C$2000))^2 +  (SUM(COS($V703/$X$1*($A$22:$A$2000))*$C$22:$C$2000))^2)</f>
        <v>8.5625617262781883</v>
      </c>
    </row>
    <row r="704" spans="1:25" x14ac:dyDescent="0.35">
      <c r="A704" s="6">
        <f t="shared" si="60"/>
        <v>1938.5</v>
      </c>
      <c r="B704" s="6">
        <f t="shared" si="61"/>
        <v>-0.63710465096544899</v>
      </c>
      <c r="C704" s="8">
        <f t="shared" si="62"/>
        <v>-0.32726850000000002</v>
      </c>
      <c r="G704" s="1">
        <v>1938.583333</v>
      </c>
      <c r="H704" s="1">
        <v>-0.69996680747648699</v>
      </c>
      <c r="I704" s="1">
        <v>0.1313569</v>
      </c>
      <c r="J704" s="1">
        <v>1938.583333</v>
      </c>
      <c r="K704" s="1">
        <v>1.4159999999999999</v>
      </c>
      <c r="L704" s="1">
        <v>73.715414186930602</v>
      </c>
      <c r="M704" s="1">
        <v>270.13647072094801</v>
      </c>
      <c r="V704">
        <f t="shared" si="64"/>
        <v>702</v>
      </c>
      <c r="W704">
        <f t="shared" si="63"/>
        <v>1.1172677005051053</v>
      </c>
      <c r="X704" s="2">
        <f t="array" ref="X704">+SQRT((SUM(SIN($V704/$X$1*($A$22:$A$2000))*$B$22:$B$2000))^2 + (SUM(COS($V704/$X$1*($A$22:$A$2000))*$B$22:$B$2000))^2)</f>
        <v>20.350517166761893</v>
      </c>
      <c r="Y704">
        <f t="array" ref="Y704">+SQRT((SUM(SIN($V704/$X$1*($A$22:$A$2000))*$C$22:$C$2000))^2 +  (SUM(COS($V704/$X$1*($A$22:$A$2000))*$C$22:$C$2000))^2)</f>
        <v>8.482122587102106</v>
      </c>
    </row>
    <row r="705" spans="1:25" x14ac:dyDescent="0.35">
      <c r="A705" s="6">
        <f t="shared" si="60"/>
        <v>1938.583333</v>
      </c>
      <c r="B705" s="6">
        <f t="shared" si="61"/>
        <v>-0.69996680747648699</v>
      </c>
      <c r="C705" s="8">
        <f t="shared" si="62"/>
        <v>0.1313569</v>
      </c>
      <c r="G705" s="1">
        <v>1938.666667</v>
      </c>
      <c r="H705" s="1">
        <v>-0.68243832262871296</v>
      </c>
      <c r="I705" s="1">
        <v>-9.7476690000000005E-2</v>
      </c>
      <c r="J705" s="1">
        <v>1938.666667</v>
      </c>
      <c r="K705" s="1">
        <v>1.4179999999999999</v>
      </c>
      <c r="L705" s="1">
        <v>144.035827619267</v>
      </c>
      <c r="M705" s="1">
        <v>209.74142075536099</v>
      </c>
      <c r="V705">
        <f t="shared" si="64"/>
        <v>703</v>
      </c>
      <c r="W705">
        <f t="shared" si="63"/>
        <v>1.1188592499360244</v>
      </c>
      <c r="X705" s="2">
        <f t="array" ref="X705">+SQRT((SUM(SIN($V705/$X$1*($A$22:$A$2000))*$B$22:$B$2000))^2 + (SUM(COS($V705/$X$1*($A$22:$A$2000))*$B$22:$B$2000))^2)</f>
        <v>19.327574171878265</v>
      </c>
      <c r="Y705">
        <f t="array" ref="Y705">+SQRT((SUM(SIN($V705/$X$1*($A$22:$A$2000))*$C$22:$C$2000))^2 +  (SUM(COS($V705/$X$1*($A$22:$A$2000))*$C$22:$C$2000))^2)</f>
        <v>8.5650400487693723</v>
      </c>
    </row>
    <row r="706" spans="1:25" x14ac:dyDescent="0.35">
      <c r="A706" s="6">
        <f t="shared" si="60"/>
        <v>1938.666667</v>
      </c>
      <c r="B706" s="6">
        <f t="shared" si="61"/>
        <v>-0.68243832262871296</v>
      </c>
      <c r="C706" s="8">
        <f t="shared" si="62"/>
        <v>-9.7476690000000005E-2</v>
      </c>
      <c r="G706" s="1">
        <v>1938.75</v>
      </c>
      <c r="H706" s="1">
        <v>-0.66080430994018702</v>
      </c>
      <c r="I706" s="1">
        <v>-0.2553281</v>
      </c>
      <c r="J706" s="1">
        <v>1938.75</v>
      </c>
      <c r="K706" s="1">
        <v>1.42</v>
      </c>
      <c r="L706" s="1">
        <v>207.738297587826</v>
      </c>
      <c r="M706" s="1">
        <v>163.68542253821099</v>
      </c>
      <c r="V706">
        <f t="shared" si="64"/>
        <v>704</v>
      </c>
      <c r="W706">
        <f t="shared" si="63"/>
        <v>1.1204507993669433</v>
      </c>
      <c r="X706" s="2">
        <f t="array" ref="X706">+SQRT((SUM(SIN($V706/$X$1*($A$22:$A$2000))*$B$22:$B$2000))^2 + (SUM(COS($V706/$X$1*($A$22:$A$2000))*$B$22:$B$2000))^2)</f>
        <v>17.766798338381506</v>
      </c>
      <c r="Y706">
        <f t="array" ref="Y706">+SQRT((SUM(SIN($V706/$X$1*($A$22:$A$2000))*$C$22:$C$2000))^2 +  (SUM(COS($V706/$X$1*($A$22:$A$2000))*$C$22:$C$2000))^2)</f>
        <v>8.652255018987983</v>
      </c>
    </row>
    <row r="707" spans="1:25" x14ac:dyDescent="0.35">
      <c r="A707" s="6">
        <f t="shared" ref="A707:A770" si="65">+G706</f>
        <v>1938.75</v>
      </c>
      <c r="B707" s="6">
        <f t="shared" ref="B707:B770" si="66">+H706</f>
        <v>-0.66080430994018702</v>
      </c>
      <c r="C707" s="8">
        <f t="shared" ref="C707:C770" si="67">+I706</f>
        <v>-0.2553281</v>
      </c>
      <c r="G707" s="1">
        <v>1938.833333</v>
      </c>
      <c r="H707" s="1">
        <v>-0.60520366453299501</v>
      </c>
      <c r="I707" s="1">
        <v>-0.46500609999999998</v>
      </c>
      <c r="J707" s="1">
        <v>1938.833333</v>
      </c>
      <c r="K707" s="1">
        <v>1.4219999999999999</v>
      </c>
      <c r="L707" s="1">
        <v>241.408685964825</v>
      </c>
      <c r="M707" s="1">
        <v>196.143940375298</v>
      </c>
      <c r="V707">
        <f t="shared" si="64"/>
        <v>705</v>
      </c>
      <c r="W707">
        <f t="shared" ref="W707:W770" si="68">+V707/$X$1/2/PI()</f>
        <v>1.1220423487978621</v>
      </c>
      <c r="X707" s="2">
        <f t="array" ref="X707">+SQRT((SUM(SIN($V707/$X$1*($A$22:$A$2000))*$B$22:$B$2000))^2 + (SUM(COS($V707/$X$1*($A$22:$A$2000))*$B$22:$B$2000))^2)</f>
        <v>15.597400899445093</v>
      </c>
      <c r="Y707">
        <f t="array" ref="Y707">+SQRT((SUM(SIN($V707/$X$1*($A$22:$A$2000))*$C$22:$C$2000))^2 +  (SUM(COS($V707/$X$1*($A$22:$A$2000))*$C$22:$C$2000))^2)</f>
        <v>8.7508781545899712</v>
      </c>
    </row>
    <row r="708" spans="1:25" x14ac:dyDescent="0.35">
      <c r="A708" s="6">
        <f t="shared" si="65"/>
        <v>1938.833333</v>
      </c>
      <c r="B708" s="6">
        <f t="shared" si="66"/>
        <v>-0.60520366453299501</v>
      </c>
      <c r="C708" s="8">
        <f t="shared" si="67"/>
        <v>-0.46500609999999998</v>
      </c>
      <c r="G708" s="1">
        <v>1938.916667</v>
      </c>
      <c r="H708" s="1">
        <v>-0.46362450145769402</v>
      </c>
      <c r="I708" s="1">
        <v>-0.32819340000000002</v>
      </c>
      <c r="J708" s="1">
        <v>1938.916667</v>
      </c>
      <c r="K708" s="1">
        <v>1.4239999999999999</v>
      </c>
      <c r="L708" s="1">
        <v>233.06249329186801</v>
      </c>
      <c r="M708" s="1">
        <v>282.26284726286201</v>
      </c>
      <c r="V708">
        <f t="shared" si="64"/>
        <v>706</v>
      </c>
      <c r="W708">
        <f t="shared" si="68"/>
        <v>1.123633898228781</v>
      </c>
      <c r="X708" s="2">
        <f t="array" ref="X708">+SQRT((SUM(SIN($V708/$X$1*($A$22:$A$2000))*$B$22:$B$2000))^2 + (SUM(COS($V708/$X$1*($A$22:$A$2000))*$B$22:$B$2000))^2)</f>
        <v>12.737731082322876</v>
      </c>
      <c r="Y708">
        <f t="array" ref="Y708">+SQRT((SUM(SIN($V708/$X$1*($A$22:$A$2000))*$C$22:$C$2000))^2 +  (SUM(COS($V708/$X$1*($A$22:$A$2000))*$C$22:$C$2000))^2)</f>
        <v>8.8530452082454776</v>
      </c>
    </row>
    <row r="709" spans="1:25" x14ac:dyDescent="0.35">
      <c r="A709" s="6">
        <f t="shared" si="65"/>
        <v>1938.916667</v>
      </c>
      <c r="B709" s="6">
        <f t="shared" si="66"/>
        <v>-0.46362450145769402</v>
      </c>
      <c r="C709" s="8">
        <f t="shared" si="67"/>
        <v>-0.32819340000000002</v>
      </c>
      <c r="G709" s="1">
        <v>1939</v>
      </c>
      <c r="H709" s="1">
        <v>-0.30660986735442503</v>
      </c>
      <c r="I709" s="1">
        <v>4.3510849999999997E-2</v>
      </c>
      <c r="J709" s="1">
        <v>1939</v>
      </c>
      <c r="K709" s="1">
        <v>1.4259999999999999</v>
      </c>
      <c r="L709" s="1">
        <v>183.03140983613699</v>
      </c>
      <c r="M709" s="1">
        <v>357.89111722667201</v>
      </c>
      <c r="V709">
        <f t="shared" ref="V709:V772" si="69">+V708+1</f>
        <v>707</v>
      </c>
      <c r="W709">
        <f t="shared" si="68"/>
        <v>1.1252254476597001</v>
      </c>
      <c r="X709" s="2">
        <f t="array" ref="X709">+SQRT((SUM(SIN($V709/$X$1*($A$22:$A$2000))*$B$22:$B$2000))^2 + (SUM(COS($V709/$X$1*($A$22:$A$2000))*$B$22:$B$2000))^2)</f>
        <v>9.3378438538502593</v>
      </c>
      <c r="Y709">
        <f t="array" ref="Y709">+SQRT((SUM(SIN($V709/$X$1*($A$22:$A$2000))*$C$22:$C$2000))^2 +  (SUM(COS($V709/$X$1*($A$22:$A$2000))*$C$22:$C$2000))^2)</f>
        <v>8.791495637770419</v>
      </c>
    </row>
    <row r="710" spans="1:25" x14ac:dyDescent="0.35">
      <c r="A710" s="6">
        <f t="shared" si="65"/>
        <v>1939</v>
      </c>
      <c r="B710" s="6">
        <f t="shared" si="66"/>
        <v>-0.30660986735442503</v>
      </c>
      <c r="C710" s="8">
        <f t="shared" si="67"/>
        <v>4.3510849999999997E-2</v>
      </c>
      <c r="G710" s="1">
        <v>1939.083333</v>
      </c>
      <c r="H710" s="1">
        <v>-0.22636469707304999</v>
      </c>
      <c r="I710" s="1">
        <v>0.37837280000000001</v>
      </c>
      <c r="J710" s="1">
        <v>1939.083333</v>
      </c>
      <c r="K710" s="1">
        <v>1.4279999999999999</v>
      </c>
      <c r="L710" s="1">
        <v>110.14515132704101</v>
      </c>
      <c r="M710" s="1">
        <v>406.77850109896099</v>
      </c>
      <c r="V710">
        <f t="shared" si="69"/>
        <v>708</v>
      </c>
      <c r="W710">
        <f t="shared" si="68"/>
        <v>1.126816997090619</v>
      </c>
      <c r="X710" s="2">
        <f t="array" ref="X710">+SQRT((SUM(SIN($V710/$X$1*($A$22:$A$2000))*$B$22:$B$2000))^2 + (SUM(COS($V710/$X$1*($A$22:$A$2000))*$B$22:$B$2000))^2)</f>
        <v>5.8709130036326567</v>
      </c>
      <c r="Y710">
        <f t="array" ref="Y710">+SQRT((SUM(SIN($V710/$X$1*($A$22:$A$2000))*$C$22:$C$2000))^2 +  (SUM(COS($V710/$X$1*($A$22:$A$2000))*$C$22:$C$2000))^2)</f>
        <v>8.3986092518871729</v>
      </c>
    </row>
    <row r="711" spans="1:25" x14ac:dyDescent="0.35">
      <c r="A711" s="6">
        <f t="shared" si="65"/>
        <v>1939.083333</v>
      </c>
      <c r="B711" s="6">
        <f t="shared" si="66"/>
        <v>-0.22636469707304999</v>
      </c>
      <c r="C711" s="8">
        <f t="shared" si="67"/>
        <v>0.37837280000000001</v>
      </c>
      <c r="G711" s="1">
        <v>1939.166667</v>
      </c>
      <c r="H711" s="1">
        <v>-0.15729447517676101</v>
      </c>
      <c r="I711" s="1">
        <v>0.1735044</v>
      </c>
      <c r="J711" s="1">
        <v>1939.166667</v>
      </c>
      <c r="K711" s="1">
        <v>1.43</v>
      </c>
      <c r="L711" s="1">
        <v>46.304021371437599</v>
      </c>
      <c r="M711" s="1">
        <v>423.34660456166199</v>
      </c>
      <c r="V711">
        <f t="shared" si="69"/>
        <v>709</v>
      </c>
      <c r="W711">
        <f t="shared" si="68"/>
        <v>1.1284085465215379</v>
      </c>
      <c r="X711" s="2">
        <f t="array" ref="X711">+SQRT((SUM(SIN($V711/$X$1*($A$22:$A$2000))*$B$22:$B$2000))^2 + (SUM(COS($V711/$X$1*($A$22:$A$2000))*$B$22:$B$2000))^2)</f>
        <v>3.1184350549695066</v>
      </c>
      <c r="Y711">
        <f t="array" ref="Y711">+SQRT((SUM(SIN($V711/$X$1*($A$22:$A$2000))*$C$22:$C$2000))^2 +  (SUM(COS($V711/$X$1*($A$22:$A$2000))*$C$22:$C$2000))^2)</f>
        <v>7.7859847238630042</v>
      </c>
    </row>
    <row r="712" spans="1:25" x14ac:dyDescent="0.35">
      <c r="A712" s="6">
        <f t="shared" si="65"/>
        <v>1939.166667</v>
      </c>
      <c r="B712" s="6">
        <f t="shared" si="66"/>
        <v>-0.15729447517676101</v>
      </c>
      <c r="C712" s="8">
        <f t="shared" si="67"/>
        <v>0.1735044</v>
      </c>
      <c r="G712" s="1">
        <v>1939.25</v>
      </c>
      <c r="H712" s="1">
        <v>1.9459330096045901E-2</v>
      </c>
      <c r="I712" s="1">
        <v>-8.5303660000000003E-2</v>
      </c>
      <c r="J712" s="1">
        <v>1939.25</v>
      </c>
      <c r="K712" s="1">
        <v>1.4319999999999999</v>
      </c>
      <c r="L712" s="1">
        <v>12.838697948951999</v>
      </c>
      <c r="M712" s="1">
        <v>372.94400513579001</v>
      </c>
      <c r="V712">
        <f t="shared" si="69"/>
        <v>710</v>
      </c>
      <c r="W712">
        <f t="shared" si="68"/>
        <v>1.1300000959524568</v>
      </c>
      <c r="X712" s="2">
        <f t="array" ref="X712">+SQRT((SUM(SIN($V712/$X$1*($A$22:$A$2000))*$B$22:$B$2000))^2 + (SUM(COS($V712/$X$1*($A$22:$A$2000))*$B$22:$B$2000))^2)</f>
        <v>2.3491202498986605</v>
      </c>
      <c r="Y712">
        <f t="array" ref="Y712">+SQRT((SUM(SIN($V712/$X$1*($A$22:$A$2000))*$C$22:$C$2000))^2 +  (SUM(COS($V712/$X$1*($A$22:$A$2000))*$C$22:$C$2000))^2)</f>
        <v>7.3968654496742454</v>
      </c>
    </row>
    <row r="713" spans="1:25" x14ac:dyDescent="0.35">
      <c r="A713" s="6">
        <f t="shared" si="65"/>
        <v>1939.25</v>
      </c>
      <c r="B713" s="6">
        <f t="shared" si="66"/>
        <v>1.9459330096045901E-2</v>
      </c>
      <c r="C713" s="8">
        <f t="shared" si="67"/>
        <v>-8.5303660000000003E-2</v>
      </c>
      <c r="G713" s="1">
        <v>1939.333333</v>
      </c>
      <c r="H713" s="1">
        <v>0.230570629183453</v>
      </c>
      <c r="I713" s="1">
        <v>-0.1382892</v>
      </c>
      <c r="J713" s="1">
        <v>1939.333333</v>
      </c>
      <c r="K713" s="1">
        <v>1.4339999999999999</v>
      </c>
      <c r="L713" s="1">
        <v>5.39266289319675</v>
      </c>
      <c r="M713" s="1">
        <v>252.979399086466</v>
      </c>
      <c r="V713">
        <f t="shared" si="69"/>
        <v>711</v>
      </c>
      <c r="W713">
        <f t="shared" si="68"/>
        <v>1.1315916453833759</v>
      </c>
      <c r="X713" s="2">
        <f t="array" ref="X713">+SQRT((SUM(SIN($V713/$X$1*($A$22:$A$2000))*$B$22:$B$2000))^2 + (SUM(COS($V713/$X$1*($A$22:$A$2000))*$B$22:$B$2000))^2)</f>
        <v>3.2742658003714413</v>
      </c>
      <c r="Y713">
        <f t="array" ref="Y713">+SQRT((SUM(SIN($V713/$X$1*($A$22:$A$2000))*$C$22:$C$2000))^2 +  (SUM(COS($V713/$X$1*($A$22:$A$2000))*$C$22:$C$2000))^2)</f>
        <v>7.610164831971554</v>
      </c>
    </row>
    <row r="714" spans="1:25" x14ac:dyDescent="0.35">
      <c r="A714" s="6">
        <f t="shared" si="65"/>
        <v>1939.333333</v>
      </c>
      <c r="B714" s="6">
        <f t="shared" si="66"/>
        <v>0.230570629183453</v>
      </c>
      <c r="C714" s="8">
        <f t="shared" si="67"/>
        <v>-0.1382892</v>
      </c>
      <c r="G714" s="1">
        <v>1939.416667</v>
      </c>
      <c r="H714" s="1">
        <v>0.27085053615425497</v>
      </c>
      <c r="I714" s="1">
        <v>1.2613030000000001E-2</v>
      </c>
      <c r="J714" s="1">
        <v>1939.416667</v>
      </c>
      <c r="K714" s="1">
        <v>1.4359999999999999</v>
      </c>
      <c r="L714" s="1">
        <v>6.1975686392804699</v>
      </c>
      <c r="M714" s="1">
        <v>126.024834383665</v>
      </c>
      <c r="V714">
        <f t="shared" si="69"/>
        <v>712</v>
      </c>
      <c r="W714">
        <f t="shared" si="68"/>
        <v>1.1331831948142947</v>
      </c>
      <c r="X714" s="2">
        <f t="array" ref="X714">+SQRT((SUM(SIN($V714/$X$1*($A$22:$A$2000))*$B$22:$B$2000))^2 + (SUM(COS($V714/$X$1*($A$22:$A$2000))*$B$22:$B$2000))^2)</f>
        <v>4.3149971289300879</v>
      </c>
      <c r="Y714">
        <f t="array" ref="Y714">+SQRT((SUM(SIN($V714/$X$1*($A$22:$A$2000))*$C$22:$C$2000))^2 +  (SUM(COS($V714/$X$1*($A$22:$A$2000))*$C$22:$C$2000))^2)</f>
        <v>8.2984464207709152</v>
      </c>
    </row>
    <row r="715" spans="1:25" x14ac:dyDescent="0.35">
      <c r="A715" s="6">
        <f t="shared" si="65"/>
        <v>1939.416667</v>
      </c>
      <c r="B715" s="6">
        <f t="shared" si="66"/>
        <v>0.27085053615425497</v>
      </c>
      <c r="C715" s="8">
        <f t="shared" si="67"/>
        <v>1.2613030000000001E-2</v>
      </c>
      <c r="G715" s="1">
        <v>1939.5</v>
      </c>
      <c r="H715" s="1">
        <v>0.11262324718984899</v>
      </c>
      <c r="I715" s="1">
        <v>-0.1114286</v>
      </c>
      <c r="J715" s="1">
        <v>1939.5</v>
      </c>
      <c r="K715" s="1">
        <v>1.4379999999999999</v>
      </c>
      <c r="L715" s="1">
        <v>4.85964590841846</v>
      </c>
      <c r="M715" s="1">
        <v>52.520442693693397</v>
      </c>
      <c r="V715">
        <f t="shared" si="69"/>
        <v>713</v>
      </c>
      <c r="W715">
        <f t="shared" si="68"/>
        <v>1.1347747442452139</v>
      </c>
      <c r="X715" s="2">
        <f t="array" ref="X715">+SQRT((SUM(SIN($V715/$X$1*($A$22:$A$2000))*$B$22:$B$2000))^2 + (SUM(COS($V715/$X$1*($A$22:$A$2000))*$B$22:$B$2000))^2)</f>
        <v>5.0368484888279115</v>
      </c>
      <c r="Y715">
        <f t="array" ref="Y715">+SQRT((SUM(SIN($V715/$X$1*($A$22:$A$2000))*$C$22:$C$2000))^2 +  (SUM(COS($V715/$X$1*($A$22:$A$2000))*$C$22:$C$2000))^2)</f>
        <v>9.1025960014675782</v>
      </c>
    </row>
    <row r="716" spans="1:25" x14ac:dyDescent="0.35">
      <c r="A716" s="6">
        <f t="shared" si="65"/>
        <v>1939.5</v>
      </c>
      <c r="B716" s="6">
        <f t="shared" si="66"/>
        <v>0.11262324718984899</v>
      </c>
      <c r="C716" s="8">
        <f t="shared" si="67"/>
        <v>-0.1114286</v>
      </c>
      <c r="G716" s="1">
        <v>1939.583333</v>
      </c>
      <c r="H716" s="1">
        <v>-4.2537986655369203E-2</v>
      </c>
      <c r="I716" s="1">
        <v>-0.1793621</v>
      </c>
      <c r="J716" s="1">
        <v>1939.583333</v>
      </c>
      <c r="K716" s="1">
        <v>1.44</v>
      </c>
      <c r="L716" s="1">
        <v>2.4634997172984301</v>
      </c>
      <c r="M716" s="1">
        <v>35.941490981700298</v>
      </c>
      <c r="V716">
        <f t="shared" si="69"/>
        <v>714</v>
      </c>
      <c r="W716">
        <f t="shared" si="68"/>
        <v>1.1363662936761327</v>
      </c>
      <c r="X716" s="2">
        <f t="array" ref="X716">+SQRT((SUM(SIN($V716/$X$1*($A$22:$A$2000))*$B$22:$B$2000))^2 + (SUM(COS($V716/$X$1*($A$22:$A$2000))*$B$22:$B$2000))^2)</f>
        <v>5.1145808699621353</v>
      </c>
      <c r="Y716">
        <f t="array" ref="Y716">+SQRT((SUM(SIN($V716/$X$1*($A$22:$A$2000))*$C$22:$C$2000))^2 +  (SUM(COS($V716/$X$1*($A$22:$A$2000))*$C$22:$C$2000))^2)</f>
        <v>9.845479260650734</v>
      </c>
    </row>
    <row r="717" spans="1:25" x14ac:dyDescent="0.35">
      <c r="A717" s="6">
        <f t="shared" si="65"/>
        <v>1939.583333</v>
      </c>
      <c r="B717" s="6">
        <f t="shared" si="66"/>
        <v>-4.2537986655369203E-2</v>
      </c>
      <c r="C717" s="8">
        <f t="shared" si="67"/>
        <v>-0.1793621</v>
      </c>
      <c r="G717" s="1">
        <v>1939.666667</v>
      </c>
      <c r="H717" s="1">
        <v>-6.0602201405923303E-2</v>
      </c>
      <c r="I717" s="1">
        <v>7.5425300000000001E-2</v>
      </c>
      <c r="J717" s="1">
        <v>1939.666667</v>
      </c>
      <c r="K717" s="1">
        <v>1.4419999999999999</v>
      </c>
      <c r="L717" s="1">
        <v>1.93731296349941</v>
      </c>
      <c r="M717" s="1">
        <v>43.553363756389999</v>
      </c>
      <c r="V717">
        <f t="shared" si="69"/>
        <v>715</v>
      </c>
      <c r="W717">
        <f t="shared" si="68"/>
        <v>1.1379578431070518</v>
      </c>
      <c r="X717" s="2">
        <f t="array" ref="X717">+SQRT((SUM(SIN($V717/$X$1*($A$22:$A$2000))*$B$22:$B$2000))^2 + (SUM(COS($V717/$X$1*($A$22:$A$2000))*$B$22:$B$2000))^2)</f>
        <v>4.2814614146025516</v>
      </c>
      <c r="Y717">
        <f t="array" ref="Y717">+SQRT((SUM(SIN($V717/$X$1*($A$22:$A$2000))*$C$22:$C$2000))^2 +  (SUM(COS($V717/$X$1*($A$22:$A$2000))*$C$22:$C$2000))^2)</f>
        <v>10.461102665151971</v>
      </c>
    </row>
    <row r="718" spans="1:25" x14ac:dyDescent="0.35">
      <c r="A718" s="6">
        <f t="shared" si="65"/>
        <v>1939.666667</v>
      </c>
      <c r="B718" s="6">
        <f t="shared" si="66"/>
        <v>-6.0602201405923303E-2</v>
      </c>
      <c r="C718" s="8">
        <f t="shared" si="67"/>
        <v>7.5425300000000001E-2</v>
      </c>
      <c r="G718" s="1">
        <v>1939.75</v>
      </c>
      <c r="H718" s="1">
        <v>-4.0525541815335402E-2</v>
      </c>
      <c r="I718" s="1">
        <v>0.1660816</v>
      </c>
      <c r="J718" s="1">
        <v>1939.75</v>
      </c>
      <c r="K718" s="1">
        <v>1.444</v>
      </c>
      <c r="L718" s="1">
        <v>2.3963242398634201</v>
      </c>
      <c r="M718" s="1">
        <v>48.3662602076244</v>
      </c>
      <c r="V718">
        <f t="shared" si="69"/>
        <v>716</v>
      </c>
      <c r="W718">
        <f t="shared" si="68"/>
        <v>1.1395493925379707</v>
      </c>
      <c r="X718" s="2">
        <f t="array" ref="X718">+SQRT((SUM(SIN($V718/$X$1*($A$22:$A$2000))*$B$22:$B$2000))^2 + (SUM(COS($V718/$X$1*($A$22:$A$2000))*$B$22:$B$2000))^2)</f>
        <v>2.6590819444277485</v>
      </c>
      <c r="Y718">
        <f t="array" ref="Y718">+SQRT((SUM(SIN($V718/$X$1*($A$22:$A$2000))*$C$22:$C$2000))^2 +  (SUM(COS($V718/$X$1*($A$22:$A$2000))*$C$22:$C$2000))^2)</f>
        <v>10.775288624321373</v>
      </c>
    </row>
    <row r="719" spans="1:25" x14ac:dyDescent="0.35">
      <c r="A719" s="6">
        <f t="shared" si="65"/>
        <v>1939.75</v>
      </c>
      <c r="B719" s="6">
        <f t="shared" si="66"/>
        <v>-4.0525541815335402E-2</v>
      </c>
      <c r="C719" s="8">
        <f t="shared" si="67"/>
        <v>0.1660816</v>
      </c>
      <c r="G719" s="1">
        <v>1939.833333</v>
      </c>
      <c r="H719" s="1">
        <v>-0.114766912236687</v>
      </c>
      <c r="I719" s="1">
        <v>-7.1825029999999998E-2</v>
      </c>
      <c r="J719" s="1">
        <v>1939.833333</v>
      </c>
      <c r="K719" s="1">
        <v>1.446</v>
      </c>
      <c r="L719" s="1">
        <v>2.0484653530195098</v>
      </c>
      <c r="M719" s="1">
        <v>51.792823501845803</v>
      </c>
      <c r="V719">
        <f t="shared" si="69"/>
        <v>717</v>
      </c>
      <c r="W719">
        <f t="shared" si="68"/>
        <v>1.1411409419688896</v>
      </c>
      <c r="X719" s="2">
        <f t="array" ref="X719">+SQRT((SUM(SIN($V719/$X$1*($A$22:$A$2000))*$B$22:$B$2000))^2 + (SUM(COS($V719/$X$1*($A$22:$A$2000))*$B$22:$B$2000))^2)</f>
        <v>1.7020632955928225</v>
      </c>
      <c r="Y719">
        <f t="array" ref="Y719">+SQRT((SUM(SIN($V719/$X$1*($A$22:$A$2000))*$C$22:$C$2000))^2 +  (SUM(COS($V719/$X$1*($A$22:$A$2000))*$C$22:$C$2000))^2)</f>
        <v>10.524602949704153</v>
      </c>
    </row>
    <row r="720" spans="1:25" x14ac:dyDescent="0.35">
      <c r="A720" s="6">
        <f t="shared" si="65"/>
        <v>1939.833333</v>
      </c>
      <c r="B720" s="6">
        <f t="shared" si="66"/>
        <v>-0.114766912236687</v>
      </c>
      <c r="C720" s="8">
        <f t="shared" si="67"/>
        <v>-7.1825029999999998E-2</v>
      </c>
      <c r="G720" s="1">
        <v>1939.916667</v>
      </c>
      <c r="H720" s="1">
        <v>-0.24658067936388101</v>
      </c>
      <c r="I720" s="1">
        <v>0.1068456</v>
      </c>
      <c r="J720" s="1">
        <v>1939.916667</v>
      </c>
      <c r="K720" s="1">
        <v>1.448</v>
      </c>
      <c r="L720" s="1">
        <v>1.2895627094669699</v>
      </c>
      <c r="M720" s="1">
        <v>72.451875845599702</v>
      </c>
      <c r="V720">
        <f t="shared" si="69"/>
        <v>718</v>
      </c>
      <c r="W720">
        <f t="shared" si="68"/>
        <v>1.1427324913998085</v>
      </c>
      <c r="X720" s="2">
        <f t="array" ref="X720">+SQRT((SUM(SIN($V720/$X$1*($A$22:$A$2000))*$B$22:$B$2000))^2 + (SUM(COS($V720/$X$1*($A$22:$A$2000))*$B$22:$B$2000))^2)</f>
        <v>3.4682341846046678</v>
      </c>
      <c r="Y720">
        <f t="array" ref="Y720">+SQRT((SUM(SIN($V720/$X$1*($A$22:$A$2000))*$C$22:$C$2000))^2 +  (SUM(COS($V720/$X$1*($A$22:$A$2000))*$C$22:$C$2000))^2)</f>
        <v>9.5614891394219885</v>
      </c>
    </row>
    <row r="721" spans="1:25" x14ac:dyDescent="0.35">
      <c r="A721" s="6">
        <f t="shared" si="65"/>
        <v>1939.916667</v>
      </c>
      <c r="B721" s="6">
        <f t="shared" si="66"/>
        <v>-0.24658067936388101</v>
      </c>
      <c r="C721" s="8">
        <f t="shared" si="67"/>
        <v>0.1068456</v>
      </c>
      <c r="G721" s="1">
        <v>1940</v>
      </c>
      <c r="H721" s="1">
        <v>-0.32106926748558501</v>
      </c>
      <c r="I721" s="1">
        <v>0.2482519</v>
      </c>
      <c r="J721" s="1">
        <v>1940</v>
      </c>
      <c r="K721" s="1">
        <v>1.45</v>
      </c>
      <c r="L721" s="1">
        <v>1.2876181871961301</v>
      </c>
      <c r="M721" s="1">
        <v>106.993521139137</v>
      </c>
      <c r="V721">
        <f t="shared" si="69"/>
        <v>719</v>
      </c>
      <c r="W721">
        <f t="shared" si="68"/>
        <v>1.1443240408307276</v>
      </c>
      <c r="X721" s="2">
        <f t="array" ref="X721">+SQRT((SUM(SIN($V721/$X$1*($A$22:$A$2000))*$B$22:$B$2000))^2 + (SUM(COS($V721/$X$1*($A$22:$A$2000))*$B$22:$B$2000))^2)</f>
        <v>5.6531105417458578</v>
      </c>
      <c r="Y721">
        <f t="array" ref="Y721">+SQRT((SUM(SIN($V721/$X$1*($A$22:$A$2000))*$C$22:$C$2000))^2 +  (SUM(COS($V721/$X$1*($A$22:$A$2000))*$C$22:$C$2000))^2)</f>
        <v>7.9792400607195058</v>
      </c>
    </row>
    <row r="722" spans="1:25" x14ac:dyDescent="0.35">
      <c r="A722" s="6">
        <f t="shared" si="65"/>
        <v>1940</v>
      </c>
      <c r="B722" s="6">
        <f t="shared" si="66"/>
        <v>-0.32106926748558501</v>
      </c>
      <c r="C722" s="8">
        <f t="shared" si="67"/>
        <v>0.2482519</v>
      </c>
      <c r="G722" s="1">
        <v>1940.083333</v>
      </c>
      <c r="H722" s="1">
        <v>-0.31426104493829699</v>
      </c>
      <c r="I722" s="1">
        <v>-5.5036130000000003E-2</v>
      </c>
      <c r="J722" s="1">
        <v>1940.083333</v>
      </c>
      <c r="K722" s="1">
        <v>1.452</v>
      </c>
      <c r="L722" s="1">
        <v>1.7301345095727001</v>
      </c>
      <c r="M722" s="1">
        <v>128.523860348846</v>
      </c>
      <c r="V722">
        <f t="shared" si="69"/>
        <v>720</v>
      </c>
      <c r="W722">
        <f t="shared" si="68"/>
        <v>1.1459155902616465</v>
      </c>
      <c r="X722" s="2">
        <f t="array" ref="X722">+SQRT((SUM(SIN($V722/$X$1*($A$22:$A$2000))*$B$22:$B$2000))^2 + (SUM(COS($V722/$X$1*($A$22:$A$2000))*$B$22:$B$2000))^2)</f>
        <v>7.5514679669194278</v>
      </c>
      <c r="Y722">
        <f t="array" ref="Y722">+SQRT((SUM(SIN($V722/$X$1*($A$22:$A$2000))*$C$22:$C$2000))^2 +  (SUM(COS($V722/$X$1*($A$22:$A$2000))*$C$22:$C$2000))^2)</f>
        <v>6.0367179880149537</v>
      </c>
    </row>
    <row r="723" spans="1:25" x14ac:dyDescent="0.35">
      <c r="A723" s="6">
        <f t="shared" si="65"/>
        <v>1940.083333</v>
      </c>
      <c r="B723" s="6">
        <f t="shared" si="66"/>
        <v>-0.31426104493829699</v>
      </c>
      <c r="C723" s="8">
        <f t="shared" si="67"/>
        <v>-5.5036130000000003E-2</v>
      </c>
      <c r="G723" s="1">
        <v>1940.166667</v>
      </c>
      <c r="H723" s="1">
        <v>-0.27410147273250701</v>
      </c>
      <c r="I723" s="1">
        <v>-0.32387159999999998</v>
      </c>
      <c r="J723" s="1">
        <v>1940.166667</v>
      </c>
      <c r="K723" s="1">
        <v>1.454</v>
      </c>
      <c r="L723" s="1">
        <v>1.5899315420932201</v>
      </c>
      <c r="M723" s="1">
        <v>139.476508127215</v>
      </c>
      <c r="V723">
        <f t="shared" si="69"/>
        <v>721</v>
      </c>
      <c r="W723">
        <f t="shared" si="68"/>
        <v>1.1475071396925653</v>
      </c>
      <c r="X723" s="2">
        <f t="array" ref="X723">+SQRT((SUM(SIN($V723/$X$1*($A$22:$A$2000))*$B$22:$B$2000))^2 + (SUM(COS($V723/$X$1*($A$22:$A$2000))*$B$22:$B$2000))^2)</f>
        <v>9.1682008608807202</v>
      </c>
      <c r="Y723">
        <f t="array" ref="Y723">+SQRT((SUM(SIN($V723/$X$1*($A$22:$A$2000))*$C$22:$C$2000))^2 +  (SUM(COS($V723/$X$1*($A$22:$A$2000))*$C$22:$C$2000))^2)</f>
        <v>3.9636939377653277</v>
      </c>
    </row>
    <row r="724" spans="1:25" x14ac:dyDescent="0.35">
      <c r="A724" s="6">
        <f t="shared" si="65"/>
        <v>1940.166667</v>
      </c>
      <c r="B724" s="6">
        <f t="shared" si="66"/>
        <v>-0.27410147273250701</v>
      </c>
      <c r="C724" s="8">
        <f t="shared" si="67"/>
        <v>-0.32387159999999998</v>
      </c>
      <c r="G724" s="1">
        <v>1940.25</v>
      </c>
      <c r="H724" s="1">
        <v>-0.22400643240808099</v>
      </c>
      <c r="I724" s="1">
        <v>-0.31226470000000001</v>
      </c>
      <c r="J724" s="1">
        <v>1940.25</v>
      </c>
      <c r="K724" s="1">
        <v>1.456</v>
      </c>
      <c r="L724" s="1">
        <v>1.1336492717028199</v>
      </c>
      <c r="M724" s="1">
        <v>178.28968460337501</v>
      </c>
      <c r="V724">
        <f t="shared" si="69"/>
        <v>722</v>
      </c>
      <c r="W724">
        <f t="shared" si="68"/>
        <v>1.1490986891234842</v>
      </c>
      <c r="X724" s="2">
        <f t="array" ref="X724">+SQRT((SUM(SIN($V724/$X$1*($A$22:$A$2000))*$B$22:$B$2000))^2 + (SUM(COS($V724/$X$1*($A$22:$A$2000))*$B$22:$B$2000))^2)</f>
        <v>10.463021468956715</v>
      </c>
      <c r="Y724">
        <f t="array" ref="Y724">+SQRT((SUM(SIN($V724/$X$1*($A$22:$A$2000))*$C$22:$C$2000))^2 +  (SUM(COS($V724/$X$1*($A$22:$A$2000))*$C$22:$C$2000))^2)</f>
        <v>1.8834893679702582</v>
      </c>
    </row>
    <row r="725" spans="1:25" x14ac:dyDescent="0.35">
      <c r="A725" s="6">
        <f t="shared" si="65"/>
        <v>1940.25</v>
      </c>
      <c r="B725" s="6">
        <f t="shared" si="66"/>
        <v>-0.22400643240808099</v>
      </c>
      <c r="C725" s="8">
        <f t="shared" si="67"/>
        <v>-0.31226470000000001</v>
      </c>
      <c r="G725" s="1">
        <v>1940.333333</v>
      </c>
      <c r="H725" s="1">
        <v>-0.16847359455364699</v>
      </c>
      <c r="I725" s="1">
        <v>-0.2610172</v>
      </c>
      <c r="J725" s="1">
        <v>1940.333333</v>
      </c>
      <c r="K725" s="1">
        <v>1.458</v>
      </c>
      <c r="L725" s="1">
        <v>1.39662366082499</v>
      </c>
      <c r="M725" s="1">
        <v>256.19117730999898</v>
      </c>
      <c r="V725">
        <f t="shared" si="69"/>
        <v>723</v>
      </c>
      <c r="W725">
        <f t="shared" si="68"/>
        <v>1.1506902385544033</v>
      </c>
      <c r="X725" s="2">
        <f t="array" ref="X725">+SQRT((SUM(SIN($V725/$X$1*($A$22:$A$2000))*$B$22:$B$2000))^2 + (SUM(COS($V725/$X$1*($A$22:$A$2000))*$B$22:$B$2000))^2)</f>
        <v>11.156624476511524</v>
      </c>
      <c r="Y725">
        <f t="array" ref="Y725">+SQRT((SUM(SIN($V725/$X$1*($A$22:$A$2000))*$C$22:$C$2000))^2 +  (SUM(COS($V725/$X$1*($A$22:$A$2000))*$C$22:$C$2000))^2)</f>
        <v>1.0899133370162788</v>
      </c>
    </row>
    <row r="726" spans="1:25" x14ac:dyDescent="0.35">
      <c r="A726" s="6">
        <f t="shared" si="65"/>
        <v>1940.333333</v>
      </c>
      <c r="B726" s="6">
        <f t="shared" si="66"/>
        <v>-0.16847359455364699</v>
      </c>
      <c r="C726" s="8">
        <f t="shared" si="67"/>
        <v>-0.2610172</v>
      </c>
      <c r="G726" s="1">
        <v>1940.416667</v>
      </c>
      <c r="H726" s="1">
        <v>-0.124312525896085</v>
      </c>
      <c r="I726" s="1">
        <v>0.162192</v>
      </c>
      <c r="J726" s="1">
        <v>1940.416667</v>
      </c>
      <c r="K726" s="1">
        <v>1.46</v>
      </c>
      <c r="L726" s="1">
        <v>2.03727684123391</v>
      </c>
      <c r="M726" s="1">
        <v>343.35378052116101</v>
      </c>
      <c r="V726">
        <f t="shared" si="69"/>
        <v>724</v>
      </c>
      <c r="W726">
        <f t="shared" si="68"/>
        <v>1.1522817879853222</v>
      </c>
      <c r="X726" s="2">
        <f t="array" ref="X726">+SQRT((SUM(SIN($V726/$X$1*($A$22:$A$2000))*$B$22:$B$2000))^2 + (SUM(COS($V726/$X$1*($A$22:$A$2000))*$B$22:$B$2000))^2)</f>
        <v>10.919276969016929</v>
      </c>
      <c r="Y726">
        <f t="array" ref="Y726">+SQRT((SUM(SIN($V726/$X$1*($A$22:$A$2000))*$C$22:$C$2000))^2 +  (SUM(COS($V726/$X$1*($A$22:$A$2000))*$C$22:$C$2000))^2)</f>
        <v>3.0836882670248462</v>
      </c>
    </row>
    <row r="727" spans="1:25" x14ac:dyDescent="0.35">
      <c r="A727" s="6">
        <f t="shared" si="65"/>
        <v>1940.416667</v>
      </c>
      <c r="B727" s="6">
        <f t="shared" si="66"/>
        <v>-0.124312525896085</v>
      </c>
      <c r="C727" s="8">
        <f t="shared" si="67"/>
        <v>0.162192</v>
      </c>
      <c r="G727" s="1">
        <v>1940.5</v>
      </c>
      <c r="H727" s="1">
        <v>-8.7323322835441503E-2</v>
      </c>
      <c r="I727" s="1">
        <v>-6.9870080000000001E-2</v>
      </c>
      <c r="J727" s="1">
        <v>1940.5</v>
      </c>
      <c r="K727" s="1">
        <v>1.462</v>
      </c>
      <c r="L727" s="1">
        <v>1.87989951122129</v>
      </c>
      <c r="M727" s="1">
        <v>420.67517297216</v>
      </c>
      <c r="V727">
        <f t="shared" si="69"/>
        <v>725</v>
      </c>
      <c r="W727">
        <f t="shared" si="68"/>
        <v>1.1538733374162413</v>
      </c>
      <c r="X727" s="2">
        <f t="array" ref="X727">+SQRT((SUM(SIN($V727/$X$1*($A$22:$A$2000))*$B$22:$B$2000))^2 + (SUM(COS($V727/$X$1*($A$22:$A$2000))*$B$22:$B$2000))^2)</f>
        <v>9.6535879785625678</v>
      </c>
      <c r="Y727">
        <f t="array" ref="Y727">+SQRT((SUM(SIN($V727/$X$1*($A$22:$A$2000))*$C$22:$C$2000))^2 +  (SUM(COS($V727/$X$1*($A$22:$A$2000))*$C$22:$C$2000))^2)</f>
        <v>5.1283955150430076</v>
      </c>
    </row>
    <row r="728" spans="1:25" x14ac:dyDescent="0.35">
      <c r="A728" s="6">
        <f t="shared" si="65"/>
        <v>1940.5</v>
      </c>
      <c r="B728" s="6">
        <f t="shared" si="66"/>
        <v>-8.7323322835441503E-2</v>
      </c>
      <c r="C728" s="8">
        <f t="shared" si="67"/>
        <v>-6.9870080000000001E-2</v>
      </c>
      <c r="G728" s="1">
        <v>1940.583333</v>
      </c>
      <c r="H728" s="1">
        <v>-3.6040087254541199E-2</v>
      </c>
      <c r="I728" s="1">
        <v>2.7688859999999999E-2</v>
      </c>
      <c r="J728" s="1">
        <v>1940.583333</v>
      </c>
      <c r="K728" s="1">
        <v>1.464</v>
      </c>
      <c r="L728" s="1">
        <v>1.5153068944427901</v>
      </c>
      <c r="M728" s="1">
        <v>480.70604076984102</v>
      </c>
      <c r="V728">
        <f t="shared" si="69"/>
        <v>726</v>
      </c>
      <c r="W728">
        <f t="shared" si="68"/>
        <v>1.1554648868471602</v>
      </c>
      <c r="X728" s="2">
        <f t="array" ref="X728">+SQRT((SUM(SIN($V728/$X$1*($A$22:$A$2000))*$B$22:$B$2000))^2 + (SUM(COS($V728/$X$1*($A$22:$A$2000))*$B$22:$B$2000))^2)</f>
        <v>7.5858990649794302</v>
      </c>
      <c r="Y728">
        <f t="array" ref="Y728">+SQRT((SUM(SIN($V728/$X$1*($A$22:$A$2000))*$C$22:$C$2000))^2 +  (SUM(COS($V728/$X$1*($A$22:$A$2000))*$C$22:$C$2000))^2)</f>
        <v>6.7942616212403699</v>
      </c>
    </row>
    <row r="729" spans="1:25" x14ac:dyDescent="0.35">
      <c r="A729" s="6">
        <f t="shared" si="65"/>
        <v>1940.583333</v>
      </c>
      <c r="B729" s="6">
        <f t="shared" si="66"/>
        <v>-3.6040087254541199E-2</v>
      </c>
      <c r="C729" s="8">
        <f t="shared" si="67"/>
        <v>2.7688859999999999E-2</v>
      </c>
      <c r="G729" s="1">
        <v>1940.666667</v>
      </c>
      <c r="H729" s="1">
        <v>-1.8448945425895099E-3</v>
      </c>
      <c r="I729" s="1">
        <v>-2.965568E-2</v>
      </c>
      <c r="J729" s="1">
        <v>1940.666667</v>
      </c>
      <c r="K729" s="1">
        <v>1.466</v>
      </c>
      <c r="L729" s="1">
        <v>2.4803379228634599</v>
      </c>
      <c r="M729" s="1">
        <v>491.30229164775801</v>
      </c>
      <c r="V729">
        <f t="shared" si="69"/>
        <v>727</v>
      </c>
      <c r="W729">
        <f t="shared" si="68"/>
        <v>1.1570564362780791</v>
      </c>
      <c r="X729" s="2">
        <f t="array" ref="X729">+SQRT((SUM(SIN($V729/$X$1*($A$22:$A$2000))*$B$22:$B$2000))^2 + (SUM(COS($V729/$X$1*($A$22:$A$2000))*$B$22:$B$2000))^2)</f>
        <v>5.1092132538695836</v>
      </c>
      <c r="Y729">
        <f t="array" ref="Y729">+SQRT((SUM(SIN($V729/$X$1*($A$22:$A$2000))*$C$22:$C$2000))^2 +  (SUM(COS($V729/$X$1*($A$22:$A$2000))*$C$22:$C$2000))^2)</f>
        <v>8.0649527448304426</v>
      </c>
    </row>
    <row r="730" spans="1:25" x14ac:dyDescent="0.35">
      <c r="A730" s="6">
        <f t="shared" si="65"/>
        <v>1940.666667</v>
      </c>
      <c r="B730" s="6">
        <f t="shared" si="66"/>
        <v>-1.8448945425895099E-3</v>
      </c>
      <c r="C730" s="8">
        <f t="shared" si="67"/>
        <v>-2.965568E-2</v>
      </c>
      <c r="G730" s="1">
        <v>1940.75</v>
      </c>
      <c r="H730" s="1">
        <v>-4.3589051808647E-2</v>
      </c>
      <c r="I730" s="1">
        <v>-0.1157672</v>
      </c>
      <c r="J730" s="1">
        <v>1940.75</v>
      </c>
      <c r="K730" s="1">
        <v>1.468</v>
      </c>
      <c r="L730" s="1">
        <v>3.77592860473308</v>
      </c>
      <c r="M730" s="1">
        <v>429.94643951666399</v>
      </c>
      <c r="V730">
        <f t="shared" si="69"/>
        <v>728</v>
      </c>
      <c r="W730">
        <f t="shared" si="68"/>
        <v>1.1586479857089982</v>
      </c>
      <c r="X730" s="2">
        <f t="array" ref="X730">+SQRT((SUM(SIN($V730/$X$1*($A$22:$A$2000))*$B$22:$B$2000))^2 + (SUM(COS($V730/$X$1*($A$22:$A$2000))*$B$22:$B$2000))^2)</f>
        <v>2.5146239882979406</v>
      </c>
      <c r="Y730">
        <f t="array" ref="Y730">+SQRT((SUM(SIN($V730/$X$1*($A$22:$A$2000))*$C$22:$C$2000))^2 +  (SUM(COS($V730/$X$1*($A$22:$A$2000))*$C$22:$C$2000))^2)</f>
        <v>9.1441694682620014</v>
      </c>
    </row>
    <row r="731" spans="1:25" x14ac:dyDescent="0.35">
      <c r="A731" s="6">
        <f t="shared" si="65"/>
        <v>1940.75</v>
      </c>
      <c r="B731" s="6">
        <f t="shared" si="66"/>
        <v>-4.3589051808647E-2</v>
      </c>
      <c r="C731" s="8">
        <f t="shared" si="67"/>
        <v>-0.1157672</v>
      </c>
      <c r="G731" s="1">
        <v>1940.833333</v>
      </c>
      <c r="H731" s="1">
        <v>-0.120892515314047</v>
      </c>
      <c r="I731" s="1">
        <v>-9.3864489999999995E-2</v>
      </c>
      <c r="J731" s="1">
        <v>1940.833333</v>
      </c>
      <c r="K731" s="1">
        <v>1.47</v>
      </c>
      <c r="L731" s="1">
        <v>3.3562916525670401</v>
      </c>
      <c r="M731" s="1">
        <v>334.020285630182</v>
      </c>
      <c r="V731">
        <f t="shared" si="69"/>
        <v>729</v>
      </c>
      <c r="W731">
        <f t="shared" si="68"/>
        <v>1.1602395351399171</v>
      </c>
      <c r="X731" s="2">
        <f t="array" ref="X731">+SQRT((SUM(SIN($V731/$X$1*($A$22:$A$2000))*$B$22:$B$2000))^2 + (SUM(COS($V731/$X$1*($A$22:$A$2000))*$B$22:$B$2000))^2)</f>
        <v>0.51277497659573845</v>
      </c>
      <c r="Y731">
        <f t="array" ref="Y731">+SQRT((SUM(SIN($V731/$X$1*($A$22:$A$2000))*$C$22:$C$2000))^2 +  (SUM(COS($V731/$X$1*($A$22:$A$2000))*$C$22:$C$2000))^2)</f>
        <v>10.230296634604674</v>
      </c>
    </row>
    <row r="732" spans="1:25" x14ac:dyDescent="0.35">
      <c r="A732" s="6">
        <f t="shared" si="65"/>
        <v>1940.833333</v>
      </c>
      <c r="B732" s="6">
        <f t="shared" si="66"/>
        <v>-0.120892515314047</v>
      </c>
      <c r="C732" s="8">
        <f t="shared" si="67"/>
        <v>-9.3864489999999995E-2</v>
      </c>
      <c r="G732" s="1">
        <v>1940.916667</v>
      </c>
      <c r="H732" s="1">
        <v>-0.10953894949097601</v>
      </c>
      <c r="I732" s="1">
        <v>-0.1027735</v>
      </c>
      <c r="J732" s="1">
        <v>1940.916667</v>
      </c>
      <c r="K732" s="1">
        <v>1.472</v>
      </c>
      <c r="L732" s="1">
        <v>3.8418812709483401</v>
      </c>
      <c r="M732" s="1">
        <v>257.78859512406302</v>
      </c>
      <c r="V732">
        <f t="shared" si="69"/>
        <v>730</v>
      </c>
      <c r="W732">
        <f t="shared" si="68"/>
        <v>1.1618310845708359</v>
      </c>
      <c r="X732" s="2">
        <f t="array" ref="X732">+SQRT((SUM(SIN($V732/$X$1*($A$22:$A$2000))*$B$22:$B$2000))^2 + (SUM(COS($V732/$X$1*($A$22:$A$2000))*$B$22:$B$2000))^2)</f>
        <v>3.0975097926469202</v>
      </c>
      <c r="Y732">
        <f t="array" ref="Y732">+SQRT((SUM(SIN($V732/$X$1*($A$22:$A$2000))*$C$22:$C$2000))^2 +  (SUM(COS($V732/$X$1*($A$22:$A$2000))*$C$22:$C$2000))^2)</f>
        <v>11.322653496949762</v>
      </c>
    </row>
    <row r="733" spans="1:25" x14ac:dyDescent="0.35">
      <c r="A733" s="6">
        <f t="shared" si="65"/>
        <v>1940.916667</v>
      </c>
      <c r="B733" s="6">
        <f t="shared" si="66"/>
        <v>-0.10953894949097601</v>
      </c>
      <c r="C733" s="8">
        <f t="shared" si="67"/>
        <v>-0.1027735</v>
      </c>
      <c r="G733" s="1">
        <v>1941</v>
      </c>
      <c r="H733" s="1">
        <v>8.2754070918893401E-3</v>
      </c>
      <c r="I733" s="1">
        <v>-0.1935781</v>
      </c>
      <c r="J733" s="1">
        <v>1941</v>
      </c>
      <c r="K733" s="1">
        <v>1.474</v>
      </c>
      <c r="L733" s="1">
        <v>11.458853504890801</v>
      </c>
      <c r="M733" s="1">
        <v>209.74250188207799</v>
      </c>
      <c r="V733">
        <f t="shared" si="69"/>
        <v>731</v>
      </c>
      <c r="W733">
        <f t="shared" si="68"/>
        <v>1.1634226340017548</v>
      </c>
      <c r="X733" s="2">
        <f t="array" ref="X733">+SQRT((SUM(SIN($V733/$X$1*($A$22:$A$2000))*$B$22:$B$2000))^2 + (SUM(COS($V733/$X$1*($A$22:$A$2000))*$B$22:$B$2000))^2)</f>
        <v>5.8519492626576843</v>
      </c>
      <c r="Y733">
        <f t="array" ref="Y733">+SQRT((SUM(SIN($V733/$X$1*($A$22:$A$2000))*$C$22:$C$2000))^2 +  (SUM(COS($V733/$X$1*($A$22:$A$2000))*$C$22:$C$2000))^2)</f>
        <v>12.297019127646696</v>
      </c>
    </row>
    <row r="734" spans="1:25" x14ac:dyDescent="0.35">
      <c r="A734" s="6">
        <f t="shared" si="65"/>
        <v>1941</v>
      </c>
      <c r="B734" s="6">
        <f t="shared" si="66"/>
        <v>8.2754070918893401E-3</v>
      </c>
      <c r="C734" s="8">
        <f t="shared" si="67"/>
        <v>-0.1935781</v>
      </c>
      <c r="G734" s="1">
        <v>1941.083333</v>
      </c>
      <c r="H734" s="1">
        <v>0.10223470174684</v>
      </c>
      <c r="I734" s="1">
        <v>-0.45011709999999999</v>
      </c>
      <c r="J734" s="1">
        <v>1941.083333</v>
      </c>
      <c r="K734" s="1">
        <v>1.476</v>
      </c>
      <c r="L734" s="1">
        <v>27.281346581388</v>
      </c>
      <c r="M734" s="1">
        <v>172.05654001968099</v>
      </c>
      <c r="V734">
        <f t="shared" si="69"/>
        <v>732</v>
      </c>
      <c r="W734">
        <f t="shared" si="68"/>
        <v>1.1650141834326739</v>
      </c>
      <c r="X734" s="2">
        <f t="array" ref="X734">+SQRT((SUM(SIN($V734/$X$1*($A$22:$A$2000))*$B$22:$B$2000))^2 + (SUM(COS($V734/$X$1*($A$22:$A$2000))*$B$22:$B$2000))^2)</f>
        <v>8.1824499658533654</v>
      </c>
      <c r="Y734">
        <f t="array" ref="Y734">+SQRT((SUM(SIN($V734/$X$1*($A$22:$A$2000))*$C$22:$C$2000))^2 +  (SUM(COS($V734/$X$1*($A$22:$A$2000))*$C$22:$C$2000))^2)</f>
        <v>13.108045419110917</v>
      </c>
    </row>
    <row r="735" spans="1:25" x14ac:dyDescent="0.35">
      <c r="A735" s="6">
        <f t="shared" si="65"/>
        <v>1941.083333</v>
      </c>
      <c r="B735" s="6">
        <f t="shared" si="66"/>
        <v>0.10223470174684</v>
      </c>
      <c r="C735" s="8">
        <f t="shared" si="67"/>
        <v>-0.45011709999999999</v>
      </c>
      <c r="G735" s="1">
        <v>1941.166667</v>
      </c>
      <c r="H735" s="1">
        <v>0.117419179771844</v>
      </c>
      <c r="I735" s="1">
        <v>-0.1074721</v>
      </c>
      <c r="J735" s="1">
        <v>1941.166667</v>
      </c>
      <c r="K735" s="1">
        <v>1.478</v>
      </c>
      <c r="L735" s="1">
        <v>44.492428422002597</v>
      </c>
      <c r="M735" s="1">
        <v>138.96936768868801</v>
      </c>
      <c r="V735">
        <f t="shared" si="69"/>
        <v>733</v>
      </c>
      <c r="W735">
        <f t="shared" si="68"/>
        <v>1.1666057328635928</v>
      </c>
      <c r="X735" s="2">
        <f t="array" ref="X735">+SQRT((SUM(SIN($V735/$X$1*($A$22:$A$2000))*$B$22:$B$2000))^2 + (SUM(COS($V735/$X$1*($A$22:$A$2000))*$B$22:$B$2000))^2)</f>
        <v>9.7292681690518084</v>
      </c>
      <c r="Y735">
        <f t="array" ref="Y735">+SQRT((SUM(SIN($V735/$X$1*($A$22:$A$2000))*$C$22:$C$2000))^2 +  (SUM(COS($V735/$X$1*($A$22:$A$2000))*$C$22:$C$2000))^2)</f>
        <v>13.845735042134937</v>
      </c>
    </row>
    <row r="736" spans="1:25" x14ac:dyDescent="0.35">
      <c r="A736" s="6">
        <f t="shared" si="65"/>
        <v>1941.166667</v>
      </c>
      <c r="B736" s="6">
        <f t="shared" si="66"/>
        <v>0.117419179771844</v>
      </c>
      <c r="C736" s="8">
        <f t="shared" si="67"/>
        <v>-0.1074721</v>
      </c>
      <c r="G736" s="1">
        <v>1941.25</v>
      </c>
      <c r="H736" s="1">
        <v>0.194781466534485</v>
      </c>
      <c r="I736" s="1">
        <v>-9.7203339999999999E-2</v>
      </c>
      <c r="J736" s="1">
        <v>1941.25</v>
      </c>
      <c r="K736" s="1">
        <v>1.48</v>
      </c>
      <c r="L736" s="1">
        <v>55.840634814835099</v>
      </c>
      <c r="M736" s="1">
        <v>108.96812535106601</v>
      </c>
      <c r="V736">
        <f t="shared" si="69"/>
        <v>734</v>
      </c>
      <c r="W736">
        <f t="shared" si="68"/>
        <v>1.1681972822945117</v>
      </c>
      <c r="X736" s="2">
        <f t="array" ref="X736">+SQRT((SUM(SIN($V736/$X$1*($A$22:$A$2000))*$B$22:$B$2000))^2 + (SUM(COS($V736/$X$1*($A$22:$A$2000))*$B$22:$B$2000))^2)</f>
        <v>10.39172893773671</v>
      </c>
      <c r="Y736">
        <f t="array" ref="Y736">+SQRT((SUM(SIN($V736/$X$1*($A$22:$A$2000))*$C$22:$C$2000))^2 +  (SUM(COS($V736/$X$1*($A$22:$A$2000))*$C$22:$C$2000))^2)</f>
        <v>14.612761100245839</v>
      </c>
    </row>
    <row r="737" spans="1:25" x14ac:dyDescent="0.35">
      <c r="A737" s="6">
        <f t="shared" si="65"/>
        <v>1941.25</v>
      </c>
      <c r="B737" s="6">
        <f t="shared" si="66"/>
        <v>0.194781466534485</v>
      </c>
      <c r="C737" s="8">
        <f t="shared" si="67"/>
        <v>-9.7203339999999999E-2</v>
      </c>
      <c r="G737" s="1">
        <v>1941.333333</v>
      </c>
      <c r="H737" s="1">
        <v>0.44444622828237701</v>
      </c>
      <c r="I737" s="1">
        <v>-7.0737990000000001E-2</v>
      </c>
      <c r="J737" s="1">
        <v>1941.333333</v>
      </c>
      <c r="K737" s="1">
        <v>1.482</v>
      </c>
      <c r="L737" s="1">
        <v>58.410467481062597</v>
      </c>
      <c r="M737" s="1">
        <v>78.183034601153295</v>
      </c>
      <c r="V737">
        <f t="shared" si="69"/>
        <v>735</v>
      </c>
      <c r="W737">
        <f t="shared" si="68"/>
        <v>1.1697888317254308</v>
      </c>
      <c r="X737" s="2">
        <f t="array" ref="X737">+SQRT((SUM(SIN($V737/$X$1*($A$22:$A$2000))*$B$22:$B$2000))^2 + (SUM(COS($V737/$X$1*($A$22:$A$2000))*$B$22:$B$2000))^2)</f>
        <v>10.356458154335421</v>
      </c>
      <c r="Y737">
        <f t="array" ref="Y737">+SQRT((SUM(SIN($V737/$X$1*($A$22:$A$2000))*$C$22:$C$2000))^2 +  (SUM(COS($V737/$X$1*($A$22:$A$2000))*$C$22:$C$2000))^2)</f>
        <v>15.401090210482725</v>
      </c>
    </row>
    <row r="738" spans="1:25" x14ac:dyDescent="0.35">
      <c r="A738" s="6">
        <f t="shared" si="65"/>
        <v>1941.333333</v>
      </c>
      <c r="B738" s="6">
        <f t="shared" si="66"/>
        <v>0.44444622828237701</v>
      </c>
      <c r="C738" s="8">
        <f t="shared" si="67"/>
        <v>-7.0737990000000001E-2</v>
      </c>
      <c r="G738" s="1">
        <v>1941.416667</v>
      </c>
      <c r="H738" s="1">
        <v>0.72090625273366604</v>
      </c>
      <c r="I738" s="1">
        <v>-0.18507699999999999</v>
      </c>
      <c r="J738" s="1">
        <v>1941.416667</v>
      </c>
      <c r="K738" s="1">
        <v>1.484</v>
      </c>
      <c r="L738" s="1">
        <v>50.936099197370403</v>
      </c>
      <c r="M738" s="1">
        <v>50.434070624925297</v>
      </c>
      <c r="V738">
        <f t="shared" si="69"/>
        <v>736</v>
      </c>
      <c r="W738">
        <f t="shared" si="68"/>
        <v>1.1713803811563497</v>
      </c>
      <c r="X738" s="2">
        <f t="array" ref="X738">+SQRT((SUM(SIN($V738/$X$1*($A$22:$A$2000))*$B$22:$B$2000))^2 + (SUM(COS($V738/$X$1*($A$22:$A$2000))*$B$22:$B$2000))^2)</f>
        <v>9.8897428867510637</v>
      </c>
      <c r="Y738">
        <f t="array" ref="Y738">+SQRT((SUM(SIN($V738/$X$1*($A$22:$A$2000))*$C$22:$C$2000))^2 +  (SUM(COS($V738/$X$1*($A$22:$A$2000))*$C$22:$C$2000))^2)</f>
        <v>16.116816481541218</v>
      </c>
    </row>
    <row r="739" spans="1:25" x14ac:dyDescent="0.35">
      <c r="A739" s="6">
        <f t="shared" si="65"/>
        <v>1941.416667</v>
      </c>
      <c r="B739" s="6">
        <f t="shared" si="66"/>
        <v>0.72090625273366604</v>
      </c>
      <c r="C739" s="8">
        <f t="shared" si="67"/>
        <v>-0.18507699999999999</v>
      </c>
      <c r="G739" s="1">
        <v>1941.5</v>
      </c>
      <c r="H739" s="1">
        <v>0.78788182063620604</v>
      </c>
      <c r="I739" s="1">
        <v>-0.13527890000000001</v>
      </c>
      <c r="J739" s="1">
        <v>1941.5</v>
      </c>
      <c r="K739" s="1">
        <v>1.486</v>
      </c>
      <c r="L739" s="1">
        <v>34.264963986817897</v>
      </c>
      <c r="M739" s="1">
        <v>30.247486535589498</v>
      </c>
      <c r="V739">
        <f t="shared" si="69"/>
        <v>737</v>
      </c>
      <c r="W739">
        <f t="shared" si="68"/>
        <v>1.1729719305872688</v>
      </c>
      <c r="X739" s="2">
        <f t="array" ref="X739">+SQRT((SUM(SIN($V739/$X$1*($A$22:$A$2000))*$B$22:$B$2000))^2 + (SUM(COS($V739/$X$1*($A$22:$A$2000))*$B$22:$B$2000))^2)</f>
        <v>9.0753241526794657</v>
      </c>
      <c r="Y739">
        <f t="array" ref="Y739">+SQRT((SUM(SIN($V739/$X$1*($A$22:$A$2000))*$C$22:$C$2000))^2 +  (SUM(COS($V739/$X$1*($A$22:$A$2000))*$C$22:$C$2000))^2)</f>
        <v>16.695251402232731</v>
      </c>
    </row>
    <row r="740" spans="1:25" x14ac:dyDescent="0.35">
      <c r="A740" s="6">
        <f t="shared" si="65"/>
        <v>1941.5</v>
      </c>
      <c r="B740" s="6">
        <f t="shared" si="66"/>
        <v>0.78788182063620604</v>
      </c>
      <c r="C740" s="8">
        <f t="shared" si="67"/>
        <v>-0.13527890000000001</v>
      </c>
      <c r="G740" s="1">
        <v>1941.583333</v>
      </c>
      <c r="H740" s="1">
        <v>0.63556009398604596</v>
      </c>
      <c r="I740" s="1">
        <v>-0.13807330000000001</v>
      </c>
      <c r="J740" s="1">
        <v>1941.583333</v>
      </c>
      <c r="K740" s="1">
        <v>1.488</v>
      </c>
      <c r="L740" s="1">
        <v>15.541036190976</v>
      </c>
      <c r="M740" s="1">
        <v>22.9162537024825</v>
      </c>
      <c r="V740">
        <f t="shared" si="69"/>
        <v>738</v>
      </c>
      <c r="W740">
        <f t="shared" si="68"/>
        <v>1.1745634800181877</v>
      </c>
      <c r="X740" s="2">
        <f t="array" ref="X740">+SQRT((SUM(SIN($V740/$X$1*($A$22:$A$2000))*$B$22:$B$2000))^2 + (SUM(COS($V740/$X$1*($A$22:$A$2000))*$B$22:$B$2000))^2)</f>
        <v>7.8070732653367587</v>
      </c>
      <c r="Y740">
        <f t="array" ref="Y740">+SQRT((SUM(SIN($V740/$X$1*($A$22:$A$2000))*$C$22:$C$2000))^2 +  (SUM(COS($V740/$X$1*($A$22:$A$2000))*$C$22:$C$2000))^2)</f>
        <v>17.165541509585996</v>
      </c>
    </row>
    <row r="741" spans="1:25" x14ac:dyDescent="0.35">
      <c r="A741" s="6">
        <f t="shared" si="65"/>
        <v>1941.583333</v>
      </c>
      <c r="B741" s="6">
        <f t="shared" si="66"/>
        <v>0.63556009398604596</v>
      </c>
      <c r="C741" s="8">
        <f t="shared" si="67"/>
        <v>-0.13807330000000001</v>
      </c>
      <c r="G741" s="1">
        <v>1941.666667</v>
      </c>
      <c r="H741" s="1">
        <v>0.46757241249893</v>
      </c>
      <c r="I741" s="1">
        <v>2.761421E-2</v>
      </c>
      <c r="J741" s="1">
        <v>1941.666667</v>
      </c>
      <c r="K741" s="1">
        <v>1.49</v>
      </c>
      <c r="L741" s="1">
        <v>3.8552299901512601</v>
      </c>
      <c r="M741" s="1">
        <v>49.354428684699698</v>
      </c>
      <c r="V741">
        <f t="shared" si="69"/>
        <v>739</v>
      </c>
      <c r="W741">
        <f t="shared" si="68"/>
        <v>1.1761550294491065</v>
      </c>
      <c r="X741" s="2">
        <f t="array" ref="X741">+SQRT((SUM(SIN($V741/$X$1*($A$22:$A$2000))*$B$22:$B$2000))^2 + (SUM(COS($V741/$X$1*($A$22:$A$2000))*$B$22:$B$2000))^2)</f>
        <v>6.0387140608200172</v>
      </c>
      <c r="Y741">
        <f t="array" ref="Y741">+SQRT((SUM(SIN($V741/$X$1*($A$22:$A$2000))*$C$22:$C$2000))^2 +  (SUM(COS($V741/$X$1*($A$22:$A$2000))*$C$22:$C$2000))^2)</f>
        <v>17.617067490095121</v>
      </c>
    </row>
    <row r="742" spans="1:25" x14ac:dyDescent="0.35">
      <c r="A742" s="6">
        <f t="shared" si="65"/>
        <v>1941.666667</v>
      </c>
      <c r="B742" s="6">
        <f t="shared" si="66"/>
        <v>0.46757241249893</v>
      </c>
      <c r="C742" s="8">
        <f t="shared" si="67"/>
        <v>2.761421E-2</v>
      </c>
      <c r="G742" s="1">
        <v>1941.75</v>
      </c>
      <c r="H742" s="1">
        <v>0.40943674738567298</v>
      </c>
      <c r="I742" s="1">
        <v>0.16618269999999999</v>
      </c>
      <c r="J742" s="1">
        <v>1941.75</v>
      </c>
      <c r="K742" s="1">
        <v>1.492</v>
      </c>
      <c r="L742" s="1">
        <v>0.54532520466907497</v>
      </c>
      <c r="M742" s="1">
        <v>120.49094113333101</v>
      </c>
      <c r="V742">
        <f t="shared" si="69"/>
        <v>740</v>
      </c>
      <c r="W742">
        <f t="shared" si="68"/>
        <v>1.1777465788800257</v>
      </c>
      <c r="X742" s="2">
        <f t="array" ref="X742">+SQRT((SUM(SIN($V742/$X$1*($A$22:$A$2000))*$B$22:$B$2000))^2 + (SUM(COS($V742/$X$1*($A$22:$A$2000))*$B$22:$B$2000))^2)</f>
        <v>3.9679426962639397</v>
      </c>
      <c r="Y742">
        <f t="array" ref="Y742">+SQRT((SUM(SIN($V742/$X$1*($A$22:$A$2000))*$C$22:$C$2000))^2 +  (SUM(COS($V742/$X$1*($A$22:$A$2000))*$C$22:$C$2000))^2)</f>
        <v>18.10818031874966</v>
      </c>
    </row>
    <row r="743" spans="1:25" x14ac:dyDescent="0.35">
      <c r="A743" s="6">
        <f t="shared" si="65"/>
        <v>1941.75</v>
      </c>
      <c r="B743" s="6">
        <f t="shared" si="66"/>
        <v>0.40943674738567298</v>
      </c>
      <c r="C743" s="8">
        <f t="shared" si="67"/>
        <v>0.16618269999999999</v>
      </c>
      <c r="G743" s="1">
        <v>1941.833333</v>
      </c>
      <c r="H743" s="1">
        <v>0.395426779735844</v>
      </c>
      <c r="I743" s="1">
        <v>0.52137299999999998</v>
      </c>
      <c r="J743" s="1">
        <v>1941.833333</v>
      </c>
      <c r="K743" s="1">
        <v>1.494</v>
      </c>
      <c r="L743" s="1">
        <v>0.38077147252553201</v>
      </c>
      <c r="M743" s="1">
        <v>200.75584643513201</v>
      </c>
      <c r="V743">
        <f t="shared" si="69"/>
        <v>741</v>
      </c>
      <c r="W743">
        <f t="shared" si="68"/>
        <v>1.1793381283109445</v>
      </c>
      <c r="X743" s="2">
        <f t="array" ref="X743">+SQRT((SUM(SIN($V743/$X$1*($A$22:$A$2000))*$B$22:$B$2000))^2 + (SUM(COS($V743/$X$1*($A$22:$A$2000))*$B$22:$B$2000))^2)</f>
        <v>1.9779923230447836</v>
      </c>
      <c r="Y743">
        <f t="array" ref="Y743">+SQRT((SUM(SIN($V743/$X$1*($A$22:$A$2000))*$C$22:$C$2000))^2 +  (SUM(COS($V743/$X$1*($A$22:$A$2000))*$C$22:$C$2000))^2)</f>
        <v>18.586695350049244</v>
      </c>
    </row>
    <row r="744" spans="1:25" x14ac:dyDescent="0.35">
      <c r="A744" s="6">
        <f t="shared" si="65"/>
        <v>1941.833333</v>
      </c>
      <c r="B744" s="6">
        <f t="shared" si="66"/>
        <v>0.395426779735844</v>
      </c>
      <c r="C744" s="8">
        <f t="shared" si="67"/>
        <v>0.52137299999999998</v>
      </c>
      <c r="G744" s="1">
        <v>1941.916667</v>
      </c>
      <c r="H744" s="1">
        <v>0.34225168456016403</v>
      </c>
      <c r="I744" s="1">
        <v>3.1416029999999998E-2</v>
      </c>
      <c r="J744" s="1">
        <v>1941.916667</v>
      </c>
      <c r="K744" s="1">
        <v>1.496</v>
      </c>
      <c r="L744" s="1">
        <v>0.574936749982357</v>
      </c>
      <c r="M744" s="1">
        <v>244.387311391054</v>
      </c>
      <c r="V744">
        <f t="shared" si="69"/>
        <v>742</v>
      </c>
      <c r="W744">
        <f t="shared" si="68"/>
        <v>1.1809296777418634</v>
      </c>
      <c r="X744" s="2">
        <f t="array" ref="X744">+SQRT((SUM(SIN($V744/$X$1*($A$22:$A$2000))*$B$22:$B$2000))^2 + (SUM(COS($V744/$X$1*($A$22:$A$2000))*$B$22:$B$2000))^2)</f>
        <v>0.41154569112763628</v>
      </c>
      <c r="Y744">
        <f t="array" ref="Y744">+SQRT((SUM(SIN($V744/$X$1*($A$22:$A$2000))*$C$22:$C$2000))^2 +  (SUM(COS($V744/$X$1*($A$22:$A$2000))*$C$22:$C$2000))^2)</f>
        <v>18.884651599837586</v>
      </c>
    </row>
    <row r="745" spans="1:25" x14ac:dyDescent="0.35">
      <c r="A745" s="6">
        <f t="shared" si="65"/>
        <v>1941.916667</v>
      </c>
      <c r="B745" s="6">
        <f t="shared" si="66"/>
        <v>0.34225168456016403</v>
      </c>
      <c r="C745" s="8">
        <f t="shared" si="67"/>
        <v>3.1416029999999998E-2</v>
      </c>
      <c r="G745" s="1">
        <v>1942</v>
      </c>
      <c r="H745" s="1">
        <v>0.27369426992840901</v>
      </c>
      <c r="I745" s="1">
        <v>-2.473821E-2</v>
      </c>
      <c r="J745" s="1">
        <v>1942</v>
      </c>
      <c r="K745" s="1">
        <v>1.498</v>
      </c>
      <c r="L745" s="1">
        <v>1.30164258030253</v>
      </c>
      <c r="M745" s="1">
        <v>245.884576558975</v>
      </c>
      <c r="V745">
        <f t="shared" si="69"/>
        <v>743</v>
      </c>
      <c r="W745">
        <f t="shared" si="68"/>
        <v>1.1825212271727823</v>
      </c>
      <c r="X745" s="2">
        <f t="array" ref="X745">+SQRT((SUM(SIN($V745/$X$1*($A$22:$A$2000))*$B$22:$B$2000))^2 + (SUM(COS($V745/$X$1*($A$22:$A$2000))*$B$22:$B$2000))^2)</f>
        <v>0.6661842763285033</v>
      </c>
      <c r="Y745">
        <f t="array" ref="Y745">+SQRT((SUM(SIN($V745/$X$1*($A$22:$A$2000))*$C$22:$C$2000))^2 +  (SUM(COS($V745/$X$1*($A$22:$A$2000))*$C$22:$C$2000))^2)</f>
        <v>18.799827573401544</v>
      </c>
    </row>
    <row r="746" spans="1:25" x14ac:dyDescent="0.35">
      <c r="A746" s="6">
        <f t="shared" si="65"/>
        <v>1942</v>
      </c>
      <c r="B746" s="6">
        <f t="shared" si="66"/>
        <v>0.27369426992840901</v>
      </c>
      <c r="C746" s="8">
        <f t="shared" si="67"/>
        <v>-2.473821E-2</v>
      </c>
      <c r="G746" s="1">
        <v>1942.083333</v>
      </c>
      <c r="H746" s="1">
        <v>0.22991961911502601</v>
      </c>
      <c r="I746" s="1">
        <v>-0.12895599999999999</v>
      </c>
      <c r="J746" s="1">
        <v>1942.083333</v>
      </c>
      <c r="K746" s="1">
        <v>1.5</v>
      </c>
      <c r="L746" s="1">
        <v>1.4564606736753101</v>
      </c>
      <c r="M746" s="1">
        <v>213.341689742065</v>
      </c>
      <c r="V746">
        <f t="shared" si="69"/>
        <v>744</v>
      </c>
      <c r="W746">
        <f t="shared" si="68"/>
        <v>1.1841127766037014</v>
      </c>
      <c r="X746" s="2">
        <f t="array" ref="X746">+SQRT((SUM(SIN($V746/$X$1*($A$22:$A$2000))*$B$22:$B$2000))^2 + (SUM(COS($V746/$X$1*($A$22:$A$2000))*$B$22:$B$2000))^2)</f>
        <v>1.46843594235492</v>
      </c>
      <c r="Y746">
        <f t="array" ref="Y746">+SQRT((SUM(SIN($V746/$X$1*($A$22:$A$2000))*$C$22:$C$2000))^2 +  (SUM(COS($V746/$X$1*($A$22:$A$2000))*$C$22:$C$2000))^2)</f>
        <v>18.207004281539554</v>
      </c>
    </row>
    <row r="747" spans="1:25" x14ac:dyDescent="0.35">
      <c r="A747" s="6">
        <f t="shared" si="65"/>
        <v>1942.083333</v>
      </c>
      <c r="B747" s="6">
        <f t="shared" si="66"/>
        <v>0.22991961911502601</v>
      </c>
      <c r="C747" s="8">
        <f t="shared" si="67"/>
        <v>-0.12895599999999999</v>
      </c>
      <c r="G747" s="1">
        <v>1942.166667</v>
      </c>
      <c r="H747" s="1">
        <v>0.17897693194615399</v>
      </c>
      <c r="I747" s="1">
        <v>-9.8154839999999993E-2</v>
      </c>
      <c r="J747" s="1">
        <v>1942.166667</v>
      </c>
      <c r="K747" s="1">
        <v>1.502</v>
      </c>
      <c r="L747" s="1">
        <v>2.2534204085690499</v>
      </c>
      <c r="M747" s="1">
        <v>145.225667814091</v>
      </c>
      <c r="V747">
        <f t="shared" si="69"/>
        <v>745</v>
      </c>
      <c r="W747">
        <f t="shared" si="68"/>
        <v>1.1857043260346203</v>
      </c>
      <c r="X747" s="2">
        <f t="array" ref="X747">+SQRT((SUM(SIN($V747/$X$1*($A$22:$A$2000))*$B$22:$B$2000))^2 + (SUM(COS($V747/$X$1*($A$22:$A$2000))*$B$22:$B$2000))^2)</f>
        <v>2.1625846096633823</v>
      </c>
      <c r="Y747">
        <f t="array" ref="Y747">+SQRT((SUM(SIN($V747/$X$1*($A$22:$A$2000))*$C$22:$C$2000))^2 +  (SUM(COS($V747/$X$1*($A$22:$A$2000))*$C$22:$C$2000))^2)</f>
        <v>17.117381120539015</v>
      </c>
    </row>
    <row r="748" spans="1:25" x14ac:dyDescent="0.35">
      <c r="A748" s="6">
        <f t="shared" si="65"/>
        <v>1942.166667</v>
      </c>
      <c r="B748" s="6">
        <f t="shared" si="66"/>
        <v>0.17897693194615399</v>
      </c>
      <c r="C748" s="8">
        <f t="shared" si="67"/>
        <v>-9.8154839999999993E-2</v>
      </c>
      <c r="G748" s="1">
        <v>1942.25</v>
      </c>
      <c r="H748" s="1">
        <v>8.2714677499914097E-2</v>
      </c>
      <c r="I748" s="1">
        <v>-0.22949339999999999</v>
      </c>
      <c r="J748" s="1">
        <v>1942.25</v>
      </c>
      <c r="K748" s="1">
        <v>1.504</v>
      </c>
      <c r="L748" s="1">
        <v>9.24980698038366</v>
      </c>
      <c r="M748" s="1">
        <v>74.579022930129995</v>
      </c>
      <c r="V748">
        <f t="shared" si="69"/>
        <v>746</v>
      </c>
      <c r="W748">
        <f t="shared" si="68"/>
        <v>1.1872958754655392</v>
      </c>
      <c r="X748" s="2">
        <f t="array" ref="X748">+SQRT((SUM(SIN($V748/$X$1*($A$22:$A$2000))*$B$22:$B$2000))^2 + (SUM(COS($V748/$X$1*($A$22:$A$2000))*$B$22:$B$2000))^2)</f>
        <v>2.6202474426138544</v>
      </c>
      <c r="Y748">
        <f t="array" ref="Y748">+SQRT((SUM(SIN($V748/$X$1*($A$22:$A$2000))*$C$22:$C$2000))^2 +  (SUM(COS($V748/$X$1*($A$22:$A$2000))*$C$22:$C$2000))^2)</f>
        <v>15.644957137672098</v>
      </c>
    </row>
    <row r="749" spans="1:25" x14ac:dyDescent="0.35">
      <c r="A749" s="6">
        <f t="shared" si="65"/>
        <v>1942.25</v>
      </c>
      <c r="B749" s="6">
        <f t="shared" si="66"/>
        <v>8.2714677499914097E-2</v>
      </c>
      <c r="C749" s="8">
        <f t="shared" si="67"/>
        <v>-0.22949339999999999</v>
      </c>
      <c r="G749" s="1">
        <v>1942.333333</v>
      </c>
      <c r="H749" s="1">
        <v>-3.1644342557723498E-2</v>
      </c>
      <c r="I749" s="1">
        <v>-0.40027859999999998</v>
      </c>
      <c r="J749" s="1">
        <v>1942.333333</v>
      </c>
      <c r="K749" s="1">
        <v>1.506</v>
      </c>
      <c r="L749" s="1">
        <v>22.567589450193399</v>
      </c>
      <c r="M749" s="1">
        <v>61.436606822458401</v>
      </c>
      <c r="V749">
        <f t="shared" si="69"/>
        <v>747</v>
      </c>
      <c r="W749">
        <f t="shared" si="68"/>
        <v>1.1888874248964583</v>
      </c>
      <c r="X749" s="2">
        <f t="array" ref="X749">+SQRT((SUM(SIN($V749/$X$1*($A$22:$A$2000))*$B$22:$B$2000))^2 + (SUM(COS($V749/$X$1*($A$22:$A$2000))*$B$22:$B$2000))^2)</f>
        <v>2.6352098295614237</v>
      </c>
      <c r="Y749">
        <f t="array" ref="Y749">+SQRT((SUM(SIN($V749/$X$1*($A$22:$A$2000))*$C$22:$C$2000))^2 +  (SUM(COS($V749/$X$1*($A$22:$A$2000))*$C$22:$C$2000))^2)</f>
        <v>13.914407170247443</v>
      </c>
    </row>
    <row r="750" spans="1:25" x14ac:dyDescent="0.35">
      <c r="A750" s="6">
        <f t="shared" si="65"/>
        <v>1942.333333</v>
      </c>
      <c r="B750" s="6">
        <f t="shared" si="66"/>
        <v>-3.1644342557723498E-2</v>
      </c>
      <c r="C750" s="8">
        <f t="shared" si="67"/>
        <v>-0.40027859999999998</v>
      </c>
      <c r="G750" s="1">
        <v>1942.416667</v>
      </c>
      <c r="H750" s="1">
        <v>-0.11976758846458101</v>
      </c>
      <c r="I750" s="1">
        <v>-0.75301799999999997</v>
      </c>
      <c r="J750" s="1">
        <v>1942.416667</v>
      </c>
      <c r="K750" s="1">
        <v>1.508</v>
      </c>
      <c r="L750" s="1">
        <v>33.102559654154497</v>
      </c>
      <c r="M750" s="1">
        <v>104.62644132891501</v>
      </c>
      <c r="V750">
        <f t="shared" si="69"/>
        <v>748</v>
      </c>
      <c r="W750">
        <f t="shared" si="68"/>
        <v>1.1904789743273771</v>
      </c>
      <c r="X750" s="2">
        <f t="array" ref="X750">+SQRT((SUM(SIN($V750/$X$1*($A$22:$A$2000))*$B$22:$B$2000))^2 + (SUM(COS($V750/$X$1*($A$22:$A$2000))*$B$22:$B$2000))^2)</f>
        <v>2.1848519954208694</v>
      </c>
      <c r="Y750">
        <f t="array" ref="Y750">+SQRT((SUM(SIN($V750/$X$1*($A$22:$A$2000))*$C$22:$C$2000))^2 +  (SUM(COS($V750/$X$1*($A$22:$A$2000))*$C$22:$C$2000))^2)</f>
        <v>12.001314093139245</v>
      </c>
    </row>
    <row r="751" spans="1:25" x14ac:dyDescent="0.35">
      <c r="A751" s="6">
        <f t="shared" si="65"/>
        <v>1942.416667</v>
      </c>
      <c r="B751" s="6">
        <f t="shared" si="66"/>
        <v>-0.11976758846458101</v>
      </c>
      <c r="C751" s="8">
        <f t="shared" si="67"/>
        <v>-0.75301799999999997</v>
      </c>
      <c r="G751" s="1">
        <v>1942.5</v>
      </c>
      <c r="H751" s="1">
        <v>-0.178589171195981</v>
      </c>
      <c r="I751" s="1">
        <v>-0.40365960000000001</v>
      </c>
      <c r="J751" s="1">
        <v>1942.5</v>
      </c>
      <c r="K751" s="1">
        <v>1.51</v>
      </c>
      <c r="L751" s="1">
        <v>36.357731121384901</v>
      </c>
      <c r="M751" s="1">
        <v>140.765673791571</v>
      </c>
      <c r="V751">
        <f t="shared" si="69"/>
        <v>749</v>
      </c>
      <c r="W751">
        <f t="shared" si="68"/>
        <v>1.1920705237582963</v>
      </c>
      <c r="X751" s="2">
        <f t="array" ref="X751">+SQRT((SUM(SIN($V751/$X$1*($A$22:$A$2000))*$B$22:$B$2000))^2 + (SUM(COS($V751/$X$1*($A$22:$A$2000))*$B$22:$B$2000))^2)</f>
        <v>1.5005650926765224</v>
      </c>
      <c r="Y751">
        <f t="array" ref="Y751">+SQRT((SUM(SIN($V751/$X$1*($A$22:$A$2000))*$C$22:$C$2000))^2 +  (SUM(COS($V751/$X$1*($A$22:$A$2000))*$C$22:$C$2000))^2)</f>
        <v>9.9645354550431477</v>
      </c>
    </row>
    <row r="752" spans="1:25" x14ac:dyDescent="0.35">
      <c r="A752" s="6">
        <f t="shared" si="65"/>
        <v>1942.5</v>
      </c>
      <c r="B752" s="6">
        <f t="shared" si="66"/>
        <v>-0.178589171195981</v>
      </c>
      <c r="C752" s="8">
        <f t="shared" si="67"/>
        <v>-0.40365960000000001</v>
      </c>
      <c r="G752" s="1">
        <v>1942.583333</v>
      </c>
      <c r="H752" s="1">
        <v>-0.214957120582632</v>
      </c>
      <c r="I752" s="1">
        <v>-0.81869210000000003</v>
      </c>
      <c r="J752" s="1">
        <v>1942.583333</v>
      </c>
      <c r="K752" s="1">
        <v>1.512</v>
      </c>
      <c r="L752" s="1">
        <v>39.601201709870601</v>
      </c>
      <c r="M752" s="1">
        <v>143.331511616326</v>
      </c>
      <c r="V752">
        <f t="shared" si="69"/>
        <v>750</v>
      </c>
      <c r="W752">
        <f t="shared" si="68"/>
        <v>1.1936620731892151</v>
      </c>
      <c r="X752" s="2">
        <f t="array" ref="X752">+SQRT((SUM(SIN($V752/$X$1*($A$22:$A$2000))*$B$22:$B$2000))^2 + (SUM(COS($V752/$X$1*($A$22:$A$2000))*$B$22:$B$2000))^2)</f>
        <v>0.97536025283177019</v>
      </c>
      <c r="Y752">
        <f t="array" ref="Y752">+SQRT((SUM(SIN($V752/$X$1*($A$22:$A$2000))*$C$22:$C$2000))^2 +  (SUM(COS($V752/$X$1*($A$22:$A$2000))*$C$22:$C$2000))^2)</f>
        <v>7.924324133581357</v>
      </c>
    </row>
    <row r="753" spans="1:25" x14ac:dyDescent="0.35">
      <c r="A753" s="6">
        <f t="shared" si="65"/>
        <v>1942.583333</v>
      </c>
      <c r="B753" s="6">
        <f t="shared" si="66"/>
        <v>-0.214957120582632</v>
      </c>
      <c r="C753" s="8">
        <f t="shared" si="67"/>
        <v>-0.81869210000000003</v>
      </c>
      <c r="G753" s="1">
        <v>1942.666667</v>
      </c>
      <c r="H753" s="1">
        <v>-0.21090144781105599</v>
      </c>
      <c r="I753" s="1">
        <v>-0.58607770000000003</v>
      </c>
      <c r="J753" s="1">
        <v>1942.666667</v>
      </c>
      <c r="K753" s="1">
        <v>1.514</v>
      </c>
      <c r="L753" s="1">
        <v>47.716132593711798</v>
      </c>
      <c r="M753" s="1">
        <v>133.88375483572199</v>
      </c>
      <c r="V753">
        <f t="shared" si="69"/>
        <v>751</v>
      </c>
      <c r="W753">
        <f t="shared" si="68"/>
        <v>1.195253622620134</v>
      </c>
      <c r="X753" s="2">
        <f t="array" ref="X753">+SQRT((SUM(SIN($V753/$X$1*($A$22:$A$2000))*$B$22:$B$2000))^2 + (SUM(COS($V753/$X$1*($A$22:$A$2000))*$B$22:$B$2000))^2)</f>
        <v>0.8178357545329249</v>
      </c>
      <c r="Y753">
        <f t="array" ref="Y753">+SQRT((SUM(SIN($V753/$X$1*($A$22:$A$2000))*$C$22:$C$2000))^2 +  (SUM(COS($V753/$X$1*($A$22:$A$2000))*$C$22:$C$2000))^2)</f>
        <v>6.0856126620475406</v>
      </c>
    </row>
    <row r="754" spans="1:25" x14ac:dyDescent="0.35">
      <c r="A754" s="6">
        <f t="shared" si="65"/>
        <v>1942.666667</v>
      </c>
      <c r="B754" s="6">
        <f t="shared" si="66"/>
        <v>-0.21090144781105599</v>
      </c>
      <c r="C754" s="8">
        <f t="shared" si="67"/>
        <v>-0.58607770000000003</v>
      </c>
      <c r="G754" s="1">
        <v>1942.75</v>
      </c>
      <c r="H754" s="1">
        <v>-0.15840658667768301</v>
      </c>
      <c r="I754" s="1">
        <v>-0.23210749999999999</v>
      </c>
      <c r="J754" s="1">
        <v>1942.75</v>
      </c>
      <c r="K754" s="1">
        <v>1.516</v>
      </c>
      <c r="L754" s="1">
        <v>54.5867503476778</v>
      </c>
      <c r="M754" s="1">
        <v>109.016008244326</v>
      </c>
      <c r="V754">
        <f t="shared" si="69"/>
        <v>752</v>
      </c>
      <c r="W754">
        <f t="shared" si="68"/>
        <v>1.1968451720510529</v>
      </c>
      <c r="X754" s="2">
        <f t="array" ref="X754">+SQRT((SUM(SIN($V754/$X$1*($A$22:$A$2000))*$B$22:$B$2000))^2 + (SUM(COS($V754/$X$1*($A$22:$A$2000))*$B$22:$B$2000))^2)</f>
        <v>0.7906418096153327</v>
      </c>
      <c r="Y754">
        <f t="array" ref="Y754">+SQRT((SUM(SIN($V754/$X$1*($A$22:$A$2000))*$C$22:$C$2000))^2 +  (SUM(COS($V754/$X$1*($A$22:$A$2000))*$C$22:$C$2000))^2)</f>
        <v>4.6599083025779464</v>
      </c>
    </row>
    <row r="755" spans="1:25" x14ac:dyDescent="0.35">
      <c r="A755" s="6">
        <f t="shared" si="65"/>
        <v>1942.75</v>
      </c>
      <c r="B755" s="6">
        <f t="shared" si="66"/>
        <v>-0.15840658667768301</v>
      </c>
      <c r="C755" s="8">
        <f t="shared" si="67"/>
        <v>-0.23210749999999999</v>
      </c>
      <c r="G755" s="1">
        <v>1942.833333</v>
      </c>
      <c r="H755" s="1">
        <v>-8.2780089920382799E-2</v>
      </c>
      <c r="I755" s="1">
        <v>-0.350553</v>
      </c>
      <c r="J755" s="1">
        <v>1942.833333</v>
      </c>
      <c r="K755" s="1">
        <v>1.518</v>
      </c>
      <c r="L755" s="1">
        <v>55.584146808824798</v>
      </c>
      <c r="M755" s="1">
        <v>57.747817596693999</v>
      </c>
      <c r="V755">
        <f t="shared" si="69"/>
        <v>753</v>
      </c>
      <c r="W755">
        <f t="shared" si="68"/>
        <v>1.198436721481972</v>
      </c>
      <c r="X755" s="2">
        <f t="array" ref="X755">+SQRT((SUM(SIN($V755/$X$1*($A$22:$A$2000))*$B$22:$B$2000))^2 + (SUM(COS($V755/$X$1*($A$22:$A$2000))*$B$22:$B$2000))^2)</f>
        <v>0.85224424176899038</v>
      </c>
      <c r="Y755">
        <f t="array" ref="Y755">+SQRT((SUM(SIN($V755/$X$1*($A$22:$A$2000))*$C$22:$C$2000))^2 +  (SUM(COS($V755/$X$1*($A$22:$A$2000))*$C$22:$C$2000))^2)</f>
        <v>3.7266413514534249</v>
      </c>
    </row>
    <row r="756" spans="1:25" x14ac:dyDescent="0.35">
      <c r="A756" s="6">
        <f t="shared" si="65"/>
        <v>1942.833333</v>
      </c>
      <c r="B756" s="6">
        <f t="shared" si="66"/>
        <v>-8.2780089920382799E-2</v>
      </c>
      <c r="C756" s="8">
        <f t="shared" si="67"/>
        <v>-0.350553</v>
      </c>
      <c r="G756" s="1">
        <v>1942.916667</v>
      </c>
      <c r="H756" s="1">
        <v>-1.7803928599233699E-3</v>
      </c>
      <c r="I756" s="1">
        <v>-0.34563440000000001</v>
      </c>
      <c r="J756" s="1">
        <v>1942.916667</v>
      </c>
      <c r="K756" s="1">
        <v>1.52</v>
      </c>
      <c r="L756" s="1">
        <v>54.2345332449203</v>
      </c>
      <c r="M756" s="1">
        <v>25.106115549274701</v>
      </c>
      <c r="V756">
        <f t="shared" si="69"/>
        <v>754</v>
      </c>
      <c r="W756">
        <f t="shared" si="68"/>
        <v>1.2000282709128909</v>
      </c>
      <c r="X756" s="2">
        <f t="array" ref="X756">+SQRT((SUM(SIN($V756/$X$1*($A$22:$A$2000))*$B$22:$B$2000))^2 + (SUM(COS($V756/$X$1*($A$22:$A$2000))*$B$22:$B$2000))^2)</f>
        <v>1.048538478827604</v>
      </c>
      <c r="Y756">
        <f t="array" ref="Y756">+SQRT((SUM(SIN($V756/$X$1*($A$22:$A$2000))*$C$22:$C$2000))^2 +  (SUM(COS($V756/$X$1*($A$22:$A$2000))*$C$22:$C$2000))^2)</f>
        <v>3.1582312099491396</v>
      </c>
    </row>
    <row r="757" spans="1:25" x14ac:dyDescent="0.35">
      <c r="A757" s="6">
        <f t="shared" si="65"/>
        <v>1942.916667</v>
      </c>
      <c r="B757" s="6">
        <f t="shared" si="66"/>
        <v>-1.7803928599233699E-3</v>
      </c>
      <c r="C757" s="8">
        <f t="shared" si="67"/>
        <v>-0.34563440000000001</v>
      </c>
      <c r="G757" s="1">
        <v>1943</v>
      </c>
      <c r="H757" s="1">
        <v>9.19453545657785E-2</v>
      </c>
      <c r="I757" s="1">
        <v>-0.32107910000000001</v>
      </c>
      <c r="J757" s="1">
        <v>1943</v>
      </c>
      <c r="K757" s="1">
        <v>1.522</v>
      </c>
      <c r="L757" s="1">
        <v>50.398894948010401</v>
      </c>
      <c r="M757" s="1">
        <v>59.378578785172202</v>
      </c>
      <c r="V757">
        <f t="shared" si="69"/>
        <v>755</v>
      </c>
      <c r="W757">
        <f t="shared" si="68"/>
        <v>1.2016198203438098</v>
      </c>
      <c r="X757" s="2">
        <f t="array" ref="X757">+SQRT((SUM(SIN($V757/$X$1*($A$22:$A$2000))*$B$22:$B$2000))^2 + (SUM(COS($V757/$X$1*($A$22:$A$2000))*$B$22:$B$2000))^2)</f>
        <v>1.3268625810535106</v>
      </c>
      <c r="Y757">
        <f t="array" ref="Y757">+SQRT((SUM(SIN($V757/$X$1*($A$22:$A$2000))*$C$22:$C$2000))^2 +  (SUM(COS($V757/$X$1*($A$22:$A$2000))*$C$22:$C$2000))^2)</f>
        <v>2.7148147026044369</v>
      </c>
    </row>
    <row r="758" spans="1:25" x14ac:dyDescent="0.35">
      <c r="A758" s="6">
        <f t="shared" si="65"/>
        <v>1943</v>
      </c>
      <c r="B758" s="6">
        <f t="shared" si="66"/>
        <v>9.19453545657785E-2</v>
      </c>
      <c r="C758" s="8">
        <f t="shared" si="67"/>
        <v>-0.32107910000000001</v>
      </c>
      <c r="G758" s="1">
        <v>1943.083333</v>
      </c>
      <c r="H758" s="1">
        <v>0.183086931879965</v>
      </c>
      <c r="I758" s="1">
        <v>-7.9375150000000005E-2</v>
      </c>
      <c r="J758" s="1">
        <v>1943.083333</v>
      </c>
      <c r="K758" s="1">
        <v>1.524</v>
      </c>
      <c r="L758" s="1">
        <v>37.824343784070301</v>
      </c>
      <c r="M758" s="1">
        <v>129.899926201928</v>
      </c>
      <c r="V758">
        <f t="shared" si="69"/>
        <v>756</v>
      </c>
      <c r="W758">
        <f t="shared" si="68"/>
        <v>1.2032113697747286</v>
      </c>
      <c r="X758" s="2">
        <f t="array" ref="X758">+SQRT((SUM(SIN($V758/$X$1*($A$22:$A$2000))*$B$22:$B$2000))^2 + (SUM(COS($V758/$X$1*($A$22:$A$2000))*$B$22:$B$2000))^2)</f>
        <v>1.8998492687321564</v>
      </c>
      <c r="Y758">
        <f t="array" ref="Y758">+SQRT((SUM(SIN($V758/$X$1*($A$22:$A$2000))*$C$22:$C$2000))^2 +  (SUM(COS($V758/$X$1*($A$22:$A$2000))*$C$22:$C$2000))^2)</f>
        <v>2.2198540656976786</v>
      </c>
    </row>
    <row r="759" spans="1:25" x14ac:dyDescent="0.35">
      <c r="A759" s="6">
        <f t="shared" si="65"/>
        <v>1943.083333</v>
      </c>
      <c r="B759" s="6">
        <f t="shared" si="66"/>
        <v>0.183086931879965</v>
      </c>
      <c r="C759" s="8">
        <f t="shared" si="67"/>
        <v>-7.9375150000000005E-2</v>
      </c>
      <c r="G759" s="1">
        <v>1943.166667</v>
      </c>
      <c r="H759" s="1">
        <v>0.22409404911927799</v>
      </c>
      <c r="I759" s="1">
        <v>-0.15236359999999999</v>
      </c>
      <c r="J759" s="1">
        <v>1943.166667</v>
      </c>
      <c r="K759" s="1">
        <v>1.526</v>
      </c>
      <c r="L759" s="1">
        <v>19.080710570165099</v>
      </c>
      <c r="M759" s="1">
        <v>176.603844794894</v>
      </c>
      <c r="V759">
        <f t="shared" si="69"/>
        <v>757</v>
      </c>
      <c r="W759">
        <f t="shared" si="68"/>
        <v>1.2048029192056477</v>
      </c>
      <c r="X759" s="2">
        <f t="array" ref="X759">+SQRT((SUM(SIN($V759/$X$1*($A$22:$A$2000))*$B$22:$B$2000))^2 + (SUM(COS($V759/$X$1*($A$22:$A$2000))*$B$22:$B$2000))^2)</f>
        <v>2.8980587434525336</v>
      </c>
      <c r="Y759">
        <f t="array" ref="Y759">+SQRT((SUM(SIN($V759/$X$1*($A$22:$A$2000))*$C$22:$C$2000))^2 +  (SUM(COS($V759/$X$1*($A$22:$A$2000))*$C$22:$C$2000))^2)</f>
        <v>1.8381324708599756</v>
      </c>
    </row>
    <row r="760" spans="1:25" x14ac:dyDescent="0.35">
      <c r="A760" s="6">
        <f t="shared" si="65"/>
        <v>1943.166667</v>
      </c>
      <c r="B760" s="6">
        <f t="shared" si="66"/>
        <v>0.22409404911927799</v>
      </c>
      <c r="C760" s="8">
        <f t="shared" si="67"/>
        <v>-0.15236359999999999</v>
      </c>
      <c r="G760" s="1">
        <v>1943.25</v>
      </c>
      <c r="H760" s="1">
        <v>0.207175563199757</v>
      </c>
      <c r="I760" s="1">
        <v>-4.4734690000000001E-2</v>
      </c>
      <c r="J760" s="1">
        <v>1943.25</v>
      </c>
      <c r="K760" s="1">
        <v>1.528</v>
      </c>
      <c r="L760" s="1">
        <v>6.7877563005724699</v>
      </c>
      <c r="M760" s="1">
        <v>191.13735805365201</v>
      </c>
      <c r="V760">
        <f t="shared" si="69"/>
        <v>758</v>
      </c>
      <c r="W760">
        <f t="shared" si="68"/>
        <v>1.2063944686365666</v>
      </c>
      <c r="X760" s="2">
        <f t="array" ref="X760">+SQRT((SUM(SIN($V760/$X$1*($A$22:$A$2000))*$B$22:$B$2000))^2 + (SUM(COS($V760/$X$1*($A$22:$A$2000))*$B$22:$B$2000))^2)</f>
        <v>4.0410822474205101</v>
      </c>
      <c r="Y760">
        <f t="array" ref="Y760">+SQRT((SUM(SIN($V760/$X$1*($A$22:$A$2000))*$C$22:$C$2000))^2 +  (SUM(COS($V760/$X$1*($A$22:$A$2000))*$C$22:$C$2000))^2)</f>
        <v>2.363947898756102</v>
      </c>
    </row>
    <row r="761" spans="1:25" x14ac:dyDescent="0.35">
      <c r="A761" s="6">
        <f t="shared" si="65"/>
        <v>1943.25</v>
      </c>
      <c r="B761" s="6">
        <f t="shared" si="66"/>
        <v>0.207175563199757</v>
      </c>
      <c r="C761" s="8">
        <f t="shared" si="67"/>
        <v>-4.4734690000000001E-2</v>
      </c>
      <c r="G761" s="1">
        <v>1943.333333</v>
      </c>
      <c r="H761" s="1">
        <v>0.189473348639734</v>
      </c>
      <c r="I761" s="1">
        <v>1.0470780000000001E-2</v>
      </c>
      <c r="J761" s="1">
        <v>1943.333333</v>
      </c>
      <c r="K761" s="1">
        <v>1.53</v>
      </c>
      <c r="L761" s="1">
        <v>5.3145880934617802</v>
      </c>
      <c r="M761" s="1">
        <v>185.823987424026</v>
      </c>
      <c r="V761">
        <f t="shared" si="69"/>
        <v>759</v>
      </c>
      <c r="W761">
        <f t="shared" si="68"/>
        <v>1.2079860180674857</v>
      </c>
      <c r="X761" s="2">
        <f t="array" ref="X761">+SQRT((SUM(SIN($V761/$X$1*($A$22:$A$2000))*$B$22:$B$2000))^2 + (SUM(COS($V761/$X$1*($A$22:$A$2000))*$B$22:$B$2000))^2)</f>
        <v>4.971182920180409</v>
      </c>
      <c r="Y761">
        <f t="array" ref="Y761">+SQRT((SUM(SIN($V761/$X$1*($A$22:$A$2000))*$C$22:$C$2000))^2 +  (SUM(COS($V761/$X$1*($A$22:$A$2000))*$C$22:$C$2000))^2)</f>
        <v>3.8849613045560543</v>
      </c>
    </row>
    <row r="762" spans="1:25" x14ac:dyDescent="0.35">
      <c r="A762" s="6">
        <f t="shared" si="65"/>
        <v>1943.333333</v>
      </c>
      <c r="B762" s="6">
        <f t="shared" si="66"/>
        <v>0.189473348639734</v>
      </c>
      <c r="C762" s="8">
        <f t="shared" si="67"/>
        <v>1.0470780000000001E-2</v>
      </c>
      <c r="G762" s="1">
        <v>1943.416667</v>
      </c>
      <c r="H762" s="1">
        <v>0.20311406632308501</v>
      </c>
      <c r="I762" s="1">
        <v>0.3417211</v>
      </c>
      <c r="J762" s="1">
        <v>1943.416667</v>
      </c>
      <c r="K762" s="1">
        <v>1.532</v>
      </c>
      <c r="L762" s="1">
        <v>6.2097348315342202</v>
      </c>
      <c r="M762" s="1">
        <v>147.017405932786</v>
      </c>
      <c r="V762">
        <f t="shared" si="69"/>
        <v>760</v>
      </c>
      <c r="W762">
        <f t="shared" si="68"/>
        <v>1.2095775674984046</v>
      </c>
      <c r="X762" s="2">
        <f t="array" ref="X762">+SQRT((SUM(SIN($V762/$X$1*($A$22:$A$2000))*$B$22:$B$2000))^2 + (SUM(COS($V762/$X$1*($A$22:$A$2000))*$B$22:$B$2000))^2)</f>
        <v>5.5504411574739434</v>
      </c>
      <c r="Y762">
        <f t="array" ref="Y762">+SQRT((SUM(SIN($V762/$X$1*($A$22:$A$2000))*$C$22:$C$2000))^2 +  (SUM(COS($V762/$X$1*($A$22:$A$2000))*$C$22:$C$2000))^2)</f>
        <v>5.7630835048186535</v>
      </c>
    </row>
    <row r="763" spans="1:25" x14ac:dyDescent="0.35">
      <c r="A763" s="6">
        <f t="shared" si="65"/>
        <v>1943.416667</v>
      </c>
      <c r="B763" s="6">
        <f t="shared" si="66"/>
        <v>0.20311406632308501</v>
      </c>
      <c r="C763" s="8">
        <f t="shared" si="67"/>
        <v>0.3417211</v>
      </c>
      <c r="G763" s="1">
        <v>1943.5</v>
      </c>
      <c r="H763" s="1">
        <v>0.196593140419726</v>
      </c>
      <c r="I763" s="1">
        <v>0.3884804</v>
      </c>
      <c r="J763" s="1">
        <v>1943.5</v>
      </c>
      <c r="K763" s="1">
        <v>1.534</v>
      </c>
      <c r="L763" s="1">
        <v>4.0523955866122296</v>
      </c>
      <c r="M763" s="1">
        <v>77.139940715714701</v>
      </c>
      <c r="V763">
        <f t="shared" si="69"/>
        <v>761</v>
      </c>
      <c r="W763">
        <f t="shared" si="68"/>
        <v>1.2111691169293235</v>
      </c>
      <c r="X763" s="2">
        <f t="array" ref="X763">+SQRT((SUM(SIN($V763/$X$1*($A$22:$A$2000))*$B$22:$B$2000))^2 + (SUM(COS($V763/$X$1*($A$22:$A$2000))*$B$22:$B$2000))^2)</f>
        <v>5.9499857555377842</v>
      </c>
      <c r="Y763">
        <f t="array" ref="Y763">+SQRT((SUM(SIN($V763/$X$1*($A$22:$A$2000))*$C$22:$C$2000))^2 +  (SUM(COS($V763/$X$1*($A$22:$A$2000))*$C$22:$C$2000))^2)</f>
        <v>7.6000506864584407</v>
      </c>
    </row>
    <row r="764" spans="1:25" x14ac:dyDescent="0.35">
      <c r="A764" s="6">
        <f t="shared" si="65"/>
        <v>1943.5</v>
      </c>
      <c r="B764" s="6">
        <f t="shared" si="66"/>
        <v>0.196593140419726</v>
      </c>
      <c r="C764" s="8">
        <f t="shared" si="67"/>
        <v>0.3884804</v>
      </c>
      <c r="G764" s="1">
        <v>1943.583333</v>
      </c>
      <c r="H764" s="1">
        <v>0.123306950553497</v>
      </c>
      <c r="I764" s="1">
        <v>0.31630789999999998</v>
      </c>
      <c r="J764" s="1">
        <v>1943.583333</v>
      </c>
      <c r="K764" s="1">
        <v>1.536</v>
      </c>
      <c r="L764" s="1">
        <v>2.3452885406930899</v>
      </c>
      <c r="M764" s="1">
        <v>24.0748496245571</v>
      </c>
      <c r="V764">
        <f t="shared" si="69"/>
        <v>762</v>
      </c>
      <c r="W764">
        <f t="shared" si="68"/>
        <v>1.2127606663602426</v>
      </c>
      <c r="X764" s="2">
        <f t="array" ref="X764">+SQRT((SUM(SIN($V764/$X$1*($A$22:$A$2000))*$B$22:$B$2000))^2 + (SUM(COS($V764/$X$1*($A$22:$A$2000))*$B$22:$B$2000))^2)</f>
        <v>6.4275227131950894</v>
      </c>
      <c r="Y764">
        <f t="array" ref="Y764">+SQRT((SUM(SIN($V764/$X$1*($A$22:$A$2000))*$C$22:$C$2000))^2 +  (SUM(COS($V764/$X$1*($A$22:$A$2000))*$C$22:$C$2000))^2)</f>
        <v>9.2237421008016796</v>
      </c>
    </row>
    <row r="765" spans="1:25" x14ac:dyDescent="0.35">
      <c r="A765" s="6">
        <f t="shared" si="65"/>
        <v>1943.583333</v>
      </c>
      <c r="B765" s="6">
        <f t="shared" si="66"/>
        <v>0.123306950553497</v>
      </c>
      <c r="C765" s="8">
        <f t="shared" si="67"/>
        <v>0.31630789999999998</v>
      </c>
      <c r="G765" s="1">
        <v>1943.666667</v>
      </c>
      <c r="H765" s="1">
        <v>3.6578921806406803E-2</v>
      </c>
      <c r="I765" s="1">
        <v>-0.28768579999999999</v>
      </c>
      <c r="J765" s="1">
        <v>1943.666667</v>
      </c>
      <c r="K765" s="1">
        <v>1.538</v>
      </c>
      <c r="L765" s="1">
        <v>2.9462188200707198</v>
      </c>
      <c r="M765" s="1">
        <v>24.290486698791799</v>
      </c>
      <c r="V765">
        <f t="shared" si="69"/>
        <v>763</v>
      </c>
      <c r="W765">
        <f t="shared" si="68"/>
        <v>1.2143522157911615</v>
      </c>
      <c r="X765" s="2">
        <f t="array" ref="X765">+SQRT((SUM(SIN($V765/$X$1*($A$22:$A$2000))*$B$22:$B$2000))^2 + (SUM(COS($V765/$X$1*($A$22:$A$2000))*$B$22:$B$2000))^2)</f>
        <v>6.9470429761771335</v>
      </c>
      <c r="Y765">
        <f t="array" ref="Y765">+SQRT((SUM(SIN($V765/$X$1*($A$22:$A$2000))*$C$22:$C$2000))^2 +  (SUM(COS($V765/$X$1*($A$22:$A$2000))*$C$22:$C$2000))^2)</f>
        <v>10.620613960562444</v>
      </c>
    </row>
    <row r="766" spans="1:25" x14ac:dyDescent="0.35">
      <c r="A766" s="6">
        <f t="shared" si="65"/>
        <v>1943.666667</v>
      </c>
      <c r="B766" s="6">
        <f t="shared" si="66"/>
        <v>3.6578921806406803E-2</v>
      </c>
      <c r="C766" s="8">
        <f t="shared" si="67"/>
        <v>-0.28768579999999999</v>
      </c>
      <c r="G766" s="1">
        <v>1943.75</v>
      </c>
      <c r="H766" s="1">
        <v>2.0201703092699801E-2</v>
      </c>
      <c r="I766" s="1">
        <v>-0.17929899999999999</v>
      </c>
      <c r="J766" s="1">
        <v>1943.75</v>
      </c>
      <c r="K766" s="1">
        <v>1.54</v>
      </c>
      <c r="L766" s="1">
        <v>2.8911272568631499</v>
      </c>
      <c r="M766" s="1">
        <v>61.714340922279597</v>
      </c>
      <c r="V766">
        <f t="shared" si="69"/>
        <v>764</v>
      </c>
      <c r="W766">
        <f t="shared" si="68"/>
        <v>1.2159437652220804</v>
      </c>
      <c r="X766" s="2">
        <f t="array" ref="X766">+SQRT((SUM(SIN($V766/$X$1*($A$22:$A$2000))*$B$22:$B$2000))^2 + (SUM(COS($V766/$X$1*($A$22:$A$2000))*$B$22:$B$2000))^2)</f>
        <v>7.2060046997584983</v>
      </c>
      <c r="Y766">
        <f t="array" ref="Y766">+SQRT((SUM(SIN($V766/$X$1*($A$22:$A$2000))*$C$22:$C$2000))^2 +  (SUM(COS($V766/$X$1*($A$22:$A$2000))*$C$22:$C$2000))^2)</f>
        <v>11.816150473814169</v>
      </c>
    </row>
    <row r="767" spans="1:25" x14ac:dyDescent="0.35">
      <c r="A767" s="6">
        <f t="shared" si="65"/>
        <v>1943.75</v>
      </c>
      <c r="B767" s="6">
        <f t="shared" si="66"/>
        <v>2.0201703092699801E-2</v>
      </c>
      <c r="C767" s="8">
        <f t="shared" si="67"/>
        <v>-0.17929899999999999</v>
      </c>
      <c r="G767" s="1">
        <v>1943.833333</v>
      </c>
      <c r="H767" s="1">
        <v>5.9856960879813001E-2</v>
      </c>
      <c r="I767" s="1">
        <v>-0.14040340000000001</v>
      </c>
      <c r="J767" s="1">
        <v>1943.833333</v>
      </c>
      <c r="K767" s="1">
        <v>1.542</v>
      </c>
      <c r="L767" s="1">
        <v>1.6901809403194701</v>
      </c>
      <c r="M767" s="1">
        <v>103.603005415436</v>
      </c>
      <c r="V767">
        <f t="shared" si="69"/>
        <v>765</v>
      </c>
      <c r="W767">
        <f t="shared" si="68"/>
        <v>1.2175353146529995</v>
      </c>
      <c r="X767" s="2">
        <f t="array" ref="X767">+SQRT((SUM(SIN($V767/$X$1*($A$22:$A$2000))*$B$22:$B$2000))^2 + (SUM(COS($V767/$X$1*($A$22:$A$2000))*$B$22:$B$2000))^2)</f>
        <v>7.0398945198602396</v>
      </c>
      <c r="Y767">
        <f t="array" ref="Y767">+SQRT((SUM(SIN($V767/$X$1*($A$22:$A$2000))*$C$22:$C$2000))^2 +  (SUM(COS($V767/$X$1*($A$22:$A$2000))*$C$22:$C$2000))^2)</f>
        <v>12.754117259835542</v>
      </c>
    </row>
    <row r="768" spans="1:25" x14ac:dyDescent="0.35">
      <c r="A768" s="6">
        <f t="shared" si="65"/>
        <v>1943.833333</v>
      </c>
      <c r="B768" s="6">
        <f t="shared" si="66"/>
        <v>5.9856960879813001E-2</v>
      </c>
      <c r="C768" s="8">
        <f t="shared" si="67"/>
        <v>-0.14040340000000001</v>
      </c>
      <c r="G768" s="1">
        <v>1943.916667</v>
      </c>
      <c r="H768" s="1">
        <v>7.1165353838386694E-2</v>
      </c>
      <c r="I768" s="1">
        <v>-0.17352339999999999</v>
      </c>
      <c r="J768" s="1">
        <v>1943.916667</v>
      </c>
      <c r="K768" s="1">
        <v>1.544</v>
      </c>
      <c r="L768" s="1">
        <v>1.5539297434561401</v>
      </c>
      <c r="M768" s="1">
        <v>134.830485823722</v>
      </c>
      <c r="V768">
        <f t="shared" si="69"/>
        <v>766</v>
      </c>
      <c r="W768">
        <f t="shared" si="68"/>
        <v>1.2191268640839183</v>
      </c>
      <c r="X768" s="2">
        <f t="array" ref="X768">+SQRT((SUM(SIN($V768/$X$1*($A$22:$A$2000))*$B$22:$B$2000))^2 + (SUM(COS($V768/$X$1*($A$22:$A$2000))*$B$22:$B$2000))^2)</f>
        <v>6.6673032523617968</v>
      </c>
      <c r="Y768">
        <f t="array" ref="Y768">+SQRT((SUM(SIN($V768/$X$1*($A$22:$A$2000))*$C$22:$C$2000))^2 +  (SUM(COS($V768/$X$1*($A$22:$A$2000))*$C$22:$C$2000))^2)</f>
        <v>13.297205723059166</v>
      </c>
    </row>
    <row r="769" spans="1:25" x14ac:dyDescent="0.35">
      <c r="A769" s="6">
        <f t="shared" si="65"/>
        <v>1943.916667</v>
      </c>
      <c r="B769" s="6">
        <f t="shared" si="66"/>
        <v>7.1165353838386694E-2</v>
      </c>
      <c r="C769" s="8">
        <f t="shared" si="67"/>
        <v>-0.17352339999999999</v>
      </c>
      <c r="G769" s="1">
        <v>1944</v>
      </c>
      <c r="H769" s="1">
        <v>3.76241736174832E-2</v>
      </c>
      <c r="I769" s="1">
        <v>1.3822879999999999E-2</v>
      </c>
      <c r="J769" s="1">
        <v>1944</v>
      </c>
      <c r="K769" s="1">
        <v>1.546</v>
      </c>
      <c r="L769" s="1">
        <v>2.0148047627443399</v>
      </c>
      <c r="M769" s="1">
        <v>146.883081974975</v>
      </c>
      <c r="V769">
        <f t="shared" si="69"/>
        <v>767</v>
      </c>
      <c r="W769">
        <f t="shared" si="68"/>
        <v>1.2207184135148372</v>
      </c>
      <c r="X769" s="2">
        <f t="array" ref="X769">+SQRT((SUM(SIN($V769/$X$1*($A$22:$A$2000))*$B$22:$B$2000))^2 + (SUM(COS($V769/$X$1*($A$22:$A$2000))*$B$22:$B$2000))^2)</f>
        <v>6.5042799759829721</v>
      </c>
      <c r="Y769">
        <f t="array" ref="Y769">+SQRT((SUM(SIN($V769/$X$1*($A$22:$A$2000))*$C$22:$C$2000))^2 +  (SUM(COS($V769/$X$1*($A$22:$A$2000))*$C$22:$C$2000))^2)</f>
        <v>13.347083039868354</v>
      </c>
    </row>
    <row r="770" spans="1:25" x14ac:dyDescent="0.35">
      <c r="A770" s="6">
        <f t="shared" si="65"/>
        <v>1944</v>
      </c>
      <c r="B770" s="6">
        <f t="shared" si="66"/>
        <v>3.76241736174832E-2</v>
      </c>
      <c r="C770" s="8">
        <f t="shared" si="67"/>
        <v>1.3822879999999999E-2</v>
      </c>
      <c r="G770" s="1">
        <v>1944.083333</v>
      </c>
      <c r="H770" s="1">
        <v>2.28629494536845E-2</v>
      </c>
      <c r="I770" s="1">
        <v>0.41619289999999998</v>
      </c>
      <c r="J770" s="1">
        <v>1944.083333</v>
      </c>
      <c r="K770" s="1">
        <v>1.548</v>
      </c>
      <c r="L770" s="1">
        <v>1.5141168279128701</v>
      </c>
      <c r="M770" s="1">
        <v>131.23836526895499</v>
      </c>
      <c r="V770">
        <f t="shared" si="69"/>
        <v>768</v>
      </c>
      <c r="W770">
        <f t="shared" si="68"/>
        <v>1.2223099629457561</v>
      </c>
      <c r="X770" s="2">
        <f t="array" ref="X770">+SQRT((SUM(SIN($V770/$X$1*($A$22:$A$2000))*$B$22:$B$2000))^2 + (SUM(COS($V770/$X$1*($A$22:$A$2000))*$B$22:$B$2000))^2)</f>
        <v>6.636589089268349</v>
      </c>
      <c r="Y770">
        <f t="array" ref="Y770">+SQRT((SUM(SIN($V770/$X$1*($A$22:$A$2000))*$C$22:$C$2000))^2 +  (SUM(COS($V770/$X$1*($A$22:$A$2000))*$C$22:$C$2000))^2)</f>
        <v>12.955914064225016</v>
      </c>
    </row>
    <row r="771" spans="1:25" x14ac:dyDescent="0.35">
      <c r="A771" s="6">
        <f t="shared" ref="A771:A834" si="70">+G770</f>
        <v>1944.083333</v>
      </c>
      <c r="B771" s="6">
        <f t="shared" ref="B771:B834" si="71">+H770</f>
        <v>2.28629494536845E-2</v>
      </c>
      <c r="C771" s="8">
        <f t="shared" ref="C771:C834" si="72">+I770</f>
        <v>0.41619289999999998</v>
      </c>
      <c r="G771" s="1">
        <v>1944.166667</v>
      </c>
      <c r="H771" s="1">
        <v>3.9438597703706599E-2</v>
      </c>
      <c r="I771" s="1">
        <v>-2.471253E-2</v>
      </c>
      <c r="J771" s="1">
        <v>1944.166667</v>
      </c>
      <c r="K771" s="1">
        <v>1.55</v>
      </c>
      <c r="L771" s="1">
        <v>0.999410579749337</v>
      </c>
      <c r="M771" s="1">
        <v>97.156840864112297</v>
      </c>
      <c r="V771">
        <f t="shared" si="69"/>
        <v>769</v>
      </c>
      <c r="W771">
        <f t="shared" ref="W771:W834" si="73">+V771/$X$1/2/PI()</f>
        <v>1.2239015123766752</v>
      </c>
      <c r="X771" s="2">
        <f t="array" ref="X771">+SQRT((SUM(SIN($V771/$X$1*($A$22:$A$2000))*$B$22:$B$2000))^2 + (SUM(COS($V771/$X$1*($A$22:$A$2000))*$B$22:$B$2000))^2)</f>
        <v>6.7082356843468496</v>
      </c>
      <c r="Y771">
        <f t="array" ref="Y771">+SQRT((SUM(SIN($V771/$X$1*($A$22:$A$2000))*$C$22:$C$2000))^2 +  (SUM(COS($V771/$X$1*($A$22:$A$2000))*$C$22:$C$2000))^2)</f>
        <v>12.317676521851737</v>
      </c>
    </row>
    <row r="772" spans="1:25" x14ac:dyDescent="0.35">
      <c r="A772" s="6">
        <f t="shared" si="70"/>
        <v>1944.166667</v>
      </c>
      <c r="B772" s="6">
        <f t="shared" si="71"/>
        <v>3.9438597703706599E-2</v>
      </c>
      <c r="C772" s="8">
        <f t="shared" si="72"/>
        <v>-2.471253E-2</v>
      </c>
      <c r="G772" s="1">
        <v>1944.25</v>
      </c>
      <c r="H772" s="1">
        <v>6.7059841076391197E-3</v>
      </c>
      <c r="I772" s="1">
        <v>-5.9964690000000001E-2</v>
      </c>
      <c r="J772" s="1">
        <v>1944.25</v>
      </c>
      <c r="K772" s="1">
        <v>1.552</v>
      </c>
      <c r="L772" s="1">
        <v>1.32338945810847</v>
      </c>
      <c r="M772" s="1">
        <v>76.076611745808705</v>
      </c>
      <c r="V772">
        <f t="shared" si="69"/>
        <v>770</v>
      </c>
      <c r="W772">
        <f t="shared" si="73"/>
        <v>1.2254930618075941</v>
      </c>
      <c r="X772" s="2">
        <f t="array" ref="X772">+SQRT((SUM(SIN($V772/$X$1*($A$22:$A$2000))*$B$22:$B$2000))^2 + (SUM(COS($V772/$X$1*($A$22:$A$2000))*$B$22:$B$2000))^2)</f>
        <v>6.4351359852142274</v>
      </c>
      <c r="Y772">
        <f t="array" ref="Y772">+SQRT((SUM(SIN($V772/$X$1*($A$22:$A$2000))*$C$22:$C$2000))^2 +  (SUM(COS($V772/$X$1*($A$22:$A$2000))*$C$22:$C$2000))^2)</f>
        <v>11.631146821200922</v>
      </c>
    </row>
    <row r="773" spans="1:25" x14ac:dyDescent="0.35">
      <c r="A773" s="6">
        <f t="shared" si="70"/>
        <v>1944.25</v>
      </c>
      <c r="B773" s="6">
        <f t="shared" si="71"/>
        <v>6.7059841076391197E-3</v>
      </c>
      <c r="C773" s="8">
        <f t="shared" si="72"/>
        <v>-5.9964690000000001E-2</v>
      </c>
      <c r="G773" s="1">
        <v>1944.333333</v>
      </c>
      <c r="H773" s="1">
        <v>-0.123803029903111</v>
      </c>
      <c r="I773" s="1">
        <v>0.48201379999999999</v>
      </c>
      <c r="J773" s="1">
        <v>1944.333333</v>
      </c>
      <c r="K773" s="1">
        <v>1.554</v>
      </c>
      <c r="L773" s="1">
        <v>1.3455806780737301</v>
      </c>
      <c r="M773" s="1">
        <v>95.507003734682101</v>
      </c>
      <c r="V773">
        <f t="shared" ref="V773:V836" si="74">+V772+1</f>
        <v>771</v>
      </c>
      <c r="W773">
        <f t="shared" si="73"/>
        <v>1.227084611238513</v>
      </c>
      <c r="X773" s="2">
        <f t="array" ref="X773">+SQRT((SUM(SIN($V773/$X$1*($A$22:$A$2000))*$B$22:$B$2000))^2 + (SUM(COS($V773/$X$1*($A$22:$A$2000))*$B$22:$B$2000))^2)</f>
        <v>5.9158259929940575</v>
      </c>
      <c r="Y773">
        <f t="array" ref="Y773">+SQRT((SUM(SIN($V773/$X$1*($A$22:$A$2000))*$C$22:$C$2000))^2 +  (SUM(COS($V773/$X$1*($A$22:$A$2000))*$C$22:$C$2000))^2)</f>
        <v>10.959713544859255</v>
      </c>
    </row>
    <row r="774" spans="1:25" x14ac:dyDescent="0.35">
      <c r="A774" s="6">
        <f t="shared" si="70"/>
        <v>1944.333333</v>
      </c>
      <c r="B774" s="6">
        <f t="shared" si="71"/>
        <v>-0.123803029903111</v>
      </c>
      <c r="C774" s="8">
        <f t="shared" si="72"/>
        <v>0.48201379999999999</v>
      </c>
      <c r="G774" s="1">
        <v>1944.416667</v>
      </c>
      <c r="H774" s="1">
        <v>-0.28647409142473002</v>
      </c>
      <c r="I774" s="1">
        <v>7.5942010000000004E-2</v>
      </c>
      <c r="J774" s="1">
        <v>1944.416667</v>
      </c>
      <c r="K774" s="1">
        <v>1.556</v>
      </c>
      <c r="L774" s="1">
        <v>0.84935226408610898</v>
      </c>
      <c r="M774" s="1">
        <v>149.50587127368601</v>
      </c>
      <c r="V774">
        <f t="shared" si="74"/>
        <v>772</v>
      </c>
      <c r="W774">
        <f t="shared" si="73"/>
        <v>1.2286761606694321</v>
      </c>
      <c r="X774" s="2">
        <f t="array" ref="X774">+SQRT((SUM(SIN($V774/$X$1*($A$22:$A$2000))*$B$22:$B$2000))^2 + (SUM(COS($V774/$X$1*($A$22:$A$2000))*$B$22:$B$2000))^2)</f>
        <v>5.4519167317194404</v>
      </c>
      <c r="Y774">
        <f t="array" ref="Y774">+SQRT((SUM(SIN($V774/$X$1*($A$22:$A$2000))*$C$22:$C$2000))^2 +  (SUM(COS($V774/$X$1*($A$22:$A$2000))*$C$22:$C$2000))^2)</f>
        <v>10.257441801378542</v>
      </c>
    </row>
    <row r="775" spans="1:25" x14ac:dyDescent="0.35">
      <c r="A775" s="6">
        <f t="shared" si="70"/>
        <v>1944.416667</v>
      </c>
      <c r="B775" s="6">
        <f t="shared" si="71"/>
        <v>-0.28647409142473002</v>
      </c>
      <c r="C775" s="8">
        <f t="shared" si="72"/>
        <v>7.5942010000000004E-2</v>
      </c>
      <c r="G775" s="1">
        <v>1944.5</v>
      </c>
      <c r="H775" s="1">
        <v>-0.39421063963703801</v>
      </c>
      <c r="I775" s="1">
        <v>0.34677029999999998</v>
      </c>
      <c r="J775" s="1">
        <v>1944.5</v>
      </c>
      <c r="K775" s="1">
        <v>1.5580000000000001</v>
      </c>
      <c r="L775" s="1">
        <v>0.87940104216245696</v>
      </c>
      <c r="M775" s="1">
        <v>201.94320377037499</v>
      </c>
      <c r="V775">
        <f t="shared" si="74"/>
        <v>773</v>
      </c>
      <c r="W775">
        <f t="shared" si="73"/>
        <v>1.230267710100351</v>
      </c>
      <c r="X775" s="2">
        <f t="array" ref="X775">+SQRT((SUM(SIN($V775/$X$1*($A$22:$A$2000))*$B$22:$B$2000))^2 + (SUM(COS($V775/$X$1*($A$22:$A$2000))*$B$22:$B$2000))^2)</f>
        <v>5.1167310807820545</v>
      </c>
      <c r="Y775">
        <f t="array" ref="Y775">+SQRT((SUM(SIN($V775/$X$1*($A$22:$A$2000))*$C$22:$C$2000))^2 +  (SUM(COS($V775/$X$1*($A$22:$A$2000))*$C$22:$C$2000))^2)</f>
        <v>9.5397600119357513</v>
      </c>
    </row>
    <row r="776" spans="1:25" x14ac:dyDescent="0.35">
      <c r="A776" s="6">
        <f t="shared" si="70"/>
        <v>1944.5</v>
      </c>
      <c r="B776" s="6">
        <f t="shared" si="71"/>
        <v>-0.39421063963703801</v>
      </c>
      <c r="C776" s="8">
        <f t="shared" si="72"/>
        <v>0.34677029999999998</v>
      </c>
      <c r="G776" s="1">
        <v>1944.583333</v>
      </c>
      <c r="H776" s="1">
        <v>-0.43732008064170702</v>
      </c>
      <c r="I776" s="1">
        <v>0.33141789999999999</v>
      </c>
      <c r="J776" s="1">
        <v>1944.583333</v>
      </c>
      <c r="K776" s="1">
        <v>1.56</v>
      </c>
      <c r="L776" s="1">
        <v>1.11336809691719</v>
      </c>
      <c r="M776" s="1">
        <v>225.79929082346899</v>
      </c>
      <c r="V776">
        <f t="shared" si="74"/>
        <v>774</v>
      </c>
      <c r="W776">
        <f t="shared" si="73"/>
        <v>1.2318592595312701</v>
      </c>
      <c r="X776" s="2">
        <f t="array" ref="X776">+SQRT((SUM(SIN($V776/$X$1*($A$22:$A$2000))*$B$22:$B$2000))^2 + (SUM(COS($V776/$X$1*($A$22:$A$2000))*$B$22:$B$2000))^2)</f>
        <v>4.6479097545559585</v>
      </c>
      <c r="Y776">
        <f t="array" ref="Y776">+SQRT((SUM(SIN($V776/$X$1*($A$22:$A$2000))*$C$22:$C$2000))^2 +  (SUM(COS($V776/$X$1*($A$22:$A$2000))*$C$22:$C$2000))^2)</f>
        <v>8.9686114140911091</v>
      </c>
    </row>
    <row r="777" spans="1:25" x14ac:dyDescent="0.35">
      <c r="A777" s="6">
        <f t="shared" si="70"/>
        <v>1944.583333</v>
      </c>
      <c r="B777" s="6">
        <f t="shared" si="71"/>
        <v>-0.43732008064170702</v>
      </c>
      <c r="C777" s="8">
        <f t="shared" si="72"/>
        <v>0.33141789999999999</v>
      </c>
      <c r="G777" s="1">
        <v>1944.666667</v>
      </c>
      <c r="H777" s="1">
        <v>-0.433138636430141</v>
      </c>
      <c r="I777" s="1">
        <v>0.36141390000000001</v>
      </c>
      <c r="J777" s="1">
        <v>1944.666667</v>
      </c>
      <c r="K777" s="1">
        <v>1.5620000000000001</v>
      </c>
      <c r="L777" s="1">
        <v>0.83401233779801798</v>
      </c>
      <c r="M777" s="1">
        <v>231.121380804176</v>
      </c>
      <c r="V777">
        <f t="shared" si="74"/>
        <v>775</v>
      </c>
      <c r="W777">
        <f t="shared" si="73"/>
        <v>1.2334508089621889</v>
      </c>
      <c r="X777" s="2">
        <f t="array" ref="X777">+SQRT((SUM(SIN($V777/$X$1*($A$22:$A$2000))*$B$22:$B$2000))^2 + (SUM(COS($V777/$X$1*($A$22:$A$2000))*$B$22:$B$2000))^2)</f>
        <v>3.8211938586176584</v>
      </c>
      <c r="Y777">
        <f t="array" ref="Y777">+SQRT((SUM(SIN($V777/$X$1*($A$22:$A$2000))*$C$22:$C$2000))^2 +  (SUM(COS($V777/$X$1*($A$22:$A$2000))*$C$22:$C$2000))^2)</f>
        <v>8.6927071634209394</v>
      </c>
    </row>
    <row r="778" spans="1:25" x14ac:dyDescent="0.35">
      <c r="A778" s="6">
        <f t="shared" si="70"/>
        <v>1944.666667</v>
      </c>
      <c r="B778" s="6">
        <f t="shared" si="71"/>
        <v>-0.433138636430141</v>
      </c>
      <c r="C778" s="8">
        <f t="shared" si="72"/>
        <v>0.36141390000000001</v>
      </c>
      <c r="G778" s="1">
        <v>1944.75</v>
      </c>
      <c r="H778" s="1">
        <v>-0.35520232413445102</v>
      </c>
      <c r="I778" s="1">
        <v>-0.24457780000000001</v>
      </c>
      <c r="J778" s="1">
        <v>1944.75</v>
      </c>
      <c r="K778" s="1">
        <v>1.5640000000000001</v>
      </c>
      <c r="L778" s="1">
        <v>0.73135132843977302</v>
      </c>
      <c r="M778" s="1">
        <v>242.87675739774801</v>
      </c>
      <c r="V778">
        <f t="shared" si="74"/>
        <v>776</v>
      </c>
      <c r="W778">
        <f t="shared" si="73"/>
        <v>1.2350423583931078</v>
      </c>
      <c r="X778" s="2">
        <f t="array" ref="X778">+SQRT((SUM(SIN($V778/$X$1*($A$22:$A$2000))*$B$22:$B$2000))^2 + (SUM(COS($V778/$X$1*($A$22:$A$2000))*$B$22:$B$2000))^2)</f>
        <v>2.7054396916561796</v>
      </c>
      <c r="Y778">
        <f t="array" ref="Y778">+SQRT((SUM(SIN($V778/$X$1*($A$22:$A$2000))*$C$22:$C$2000))^2 +  (SUM(COS($V778/$X$1*($A$22:$A$2000))*$C$22:$C$2000))^2)</f>
        <v>8.6122324671330688</v>
      </c>
    </row>
    <row r="779" spans="1:25" x14ac:dyDescent="0.35">
      <c r="A779" s="6">
        <f t="shared" si="70"/>
        <v>1944.75</v>
      </c>
      <c r="B779" s="6">
        <f t="shared" si="71"/>
        <v>-0.35520232413445102</v>
      </c>
      <c r="C779" s="8">
        <f t="shared" si="72"/>
        <v>-0.24457780000000001</v>
      </c>
      <c r="G779" s="1">
        <v>1944.833333</v>
      </c>
      <c r="H779" s="1">
        <v>-0.19611287872632799</v>
      </c>
      <c r="I779" s="1">
        <v>-1.866043E-3</v>
      </c>
      <c r="J779" s="1">
        <v>1944.833333</v>
      </c>
      <c r="K779" s="1">
        <v>1.5660000000000001</v>
      </c>
      <c r="L779" s="1">
        <v>0.98417171821455596</v>
      </c>
      <c r="M779" s="1">
        <v>265.36389885196297</v>
      </c>
      <c r="V779">
        <f t="shared" si="74"/>
        <v>777</v>
      </c>
      <c r="W779">
        <f t="shared" si="73"/>
        <v>1.2366339078240267</v>
      </c>
      <c r="X779" s="2">
        <f t="array" ref="X779">+SQRT((SUM(SIN($V779/$X$1*($A$22:$A$2000))*$B$22:$B$2000))^2 + (SUM(COS($V779/$X$1*($A$22:$A$2000))*$B$22:$B$2000))^2)</f>
        <v>1.5898521257224243</v>
      </c>
      <c r="Y779">
        <f t="array" ref="Y779">+SQRT((SUM(SIN($V779/$X$1*($A$22:$A$2000))*$C$22:$C$2000))^2 +  (SUM(COS($V779/$X$1*($A$22:$A$2000))*$C$22:$C$2000))^2)</f>
        <v>8.4304976945265793</v>
      </c>
    </row>
    <row r="780" spans="1:25" x14ac:dyDescent="0.35">
      <c r="A780" s="6">
        <f t="shared" si="70"/>
        <v>1944.833333</v>
      </c>
      <c r="B780" s="6">
        <f t="shared" si="71"/>
        <v>-0.19611287872632799</v>
      </c>
      <c r="C780" s="8">
        <f t="shared" si="72"/>
        <v>-1.866043E-3</v>
      </c>
      <c r="G780" s="1">
        <v>1944.916667</v>
      </c>
      <c r="H780" s="1">
        <v>-4.0754342750715503E-2</v>
      </c>
      <c r="I780" s="1">
        <v>0.39143519999999998</v>
      </c>
      <c r="J780" s="1">
        <v>1944.916667</v>
      </c>
      <c r="K780" s="1">
        <v>1.5680000000000001</v>
      </c>
      <c r="L780" s="1">
        <v>0.91041453078290502</v>
      </c>
      <c r="M780" s="1">
        <v>285.31688524596399</v>
      </c>
      <c r="V780">
        <f t="shared" si="74"/>
        <v>778</v>
      </c>
      <c r="W780">
        <f t="shared" si="73"/>
        <v>1.2382254572549458</v>
      </c>
      <c r="X780" s="2">
        <f t="array" ref="X780">+SQRT((SUM(SIN($V780/$X$1*($A$22:$A$2000))*$B$22:$B$2000))^2 + (SUM(COS($V780/$X$1*($A$22:$A$2000))*$B$22:$B$2000))^2)</f>
        <v>0.77437903695928689</v>
      </c>
      <c r="Y780">
        <f t="array" ref="Y780">+SQRT((SUM(SIN($V780/$X$1*($A$22:$A$2000))*$C$22:$C$2000))^2 +  (SUM(COS($V780/$X$1*($A$22:$A$2000))*$C$22:$C$2000))^2)</f>
        <v>7.9250526608696665</v>
      </c>
    </row>
    <row r="781" spans="1:25" x14ac:dyDescent="0.35">
      <c r="A781" s="6">
        <f t="shared" si="70"/>
        <v>1944.916667</v>
      </c>
      <c r="B781" s="6">
        <f t="shared" si="71"/>
        <v>-4.0754342750715503E-2</v>
      </c>
      <c r="C781" s="8">
        <f t="shared" si="72"/>
        <v>0.39143519999999998</v>
      </c>
      <c r="G781" s="1">
        <v>1945</v>
      </c>
      <c r="H781" s="1">
        <v>2.3055292475302899E-2</v>
      </c>
      <c r="I781" s="1">
        <v>2.8021279999999999E-2</v>
      </c>
      <c r="J781" s="1">
        <v>1945</v>
      </c>
      <c r="K781" s="1">
        <v>1.57</v>
      </c>
      <c r="L781" s="1">
        <v>1.78911421210262</v>
      </c>
      <c r="M781" s="1">
        <v>292.87949489375899</v>
      </c>
      <c r="V781">
        <f t="shared" si="74"/>
        <v>779</v>
      </c>
      <c r="W781">
        <f t="shared" si="73"/>
        <v>1.2398170066858647</v>
      </c>
      <c r="X781" s="2">
        <f t="array" ref="X781">+SQRT((SUM(SIN($V781/$X$1*($A$22:$A$2000))*$B$22:$B$2000))^2 + (SUM(COS($V781/$X$1*($A$22:$A$2000))*$B$22:$B$2000))^2)</f>
        <v>0.54590311406430603</v>
      </c>
      <c r="Y781">
        <f t="array" ref="Y781">+SQRT((SUM(SIN($V781/$X$1*($A$22:$A$2000))*$C$22:$C$2000))^2 +  (SUM(COS($V781/$X$1*($A$22:$A$2000))*$C$22:$C$2000))^2)</f>
        <v>7.0774104874232258</v>
      </c>
    </row>
    <row r="782" spans="1:25" x14ac:dyDescent="0.35">
      <c r="A782" s="6">
        <f t="shared" si="70"/>
        <v>1945</v>
      </c>
      <c r="B782" s="6">
        <f t="shared" si="71"/>
        <v>2.3055292475302899E-2</v>
      </c>
      <c r="C782" s="8">
        <f t="shared" si="72"/>
        <v>2.8021279999999999E-2</v>
      </c>
      <c r="G782" s="1">
        <v>1945.083333</v>
      </c>
      <c r="H782" s="1">
        <v>3.1319612457914502E-2</v>
      </c>
      <c r="I782" s="1">
        <v>0.25837310000000002</v>
      </c>
      <c r="J782" s="1">
        <v>1945.083333</v>
      </c>
      <c r="K782" s="1">
        <v>1.5720000000000001</v>
      </c>
      <c r="L782" s="1">
        <v>5.4775668452207604</v>
      </c>
      <c r="M782" s="1">
        <v>282.098218922353</v>
      </c>
      <c r="V782">
        <f t="shared" si="74"/>
        <v>780</v>
      </c>
      <c r="W782">
        <f t="shared" si="73"/>
        <v>1.2414085561167836</v>
      </c>
      <c r="X782" s="2">
        <f t="array" ref="X782">+SQRT((SUM(SIN($V782/$X$1*($A$22:$A$2000))*$B$22:$B$2000))^2 + (SUM(COS($V782/$X$1*($A$22:$A$2000))*$B$22:$B$2000))^2)</f>
        <v>0.99318227146067617</v>
      </c>
      <c r="Y782">
        <f t="array" ref="Y782">+SQRT((SUM(SIN($V782/$X$1*($A$22:$A$2000))*$C$22:$C$2000))^2 +  (SUM(COS($V782/$X$1*($A$22:$A$2000))*$C$22:$C$2000))^2)</f>
        <v>5.9752760031735077</v>
      </c>
    </row>
    <row r="783" spans="1:25" x14ac:dyDescent="0.35">
      <c r="A783" s="6">
        <f t="shared" si="70"/>
        <v>1945.083333</v>
      </c>
      <c r="B783" s="6">
        <f t="shared" si="71"/>
        <v>3.1319612457914502E-2</v>
      </c>
      <c r="C783" s="8">
        <f t="shared" si="72"/>
        <v>0.25837310000000002</v>
      </c>
      <c r="G783" s="1">
        <v>1945.166667</v>
      </c>
      <c r="H783" s="1">
        <v>8.1718740739829002E-2</v>
      </c>
      <c r="I783" s="1">
        <v>0.35732550000000002</v>
      </c>
      <c r="J783" s="1">
        <v>1945.166667</v>
      </c>
      <c r="K783" s="1">
        <v>1.5740000000000001</v>
      </c>
      <c r="L783" s="1">
        <v>10.2886276134633</v>
      </c>
      <c r="M783" s="1">
        <v>252.21007040788001</v>
      </c>
      <c r="V783">
        <f t="shared" si="74"/>
        <v>781</v>
      </c>
      <c r="W783">
        <f t="shared" si="73"/>
        <v>1.2430001055477025</v>
      </c>
      <c r="X783" s="2">
        <f t="array" ref="X783">+SQRT((SUM(SIN($V783/$X$1*($A$22:$A$2000))*$B$22:$B$2000))^2 + (SUM(COS($V783/$X$1*($A$22:$A$2000))*$B$22:$B$2000))^2)</f>
        <v>1.6069293594851017</v>
      </c>
      <c r="Y783">
        <f t="array" ref="Y783">+SQRT((SUM(SIN($V783/$X$1*($A$22:$A$2000))*$C$22:$C$2000))^2 +  (SUM(COS($V783/$X$1*($A$22:$A$2000))*$C$22:$C$2000))^2)</f>
        <v>4.6435423452961189</v>
      </c>
    </row>
    <row r="784" spans="1:25" x14ac:dyDescent="0.35">
      <c r="A784" s="6">
        <f t="shared" si="70"/>
        <v>1945.166667</v>
      </c>
      <c r="B784" s="6">
        <f t="shared" si="71"/>
        <v>8.1718740739829002E-2</v>
      </c>
      <c r="C784" s="8">
        <f t="shared" si="72"/>
        <v>0.35732550000000002</v>
      </c>
      <c r="G784" s="1">
        <v>1945.25</v>
      </c>
      <c r="H784" s="1">
        <v>0.17113839010099999</v>
      </c>
      <c r="I784" s="1">
        <v>-0.1496537</v>
      </c>
      <c r="J784" s="1">
        <v>1945.25</v>
      </c>
      <c r="K784" s="1">
        <v>1.5760000000000001</v>
      </c>
      <c r="L784" s="1">
        <v>13.007422246566801</v>
      </c>
      <c r="M784" s="1">
        <v>225.36802773206</v>
      </c>
      <c r="V784">
        <f t="shared" si="74"/>
        <v>782</v>
      </c>
      <c r="W784">
        <f t="shared" si="73"/>
        <v>1.2445916549786216</v>
      </c>
      <c r="X784" s="2">
        <f t="array" ref="X784">+SQRT((SUM(SIN($V784/$X$1*($A$22:$A$2000))*$B$22:$B$2000))^2 + (SUM(COS($V784/$X$1*($A$22:$A$2000))*$B$22:$B$2000))^2)</f>
        <v>2.0421005868929298</v>
      </c>
      <c r="Y784">
        <f t="array" ref="Y784">+SQRT((SUM(SIN($V784/$X$1*($A$22:$A$2000))*$C$22:$C$2000))^2 +  (SUM(COS($V784/$X$1*($A$22:$A$2000))*$C$22:$C$2000))^2)</f>
        <v>3.0241420927336926</v>
      </c>
    </row>
    <row r="785" spans="1:25" x14ac:dyDescent="0.35">
      <c r="A785" s="6">
        <f t="shared" si="70"/>
        <v>1945.25</v>
      </c>
      <c r="B785" s="6">
        <f t="shared" si="71"/>
        <v>0.17113839010099999</v>
      </c>
      <c r="C785" s="8">
        <f t="shared" si="72"/>
        <v>-0.1496537</v>
      </c>
      <c r="G785" s="1">
        <v>1945.333333</v>
      </c>
      <c r="H785" s="1">
        <v>0.20635142697157899</v>
      </c>
      <c r="I785" s="1">
        <v>-0.37284919999999999</v>
      </c>
      <c r="J785" s="1">
        <v>1945.333333</v>
      </c>
      <c r="K785" s="1">
        <v>1.5780000000000001</v>
      </c>
      <c r="L785" s="1">
        <v>13.388809237053</v>
      </c>
      <c r="M785" s="1">
        <v>237.28242015913801</v>
      </c>
      <c r="V785">
        <f t="shared" si="74"/>
        <v>783</v>
      </c>
      <c r="W785">
        <f t="shared" si="73"/>
        <v>1.2461832044095404</v>
      </c>
      <c r="X785" s="2">
        <f t="array" ref="X785">+SQRT((SUM(SIN($V785/$X$1*($A$22:$A$2000))*$B$22:$B$2000))^2 + (SUM(COS($V785/$X$1*($A$22:$A$2000))*$B$22:$B$2000))^2)</f>
        <v>2.0877245609001269</v>
      </c>
      <c r="Y785">
        <f t="array" ref="Y785">+SQRT((SUM(SIN($V785/$X$1*($A$22:$A$2000))*$C$22:$C$2000))^2 +  (SUM(COS($V785/$X$1*($A$22:$A$2000))*$C$22:$C$2000))^2)</f>
        <v>1.3295592267753573</v>
      </c>
    </row>
    <row r="786" spans="1:25" x14ac:dyDescent="0.35">
      <c r="A786" s="6">
        <f t="shared" si="70"/>
        <v>1945.333333</v>
      </c>
      <c r="B786" s="6">
        <f t="shared" si="71"/>
        <v>0.20635142697157899</v>
      </c>
      <c r="C786" s="8">
        <f t="shared" si="72"/>
        <v>-0.37284919999999999</v>
      </c>
      <c r="G786" s="1">
        <v>1945.416667</v>
      </c>
      <c r="H786" s="1">
        <v>0.170554921915306</v>
      </c>
      <c r="I786" s="1">
        <v>-0.37293900000000002</v>
      </c>
      <c r="J786" s="1">
        <v>1945.416667</v>
      </c>
      <c r="K786" s="1">
        <v>1.58</v>
      </c>
      <c r="L786" s="1">
        <v>12.3603441486898</v>
      </c>
      <c r="M786" s="1">
        <v>290.36414368742697</v>
      </c>
      <c r="V786">
        <f t="shared" si="74"/>
        <v>784</v>
      </c>
      <c r="W786">
        <f t="shared" si="73"/>
        <v>1.2477747538404595</v>
      </c>
      <c r="X786" s="2">
        <f t="array" ref="X786">+SQRT((SUM(SIN($V786/$X$1*($A$22:$A$2000))*$B$22:$B$2000))^2 + (SUM(COS($V786/$X$1*($A$22:$A$2000))*$B$22:$B$2000))^2)</f>
        <v>1.745585468270231</v>
      </c>
      <c r="Y786">
        <f t="array" ref="Y786">+SQRT((SUM(SIN($V786/$X$1*($A$22:$A$2000))*$C$22:$C$2000))^2 +  (SUM(COS($V786/$X$1*($A$22:$A$2000))*$C$22:$C$2000))^2)</f>
        <v>2.0213566982759543</v>
      </c>
    </row>
    <row r="787" spans="1:25" x14ac:dyDescent="0.35">
      <c r="A787" s="6">
        <f t="shared" si="70"/>
        <v>1945.416667</v>
      </c>
      <c r="B787" s="6">
        <f t="shared" si="71"/>
        <v>0.170554921915306</v>
      </c>
      <c r="C787" s="8">
        <f t="shared" si="72"/>
        <v>-0.37293900000000002</v>
      </c>
      <c r="G787" s="1">
        <v>1945.5</v>
      </c>
      <c r="H787" s="1">
        <v>0.16065260368057399</v>
      </c>
      <c r="I787" s="1">
        <v>-0.2307487</v>
      </c>
      <c r="J787" s="1">
        <v>1945.5</v>
      </c>
      <c r="K787" s="1">
        <v>1.5820000000000001</v>
      </c>
      <c r="L787" s="1">
        <v>9.2121403096645906</v>
      </c>
      <c r="M787" s="1">
        <v>337.79870230705899</v>
      </c>
      <c r="V787">
        <f t="shared" si="74"/>
        <v>785</v>
      </c>
      <c r="W787">
        <f t="shared" si="73"/>
        <v>1.2493663032713784</v>
      </c>
      <c r="X787" s="2">
        <f t="array" ref="X787">+SQRT((SUM(SIN($V787/$X$1*($A$22:$A$2000))*$B$22:$B$2000))^2 + (SUM(COS($V787/$X$1*($A$22:$A$2000))*$B$22:$B$2000))^2)</f>
        <v>1.274901647630851</v>
      </c>
      <c r="Y787">
        <f t="array" ref="Y787">+SQRT((SUM(SIN($V787/$X$1*($A$22:$A$2000))*$C$22:$C$2000))^2 +  (SUM(COS($V787/$X$1*($A$22:$A$2000))*$C$22:$C$2000))^2)</f>
        <v>4.308298135597914</v>
      </c>
    </row>
    <row r="788" spans="1:25" x14ac:dyDescent="0.35">
      <c r="A788" s="6">
        <f t="shared" si="70"/>
        <v>1945.5</v>
      </c>
      <c r="B788" s="6">
        <f t="shared" si="71"/>
        <v>0.16065260368057399</v>
      </c>
      <c r="C788" s="8">
        <f t="shared" si="72"/>
        <v>-0.2307487</v>
      </c>
      <c r="G788" s="1">
        <v>1945.583333</v>
      </c>
      <c r="H788" s="1">
        <v>0.233930316287498</v>
      </c>
      <c r="I788" s="1">
        <v>-0.37484210000000001</v>
      </c>
      <c r="J788" s="1">
        <v>1945.583333</v>
      </c>
      <c r="K788" s="1">
        <v>1.5840000000000001</v>
      </c>
      <c r="L788" s="1">
        <v>4.5411693728096196</v>
      </c>
      <c r="M788" s="1">
        <v>331.61562539496703</v>
      </c>
      <c r="V788">
        <f t="shared" si="74"/>
        <v>786</v>
      </c>
      <c r="W788">
        <f t="shared" si="73"/>
        <v>1.2509578527022975</v>
      </c>
      <c r="X788" s="2">
        <f t="array" ref="X788">+SQRT((SUM(SIN($V788/$X$1*($A$22:$A$2000))*$B$22:$B$2000))^2 + (SUM(COS($V788/$X$1*($A$22:$A$2000))*$B$22:$B$2000))^2)</f>
        <v>1.0704789361628577</v>
      </c>
      <c r="Y788">
        <f t="array" ref="Y788">+SQRT((SUM(SIN($V788/$X$1*($A$22:$A$2000))*$C$22:$C$2000))^2 +  (SUM(COS($V788/$X$1*($A$22:$A$2000))*$C$22:$C$2000))^2)</f>
        <v>6.6041639094659779</v>
      </c>
    </row>
    <row r="789" spans="1:25" x14ac:dyDescent="0.35">
      <c r="A789" s="6">
        <f t="shared" si="70"/>
        <v>1945.583333</v>
      </c>
      <c r="B789" s="6">
        <f t="shared" si="71"/>
        <v>0.233930316287498</v>
      </c>
      <c r="C789" s="8">
        <f t="shared" si="72"/>
        <v>-0.37484210000000001</v>
      </c>
      <c r="G789" s="1">
        <v>1945.666667</v>
      </c>
      <c r="H789" s="1">
        <v>0.32225309446196099</v>
      </c>
      <c r="I789" s="1">
        <v>-0.2341847</v>
      </c>
      <c r="J789" s="1">
        <v>1945.666667</v>
      </c>
      <c r="K789" s="1">
        <v>1.5860000000000001</v>
      </c>
      <c r="L789" s="1">
        <v>1.5649108429787499</v>
      </c>
      <c r="M789" s="1">
        <v>271.196299773953</v>
      </c>
      <c r="V789">
        <f t="shared" si="74"/>
        <v>787</v>
      </c>
      <c r="W789">
        <f t="shared" si="73"/>
        <v>1.2525494021332164</v>
      </c>
      <c r="X789" s="2">
        <f t="array" ref="X789">+SQRT((SUM(SIN($V789/$X$1*($A$22:$A$2000))*$B$22:$B$2000))^2 + (SUM(COS($V789/$X$1*($A$22:$A$2000))*$B$22:$B$2000))^2)</f>
        <v>1.1057042416706879</v>
      </c>
      <c r="Y789">
        <f t="array" ref="Y789">+SQRT((SUM(SIN($V789/$X$1*($A$22:$A$2000))*$C$22:$C$2000))^2 +  (SUM(COS($V789/$X$1*($A$22:$A$2000))*$C$22:$C$2000))^2)</f>
        <v>8.7098627661659478</v>
      </c>
    </row>
    <row r="790" spans="1:25" x14ac:dyDescent="0.35">
      <c r="A790" s="6">
        <f t="shared" si="70"/>
        <v>1945.666667</v>
      </c>
      <c r="B790" s="6">
        <f t="shared" si="71"/>
        <v>0.32225309446196099</v>
      </c>
      <c r="C790" s="8">
        <f t="shared" si="72"/>
        <v>-0.2341847</v>
      </c>
      <c r="G790" s="1">
        <v>1945.75</v>
      </c>
      <c r="H790" s="1">
        <v>0.33965525415991799</v>
      </c>
      <c r="I790" s="1">
        <v>-0.15675739999999999</v>
      </c>
      <c r="J790" s="1">
        <v>1945.75</v>
      </c>
      <c r="K790" s="1">
        <v>1.5880000000000001</v>
      </c>
      <c r="L790" s="1">
        <v>1.3899857619161999</v>
      </c>
      <c r="M790" s="1">
        <v>195.183563875853</v>
      </c>
      <c r="V790">
        <f t="shared" si="74"/>
        <v>788</v>
      </c>
      <c r="W790">
        <f t="shared" si="73"/>
        <v>1.2541409515641353</v>
      </c>
      <c r="X790" s="2">
        <f t="array" ref="X790">+SQRT((SUM(SIN($V790/$X$1*($A$22:$A$2000))*$B$22:$B$2000))^2 + (SUM(COS($V790/$X$1*($A$22:$A$2000))*$B$22:$B$2000))^2)</f>
        <v>1.0430480371212689</v>
      </c>
      <c r="Y790">
        <f t="array" ref="Y790">+SQRT((SUM(SIN($V790/$X$1*($A$22:$A$2000))*$C$22:$C$2000))^2 +  (SUM(COS($V790/$X$1*($A$22:$A$2000))*$C$22:$C$2000))^2)</f>
        <v>10.607732954440705</v>
      </c>
    </row>
    <row r="791" spans="1:25" x14ac:dyDescent="0.35">
      <c r="A791" s="6">
        <f t="shared" si="70"/>
        <v>1945.75</v>
      </c>
      <c r="B791" s="6">
        <f t="shared" si="71"/>
        <v>0.33965525415991799</v>
      </c>
      <c r="C791" s="8">
        <f t="shared" si="72"/>
        <v>-0.15675739999999999</v>
      </c>
      <c r="G791" s="1">
        <v>1945.833333</v>
      </c>
      <c r="H791" s="1">
        <v>0.28738051997666197</v>
      </c>
      <c r="I791" s="1">
        <v>-7.5994039999999999E-2</v>
      </c>
      <c r="J791" s="1">
        <v>1945.833333</v>
      </c>
      <c r="K791" s="1">
        <v>1.59</v>
      </c>
      <c r="L791" s="1">
        <v>1.60609771265114</v>
      </c>
      <c r="M791" s="1">
        <v>142.08916975678699</v>
      </c>
      <c r="V791">
        <f t="shared" si="74"/>
        <v>789</v>
      </c>
      <c r="W791">
        <f t="shared" si="73"/>
        <v>1.2557325009950542</v>
      </c>
      <c r="X791" s="2">
        <f t="array" ref="X791">+SQRT((SUM(SIN($V791/$X$1*($A$22:$A$2000))*$B$22:$B$2000))^2 + (SUM(COS($V791/$X$1*($A$22:$A$2000))*$B$22:$B$2000))^2)</f>
        <v>0.9564370440956651</v>
      </c>
      <c r="Y791">
        <f t="array" ref="Y791">+SQRT((SUM(SIN($V791/$X$1*($A$22:$A$2000))*$C$22:$C$2000))^2 +  (SUM(COS($V791/$X$1*($A$22:$A$2000))*$C$22:$C$2000))^2)</f>
        <v>12.245695429027025</v>
      </c>
    </row>
    <row r="792" spans="1:25" x14ac:dyDescent="0.35">
      <c r="A792" s="6">
        <f t="shared" si="70"/>
        <v>1945.833333</v>
      </c>
      <c r="B792" s="6">
        <f t="shared" si="71"/>
        <v>0.28738051997666197</v>
      </c>
      <c r="C792" s="8">
        <f t="shared" si="72"/>
        <v>-7.5994039999999999E-2</v>
      </c>
      <c r="G792" s="1">
        <v>1945.916667</v>
      </c>
      <c r="H792" s="1">
        <v>0.207083261679394</v>
      </c>
      <c r="I792" s="1">
        <v>-0.11439340000000001</v>
      </c>
      <c r="J792" s="1">
        <v>1945.916667</v>
      </c>
      <c r="K792" s="1">
        <v>1.5920000000000001</v>
      </c>
      <c r="L792" s="1">
        <v>1.0225249527089</v>
      </c>
      <c r="M792" s="1">
        <v>126.884005025299</v>
      </c>
      <c r="V792">
        <f t="shared" si="74"/>
        <v>790</v>
      </c>
      <c r="W792">
        <f t="shared" si="73"/>
        <v>1.2573240504259733</v>
      </c>
      <c r="X792" s="2">
        <f t="array" ref="X792">+SQRT((SUM(SIN($V792/$X$1*($A$22:$A$2000))*$B$22:$B$2000))^2 + (SUM(COS($V792/$X$1*($A$22:$A$2000))*$B$22:$B$2000))^2)</f>
        <v>1.2348527725764205</v>
      </c>
      <c r="Y792">
        <f t="array" ref="Y792">+SQRT((SUM(SIN($V792/$X$1*($A$22:$A$2000))*$C$22:$C$2000))^2 +  (SUM(COS($V792/$X$1*($A$22:$A$2000))*$C$22:$C$2000))^2)</f>
        <v>13.453130261703532</v>
      </c>
    </row>
    <row r="793" spans="1:25" x14ac:dyDescent="0.35">
      <c r="A793" s="6">
        <f t="shared" si="70"/>
        <v>1945.916667</v>
      </c>
      <c r="B793" s="6">
        <f t="shared" si="71"/>
        <v>0.207083261679394</v>
      </c>
      <c r="C793" s="8">
        <f t="shared" si="72"/>
        <v>-0.11439340000000001</v>
      </c>
      <c r="G793" s="1">
        <v>1946</v>
      </c>
      <c r="H793" s="1">
        <v>0.10823527131704599</v>
      </c>
      <c r="I793" s="1">
        <v>0.2357129</v>
      </c>
      <c r="J793" s="1">
        <v>1946</v>
      </c>
      <c r="K793" s="1">
        <v>1.5940000000000001</v>
      </c>
      <c r="L793" s="1">
        <v>0.86456852964809305</v>
      </c>
      <c r="M793" s="1">
        <v>140.37916803324799</v>
      </c>
      <c r="V793">
        <f t="shared" si="74"/>
        <v>791</v>
      </c>
      <c r="W793">
        <f t="shared" si="73"/>
        <v>1.2589155998568922</v>
      </c>
      <c r="X793" s="2">
        <f t="array" ref="X793">+SQRT((SUM(SIN($V793/$X$1*($A$22:$A$2000))*$B$22:$B$2000))^2 + (SUM(COS($V793/$X$1*($A$22:$A$2000))*$B$22:$B$2000))^2)</f>
        <v>1.8223248871577322</v>
      </c>
      <c r="Y793">
        <f t="array" ref="Y793">+SQRT((SUM(SIN($V793/$X$1*($A$22:$A$2000))*$C$22:$C$2000))^2 +  (SUM(COS($V793/$X$1*($A$22:$A$2000))*$C$22:$C$2000))^2)</f>
        <v>14.030291827861046</v>
      </c>
    </row>
    <row r="794" spans="1:25" x14ac:dyDescent="0.35">
      <c r="A794" s="6">
        <f t="shared" si="70"/>
        <v>1946</v>
      </c>
      <c r="B794" s="6">
        <f t="shared" si="71"/>
        <v>0.10823527131704599</v>
      </c>
      <c r="C794" s="8">
        <f t="shared" si="72"/>
        <v>0.2357129</v>
      </c>
      <c r="G794" s="1">
        <v>1946.083333</v>
      </c>
      <c r="H794" s="1">
        <v>-7.8280947355535702E-3</v>
      </c>
      <c r="I794" s="1">
        <v>0.1552829</v>
      </c>
      <c r="J794" s="1">
        <v>1946.083333</v>
      </c>
      <c r="K794" s="1">
        <v>1.5960000000000001</v>
      </c>
      <c r="L794" s="1">
        <v>1.21332619652045</v>
      </c>
      <c r="M794" s="1">
        <v>158.17471719489399</v>
      </c>
      <c r="V794">
        <f t="shared" si="74"/>
        <v>792</v>
      </c>
      <c r="W794">
        <f t="shared" si="73"/>
        <v>1.260507149287811</v>
      </c>
      <c r="X794" s="2">
        <f t="array" ref="X794">+SQRT((SUM(SIN($V794/$X$1*($A$22:$A$2000))*$B$22:$B$2000))^2 + (SUM(COS($V794/$X$1*($A$22:$A$2000))*$B$22:$B$2000))^2)</f>
        <v>2.4597894311012367</v>
      </c>
      <c r="Y794">
        <f t="array" ref="Y794">+SQRT((SUM(SIN($V794/$X$1*($A$22:$A$2000))*$C$22:$C$2000))^2 +  (SUM(COS($V794/$X$1*($A$22:$A$2000))*$C$22:$C$2000))^2)</f>
        <v>13.90204586441317</v>
      </c>
    </row>
    <row r="795" spans="1:25" x14ac:dyDescent="0.35">
      <c r="A795" s="6">
        <f t="shared" si="70"/>
        <v>1946.083333</v>
      </c>
      <c r="B795" s="6">
        <f t="shared" si="71"/>
        <v>-7.8280947355535702E-3</v>
      </c>
      <c r="C795" s="8">
        <f t="shared" si="72"/>
        <v>0.1552829</v>
      </c>
      <c r="G795" s="1">
        <v>1946.166667</v>
      </c>
      <c r="H795" s="1">
        <v>-0.11638844273078</v>
      </c>
      <c r="I795" s="1">
        <v>-7.3445529999999995E-2</v>
      </c>
      <c r="J795" s="1">
        <v>1946.166667</v>
      </c>
      <c r="K795" s="1">
        <v>1.5980000000000001</v>
      </c>
      <c r="L795" s="1">
        <v>1.01757354985058</v>
      </c>
      <c r="M795" s="1">
        <v>155.78397224038801</v>
      </c>
      <c r="V795">
        <f t="shared" si="74"/>
        <v>793</v>
      </c>
      <c r="W795">
        <f t="shared" si="73"/>
        <v>1.2620986987187299</v>
      </c>
      <c r="X795" s="2">
        <f t="array" ref="X795">+SQRT((SUM(SIN($V795/$X$1*($A$22:$A$2000))*$B$22:$B$2000))^2 + (SUM(COS($V795/$X$1*($A$22:$A$2000))*$B$22:$B$2000))^2)</f>
        <v>3.0515663355295928</v>
      </c>
      <c r="Y795">
        <f t="array" ref="Y795">+SQRT((SUM(SIN($V795/$X$1*($A$22:$A$2000))*$C$22:$C$2000))^2 +  (SUM(COS($V795/$X$1*($A$22:$A$2000))*$C$22:$C$2000))^2)</f>
        <v>13.172243625569747</v>
      </c>
    </row>
    <row r="796" spans="1:25" x14ac:dyDescent="0.35">
      <c r="A796" s="6">
        <f t="shared" si="70"/>
        <v>1946.166667</v>
      </c>
      <c r="B796" s="6">
        <f t="shared" si="71"/>
        <v>-0.11638844273078</v>
      </c>
      <c r="C796" s="8">
        <f t="shared" si="72"/>
        <v>-7.3445529999999995E-2</v>
      </c>
      <c r="G796" s="1">
        <v>1946.25</v>
      </c>
      <c r="H796" s="1">
        <v>-0.206914112459224</v>
      </c>
      <c r="I796" s="1">
        <v>-0.37621199999999999</v>
      </c>
      <c r="J796" s="1">
        <v>1946.25</v>
      </c>
      <c r="K796" s="1">
        <v>1.6</v>
      </c>
      <c r="L796" s="1">
        <v>0.70025381074545801</v>
      </c>
      <c r="M796" s="1">
        <v>127.04480353280699</v>
      </c>
      <c r="V796">
        <f t="shared" si="74"/>
        <v>794</v>
      </c>
      <c r="W796">
        <f t="shared" si="73"/>
        <v>1.263690248149649</v>
      </c>
      <c r="X796" s="2">
        <f t="array" ref="X796">+SQRT((SUM(SIN($V796/$X$1*($A$22:$A$2000))*$B$22:$B$2000))^2 + (SUM(COS($V796/$X$1*($A$22:$A$2000))*$B$22:$B$2000))^2)</f>
        <v>3.6055698275936869</v>
      </c>
      <c r="Y796">
        <f t="array" ref="Y796">+SQRT((SUM(SIN($V796/$X$1*($A$22:$A$2000))*$C$22:$C$2000))^2 +  (SUM(COS($V796/$X$1*($A$22:$A$2000))*$C$22:$C$2000))^2)</f>
        <v>12.024301301720991</v>
      </c>
    </row>
    <row r="797" spans="1:25" x14ac:dyDescent="0.35">
      <c r="A797" s="6">
        <f t="shared" si="70"/>
        <v>1946.25</v>
      </c>
      <c r="B797" s="6">
        <f t="shared" si="71"/>
        <v>-0.206914112459224</v>
      </c>
      <c r="C797" s="8">
        <f t="shared" si="72"/>
        <v>-0.37621199999999999</v>
      </c>
      <c r="G797" s="1">
        <v>1946.333333</v>
      </c>
      <c r="H797" s="1">
        <v>-0.29662136471800699</v>
      </c>
      <c r="I797" s="1">
        <v>0.49563180000000001</v>
      </c>
      <c r="J797" s="1">
        <v>1946.333333</v>
      </c>
      <c r="K797" s="1">
        <v>1.6020000000000001</v>
      </c>
      <c r="L797" s="1">
        <v>0.98648105243309903</v>
      </c>
      <c r="M797" s="1">
        <v>91.345655529541901</v>
      </c>
      <c r="V797">
        <f t="shared" si="74"/>
        <v>795</v>
      </c>
      <c r="W797">
        <f t="shared" si="73"/>
        <v>1.2652817975805679</v>
      </c>
      <c r="X797" s="2">
        <f t="array" ref="X797">+SQRT((SUM(SIN($V797/$X$1*($A$22:$A$2000))*$B$22:$B$2000))^2 + (SUM(COS($V797/$X$1*($A$22:$A$2000))*$B$22:$B$2000))^2)</f>
        <v>4.2184806063683125</v>
      </c>
      <c r="Y797">
        <f t="array" ref="Y797">+SQRT((SUM(SIN($V797/$X$1*($A$22:$A$2000))*$C$22:$C$2000))^2 +  (SUM(COS($V797/$X$1*($A$22:$A$2000))*$C$22:$C$2000))^2)</f>
        <v>10.568709309867796</v>
      </c>
    </row>
    <row r="798" spans="1:25" x14ac:dyDescent="0.35">
      <c r="A798" s="6">
        <f t="shared" si="70"/>
        <v>1946.333333</v>
      </c>
      <c r="B798" s="6">
        <f t="shared" si="71"/>
        <v>-0.29662136471800699</v>
      </c>
      <c r="C798" s="8">
        <f t="shared" si="72"/>
        <v>0.49563180000000001</v>
      </c>
      <c r="G798" s="1">
        <v>1946.416667</v>
      </c>
      <c r="H798" s="1">
        <v>-0.37763966890172401</v>
      </c>
      <c r="I798" s="1">
        <v>-0.13964699999999999</v>
      </c>
      <c r="J798" s="1">
        <v>1946.416667</v>
      </c>
      <c r="K798" s="1">
        <v>1.6040000000000001</v>
      </c>
      <c r="L798" s="1">
        <v>1.12154586401081</v>
      </c>
      <c r="M798" s="1">
        <v>77.140974007105399</v>
      </c>
      <c r="V798">
        <f t="shared" si="74"/>
        <v>796</v>
      </c>
      <c r="W798">
        <f t="shared" si="73"/>
        <v>1.266873347011487</v>
      </c>
      <c r="X798" s="2">
        <f t="array" ref="X798">+SQRT((SUM(SIN($V798/$X$1*($A$22:$A$2000))*$B$22:$B$2000))^2 + (SUM(COS($V798/$X$1*($A$22:$A$2000))*$B$22:$B$2000))^2)</f>
        <v>5.0543073566802459</v>
      </c>
      <c r="Y798">
        <f t="array" ref="Y798">+SQRT((SUM(SIN($V798/$X$1*($A$22:$A$2000))*$C$22:$C$2000))^2 +  (SUM(COS($V798/$X$1*($A$22:$A$2000))*$C$22:$C$2000))^2)</f>
        <v>8.8106529342709283</v>
      </c>
    </row>
    <row r="799" spans="1:25" x14ac:dyDescent="0.35">
      <c r="A799" s="6">
        <f t="shared" si="70"/>
        <v>1946.416667</v>
      </c>
      <c r="B799" s="6">
        <f t="shared" si="71"/>
        <v>-0.37763966890172401</v>
      </c>
      <c r="C799" s="8">
        <f t="shared" si="72"/>
        <v>-0.13964699999999999</v>
      </c>
      <c r="G799" s="1">
        <v>1946.5</v>
      </c>
      <c r="H799" s="1">
        <v>-0.41645075392098602</v>
      </c>
      <c r="I799" s="1">
        <v>0.1348994</v>
      </c>
      <c r="J799" s="1">
        <v>1946.5</v>
      </c>
      <c r="K799" s="1">
        <v>1.6060000000000001</v>
      </c>
      <c r="L799" s="1">
        <v>0.76439299156544205</v>
      </c>
      <c r="M799" s="1">
        <v>93.842766407593203</v>
      </c>
      <c r="V799">
        <f t="shared" si="74"/>
        <v>797</v>
      </c>
      <c r="W799">
        <f t="shared" si="73"/>
        <v>1.2684648964424059</v>
      </c>
      <c r="X799" s="2">
        <f t="array" ref="X799">+SQRT((SUM(SIN($V799/$X$1*($A$22:$A$2000))*$B$22:$B$2000))^2 + (SUM(COS($V799/$X$1*($A$22:$A$2000))*$B$22:$B$2000))^2)</f>
        <v>6.1767180621129762</v>
      </c>
      <c r="Y799">
        <f t="array" ref="Y799">+SQRT((SUM(SIN($V799/$X$1*($A$22:$A$2000))*$C$22:$C$2000))^2 +  (SUM(COS($V799/$X$1*($A$22:$A$2000))*$C$22:$C$2000))^2)</f>
        <v>6.7780374143289768</v>
      </c>
    </row>
    <row r="800" spans="1:25" x14ac:dyDescent="0.35">
      <c r="A800" s="6">
        <f t="shared" si="70"/>
        <v>1946.5</v>
      </c>
      <c r="B800" s="6">
        <f t="shared" si="71"/>
        <v>-0.41645075392098602</v>
      </c>
      <c r="C800" s="8">
        <f t="shared" si="72"/>
        <v>0.1348994</v>
      </c>
      <c r="G800" s="1">
        <v>1946.583333</v>
      </c>
      <c r="H800" s="1">
        <v>-0.428087960350307</v>
      </c>
      <c r="I800" s="1">
        <v>0.44543690000000002</v>
      </c>
      <c r="J800" s="1">
        <v>1946.583333</v>
      </c>
      <c r="K800" s="1">
        <v>1.6080000000000001</v>
      </c>
      <c r="L800" s="1">
        <v>0.83365882981835004</v>
      </c>
      <c r="M800" s="1">
        <v>123.401130350561</v>
      </c>
      <c r="V800">
        <f t="shared" si="74"/>
        <v>798</v>
      </c>
      <c r="W800">
        <f t="shared" si="73"/>
        <v>1.270056445873325</v>
      </c>
      <c r="X800" s="2">
        <f t="array" ref="X800">+SQRT((SUM(SIN($V800/$X$1*($A$22:$A$2000))*$B$22:$B$2000))^2 + (SUM(COS($V800/$X$1*($A$22:$A$2000))*$B$22:$B$2000))^2)</f>
        <v>7.407694417849255</v>
      </c>
      <c r="Y800">
        <f t="array" ref="Y800">+SQRT((SUM(SIN($V800/$X$1*($A$22:$A$2000))*$C$22:$C$2000))^2 +  (SUM(COS($V800/$X$1*($A$22:$A$2000))*$C$22:$C$2000))^2)</f>
        <v>4.6565786808382335</v>
      </c>
    </row>
    <row r="801" spans="1:25" x14ac:dyDescent="0.35">
      <c r="A801" s="6">
        <f t="shared" si="70"/>
        <v>1946.583333</v>
      </c>
      <c r="B801" s="6">
        <f t="shared" si="71"/>
        <v>-0.428087960350307</v>
      </c>
      <c r="C801" s="8">
        <f t="shared" si="72"/>
        <v>0.44543690000000002</v>
      </c>
      <c r="G801" s="1">
        <v>1946.666667</v>
      </c>
      <c r="H801" s="1">
        <v>-0.46517861998705301</v>
      </c>
      <c r="I801" s="1">
        <v>0.2886533</v>
      </c>
      <c r="J801" s="1">
        <v>1946.666667</v>
      </c>
      <c r="K801" s="1">
        <v>1.61</v>
      </c>
      <c r="L801" s="1">
        <v>1.2467698644973699</v>
      </c>
      <c r="M801" s="1">
        <v>141.29578890427001</v>
      </c>
      <c r="V801">
        <f t="shared" si="74"/>
        <v>799</v>
      </c>
      <c r="W801">
        <f t="shared" si="73"/>
        <v>1.2716479953042439</v>
      </c>
      <c r="X801" s="2">
        <f t="array" ref="X801">+SQRT((SUM(SIN($V801/$X$1*($A$22:$A$2000))*$B$22:$B$2000))^2 + (SUM(COS($V801/$X$1*($A$22:$A$2000))*$B$22:$B$2000))^2)</f>
        <v>8.4429282297757595</v>
      </c>
      <c r="Y801">
        <f t="array" ref="Y801">+SQRT((SUM(SIN($V801/$X$1*($A$22:$A$2000))*$C$22:$C$2000))^2 +  (SUM(COS($V801/$X$1*($A$22:$A$2000))*$C$22:$C$2000))^2)</f>
        <v>2.8030279654415797</v>
      </c>
    </row>
    <row r="802" spans="1:25" x14ac:dyDescent="0.35">
      <c r="A802" s="6">
        <f t="shared" si="70"/>
        <v>1946.666667</v>
      </c>
      <c r="B802" s="6">
        <f t="shared" si="71"/>
        <v>-0.46517861998705301</v>
      </c>
      <c r="C802" s="8">
        <f t="shared" si="72"/>
        <v>0.2886533</v>
      </c>
      <c r="G802" s="1">
        <v>1946.75</v>
      </c>
      <c r="H802" s="1">
        <v>-0.50249912122340801</v>
      </c>
      <c r="I802" s="1">
        <v>0.17826149999999999</v>
      </c>
      <c r="J802" s="1">
        <v>1946.75</v>
      </c>
      <c r="K802" s="1">
        <v>1.6120000000000001</v>
      </c>
      <c r="L802" s="1">
        <v>1.07075627607609</v>
      </c>
      <c r="M802" s="1">
        <v>137.79303516905199</v>
      </c>
      <c r="V802">
        <f t="shared" si="74"/>
        <v>800</v>
      </c>
      <c r="W802">
        <f t="shared" si="73"/>
        <v>1.2732395447351628</v>
      </c>
      <c r="X802" s="2">
        <f t="array" ref="X802">+SQRT((SUM(SIN($V802/$X$1*($A$22:$A$2000))*$B$22:$B$2000))^2 + (SUM(COS($V802/$X$1*($A$22:$A$2000))*$B$22:$B$2000))^2)</f>
        <v>9.0858917252434281</v>
      </c>
      <c r="Y802">
        <f t="array" ref="Y802">+SQRT((SUM(SIN($V802/$X$1*($A$22:$A$2000))*$C$22:$C$2000))^2 +  (SUM(COS($V802/$X$1*($A$22:$A$2000))*$C$22:$C$2000))^2)</f>
        <v>1.669357071074284</v>
      </c>
    </row>
    <row r="803" spans="1:25" x14ac:dyDescent="0.35">
      <c r="A803" s="6">
        <f t="shared" si="70"/>
        <v>1946.75</v>
      </c>
      <c r="B803" s="6">
        <f t="shared" si="71"/>
        <v>-0.50249912122340801</v>
      </c>
      <c r="C803" s="8">
        <f t="shared" si="72"/>
        <v>0.17826149999999999</v>
      </c>
      <c r="G803" s="1">
        <v>1946.833333</v>
      </c>
      <c r="H803" s="1">
        <v>-0.43659737566368301</v>
      </c>
      <c r="I803" s="1">
        <v>0.22123300000000001</v>
      </c>
      <c r="J803" s="1">
        <v>1946.833333</v>
      </c>
      <c r="K803" s="1">
        <v>1.6140000000000001</v>
      </c>
      <c r="L803" s="1">
        <v>0.85558356244255096</v>
      </c>
      <c r="M803" s="1">
        <v>116.257355608228</v>
      </c>
      <c r="V803">
        <f t="shared" si="74"/>
        <v>801</v>
      </c>
      <c r="W803">
        <f t="shared" si="73"/>
        <v>1.2748310941660816</v>
      </c>
      <c r="X803" s="2">
        <f t="array" ref="X803">+SQRT((SUM(SIN($V803/$X$1*($A$22:$A$2000))*$B$22:$B$2000))^2 + (SUM(COS($V803/$X$1*($A$22:$A$2000))*$B$22:$B$2000))^2)</f>
        <v>9.385196793736549</v>
      </c>
      <c r="Y803">
        <f t="array" ref="Y803">+SQRT((SUM(SIN($V803/$X$1*($A$22:$A$2000))*$C$22:$C$2000))^2 +  (SUM(COS($V803/$X$1*($A$22:$A$2000))*$C$22:$C$2000))^2)</f>
        <v>1.4338914570622721</v>
      </c>
    </row>
    <row r="804" spans="1:25" x14ac:dyDescent="0.35">
      <c r="A804" s="6">
        <f t="shared" si="70"/>
        <v>1946.833333</v>
      </c>
      <c r="B804" s="6">
        <f t="shared" si="71"/>
        <v>-0.43659737566368301</v>
      </c>
      <c r="C804" s="8">
        <f t="shared" si="72"/>
        <v>0.22123300000000001</v>
      </c>
      <c r="G804" s="1">
        <v>1946.916667</v>
      </c>
      <c r="H804" s="1">
        <v>-0.25374403827181002</v>
      </c>
      <c r="I804" s="1">
        <v>-3.6583419999999998E-2</v>
      </c>
      <c r="J804" s="1">
        <v>1946.916667</v>
      </c>
      <c r="K804" s="1">
        <v>1.6160000000000001</v>
      </c>
      <c r="L804" s="1">
        <v>1.4671752223387899</v>
      </c>
      <c r="M804" s="1">
        <v>84.4627034812288</v>
      </c>
      <c r="V804">
        <f t="shared" si="74"/>
        <v>802</v>
      </c>
      <c r="W804">
        <f t="shared" si="73"/>
        <v>1.2764226435970005</v>
      </c>
      <c r="X804" s="2">
        <f t="array" ref="X804">+SQRT((SUM(SIN($V804/$X$1*($A$22:$A$2000))*$B$22:$B$2000))^2 + (SUM(COS($V804/$X$1*($A$22:$A$2000))*$B$22:$B$2000))^2)</f>
        <v>9.5554285308665641</v>
      </c>
      <c r="Y804">
        <f t="array" ref="Y804">+SQRT((SUM(SIN($V804/$X$1*($A$22:$A$2000))*$C$22:$C$2000))^2 +  (SUM(COS($V804/$X$1*($A$22:$A$2000))*$C$22:$C$2000))^2)</f>
        <v>1.4908166066426674</v>
      </c>
    </row>
    <row r="805" spans="1:25" x14ac:dyDescent="0.35">
      <c r="A805" s="6">
        <f t="shared" si="70"/>
        <v>1946.916667</v>
      </c>
      <c r="B805" s="6">
        <f t="shared" si="71"/>
        <v>-0.25374403827181002</v>
      </c>
      <c r="C805" s="8">
        <f t="shared" si="72"/>
        <v>-3.6583419999999998E-2</v>
      </c>
      <c r="G805" s="1">
        <v>1947</v>
      </c>
      <c r="H805" s="1">
        <v>-8.8459066514412904E-2</v>
      </c>
      <c r="I805" s="1">
        <v>-0.11939710000000001</v>
      </c>
      <c r="J805" s="1">
        <v>1947</v>
      </c>
      <c r="K805" s="1">
        <v>1.6180000000000001</v>
      </c>
      <c r="L805" s="1">
        <v>1.86827922639405</v>
      </c>
      <c r="M805" s="1">
        <v>54.910699250577203</v>
      </c>
      <c r="V805">
        <f t="shared" si="74"/>
        <v>803</v>
      </c>
      <c r="W805">
        <f t="shared" si="73"/>
        <v>1.2780141930279194</v>
      </c>
      <c r="X805" s="2">
        <f t="array" ref="X805">+SQRT((SUM(SIN($V805/$X$1*($A$22:$A$2000))*$B$22:$B$2000))^2 + (SUM(COS($V805/$X$1*($A$22:$A$2000))*$B$22:$B$2000))^2)</f>
        <v>9.7059928902166241</v>
      </c>
      <c r="Y805">
        <f t="array" ref="Y805">+SQRT((SUM(SIN($V805/$X$1*($A$22:$A$2000))*$C$22:$C$2000))^2 +  (SUM(COS($V805/$X$1*($A$22:$A$2000))*$C$22:$C$2000))^2)</f>
        <v>1.4579016021035993</v>
      </c>
    </row>
    <row r="806" spans="1:25" x14ac:dyDescent="0.35">
      <c r="A806" s="6">
        <f t="shared" si="70"/>
        <v>1947</v>
      </c>
      <c r="B806" s="6">
        <f t="shared" si="71"/>
        <v>-8.8459066514412904E-2</v>
      </c>
      <c r="C806" s="8">
        <f t="shared" si="72"/>
        <v>-0.11939710000000001</v>
      </c>
      <c r="G806" s="1">
        <v>1947.083333</v>
      </c>
      <c r="H806" s="1">
        <v>-3.6161332044899901E-2</v>
      </c>
      <c r="I806" s="1">
        <v>0.19747390000000001</v>
      </c>
      <c r="J806" s="1">
        <v>1947.083333</v>
      </c>
      <c r="K806" s="1">
        <v>1.62</v>
      </c>
      <c r="L806" s="1">
        <v>1.4318403509475399</v>
      </c>
      <c r="M806" s="1">
        <v>39.929521200031601</v>
      </c>
      <c r="V806">
        <f t="shared" si="74"/>
        <v>804</v>
      </c>
      <c r="W806">
        <f t="shared" si="73"/>
        <v>1.2796057424588385</v>
      </c>
      <c r="X806" s="2">
        <f t="array" ref="X806">+SQRT((SUM(SIN($V806/$X$1*($A$22:$A$2000))*$B$22:$B$2000))^2 + (SUM(COS($V806/$X$1*($A$22:$A$2000))*$B$22:$B$2000))^2)</f>
        <v>9.6757371594581141</v>
      </c>
      <c r="Y806">
        <f t="array" ref="Y806">+SQRT((SUM(SIN($V806/$X$1*($A$22:$A$2000))*$C$22:$C$2000))^2 +  (SUM(COS($V806/$X$1*($A$22:$A$2000))*$C$22:$C$2000))^2)</f>
        <v>1.4880157745634777</v>
      </c>
    </row>
    <row r="807" spans="1:25" x14ac:dyDescent="0.35">
      <c r="A807" s="6">
        <f t="shared" si="70"/>
        <v>1947.083333</v>
      </c>
      <c r="B807" s="6">
        <f t="shared" si="71"/>
        <v>-3.6161332044899901E-2</v>
      </c>
      <c r="C807" s="8">
        <f t="shared" si="72"/>
        <v>0.19747390000000001</v>
      </c>
      <c r="G807" s="1">
        <v>1947.166667</v>
      </c>
      <c r="H807" s="1">
        <v>-1.1824065797291901E-2</v>
      </c>
      <c r="I807" s="1">
        <v>0.1522975</v>
      </c>
      <c r="J807" s="1">
        <v>1947.166667</v>
      </c>
      <c r="K807" s="1">
        <v>1.6220000000000001</v>
      </c>
      <c r="L807" s="1">
        <v>2.50070771461484</v>
      </c>
      <c r="M807" s="1">
        <v>38.013818544094498</v>
      </c>
      <c r="V807">
        <f t="shared" si="74"/>
        <v>805</v>
      </c>
      <c r="W807">
        <f t="shared" si="73"/>
        <v>1.2811972918897576</v>
      </c>
      <c r="X807" s="2">
        <f t="array" ref="X807">+SQRT((SUM(SIN($V807/$X$1*($A$22:$A$2000))*$B$22:$B$2000))^2 + (SUM(COS($V807/$X$1*($A$22:$A$2000))*$B$22:$B$2000))^2)</f>
        <v>9.2097055105298846</v>
      </c>
      <c r="Y807">
        <f t="array" ref="Y807">+SQRT((SUM(SIN($V807/$X$1*($A$22:$A$2000))*$C$22:$C$2000))^2 +  (SUM(COS($V807/$X$1*($A$22:$A$2000))*$C$22:$C$2000))^2)</f>
        <v>2.1269068308886059</v>
      </c>
    </row>
    <row r="808" spans="1:25" x14ac:dyDescent="0.35">
      <c r="A808" s="6">
        <f t="shared" si="70"/>
        <v>1947.166667</v>
      </c>
      <c r="B808" s="6">
        <f t="shared" si="71"/>
        <v>-1.1824065797291901E-2</v>
      </c>
      <c r="C808" s="8">
        <f t="shared" si="72"/>
        <v>0.1522975</v>
      </c>
      <c r="G808" s="1">
        <v>1947.25</v>
      </c>
      <c r="H808" s="1">
        <v>0.105954551344068</v>
      </c>
      <c r="I808" s="1">
        <v>-5.6236979999999999E-3</v>
      </c>
      <c r="J808" s="1">
        <v>1947.25</v>
      </c>
      <c r="K808" s="1">
        <v>1.6240000000000001</v>
      </c>
      <c r="L808" s="1">
        <v>7.4449836245302503</v>
      </c>
      <c r="M808" s="1">
        <v>36.669717155302997</v>
      </c>
      <c r="V808">
        <f t="shared" si="74"/>
        <v>806</v>
      </c>
      <c r="W808">
        <f t="shared" si="73"/>
        <v>1.2827888413206765</v>
      </c>
      <c r="X808" s="2">
        <f t="array" ref="X808">+SQRT((SUM(SIN($V808/$X$1*($A$22:$A$2000))*$B$22:$B$2000))^2 + (SUM(COS($V808/$X$1*($A$22:$A$2000))*$B$22:$B$2000))^2)</f>
        <v>8.2473904252104298</v>
      </c>
      <c r="Y808">
        <f t="array" ref="Y808">+SQRT((SUM(SIN($V808/$X$1*($A$22:$A$2000))*$C$22:$C$2000))^2 +  (SUM(COS($V808/$X$1*($A$22:$A$2000))*$C$22:$C$2000))^2)</f>
        <v>3.5696814448816734</v>
      </c>
    </row>
    <row r="809" spans="1:25" x14ac:dyDescent="0.35">
      <c r="A809" s="6">
        <f t="shared" si="70"/>
        <v>1947.25</v>
      </c>
      <c r="B809" s="6">
        <f t="shared" si="71"/>
        <v>0.105954551344068</v>
      </c>
      <c r="C809" s="8">
        <f t="shared" si="72"/>
        <v>-5.6236979999999999E-3</v>
      </c>
      <c r="G809" s="1">
        <v>1947.333333</v>
      </c>
      <c r="H809" s="1">
        <v>0.285367935873932</v>
      </c>
      <c r="I809" s="1">
        <v>0.30254180000000003</v>
      </c>
      <c r="J809" s="1">
        <v>1947.333333</v>
      </c>
      <c r="K809" s="1">
        <v>1.6259999999999999</v>
      </c>
      <c r="L809" s="1">
        <v>15.049808508990999</v>
      </c>
      <c r="M809" s="1">
        <v>31.7268974756443</v>
      </c>
      <c r="V809">
        <f t="shared" si="74"/>
        <v>807</v>
      </c>
      <c r="W809">
        <f t="shared" si="73"/>
        <v>1.2843803907515954</v>
      </c>
      <c r="X809" s="2">
        <f t="array" ref="X809">+SQRT((SUM(SIN($V809/$X$1*($A$22:$A$2000))*$B$22:$B$2000))^2 + (SUM(COS($V809/$X$1*($A$22:$A$2000))*$B$22:$B$2000))^2)</f>
        <v>7.0139305835518861</v>
      </c>
      <c r="Y809">
        <f t="array" ref="Y809">+SQRT((SUM(SIN($V809/$X$1*($A$22:$A$2000))*$C$22:$C$2000))^2 +  (SUM(COS($V809/$X$1*($A$22:$A$2000))*$C$22:$C$2000))^2)</f>
        <v>5.4855037092282926</v>
      </c>
    </row>
    <row r="810" spans="1:25" x14ac:dyDescent="0.35">
      <c r="A810" s="6">
        <f t="shared" si="70"/>
        <v>1947.333333</v>
      </c>
      <c r="B810" s="6">
        <f t="shared" si="71"/>
        <v>0.285367935873932</v>
      </c>
      <c r="C810" s="8">
        <f t="shared" si="72"/>
        <v>0.30254180000000003</v>
      </c>
      <c r="G810" s="1">
        <v>1947.416667</v>
      </c>
      <c r="H810" s="1">
        <v>0.41367108400713998</v>
      </c>
      <c r="I810" s="1">
        <v>0.12481200000000001</v>
      </c>
      <c r="J810" s="1">
        <v>1947.416667</v>
      </c>
      <c r="K810" s="1">
        <v>1.6279999999999999</v>
      </c>
      <c r="L810" s="1">
        <v>22.017745063720302</v>
      </c>
      <c r="M810" s="1">
        <v>28.7351924443971</v>
      </c>
      <c r="V810">
        <f t="shared" si="74"/>
        <v>808</v>
      </c>
      <c r="W810">
        <f t="shared" si="73"/>
        <v>1.2859719401825145</v>
      </c>
      <c r="X810" s="2">
        <f t="array" ref="X810">+SQRT((SUM(SIN($V810/$X$1*($A$22:$A$2000))*$B$22:$B$2000))^2 + (SUM(COS($V810/$X$1*($A$22:$A$2000))*$B$22:$B$2000))^2)</f>
        <v>5.8417866885253273</v>
      </c>
      <c r="Y810">
        <f t="array" ref="Y810">+SQRT((SUM(SIN($V810/$X$1*($A$22:$A$2000))*$C$22:$C$2000))^2 +  (SUM(COS($V810/$X$1*($A$22:$A$2000))*$C$22:$C$2000))^2)</f>
        <v>7.5015429806873435</v>
      </c>
    </row>
    <row r="811" spans="1:25" x14ac:dyDescent="0.35">
      <c r="A811" s="6">
        <f t="shared" si="70"/>
        <v>1947.416667</v>
      </c>
      <c r="B811" s="6">
        <f t="shared" si="71"/>
        <v>0.41367108400713998</v>
      </c>
      <c r="C811" s="8">
        <f t="shared" si="72"/>
        <v>0.12481200000000001</v>
      </c>
      <c r="G811" s="1">
        <v>1947.5</v>
      </c>
      <c r="H811" s="1">
        <v>0.47867116455960002</v>
      </c>
      <c r="I811" s="1">
        <v>-0.33894970000000002</v>
      </c>
      <c r="J811" s="1">
        <v>1947.5</v>
      </c>
      <c r="K811" s="1">
        <v>1.63</v>
      </c>
      <c r="L811" s="1">
        <v>25.967686772690701</v>
      </c>
      <c r="M811" s="1">
        <v>26.530403717487999</v>
      </c>
      <c r="V811">
        <f t="shared" si="74"/>
        <v>809</v>
      </c>
      <c r="W811">
        <f t="shared" si="73"/>
        <v>1.2875634896134334</v>
      </c>
      <c r="X811" s="2">
        <f t="array" ref="X811">+SQRT((SUM(SIN($V811/$X$1*($A$22:$A$2000))*$B$22:$B$2000))^2 + (SUM(COS($V811/$X$1*($A$22:$A$2000))*$B$22:$B$2000))^2)</f>
        <v>4.8491522933406737</v>
      </c>
      <c r="Y811">
        <f t="array" ref="Y811">+SQRT((SUM(SIN($V811/$X$1*($A$22:$A$2000))*$C$22:$C$2000))^2 +  (SUM(COS($V811/$X$1*($A$22:$A$2000))*$C$22:$C$2000))^2)</f>
        <v>9.3437269056914349</v>
      </c>
    </row>
    <row r="812" spans="1:25" x14ac:dyDescent="0.35">
      <c r="A812" s="6">
        <f t="shared" si="70"/>
        <v>1947.5</v>
      </c>
      <c r="B812" s="6">
        <f t="shared" si="71"/>
        <v>0.47867116455960002</v>
      </c>
      <c r="C812" s="8">
        <f t="shared" si="72"/>
        <v>-0.33894970000000002</v>
      </c>
      <c r="G812" s="1">
        <v>1947.583333</v>
      </c>
      <c r="H812" s="1">
        <v>0.54478986359196802</v>
      </c>
      <c r="I812" s="1">
        <v>-0.37820320000000002</v>
      </c>
      <c r="J812" s="1">
        <v>1947.583333</v>
      </c>
      <c r="K812" s="1">
        <v>1.6319999999999999</v>
      </c>
      <c r="L812" s="1">
        <v>25.626622344693502</v>
      </c>
      <c r="M812" s="1">
        <v>20.109194117787801</v>
      </c>
      <c r="V812">
        <f t="shared" si="74"/>
        <v>810</v>
      </c>
      <c r="W812">
        <f t="shared" si="73"/>
        <v>1.2891550390443522</v>
      </c>
      <c r="X812" s="2">
        <f t="array" ref="X812">+SQRT((SUM(SIN($V812/$X$1*($A$22:$A$2000))*$B$22:$B$2000))^2 + (SUM(COS($V812/$X$1*($A$22:$A$2000))*$B$22:$B$2000))^2)</f>
        <v>3.8503489228879313</v>
      </c>
      <c r="Y812">
        <f t="array" ref="Y812">+SQRT((SUM(SIN($V812/$X$1*($A$22:$A$2000))*$C$22:$C$2000))^2 +  (SUM(COS($V812/$X$1*($A$22:$A$2000))*$C$22:$C$2000))^2)</f>
        <v>10.873421702786544</v>
      </c>
    </row>
    <row r="813" spans="1:25" x14ac:dyDescent="0.35">
      <c r="A813" s="6">
        <f t="shared" si="70"/>
        <v>1947.583333</v>
      </c>
      <c r="B813" s="6">
        <f t="shared" si="71"/>
        <v>0.54478986359196802</v>
      </c>
      <c r="C813" s="8">
        <f t="shared" si="72"/>
        <v>-0.37820320000000002</v>
      </c>
      <c r="G813" s="1">
        <v>1947.666667</v>
      </c>
      <c r="H813" s="1">
        <v>0.60499972347386599</v>
      </c>
      <c r="I813" s="1">
        <v>-0.60995359999999998</v>
      </c>
      <c r="J813" s="1">
        <v>1947.666667</v>
      </c>
      <c r="K813" s="1">
        <v>1.6339999999999999</v>
      </c>
      <c r="L813" s="1">
        <v>20.615182355674801</v>
      </c>
      <c r="M813" s="1">
        <v>18.026401778806399</v>
      </c>
      <c r="V813">
        <f t="shared" si="74"/>
        <v>811</v>
      </c>
      <c r="W813">
        <f t="shared" si="73"/>
        <v>1.2907465884752711</v>
      </c>
      <c r="X813" s="2">
        <f t="array" ref="X813">+SQRT((SUM(SIN($V813/$X$1*($A$22:$A$2000))*$B$22:$B$2000))^2 + (SUM(COS($V813/$X$1*($A$22:$A$2000))*$B$22:$B$2000))^2)</f>
        <v>2.664105933115716</v>
      </c>
      <c r="Y813">
        <f t="array" ref="Y813">+SQRT((SUM(SIN($V813/$X$1*($A$22:$A$2000))*$C$22:$C$2000))^2 +  (SUM(COS($V813/$X$1*($A$22:$A$2000))*$C$22:$C$2000))^2)</f>
        <v>12.019096074837343</v>
      </c>
    </row>
    <row r="814" spans="1:25" x14ac:dyDescent="0.35">
      <c r="A814" s="6">
        <f t="shared" si="70"/>
        <v>1947.666667</v>
      </c>
      <c r="B814" s="6">
        <f t="shared" si="71"/>
        <v>0.60499972347386599</v>
      </c>
      <c r="C814" s="8">
        <f t="shared" si="72"/>
        <v>-0.60995359999999998</v>
      </c>
      <c r="G814" s="1">
        <v>1947.75</v>
      </c>
      <c r="H814" s="1">
        <v>0.59246083225246304</v>
      </c>
      <c r="I814" s="1">
        <v>-0.46755350000000001</v>
      </c>
      <c r="J814" s="1">
        <v>1947.75</v>
      </c>
      <c r="K814" s="1">
        <v>1.6359999999999999</v>
      </c>
      <c r="L814" s="1">
        <v>12.665930666201101</v>
      </c>
      <c r="M814" s="1">
        <v>34.105174568772803</v>
      </c>
      <c r="V814">
        <f t="shared" si="74"/>
        <v>812</v>
      </c>
      <c r="W814">
        <f t="shared" si="73"/>
        <v>1.29233813790619</v>
      </c>
      <c r="X814" s="2">
        <f t="array" ref="X814">+SQRT((SUM(SIN($V814/$X$1*($A$22:$A$2000))*$B$22:$B$2000))^2 + (SUM(COS($V814/$X$1*($A$22:$A$2000))*$B$22:$B$2000))^2)</f>
        <v>1.3698156238504422</v>
      </c>
      <c r="Y814">
        <f t="array" ref="Y814">+SQRT((SUM(SIN($V814/$X$1*($A$22:$A$2000))*$C$22:$C$2000))^2 +  (SUM(COS($V814/$X$1*($A$22:$A$2000))*$C$22:$C$2000))^2)</f>
        <v>12.659118902274695</v>
      </c>
    </row>
    <row r="815" spans="1:25" x14ac:dyDescent="0.35">
      <c r="A815" s="6">
        <f t="shared" si="70"/>
        <v>1947.75</v>
      </c>
      <c r="B815" s="6">
        <f t="shared" si="71"/>
        <v>0.59246083225246304</v>
      </c>
      <c r="C815" s="8">
        <f t="shared" si="72"/>
        <v>-0.46755350000000001</v>
      </c>
      <c r="G815" s="1">
        <v>1947.833333</v>
      </c>
      <c r="H815" s="1">
        <v>0.50358356768838197</v>
      </c>
      <c r="I815" s="1">
        <v>-7.2515010000000005E-2</v>
      </c>
      <c r="J815" s="1">
        <v>1947.833333</v>
      </c>
      <c r="K815" s="1">
        <v>1.6379999999999999</v>
      </c>
      <c r="L815" s="1">
        <v>5.3928694361018303</v>
      </c>
      <c r="M815" s="1">
        <v>64.072710273636901</v>
      </c>
      <c r="V815">
        <f t="shared" si="74"/>
        <v>813</v>
      </c>
      <c r="W815">
        <f t="shared" si="73"/>
        <v>1.2939296873371093</v>
      </c>
      <c r="X815" s="2">
        <f t="array" ref="X815">+SQRT((SUM(SIN($V815/$X$1*($A$22:$A$2000))*$B$22:$B$2000))^2 + (SUM(COS($V815/$X$1*($A$22:$A$2000))*$B$22:$B$2000))^2)</f>
        <v>0.3012203904350188</v>
      </c>
      <c r="Y815">
        <f t="array" ref="Y815">+SQRT((SUM(SIN($V815/$X$1*($A$22:$A$2000))*$C$22:$C$2000))^2 +  (SUM(COS($V815/$X$1*($A$22:$A$2000))*$C$22:$C$2000))^2)</f>
        <v>12.600949427648187</v>
      </c>
    </row>
    <row r="816" spans="1:25" x14ac:dyDescent="0.35">
      <c r="A816" s="6">
        <f t="shared" si="70"/>
        <v>1947.833333</v>
      </c>
      <c r="B816" s="6">
        <f t="shared" si="71"/>
        <v>0.50358356768838197</v>
      </c>
      <c r="C816" s="8">
        <f t="shared" si="72"/>
        <v>-7.2515010000000005E-2</v>
      </c>
      <c r="G816" s="1">
        <v>1947.916667</v>
      </c>
      <c r="H816" s="1">
        <v>0.38703971894393402</v>
      </c>
      <c r="I816" s="1">
        <v>-5.2563430000000001E-2</v>
      </c>
      <c r="J816" s="1">
        <v>1947.916667</v>
      </c>
      <c r="K816" s="1">
        <v>1.64</v>
      </c>
      <c r="L816" s="1">
        <v>1.48298514078182</v>
      </c>
      <c r="M816" s="1">
        <v>91.020803162304702</v>
      </c>
      <c r="V816">
        <f t="shared" si="74"/>
        <v>814</v>
      </c>
      <c r="W816">
        <f t="shared" si="73"/>
        <v>1.2955212367680282</v>
      </c>
      <c r="X816" s="2">
        <f t="array" ref="X816">+SQRT((SUM(SIN($V816/$X$1*($A$22:$A$2000))*$B$22:$B$2000))^2 + (SUM(COS($V816/$X$1*($A$22:$A$2000))*$B$22:$B$2000))^2)</f>
        <v>0.54875113309107948</v>
      </c>
      <c r="Y816">
        <f t="array" ref="Y816">+SQRT((SUM(SIN($V816/$X$1*($A$22:$A$2000))*$C$22:$C$2000))^2 +  (SUM(COS($V816/$X$1*($A$22:$A$2000))*$C$22:$C$2000))^2)</f>
        <v>11.69680017313893</v>
      </c>
    </row>
    <row r="817" spans="1:25" x14ac:dyDescent="0.35">
      <c r="A817" s="6">
        <f t="shared" si="70"/>
        <v>1947.916667</v>
      </c>
      <c r="B817" s="6">
        <f t="shared" si="71"/>
        <v>0.38703971894393402</v>
      </c>
      <c r="C817" s="8">
        <f t="shared" si="72"/>
        <v>-5.2563430000000001E-2</v>
      </c>
      <c r="G817" s="1">
        <v>1948</v>
      </c>
      <c r="H817" s="1">
        <v>0.25074742951127699</v>
      </c>
      <c r="I817" s="1">
        <v>-0.12911710000000001</v>
      </c>
      <c r="J817" s="1">
        <v>1948</v>
      </c>
      <c r="K817" s="1">
        <v>1.6419999999999999</v>
      </c>
      <c r="L817" s="1">
        <v>0.65402504629687497</v>
      </c>
      <c r="M817" s="1">
        <v>107.00814178249701</v>
      </c>
      <c r="V817">
        <f t="shared" si="74"/>
        <v>815</v>
      </c>
      <c r="W817">
        <f t="shared" si="73"/>
        <v>1.2971127861989471</v>
      </c>
      <c r="X817" s="2">
        <f t="array" ref="X817">+SQRT((SUM(SIN($V817/$X$1*($A$22:$A$2000))*$B$22:$B$2000))^2 + (SUM(COS($V817/$X$1*($A$22:$A$2000))*$B$22:$B$2000))^2)</f>
        <v>0.78720791692383807</v>
      </c>
      <c r="Y817">
        <f t="array" ref="Y817">+SQRT((SUM(SIN($V817/$X$1*($A$22:$A$2000))*$C$22:$C$2000))^2 +  (SUM(COS($V817/$X$1*($A$22:$A$2000))*$C$22:$C$2000))^2)</f>
        <v>9.976785733544741</v>
      </c>
    </row>
    <row r="818" spans="1:25" x14ac:dyDescent="0.35">
      <c r="A818" s="6">
        <f t="shared" si="70"/>
        <v>1948</v>
      </c>
      <c r="B818" s="6">
        <f t="shared" si="71"/>
        <v>0.25074742951127699</v>
      </c>
      <c r="C818" s="8">
        <f t="shared" si="72"/>
        <v>-0.12911710000000001</v>
      </c>
      <c r="G818" s="1">
        <v>1948.083333</v>
      </c>
      <c r="H818" s="1">
        <v>0.105256058931792</v>
      </c>
      <c r="I818" s="1">
        <v>1.4602810000000001E-2</v>
      </c>
      <c r="J818" s="1">
        <v>1948.083333</v>
      </c>
      <c r="K818" s="1">
        <v>1.6439999999999999</v>
      </c>
      <c r="L818" s="1">
        <v>0.81521815955272403</v>
      </c>
      <c r="M818" s="1">
        <v>110.22036483337899</v>
      </c>
      <c r="V818">
        <f t="shared" si="74"/>
        <v>816</v>
      </c>
      <c r="W818">
        <f t="shared" si="73"/>
        <v>1.298704335629866</v>
      </c>
      <c r="X818" s="2">
        <f t="array" ref="X818">+SQRT((SUM(SIN($V818/$X$1*($A$22:$A$2000))*$B$22:$B$2000))^2 + (SUM(COS($V818/$X$1*($A$22:$A$2000))*$B$22:$B$2000))^2)</f>
        <v>0.88459332684493508</v>
      </c>
      <c r="Y818">
        <f t="array" ref="Y818">+SQRT((SUM(SIN($V818/$X$1*($A$22:$A$2000))*$C$22:$C$2000))^2 +  (SUM(COS($V818/$X$1*($A$22:$A$2000))*$C$22:$C$2000))^2)</f>
        <v>7.6734179700014558</v>
      </c>
    </row>
    <row r="819" spans="1:25" x14ac:dyDescent="0.35">
      <c r="A819" s="6">
        <f t="shared" si="70"/>
        <v>1948.083333</v>
      </c>
      <c r="B819" s="6">
        <f t="shared" si="71"/>
        <v>0.105256058931792</v>
      </c>
      <c r="C819" s="8">
        <f t="shared" si="72"/>
        <v>1.4602810000000001E-2</v>
      </c>
      <c r="G819" s="1">
        <v>1948.166667</v>
      </c>
      <c r="H819" s="1">
        <v>4.9359390345370201E-2</v>
      </c>
      <c r="I819" s="1">
        <v>0.17683550000000001</v>
      </c>
      <c r="J819" s="1">
        <v>1948.166667</v>
      </c>
      <c r="K819" s="1">
        <v>1.6459999999999999</v>
      </c>
      <c r="L819" s="1">
        <v>0.63426859113239398</v>
      </c>
      <c r="M819" s="1">
        <v>94.721296430267998</v>
      </c>
      <c r="V819">
        <f t="shared" si="74"/>
        <v>817</v>
      </c>
      <c r="W819">
        <f t="shared" si="73"/>
        <v>1.3002958850607849</v>
      </c>
      <c r="X819" s="2">
        <f t="array" ref="X819">+SQRT((SUM(SIN($V819/$X$1*($A$22:$A$2000))*$B$22:$B$2000))^2 + (SUM(COS($V819/$X$1*($A$22:$A$2000))*$B$22:$B$2000))^2)</f>
        <v>1.165493688449672</v>
      </c>
      <c r="Y819">
        <f t="array" ref="Y819">+SQRT((SUM(SIN($V819/$X$1*($A$22:$A$2000))*$C$22:$C$2000))^2 +  (SUM(COS($V819/$X$1*($A$22:$A$2000))*$C$22:$C$2000))^2)</f>
        <v>5.1346388653156252</v>
      </c>
    </row>
    <row r="820" spans="1:25" x14ac:dyDescent="0.35">
      <c r="A820" s="6">
        <f t="shared" si="70"/>
        <v>1948.166667</v>
      </c>
      <c r="B820" s="6">
        <f t="shared" si="71"/>
        <v>4.9359390345370201E-2</v>
      </c>
      <c r="C820" s="8">
        <f t="shared" si="72"/>
        <v>0.17683550000000001</v>
      </c>
      <c r="G820" s="1">
        <v>1948.25</v>
      </c>
      <c r="H820" s="1">
        <v>0.159287826861293</v>
      </c>
      <c r="I820" s="1">
        <v>7.7218319999999993E-2</v>
      </c>
      <c r="J820" s="1">
        <v>1948.25</v>
      </c>
      <c r="K820" s="1">
        <v>1.6479999999999999</v>
      </c>
      <c r="L820" s="1">
        <v>0.33850880158019098</v>
      </c>
      <c r="M820" s="1">
        <v>63.975665062483799</v>
      </c>
      <c r="V820">
        <f t="shared" si="74"/>
        <v>818</v>
      </c>
      <c r="W820">
        <f t="shared" si="73"/>
        <v>1.3018874344917037</v>
      </c>
      <c r="X820" s="2">
        <f t="array" ref="X820">+SQRT((SUM(SIN($V820/$X$1*($A$22:$A$2000))*$B$22:$B$2000))^2 + (SUM(COS($V820/$X$1*($A$22:$A$2000))*$B$22:$B$2000))^2)</f>
        <v>1.4209365146205273</v>
      </c>
      <c r="Y820">
        <f t="array" ref="Y820">+SQRT((SUM(SIN($V820/$X$1*($A$22:$A$2000))*$C$22:$C$2000))^2 +  (SUM(COS($V820/$X$1*($A$22:$A$2000))*$C$22:$C$2000))^2)</f>
        <v>2.8469758204736402</v>
      </c>
    </row>
    <row r="821" spans="1:25" x14ac:dyDescent="0.35">
      <c r="A821" s="6">
        <f t="shared" si="70"/>
        <v>1948.25</v>
      </c>
      <c r="B821" s="6">
        <f t="shared" si="71"/>
        <v>0.159287826861293</v>
      </c>
      <c r="C821" s="8">
        <f t="shared" si="72"/>
        <v>7.7218319999999993E-2</v>
      </c>
      <c r="G821" s="1">
        <v>1948.333333</v>
      </c>
      <c r="H821" s="1">
        <v>0.32619938189913</v>
      </c>
      <c r="I821" s="1">
        <v>0.11399280000000001</v>
      </c>
      <c r="J821" s="1">
        <v>1948.333333</v>
      </c>
      <c r="K821" s="1">
        <v>1.65</v>
      </c>
      <c r="L821" s="1">
        <v>0.37229911904431501</v>
      </c>
      <c r="M821" s="1">
        <v>38.858440405205101</v>
      </c>
      <c r="V821">
        <f t="shared" si="74"/>
        <v>819</v>
      </c>
      <c r="W821">
        <f t="shared" si="73"/>
        <v>1.3034789839226228</v>
      </c>
      <c r="X821" s="2">
        <f t="array" ref="X821">+SQRT((SUM(SIN($V821/$X$1*($A$22:$A$2000))*$B$22:$B$2000))^2 + (SUM(COS($V821/$X$1*($A$22:$A$2000))*$B$22:$B$2000))^2)</f>
        <v>1.3645943757576802</v>
      </c>
      <c r="Y821">
        <f t="array" ref="Y821">+SQRT((SUM(SIN($V821/$X$1*($A$22:$A$2000))*$C$22:$C$2000))^2 +  (SUM(COS($V821/$X$1*($A$22:$A$2000))*$C$22:$C$2000))^2)</f>
        <v>2.3890606133101753</v>
      </c>
    </row>
    <row r="822" spans="1:25" x14ac:dyDescent="0.35">
      <c r="A822" s="6">
        <f t="shared" si="70"/>
        <v>1948.333333</v>
      </c>
      <c r="B822" s="6">
        <f t="shared" si="71"/>
        <v>0.32619938189913</v>
      </c>
      <c r="C822" s="8">
        <f t="shared" si="72"/>
        <v>0.11399280000000001</v>
      </c>
      <c r="G822" s="1">
        <v>1948.416667</v>
      </c>
      <c r="H822" s="1">
        <v>0.37183334159900999</v>
      </c>
      <c r="I822" s="1">
        <v>0.24957199999999999</v>
      </c>
      <c r="J822" s="1">
        <v>1948.416667</v>
      </c>
      <c r="K822" s="1">
        <v>1.6519999999999999</v>
      </c>
      <c r="L822" s="1">
        <v>0.45550243567854298</v>
      </c>
      <c r="M822" s="1">
        <v>33.749384634653701</v>
      </c>
      <c r="V822">
        <f t="shared" si="74"/>
        <v>820</v>
      </c>
      <c r="W822">
        <f t="shared" si="73"/>
        <v>1.3050705333535417</v>
      </c>
      <c r="X822" s="2">
        <f t="array" ref="X822">+SQRT((SUM(SIN($V822/$X$1*($A$22:$A$2000))*$B$22:$B$2000))^2 + (SUM(COS($V822/$X$1*($A$22:$A$2000))*$B$22:$B$2000))^2)</f>
        <v>0.96485026087543235</v>
      </c>
      <c r="Y822">
        <f t="array" ref="Y822">+SQRT((SUM(SIN($V822/$X$1*($A$22:$A$2000))*$C$22:$C$2000))^2 +  (SUM(COS($V822/$X$1*($A$22:$A$2000))*$C$22:$C$2000))^2)</f>
        <v>4.2961828482920419</v>
      </c>
    </row>
    <row r="823" spans="1:25" x14ac:dyDescent="0.35">
      <c r="A823" s="6">
        <f t="shared" si="70"/>
        <v>1948.416667</v>
      </c>
      <c r="B823" s="6">
        <f t="shared" si="71"/>
        <v>0.37183334159900999</v>
      </c>
      <c r="C823" s="8">
        <f t="shared" si="72"/>
        <v>0.24957199999999999</v>
      </c>
      <c r="G823" s="1">
        <v>1948.5</v>
      </c>
      <c r="H823" s="1">
        <v>0.30874850945174898</v>
      </c>
      <c r="I823" s="1">
        <v>2.5770350000000001E-2</v>
      </c>
      <c r="J823" s="1">
        <v>1948.5</v>
      </c>
      <c r="K823" s="1">
        <v>1.6539999999999999</v>
      </c>
      <c r="L823" s="1">
        <v>0.31830363608214401</v>
      </c>
      <c r="M823" s="1">
        <v>40.7637034229815</v>
      </c>
      <c r="V823">
        <f t="shared" si="74"/>
        <v>821</v>
      </c>
      <c r="W823">
        <f t="shared" si="73"/>
        <v>1.3066620827844608</v>
      </c>
      <c r="X823" s="2">
        <f t="array" ref="X823">+SQRT((SUM(SIN($V823/$X$1*($A$22:$A$2000))*$B$22:$B$2000))^2 + (SUM(COS($V823/$X$1*($A$22:$A$2000))*$B$22:$B$2000))^2)</f>
        <v>0.42700807230252247</v>
      </c>
      <c r="Y823">
        <f t="array" ref="Y823">+SQRT((SUM(SIN($V823/$X$1*($A$22:$A$2000))*$C$22:$C$2000))^2 +  (SUM(COS($V823/$X$1*($A$22:$A$2000))*$C$22:$C$2000))^2)</f>
        <v>6.503631937892413</v>
      </c>
    </row>
    <row r="824" spans="1:25" x14ac:dyDescent="0.35">
      <c r="A824" s="6">
        <f t="shared" si="70"/>
        <v>1948.5</v>
      </c>
      <c r="B824" s="6">
        <f t="shared" si="71"/>
        <v>0.30874850945174898</v>
      </c>
      <c r="C824" s="8">
        <f t="shared" si="72"/>
        <v>2.5770350000000001E-2</v>
      </c>
      <c r="G824" s="1">
        <v>1948.583333</v>
      </c>
      <c r="H824" s="1">
        <v>0.303845321449982</v>
      </c>
      <c r="I824" s="1">
        <v>-0.18112210000000001</v>
      </c>
      <c r="J824" s="1">
        <v>1948.583333</v>
      </c>
      <c r="K824" s="1">
        <v>1.6559999999999999</v>
      </c>
      <c r="L824" s="1">
        <v>0.24473747013029401</v>
      </c>
      <c r="M824" s="1">
        <v>48.245977305788998</v>
      </c>
      <c r="V824">
        <f t="shared" si="74"/>
        <v>822</v>
      </c>
      <c r="W824">
        <f t="shared" si="73"/>
        <v>1.3082536322153797</v>
      </c>
      <c r="X824" s="2">
        <f t="array" ref="X824">+SQRT((SUM(SIN($V824/$X$1*($A$22:$A$2000))*$B$22:$B$2000))^2 + (SUM(COS($V824/$X$1*($A$22:$A$2000))*$B$22:$B$2000))^2)</f>
        <v>0.2084363200424372</v>
      </c>
      <c r="Y824">
        <f t="array" ref="Y824">+SQRT((SUM(SIN($V824/$X$1*($A$22:$A$2000))*$C$22:$C$2000))^2 +  (SUM(COS($V824/$X$1*($A$22:$A$2000))*$C$22:$C$2000))^2)</f>
        <v>8.2652466664348712</v>
      </c>
    </row>
    <row r="825" spans="1:25" x14ac:dyDescent="0.35">
      <c r="A825" s="6">
        <f t="shared" si="70"/>
        <v>1948.583333</v>
      </c>
      <c r="B825" s="6">
        <f t="shared" si="71"/>
        <v>0.303845321449982</v>
      </c>
      <c r="C825" s="8">
        <f t="shared" si="72"/>
        <v>-0.18112210000000001</v>
      </c>
      <c r="G825" s="1">
        <v>1948.666667</v>
      </c>
      <c r="H825" s="1">
        <v>0.38559987466912898</v>
      </c>
      <c r="I825" s="1">
        <v>-0.28818569999999999</v>
      </c>
      <c r="J825" s="1">
        <v>1948.666667</v>
      </c>
      <c r="K825" s="1">
        <v>1.6579999999999999</v>
      </c>
      <c r="L825" s="1">
        <v>0.35560682601703297</v>
      </c>
      <c r="M825" s="1">
        <v>53.947233094990501</v>
      </c>
      <c r="V825">
        <f t="shared" si="74"/>
        <v>823</v>
      </c>
      <c r="W825">
        <f t="shared" si="73"/>
        <v>1.3098451816462988</v>
      </c>
      <c r="X825" s="2">
        <f t="array" ref="X825">+SQRT((SUM(SIN($V825/$X$1*($A$22:$A$2000))*$B$22:$B$2000))^2 + (SUM(COS($V825/$X$1*($A$22:$A$2000))*$B$22:$B$2000))^2)</f>
        <v>0.23367733539534216</v>
      </c>
      <c r="Y825">
        <f t="array" ref="Y825">+SQRT((SUM(SIN($V825/$X$1*($A$22:$A$2000))*$C$22:$C$2000))^2 +  (SUM(COS($V825/$X$1*($A$22:$A$2000))*$C$22:$C$2000))^2)</f>
        <v>9.2645919184172865</v>
      </c>
    </row>
    <row r="826" spans="1:25" x14ac:dyDescent="0.35">
      <c r="A826" s="6">
        <f t="shared" si="70"/>
        <v>1948.666667</v>
      </c>
      <c r="B826" s="6">
        <f t="shared" si="71"/>
        <v>0.38559987466912898</v>
      </c>
      <c r="C826" s="8">
        <f t="shared" si="72"/>
        <v>-0.28818569999999999</v>
      </c>
      <c r="G826" s="1">
        <v>1948.75</v>
      </c>
      <c r="H826" s="1">
        <v>0.39798565000656499</v>
      </c>
      <c r="I826" s="1">
        <v>6.3342570000000001E-2</v>
      </c>
      <c r="J826" s="1">
        <v>1948.75</v>
      </c>
      <c r="K826" s="1">
        <v>1.66</v>
      </c>
      <c r="L826" s="1">
        <v>0.34894460668709898</v>
      </c>
      <c r="M826" s="1">
        <v>54.451474452859898</v>
      </c>
      <c r="V826">
        <f t="shared" si="74"/>
        <v>824</v>
      </c>
      <c r="W826">
        <f t="shared" si="73"/>
        <v>1.3114367310772177</v>
      </c>
      <c r="X826" s="2">
        <f t="array" ref="X826">+SQRT((SUM(SIN($V826/$X$1*($A$22:$A$2000))*$B$22:$B$2000))^2 + (SUM(COS($V826/$X$1*($A$22:$A$2000))*$B$22:$B$2000))^2)</f>
        <v>0.10979300946100833</v>
      </c>
      <c r="Y826">
        <f t="array" ref="Y826">+SQRT((SUM(SIN($V826/$X$1*($A$22:$A$2000))*$C$22:$C$2000))^2 +  (SUM(COS($V826/$X$1*($A$22:$A$2000))*$C$22:$C$2000))^2)</f>
        <v>9.4210789414115421</v>
      </c>
    </row>
    <row r="827" spans="1:25" x14ac:dyDescent="0.35">
      <c r="A827" s="6">
        <f t="shared" si="70"/>
        <v>1948.75</v>
      </c>
      <c r="B827" s="6">
        <f t="shared" si="71"/>
        <v>0.39798565000656499</v>
      </c>
      <c r="C827" s="8">
        <f t="shared" si="72"/>
        <v>6.3342570000000001E-2</v>
      </c>
      <c r="G827" s="1">
        <v>1948.833333</v>
      </c>
      <c r="H827" s="1">
        <v>0.28539045029555299</v>
      </c>
      <c r="I827" s="1">
        <v>-0.13186400000000001</v>
      </c>
      <c r="J827" s="1">
        <v>1948.833333</v>
      </c>
      <c r="K827" s="1">
        <v>1.6619999999999999</v>
      </c>
      <c r="L827" s="1">
        <v>0.22922876363213801</v>
      </c>
      <c r="M827" s="1">
        <v>45.306950469107299</v>
      </c>
      <c r="V827">
        <f t="shared" si="74"/>
        <v>825</v>
      </c>
      <c r="W827">
        <f t="shared" si="73"/>
        <v>1.3130282805081366</v>
      </c>
      <c r="X827" s="2">
        <f t="array" ref="X827">+SQRT((SUM(SIN($V827/$X$1*($A$22:$A$2000))*$B$22:$B$2000))^2 + (SUM(COS($V827/$X$1*($A$22:$A$2000))*$B$22:$B$2000))^2)</f>
        <v>0.63741218823828738</v>
      </c>
      <c r="Y827">
        <f t="array" ref="Y827">+SQRT((SUM(SIN($V827/$X$1*($A$22:$A$2000))*$C$22:$C$2000))^2 +  (SUM(COS($V827/$X$1*($A$22:$A$2000))*$C$22:$C$2000))^2)</f>
        <v>8.8681164863044</v>
      </c>
    </row>
    <row r="828" spans="1:25" x14ac:dyDescent="0.35">
      <c r="A828" s="6">
        <f t="shared" si="70"/>
        <v>1948.833333</v>
      </c>
      <c r="B828" s="6">
        <f t="shared" si="71"/>
        <v>0.28539045029555299</v>
      </c>
      <c r="C828" s="8">
        <f t="shared" si="72"/>
        <v>-0.13186400000000001</v>
      </c>
      <c r="G828" s="1">
        <v>1948.916667</v>
      </c>
      <c r="H828" s="1">
        <v>0.20226361937767001</v>
      </c>
      <c r="I828" s="1">
        <v>-0.29345339999999998</v>
      </c>
      <c r="J828" s="1">
        <v>1948.916667</v>
      </c>
      <c r="K828" s="1">
        <v>1.6639999999999999</v>
      </c>
      <c r="L828" s="1">
        <v>0.28066908249080302</v>
      </c>
      <c r="M828" s="1">
        <v>33.618285314342003</v>
      </c>
      <c r="V828">
        <f t="shared" si="74"/>
        <v>826</v>
      </c>
      <c r="W828">
        <f t="shared" si="73"/>
        <v>1.3146198299390555</v>
      </c>
      <c r="X828" s="2">
        <f t="array" ref="X828">+SQRT((SUM(SIN($V828/$X$1*($A$22:$A$2000))*$B$22:$B$2000))^2 + (SUM(COS($V828/$X$1*($A$22:$A$2000))*$B$22:$B$2000))^2)</f>
        <v>1.1673175389761512</v>
      </c>
      <c r="Y828">
        <f t="array" ref="Y828">+SQRT((SUM(SIN($V828/$X$1*($A$22:$A$2000))*$C$22:$C$2000))^2 +  (SUM(COS($V828/$X$1*($A$22:$A$2000))*$C$22:$C$2000))^2)</f>
        <v>7.8704826773175345</v>
      </c>
    </row>
    <row r="829" spans="1:25" x14ac:dyDescent="0.35">
      <c r="A829" s="6">
        <f t="shared" si="70"/>
        <v>1948.916667</v>
      </c>
      <c r="B829" s="6">
        <f t="shared" si="71"/>
        <v>0.20226361937767001</v>
      </c>
      <c r="C829" s="8">
        <f t="shared" si="72"/>
        <v>-0.29345339999999998</v>
      </c>
      <c r="G829" s="1">
        <v>1949</v>
      </c>
      <c r="H829" s="1">
        <v>0.24787109843407201</v>
      </c>
      <c r="I829" s="1">
        <v>0.1958839</v>
      </c>
      <c r="J829" s="1">
        <v>1949</v>
      </c>
      <c r="K829" s="1">
        <v>1.6659999999999999</v>
      </c>
      <c r="L829" s="1">
        <v>0.37561209515243399</v>
      </c>
      <c r="M829" s="1">
        <v>29.625798876762602</v>
      </c>
      <c r="V829">
        <f t="shared" si="74"/>
        <v>827</v>
      </c>
      <c r="W829">
        <f t="shared" si="73"/>
        <v>1.3162113793699743</v>
      </c>
      <c r="X829" s="2">
        <f t="array" ref="X829">+SQRT((SUM(SIN($V829/$X$1*($A$22:$A$2000))*$B$22:$B$2000))^2 + (SUM(COS($V829/$X$1*($A$22:$A$2000))*$B$22:$B$2000))^2)</f>
        <v>1.4492767891599787</v>
      </c>
      <c r="Y829">
        <f t="array" ref="Y829">+SQRT((SUM(SIN($V829/$X$1*($A$22:$A$2000))*$C$22:$C$2000))^2 +  (SUM(COS($V829/$X$1*($A$22:$A$2000))*$C$22:$C$2000))^2)</f>
        <v>6.7521429917171156</v>
      </c>
    </row>
    <row r="830" spans="1:25" x14ac:dyDescent="0.35">
      <c r="A830" s="6">
        <f t="shared" si="70"/>
        <v>1949</v>
      </c>
      <c r="B830" s="6">
        <f t="shared" si="71"/>
        <v>0.24787109843407201</v>
      </c>
      <c r="C830" s="8">
        <f t="shared" si="72"/>
        <v>0.1958839</v>
      </c>
      <c r="G830" s="1">
        <v>1949.083333</v>
      </c>
      <c r="H830" s="1">
        <v>0.301354322327757</v>
      </c>
      <c r="I830" s="1">
        <v>0.34623379999999998</v>
      </c>
      <c r="J830" s="1">
        <v>1949.083333</v>
      </c>
      <c r="K830" s="1">
        <v>1.6679999999999999</v>
      </c>
      <c r="L830" s="1">
        <v>0.28573414854011697</v>
      </c>
      <c r="M830" s="1">
        <v>30.782576896435899</v>
      </c>
      <c r="V830">
        <f t="shared" si="74"/>
        <v>828</v>
      </c>
      <c r="W830">
        <f t="shared" si="73"/>
        <v>1.3178029288008932</v>
      </c>
      <c r="X830" s="2">
        <f t="array" ref="X830">+SQRT((SUM(SIN($V830/$X$1*($A$22:$A$2000))*$B$22:$B$2000))^2 + (SUM(COS($V830/$X$1*($A$22:$A$2000))*$B$22:$B$2000))^2)</f>
        <v>1.4469987127065247</v>
      </c>
      <c r="Y830">
        <f t="array" ref="Y830">+SQRT((SUM(SIN($V830/$X$1*($A$22:$A$2000))*$C$22:$C$2000))^2 +  (SUM(COS($V830/$X$1*($A$22:$A$2000))*$C$22:$C$2000))^2)</f>
        <v>5.9116573607132112</v>
      </c>
    </row>
    <row r="831" spans="1:25" x14ac:dyDescent="0.35">
      <c r="A831" s="6">
        <f t="shared" si="70"/>
        <v>1949.083333</v>
      </c>
      <c r="B831" s="6">
        <f t="shared" si="71"/>
        <v>0.301354322327757</v>
      </c>
      <c r="C831" s="8">
        <f t="shared" si="72"/>
        <v>0.34623379999999998</v>
      </c>
      <c r="G831" s="1">
        <v>1949.166667</v>
      </c>
      <c r="H831" s="1">
        <v>0.25522152085685101</v>
      </c>
      <c r="I831" s="1">
        <v>3.1646460000000001E-2</v>
      </c>
      <c r="J831" s="1">
        <v>1949.166667</v>
      </c>
      <c r="K831" s="1">
        <v>1.67</v>
      </c>
      <c r="L831" s="1">
        <v>0.26885908644099399</v>
      </c>
      <c r="M831" s="1">
        <v>31.083121985893801</v>
      </c>
      <c r="V831">
        <f t="shared" si="74"/>
        <v>829</v>
      </c>
      <c r="W831">
        <f t="shared" si="73"/>
        <v>1.3193944782318123</v>
      </c>
      <c r="X831" s="2">
        <f t="array" ref="X831">+SQRT((SUM(SIN($V831/$X$1*($A$22:$A$2000))*$B$22:$B$2000))^2 + (SUM(COS($V831/$X$1*($A$22:$A$2000))*$B$22:$B$2000))^2)</f>
        <v>1.4238480243281708</v>
      </c>
      <c r="Y831">
        <f t="array" ref="Y831">+SQRT((SUM(SIN($V831/$X$1*($A$22:$A$2000))*$C$22:$C$2000))^2 +  (SUM(COS($V831/$X$1*($A$22:$A$2000))*$C$22:$C$2000))^2)</f>
        <v>5.7509099468522091</v>
      </c>
    </row>
    <row r="832" spans="1:25" x14ac:dyDescent="0.35">
      <c r="A832" s="6">
        <f t="shared" si="70"/>
        <v>1949.166667</v>
      </c>
      <c r="B832" s="6">
        <f t="shared" si="71"/>
        <v>0.25522152085685101</v>
      </c>
      <c r="C832" s="8">
        <f t="shared" si="72"/>
        <v>3.1646460000000001E-2</v>
      </c>
      <c r="G832" s="1">
        <v>1949.25</v>
      </c>
      <c r="H832" s="1">
        <v>0.22015321754050099</v>
      </c>
      <c r="I832" s="1">
        <v>0.34588530000000001</v>
      </c>
      <c r="J832" s="1">
        <v>1949.25</v>
      </c>
      <c r="K832" s="1">
        <v>1.6719999999999999</v>
      </c>
      <c r="L832" s="1">
        <v>0.51641705755120704</v>
      </c>
      <c r="M832" s="1">
        <v>32.7815332197111</v>
      </c>
      <c r="V832">
        <f t="shared" si="74"/>
        <v>830</v>
      </c>
      <c r="W832">
        <f t="shared" si="73"/>
        <v>1.3209860276627314</v>
      </c>
      <c r="X832" s="2">
        <f t="array" ref="X832">+SQRT((SUM(SIN($V832/$X$1*($A$22:$A$2000))*$B$22:$B$2000))^2 + (SUM(COS($V832/$X$1*($A$22:$A$2000))*$B$22:$B$2000))^2)</f>
        <v>1.6565265899725652</v>
      </c>
      <c r="Y832">
        <f t="array" ref="Y832">+SQRT((SUM(SIN($V832/$X$1*($A$22:$A$2000))*$C$22:$C$2000))^2 +  (SUM(COS($V832/$X$1*($A$22:$A$2000))*$C$22:$C$2000))^2)</f>
        <v>6.2604659054368703</v>
      </c>
    </row>
    <row r="833" spans="1:25" x14ac:dyDescent="0.35">
      <c r="A833" s="6">
        <f t="shared" si="70"/>
        <v>1949.25</v>
      </c>
      <c r="B833" s="6">
        <f t="shared" si="71"/>
        <v>0.22015321754050099</v>
      </c>
      <c r="C833" s="8">
        <f t="shared" si="72"/>
        <v>0.34588530000000001</v>
      </c>
      <c r="G833" s="1">
        <v>1949.333333</v>
      </c>
      <c r="H833" s="1">
        <v>0.315513433627649</v>
      </c>
      <c r="I833" s="1">
        <v>0.1079518</v>
      </c>
      <c r="J833" s="1">
        <v>1949.333333</v>
      </c>
      <c r="K833" s="1">
        <v>1.6739999999999999</v>
      </c>
      <c r="L833" s="1">
        <v>0.72164754747766302</v>
      </c>
      <c r="M833" s="1">
        <v>35.156585394883201</v>
      </c>
      <c r="V833">
        <f t="shared" si="74"/>
        <v>831</v>
      </c>
      <c r="W833">
        <f t="shared" si="73"/>
        <v>1.3225775770936503</v>
      </c>
      <c r="X833" s="2">
        <f t="array" ref="X833">+SQRT((SUM(SIN($V833/$X$1*($A$22:$A$2000))*$B$22:$B$2000))^2 + (SUM(COS($V833/$X$1*($A$22:$A$2000))*$B$22:$B$2000))^2)</f>
        <v>1.9331587109055173</v>
      </c>
      <c r="Y833">
        <f t="array" ref="Y833">+SQRT((SUM(SIN($V833/$X$1*($A$22:$A$2000))*$C$22:$C$2000))^2 +  (SUM(COS($V833/$X$1*($A$22:$A$2000))*$C$22:$C$2000))^2)</f>
        <v>6.9313444637627093</v>
      </c>
    </row>
    <row r="834" spans="1:25" x14ac:dyDescent="0.35">
      <c r="A834" s="6">
        <f t="shared" si="70"/>
        <v>1949.333333</v>
      </c>
      <c r="B834" s="6">
        <f t="shared" si="71"/>
        <v>0.315513433627649</v>
      </c>
      <c r="C834" s="8">
        <f t="shared" si="72"/>
        <v>0.1079518</v>
      </c>
      <c r="G834" s="1">
        <v>1949.416667</v>
      </c>
      <c r="H834" s="1">
        <v>0.414515183108846</v>
      </c>
      <c r="I834" s="1">
        <v>0.18141309999999999</v>
      </c>
      <c r="J834" s="1">
        <v>1949.416667</v>
      </c>
      <c r="K834" s="1">
        <v>1.6759999999999999</v>
      </c>
      <c r="L834" s="1">
        <v>0.74668656088932495</v>
      </c>
      <c r="M834" s="1">
        <v>31.0157286522874</v>
      </c>
      <c r="V834">
        <f t="shared" si="74"/>
        <v>832</v>
      </c>
      <c r="W834">
        <f t="shared" si="73"/>
        <v>1.3241691265245692</v>
      </c>
      <c r="X834" s="2">
        <f t="array" ref="X834">+SQRT((SUM(SIN($V834/$X$1*($A$22:$A$2000))*$B$22:$B$2000))^2 + (SUM(COS($V834/$X$1*($A$22:$A$2000))*$B$22:$B$2000))^2)</f>
        <v>1.9231313346168988</v>
      </c>
      <c r="Y834">
        <f t="array" ref="Y834">+SQRT((SUM(SIN($V834/$X$1*($A$22:$A$2000))*$C$22:$C$2000))^2 +  (SUM(COS($V834/$X$1*($A$22:$A$2000))*$C$22:$C$2000))^2)</f>
        <v>7.2547172864781801</v>
      </c>
    </row>
    <row r="835" spans="1:25" x14ac:dyDescent="0.35">
      <c r="A835" s="6">
        <f t="shared" ref="A835:A866" si="75">+G834</f>
        <v>1949.416667</v>
      </c>
      <c r="B835" s="6">
        <f t="shared" ref="B835:B866" si="76">+H834</f>
        <v>0.414515183108846</v>
      </c>
      <c r="C835" s="8">
        <f t="shared" ref="C835:C866" si="77">+I834</f>
        <v>0.18141309999999999</v>
      </c>
      <c r="G835" s="1">
        <v>1949.5</v>
      </c>
      <c r="H835" s="1">
        <v>0.32159342731974599</v>
      </c>
      <c r="I835" s="1">
        <v>0.28397129999999998</v>
      </c>
      <c r="J835" s="1">
        <v>1949.5</v>
      </c>
      <c r="K835" s="1">
        <v>1.6779999999999999</v>
      </c>
      <c r="L835" s="1">
        <v>0.81340626130376803</v>
      </c>
      <c r="M835" s="1">
        <v>23.221963696370999</v>
      </c>
      <c r="V835">
        <f t="shared" si="74"/>
        <v>833</v>
      </c>
      <c r="W835">
        <f t="shared" ref="W835:W898" si="78">+V835/$X$1/2/PI()</f>
        <v>1.3257606759554883</v>
      </c>
      <c r="X835" s="2">
        <f t="array" ref="X835">+SQRT((SUM(SIN($V835/$X$1*($A$22:$A$2000))*$B$22:$B$2000))^2 + (SUM(COS($V835/$X$1*($A$22:$A$2000))*$B$22:$B$2000))^2)</f>
        <v>1.5517905559696219</v>
      </c>
      <c r="Y835">
        <f t="array" ref="Y835">+SQRT((SUM(SIN($V835/$X$1*($A$22:$A$2000))*$C$22:$C$2000))^2 +  (SUM(COS($V835/$X$1*($A$22:$A$2000))*$C$22:$C$2000))^2)</f>
        <v>6.9741946641568395</v>
      </c>
    </row>
    <row r="836" spans="1:25" x14ac:dyDescent="0.35">
      <c r="A836" s="6">
        <f t="shared" si="75"/>
        <v>1949.5</v>
      </c>
      <c r="B836" s="6">
        <f t="shared" si="76"/>
        <v>0.32159342731974599</v>
      </c>
      <c r="C836" s="8">
        <f t="shared" si="77"/>
        <v>0.28397129999999998</v>
      </c>
      <c r="G836" s="1">
        <v>1949.583333</v>
      </c>
      <c r="H836" s="1">
        <v>0.100253276173358</v>
      </c>
      <c r="I836" s="1">
        <v>0.29140779999999999</v>
      </c>
      <c r="J836" s="1">
        <v>1949.583333</v>
      </c>
      <c r="K836" s="1">
        <v>1.68</v>
      </c>
      <c r="L836" s="1">
        <v>0.84863846952344302</v>
      </c>
      <c r="M836" s="1">
        <v>21.702193440167701</v>
      </c>
      <c r="V836">
        <f t="shared" si="74"/>
        <v>834</v>
      </c>
      <c r="W836">
        <f t="shared" si="78"/>
        <v>1.3273522253864072</v>
      </c>
      <c r="X836" s="2">
        <f t="array" ref="X836">+SQRT((SUM(SIN($V836/$X$1*($A$22:$A$2000))*$B$22:$B$2000))^2 + (SUM(COS($V836/$X$1*($A$22:$A$2000))*$B$22:$B$2000))^2)</f>
        <v>1.0263169271570027</v>
      </c>
      <c r="Y836">
        <f t="array" ref="Y836">+SQRT((SUM(SIN($V836/$X$1*($A$22:$A$2000))*$C$22:$C$2000))^2 +  (SUM(COS($V836/$X$1*($A$22:$A$2000))*$C$22:$C$2000))^2)</f>
        <v>6.0270496060752148</v>
      </c>
    </row>
    <row r="837" spans="1:25" x14ac:dyDescent="0.35">
      <c r="A837" s="6">
        <f t="shared" si="75"/>
        <v>1949.583333</v>
      </c>
      <c r="B837" s="6">
        <f t="shared" si="76"/>
        <v>0.100253276173358</v>
      </c>
      <c r="C837" s="8">
        <f t="shared" si="77"/>
        <v>0.29140779999999999</v>
      </c>
      <c r="G837" s="1">
        <v>1949.666667</v>
      </c>
      <c r="H837" s="1">
        <v>-1.5499069092332E-2</v>
      </c>
      <c r="I837" s="1">
        <v>0.26990330000000001</v>
      </c>
      <c r="J837" s="1">
        <v>1949.666667</v>
      </c>
      <c r="K837" s="1">
        <v>1.6819999999999999</v>
      </c>
      <c r="L837" s="1">
        <v>0.62327178627826396</v>
      </c>
      <c r="M837" s="1">
        <v>23.018908507191</v>
      </c>
      <c r="V837">
        <f t="shared" ref="V837:V900" si="79">+V836+1</f>
        <v>835</v>
      </c>
      <c r="W837">
        <f t="shared" si="78"/>
        <v>1.3289437748173261</v>
      </c>
      <c r="X837" s="2">
        <f t="array" ref="X837">+SQRT((SUM(SIN($V837/$X$1*($A$22:$A$2000))*$B$22:$B$2000))^2 + (SUM(COS($V837/$X$1*($A$22:$A$2000))*$B$22:$B$2000))^2)</f>
        <v>0.73673183122615371</v>
      </c>
      <c r="Y837">
        <f t="array" ref="Y837">+SQRT((SUM(SIN($V837/$X$1*($A$22:$A$2000))*$C$22:$C$2000))^2 +  (SUM(COS($V837/$X$1*($A$22:$A$2000))*$C$22:$C$2000))^2)</f>
        <v>4.4297040456298458</v>
      </c>
    </row>
    <row r="838" spans="1:25" x14ac:dyDescent="0.35">
      <c r="A838" s="6">
        <f t="shared" si="75"/>
        <v>1949.666667</v>
      </c>
      <c r="B838" s="6">
        <f t="shared" si="76"/>
        <v>-1.5499069092332E-2</v>
      </c>
      <c r="C838" s="8">
        <f t="shared" si="77"/>
        <v>0.26990330000000001</v>
      </c>
      <c r="G838" s="1">
        <v>1949.75</v>
      </c>
      <c r="H838" s="1">
        <v>1.5995942611646701E-2</v>
      </c>
      <c r="I838" s="1">
        <v>0.2319725</v>
      </c>
      <c r="J838" s="1">
        <v>1949.75</v>
      </c>
      <c r="K838" s="1">
        <v>1.6839999999999999</v>
      </c>
      <c r="L838" s="1">
        <v>0.35677890991054001</v>
      </c>
      <c r="M838" s="1">
        <v>20.638852495623802</v>
      </c>
      <c r="V838">
        <f t="shared" si="79"/>
        <v>836</v>
      </c>
      <c r="W838">
        <f t="shared" si="78"/>
        <v>1.3305353242482449</v>
      </c>
      <c r="X838" s="2">
        <f t="array" ref="X838">+SQRT((SUM(SIN($V838/$X$1*($A$22:$A$2000))*$B$22:$B$2000))^2 + (SUM(COS($V838/$X$1*($A$22:$A$2000))*$B$22:$B$2000))^2)</f>
        <v>0.69550087113407077</v>
      </c>
      <c r="Y838">
        <f t="array" ref="Y838">+SQRT((SUM(SIN($V838/$X$1*($A$22:$A$2000))*$C$22:$C$2000))^2 +  (SUM(COS($V838/$X$1*($A$22:$A$2000))*$C$22:$C$2000))^2)</f>
        <v>2.4156450177966993</v>
      </c>
    </row>
    <row r="839" spans="1:25" x14ac:dyDescent="0.35">
      <c r="A839" s="6">
        <f t="shared" si="75"/>
        <v>1949.75</v>
      </c>
      <c r="B839" s="6">
        <f t="shared" si="76"/>
        <v>1.5995942611646701E-2</v>
      </c>
      <c r="C839" s="8">
        <f t="shared" si="77"/>
        <v>0.2319725</v>
      </c>
      <c r="G839" s="1">
        <v>1949.833333</v>
      </c>
      <c r="H839" s="1">
        <v>1.4458113449921799E-2</v>
      </c>
      <c r="I839" s="1">
        <v>-0.148506</v>
      </c>
      <c r="J839" s="1">
        <v>1949.833333</v>
      </c>
      <c r="K839" s="1">
        <v>1.6859999999999999</v>
      </c>
      <c r="L839" s="1">
        <v>0.30610449547705199</v>
      </c>
      <c r="M839" s="1">
        <v>30.158120458752499</v>
      </c>
      <c r="V839">
        <f t="shared" si="79"/>
        <v>837</v>
      </c>
      <c r="W839">
        <f t="shared" si="78"/>
        <v>1.3321268736791638</v>
      </c>
      <c r="X839" s="2">
        <f t="array" ref="X839">+SQRT((SUM(SIN($V839/$X$1*($A$22:$A$2000))*$B$22:$B$2000))^2 + (SUM(COS($V839/$X$1*($A$22:$A$2000))*$B$22:$B$2000))^2)</f>
        <v>0.47934749833153539</v>
      </c>
      <c r="Y839">
        <f t="array" ref="Y839">+SQRT((SUM(SIN($V839/$X$1*($A$22:$A$2000))*$C$22:$C$2000))^2 +  (SUM(COS($V839/$X$1*($A$22:$A$2000))*$C$22:$C$2000))^2)</f>
        <v>2.5184370395205913</v>
      </c>
    </row>
    <row r="840" spans="1:25" x14ac:dyDescent="0.35">
      <c r="A840" s="6">
        <f t="shared" si="75"/>
        <v>1949.833333</v>
      </c>
      <c r="B840" s="6">
        <f t="shared" si="76"/>
        <v>1.4458113449921799E-2</v>
      </c>
      <c r="C840" s="8">
        <f t="shared" si="77"/>
        <v>-0.148506</v>
      </c>
      <c r="G840" s="1">
        <v>1949.916667</v>
      </c>
      <c r="H840" s="1">
        <v>-9.5478487101178899E-2</v>
      </c>
      <c r="I840" s="1">
        <v>-0.1181234</v>
      </c>
      <c r="J840" s="1">
        <v>1949.916667</v>
      </c>
      <c r="K840" s="1">
        <v>1.6879999999999999</v>
      </c>
      <c r="L840" s="1">
        <v>0.28368635705453199</v>
      </c>
      <c r="M840" s="1">
        <v>72.006712459417002</v>
      </c>
      <c r="V840">
        <f t="shared" si="79"/>
        <v>838</v>
      </c>
      <c r="W840">
        <f t="shared" si="78"/>
        <v>1.3337184231100832</v>
      </c>
      <c r="X840" s="2">
        <f t="array" ref="X840">+SQRT((SUM(SIN($V840/$X$1*($A$22:$A$2000))*$B$22:$B$2000))^2 + (SUM(COS($V840/$X$1*($A$22:$A$2000))*$B$22:$B$2000))^2)</f>
        <v>0.16625982748450666</v>
      </c>
      <c r="Y840">
        <f t="array" ref="Y840">+SQRT((SUM(SIN($V840/$X$1*($A$22:$A$2000))*$C$22:$C$2000))^2 +  (SUM(COS($V840/$X$1*($A$22:$A$2000))*$C$22:$C$2000))^2)</f>
        <v>5.8407312992758262</v>
      </c>
    </row>
    <row r="841" spans="1:25" x14ac:dyDescent="0.35">
      <c r="A841" s="6">
        <f t="shared" si="75"/>
        <v>1949.916667</v>
      </c>
      <c r="B841" s="6">
        <f t="shared" si="76"/>
        <v>-9.5478487101178899E-2</v>
      </c>
      <c r="C841" s="8">
        <f t="shared" si="77"/>
        <v>-0.1181234</v>
      </c>
      <c r="G841" s="1">
        <v>1950</v>
      </c>
      <c r="H841" s="1">
        <v>-0.17721438587059099</v>
      </c>
      <c r="I841" s="1">
        <v>0.1248938</v>
      </c>
      <c r="J841" s="1">
        <v>1950</v>
      </c>
      <c r="K841" s="1">
        <v>1.69</v>
      </c>
      <c r="L841" s="1">
        <v>0.193919897213749</v>
      </c>
      <c r="M841" s="1">
        <v>134.80603055902</v>
      </c>
      <c r="V841">
        <f t="shared" si="79"/>
        <v>839</v>
      </c>
      <c r="W841">
        <f t="shared" si="78"/>
        <v>1.335309972541002</v>
      </c>
      <c r="X841" s="2">
        <f t="array" ref="X841">+SQRT((SUM(SIN($V841/$X$1*($A$22:$A$2000))*$B$22:$B$2000))^2 + (SUM(COS($V841/$X$1*($A$22:$A$2000))*$B$22:$B$2000))^2)</f>
        <v>0.62201475382018345</v>
      </c>
      <c r="Y841">
        <f t="array" ref="Y841">+SQRT((SUM(SIN($V841/$X$1*($A$22:$A$2000))*$C$22:$C$2000))^2 +  (SUM(COS($V841/$X$1*($A$22:$A$2000))*$C$22:$C$2000))^2)</f>
        <v>9.8235555357145294</v>
      </c>
    </row>
    <row r="842" spans="1:25" x14ac:dyDescent="0.35">
      <c r="A842" s="6">
        <f t="shared" si="75"/>
        <v>1950</v>
      </c>
      <c r="B842" s="6">
        <f t="shared" si="76"/>
        <v>-0.17721438587059099</v>
      </c>
      <c r="C842" s="8">
        <f t="shared" si="77"/>
        <v>0.1248938</v>
      </c>
      <c r="G842" s="1">
        <v>1950.083333</v>
      </c>
      <c r="H842" s="1">
        <v>-0.15548479214970301</v>
      </c>
      <c r="I842" s="1">
        <v>-0.3840771</v>
      </c>
      <c r="J842" s="1">
        <v>1950.083333</v>
      </c>
      <c r="K842" s="1">
        <v>1.6919999999999999</v>
      </c>
      <c r="L842" s="1">
        <v>0.23781465917761299</v>
      </c>
      <c r="M842" s="1">
        <v>184.70404251951399</v>
      </c>
      <c r="V842">
        <f t="shared" si="79"/>
        <v>840</v>
      </c>
      <c r="W842">
        <f t="shared" si="78"/>
        <v>1.3369015219719209</v>
      </c>
      <c r="X842" s="2">
        <f t="array" ref="X842">+SQRT((SUM(SIN($V842/$X$1*($A$22:$A$2000))*$B$22:$B$2000))^2 + (SUM(COS($V842/$X$1*($A$22:$A$2000))*$B$22:$B$2000))^2)</f>
        <v>0.97736127733143807</v>
      </c>
      <c r="Y842">
        <f t="array" ref="Y842">+SQRT((SUM(SIN($V842/$X$1*($A$22:$A$2000))*$C$22:$C$2000))^2 +  (SUM(COS($V842/$X$1*($A$22:$A$2000))*$C$22:$C$2000))^2)</f>
        <v>13.754486254224721</v>
      </c>
    </row>
    <row r="843" spans="1:25" x14ac:dyDescent="0.35">
      <c r="A843" s="6">
        <f t="shared" si="75"/>
        <v>1950.083333</v>
      </c>
      <c r="B843" s="6">
        <f t="shared" si="76"/>
        <v>-0.15548479214970301</v>
      </c>
      <c r="C843" s="8">
        <f t="shared" si="77"/>
        <v>-0.3840771</v>
      </c>
      <c r="G843" s="1">
        <v>1950.166667</v>
      </c>
      <c r="H843" s="1">
        <v>-0.16429925165852799</v>
      </c>
      <c r="I843" s="1">
        <v>-0.53932259999999999</v>
      </c>
      <c r="J843" s="1">
        <v>1950.166667</v>
      </c>
      <c r="K843" s="1">
        <v>1.694</v>
      </c>
      <c r="L843" s="1">
        <v>0.33215951832907498</v>
      </c>
      <c r="M843" s="1">
        <v>203.459045846903</v>
      </c>
      <c r="V843">
        <f t="shared" si="79"/>
        <v>841</v>
      </c>
      <c r="W843">
        <f t="shared" si="78"/>
        <v>1.3384930714028398</v>
      </c>
      <c r="X843" s="2">
        <f t="array" ref="X843">+SQRT((SUM(SIN($V843/$X$1*($A$22:$A$2000))*$B$22:$B$2000))^2 + (SUM(COS($V843/$X$1*($A$22:$A$2000))*$B$22:$B$2000))^2)</f>
        <v>0.97382774192745625</v>
      </c>
      <c r="Y843">
        <f t="array" ref="Y843">+SQRT((SUM(SIN($V843/$X$1*($A$22:$A$2000))*$C$22:$C$2000))^2 +  (SUM(COS($V843/$X$1*($A$22:$A$2000))*$C$22:$C$2000))^2)</f>
        <v>17.258763213937769</v>
      </c>
    </row>
    <row r="844" spans="1:25" x14ac:dyDescent="0.35">
      <c r="A844" s="6">
        <f t="shared" si="75"/>
        <v>1950.166667</v>
      </c>
      <c r="B844" s="6">
        <f t="shared" si="76"/>
        <v>-0.16429925165852799</v>
      </c>
      <c r="C844" s="8">
        <f t="shared" si="77"/>
        <v>-0.53932259999999999</v>
      </c>
      <c r="G844" s="1">
        <v>1950.25</v>
      </c>
      <c r="H844" s="1">
        <v>-0.31013050509701001</v>
      </c>
      <c r="I844" s="1">
        <v>-0.29384569999999999</v>
      </c>
      <c r="J844" s="1">
        <v>1950.25</v>
      </c>
      <c r="K844" s="1">
        <v>1.696</v>
      </c>
      <c r="L844" s="1">
        <v>0.26408299758638798</v>
      </c>
      <c r="M844" s="1">
        <v>196.72945648606</v>
      </c>
      <c r="V844">
        <f t="shared" si="79"/>
        <v>842</v>
      </c>
      <c r="W844">
        <f t="shared" si="78"/>
        <v>1.3400846208337587</v>
      </c>
      <c r="X844" s="2">
        <f t="array" ref="X844">+SQRT((SUM(SIN($V844/$X$1*($A$22:$A$2000))*$B$22:$B$2000))^2 + (SUM(COS($V844/$X$1*($A$22:$A$2000))*$B$22:$B$2000))^2)</f>
        <v>0.62758337628152217</v>
      </c>
      <c r="Y844">
        <f t="array" ref="Y844">+SQRT((SUM(SIN($V844/$X$1*($A$22:$A$2000))*$C$22:$C$2000))^2 +  (SUM(COS($V844/$X$1*($A$22:$A$2000))*$C$22:$C$2000))^2)</f>
        <v>20.138703942412238</v>
      </c>
    </row>
    <row r="845" spans="1:25" x14ac:dyDescent="0.35">
      <c r="A845" s="6">
        <f t="shared" si="75"/>
        <v>1950.25</v>
      </c>
      <c r="B845" s="6">
        <f t="shared" si="76"/>
        <v>-0.31013050509701001</v>
      </c>
      <c r="C845" s="8">
        <f t="shared" si="77"/>
        <v>-0.29384569999999999</v>
      </c>
      <c r="G845" s="1">
        <v>1950.333333</v>
      </c>
      <c r="H845" s="1">
        <v>-0.476833745410152</v>
      </c>
      <c r="I845" s="1">
        <v>-0.11052720000000001</v>
      </c>
      <c r="J845" s="1">
        <v>1950.333333</v>
      </c>
      <c r="K845" s="1">
        <v>1.698</v>
      </c>
      <c r="L845" s="1">
        <v>0.24052291393978201</v>
      </c>
      <c r="M845" s="1">
        <v>179.74608118473799</v>
      </c>
      <c r="V845">
        <f t="shared" si="79"/>
        <v>843</v>
      </c>
      <c r="W845">
        <f t="shared" si="78"/>
        <v>1.3416761702646778</v>
      </c>
      <c r="X845" s="2">
        <f t="array" ref="X845">+SQRT((SUM(SIN($V845/$X$1*($A$22:$A$2000))*$B$22:$B$2000))^2 + (SUM(COS($V845/$X$1*($A$22:$A$2000))*$B$22:$B$2000))^2)</f>
        <v>0.18946773167504238</v>
      </c>
      <c r="Y845">
        <f t="array" ref="Y845">+SQRT((SUM(SIN($V845/$X$1*($A$22:$A$2000))*$C$22:$C$2000))^2 +  (SUM(COS($V845/$X$1*($A$22:$A$2000))*$C$22:$C$2000))^2)</f>
        <v>22.295429577896797</v>
      </c>
    </row>
    <row r="846" spans="1:25" x14ac:dyDescent="0.35">
      <c r="A846" s="6">
        <f t="shared" si="75"/>
        <v>1950.333333</v>
      </c>
      <c r="B846" s="6">
        <f t="shared" si="76"/>
        <v>-0.476833745410152</v>
      </c>
      <c r="C846" s="8">
        <f t="shared" si="77"/>
        <v>-0.11052720000000001</v>
      </c>
      <c r="G846" s="1">
        <v>1950.416667</v>
      </c>
      <c r="H846" s="1">
        <v>-0.51269031604665105</v>
      </c>
      <c r="I846" s="1">
        <v>-0.30284800000000001</v>
      </c>
      <c r="J846" s="1">
        <v>1950.416667</v>
      </c>
      <c r="K846" s="1">
        <v>1.7</v>
      </c>
      <c r="L846" s="1">
        <v>0.39204673036514898</v>
      </c>
      <c r="M846" s="1">
        <v>172.599092534975</v>
      </c>
      <c r="V846">
        <f t="shared" si="79"/>
        <v>844</v>
      </c>
      <c r="W846">
        <f t="shared" si="78"/>
        <v>1.3432677196955967</v>
      </c>
      <c r="X846" s="2">
        <f t="array" ref="X846">+SQRT((SUM(SIN($V846/$X$1*($A$22:$A$2000))*$B$22:$B$2000))^2 + (SUM(COS($V846/$X$1*($A$22:$A$2000))*$B$22:$B$2000))^2)</f>
        <v>0.34849897458689011</v>
      </c>
      <c r="Y846">
        <f t="array" ref="Y846">+SQRT((SUM(SIN($V846/$X$1*($A$22:$A$2000))*$C$22:$C$2000))^2 +  (SUM(COS($V846/$X$1*($A$22:$A$2000))*$C$22:$C$2000))^2)</f>
        <v>23.612678341821649</v>
      </c>
    </row>
    <row r="847" spans="1:25" x14ac:dyDescent="0.35">
      <c r="A847" s="6">
        <f t="shared" si="75"/>
        <v>1950.416667</v>
      </c>
      <c r="B847" s="6">
        <f t="shared" si="76"/>
        <v>-0.51269031604665105</v>
      </c>
      <c r="C847" s="8">
        <f t="shared" si="77"/>
        <v>-0.30284800000000001</v>
      </c>
      <c r="G847" s="1">
        <v>1950.5</v>
      </c>
      <c r="H847" s="1">
        <v>-0.46881777563488503</v>
      </c>
      <c r="I847" s="1">
        <v>-5.4719690000000001E-2</v>
      </c>
      <c r="J847" s="1">
        <v>1950.5</v>
      </c>
      <c r="K847" s="1">
        <v>1.702</v>
      </c>
      <c r="L847" s="1">
        <v>0.40506297476886199</v>
      </c>
      <c r="M847" s="1">
        <v>191.27007408163701</v>
      </c>
      <c r="V847">
        <f t="shared" si="79"/>
        <v>845</v>
      </c>
      <c r="W847">
        <f t="shared" si="78"/>
        <v>1.3448592691265155</v>
      </c>
      <c r="X847" s="2">
        <f t="array" ref="X847">+SQRT((SUM(SIN($V847/$X$1*($A$22:$A$2000))*$B$22:$B$2000))^2 + (SUM(COS($V847/$X$1*($A$22:$A$2000))*$B$22:$B$2000))^2)</f>
        <v>0.46960641497472622</v>
      </c>
      <c r="Y847">
        <f t="array" ref="Y847">+SQRT((SUM(SIN($V847/$X$1*($A$22:$A$2000))*$C$22:$C$2000))^2 +  (SUM(COS($V847/$X$1*($A$22:$A$2000))*$C$22:$C$2000))^2)</f>
        <v>23.914466724841162</v>
      </c>
    </row>
    <row r="848" spans="1:25" x14ac:dyDescent="0.35">
      <c r="A848" s="6">
        <f t="shared" si="75"/>
        <v>1950.5</v>
      </c>
      <c r="B848" s="6">
        <f t="shared" si="76"/>
        <v>-0.46881777563488503</v>
      </c>
      <c r="C848" s="8">
        <f t="shared" si="77"/>
        <v>-5.4719690000000001E-2</v>
      </c>
      <c r="G848" s="1">
        <v>1950.583333</v>
      </c>
      <c r="H848" s="1">
        <v>-0.48978260870066098</v>
      </c>
      <c r="I848" s="1">
        <v>6.0977879999999998E-2</v>
      </c>
      <c r="J848" s="1">
        <v>1950.583333</v>
      </c>
      <c r="K848" s="1">
        <v>1.704</v>
      </c>
      <c r="L848" s="1">
        <v>0.33691674238914898</v>
      </c>
      <c r="M848" s="1">
        <v>226.02835041556401</v>
      </c>
      <c r="V848">
        <f t="shared" si="79"/>
        <v>846</v>
      </c>
      <c r="W848">
        <f t="shared" si="78"/>
        <v>1.3464508185574346</v>
      </c>
      <c r="X848" s="2">
        <f t="array" ref="X848">+SQRT((SUM(SIN($V848/$X$1*($A$22:$A$2000))*$B$22:$B$2000))^2 + (SUM(COS($V848/$X$1*($A$22:$A$2000))*$B$22:$B$2000))^2)</f>
        <v>0.54774920494608437</v>
      </c>
      <c r="Y848">
        <f t="array" ref="Y848">+SQRT((SUM(SIN($V848/$X$1*($A$22:$A$2000))*$C$22:$C$2000))^2 +  (SUM(COS($V848/$X$1*($A$22:$A$2000))*$C$22:$C$2000))^2)</f>
        <v>23.04881097207695</v>
      </c>
    </row>
    <row r="849" spans="1:25" x14ac:dyDescent="0.35">
      <c r="A849" s="6">
        <f t="shared" si="75"/>
        <v>1950.583333</v>
      </c>
      <c r="B849" s="6">
        <f t="shared" si="76"/>
        <v>-0.48978260870066098</v>
      </c>
      <c r="C849" s="8">
        <f t="shared" si="77"/>
        <v>6.0977879999999998E-2</v>
      </c>
      <c r="G849" s="1">
        <v>1950.666667</v>
      </c>
      <c r="H849" s="1">
        <v>-0.56951497687547503</v>
      </c>
      <c r="I849" s="1">
        <v>-0.27117570000000002</v>
      </c>
      <c r="J849" s="1">
        <v>1950.666667</v>
      </c>
      <c r="K849" s="1">
        <v>1.706</v>
      </c>
      <c r="L849" s="1">
        <v>0.60161521221543701</v>
      </c>
      <c r="M849" s="1">
        <v>242.751892293373</v>
      </c>
      <c r="V849">
        <f t="shared" si="79"/>
        <v>847</v>
      </c>
      <c r="W849">
        <f t="shared" si="78"/>
        <v>1.3480423679883538</v>
      </c>
      <c r="X849" s="2">
        <f t="array" ref="X849">+SQRT((SUM(SIN($V849/$X$1*($A$22:$A$2000))*$B$22:$B$2000))^2 + (SUM(COS($V849/$X$1*($A$22:$A$2000))*$B$22:$B$2000))^2)</f>
        <v>0.96378984340926799</v>
      </c>
      <c r="Y849">
        <f t="array" ref="Y849">+SQRT((SUM(SIN($V849/$X$1*($A$22:$A$2000))*$C$22:$C$2000))^2 +  (SUM(COS($V849/$X$1*($A$22:$A$2000))*$C$22:$C$2000))^2)</f>
        <v>21.015838185014143</v>
      </c>
    </row>
    <row r="850" spans="1:25" x14ac:dyDescent="0.35">
      <c r="A850" s="6">
        <f t="shared" si="75"/>
        <v>1950.666667</v>
      </c>
      <c r="B850" s="6">
        <f t="shared" si="76"/>
        <v>-0.56951497687547503</v>
      </c>
      <c r="C850" s="8">
        <f t="shared" si="77"/>
        <v>-0.27117570000000002</v>
      </c>
      <c r="G850" s="1">
        <v>1950.75</v>
      </c>
      <c r="H850" s="1">
        <v>-0.58359189175950099</v>
      </c>
      <c r="I850" s="1">
        <v>-0.2341984</v>
      </c>
      <c r="J850" s="1">
        <v>1950.75</v>
      </c>
      <c r="K850" s="1">
        <v>1.708</v>
      </c>
      <c r="L850" s="1">
        <v>0.837493229649525</v>
      </c>
      <c r="M850" s="1">
        <v>217.074439699164</v>
      </c>
      <c r="V850">
        <f t="shared" si="79"/>
        <v>848</v>
      </c>
      <c r="W850">
        <f t="shared" si="78"/>
        <v>1.3496339174192726</v>
      </c>
      <c r="X850" s="2">
        <f t="array" ref="X850">+SQRT((SUM(SIN($V850/$X$1*($A$22:$A$2000))*$B$22:$B$2000))^2 + (SUM(COS($V850/$X$1*($A$22:$A$2000))*$B$22:$B$2000))^2)</f>
        <v>1.4275623741624457</v>
      </c>
      <c r="Y850">
        <f t="array" ref="Y850">+SQRT((SUM(SIN($V850/$X$1*($A$22:$A$2000))*$C$22:$C$2000))^2 +  (SUM(COS($V850/$X$1*($A$22:$A$2000))*$C$22:$C$2000))^2)</f>
        <v>18.017446706088855</v>
      </c>
    </row>
    <row r="851" spans="1:25" x14ac:dyDescent="0.35">
      <c r="A851" s="6">
        <f t="shared" si="75"/>
        <v>1950.75</v>
      </c>
      <c r="B851" s="6">
        <f t="shared" si="76"/>
        <v>-0.58359189175950099</v>
      </c>
      <c r="C851" s="8">
        <f t="shared" si="77"/>
        <v>-0.2341984</v>
      </c>
      <c r="G851" s="1">
        <v>1950.833333</v>
      </c>
      <c r="H851" s="1">
        <v>-0.49684790171489002</v>
      </c>
      <c r="I851" s="1">
        <v>2.0545959999999999E-2</v>
      </c>
      <c r="J851" s="1">
        <v>1950.833333</v>
      </c>
      <c r="K851" s="1">
        <v>1.71</v>
      </c>
      <c r="L851" s="1">
        <v>0.744763553206233</v>
      </c>
      <c r="M851" s="1">
        <v>158.00605229073699</v>
      </c>
      <c r="V851">
        <f t="shared" si="79"/>
        <v>849</v>
      </c>
      <c r="W851">
        <f t="shared" si="78"/>
        <v>1.3512254668501915</v>
      </c>
      <c r="X851" s="2">
        <f t="array" ref="X851">+SQRT((SUM(SIN($V851/$X$1*($A$22:$A$2000))*$B$22:$B$2000))^2 + (SUM(COS($V851/$X$1*($A$22:$A$2000))*$B$22:$B$2000))^2)</f>
        <v>1.5766449654426056</v>
      </c>
      <c r="Y851">
        <f t="array" ref="Y851">+SQRT((SUM(SIN($V851/$X$1*($A$22:$A$2000))*$C$22:$C$2000))^2 +  (SUM(COS($V851/$X$1*($A$22:$A$2000))*$C$22:$C$2000))^2)</f>
        <v>14.385815839074894</v>
      </c>
    </row>
    <row r="852" spans="1:25" x14ac:dyDescent="0.35">
      <c r="A852" s="6">
        <f t="shared" si="75"/>
        <v>1950.833333</v>
      </c>
      <c r="B852" s="6">
        <f t="shared" si="76"/>
        <v>-0.49684790171489002</v>
      </c>
      <c r="C852" s="8">
        <f t="shared" si="77"/>
        <v>2.0545959999999999E-2</v>
      </c>
      <c r="G852" s="1">
        <v>1950.916667</v>
      </c>
      <c r="H852" s="1">
        <v>-0.37411856242121599</v>
      </c>
      <c r="I852" s="1">
        <v>0.18591669999999999</v>
      </c>
      <c r="J852" s="1">
        <v>1950.916667</v>
      </c>
      <c r="K852" s="1">
        <v>1.712</v>
      </c>
      <c r="L852" s="1">
        <v>2.2155889943562102</v>
      </c>
      <c r="M852" s="1">
        <v>95.7656420637922</v>
      </c>
      <c r="V852">
        <f t="shared" si="79"/>
        <v>850</v>
      </c>
      <c r="W852">
        <f t="shared" si="78"/>
        <v>1.3528170162811104</v>
      </c>
      <c r="X852" s="2">
        <f t="array" ref="X852">+SQRT((SUM(SIN($V852/$X$1*($A$22:$A$2000))*$B$22:$B$2000))^2 + (SUM(COS($V852/$X$1*($A$22:$A$2000))*$B$22:$B$2000))^2)</f>
        <v>1.2612064628473119</v>
      </c>
      <c r="Y852">
        <f t="array" ref="Y852">+SQRT((SUM(SIN($V852/$X$1*($A$22:$A$2000))*$C$22:$C$2000))^2 +  (SUM(COS($V852/$X$1*($A$22:$A$2000))*$C$22:$C$2000))^2)</f>
        <v>10.477788969410398</v>
      </c>
    </row>
    <row r="853" spans="1:25" x14ac:dyDescent="0.35">
      <c r="A853" s="6">
        <f t="shared" si="75"/>
        <v>1950.916667</v>
      </c>
      <c r="B853" s="6">
        <f t="shared" si="76"/>
        <v>-0.37411856242121599</v>
      </c>
      <c r="C853" s="8">
        <f t="shared" si="77"/>
        <v>0.18591669999999999</v>
      </c>
      <c r="G853" s="1">
        <v>1951</v>
      </c>
      <c r="H853" s="1">
        <v>-0.23063488952084199</v>
      </c>
      <c r="I853" s="1">
        <v>0.42450090000000001</v>
      </c>
      <c r="J853" s="1">
        <v>1951</v>
      </c>
      <c r="K853" s="1">
        <v>1.714</v>
      </c>
      <c r="L853" s="1">
        <v>7.8881205187095</v>
      </c>
      <c r="M853" s="1">
        <v>56.1735414265491</v>
      </c>
      <c r="V853">
        <f t="shared" si="79"/>
        <v>851</v>
      </c>
      <c r="W853">
        <f t="shared" si="78"/>
        <v>1.3544085657120293</v>
      </c>
      <c r="X853" s="2">
        <f t="array" ref="X853">+SQRT((SUM(SIN($V853/$X$1*($A$22:$A$2000))*$B$22:$B$2000))^2 + (SUM(COS($V853/$X$1*($A$22:$A$2000))*$B$22:$B$2000))^2)</f>
        <v>0.56150026006921994</v>
      </c>
      <c r="Y853">
        <f t="array" ref="Y853">+SQRT((SUM(SIN($V853/$X$1*($A$22:$A$2000))*$C$22:$C$2000))^2 +  (SUM(COS($V853/$X$1*($A$22:$A$2000))*$C$22:$C$2000))^2)</f>
        <v>6.7776072624207861</v>
      </c>
    </row>
    <row r="854" spans="1:25" x14ac:dyDescent="0.35">
      <c r="A854" s="6">
        <f t="shared" si="75"/>
        <v>1951</v>
      </c>
      <c r="B854" s="6">
        <f t="shared" si="76"/>
        <v>-0.23063488952084199</v>
      </c>
      <c r="C854" s="8">
        <f t="shared" si="77"/>
        <v>0.42450090000000001</v>
      </c>
      <c r="G854" s="1">
        <v>1951.083333</v>
      </c>
      <c r="H854" s="1">
        <v>-4.3122213756478601E-2</v>
      </c>
      <c r="I854" s="1">
        <v>0.37993389999999999</v>
      </c>
      <c r="J854" s="1">
        <v>1951.083333</v>
      </c>
      <c r="K854" s="1">
        <v>1.716</v>
      </c>
      <c r="L854" s="1">
        <v>16.939254538638</v>
      </c>
      <c r="M854" s="1">
        <v>45.4332979266538</v>
      </c>
      <c r="V854">
        <f t="shared" si="79"/>
        <v>852</v>
      </c>
      <c r="W854">
        <f t="shared" si="78"/>
        <v>1.3560001151429482</v>
      </c>
      <c r="X854" s="2">
        <f t="array" ref="X854">+SQRT((SUM(SIN($V854/$X$1*($A$22:$A$2000))*$B$22:$B$2000))^2 + (SUM(COS($V854/$X$1*($A$22:$A$2000))*$B$22:$B$2000))^2)</f>
        <v>0.29136531144057021</v>
      </c>
      <c r="Y854">
        <f t="array" ref="Y854">+SQRT((SUM(SIN($V854/$X$1*($A$22:$A$2000))*$C$22:$C$2000))^2 +  (SUM(COS($V854/$X$1*($A$22:$A$2000))*$C$22:$C$2000))^2)</f>
        <v>4.8204245113537532</v>
      </c>
    </row>
    <row r="855" spans="1:25" x14ac:dyDescent="0.35">
      <c r="A855" s="6">
        <f t="shared" si="75"/>
        <v>1951.083333</v>
      </c>
      <c r="B855" s="6">
        <f t="shared" si="76"/>
        <v>-4.3122213756478601E-2</v>
      </c>
      <c r="C855" s="8">
        <f t="shared" si="77"/>
        <v>0.37993389999999999</v>
      </c>
      <c r="G855" s="1">
        <v>1951.166667</v>
      </c>
      <c r="H855" s="1">
        <v>0.110929213497276</v>
      </c>
      <c r="I855" s="1">
        <v>0.41159639999999997</v>
      </c>
      <c r="J855" s="1">
        <v>1951.166667</v>
      </c>
      <c r="K855" s="1">
        <v>1.718</v>
      </c>
      <c r="L855" s="1">
        <v>24.941358472957901</v>
      </c>
      <c r="M855" s="1">
        <v>50.436220449079102</v>
      </c>
      <c r="V855">
        <f t="shared" si="79"/>
        <v>853</v>
      </c>
      <c r="W855">
        <f t="shared" si="78"/>
        <v>1.3575916645738673</v>
      </c>
      <c r="X855" s="2">
        <f t="array" ref="X855">+SQRT((SUM(SIN($V855/$X$1*($A$22:$A$2000))*$B$22:$B$2000))^2 + (SUM(COS($V855/$X$1*($A$22:$A$2000))*$B$22:$B$2000))^2)</f>
        <v>1.1150791837924448</v>
      </c>
      <c r="Y855">
        <f t="array" ref="Y855">+SQRT((SUM(SIN($V855/$X$1*($A$22:$A$2000))*$C$22:$C$2000))^2 +  (SUM(COS($V855/$X$1*($A$22:$A$2000))*$C$22:$C$2000))^2)</f>
        <v>6.6976408699127825</v>
      </c>
    </row>
    <row r="856" spans="1:25" x14ac:dyDescent="0.35">
      <c r="A856" s="6">
        <f t="shared" si="75"/>
        <v>1951.166667</v>
      </c>
      <c r="B856" s="6">
        <f t="shared" si="76"/>
        <v>0.110929213497276</v>
      </c>
      <c r="C856" s="8">
        <f t="shared" si="77"/>
        <v>0.41159639999999997</v>
      </c>
      <c r="G856" s="1">
        <v>1951.25</v>
      </c>
      <c r="H856" s="1">
        <v>0.10663011855369001</v>
      </c>
      <c r="I856" s="1">
        <v>-0.33311360000000001</v>
      </c>
      <c r="J856" s="1">
        <v>1951.25</v>
      </c>
      <c r="K856" s="1">
        <v>1.72</v>
      </c>
      <c r="L856" s="1">
        <v>28.459019412110798</v>
      </c>
      <c r="M856" s="1">
        <v>53.722478193206101</v>
      </c>
      <c r="V856">
        <f t="shared" si="79"/>
        <v>854</v>
      </c>
      <c r="W856">
        <f t="shared" si="78"/>
        <v>1.3591832140047861</v>
      </c>
      <c r="X856" s="2">
        <f t="array" ref="X856">+SQRT((SUM(SIN($V856/$X$1*($A$22:$A$2000))*$B$22:$B$2000))^2 + (SUM(COS($V856/$X$1*($A$22:$A$2000))*$B$22:$B$2000))^2)</f>
        <v>1.9950993576510732</v>
      </c>
      <c r="Y856">
        <f t="array" ref="Y856">+SQRT((SUM(SIN($V856/$X$1*($A$22:$A$2000))*$C$22:$C$2000))^2 +  (SUM(COS($V856/$X$1*($A$22:$A$2000))*$C$22:$C$2000))^2)</f>
        <v>10.219965246714693</v>
      </c>
    </row>
    <row r="857" spans="1:25" x14ac:dyDescent="0.35">
      <c r="A857" s="6">
        <f t="shared" si="75"/>
        <v>1951.25</v>
      </c>
      <c r="B857" s="6">
        <f t="shared" si="76"/>
        <v>0.10663011855369001</v>
      </c>
      <c r="C857" s="8">
        <f t="shared" si="77"/>
        <v>-0.33311360000000001</v>
      </c>
      <c r="G857" s="1">
        <v>1951.333333</v>
      </c>
      <c r="H857" s="1">
        <v>-1.7323103246886799E-2</v>
      </c>
      <c r="I857" s="1">
        <v>6.0321840000000002E-2</v>
      </c>
      <c r="J857" s="1">
        <v>1951.333333</v>
      </c>
      <c r="K857" s="1">
        <v>1.722</v>
      </c>
      <c r="L857" s="1">
        <v>27.256808358305001</v>
      </c>
      <c r="M857" s="1">
        <v>50.517407331070402</v>
      </c>
      <c r="V857">
        <f t="shared" si="79"/>
        <v>855</v>
      </c>
      <c r="W857">
        <f t="shared" si="78"/>
        <v>1.3607747634357052</v>
      </c>
      <c r="X857" s="2">
        <f t="array" ref="X857">+SQRT((SUM(SIN($V857/$X$1*($A$22:$A$2000))*$B$22:$B$2000))^2 + (SUM(COS($V857/$X$1*($A$22:$A$2000))*$B$22:$B$2000))^2)</f>
        <v>3.1800976334296607</v>
      </c>
      <c r="Y857">
        <f t="array" ref="Y857">+SQRT((SUM(SIN($V857/$X$1*($A$22:$A$2000))*$C$22:$C$2000))^2 +  (SUM(COS($V857/$X$1*($A$22:$A$2000))*$C$22:$C$2000))^2)</f>
        <v>13.561421428067082</v>
      </c>
    </row>
    <row r="858" spans="1:25" x14ac:dyDescent="0.35">
      <c r="A858" s="6">
        <f t="shared" si="75"/>
        <v>1951.333333</v>
      </c>
      <c r="B858" s="6">
        <f t="shared" si="76"/>
        <v>-1.7323103246886799E-2</v>
      </c>
      <c r="C858" s="8">
        <f t="shared" si="77"/>
        <v>6.0321840000000002E-2</v>
      </c>
      <c r="G858" s="1">
        <v>1951.416667</v>
      </c>
      <c r="H858" s="1">
        <v>-7.4426672824117204E-2</v>
      </c>
      <c r="I858" s="1">
        <v>3.1203030000000003E-4</v>
      </c>
      <c r="J858" s="1">
        <v>1951.416667</v>
      </c>
      <c r="K858" s="1">
        <v>1.724</v>
      </c>
      <c r="L858" s="1">
        <v>22.027283425158299</v>
      </c>
      <c r="M858" s="1">
        <v>48.165189987220302</v>
      </c>
      <c r="V858">
        <f t="shared" si="79"/>
        <v>856</v>
      </c>
      <c r="W858">
        <f t="shared" si="78"/>
        <v>1.3623663128666241</v>
      </c>
      <c r="X858" s="2">
        <f t="array" ref="X858">+SQRT((SUM(SIN($V858/$X$1*($A$22:$A$2000))*$B$22:$B$2000))^2 + (SUM(COS($V858/$X$1*($A$22:$A$2000))*$B$22:$B$2000))^2)</f>
        <v>4.6645916402382124</v>
      </c>
      <c r="Y858">
        <f t="array" ref="Y858">+SQRT((SUM(SIN($V858/$X$1*($A$22:$A$2000))*$C$22:$C$2000))^2 +  (SUM(COS($V858/$X$1*($A$22:$A$2000))*$C$22:$C$2000))^2)</f>
        <v>16.129502628553364</v>
      </c>
    </row>
    <row r="859" spans="1:25" x14ac:dyDescent="0.35">
      <c r="A859" s="6">
        <f t="shared" si="75"/>
        <v>1951.416667</v>
      </c>
      <c r="B859" s="6">
        <f t="shared" si="76"/>
        <v>-7.4426672824117204E-2</v>
      </c>
      <c r="C859" s="8">
        <f t="shared" si="77"/>
        <v>3.1203030000000003E-4</v>
      </c>
      <c r="G859" s="1">
        <v>1951.5</v>
      </c>
      <c r="H859" s="1">
        <v>-5.3188036927149804E-3</v>
      </c>
      <c r="I859" s="1">
        <v>7.3741360000000006E-2</v>
      </c>
      <c r="J859" s="1">
        <v>1951.5</v>
      </c>
      <c r="K859" s="1">
        <v>1.726</v>
      </c>
      <c r="L859" s="1">
        <v>13.657412178311001</v>
      </c>
      <c r="M859" s="1">
        <v>51.1997155782337</v>
      </c>
      <c r="V859">
        <f t="shared" si="79"/>
        <v>857</v>
      </c>
      <c r="W859">
        <f t="shared" si="78"/>
        <v>1.3639578622975432</v>
      </c>
      <c r="X859" s="2">
        <f t="array" ref="X859">+SQRT((SUM(SIN($V859/$X$1*($A$22:$A$2000))*$B$22:$B$2000))^2 + (SUM(COS($V859/$X$1*($A$22:$A$2000))*$B$22:$B$2000))^2)</f>
        <v>6.134479611515685</v>
      </c>
      <c r="Y859">
        <f t="array" ref="Y859">+SQRT((SUM(SIN($V859/$X$1*($A$22:$A$2000))*$C$22:$C$2000))^2 +  (SUM(COS($V859/$X$1*($A$22:$A$2000))*$C$22:$C$2000))^2)</f>
        <v>17.771684662992822</v>
      </c>
    </row>
    <row r="860" spans="1:25" x14ac:dyDescent="0.35">
      <c r="A860" s="6">
        <f t="shared" si="75"/>
        <v>1951.5</v>
      </c>
      <c r="B860" s="6">
        <f t="shared" si="76"/>
        <v>-5.3188036927149804E-3</v>
      </c>
      <c r="C860" s="8">
        <f t="shared" si="77"/>
        <v>7.3741360000000006E-2</v>
      </c>
      <c r="G860" s="1">
        <v>1951.583333</v>
      </c>
      <c r="H860" s="1">
        <v>2.8994580932846702E-2</v>
      </c>
      <c r="I860" s="1">
        <v>0.40466790000000002</v>
      </c>
      <c r="J860" s="1">
        <v>1951.583333</v>
      </c>
      <c r="K860" s="1">
        <v>1.728</v>
      </c>
      <c r="L860" s="1">
        <v>5.6221063040444204</v>
      </c>
      <c r="M860" s="1">
        <v>55.000477530254798</v>
      </c>
      <c r="V860">
        <f t="shared" si="79"/>
        <v>858</v>
      </c>
      <c r="W860">
        <f t="shared" si="78"/>
        <v>1.3655494117284621</v>
      </c>
      <c r="X860" s="2">
        <f t="array" ref="X860">+SQRT((SUM(SIN($V860/$X$1*($A$22:$A$2000))*$B$22:$B$2000))^2 + (SUM(COS($V860/$X$1*($A$22:$A$2000))*$B$22:$B$2000))^2)</f>
        <v>7.2492797891856302</v>
      </c>
      <c r="Y860">
        <f t="array" ref="Y860">+SQRT((SUM(SIN($V860/$X$1*($A$22:$A$2000))*$C$22:$C$2000))^2 +  (SUM(COS($V860/$X$1*($A$22:$A$2000))*$C$22:$C$2000))^2)</f>
        <v>18.541270104338572</v>
      </c>
    </row>
    <row r="861" spans="1:25" x14ac:dyDescent="0.35">
      <c r="A861" s="6">
        <f t="shared" si="75"/>
        <v>1951.583333</v>
      </c>
      <c r="B861" s="6">
        <f t="shared" si="76"/>
        <v>2.8994580932846702E-2</v>
      </c>
      <c r="C861" s="8">
        <f t="shared" si="77"/>
        <v>0.40466790000000002</v>
      </c>
      <c r="G861" s="1">
        <v>1951.666667</v>
      </c>
      <c r="H861" s="1">
        <v>-9.1396948327301594E-2</v>
      </c>
      <c r="I861" s="1">
        <v>0.35551430000000001</v>
      </c>
      <c r="J861" s="1">
        <v>1951.666667</v>
      </c>
      <c r="K861" s="1">
        <v>1.73</v>
      </c>
      <c r="L861" s="1">
        <v>3.03381227824875</v>
      </c>
      <c r="M861" s="1">
        <v>53.514544677117897</v>
      </c>
      <c r="V861">
        <f t="shared" si="79"/>
        <v>859</v>
      </c>
      <c r="W861">
        <f t="shared" si="78"/>
        <v>1.367140961159381</v>
      </c>
      <c r="X861" s="2">
        <f t="array" ref="X861">+SQRT((SUM(SIN($V861/$X$1*($A$22:$A$2000))*$B$22:$B$2000))^2 + (SUM(COS($V861/$X$1*($A$22:$A$2000))*$B$22:$B$2000))^2)</f>
        <v>7.8792807685235022</v>
      </c>
      <c r="Y861">
        <f t="array" ref="Y861">+SQRT((SUM(SIN($V861/$X$1*($A$22:$A$2000))*$C$22:$C$2000))^2 +  (SUM(COS($V861/$X$1*($A$22:$A$2000))*$C$22:$C$2000))^2)</f>
        <v>18.522316687330914</v>
      </c>
    </row>
    <row r="862" spans="1:25" x14ac:dyDescent="0.35">
      <c r="A862" s="6">
        <f t="shared" si="75"/>
        <v>1951.666667</v>
      </c>
      <c r="B862" s="6">
        <f t="shared" si="76"/>
        <v>-9.1396948327301594E-2</v>
      </c>
      <c r="C862" s="8">
        <f t="shared" si="77"/>
        <v>0.35551430000000001</v>
      </c>
      <c r="G862" s="1">
        <v>1951.75</v>
      </c>
      <c r="H862" s="1">
        <v>-0.24646550804720699</v>
      </c>
      <c r="I862" s="1">
        <v>0.1880715</v>
      </c>
      <c r="J862" s="1">
        <v>1951.75</v>
      </c>
      <c r="K862" s="1">
        <v>1.732</v>
      </c>
      <c r="L862" s="1">
        <v>7.0280450277123796</v>
      </c>
      <c r="M862" s="1">
        <v>45.8611250789289</v>
      </c>
      <c r="V862">
        <f t="shared" si="79"/>
        <v>860</v>
      </c>
      <c r="W862">
        <f t="shared" si="78"/>
        <v>1.3687325105902999</v>
      </c>
      <c r="X862" s="2">
        <f t="array" ref="X862">+SQRT((SUM(SIN($V862/$X$1*($A$22:$A$2000))*$B$22:$B$2000))^2 + (SUM(COS($V862/$X$1*($A$22:$A$2000))*$B$22:$B$2000))^2)</f>
        <v>8.1534295290428371</v>
      </c>
      <c r="Y862">
        <f t="array" ref="Y862">+SQRT((SUM(SIN($V862/$X$1*($A$22:$A$2000))*$C$22:$C$2000))^2 +  (SUM(COS($V862/$X$1*($A$22:$A$2000))*$C$22:$C$2000))^2)</f>
        <v>17.733462366034541</v>
      </c>
    </row>
    <row r="863" spans="1:25" x14ac:dyDescent="0.35">
      <c r="A863" s="6">
        <f t="shared" si="75"/>
        <v>1951.75</v>
      </c>
      <c r="B863" s="6">
        <f t="shared" si="76"/>
        <v>-0.24646550804720699</v>
      </c>
      <c r="C863" s="8">
        <f t="shared" si="77"/>
        <v>0.1880715</v>
      </c>
      <c r="G863" s="1">
        <v>1951.833333</v>
      </c>
      <c r="H863" s="1">
        <v>-0.25907037021849499</v>
      </c>
      <c r="I863" s="1">
        <v>0.36986400000000003</v>
      </c>
      <c r="J863" s="1">
        <v>1951.833333</v>
      </c>
      <c r="K863" s="1">
        <v>1.734</v>
      </c>
      <c r="L863" s="1">
        <v>13.0437874762672</v>
      </c>
      <c r="M863" s="1">
        <v>35.330884376582503</v>
      </c>
      <c r="V863">
        <f t="shared" si="79"/>
        <v>861</v>
      </c>
      <c r="W863">
        <f t="shared" si="78"/>
        <v>1.3703240600212188</v>
      </c>
      <c r="X863" s="2">
        <f t="array" ref="X863">+SQRT((SUM(SIN($V863/$X$1*($A$22:$A$2000))*$B$22:$B$2000))^2 + (SUM(COS($V863/$X$1*($A$22:$A$2000))*$B$22:$B$2000))^2)</f>
        <v>8.2659427029828692</v>
      </c>
      <c r="Y863">
        <f t="array" ref="Y863">+SQRT((SUM(SIN($V863/$X$1*($A$22:$A$2000))*$C$22:$C$2000))^2 +  (SUM(COS($V863/$X$1*($A$22:$A$2000))*$C$22:$C$2000))^2)</f>
        <v>16.177472330765038</v>
      </c>
    </row>
    <row r="864" spans="1:25" x14ac:dyDescent="0.35">
      <c r="A864" s="6">
        <f t="shared" si="75"/>
        <v>1951.833333</v>
      </c>
      <c r="B864" s="6">
        <f t="shared" si="76"/>
        <v>-0.25907037021849499</v>
      </c>
      <c r="C864" s="8">
        <f t="shared" si="77"/>
        <v>0.36986400000000003</v>
      </c>
      <c r="G864" s="1">
        <v>1951.916667</v>
      </c>
      <c r="H864" s="1">
        <v>-0.15336341564270001</v>
      </c>
      <c r="I864" s="1">
        <v>0.14075460000000001</v>
      </c>
      <c r="J864" s="1">
        <v>1951.916667</v>
      </c>
      <c r="K864" s="1">
        <v>1.736</v>
      </c>
      <c r="L864" s="1">
        <v>16.572068658968298</v>
      </c>
      <c r="M864" s="1">
        <v>27.405823306699698</v>
      </c>
      <c r="V864">
        <f t="shared" si="79"/>
        <v>862</v>
      </c>
      <c r="W864">
        <f t="shared" si="78"/>
        <v>1.3719156094521376</v>
      </c>
      <c r="X864" s="2">
        <f t="array" ref="X864">+SQRT((SUM(SIN($V864/$X$1*($A$22:$A$2000))*$B$22:$B$2000))^2 + (SUM(COS($V864/$X$1*($A$22:$A$2000))*$B$22:$B$2000))^2)</f>
        <v>8.2022090347305969</v>
      </c>
      <c r="Y864">
        <f t="array" ref="Y864">+SQRT((SUM(SIN($V864/$X$1*($A$22:$A$2000))*$C$22:$C$2000))^2 +  (SUM(COS($V864/$X$1*($A$22:$A$2000))*$C$22:$C$2000))^2)</f>
        <v>13.96468807849447</v>
      </c>
    </row>
    <row r="865" spans="1:25" x14ac:dyDescent="0.35">
      <c r="A865" s="6">
        <f t="shared" si="75"/>
        <v>1951.916667</v>
      </c>
      <c r="B865" s="6">
        <f t="shared" si="76"/>
        <v>-0.15336341564270001</v>
      </c>
      <c r="C865" s="8">
        <f t="shared" si="77"/>
        <v>0.14075460000000001</v>
      </c>
      <c r="G865" s="1">
        <v>1952</v>
      </c>
      <c r="H865" s="1">
        <v>-8.66380292989746E-2</v>
      </c>
      <c r="I865" s="1">
        <v>9.9632890000000002E-2</v>
      </c>
      <c r="J865" s="1">
        <v>1952</v>
      </c>
      <c r="K865" s="1">
        <v>1.738</v>
      </c>
      <c r="L865" s="1">
        <v>17.4050033251279</v>
      </c>
      <c r="M865" s="1">
        <v>28.418439560338701</v>
      </c>
      <c r="V865">
        <f t="shared" si="79"/>
        <v>863</v>
      </c>
      <c r="W865">
        <f t="shared" si="78"/>
        <v>1.373507158883057</v>
      </c>
      <c r="X865" s="2">
        <f t="array" ref="X865">+SQRT((SUM(SIN($V865/$X$1*($A$22:$A$2000))*$B$22:$B$2000))^2 + (SUM(COS($V865/$X$1*($A$22:$A$2000))*$B$22:$B$2000))^2)</f>
        <v>7.7336180371361483</v>
      </c>
      <c r="Y865">
        <f t="array" ref="Y865">+SQRT((SUM(SIN($V865/$X$1*($A$22:$A$2000))*$C$22:$C$2000))^2 +  (SUM(COS($V865/$X$1*($A$22:$A$2000))*$C$22:$C$2000))^2)</f>
        <v>11.367396288733259</v>
      </c>
    </row>
    <row r="866" spans="1:25" x14ac:dyDescent="0.35">
      <c r="A866" s="6">
        <f t="shared" si="75"/>
        <v>1952</v>
      </c>
      <c r="B866" s="6">
        <f t="shared" si="76"/>
        <v>-8.66380292989746E-2</v>
      </c>
      <c r="C866" s="8">
        <f t="shared" si="77"/>
        <v>9.9632890000000002E-2</v>
      </c>
      <c r="G866" s="1">
        <v>1952.083333</v>
      </c>
      <c r="H866" s="1">
        <v>-0.10991473645803</v>
      </c>
      <c r="I866" s="1">
        <v>0.24965290000000001</v>
      </c>
      <c r="J866" s="1">
        <v>1952.083333</v>
      </c>
      <c r="K866" s="1">
        <v>1.74</v>
      </c>
      <c r="L866" s="1">
        <v>16.456475223581499</v>
      </c>
      <c r="M866" s="1">
        <v>40.822759248702297</v>
      </c>
      <c r="V866">
        <f t="shared" si="79"/>
        <v>864</v>
      </c>
      <c r="W866">
        <f t="shared" si="78"/>
        <v>1.3750987083139758</v>
      </c>
      <c r="X866" s="2">
        <f t="array" ref="X866">+SQRT((SUM(SIN($V866/$X$1*($A$22:$A$2000))*$B$22:$B$2000))^2 + (SUM(COS($V866/$X$1*($A$22:$A$2000))*$B$22:$B$2000))^2)</f>
        <v>6.6898510409741503</v>
      </c>
      <c r="Y866">
        <f t="array" ref="Y866">+SQRT((SUM(SIN($V866/$X$1*($A$22:$A$2000))*$C$22:$C$2000))^2 +  (SUM(COS($V866/$X$1*($A$22:$A$2000))*$C$22:$C$2000))^2)</f>
        <v>8.7369041729726522</v>
      </c>
    </row>
    <row r="867" spans="1:25" x14ac:dyDescent="0.35">
      <c r="A867" s="6">
        <f>+G1740</f>
        <v>2024.916667</v>
      </c>
      <c r="B867" s="6">
        <f>+H1740</f>
        <v>0.238661295222902</v>
      </c>
      <c r="C867" s="8">
        <f>+I1740</f>
        <v>-0.1175448</v>
      </c>
      <c r="G867" s="1">
        <v>1952.166667</v>
      </c>
      <c r="H867" s="1">
        <v>-0.151553467015001</v>
      </c>
      <c r="I867" s="1">
        <v>0.27815649999999997</v>
      </c>
      <c r="J867" s="1">
        <v>1952.166667</v>
      </c>
      <c r="K867" s="1">
        <v>1.742</v>
      </c>
      <c r="L867" s="1">
        <v>12.787743511982301</v>
      </c>
      <c r="M867" s="1">
        <v>58.204306867848601</v>
      </c>
      <c r="V867">
        <f t="shared" si="79"/>
        <v>865</v>
      </c>
      <c r="W867">
        <f t="shared" si="78"/>
        <v>1.3766902577448947</v>
      </c>
      <c r="X867" s="2">
        <f t="array" ref="X867">+SQRT((SUM(SIN($V867/$X$1*($A$22:$A$2000))*$B$22:$B$2000))^2 + (SUM(COS($V867/$X$1*($A$22:$A$2000))*$B$22:$B$2000))^2)</f>
        <v>5.1657984188077126</v>
      </c>
      <c r="Y867">
        <f t="array" ref="Y867">+SQRT((SUM(SIN($V867/$X$1*($A$22:$A$2000))*$C$22:$C$2000))^2 +  (SUM(COS($V867/$X$1*($A$22:$A$2000))*$C$22:$C$2000))^2)</f>
        <v>6.3415776929907191</v>
      </c>
    </row>
    <row r="868" spans="1:25" x14ac:dyDescent="0.35">
      <c r="G868" s="1">
        <v>1952.25</v>
      </c>
      <c r="H868" s="1">
        <v>-0.186499801618217</v>
      </c>
      <c r="I868" s="1">
        <v>0.25411630000000002</v>
      </c>
      <c r="J868" s="1">
        <v>1952.25</v>
      </c>
      <c r="K868" s="1">
        <v>1.744</v>
      </c>
      <c r="L868" s="1">
        <v>6.8335115117463996</v>
      </c>
      <c r="M868" s="1">
        <v>68.750421356287205</v>
      </c>
      <c r="V868">
        <f t="shared" si="79"/>
        <v>866</v>
      </c>
      <c r="W868">
        <f t="shared" si="78"/>
        <v>1.3782818071758136</v>
      </c>
      <c r="X868" s="2">
        <f t="array" ref="X868">+SQRT((SUM(SIN($V868/$X$1*($A$22:$A$2000))*$B$22:$B$2000))^2 + (SUM(COS($V868/$X$1*($A$22:$A$2000))*$B$22:$B$2000))^2)</f>
        <v>3.4892945975874228</v>
      </c>
      <c r="Y868">
        <f t="array" ref="Y868">+SQRT((SUM(SIN($V868/$X$1*($A$22:$A$2000))*$C$22:$C$2000))^2 +  (SUM(COS($V868/$X$1*($A$22:$A$2000))*$C$22:$C$2000))^2)</f>
        <v>4.27243710037631</v>
      </c>
    </row>
    <row r="869" spans="1:25" x14ac:dyDescent="0.35">
      <c r="G869" s="1">
        <v>1952.333333</v>
      </c>
      <c r="H869" s="1">
        <v>-0.25963235741625601</v>
      </c>
      <c r="I869" s="1">
        <v>5.0712790000000001E-2</v>
      </c>
      <c r="J869" s="1">
        <v>1952.333333</v>
      </c>
      <c r="K869" s="1">
        <v>1.746</v>
      </c>
      <c r="L869" s="1">
        <v>2.3515505488436199</v>
      </c>
      <c r="M869" s="1">
        <v>66.528408260221198</v>
      </c>
      <c r="V869">
        <f t="shared" si="79"/>
        <v>867</v>
      </c>
      <c r="W869">
        <f t="shared" si="78"/>
        <v>1.3798733566067325</v>
      </c>
      <c r="X869" s="2">
        <f t="array" ref="X869">+SQRT((SUM(SIN($V869/$X$1*($A$22:$A$2000))*$B$22:$B$2000))^2 + (SUM(COS($V869/$X$1*($A$22:$A$2000))*$B$22:$B$2000))^2)</f>
        <v>1.9963527872136277</v>
      </c>
      <c r="Y869">
        <f t="array" ref="Y869">+SQRT((SUM(SIN($V869/$X$1*($A$22:$A$2000))*$C$22:$C$2000))^2 +  (SUM(COS($V869/$X$1*($A$22:$A$2000))*$C$22:$C$2000))^2)</f>
        <v>2.5222738638508289</v>
      </c>
    </row>
    <row r="870" spans="1:25" x14ac:dyDescent="0.35">
      <c r="G870" s="1">
        <v>1952.416667</v>
      </c>
      <c r="H870" s="1">
        <v>-0.35198176346825399</v>
      </c>
      <c r="I870" s="1">
        <v>0.209533</v>
      </c>
      <c r="J870" s="1">
        <v>1952.416667</v>
      </c>
      <c r="K870" s="1">
        <v>1.748</v>
      </c>
      <c r="L870" s="1">
        <v>1.5855021114877299</v>
      </c>
      <c r="M870" s="1">
        <v>56.8496465882859</v>
      </c>
      <c r="V870">
        <f t="shared" si="79"/>
        <v>868</v>
      </c>
      <c r="W870">
        <f t="shared" si="78"/>
        <v>1.3814649060376516</v>
      </c>
      <c r="X870" s="2">
        <f t="array" ref="X870">+SQRT((SUM(SIN($V870/$X$1*($A$22:$A$2000))*$B$22:$B$2000))^2 + (SUM(COS($V870/$X$1*($A$22:$A$2000))*$B$22:$B$2000))^2)</f>
        <v>0.77199502708784951</v>
      </c>
      <c r="Y870">
        <f t="array" ref="Y870">+SQRT((SUM(SIN($V870/$X$1*($A$22:$A$2000))*$C$22:$C$2000))^2 +  (SUM(COS($V870/$X$1*($A$22:$A$2000))*$C$22:$C$2000))^2)</f>
        <v>1.1435484196599215</v>
      </c>
    </row>
    <row r="871" spans="1:25" x14ac:dyDescent="0.35">
      <c r="G871" s="1">
        <v>1952.5</v>
      </c>
      <c r="H871" s="1">
        <v>-0.37303165026391799</v>
      </c>
      <c r="I871" s="1">
        <v>-0.13608870000000001</v>
      </c>
      <c r="J871" s="1">
        <v>1952.5</v>
      </c>
      <c r="K871" s="1">
        <v>1.75</v>
      </c>
      <c r="L871" s="1">
        <v>2.1615987501181402</v>
      </c>
      <c r="M871" s="1">
        <v>47.941706798685203</v>
      </c>
      <c r="V871">
        <f t="shared" si="79"/>
        <v>869</v>
      </c>
      <c r="W871">
        <f t="shared" si="78"/>
        <v>1.3830564554685705</v>
      </c>
      <c r="X871" s="2">
        <f t="array" ref="X871">+SQRT((SUM(SIN($V871/$X$1*($A$22:$A$2000))*$B$22:$B$2000))^2 + (SUM(COS($V871/$X$1*($A$22:$A$2000))*$B$22:$B$2000))^2)</f>
        <v>0.46943937904828825</v>
      </c>
      <c r="Y871">
        <f t="array" ref="Y871">+SQRT((SUM(SIN($V871/$X$1*($A$22:$A$2000))*$C$22:$C$2000))^2 +  (SUM(COS($V871/$X$1*($A$22:$A$2000))*$C$22:$C$2000))^2)</f>
        <v>0.37491161518606247</v>
      </c>
    </row>
    <row r="872" spans="1:25" x14ac:dyDescent="0.35">
      <c r="G872" s="1">
        <v>1952.583333</v>
      </c>
      <c r="H872" s="1">
        <v>-0.30608239720728397</v>
      </c>
      <c r="I872" s="1">
        <v>-0.1823621</v>
      </c>
      <c r="J872" s="1">
        <v>1952.583333</v>
      </c>
      <c r="K872" s="1">
        <v>1.752</v>
      </c>
      <c r="L872" s="1">
        <v>1.6699962189517099</v>
      </c>
      <c r="M872" s="1">
        <v>41.911180959831803</v>
      </c>
      <c r="V872">
        <f t="shared" si="79"/>
        <v>870</v>
      </c>
      <c r="W872">
        <f t="shared" si="78"/>
        <v>1.3846480048994894</v>
      </c>
      <c r="X872" s="2">
        <f t="array" ref="X872">+SQRT((SUM(SIN($V872/$X$1*($A$22:$A$2000))*$B$22:$B$2000))^2 + (SUM(COS($V872/$X$1*($A$22:$A$2000))*$B$22:$B$2000))^2)</f>
        <v>1.6164307186252145</v>
      </c>
      <c r="Y872">
        <f t="array" ref="Y872">+SQRT((SUM(SIN($V872/$X$1*($A$22:$A$2000))*$C$22:$C$2000))^2 +  (SUM(COS($V872/$X$1*($A$22:$A$2000))*$C$22:$C$2000))^2)</f>
        <v>0.63664587558426955</v>
      </c>
    </row>
    <row r="873" spans="1:25" x14ac:dyDescent="0.35">
      <c r="G873" s="1">
        <v>1952.666667</v>
      </c>
      <c r="H873" s="1">
        <v>-0.23815054483957801</v>
      </c>
      <c r="I873" s="1">
        <v>-0.24644569999999999</v>
      </c>
      <c r="J873" s="1">
        <v>1952.666667</v>
      </c>
      <c r="K873" s="1">
        <v>1.754</v>
      </c>
      <c r="L873" s="1">
        <v>1.1905485326810701</v>
      </c>
      <c r="M873" s="1">
        <v>38.475314248072003</v>
      </c>
      <c r="V873">
        <f t="shared" si="79"/>
        <v>871</v>
      </c>
      <c r="W873">
        <f t="shared" si="78"/>
        <v>1.3862395543304085</v>
      </c>
      <c r="X873" s="2">
        <f t="array" ref="X873">+SQRT((SUM(SIN($V873/$X$1*($A$22:$A$2000))*$B$22:$B$2000))^2 + (SUM(COS($V873/$X$1*($A$22:$A$2000))*$B$22:$B$2000))^2)</f>
        <v>2.607212627524373</v>
      </c>
      <c r="Y873">
        <f t="array" ref="Y873">+SQRT((SUM(SIN($V873/$X$1*($A$22:$A$2000))*$C$22:$C$2000))^2 +  (SUM(COS($V873/$X$1*($A$22:$A$2000))*$C$22:$C$2000))^2)</f>
        <v>1.3070751147877222</v>
      </c>
    </row>
    <row r="874" spans="1:25" x14ac:dyDescent="0.35">
      <c r="G874" s="1">
        <v>1952.75</v>
      </c>
      <c r="H874" s="1">
        <v>-0.21759186573546199</v>
      </c>
      <c r="I874" s="1">
        <v>-0.19011749999999999</v>
      </c>
      <c r="J874" s="1">
        <v>1952.75</v>
      </c>
      <c r="K874" s="1">
        <v>1.756</v>
      </c>
      <c r="L874" s="1">
        <v>1.7827503611881701</v>
      </c>
      <c r="M874" s="1">
        <v>40.643651802470202</v>
      </c>
      <c r="V874">
        <f t="shared" si="79"/>
        <v>872</v>
      </c>
      <c r="W874">
        <f t="shared" si="78"/>
        <v>1.3878311037613276</v>
      </c>
      <c r="X874" s="2">
        <f t="array" ref="X874">+SQRT((SUM(SIN($V874/$X$1*($A$22:$A$2000))*$B$22:$B$2000))^2 + (SUM(COS($V874/$X$1*($A$22:$A$2000))*$B$22:$B$2000))^2)</f>
        <v>3.1222652130537867</v>
      </c>
      <c r="Y874">
        <f t="array" ref="Y874">+SQRT((SUM(SIN($V874/$X$1*($A$22:$A$2000))*$C$22:$C$2000))^2 +  (SUM(COS($V874/$X$1*($A$22:$A$2000))*$C$22:$C$2000))^2)</f>
        <v>2.3588083888094258</v>
      </c>
    </row>
    <row r="875" spans="1:25" x14ac:dyDescent="0.35">
      <c r="G875" s="1">
        <v>1952.833333</v>
      </c>
      <c r="H875" s="1">
        <v>-0.19204250523588701</v>
      </c>
      <c r="I875" s="1">
        <v>7.660401E-2</v>
      </c>
      <c r="J875" s="1">
        <v>1952.833333</v>
      </c>
      <c r="K875" s="1">
        <v>1.758</v>
      </c>
      <c r="L875" s="1">
        <v>2.0597559105469401</v>
      </c>
      <c r="M875" s="1">
        <v>48.429423242960702</v>
      </c>
      <c r="V875">
        <f t="shared" si="79"/>
        <v>873</v>
      </c>
      <c r="W875">
        <f t="shared" si="78"/>
        <v>1.3894226531922464</v>
      </c>
      <c r="X875" s="2">
        <f t="array" ref="X875">+SQRT((SUM(SIN($V875/$X$1*($A$22:$A$2000))*$B$22:$B$2000))^2 + (SUM(COS($V875/$X$1*($A$22:$A$2000))*$B$22:$B$2000))^2)</f>
        <v>3.0091277221234343</v>
      </c>
      <c r="Y875">
        <f t="array" ref="Y875">+SQRT((SUM(SIN($V875/$X$1*($A$22:$A$2000))*$C$22:$C$2000))^2 +  (SUM(COS($V875/$X$1*($A$22:$A$2000))*$C$22:$C$2000))^2)</f>
        <v>3.5793089026974969</v>
      </c>
    </row>
    <row r="876" spans="1:25" x14ac:dyDescent="0.35">
      <c r="G876" s="1">
        <v>1952.916667</v>
      </c>
      <c r="H876" s="1">
        <v>-0.12244610533292299</v>
      </c>
      <c r="I876" s="1">
        <v>0.1820756</v>
      </c>
      <c r="J876" s="1">
        <v>1952.916667</v>
      </c>
      <c r="K876" s="1">
        <v>1.76</v>
      </c>
      <c r="L876" s="1">
        <v>1.4851602970086299</v>
      </c>
      <c r="M876" s="1">
        <v>53.989407526586703</v>
      </c>
      <c r="V876">
        <f t="shared" si="79"/>
        <v>874</v>
      </c>
      <c r="W876">
        <f t="shared" si="78"/>
        <v>1.3910142026231653</v>
      </c>
      <c r="X876" s="2">
        <f t="array" ref="X876">+SQRT((SUM(SIN($V876/$X$1*($A$22:$A$2000))*$B$22:$B$2000))^2 + (SUM(COS($V876/$X$1*($A$22:$A$2000))*$B$22:$B$2000))^2)</f>
        <v>2.3776195524020785</v>
      </c>
      <c r="Y876">
        <f t="array" ref="Y876">+SQRT((SUM(SIN($V876/$X$1*($A$22:$A$2000))*$C$22:$C$2000))^2 +  (SUM(COS($V876/$X$1*($A$22:$A$2000))*$C$22:$C$2000))^2)</f>
        <v>4.696871695026597</v>
      </c>
    </row>
    <row r="877" spans="1:25" x14ac:dyDescent="0.35">
      <c r="G877" s="1">
        <v>1953</v>
      </c>
      <c r="H877" s="1">
        <v>-5.5069968414218601E-2</v>
      </c>
      <c r="I877" s="1">
        <v>0.47295290000000001</v>
      </c>
      <c r="J877" s="1">
        <v>1953</v>
      </c>
      <c r="K877" s="1">
        <v>1.762</v>
      </c>
      <c r="L877" s="1">
        <v>1.6314169719606999</v>
      </c>
      <c r="M877" s="1">
        <v>52.439174822975197</v>
      </c>
      <c r="V877">
        <f t="shared" si="79"/>
        <v>875</v>
      </c>
      <c r="W877">
        <f t="shared" si="78"/>
        <v>1.3926057520540842</v>
      </c>
      <c r="X877" s="2">
        <f t="array" ref="X877">+SQRT((SUM(SIN($V877/$X$1*($A$22:$A$2000))*$B$22:$B$2000))^2 + (SUM(COS($V877/$X$1*($A$22:$A$2000))*$B$22:$B$2000))^2)</f>
        <v>1.5418984082748786</v>
      </c>
      <c r="Y877">
        <f t="array" ref="Y877">+SQRT((SUM(SIN($V877/$X$1*($A$22:$A$2000))*$C$22:$C$2000))^2 +  (SUM(COS($V877/$X$1*($A$22:$A$2000))*$C$22:$C$2000))^2)</f>
        <v>5.5867323783853742</v>
      </c>
    </row>
    <row r="878" spans="1:25" x14ac:dyDescent="0.35">
      <c r="G878" s="1">
        <v>1953.083333</v>
      </c>
      <c r="H878" s="1">
        <v>-3.0225688413121801E-2</v>
      </c>
      <c r="I878" s="1">
        <v>0.45419379999999998</v>
      </c>
      <c r="J878" s="1">
        <v>1953.083333</v>
      </c>
      <c r="K878" s="1">
        <v>1.764</v>
      </c>
      <c r="L878" s="1">
        <v>2.7691448505383298</v>
      </c>
      <c r="M878" s="1">
        <v>49.007696793543197</v>
      </c>
      <c r="V878">
        <f t="shared" si="79"/>
        <v>876</v>
      </c>
      <c r="W878">
        <f t="shared" si="78"/>
        <v>1.3941973014850031</v>
      </c>
      <c r="X878" s="2">
        <f t="array" ref="X878">+SQRT((SUM(SIN($V878/$X$1*($A$22:$A$2000))*$B$22:$B$2000))^2 + (SUM(COS($V878/$X$1*($A$22:$A$2000))*$B$22:$B$2000))^2)</f>
        <v>0.79815837997239236</v>
      </c>
      <c r="Y878">
        <f t="array" ref="Y878">+SQRT((SUM(SIN($V878/$X$1*($A$22:$A$2000))*$C$22:$C$2000))^2 +  (SUM(COS($V878/$X$1*($A$22:$A$2000))*$C$22:$C$2000))^2)</f>
        <v>6.2650215446642434</v>
      </c>
    </row>
    <row r="879" spans="1:25" x14ac:dyDescent="0.35">
      <c r="G879" s="1">
        <v>1953.166667</v>
      </c>
      <c r="H879" s="1">
        <v>-5.2032287035439504E-3</v>
      </c>
      <c r="I879" s="1">
        <v>0.34023550000000002</v>
      </c>
      <c r="J879" s="1">
        <v>1953.166667</v>
      </c>
      <c r="K879" s="1">
        <v>1.766</v>
      </c>
      <c r="L879" s="1">
        <v>3.4278857232724298</v>
      </c>
      <c r="M879" s="1">
        <v>46.193534300941998</v>
      </c>
      <c r="V879">
        <f t="shared" si="79"/>
        <v>877</v>
      </c>
      <c r="W879">
        <f t="shared" si="78"/>
        <v>1.395788850915922</v>
      </c>
      <c r="X879" s="2">
        <f t="array" ref="X879">+SQRT((SUM(SIN($V879/$X$1*($A$22:$A$2000))*$B$22:$B$2000))^2 + (SUM(COS($V879/$X$1*($A$22:$A$2000))*$B$22:$B$2000))^2)</f>
        <v>0.30383562342068354</v>
      </c>
      <c r="Y879">
        <f t="array" ref="Y879">+SQRT((SUM(SIN($V879/$X$1*($A$22:$A$2000))*$C$22:$C$2000))^2 +  (SUM(COS($V879/$X$1*($A$22:$A$2000))*$C$22:$C$2000))^2)</f>
        <v>6.7357593095179054</v>
      </c>
    </row>
    <row r="880" spans="1:25" x14ac:dyDescent="0.35">
      <c r="G880" s="1">
        <v>1953.25</v>
      </c>
      <c r="H880" s="1">
        <v>7.5967163299245605E-2</v>
      </c>
      <c r="I880" s="1">
        <v>0.12638530000000001</v>
      </c>
      <c r="J880" s="1">
        <v>1953.25</v>
      </c>
      <c r="K880" s="1">
        <v>1.768</v>
      </c>
      <c r="L880" s="1">
        <v>3.4937871751527201</v>
      </c>
      <c r="M880" s="1">
        <v>37.289148157404</v>
      </c>
      <c r="V880">
        <f t="shared" si="79"/>
        <v>878</v>
      </c>
      <c r="W880">
        <f t="shared" si="78"/>
        <v>1.3973804003468411</v>
      </c>
      <c r="X880" s="2">
        <f t="array" ref="X880">+SQRT((SUM(SIN($V880/$X$1*($A$22:$A$2000))*$B$22:$B$2000))^2 + (SUM(COS($V880/$X$1*($A$22:$A$2000))*$B$22:$B$2000))^2)</f>
        <v>0.93454441229646912</v>
      </c>
      <c r="Y880">
        <f t="array" ref="Y880">+SQRT((SUM(SIN($V880/$X$1*($A$22:$A$2000))*$C$22:$C$2000))^2 +  (SUM(COS($V880/$X$1*($A$22:$A$2000))*$C$22:$C$2000))^2)</f>
        <v>6.8840385801369015</v>
      </c>
    </row>
    <row r="881" spans="7:25" x14ac:dyDescent="0.35">
      <c r="G881" s="1">
        <v>1953.333333</v>
      </c>
      <c r="H881" s="1">
        <v>0.20237935862293499</v>
      </c>
      <c r="I881" s="1">
        <v>0.51440180000000002</v>
      </c>
      <c r="J881" s="1">
        <v>1953.333333</v>
      </c>
      <c r="K881" s="1">
        <v>1.77</v>
      </c>
      <c r="L881" s="1">
        <v>3.7883384037023702</v>
      </c>
      <c r="M881" s="1">
        <v>25.358532310500099</v>
      </c>
      <c r="V881">
        <f t="shared" si="79"/>
        <v>879</v>
      </c>
      <c r="W881">
        <f t="shared" si="78"/>
        <v>1.39897194977776</v>
      </c>
      <c r="X881" s="2">
        <f t="array" ref="X881">+SQRT((SUM(SIN($V881/$X$1*($A$22:$A$2000))*$B$22:$B$2000))^2 + (SUM(COS($V881/$X$1*($A$22:$A$2000))*$B$22:$B$2000))^2)</f>
        <v>1.953663790967453</v>
      </c>
      <c r="Y881">
        <f t="array" ref="Y881">+SQRT((SUM(SIN($V881/$X$1*($A$22:$A$2000))*$C$22:$C$2000))^2 +  (SUM(COS($V881/$X$1*($A$22:$A$2000))*$C$22:$C$2000))^2)</f>
        <v>6.5651173648257313</v>
      </c>
    </row>
    <row r="882" spans="7:25" x14ac:dyDescent="0.35">
      <c r="G882" s="1">
        <v>1953.416667</v>
      </c>
      <c r="H882" s="1">
        <v>0.336012910411496</v>
      </c>
      <c r="I882" s="1">
        <v>7.7232029999999993E-2</v>
      </c>
      <c r="J882" s="1">
        <v>1953.416667</v>
      </c>
      <c r="K882" s="1">
        <v>1.772</v>
      </c>
      <c r="L882" s="1">
        <v>3.9095254934455301</v>
      </c>
      <c r="M882" s="1">
        <v>31.221473345748699</v>
      </c>
      <c r="V882">
        <f t="shared" si="79"/>
        <v>880</v>
      </c>
      <c r="W882">
        <f t="shared" si="78"/>
        <v>1.4005634992086791</v>
      </c>
      <c r="X882" s="2">
        <f t="array" ref="X882">+SQRT((SUM(SIN($V882/$X$1*($A$22:$A$2000))*$B$22:$B$2000))^2 + (SUM(COS($V882/$X$1*($A$22:$A$2000))*$B$22:$B$2000))^2)</f>
        <v>2.8455365695534658</v>
      </c>
      <c r="Y882">
        <f t="array" ref="Y882">+SQRT((SUM(SIN($V882/$X$1*($A$22:$A$2000))*$C$22:$C$2000))^2 +  (SUM(COS($V882/$X$1*($A$22:$A$2000))*$C$22:$C$2000))^2)</f>
        <v>5.7780981739644046</v>
      </c>
    </row>
    <row r="883" spans="7:25" x14ac:dyDescent="0.35">
      <c r="G883" s="1">
        <v>1953.5</v>
      </c>
      <c r="H883" s="1">
        <v>0.47270570328628803</v>
      </c>
      <c r="I883" s="1">
        <v>0.1158013</v>
      </c>
      <c r="J883" s="1">
        <v>1953.5</v>
      </c>
      <c r="K883" s="1">
        <v>1.774</v>
      </c>
      <c r="L883" s="1">
        <v>4.0042157126160998</v>
      </c>
      <c r="M883" s="1">
        <v>63.623649156897699</v>
      </c>
      <c r="V883">
        <f t="shared" si="79"/>
        <v>881</v>
      </c>
      <c r="W883">
        <f t="shared" si="78"/>
        <v>1.4021550486395979</v>
      </c>
      <c r="X883" s="2">
        <f t="array" ref="X883">+SQRT((SUM(SIN($V883/$X$1*($A$22:$A$2000))*$B$22:$B$2000))^2 + (SUM(COS($V883/$X$1*($A$22:$A$2000))*$B$22:$B$2000))^2)</f>
        <v>3.267456998999366</v>
      </c>
      <c r="Y883">
        <f t="array" ref="Y883">+SQRT((SUM(SIN($V883/$X$1*($A$22:$A$2000))*$C$22:$C$2000))^2 +  (SUM(COS($V883/$X$1*($A$22:$A$2000))*$C$22:$C$2000))^2)</f>
        <v>4.7317734065140158</v>
      </c>
    </row>
    <row r="884" spans="7:25" x14ac:dyDescent="0.35">
      <c r="G884" s="1">
        <v>1953.583333</v>
      </c>
      <c r="H884" s="1">
        <v>0.612272893515032</v>
      </c>
      <c r="I884" s="1">
        <v>5.0286829999999998E-2</v>
      </c>
      <c r="J884" s="1">
        <v>1953.583333</v>
      </c>
      <c r="K884" s="1">
        <v>1.776</v>
      </c>
      <c r="L884" s="1">
        <v>5.5086581719931003</v>
      </c>
      <c r="M884" s="1">
        <v>98.187894917847402</v>
      </c>
      <c r="V884">
        <f t="shared" si="79"/>
        <v>882</v>
      </c>
      <c r="W884">
        <f t="shared" si="78"/>
        <v>1.403746598070517</v>
      </c>
      <c r="X884" s="2">
        <f t="array" ref="X884">+SQRT((SUM(SIN($V884/$X$1*($A$22:$A$2000))*$B$22:$B$2000))^2 + (SUM(COS($V884/$X$1*($A$22:$A$2000))*$B$22:$B$2000))^2)</f>
        <v>3.0685283000096626</v>
      </c>
      <c r="Y884">
        <f t="array" ref="Y884">+SQRT((SUM(SIN($V884/$X$1*($A$22:$A$2000))*$C$22:$C$2000))^2 +  (SUM(COS($V884/$X$1*($A$22:$A$2000))*$C$22:$C$2000))^2)</f>
        <v>3.7216458185808627</v>
      </c>
    </row>
    <row r="885" spans="7:25" x14ac:dyDescent="0.35">
      <c r="G885" s="1">
        <v>1953.666667</v>
      </c>
      <c r="H885" s="1">
        <v>0.71414035504211504</v>
      </c>
      <c r="I885" s="1">
        <v>0.1197733</v>
      </c>
      <c r="J885" s="1">
        <v>1953.666667</v>
      </c>
      <c r="K885" s="1">
        <v>1.778</v>
      </c>
      <c r="L885" s="1">
        <v>7.2754052743567001</v>
      </c>
      <c r="M885" s="1">
        <v>108.91640193138301</v>
      </c>
      <c r="V885">
        <f t="shared" si="79"/>
        <v>883</v>
      </c>
      <c r="W885">
        <f t="shared" si="78"/>
        <v>1.4053381475014359</v>
      </c>
      <c r="X885" s="2">
        <f t="array" ref="X885">+SQRT((SUM(SIN($V885/$X$1*($A$22:$A$2000))*$B$22:$B$2000))^2 + (SUM(COS($V885/$X$1*($A$22:$A$2000))*$B$22:$B$2000))^2)</f>
        <v>2.3604050720969831</v>
      </c>
      <c r="Y885">
        <f t="array" ref="Y885">+SQRT((SUM(SIN($V885/$X$1*($A$22:$A$2000))*$C$22:$C$2000))^2 +  (SUM(COS($V885/$X$1*($A$22:$A$2000))*$C$22:$C$2000))^2)</f>
        <v>2.8803240038150282</v>
      </c>
    </row>
    <row r="886" spans="7:25" x14ac:dyDescent="0.35">
      <c r="G886" s="1">
        <v>1953.75</v>
      </c>
      <c r="H886" s="1">
        <v>0.73069779219920195</v>
      </c>
      <c r="I886" s="1">
        <v>4.3600529999999998E-2</v>
      </c>
      <c r="J886" s="1">
        <v>1953.75</v>
      </c>
      <c r="K886" s="1">
        <v>1.78</v>
      </c>
      <c r="L886" s="1">
        <v>7.0571619943503698</v>
      </c>
      <c r="M886" s="1">
        <v>106.37292062301501</v>
      </c>
      <c r="V886">
        <f t="shared" si="79"/>
        <v>884</v>
      </c>
      <c r="W886">
        <f t="shared" si="78"/>
        <v>1.4069296969323548</v>
      </c>
      <c r="X886" s="2">
        <f t="array" ref="X886">+SQRT((SUM(SIN($V886/$X$1*($A$22:$A$2000))*$B$22:$B$2000))^2 + (SUM(COS($V886/$X$1*($A$22:$A$2000))*$B$22:$B$2000))^2)</f>
        <v>1.4223060664833407</v>
      </c>
      <c r="Y886">
        <f t="array" ref="Y886">+SQRT((SUM(SIN($V886/$X$1*($A$22:$A$2000))*$C$22:$C$2000))^2 +  (SUM(COS($V886/$X$1*($A$22:$A$2000))*$C$22:$C$2000))^2)</f>
        <v>2.0887416779759089</v>
      </c>
    </row>
    <row r="887" spans="7:25" x14ac:dyDescent="0.35">
      <c r="G887" s="1">
        <v>1953.833333</v>
      </c>
      <c r="H887" s="1">
        <v>0.65431597042893697</v>
      </c>
      <c r="I887" s="1">
        <v>0.111315</v>
      </c>
      <c r="J887" s="1">
        <v>1953.833333</v>
      </c>
      <c r="K887" s="1">
        <v>1.782</v>
      </c>
      <c r="L887" s="1">
        <v>10.5730626237037</v>
      </c>
      <c r="M887" s="1">
        <v>120.83559191718901</v>
      </c>
      <c r="V887">
        <f t="shared" si="79"/>
        <v>885</v>
      </c>
      <c r="W887">
        <f t="shared" si="78"/>
        <v>1.4085212463632737</v>
      </c>
      <c r="X887" s="2">
        <f t="array" ref="X887">+SQRT((SUM(SIN($V887/$X$1*($A$22:$A$2000))*$B$22:$B$2000))^2 + (SUM(COS($V887/$X$1*($A$22:$A$2000))*$B$22:$B$2000))^2)</f>
        <v>0.50541240508815977</v>
      </c>
      <c r="Y887">
        <f t="array" ref="Y887">+SQRT((SUM(SIN($V887/$X$1*($A$22:$A$2000))*$C$22:$C$2000))^2 +  (SUM(COS($V887/$X$1*($A$22:$A$2000))*$C$22:$C$2000))^2)</f>
        <v>1.2279641065016278</v>
      </c>
    </row>
    <row r="888" spans="7:25" x14ac:dyDescent="0.35">
      <c r="G888" s="1">
        <v>1953.916667</v>
      </c>
      <c r="H888" s="1">
        <v>0.50353317126931396</v>
      </c>
      <c r="I888" s="1">
        <v>9.4035599999999997E-2</v>
      </c>
      <c r="J888" s="1">
        <v>1953.916667</v>
      </c>
      <c r="K888" s="1">
        <v>1.784</v>
      </c>
      <c r="L888" s="1">
        <v>30.818957638189399</v>
      </c>
      <c r="M888" s="1">
        <v>160.26190774140699</v>
      </c>
      <c r="V888">
        <f t="shared" si="79"/>
        <v>886</v>
      </c>
      <c r="W888">
        <f t="shared" si="78"/>
        <v>1.4101127957941926</v>
      </c>
      <c r="X888" s="2">
        <f t="array" ref="X888">+SQRT((SUM(SIN($V888/$X$1*($A$22:$A$2000))*$B$22:$B$2000))^2 + (SUM(COS($V888/$X$1*($A$22:$A$2000))*$B$22:$B$2000))^2)</f>
        <v>0.93696021753225289</v>
      </c>
      <c r="Y888">
        <f t="array" ref="Y888">+SQRT((SUM(SIN($V888/$X$1*($A$22:$A$2000))*$C$22:$C$2000))^2 +  (SUM(COS($V888/$X$1*($A$22:$A$2000))*$C$22:$C$2000))^2)</f>
        <v>0.45546559902659017</v>
      </c>
    </row>
    <row r="889" spans="7:25" x14ac:dyDescent="0.35">
      <c r="G889" s="1">
        <v>1954</v>
      </c>
      <c r="H889" s="1">
        <v>0.30198582101763999</v>
      </c>
      <c r="I889" s="1">
        <v>-0.17062910000000001</v>
      </c>
      <c r="J889" s="1">
        <v>1954</v>
      </c>
      <c r="K889" s="1">
        <v>1.786</v>
      </c>
      <c r="L889" s="1">
        <v>72.007351853956493</v>
      </c>
      <c r="M889" s="1">
        <v>207.77304275111399</v>
      </c>
      <c r="V889">
        <f t="shared" si="79"/>
        <v>887</v>
      </c>
      <c r="W889">
        <f t="shared" si="78"/>
        <v>1.4117043452251115</v>
      </c>
      <c r="X889" s="2">
        <f t="array" ref="X889">+SQRT((SUM(SIN($V889/$X$1*($A$22:$A$2000))*$B$22:$B$2000))^2 + (SUM(COS($V889/$X$1*($A$22:$A$2000))*$B$22:$B$2000))^2)</f>
        <v>2.4869846293401241</v>
      </c>
      <c r="Y889">
        <f t="array" ref="Y889">+SQRT((SUM(SIN($V889/$X$1*($A$22:$A$2000))*$C$22:$C$2000))^2 +  (SUM(COS($V889/$X$1*($A$22:$A$2000))*$C$22:$C$2000))^2)</f>
        <v>0.82730776379808657</v>
      </c>
    </row>
    <row r="890" spans="7:25" x14ac:dyDescent="0.35">
      <c r="G890" s="1">
        <v>1954.083333</v>
      </c>
      <c r="H890" s="1">
        <v>9.7457339660458303E-2</v>
      </c>
      <c r="I890" s="1">
        <v>-0.1023651</v>
      </c>
      <c r="J890" s="1">
        <v>1954.083333</v>
      </c>
      <c r="K890" s="1">
        <v>1.788</v>
      </c>
      <c r="L890" s="1">
        <v>120.35078541833499</v>
      </c>
      <c r="M890" s="1">
        <v>246.548977709447</v>
      </c>
      <c r="V890">
        <f t="shared" si="79"/>
        <v>888</v>
      </c>
      <c r="W890">
        <f t="shared" si="78"/>
        <v>1.4132958946560308</v>
      </c>
      <c r="X890" s="2">
        <f t="array" ref="X890">+SQRT((SUM(SIN($V890/$X$1*($A$22:$A$2000))*$B$22:$B$2000))^2 + (SUM(COS($V890/$X$1*($A$22:$A$2000))*$B$22:$B$2000))^2)</f>
        <v>4.3879577951978357</v>
      </c>
      <c r="Y890">
        <f t="array" ref="Y890">+SQRT((SUM(SIN($V890/$X$1*($A$22:$A$2000))*$C$22:$C$2000))^2 +  (SUM(COS($V890/$X$1*($A$22:$A$2000))*$C$22:$C$2000))^2)</f>
        <v>1.8901723803270896</v>
      </c>
    </row>
    <row r="891" spans="7:25" x14ac:dyDescent="0.35">
      <c r="G891" s="1">
        <v>1954.166667</v>
      </c>
      <c r="H891" s="1">
        <v>-4.1540098038288099E-2</v>
      </c>
      <c r="I891" s="1">
        <v>-9.9745089999999995E-3</v>
      </c>
      <c r="J891" s="1">
        <v>1954.166667</v>
      </c>
      <c r="K891" s="1">
        <v>1.79</v>
      </c>
      <c r="L891" s="1">
        <v>155.28026185775801</v>
      </c>
      <c r="M891" s="1">
        <v>262.42167351237799</v>
      </c>
      <c r="V891">
        <f t="shared" si="79"/>
        <v>889</v>
      </c>
      <c r="W891">
        <f t="shared" si="78"/>
        <v>1.4148874440869497</v>
      </c>
      <c r="X891" s="2">
        <f t="array" ref="X891">+SQRT((SUM(SIN($V891/$X$1*($A$22:$A$2000))*$B$22:$B$2000))^2 + (SUM(COS($V891/$X$1*($A$22:$A$2000))*$B$22:$B$2000))^2)</f>
        <v>6.284473585115653</v>
      </c>
      <c r="Y891">
        <f t="array" ref="Y891">+SQRT((SUM(SIN($V891/$X$1*($A$22:$A$2000))*$C$22:$C$2000))^2 +  (SUM(COS($V891/$X$1*($A$22:$A$2000))*$C$22:$C$2000))^2)</f>
        <v>3.4278866737139242</v>
      </c>
    </row>
    <row r="892" spans="7:25" x14ac:dyDescent="0.35">
      <c r="G892" s="1">
        <v>1954.25</v>
      </c>
      <c r="H892" s="1">
        <v>-8.2310668219360394E-2</v>
      </c>
      <c r="I892" s="1">
        <v>0.1711763</v>
      </c>
      <c r="J892" s="1">
        <v>1954.25</v>
      </c>
      <c r="K892" s="1">
        <v>1.792</v>
      </c>
      <c r="L892" s="1">
        <v>163.858934901851</v>
      </c>
      <c r="M892" s="1">
        <v>236.72852411859299</v>
      </c>
      <c r="V892">
        <f t="shared" si="79"/>
        <v>890</v>
      </c>
      <c r="W892">
        <f t="shared" si="78"/>
        <v>1.4164789935178685</v>
      </c>
      <c r="X892" s="2">
        <f t="array" ref="X892">+SQRT((SUM(SIN($V892/$X$1*($A$22:$A$2000))*$B$22:$B$2000))^2 + (SUM(COS($V892/$X$1*($A$22:$A$2000))*$B$22:$B$2000))^2)</f>
        <v>7.8234125067151439</v>
      </c>
      <c r="Y892">
        <f t="array" ref="Y892">+SQRT((SUM(SIN($V892/$X$1*($A$22:$A$2000))*$C$22:$C$2000))^2 +  (SUM(COS($V892/$X$1*($A$22:$A$2000))*$C$22:$C$2000))^2)</f>
        <v>5.4149570653349137</v>
      </c>
    </row>
    <row r="893" spans="7:25" x14ac:dyDescent="0.35">
      <c r="G893" s="1">
        <v>1954.333333</v>
      </c>
      <c r="H893" s="1">
        <v>-5.3009027222411298E-2</v>
      </c>
      <c r="I893" s="1">
        <v>-0.35143819999999998</v>
      </c>
      <c r="J893" s="1">
        <v>1954.333333</v>
      </c>
      <c r="K893" s="1">
        <v>1.794</v>
      </c>
      <c r="L893" s="1">
        <v>143.26448787724499</v>
      </c>
      <c r="M893" s="1">
        <v>166.941011271684</v>
      </c>
      <c r="V893">
        <f t="shared" si="79"/>
        <v>891</v>
      </c>
      <c r="W893">
        <f t="shared" si="78"/>
        <v>1.4180705429487874</v>
      </c>
      <c r="X893" s="2">
        <f t="array" ref="X893">+SQRT((SUM(SIN($V893/$X$1*($A$22:$A$2000))*$B$22:$B$2000))^2 + (SUM(COS($V893/$X$1*($A$22:$A$2000))*$B$22:$B$2000))^2)</f>
        <v>8.8540224382055737</v>
      </c>
      <c r="Y893">
        <f t="array" ref="Y893">+SQRT((SUM(SIN($V893/$X$1*($A$22:$A$2000))*$C$22:$C$2000))^2 +  (SUM(COS($V893/$X$1*($A$22:$A$2000))*$C$22:$C$2000))^2)</f>
        <v>7.5909388889626861</v>
      </c>
    </row>
    <row r="894" spans="7:25" x14ac:dyDescent="0.35">
      <c r="G894" s="1">
        <v>1954.416667</v>
      </c>
      <c r="H894" s="1">
        <v>5.8878946630782601E-3</v>
      </c>
      <c r="I894" s="1">
        <v>-0.313998</v>
      </c>
      <c r="J894" s="1">
        <v>1954.416667</v>
      </c>
      <c r="K894" s="1">
        <v>1.796</v>
      </c>
      <c r="L894" s="1">
        <v>100.034813900847</v>
      </c>
      <c r="M894" s="1">
        <v>86.946181916823704</v>
      </c>
      <c r="V894">
        <f t="shared" si="79"/>
        <v>892</v>
      </c>
      <c r="W894">
        <f t="shared" si="78"/>
        <v>1.4196620923797065</v>
      </c>
      <c r="X894" s="2">
        <f t="array" ref="X894">+SQRT((SUM(SIN($V894/$X$1*($A$22:$A$2000))*$B$22:$B$2000))^2 + (SUM(COS($V894/$X$1*($A$22:$A$2000))*$B$22:$B$2000))^2)</f>
        <v>9.4833454044438792</v>
      </c>
      <c r="Y894">
        <f t="array" ref="Y894">+SQRT((SUM(SIN($V894/$X$1*($A$22:$A$2000))*$C$22:$C$2000))^2 +  (SUM(COS($V894/$X$1*($A$22:$A$2000))*$C$22:$C$2000))^2)</f>
        <v>9.6573800500872142</v>
      </c>
    </row>
    <row r="895" spans="7:25" x14ac:dyDescent="0.35">
      <c r="G895" s="1">
        <v>1954.5</v>
      </c>
      <c r="H895" s="1">
        <v>7.9648490578812001E-2</v>
      </c>
      <c r="I895" s="1">
        <v>-0.56166660000000002</v>
      </c>
      <c r="J895" s="1">
        <v>1954.5</v>
      </c>
      <c r="K895" s="1">
        <v>1.798</v>
      </c>
      <c r="L895" s="1">
        <v>51.373675667518398</v>
      </c>
      <c r="M895" s="1">
        <v>39.625361378419697</v>
      </c>
      <c r="V895">
        <f t="shared" si="79"/>
        <v>893</v>
      </c>
      <c r="W895">
        <f t="shared" si="78"/>
        <v>1.4212536418106254</v>
      </c>
      <c r="X895" s="2">
        <f t="array" ref="X895">+SQRT((SUM(SIN($V895/$X$1*($A$22:$A$2000))*$B$22:$B$2000))^2 + (SUM(COS($V895/$X$1*($A$22:$A$2000))*$B$22:$B$2000))^2)</f>
        <v>9.9026622170824705</v>
      </c>
      <c r="Y895">
        <f t="array" ref="Y895">+SQRT((SUM(SIN($V895/$X$1*($A$22:$A$2000))*$C$22:$C$2000))^2 +  (SUM(COS($V895/$X$1*($A$22:$A$2000))*$C$22:$C$2000))^2)</f>
        <v>11.441713139707966</v>
      </c>
    </row>
    <row r="896" spans="7:25" x14ac:dyDescent="0.35">
      <c r="G896" s="1">
        <v>1954.583333</v>
      </c>
      <c r="H896" s="1">
        <v>0.15588653154728599</v>
      </c>
      <c r="I896" s="1">
        <v>-0.35019210000000001</v>
      </c>
      <c r="J896" s="1">
        <v>1954.583333</v>
      </c>
      <c r="K896" s="1">
        <v>1.8</v>
      </c>
      <c r="L896" s="1">
        <v>17.300706290542301</v>
      </c>
      <c r="M896" s="1">
        <v>32.843856403282501</v>
      </c>
      <c r="V896">
        <f t="shared" si="79"/>
        <v>894</v>
      </c>
      <c r="W896">
        <f t="shared" si="78"/>
        <v>1.4228451912415443</v>
      </c>
      <c r="X896" s="2">
        <f t="array" ref="X896">+SQRT((SUM(SIN($V896/$X$1*($A$22:$A$2000))*$B$22:$B$2000))^2 + (SUM(COS($V896/$X$1*($A$22:$A$2000))*$B$22:$B$2000))^2)</f>
        <v>10.125494025569092</v>
      </c>
      <c r="Y896">
        <f t="array" ref="Y896">+SQRT((SUM(SIN($V896/$X$1*($A$22:$A$2000))*$C$22:$C$2000))^2 +  (SUM(COS($V896/$X$1*($A$22:$A$2000))*$C$22:$C$2000))^2)</f>
        <v>12.911405500606618</v>
      </c>
    </row>
    <row r="897" spans="7:25" x14ac:dyDescent="0.35">
      <c r="G897" s="1">
        <v>1954.666667</v>
      </c>
      <c r="H897" s="1">
        <v>0.205878401374776</v>
      </c>
      <c r="I897" s="1">
        <v>-0.35873470000000002</v>
      </c>
      <c r="J897" s="1">
        <v>1954.666667</v>
      </c>
      <c r="K897" s="1">
        <v>1.802</v>
      </c>
      <c r="L897" s="1">
        <v>4.7642422326588596</v>
      </c>
      <c r="M897" s="1">
        <v>42.902318615830701</v>
      </c>
      <c r="V897">
        <f t="shared" si="79"/>
        <v>895</v>
      </c>
      <c r="W897">
        <f t="shared" si="78"/>
        <v>1.4244367406724632</v>
      </c>
      <c r="X897" s="2">
        <f t="array" ref="X897">+SQRT((SUM(SIN($V897/$X$1*($A$22:$A$2000))*$B$22:$B$2000))^2 + (SUM(COS($V897/$X$1*($A$22:$A$2000))*$B$22:$B$2000))^2)</f>
        <v>9.951891999636743</v>
      </c>
      <c r="Y897">
        <f t="array" ref="Y897">+SQRT((SUM(SIN($V897/$X$1*($A$22:$A$2000))*$C$22:$C$2000))^2 +  (SUM(COS($V897/$X$1*($A$22:$A$2000))*$C$22:$C$2000))^2)</f>
        <v>14.057330286227744</v>
      </c>
    </row>
    <row r="898" spans="7:25" x14ac:dyDescent="0.35">
      <c r="G898" s="1">
        <v>1954.75</v>
      </c>
      <c r="H898" s="1">
        <v>0.20956696253652099</v>
      </c>
      <c r="I898" s="1">
        <v>-0.47969440000000002</v>
      </c>
      <c r="J898" s="1">
        <v>1954.75</v>
      </c>
      <c r="K898" s="1">
        <v>1.804</v>
      </c>
      <c r="L898" s="1">
        <v>4.2626759217242798</v>
      </c>
      <c r="M898" s="1">
        <v>52.588758150588902</v>
      </c>
      <c r="V898">
        <f t="shared" si="79"/>
        <v>896</v>
      </c>
      <c r="W898">
        <f t="shared" si="78"/>
        <v>1.4260282901033825</v>
      </c>
      <c r="X898" s="2">
        <f t="array" ref="X898">+SQRT((SUM(SIN($V898/$X$1*($A$22:$A$2000))*$B$22:$B$2000))^2 + (SUM(COS($V898/$X$1*($A$22:$A$2000))*$B$22:$B$2000))^2)</f>
        <v>9.2005727337189764</v>
      </c>
      <c r="Y898">
        <f t="array" ref="Y898">+SQRT((SUM(SIN($V898/$X$1*($A$22:$A$2000))*$C$22:$C$2000))^2 +  (SUM(COS($V898/$X$1*($A$22:$A$2000))*$C$22:$C$2000))^2)</f>
        <v>14.787817344505461</v>
      </c>
    </row>
    <row r="899" spans="7:25" x14ac:dyDescent="0.35">
      <c r="G899" s="1">
        <v>1954.833333</v>
      </c>
      <c r="H899" s="1">
        <v>0.169035114515728</v>
      </c>
      <c r="I899" s="1">
        <v>-0.20363400000000001</v>
      </c>
      <c r="J899" s="1">
        <v>1954.833333</v>
      </c>
      <c r="K899" s="1">
        <v>1.806</v>
      </c>
      <c r="L899" s="1">
        <v>4.1901600367754304</v>
      </c>
      <c r="M899" s="1">
        <v>62.517783548311598</v>
      </c>
      <c r="V899">
        <f t="shared" si="79"/>
        <v>897</v>
      </c>
      <c r="W899">
        <f t="shared" ref="W899:W962" si="80">+V899/$X$1/2/PI()</f>
        <v>1.4276198395343014</v>
      </c>
      <c r="X899" s="2">
        <f t="array" ref="X899">+SQRT((SUM(SIN($V899/$X$1*($A$22:$A$2000))*$B$22:$B$2000))^2 + (SUM(COS($V899/$X$1*($A$22:$A$2000))*$B$22:$B$2000))^2)</f>
        <v>7.9210012511231902</v>
      </c>
      <c r="Y899">
        <f t="array" ref="Y899">+SQRT((SUM(SIN($V899/$X$1*($A$22:$A$2000))*$C$22:$C$2000))^2 +  (SUM(COS($V899/$X$1*($A$22:$A$2000))*$C$22:$C$2000))^2)</f>
        <v>14.961968693217452</v>
      </c>
    </row>
    <row r="900" spans="7:25" x14ac:dyDescent="0.35">
      <c r="G900" s="1">
        <v>1954.916667</v>
      </c>
      <c r="H900" s="1">
        <v>9.3176745482129994E-2</v>
      </c>
      <c r="I900" s="1">
        <v>0.15976560000000001</v>
      </c>
      <c r="J900" s="1">
        <v>1954.916667</v>
      </c>
      <c r="K900" s="1">
        <v>1.8080000000000001</v>
      </c>
      <c r="L900" s="1">
        <v>2.2519901070952599</v>
      </c>
      <c r="M900" s="1">
        <v>74.170427510188304</v>
      </c>
      <c r="V900">
        <f t="shared" si="79"/>
        <v>898</v>
      </c>
      <c r="W900">
        <f t="shared" si="80"/>
        <v>1.4292113889652203</v>
      </c>
      <c r="X900" s="2">
        <f t="array" ref="X900">+SQRT((SUM(SIN($V900/$X$1*($A$22:$A$2000))*$B$22:$B$2000))^2 + (SUM(COS($V900/$X$1*($A$22:$A$2000))*$B$22:$B$2000))^2)</f>
        <v>6.3951903039242657</v>
      </c>
      <c r="Y900">
        <f t="array" ref="Y900">+SQRT((SUM(SIN($V900/$X$1*($A$22:$A$2000))*$C$22:$C$2000))^2 +  (SUM(COS($V900/$X$1*($A$22:$A$2000))*$C$22:$C$2000))^2)</f>
        <v>14.519654053918297</v>
      </c>
    </row>
    <row r="901" spans="7:25" x14ac:dyDescent="0.35">
      <c r="G901" s="1">
        <v>1955</v>
      </c>
      <c r="H901" s="1">
        <v>4.8011850477855901E-3</v>
      </c>
      <c r="I901" s="1">
        <v>0.1189639</v>
      </c>
      <c r="J901" s="1">
        <v>1955</v>
      </c>
      <c r="K901" s="1">
        <v>1.81</v>
      </c>
      <c r="L901" s="1">
        <v>1.31580097391781</v>
      </c>
      <c r="M901" s="1">
        <v>89.865167999262894</v>
      </c>
      <c r="V901">
        <f t="shared" ref="V901:V964" si="81">+V900+1</f>
        <v>899</v>
      </c>
      <c r="W901">
        <f t="shared" si="80"/>
        <v>1.4308029383961391</v>
      </c>
      <c r="X901" s="2">
        <f t="array" ref="X901">+SQRT((SUM(SIN($V901/$X$1*($A$22:$A$2000))*$B$22:$B$2000))^2 + (SUM(COS($V901/$X$1*($A$22:$A$2000))*$B$22:$B$2000))^2)</f>
        <v>4.9410870230678876</v>
      </c>
      <c r="Y901">
        <f t="array" ref="Y901">+SQRT((SUM(SIN($V901/$X$1*($A$22:$A$2000))*$C$22:$C$2000))^2 +  (SUM(COS($V901/$X$1*($A$22:$A$2000))*$C$22:$C$2000))^2)</f>
        <v>13.565377794091324</v>
      </c>
    </row>
    <row r="902" spans="7:25" x14ac:dyDescent="0.35">
      <c r="G902" s="1">
        <v>1955.083333</v>
      </c>
      <c r="H902" s="1">
        <v>-4.6694141308401001E-2</v>
      </c>
      <c r="I902" s="1">
        <v>1.675287E-2</v>
      </c>
      <c r="J902" s="1">
        <v>1955.083333</v>
      </c>
      <c r="K902" s="1">
        <v>1.8120000000000001</v>
      </c>
      <c r="L902" s="1">
        <v>1.64684350311385</v>
      </c>
      <c r="M902" s="1">
        <v>125.68278417385</v>
      </c>
      <c r="V902">
        <f t="shared" si="81"/>
        <v>900</v>
      </c>
      <c r="W902">
        <f t="shared" si="80"/>
        <v>1.432394487827058</v>
      </c>
      <c r="X902" s="2">
        <f t="array" ref="X902">+SQRT((SUM(SIN($V902/$X$1*($A$22:$A$2000))*$B$22:$B$2000))^2 + (SUM(COS($V902/$X$1*($A$22:$A$2000))*$B$22:$B$2000))^2)</f>
        <v>3.6645329666966604</v>
      </c>
      <c r="Y902">
        <f t="array" ref="Y902">+SQRT((SUM(SIN($V902/$X$1*($A$22:$A$2000))*$C$22:$C$2000))^2 +  (SUM(COS($V902/$X$1*($A$22:$A$2000))*$C$22:$C$2000))^2)</f>
        <v>12.329154557016407</v>
      </c>
    </row>
    <row r="903" spans="7:25" x14ac:dyDescent="0.35">
      <c r="G903" s="1">
        <v>1955.166667</v>
      </c>
      <c r="H903" s="1">
        <v>-3.3222502343815699E-2</v>
      </c>
      <c r="I903" s="1">
        <v>0.1719965</v>
      </c>
      <c r="J903" s="1">
        <v>1955.166667</v>
      </c>
      <c r="K903" s="1">
        <v>1.8140000000000001</v>
      </c>
      <c r="L903" s="1">
        <v>1.48045069613604</v>
      </c>
      <c r="M903" s="1">
        <v>196.21949287746301</v>
      </c>
      <c r="V903">
        <f t="shared" si="81"/>
        <v>901</v>
      </c>
      <c r="W903">
        <f t="shared" si="80"/>
        <v>1.4339860372579769</v>
      </c>
      <c r="X903" s="2">
        <f t="array" ref="X903">+SQRT((SUM(SIN($V903/$X$1*($A$22:$A$2000))*$B$22:$B$2000))^2 + (SUM(COS($V903/$X$1*($A$22:$A$2000))*$B$22:$B$2000))^2)</f>
        <v>2.4355121525401824</v>
      </c>
      <c r="Y903">
        <f t="array" ref="Y903">+SQRT((SUM(SIN($V903/$X$1*($A$22:$A$2000))*$C$22:$C$2000))^2 +  (SUM(COS($V903/$X$1*($A$22:$A$2000))*$C$22:$C$2000))^2)</f>
        <v>11.042681418541637</v>
      </c>
    </row>
    <row r="904" spans="7:25" x14ac:dyDescent="0.35">
      <c r="G904" s="1">
        <v>1955.25</v>
      </c>
      <c r="H904" s="1">
        <v>-7.0437001785173003E-4</v>
      </c>
      <c r="I904" s="1">
        <v>0.13658629999999999</v>
      </c>
      <c r="J904" s="1">
        <v>1955.25</v>
      </c>
      <c r="K904" s="1">
        <v>1.8160000000000001</v>
      </c>
      <c r="L904" s="1">
        <v>0.83749555066605597</v>
      </c>
      <c r="M904" s="1">
        <v>284.57355509396501</v>
      </c>
      <c r="V904">
        <f t="shared" si="81"/>
        <v>902</v>
      </c>
      <c r="W904">
        <f t="shared" si="80"/>
        <v>1.435577586688896</v>
      </c>
      <c r="X904" s="2">
        <f t="array" ref="X904">+SQRT((SUM(SIN($V904/$X$1*($A$22:$A$2000))*$B$22:$B$2000))^2 + (SUM(COS($V904/$X$1*($A$22:$A$2000))*$B$22:$B$2000))^2)</f>
        <v>1.1635182563101012</v>
      </c>
      <c r="Y904">
        <f t="array" ref="Y904">+SQRT((SUM(SIN($V904/$X$1*($A$22:$A$2000))*$C$22:$C$2000))^2 +  (SUM(COS($V904/$X$1*($A$22:$A$2000))*$C$22:$C$2000))^2)</f>
        <v>9.8346881839362581</v>
      </c>
    </row>
    <row r="905" spans="7:25" x14ac:dyDescent="0.35">
      <c r="G905" s="1">
        <v>1955.333333</v>
      </c>
      <c r="H905" s="1">
        <v>-1.24938188091033E-2</v>
      </c>
      <c r="I905" s="1">
        <v>-0.49688719999999997</v>
      </c>
      <c r="J905" s="1">
        <v>1955.333333</v>
      </c>
      <c r="K905" s="1">
        <v>1.8180000000000001</v>
      </c>
      <c r="L905" s="1">
        <v>0.83174665521064195</v>
      </c>
      <c r="M905" s="1">
        <v>349.58056956488701</v>
      </c>
      <c r="V905">
        <f t="shared" si="81"/>
        <v>903</v>
      </c>
      <c r="W905">
        <f t="shared" si="80"/>
        <v>1.4371691361198149</v>
      </c>
      <c r="X905" s="2">
        <f t="array" ref="X905">+SQRT((SUM(SIN($V905/$X$1*($A$22:$A$2000))*$B$22:$B$2000))^2 + (SUM(COS($V905/$X$1*($A$22:$A$2000))*$B$22:$B$2000))^2)</f>
        <v>0.45357075717532203</v>
      </c>
      <c r="Y905">
        <f t="array" ref="Y905">+SQRT((SUM(SIN($V905/$X$1*($A$22:$A$2000))*$C$22:$C$2000))^2 +  (SUM(COS($V905/$X$1*($A$22:$A$2000))*$C$22:$C$2000))^2)</f>
        <v>8.7203630145966358</v>
      </c>
    </row>
    <row r="906" spans="7:25" x14ac:dyDescent="0.35">
      <c r="G906" s="1">
        <v>1955.416667</v>
      </c>
      <c r="H906" s="1">
        <v>-5.2154191066477097E-2</v>
      </c>
      <c r="I906" s="1">
        <v>-0.19611600000000001</v>
      </c>
      <c r="J906" s="1">
        <v>1955.416667</v>
      </c>
      <c r="K906" s="1">
        <v>1.82</v>
      </c>
      <c r="L906" s="1">
        <v>1.16695528271288</v>
      </c>
      <c r="M906" s="1">
        <v>363.13237183830898</v>
      </c>
      <c r="V906">
        <f t="shared" si="81"/>
        <v>904</v>
      </c>
      <c r="W906">
        <f t="shared" si="80"/>
        <v>1.4387606855507338</v>
      </c>
      <c r="X906" s="2">
        <f t="array" ref="X906">+SQRT((SUM(SIN($V906/$X$1*($A$22:$A$2000))*$B$22:$B$2000))^2 + (SUM(COS($V906/$X$1*($A$22:$A$2000))*$B$22:$B$2000))^2)</f>
        <v>1.2949436646962587</v>
      </c>
      <c r="Y906">
        <f t="array" ref="Y906">+SQRT((SUM(SIN($V906/$X$1*($A$22:$A$2000))*$C$22:$C$2000))^2 +  (SUM(COS($V906/$X$1*($A$22:$A$2000))*$C$22:$C$2000))^2)</f>
        <v>7.6626039743326189</v>
      </c>
    </row>
    <row r="907" spans="7:25" x14ac:dyDescent="0.35">
      <c r="G907" s="1">
        <v>1955.5</v>
      </c>
      <c r="H907" s="1">
        <v>-5.8728812699386297E-2</v>
      </c>
      <c r="I907" s="1">
        <v>-0.14550969999999999</v>
      </c>
      <c r="J907" s="1">
        <v>1955.5</v>
      </c>
      <c r="K907" s="1">
        <v>1.8220000000000001</v>
      </c>
      <c r="L907" s="1">
        <v>0.94365847489209298</v>
      </c>
      <c r="M907" s="1">
        <v>323.58117763962599</v>
      </c>
      <c r="V907">
        <f t="shared" si="81"/>
        <v>905</v>
      </c>
      <c r="W907">
        <f t="shared" si="80"/>
        <v>1.4403522349816529</v>
      </c>
      <c r="X907" s="2">
        <f t="array" ref="X907">+SQRT((SUM(SIN($V907/$X$1*($A$22:$A$2000))*$B$22:$B$2000))^2 + (SUM(COS($V907/$X$1*($A$22:$A$2000))*$B$22:$B$2000))^2)</f>
        <v>1.8587617796548395</v>
      </c>
      <c r="Y907">
        <f t="array" ref="Y907">+SQRT((SUM(SIN($V907/$X$1*($A$22:$A$2000))*$C$22:$C$2000))^2 +  (SUM(COS($V907/$X$1*($A$22:$A$2000))*$C$22:$C$2000))^2)</f>
        <v>6.6432413712120244</v>
      </c>
    </row>
    <row r="908" spans="7:25" x14ac:dyDescent="0.35">
      <c r="G908" s="1">
        <v>1955.583333</v>
      </c>
      <c r="H908" s="1">
        <v>-4.5446629574847498E-2</v>
      </c>
      <c r="I908" s="1">
        <v>-0.14926220000000001</v>
      </c>
      <c r="J908" s="1">
        <v>1955.583333</v>
      </c>
      <c r="K908" s="1">
        <v>1.8240000000000001</v>
      </c>
      <c r="L908" s="1">
        <v>0.89169311605885004</v>
      </c>
      <c r="M908" s="1">
        <v>243.244440919596</v>
      </c>
      <c r="V908">
        <f t="shared" si="81"/>
        <v>906</v>
      </c>
      <c r="W908">
        <f t="shared" si="80"/>
        <v>1.441943784412572</v>
      </c>
      <c r="X908" s="2">
        <f t="array" ref="X908">+SQRT((SUM(SIN($V908/$X$1*($A$22:$A$2000))*$B$22:$B$2000))^2 + (SUM(COS($V908/$X$1*($A$22:$A$2000))*$B$22:$B$2000))^2)</f>
        <v>1.9857419474476417</v>
      </c>
      <c r="Y908">
        <f t="array" ref="Y908">+SQRT((SUM(SIN($V908/$X$1*($A$22:$A$2000))*$C$22:$C$2000))^2 +  (SUM(COS($V908/$X$1*($A$22:$A$2000))*$C$22:$C$2000))^2)</f>
        <v>5.7229060659004105</v>
      </c>
    </row>
    <row r="909" spans="7:25" x14ac:dyDescent="0.35">
      <c r="G909" s="1">
        <v>1955.666667</v>
      </c>
      <c r="H909" s="1">
        <v>-8.2741788579783204E-2</v>
      </c>
      <c r="I909" s="1">
        <v>-0.37760589999999999</v>
      </c>
      <c r="J909" s="1">
        <v>1955.666667</v>
      </c>
      <c r="K909" s="1">
        <v>1.8260000000000001</v>
      </c>
      <c r="L909" s="1">
        <v>2.6999373197899699</v>
      </c>
      <c r="M909" s="1">
        <v>148.90609365570299</v>
      </c>
      <c r="V909">
        <f t="shared" si="81"/>
        <v>907</v>
      </c>
      <c r="W909">
        <f t="shared" si="80"/>
        <v>1.4435353338434909</v>
      </c>
      <c r="X909" s="2">
        <f t="array" ref="X909">+SQRT((SUM(SIN($V909/$X$1*($A$22:$A$2000))*$B$22:$B$2000))^2 + (SUM(COS($V909/$X$1*($A$22:$A$2000))*$B$22:$B$2000))^2)</f>
        <v>1.8655202342443507</v>
      </c>
      <c r="Y909">
        <f t="array" ref="Y909">+SQRT((SUM(SIN($V909/$X$1*($A$22:$A$2000))*$C$22:$C$2000))^2 +  (SUM(COS($V909/$X$1*($A$22:$A$2000))*$C$22:$C$2000))^2)</f>
        <v>5.0579170923686805</v>
      </c>
    </row>
    <row r="910" spans="7:25" x14ac:dyDescent="0.35">
      <c r="G910" s="1">
        <v>1955.75</v>
      </c>
      <c r="H910" s="1">
        <v>-0.160464668554682</v>
      </c>
      <c r="I910" s="1">
        <v>-0.37410850000000001</v>
      </c>
      <c r="J910" s="1">
        <v>1955.75</v>
      </c>
      <c r="K910" s="1">
        <v>1.8280000000000001</v>
      </c>
      <c r="L910" s="1">
        <v>6.4328273410099497</v>
      </c>
      <c r="M910" s="1">
        <v>83.663455421462402</v>
      </c>
      <c r="V910">
        <f t="shared" si="81"/>
        <v>908</v>
      </c>
      <c r="W910">
        <f t="shared" si="80"/>
        <v>1.4451268832744097</v>
      </c>
      <c r="X910" s="2">
        <f t="array" ref="X910">+SQRT((SUM(SIN($V910/$X$1*($A$22:$A$2000))*$B$22:$B$2000))^2 + (SUM(COS($V910/$X$1*($A$22:$A$2000))*$B$22:$B$2000))^2)</f>
        <v>1.7472795415592577</v>
      </c>
      <c r="Y910">
        <f t="array" ref="Y910">+SQRT((SUM(SIN($V910/$X$1*($A$22:$A$2000))*$C$22:$C$2000))^2 +  (SUM(COS($V910/$X$1*($A$22:$A$2000))*$C$22:$C$2000))^2)</f>
        <v>4.7933229133049347</v>
      </c>
    </row>
    <row r="911" spans="7:25" x14ac:dyDescent="0.35">
      <c r="G911" s="1">
        <v>1955.833333</v>
      </c>
      <c r="H911" s="1">
        <v>-0.18225807210289299</v>
      </c>
      <c r="I911" s="1">
        <v>-2.1674990000000002E-2</v>
      </c>
      <c r="J911" s="1">
        <v>1955.833333</v>
      </c>
      <c r="K911" s="1">
        <v>1.83</v>
      </c>
      <c r="L911" s="1">
        <v>10.2440593801602</v>
      </c>
      <c r="M911" s="1">
        <v>75.176246338986104</v>
      </c>
      <c r="V911">
        <f t="shared" si="81"/>
        <v>909</v>
      </c>
      <c r="W911">
        <f t="shared" si="80"/>
        <v>1.4467184327053286</v>
      </c>
      <c r="X911" s="2">
        <f t="array" ref="X911">+SQRT((SUM(SIN($V911/$X$1*($A$22:$A$2000))*$B$22:$B$2000))^2 + (SUM(COS($V911/$X$1*($A$22:$A$2000))*$B$22:$B$2000))^2)</f>
        <v>1.6478881466063702</v>
      </c>
      <c r="Y911">
        <f t="array" ref="Y911">+SQRT((SUM(SIN($V911/$X$1*($A$22:$A$2000))*$C$22:$C$2000))^2 +  (SUM(COS($V911/$X$1*($A$22:$A$2000))*$C$22:$C$2000))^2)</f>
        <v>4.9114446899319475</v>
      </c>
    </row>
    <row r="912" spans="7:25" x14ac:dyDescent="0.35">
      <c r="G912" s="1">
        <v>1955.916667</v>
      </c>
      <c r="H912" s="1">
        <v>-0.121270847315814</v>
      </c>
      <c r="I912" s="1">
        <v>-8.7812390000000004E-2</v>
      </c>
      <c r="J912" s="1">
        <v>1955.916667</v>
      </c>
      <c r="K912" s="1">
        <v>1.8320000000000001</v>
      </c>
      <c r="L912" s="1">
        <v>12.5391553460098</v>
      </c>
      <c r="M912" s="1">
        <v>105.049917420593</v>
      </c>
      <c r="V912">
        <f t="shared" si="81"/>
        <v>910</v>
      </c>
      <c r="W912">
        <f t="shared" si="80"/>
        <v>1.4483099821362475</v>
      </c>
      <c r="X912" s="2">
        <f t="array" ref="X912">+SQRT((SUM(SIN($V912/$X$1*($A$22:$A$2000))*$B$22:$B$2000))^2 + (SUM(COS($V912/$X$1*($A$22:$A$2000))*$B$22:$B$2000))^2)</f>
        <v>1.3816055149100948</v>
      </c>
      <c r="Y912">
        <f t="array" ref="Y912">+SQRT((SUM(SIN($V912/$X$1*($A$22:$A$2000))*$C$22:$C$2000))^2 +  (SUM(COS($V912/$X$1*($A$22:$A$2000))*$C$22:$C$2000))^2)</f>
        <v>5.3163919415204779</v>
      </c>
    </row>
    <row r="913" spans="7:25" x14ac:dyDescent="0.35">
      <c r="G913" s="1">
        <v>1956</v>
      </c>
      <c r="H913" s="1">
        <v>-6.2713851921219393E-2</v>
      </c>
      <c r="I913" s="1">
        <v>6.7182900000000004E-2</v>
      </c>
      <c r="J913" s="1">
        <v>1956</v>
      </c>
      <c r="K913" s="1">
        <v>1.8340000000000001</v>
      </c>
      <c r="L913" s="1">
        <v>12.902045889405199</v>
      </c>
      <c r="M913" s="1">
        <v>133.107951526611</v>
      </c>
      <c r="V913">
        <f t="shared" si="81"/>
        <v>911</v>
      </c>
      <c r="W913">
        <f t="shared" si="80"/>
        <v>1.4499015315671664</v>
      </c>
      <c r="X913" s="2">
        <f t="array" ref="X913">+SQRT((SUM(SIN($V913/$X$1*($A$22:$A$2000))*$B$22:$B$2000))^2 + (SUM(COS($V913/$X$1*($A$22:$A$2000))*$B$22:$B$2000))^2)</f>
        <v>0.87173156524628814</v>
      </c>
      <c r="Y913">
        <f t="array" ref="Y913">+SQRT((SUM(SIN($V913/$X$1*($A$22:$A$2000))*$C$22:$C$2000))^2 +  (SUM(COS($V913/$X$1*($A$22:$A$2000))*$C$22:$C$2000))^2)</f>
        <v>5.9885651048829818</v>
      </c>
    </row>
    <row r="914" spans="7:25" x14ac:dyDescent="0.35">
      <c r="G914" s="1">
        <v>1956.083333</v>
      </c>
      <c r="H914" s="1">
        <v>-5.1495643875162103E-2</v>
      </c>
      <c r="I914" s="1">
        <v>0.14785390000000001</v>
      </c>
      <c r="J914" s="1">
        <v>1956.083333</v>
      </c>
      <c r="K914" s="1">
        <v>1.8360000000000001</v>
      </c>
      <c r="L914" s="1">
        <v>11.1673717952429</v>
      </c>
      <c r="M914" s="1">
        <v>140.720624239877</v>
      </c>
      <c r="V914">
        <f t="shared" si="81"/>
        <v>912</v>
      </c>
      <c r="W914">
        <f t="shared" si="80"/>
        <v>1.4514930809980855</v>
      </c>
      <c r="X914" s="2">
        <f t="array" ref="X914">+SQRT((SUM(SIN($V914/$X$1*($A$22:$A$2000))*$B$22:$B$2000))^2 + (SUM(COS($V914/$X$1*($A$22:$A$2000))*$B$22:$B$2000))^2)</f>
        <v>0.39823618394232702</v>
      </c>
      <c r="Y914">
        <f t="array" ref="Y914">+SQRT((SUM(SIN($V914/$X$1*($A$22:$A$2000))*$C$22:$C$2000))^2 +  (SUM(COS($V914/$X$1*($A$22:$A$2000))*$C$22:$C$2000))^2)</f>
        <v>6.8721706510137599</v>
      </c>
    </row>
    <row r="915" spans="7:25" x14ac:dyDescent="0.35">
      <c r="G915" s="1">
        <v>1956.166667</v>
      </c>
      <c r="H915" s="1">
        <v>-2.2730741175203999E-2</v>
      </c>
      <c r="I915" s="1">
        <v>0.15156649999999999</v>
      </c>
      <c r="J915" s="1">
        <v>1956.166667</v>
      </c>
      <c r="K915" s="1">
        <v>1.8380000000000001</v>
      </c>
      <c r="L915" s="1">
        <v>7.53735284248783</v>
      </c>
      <c r="M915" s="1">
        <v>129.06768372579299</v>
      </c>
      <c r="V915">
        <f t="shared" si="81"/>
        <v>913</v>
      </c>
      <c r="W915">
        <f t="shared" si="80"/>
        <v>1.4530846304290046</v>
      </c>
      <c r="X915" s="2">
        <f t="array" ref="X915">+SQRT((SUM(SIN($V915/$X$1*($A$22:$A$2000))*$B$22:$B$2000))^2 + (SUM(COS($V915/$X$1*($A$22:$A$2000))*$B$22:$B$2000))^2)</f>
        <v>0.73478356535477696</v>
      </c>
      <c r="Y915">
        <f t="array" ref="Y915">+SQRT((SUM(SIN($V915/$X$1*($A$22:$A$2000))*$C$22:$C$2000))^2 +  (SUM(COS($V915/$X$1*($A$22:$A$2000))*$C$22:$C$2000))^2)</f>
        <v>7.7338167731199761</v>
      </c>
    </row>
    <row r="916" spans="7:25" x14ac:dyDescent="0.35">
      <c r="G916" s="1">
        <v>1956.25</v>
      </c>
      <c r="H916" s="1">
        <v>5.3213692722089902E-2</v>
      </c>
      <c r="I916" s="1">
        <v>-0.11950470000000001</v>
      </c>
      <c r="J916" s="1">
        <v>1956.25</v>
      </c>
      <c r="K916" s="1">
        <v>1.84</v>
      </c>
      <c r="L916" s="1">
        <v>3.5931867567159799</v>
      </c>
      <c r="M916" s="1">
        <v>97.593775812983594</v>
      </c>
      <c r="V916">
        <f t="shared" si="81"/>
        <v>914</v>
      </c>
      <c r="W916">
        <f t="shared" si="80"/>
        <v>1.4546761798599235</v>
      </c>
      <c r="X916" s="2">
        <f t="array" ref="X916">+SQRT((SUM(SIN($V916/$X$1*($A$22:$A$2000))*$B$22:$B$2000))^2 + (SUM(COS($V916/$X$1*($A$22:$A$2000))*$B$22:$B$2000))^2)</f>
        <v>1.1381592722254636</v>
      </c>
      <c r="Y916">
        <f t="array" ref="Y916">+SQRT((SUM(SIN($V916/$X$1*($A$22:$A$2000))*$C$22:$C$2000))^2 +  (SUM(COS($V916/$X$1*($A$22:$A$2000))*$C$22:$C$2000))^2)</f>
        <v>8.2697192848671612</v>
      </c>
    </row>
    <row r="917" spans="7:25" x14ac:dyDescent="0.35">
      <c r="G917" s="1">
        <v>1956.333333</v>
      </c>
      <c r="H917" s="1">
        <v>8.1362944108946997E-2</v>
      </c>
      <c r="I917" s="1">
        <v>-0.37152020000000002</v>
      </c>
      <c r="J917" s="1">
        <v>1956.333333</v>
      </c>
      <c r="K917" s="1">
        <v>1.8420000000000001</v>
      </c>
      <c r="L917" s="1">
        <v>1.25668176406093</v>
      </c>
      <c r="M917" s="1">
        <v>53.450585683114902</v>
      </c>
      <c r="V917">
        <f t="shared" si="81"/>
        <v>915</v>
      </c>
      <c r="W917">
        <f t="shared" si="80"/>
        <v>1.4562677292908424</v>
      </c>
      <c r="X917" s="2">
        <f t="array" ref="X917">+SQRT((SUM(SIN($V917/$X$1*($A$22:$A$2000))*$B$22:$B$2000))^2 + (SUM(COS($V917/$X$1*($A$22:$A$2000))*$B$22:$B$2000))^2)</f>
        <v>1.2964425359637093</v>
      </c>
      <c r="Y917">
        <f t="array" ref="Y917">+SQRT((SUM(SIN($V917/$X$1*($A$22:$A$2000))*$C$22:$C$2000))^2 +  (SUM(COS($V917/$X$1*($A$22:$A$2000))*$C$22:$C$2000))^2)</f>
        <v>8.3071365114453748</v>
      </c>
    </row>
    <row r="918" spans="7:25" x14ac:dyDescent="0.35">
      <c r="G918" s="1">
        <v>1956.416667</v>
      </c>
      <c r="H918" s="1">
        <v>-1.1151078219501001E-2</v>
      </c>
      <c r="I918" s="1">
        <v>-0.63525900000000002</v>
      </c>
      <c r="J918" s="1">
        <v>1956.416667</v>
      </c>
      <c r="K918" s="1">
        <v>1.8440000000000001</v>
      </c>
      <c r="L918" s="1">
        <v>0.68538546515249699</v>
      </c>
      <c r="M918" s="1">
        <v>20.644132659777199</v>
      </c>
      <c r="V918">
        <f t="shared" si="81"/>
        <v>916</v>
      </c>
      <c r="W918">
        <f t="shared" si="80"/>
        <v>1.4578592787217615</v>
      </c>
      <c r="X918" s="2">
        <f t="array" ref="X918">+SQRT((SUM(SIN($V918/$X$1*($A$22:$A$2000))*$B$22:$B$2000))^2 + (SUM(COS($V918/$X$1*($A$22:$A$2000))*$B$22:$B$2000))^2)</f>
        <v>1.3400848730940922</v>
      </c>
      <c r="Y918">
        <f t="array" ref="Y918">+SQRT((SUM(SIN($V918/$X$1*($A$22:$A$2000))*$C$22:$C$2000))^2 +  (SUM(COS($V918/$X$1*($A$22:$A$2000))*$C$22:$C$2000))^2)</f>
        <v>7.8876787221841811</v>
      </c>
    </row>
    <row r="919" spans="7:25" x14ac:dyDescent="0.35">
      <c r="G919" s="1">
        <v>1956.5</v>
      </c>
      <c r="H919" s="1">
        <v>-0.144973253099411</v>
      </c>
      <c r="I919" s="1">
        <v>-0.78909560000000001</v>
      </c>
      <c r="J919" s="1">
        <v>1956.5</v>
      </c>
      <c r="K919" s="1">
        <v>1.8460000000000001</v>
      </c>
      <c r="L919" s="1">
        <v>0.64051517560280702</v>
      </c>
      <c r="M919" s="1">
        <v>11.9844830663914</v>
      </c>
      <c r="V919">
        <f t="shared" si="81"/>
        <v>917</v>
      </c>
      <c r="W919">
        <f t="shared" si="80"/>
        <v>1.4594508281526803</v>
      </c>
      <c r="X919" s="2">
        <f t="array" ref="X919">+SQRT((SUM(SIN($V919/$X$1*($A$22:$A$2000))*$B$22:$B$2000))^2 + (SUM(COS($V919/$X$1*($A$22:$A$2000))*$B$22:$B$2000))^2)</f>
        <v>1.4725298356733487</v>
      </c>
      <c r="Y919">
        <f t="array" ref="Y919">+SQRT((SUM(SIN($V919/$X$1*($A$22:$A$2000))*$C$22:$C$2000))^2 +  (SUM(COS($V919/$X$1*($A$22:$A$2000))*$C$22:$C$2000))^2)</f>
        <v>7.1785527261918602</v>
      </c>
    </row>
    <row r="920" spans="7:25" x14ac:dyDescent="0.35">
      <c r="G920" s="1">
        <v>1956.583333</v>
      </c>
      <c r="H920" s="1">
        <v>-0.20727837826121301</v>
      </c>
      <c r="I920" s="1">
        <v>-0.49075220000000003</v>
      </c>
      <c r="J920" s="1">
        <v>1956.583333</v>
      </c>
      <c r="K920" s="1">
        <v>1.8480000000000001</v>
      </c>
      <c r="L920" s="1">
        <v>0.45354691263548802</v>
      </c>
      <c r="M920" s="1">
        <v>12.8221693197373</v>
      </c>
      <c r="V920">
        <f t="shared" si="81"/>
        <v>918</v>
      </c>
      <c r="W920">
        <f t="shared" si="80"/>
        <v>1.4610423775835992</v>
      </c>
      <c r="X920" s="2">
        <f t="array" ref="X920">+SQRT((SUM(SIN($V920/$X$1*($A$22:$A$2000))*$B$22:$B$2000))^2 + (SUM(COS($V920/$X$1*($A$22:$A$2000))*$B$22:$B$2000))^2)</f>
        <v>1.6295653880357941</v>
      </c>
      <c r="Y920">
        <f t="array" ref="Y920">+SQRT((SUM(SIN($V920/$X$1*($A$22:$A$2000))*$C$22:$C$2000))^2 +  (SUM(COS($V920/$X$1*($A$22:$A$2000))*$C$22:$C$2000))^2)</f>
        <v>6.293409580855533</v>
      </c>
    </row>
    <row r="921" spans="7:25" x14ac:dyDescent="0.35">
      <c r="G921" s="1">
        <v>1956.666667</v>
      </c>
      <c r="H921" s="1">
        <v>-0.208697809617646</v>
      </c>
      <c r="I921" s="1">
        <v>-0.44321670000000002</v>
      </c>
      <c r="J921" s="1">
        <v>1956.666667</v>
      </c>
      <c r="K921" s="1">
        <v>1.85</v>
      </c>
      <c r="L921" s="1">
        <v>0.293154121122013</v>
      </c>
      <c r="M921" s="1">
        <v>13.1451156755125</v>
      </c>
      <c r="V921">
        <f t="shared" si="81"/>
        <v>919</v>
      </c>
      <c r="W921">
        <f t="shared" si="80"/>
        <v>1.4626339270145181</v>
      </c>
      <c r="X921" s="2">
        <f t="array" ref="X921">+SQRT((SUM(SIN($V921/$X$1*($A$22:$A$2000))*$B$22:$B$2000))^2 + (SUM(COS($V921/$X$1*($A$22:$A$2000))*$B$22:$B$2000))^2)</f>
        <v>1.5672955613544659</v>
      </c>
      <c r="Y921">
        <f t="array" ref="Y921">+SQRT((SUM(SIN($V921/$X$1*($A$22:$A$2000))*$C$22:$C$2000))^2 +  (SUM(COS($V921/$X$1*($A$22:$A$2000))*$C$22:$C$2000))^2)</f>
        <v>5.2117978064173593</v>
      </c>
    </row>
    <row r="922" spans="7:25" x14ac:dyDescent="0.35">
      <c r="G922" s="1">
        <v>1956.75</v>
      </c>
      <c r="H922" s="1">
        <v>-0.212972718573155</v>
      </c>
      <c r="I922" s="1">
        <v>-0.31594739999999999</v>
      </c>
      <c r="J922" s="1">
        <v>1956.75</v>
      </c>
      <c r="K922" s="1">
        <v>1.8520000000000001</v>
      </c>
      <c r="L922" s="1">
        <v>0.244346766313769</v>
      </c>
      <c r="M922" s="1">
        <v>29.5478654273834</v>
      </c>
      <c r="V922">
        <f t="shared" si="81"/>
        <v>920</v>
      </c>
      <c r="W922">
        <f t="shared" si="80"/>
        <v>1.464225476445437</v>
      </c>
      <c r="X922" s="2">
        <f t="array" ref="X922">+SQRT((SUM(SIN($V922/$X$1*($A$22:$A$2000))*$B$22:$B$2000))^2 + (SUM(COS($V922/$X$1*($A$22:$A$2000))*$B$22:$B$2000))^2)</f>
        <v>1.1576307104077301</v>
      </c>
      <c r="Y922">
        <f t="array" ref="Y922">+SQRT((SUM(SIN($V922/$X$1*($A$22:$A$2000))*$C$22:$C$2000))^2 +  (SUM(COS($V922/$X$1*($A$22:$A$2000))*$C$22:$C$2000))^2)</f>
        <v>3.8918909300323881</v>
      </c>
    </row>
    <row r="923" spans="7:25" x14ac:dyDescent="0.35">
      <c r="G923" s="1">
        <v>1956.833333</v>
      </c>
      <c r="H923" s="1">
        <v>-0.195598573974268</v>
      </c>
      <c r="I923" s="1">
        <v>-0.26900499999999999</v>
      </c>
      <c r="J923" s="1">
        <v>1956.833333</v>
      </c>
      <c r="K923" s="1">
        <v>1.8540000000000001</v>
      </c>
      <c r="L923" s="1">
        <v>0.25168444697395798</v>
      </c>
      <c r="M923" s="1">
        <v>76.420727001319506</v>
      </c>
      <c r="V923">
        <f t="shared" si="81"/>
        <v>921</v>
      </c>
      <c r="W923">
        <f t="shared" si="80"/>
        <v>1.4658170258763563</v>
      </c>
      <c r="X923" s="2">
        <f t="array" ref="X923">+SQRT((SUM(SIN($V923/$X$1*($A$22:$A$2000))*$B$22:$B$2000))^2 + (SUM(COS($V923/$X$1*($A$22:$A$2000))*$B$22:$B$2000))^2)</f>
        <v>0.49169941642838783</v>
      </c>
      <c r="Y923">
        <f t="array" ref="Y923">+SQRT((SUM(SIN($V923/$X$1*($A$22:$A$2000))*$C$22:$C$2000))^2 +  (SUM(COS($V923/$X$1*($A$22:$A$2000))*$C$22:$C$2000))^2)</f>
        <v>2.4159758308079105</v>
      </c>
    </row>
    <row r="924" spans="7:25" x14ac:dyDescent="0.35">
      <c r="G924" s="1">
        <v>1956.916667</v>
      </c>
      <c r="H924" s="1">
        <v>-9.9146663926133805E-2</v>
      </c>
      <c r="I924" s="1">
        <v>6.2755580000000005E-2</v>
      </c>
      <c r="J924" s="1">
        <v>1956.916667</v>
      </c>
      <c r="K924" s="1">
        <v>1.8560000000000001</v>
      </c>
      <c r="L924" s="1">
        <v>0.31833260989082401</v>
      </c>
      <c r="M924" s="1">
        <v>140.52928504973801</v>
      </c>
      <c r="V924">
        <f t="shared" si="81"/>
        <v>922</v>
      </c>
      <c r="W924">
        <f t="shared" si="80"/>
        <v>1.4674085753072752</v>
      </c>
      <c r="X924" s="2">
        <f t="array" ref="X924">+SQRT((SUM(SIN($V924/$X$1*($A$22:$A$2000))*$B$22:$B$2000))^2 + (SUM(COS($V924/$X$1*($A$22:$A$2000))*$B$22:$B$2000))^2)</f>
        <v>0.45394034900307417</v>
      </c>
      <c r="Y924">
        <f t="array" ref="Y924">+SQRT((SUM(SIN($V924/$X$1*($A$22:$A$2000))*$C$22:$C$2000))^2 +  (SUM(COS($V924/$X$1*($A$22:$A$2000))*$C$22:$C$2000))^2)</f>
        <v>0.98839201659353204</v>
      </c>
    </row>
    <row r="925" spans="7:25" x14ac:dyDescent="0.35">
      <c r="G925" s="1">
        <v>1957</v>
      </c>
      <c r="H925" s="1">
        <v>3.46881257653626E-2</v>
      </c>
      <c r="I925" s="1">
        <v>-0.26830809999999999</v>
      </c>
      <c r="J925" s="1">
        <v>1957</v>
      </c>
      <c r="K925" s="1">
        <v>1.8580000000000001</v>
      </c>
      <c r="L925" s="1">
        <v>0.31800485678811802</v>
      </c>
      <c r="M925" s="1">
        <v>197.39797666868299</v>
      </c>
      <c r="V925">
        <f t="shared" si="81"/>
        <v>923</v>
      </c>
      <c r="W925">
        <f t="shared" si="80"/>
        <v>1.4690001247381941</v>
      </c>
      <c r="X925" s="2">
        <f t="array" ref="X925">+SQRT((SUM(SIN($V925/$X$1*($A$22:$A$2000))*$B$22:$B$2000))^2 + (SUM(COS($V925/$X$1*($A$22:$A$2000))*$B$22:$B$2000))^2)</f>
        <v>1.0891228472638983</v>
      </c>
      <c r="Y925">
        <f t="array" ref="Y925">+SQRT((SUM(SIN($V925/$X$1*($A$22:$A$2000))*$C$22:$C$2000))^2 +  (SUM(COS($V925/$X$1*($A$22:$A$2000))*$C$22:$C$2000))^2)</f>
        <v>0.23608257045204845</v>
      </c>
    </row>
    <row r="926" spans="7:25" x14ac:dyDescent="0.35">
      <c r="G926" s="1">
        <v>1957.083333</v>
      </c>
      <c r="H926" s="1">
        <v>0.120693547146419</v>
      </c>
      <c r="I926" s="1">
        <v>-0.39410810000000002</v>
      </c>
      <c r="J926" s="1">
        <v>1957.083333</v>
      </c>
      <c r="K926" s="1">
        <v>1.86</v>
      </c>
      <c r="L926" s="1">
        <v>0.237943354936382</v>
      </c>
      <c r="M926" s="1">
        <v>229.43061435420401</v>
      </c>
      <c r="V926">
        <f t="shared" si="81"/>
        <v>924</v>
      </c>
      <c r="W926">
        <f t="shared" si="80"/>
        <v>1.470591674169113</v>
      </c>
      <c r="X926" s="2">
        <f t="array" ref="X926">+SQRT((SUM(SIN($V926/$X$1*($A$22:$A$2000))*$B$22:$B$2000))^2 + (SUM(COS($V926/$X$1*($A$22:$A$2000))*$B$22:$B$2000))^2)</f>
        <v>1.6036106352884554</v>
      </c>
      <c r="Y926">
        <f t="array" ref="Y926">+SQRT((SUM(SIN($V926/$X$1*($A$22:$A$2000))*$C$22:$C$2000))^2 +  (SUM(COS($V926/$X$1*($A$22:$A$2000))*$C$22:$C$2000))^2)</f>
        <v>1.1971739778078667</v>
      </c>
    </row>
    <row r="927" spans="7:25" x14ac:dyDescent="0.35">
      <c r="G927" s="1">
        <v>1957.166667</v>
      </c>
      <c r="H927" s="1">
        <v>0.17416723908061299</v>
      </c>
      <c r="I927" s="1">
        <v>-4.446253E-2</v>
      </c>
      <c r="J927" s="1">
        <v>1957.166667</v>
      </c>
      <c r="K927" s="1">
        <v>1.8620000000000001</v>
      </c>
      <c r="L927" s="1">
        <v>0.319778581721543</v>
      </c>
      <c r="M927" s="1">
        <v>223.51225869549401</v>
      </c>
      <c r="V927">
        <f t="shared" si="81"/>
        <v>925</v>
      </c>
      <c r="W927">
        <f t="shared" si="80"/>
        <v>1.4721832236000318</v>
      </c>
      <c r="X927" s="2">
        <f t="array" ref="X927">+SQRT((SUM(SIN($V927/$X$1*($A$22:$A$2000))*$B$22:$B$2000))^2 + (SUM(COS($V927/$X$1*($A$22:$A$2000))*$B$22:$B$2000))^2)</f>
        <v>2.158765465193309</v>
      </c>
      <c r="Y927">
        <f t="array" ref="Y927">+SQRT((SUM(SIN($V927/$X$1*($A$22:$A$2000))*$C$22:$C$2000))^2 +  (SUM(COS($V927/$X$1*($A$22:$A$2000))*$C$22:$C$2000))^2)</f>
        <v>2.0819911437143213</v>
      </c>
    </row>
    <row r="928" spans="7:25" x14ac:dyDescent="0.35">
      <c r="G928" s="1">
        <v>1957.25</v>
      </c>
      <c r="H928" s="1">
        <v>0.26951165928329002</v>
      </c>
      <c r="I928" s="1">
        <v>-0.11932470000000001</v>
      </c>
      <c r="J928" s="1">
        <v>1957.25</v>
      </c>
      <c r="K928" s="1">
        <v>1.8640000000000001</v>
      </c>
      <c r="L928" s="1">
        <v>0.46227441225593302</v>
      </c>
      <c r="M928" s="1">
        <v>178.16289313039599</v>
      </c>
      <c r="V928">
        <f t="shared" si="81"/>
        <v>926</v>
      </c>
      <c r="W928">
        <f t="shared" si="80"/>
        <v>1.4737747730309507</v>
      </c>
      <c r="X928" s="2">
        <f t="array" ref="X928">+SQRT((SUM(SIN($V928/$X$1*($A$22:$A$2000))*$B$22:$B$2000))^2 + (SUM(COS($V928/$X$1*($A$22:$A$2000))*$B$22:$B$2000))^2)</f>
        <v>2.923660538973214</v>
      </c>
      <c r="Y928">
        <f t="array" ref="Y928">+SQRT((SUM(SIN($V928/$X$1*($A$22:$A$2000))*$C$22:$C$2000))^2 +  (SUM(COS($V928/$X$1*($A$22:$A$2000))*$C$22:$C$2000))^2)</f>
        <v>2.9412176885028241</v>
      </c>
    </row>
    <row r="929" spans="7:25" x14ac:dyDescent="0.35">
      <c r="G929" s="1">
        <v>1957.333333</v>
      </c>
      <c r="H929" s="1">
        <v>0.38519857623454401</v>
      </c>
      <c r="I929" s="1">
        <v>-0.12806790000000001</v>
      </c>
      <c r="J929" s="1">
        <v>1957.333333</v>
      </c>
      <c r="K929" s="1">
        <v>1.8660000000000001</v>
      </c>
      <c r="L929" s="1">
        <v>0.39521313470634001</v>
      </c>
      <c r="M929" s="1">
        <v>118.392163777676</v>
      </c>
      <c r="V929">
        <f t="shared" si="81"/>
        <v>927</v>
      </c>
      <c r="W929">
        <f t="shared" si="80"/>
        <v>1.4753663224618698</v>
      </c>
      <c r="X929" s="2">
        <f t="array" ref="X929">+SQRT((SUM(SIN($V929/$X$1*($A$22:$A$2000))*$B$22:$B$2000))^2 + (SUM(COS($V929/$X$1*($A$22:$A$2000))*$B$22:$B$2000))^2)</f>
        <v>3.7577194458756198</v>
      </c>
      <c r="Y929">
        <f t="array" ref="Y929">+SQRT((SUM(SIN($V929/$X$1*($A$22:$A$2000))*$C$22:$C$2000))^2 +  (SUM(COS($V929/$X$1*($A$22:$A$2000))*$C$22:$C$2000))^2)</f>
        <v>3.6587115190941057</v>
      </c>
    </row>
    <row r="930" spans="7:25" x14ac:dyDescent="0.35">
      <c r="G930" s="1">
        <v>1957.416667</v>
      </c>
      <c r="H930" s="1">
        <v>0.42206229771296799</v>
      </c>
      <c r="I930" s="1">
        <v>-0.2750089</v>
      </c>
      <c r="J930" s="1">
        <v>1957.416667</v>
      </c>
      <c r="K930" s="1">
        <v>1.8680000000000001</v>
      </c>
      <c r="L930" s="1">
        <v>0.48061071989279602</v>
      </c>
      <c r="M930" s="1">
        <v>81.4902108</v>
      </c>
      <c r="V930">
        <f t="shared" si="81"/>
        <v>928</v>
      </c>
      <c r="W930">
        <f t="shared" si="80"/>
        <v>1.4769578718927887</v>
      </c>
      <c r="X930" s="2">
        <f t="array" ref="X930">+SQRT((SUM(SIN($V930/$X$1*($A$22:$A$2000))*$B$22:$B$2000))^2 + (SUM(COS($V930/$X$1*($A$22:$A$2000))*$B$22:$B$2000))^2)</f>
        <v>4.3667776424589215</v>
      </c>
      <c r="Y930">
        <f t="array" ref="Y930">+SQRT((SUM(SIN($V930/$X$1*($A$22:$A$2000))*$C$22:$C$2000))^2 +  (SUM(COS($V930/$X$1*($A$22:$A$2000))*$C$22:$C$2000))^2)</f>
        <v>4.0897776503404044</v>
      </c>
    </row>
    <row r="931" spans="7:25" x14ac:dyDescent="0.35">
      <c r="G931" s="1">
        <v>1957.5</v>
      </c>
      <c r="H931" s="1">
        <v>0.365482273620239</v>
      </c>
      <c r="I931" s="1">
        <v>-0.19518070000000001</v>
      </c>
      <c r="J931" s="1">
        <v>1957.5</v>
      </c>
      <c r="K931" s="1">
        <v>1.87</v>
      </c>
      <c r="L931" s="1">
        <v>0.87320980961943495</v>
      </c>
      <c r="M931" s="1">
        <v>83.549296330225104</v>
      </c>
      <c r="V931">
        <f t="shared" si="81"/>
        <v>929</v>
      </c>
      <c r="W931">
        <f t="shared" si="80"/>
        <v>1.4785494213237076</v>
      </c>
      <c r="X931" s="2">
        <f t="array" ref="X931">+SQRT((SUM(SIN($V931/$X$1*($A$22:$A$2000))*$B$22:$B$2000))^2 + (SUM(COS($V931/$X$1*($A$22:$A$2000))*$B$22:$B$2000))^2)</f>
        <v>4.5756913185526722</v>
      </c>
      <c r="Y931">
        <f t="array" ref="Y931">+SQRT((SUM(SIN($V931/$X$1*($A$22:$A$2000))*$C$22:$C$2000))^2 +  (SUM(COS($V931/$X$1*($A$22:$A$2000))*$C$22:$C$2000))^2)</f>
        <v>4.2183683532820941</v>
      </c>
    </row>
    <row r="932" spans="7:25" x14ac:dyDescent="0.35">
      <c r="G932" s="1">
        <v>1957.583333</v>
      </c>
      <c r="H932" s="1">
        <v>0.30310199668556398</v>
      </c>
      <c r="I932" s="1">
        <v>1.4958890000000001E-2</v>
      </c>
      <c r="J932" s="1">
        <v>1957.583333</v>
      </c>
      <c r="K932" s="1">
        <v>1.8720000000000001</v>
      </c>
      <c r="L932" s="1">
        <v>0.96883215220989205</v>
      </c>
      <c r="M932" s="1">
        <v>110.846143664219</v>
      </c>
      <c r="V932">
        <f t="shared" si="81"/>
        <v>930</v>
      </c>
      <c r="W932">
        <f t="shared" si="80"/>
        <v>1.4801409707546267</v>
      </c>
      <c r="X932" s="2">
        <f t="array" ref="X932">+SQRT((SUM(SIN($V932/$X$1*($A$22:$A$2000))*$B$22:$B$2000))^2 + (SUM(COS($V932/$X$1*($A$22:$A$2000))*$B$22:$B$2000))^2)</f>
        <v>4.4576329860552182</v>
      </c>
      <c r="Y932">
        <f t="array" ref="Y932">+SQRT((SUM(SIN($V932/$X$1*($A$22:$A$2000))*$C$22:$C$2000))^2 +  (SUM(COS($V932/$X$1*($A$22:$A$2000))*$C$22:$C$2000))^2)</f>
        <v>4.1844412885211986</v>
      </c>
    </row>
    <row r="933" spans="7:25" x14ac:dyDescent="0.35">
      <c r="G933" s="1">
        <v>1957.666667</v>
      </c>
      <c r="H933" s="1">
        <v>0.275515388022678</v>
      </c>
      <c r="I933" s="1">
        <v>-2.283466E-2</v>
      </c>
      <c r="J933" s="1">
        <v>1957.666667</v>
      </c>
      <c r="K933" s="1">
        <v>1.8740000000000001</v>
      </c>
      <c r="L933" s="1">
        <v>2.6045115215617298</v>
      </c>
      <c r="M933" s="1">
        <v>139.49941379495399</v>
      </c>
      <c r="V933">
        <f t="shared" si="81"/>
        <v>931</v>
      </c>
      <c r="W933">
        <f t="shared" si="80"/>
        <v>1.4817325201855458</v>
      </c>
      <c r="X933" s="2">
        <f t="array" ref="X933">+SQRT((SUM(SIN($V933/$X$1*($A$22:$A$2000))*$B$22:$B$2000))^2 + (SUM(COS($V933/$X$1*($A$22:$A$2000))*$B$22:$B$2000))^2)</f>
        <v>4.2710958132284169</v>
      </c>
      <c r="Y933">
        <f t="array" ref="Y933">+SQRT((SUM(SIN($V933/$X$1*($A$22:$A$2000))*$C$22:$C$2000))^2 +  (SUM(COS($V933/$X$1*($A$22:$A$2000))*$C$22:$C$2000))^2)</f>
        <v>4.2149947029283457</v>
      </c>
    </row>
    <row r="934" spans="7:25" x14ac:dyDescent="0.35">
      <c r="G934" s="1">
        <v>1957.75</v>
      </c>
      <c r="H934" s="1">
        <v>0.226228693596878</v>
      </c>
      <c r="I934" s="1">
        <v>-0.16667650000000001</v>
      </c>
      <c r="J934" s="1">
        <v>1957.75</v>
      </c>
      <c r="K934" s="1">
        <v>1.8759999999999999</v>
      </c>
      <c r="L934" s="1">
        <v>12.3245705769467</v>
      </c>
      <c r="M934" s="1">
        <v>153.96085811971199</v>
      </c>
      <c r="V934">
        <f t="shared" si="81"/>
        <v>932</v>
      </c>
      <c r="W934">
        <f t="shared" si="80"/>
        <v>1.4833240696164647</v>
      </c>
      <c r="X934" s="2">
        <f t="array" ref="X934">+SQRT((SUM(SIN($V934/$X$1*($A$22:$A$2000))*$B$22:$B$2000))^2 + (SUM(COS($V934/$X$1*($A$22:$A$2000))*$B$22:$B$2000))^2)</f>
        <v>4.1775083210558268</v>
      </c>
      <c r="Y934">
        <f t="array" ref="Y934">+SQRT((SUM(SIN($V934/$X$1*($A$22:$A$2000))*$C$22:$C$2000))^2 +  (SUM(COS($V934/$X$1*($A$22:$A$2000))*$C$22:$C$2000))^2)</f>
        <v>4.5552024518072516</v>
      </c>
    </row>
    <row r="935" spans="7:25" x14ac:dyDescent="0.35">
      <c r="G935" s="1">
        <v>1957.833333</v>
      </c>
      <c r="H935" s="1">
        <v>0.119001070854706</v>
      </c>
      <c r="I935" s="1">
        <v>-0.23551320000000001</v>
      </c>
      <c r="J935" s="1">
        <v>1957.833333</v>
      </c>
      <c r="K935" s="1">
        <v>1.8779999999999999</v>
      </c>
      <c r="L935" s="1">
        <v>35.816587712187101</v>
      </c>
      <c r="M935" s="1">
        <v>152.09976713021501</v>
      </c>
      <c r="V935">
        <f t="shared" si="81"/>
        <v>933</v>
      </c>
      <c r="W935">
        <f t="shared" si="80"/>
        <v>1.4849156190473836</v>
      </c>
      <c r="X935" s="2">
        <f t="array" ref="X935">+SQRT((SUM(SIN($V935/$X$1*($A$22:$A$2000))*$B$22:$B$2000))^2 + (SUM(COS($V935/$X$1*($A$22:$A$2000))*$B$22:$B$2000))^2)</f>
        <v>4.0312053729132868</v>
      </c>
      <c r="Y935">
        <f t="array" ref="Y935">+SQRT((SUM(SIN($V935/$X$1*($A$22:$A$2000))*$C$22:$C$2000))^2 +  (SUM(COS($V935/$X$1*($A$22:$A$2000))*$C$22:$C$2000))^2)</f>
        <v>5.3867121311379238</v>
      </c>
    </row>
    <row r="936" spans="7:25" x14ac:dyDescent="0.35">
      <c r="G936" s="1">
        <v>1957.916667</v>
      </c>
      <c r="H936" s="1">
        <v>1.65522882895708E-3</v>
      </c>
      <c r="I936" s="1">
        <v>-3.6872389999999998E-2</v>
      </c>
      <c r="J936" s="1">
        <v>1957.916667</v>
      </c>
      <c r="K936" s="1">
        <v>1.88</v>
      </c>
      <c r="L936" s="1">
        <v>69.801268881939393</v>
      </c>
      <c r="M936" s="1">
        <v>140.427096852136</v>
      </c>
      <c r="V936">
        <f t="shared" si="81"/>
        <v>934</v>
      </c>
      <c r="W936">
        <f t="shared" si="80"/>
        <v>1.4865071684783024</v>
      </c>
      <c r="X936" s="2">
        <f t="array" ref="X936">+SQRT((SUM(SIN($V936/$X$1*($A$22:$A$2000))*$B$22:$B$2000))^2 + (SUM(COS($V936/$X$1*($A$22:$A$2000))*$B$22:$B$2000))^2)</f>
        <v>3.5880545615339097</v>
      </c>
      <c r="Y936">
        <f t="array" ref="Y936">+SQRT((SUM(SIN($V936/$X$1*($A$22:$A$2000))*$C$22:$C$2000))^2 +  (SUM(COS($V936/$X$1*($A$22:$A$2000))*$C$22:$C$2000))^2)</f>
        <v>6.6911340165607776</v>
      </c>
    </row>
    <row r="937" spans="7:25" x14ac:dyDescent="0.35">
      <c r="G937" s="1">
        <v>1958</v>
      </c>
      <c r="H937" s="1">
        <v>-7.1992447135752299E-2</v>
      </c>
      <c r="I937" s="1">
        <v>-0.22739709999999999</v>
      </c>
      <c r="J937" s="1">
        <v>1958</v>
      </c>
      <c r="K937" s="1">
        <v>1.8819999999999999</v>
      </c>
      <c r="L937" s="1">
        <v>102.416491106582</v>
      </c>
      <c r="M937" s="1">
        <v>124.623702350938</v>
      </c>
      <c r="V937">
        <f t="shared" si="81"/>
        <v>935</v>
      </c>
      <c r="W937">
        <f t="shared" si="80"/>
        <v>1.4880987179092213</v>
      </c>
      <c r="X937" s="2">
        <f t="array" ref="X937">+SQRT((SUM(SIN($V937/$X$1*($A$22:$A$2000))*$B$22:$B$2000))^2 + (SUM(COS($V937/$X$1*($A$22:$A$2000))*$B$22:$B$2000))^2)</f>
        <v>2.80125579363667</v>
      </c>
      <c r="Y937">
        <f t="array" ref="Y937">+SQRT((SUM(SIN($V937/$X$1*($A$22:$A$2000))*$C$22:$C$2000))^2 +  (SUM(COS($V937/$X$1*($A$22:$A$2000))*$C$22:$C$2000))^2)</f>
        <v>8.2523862471785669</v>
      </c>
    </row>
    <row r="938" spans="7:25" x14ac:dyDescent="0.35">
      <c r="G938" s="1">
        <v>1958.083333</v>
      </c>
      <c r="H938" s="1">
        <v>-9.44901035444001E-2</v>
      </c>
      <c r="I938" s="1">
        <v>-6.4336820000000003E-2</v>
      </c>
      <c r="J938" s="1">
        <v>1958.083333</v>
      </c>
      <c r="K938" s="1">
        <v>1.8839999999999999</v>
      </c>
      <c r="L938" s="1">
        <v>121.166881345221</v>
      </c>
      <c r="M938" s="1">
        <v>105.815542720389</v>
      </c>
      <c r="V938">
        <f t="shared" si="81"/>
        <v>936</v>
      </c>
      <c r="W938">
        <f t="shared" si="80"/>
        <v>1.4896902673401402</v>
      </c>
      <c r="X938" s="2">
        <f t="array" ref="X938">+SQRT((SUM(SIN($V938/$X$1*($A$22:$A$2000))*$B$22:$B$2000))^2 + (SUM(COS($V938/$X$1*($A$22:$A$2000))*$B$22:$B$2000))^2)</f>
        <v>1.8768029573593672</v>
      </c>
      <c r="Y938">
        <f t="array" ref="Y938">+SQRT((SUM(SIN($V938/$X$1*($A$22:$A$2000))*$C$22:$C$2000))^2 +  (SUM(COS($V938/$X$1*($A$22:$A$2000))*$C$22:$C$2000))^2)</f>
        <v>9.8209523633231122</v>
      </c>
    </row>
    <row r="939" spans="7:25" x14ac:dyDescent="0.35">
      <c r="G939" s="1">
        <v>1958.166667</v>
      </c>
      <c r="H939" s="1">
        <v>-5.9486215693097803E-2</v>
      </c>
      <c r="I939" s="1">
        <v>-0.22143270000000001</v>
      </c>
      <c r="J939" s="1">
        <v>1958.166667</v>
      </c>
      <c r="K939" s="1">
        <v>1.8859999999999999</v>
      </c>
      <c r="L939" s="1">
        <v>119.045415372037</v>
      </c>
      <c r="M939" s="1">
        <v>84.995878215808105</v>
      </c>
      <c r="V939">
        <f t="shared" si="81"/>
        <v>937</v>
      </c>
      <c r="W939">
        <f t="shared" si="80"/>
        <v>1.4912818167710593</v>
      </c>
      <c r="X939" s="2">
        <f t="array" ref="X939">+SQRT((SUM(SIN($V939/$X$1*($A$22:$A$2000))*$B$22:$B$2000))^2 + (SUM(COS($V939/$X$1*($A$22:$A$2000))*$B$22:$B$2000))^2)</f>
        <v>1.1305847643770262</v>
      </c>
      <c r="Y939">
        <f t="array" ref="Y939">+SQRT((SUM(SIN($V939/$X$1*($A$22:$A$2000))*$C$22:$C$2000))^2 +  (SUM(COS($V939/$X$1*($A$22:$A$2000))*$C$22:$C$2000))^2)</f>
        <v>11.230912438613093</v>
      </c>
    </row>
    <row r="940" spans="7:25" x14ac:dyDescent="0.35">
      <c r="G940" s="1">
        <v>1958.25</v>
      </c>
      <c r="H940" s="1">
        <v>4.3773909745822501E-2</v>
      </c>
      <c r="I940" s="1">
        <v>-0.1668847</v>
      </c>
      <c r="J940" s="1">
        <v>1958.25</v>
      </c>
      <c r="K940" s="1">
        <v>1.8879999999999999</v>
      </c>
      <c r="L940" s="1">
        <v>96.557207859074495</v>
      </c>
      <c r="M940" s="1">
        <v>63.770708359689003</v>
      </c>
      <c r="V940">
        <f t="shared" si="81"/>
        <v>938</v>
      </c>
      <c r="W940">
        <f t="shared" si="80"/>
        <v>1.4928733662019784</v>
      </c>
      <c r="X940" s="2">
        <f t="array" ref="X940">+SQRT((SUM(SIN($V940/$X$1*($A$22:$A$2000))*$B$22:$B$2000))^2 + (SUM(COS($V940/$X$1*($A$22:$A$2000))*$B$22:$B$2000))^2)</f>
        <v>0.68377551118758617</v>
      </c>
      <c r="Y940">
        <f t="array" ref="Y940">+SQRT((SUM(SIN($V940/$X$1*($A$22:$A$2000))*$C$22:$C$2000))^2 +  (SUM(COS($V940/$X$1*($A$22:$A$2000))*$C$22:$C$2000))^2)</f>
        <v>12.379080319715479</v>
      </c>
    </row>
    <row r="941" spans="7:25" x14ac:dyDescent="0.35">
      <c r="G941" s="1">
        <v>1958.333333</v>
      </c>
      <c r="H941" s="1">
        <v>0.16340640045431901</v>
      </c>
      <c r="I941" s="1">
        <v>-0.29745739999999998</v>
      </c>
      <c r="J941" s="1">
        <v>1958.333333</v>
      </c>
      <c r="K941" s="1">
        <v>1.89</v>
      </c>
      <c r="L941" s="1">
        <v>62.339754440091703</v>
      </c>
      <c r="M941" s="1">
        <v>41.489447264819603</v>
      </c>
      <c r="V941">
        <f t="shared" si="81"/>
        <v>939</v>
      </c>
      <c r="W941">
        <f t="shared" si="80"/>
        <v>1.4944649156328973</v>
      </c>
      <c r="X941" s="2">
        <f t="array" ref="X941">+SQRT((SUM(SIN($V941/$X$1*($A$22:$A$2000))*$B$22:$B$2000))^2 + (SUM(COS($V941/$X$1*($A$22:$A$2000))*$B$22:$B$2000))^2)</f>
        <v>0.3608380951701774</v>
      </c>
      <c r="Y941">
        <f t="array" ref="Y941">+SQRT((SUM(SIN($V941/$X$1*($A$22:$A$2000))*$C$22:$C$2000))^2 +  (SUM(COS($V941/$X$1*($A$22:$A$2000))*$C$22:$C$2000))^2)</f>
        <v>13.128588033549438</v>
      </c>
    </row>
    <row r="942" spans="7:25" x14ac:dyDescent="0.35">
      <c r="G942" s="1">
        <v>1958.416667</v>
      </c>
      <c r="H942" s="1">
        <v>0.203757211235192</v>
      </c>
      <c r="I942" s="1">
        <v>-0.66411699999999996</v>
      </c>
      <c r="J942" s="1">
        <v>1958.416667</v>
      </c>
      <c r="K942" s="1">
        <v>1.8919999999999999</v>
      </c>
      <c r="L942" s="1">
        <v>30.023313574521499</v>
      </c>
      <c r="M942" s="1">
        <v>19.7281613646051</v>
      </c>
      <c r="V942">
        <f t="shared" si="81"/>
        <v>940</v>
      </c>
      <c r="W942">
        <f t="shared" si="80"/>
        <v>1.4960564650638162</v>
      </c>
      <c r="X942" s="2">
        <f t="array" ref="X942">+SQRT((SUM(SIN($V942/$X$1*($A$22:$A$2000))*$B$22:$B$2000))^2 + (SUM(COS($V942/$X$1*($A$22:$A$2000))*$B$22:$B$2000))^2)</f>
        <v>0.56935948929827818</v>
      </c>
      <c r="Y942">
        <f t="array" ref="Y942">+SQRT((SUM(SIN($V942/$X$1*($A$22:$A$2000))*$C$22:$C$2000))^2 +  (SUM(COS($V942/$X$1*($A$22:$A$2000))*$C$22:$C$2000))^2)</f>
        <v>13.276238438963381</v>
      </c>
    </row>
    <row r="943" spans="7:25" x14ac:dyDescent="0.35">
      <c r="G943" s="1">
        <v>1958.5</v>
      </c>
      <c r="H943" s="1">
        <v>0.151961479843679</v>
      </c>
      <c r="I943" s="1">
        <v>-0.76906070000000004</v>
      </c>
      <c r="J943" s="1">
        <v>1958.5</v>
      </c>
      <c r="K943" s="1">
        <v>1.8939999999999999</v>
      </c>
      <c r="L943" s="1">
        <v>9.8110069778817302</v>
      </c>
      <c r="M943" s="1">
        <v>5.5145992398834602</v>
      </c>
      <c r="V943">
        <f t="shared" si="81"/>
        <v>941</v>
      </c>
      <c r="W943">
        <f t="shared" si="80"/>
        <v>1.4976480144947353</v>
      </c>
      <c r="X943" s="2">
        <f t="array" ref="X943">+SQRT((SUM(SIN($V943/$X$1*($A$22:$A$2000))*$B$22:$B$2000))^2 + (SUM(COS($V943/$X$1*($A$22:$A$2000))*$B$22:$B$2000))^2)</f>
        <v>1.0841423336496723</v>
      </c>
      <c r="Y943">
        <f t="array" ref="Y943">+SQRT((SUM(SIN($V943/$X$1*($A$22:$A$2000))*$C$22:$C$2000))^2 +  (SUM(COS($V943/$X$1*($A$22:$A$2000))*$C$22:$C$2000))^2)</f>
        <v>12.644527184647167</v>
      </c>
    </row>
    <row r="944" spans="7:25" x14ac:dyDescent="0.35">
      <c r="G944" s="1">
        <v>1958.583333</v>
      </c>
      <c r="H944" s="1">
        <v>0.102939200946736</v>
      </c>
      <c r="I944" s="1">
        <v>-0.97816219999999998</v>
      </c>
      <c r="J944" s="1">
        <v>1958.583333</v>
      </c>
      <c r="K944" s="1">
        <v>1.8959999999999999</v>
      </c>
      <c r="L944" s="1">
        <v>2.2591232110854</v>
      </c>
      <c r="M944" s="1">
        <v>1.86908040549145</v>
      </c>
      <c r="V944">
        <f t="shared" si="81"/>
        <v>942</v>
      </c>
      <c r="W944">
        <f t="shared" si="80"/>
        <v>1.4992395639256542</v>
      </c>
      <c r="X944" s="2">
        <f t="array" ref="X944">+SQRT((SUM(SIN($V944/$X$1*($A$22:$A$2000))*$B$22:$B$2000))^2 + (SUM(COS($V944/$X$1*($A$22:$A$2000))*$B$22:$B$2000))^2)</f>
        <v>1.3643974019907932</v>
      </c>
      <c r="Y944">
        <f t="array" ref="Y944">+SQRT((SUM(SIN($V944/$X$1*($A$22:$A$2000))*$C$22:$C$2000))^2 +  (SUM(COS($V944/$X$1*($A$22:$A$2000))*$C$22:$C$2000))^2)</f>
        <v>11.207913878354297</v>
      </c>
    </row>
    <row r="945" spans="7:25" x14ac:dyDescent="0.35">
      <c r="G945" s="1">
        <v>1958.666667</v>
      </c>
      <c r="H945" s="1">
        <v>0.10947054799262899</v>
      </c>
      <c r="I945" s="1">
        <v>-0.9430267</v>
      </c>
      <c r="J945" s="1">
        <v>1958.666667</v>
      </c>
      <c r="K945" s="1">
        <v>1.8979999999999999</v>
      </c>
      <c r="L945" s="1">
        <v>1.1913022605163699</v>
      </c>
      <c r="M945" s="1">
        <v>2.9597778034323299</v>
      </c>
      <c r="V945">
        <f t="shared" si="81"/>
        <v>943</v>
      </c>
      <c r="W945">
        <f t="shared" si="80"/>
        <v>1.500831113356573</v>
      </c>
      <c r="X945" s="2">
        <f t="array" ref="X945">+SQRT((SUM(SIN($V945/$X$1*($A$22:$A$2000))*$B$22:$B$2000))^2 + (SUM(COS($V945/$X$1*($A$22:$A$2000))*$B$22:$B$2000))^2)</f>
        <v>1.3032825824118848</v>
      </c>
      <c r="Y945">
        <f t="array" ref="Y945">+SQRT((SUM(SIN($V945/$X$1*($A$22:$A$2000))*$C$22:$C$2000))^2 +  (SUM(COS($V945/$X$1*($A$22:$A$2000))*$C$22:$C$2000))^2)</f>
        <v>9.1284802423418672</v>
      </c>
    </row>
    <row r="946" spans="7:25" x14ac:dyDescent="0.35">
      <c r="G946" s="1">
        <v>1958.75</v>
      </c>
      <c r="H946" s="1">
        <v>8.8570673413732606E-2</v>
      </c>
      <c r="I946" s="1">
        <v>-0.61070639999999998</v>
      </c>
      <c r="J946" s="1">
        <v>1958.75</v>
      </c>
      <c r="K946" s="1">
        <v>1.9</v>
      </c>
      <c r="L946" s="1">
        <v>1.1733941726978201</v>
      </c>
      <c r="M946" s="1">
        <v>5.3179463919850303</v>
      </c>
      <c r="V946">
        <f t="shared" si="81"/>
        <v>944</v>
      </c>
      <c r="W946">
        <f t="shared" si="80"/>
        <v>1.5024226627874919</v>
      </c>
      <c r="X946" s="2">
        <f t="array" ref="X946">+SQRT((SUM(SIN($V946/$X$1*($A$22:$A$2000))*$B$22:$B$2000))^2 + (SUM(COS($V946/$X$1*($A$22:$A$2000))*$B$22:$B$2000))^2)</f>
        <v>1.2241620546285961</v>
      </c>
      <c r="Y946">
        <f t="array" ref="Y946">+SQRT((SUM(SIN($V946/$X$1*($A$22:$A$2000))*$C$22:$C$2000))^2 +  (SUM(COS($V946/$X$1*($A$22:$A$2000))*$C$22:$C$2000))^2)</f>
        <v>6.6690248196910407</v>
      </c>
    </row>
    <row r="947" spans="7:25" x14ac:dyDescent="0.35">
      <c r="G947" s="1">
        <v>1958.833333</v>
      </c>
      <c r="H947" s="1">
        <v>-4.9853256574002601E-2</v>
      </c>
      <c r="I947" s="1">
        <v>-0.42748439999999999</v>
      </c>
      <c r="J947" s="1">
        <v>1958.833333</v>
      </c>
      <c r="K947" s="1">
        <v>1.9019999999999999</v>
      </c>
      <c r="L947" s="1">
        <v>0.75460160513678798</v>
      </c>
      <c r="M947" s="1">
        <v>11.879094982281799</v>
      </c>
      <c r="V947">
        <f t="shared" si="81"/>
        <v>945</v>
      </c>
      <c r="W947">
        <f t="shared" si="80"/>
        <v>1.5040142122184108</v>
      </c>
      <c r="X947" s="2">
        <f t="array" ref="X947">+SQRT((SUM(SIN($V947/$X$1*($A$22:$A$2000))*$B$22:$B$2000))^2 + (SUM(COS($V947/$X$1*($A$22:$A$2000))*$B$22:$B$2000))^2)</f>
        <v>1.5833386723568228</v>
      </c>
      <c r="Y947">
        <f t="array" ref="Y947">+SQRT((SUM(SIN($V947/$X$1*($A$22:$A$2000))*$C$22:$C$2000))^2 +  (SUM(COS($V947/$X$1*($A$22:$A$2000))*$C$22:$C$2000))^2)</f>
        <v>4.0762147960807109</v>
      </c>
    </row>
    <row r="948" spans="7:25" x14ac:dyDescent="0.35">
      <c r="G948" s="1">
        <v>1958.916667</v>
      </c>
      <c r="H948" s="1">
        <v>-0.24052589663968499</v>
      </c>
      <c r="I948" s="1">
        <v>-0.42576239999999999</v>
      </c>
      <c r="J948" s="1">
        <v>1958.916667</v>
      </c>
      <c r="K948" s="1">
        <v>1.9039999999999999</v>
      </c>
      <c r="L948" s="1">
        <v>0.446477173062092</v>
      </c>
      <c r="M948" s="1">
        <v>21.098672545690501</v>
      </c>
      <c r="V948">
        <f t="shared" si="81"/>
        <v>946</v>
      </c>
      <c r="W948">
        <f t="shared" si="80"/>
        <v>1.5056057616493301</v>
      </c>
      <c r="X948" s="2">
        <f t="array" ref="X948">+SQRT((SUM(SIN($V948/$X$1*($A$22:$A$2000))*$B$22:$B$2000))^2 + (SUM(COS($V948/$X$1*($A$22:$A$2000))*$B$22:$B$2000))^2)</f>
        <v>2.0834871994401905</v>
      </c>
      <c r="Y948">
        <f t="array" ref="Y948">+SQRT((SUM(SIN($V948/$X$1*($A$22:$A$2000))*$C$22:$C$2000))^2 +  (SUM(COS($V948/$X$1*($A$22:$A$2000))*$C$22:$C$2000))^2)</f>
        <v>1.6995613962576297</v>
      </c>
    </row>
    <row r="949" spans="7:25" x14ac:dyDescent="0.35">
      <c r="G949" s="1">
        <v>1959</v>
      </c>
      <c r="H949" s="1">
        <v>-0.32049495175729698</v>
      </c>
      <c r="I949" s="1">
        <v>0.14154140000000001</v>
      </c>
      <c r="J949" s="1">
        <v>1959</v>
      </c>
      <c r="K949" s="1">
        <v>1.9059999999999999</v>
      </c>
      <c r="L949" s="1">
        <v>0.41620404331904998</v>
      </c>
      <c r="M949" s="1">
        <v>28.914978501248001</v>
      </c>
      <c r="V949">
        <f t="shared" si="81"/>
        <v>947</v>
      </c>
      <c r="W949">
        <f t="shared" si="80"/>
        <v>1.507197311080249</v>
      </c>
      <c r="X949" s="2">
        <f t="array" ref="X949">+SQRT((SUM(SIN($V949/$X$1*($A$22:$A$2000))*$B$22:$B$2000))^2 + (SUM(COS($V949/$X$1*($A$22:$A$2000))*$B$22:$B$2000))^2)</f>
        <v>2.346968273020877</v>
      </c>
      <c r="Y949">
        <f t="array" ref="Y949">+SQRT((SUM(SIN($V949/$X$1*($A$22:$A$2000))*$C$22:$C$2000))^2 +  (SUM(COS($V949/$X$1*($A$22:$A$2000))*$C$22:$C$2000))^2)</f>
        <v>1.8820587325057581</v>
      </c>
    </row>
    <row r="950" spans="7:25" x14ac:dyDescent="0.35">
      <c r="G950" s="1">
        <v>1959.083333</v>
      </c>
      <c r="H950" s="1">
        <v>-0.231424957991886</v>
      </c>
      <c r="I950" s="1">
        <v>-0.36184620000000001</v>
      </c>
      <c r="J950" s="1">
        <v>1959.083333</v>
      </c>
      <c r="K950" s="1">
        <v>1.9079999999999999</v>
      </c>
      <c r="L950" s="1">
        <v>0.38483836419119799</v>
      </c>
      <c r="M950" s="1">
        <v>42.894879634735503</v>
      </c>
      <c r="V950">
        <f t="shared" si="81"/>
        <v>948</v>
      </c>
      <c r="W950">
        <f t="shared" si="80"/>
        <v>1.5087888605111679</v>
      </c>
      <c r="X950" s="2">
        <f t="array" ref="X950">+SQRT((SUM(SIN($V950/$X$1*($A$22:$A$2000))*$B$22:$B$2000))^2 + (SUM(COS($V950/$X$1*($A$22:$A$2000))*$B$22:$B$2000))^2)</f>
        <v>2.4615679283188694</v>
      </c>
      <c r="Y950">
        <f t="array" ref="Y950">+SQRT((SUM(SIN($V950/$X$1*($A$22:$A$2000))*$C$22:$C$2000))^2 +  (SUM(COS($V950/$X$1*($A$22:$A$2000))*$C$22:$C$2000))^2)</f>
        <v>3.907550482783019</v>
      </c>
    </row>
    <row r="951" spans="7:25" x14ac:dyDescent="0.35">
      <c r="G951" s="1">
        <v>1959.166667</v>
      </c>
      <c r="H951" s="1">
        <v>-8.2436936451814297E-2</v>
      </c>
      <c r="I951" s="1">
        <v>-0.37187439999999999</v>
      </c>
      <c r="J951" s="1">
        <v>1959.166667</v>
      </c>
      <c r="K951" s="1">
        <v>1.91</v>
      </c>
      <c r="L951" s="1">
        <v>0.27681321946208898</v>
      </c>
      <c r="M951" s="1">
        <v>73.605684713313806</v>
      </c>
      <c r="V951">
        <f t="shared" si="81"/>
        <v>949</v>
      </c>
      <c r="W951">
        <f t="shared" si="80"/>
        <v>1.5103804099420868</v>
      </c>
      <c r="X951" s="2">
        <f t="array" ref="X951">+SQRT((SUM(SIN($V951/$X$1*($A$22:$A$2000))*$B$22:$B$2000))^2 + (SUM(COS($V951/$X$1*($A$22:$A$2000))*$B$22:$B$2000))^2)</f>
        <v>2.827427255395623</v>
      </c>
      <c r="Y951">
        <f t="array" ref="Y951">+SQRT((SUM(SIN($V951/$X$1*($A$22:$A$2000))*$C$22:$C$2000))^2 +  (SUM(COS($V951/$X$1*($A$22:$A$2000))*$C$22:$C$2000))^2)</f>
        <v>5.50076573046886</v>
      </c>
    </row>
    <row r="952" spans="7:25" x14ac:dyDescent="0.35">
      <c r="G952" s="1">
        <v>1959.25</v>
      </c>
      <c r="H952" s="1">
        <v>1.5651797101252599E-3</v>
      </c>
      <c r="I952" s="1">
        <v>-0.17566470000000001</v>
      </c>
      <c r="J952" s="1">
        <v>1959.25</v>
      </c>
      <c r="K952" s="1">
        <v>1.9119999999999999</v>
      </c>
      <c r="L952" s="1">
        <v>0.22043615827382401</v>
      </c>
      <c r="M952" s="1">
        <v>112.206909495868</v>
      </c>
      <c r="V952">
        <f t="shared" si="81"/>
        <v>950</v>
      </c>
      <c r="W952">
        <f t="shared" si="80"/>
        <v>1.5119719593730057</v>
      </c>
      <c r="X952" s="2">
        <f t="array" ref="X952">+SQRT((SUM(SIN($V952/$X$1*($A$22:$A$2000))*$B$22:$B$2000))^2 + (SUM(COS($V952/$X$1*($A$22:$A$2000))*$B$22:$B$2000))^2)</f>
        <v>3.4892848877265643</v>
      </c>
      <c r="Y952">
        <f t="array" ref="Y952">+SQRT((SUM(SIN($V952/$X$1*($A$22:$A$2000))*$C$22:$C$2000))^2 +  (SUM(COS($V952/$X$1*($A$22:$A$2000))*$C$22:$C$2000))^2)</f>
        <v>6.2772357742407179</v>
      </c>
    </row>
    <row r="953" spans="7:25" x14ac:dyDescent="0.35">
      <c r="G953" s="1">
        <v>1959.333333</v>
      </c>
      <c r="H953" s="1">
        <v>2.9895057733604301E-2</v>
      </c>
      <c r="I953" s="1">
        <v>-0.5431182</v>
      </c>
      <c r="J953" s="1">
        <v>1959.333333</v>
      </c>
      <c r="K953" s="1">
        <v>1.9139999999999999</v>
      </c>
      <c r="L953" s="1">
        <v>0.230660474664478</v>
      </c>
      <c r="M953" s="1">
        <v>138.62944241896599</v>
      </c>
      <c r="V953">
        <f t="shared" si="81"/>
        <v>951</v>
      </c>
      <c r="W953">
        <f t="shared" si="80"/>
        <v>1.5135635088039248</v>
      </c>
      <c r="X953" s="2">
        <f t="array" ref="X953">+SQRT((SUM(SIN($V953/$X$1*($A$22:$A$2000))*$B$22:$B$2000))^2 + (SUM(COS($V953/$X$1*($A$22:$A$2000))*$B$22:$B$2000))^2)</f>
        <v>4.039414794402286</v>
      </c>
      <c r="Y953">
        <f t="array" ref="Y953">+SQRT((SUM(SIN($V953/$X$1*($A$22:$A$2000))*$C$22:$C$2000))^2 +  (SUM(COS($V953/$X$1*($A$22:$A$2000))*$C$22:$C$2000))^2)</f>
        <v>6.178038826353049</v>
      </c>
    </row>
    <row r="954" spans="7:25" x14ac:dyDescent="0.35">
      <c r="G954" s="1">
        <v>1959.416667</v>
      </c>
      <c r="H954" s="1">
        <v>0.105257405174864</v>
      </c>
      <c r="I954" s="1">
        <v>-0.55465730000000002</v>
      </c>
      <c r="J954" s="1">
        <v>1959.416667</v>
      </c>
      <c r="K954" s="1">
        <v>1.9159999999999999</v>
      </c>
      <c r="L954" s="1">
        <v>0.21493722654286501</v>
      </c>
      <c r="M954" s="1">
        <v>148.404792717541</v>
      </c>
      <c r="V954">
        <f t="shared" si="81"/>
        <v>952</v>
      </c>
      <c r="W954">
        <f t="shared" si="80"/>
        <v>1.5151550582348436</v>
      </c>
      <c r="X954" s="2">
        <f t="array" ref="X954">+SQRT((SUM(SIN($V954/$X$1*($A$22:$A$2000))*$B$22:$B$2000))^2 + (SUM(COS($V954/$X$1*($A$22:$A$2000))*$B$22:$B$2000))^2)</f>
        <v>4.1971127617103843</v>
      </c>
      <c r="Y954">
        <f t="array" ref="Y954">+SQRT((SUM(SIN($V954/$X$1*($A$22:$A$2000))*$C$22:$C$2000))^2 +  (SUM(COS($V954/$X$1*($A$22:$A$2000))*$C$22:$C$2000))^2)</f>
        <v>5.364168150699145</v>
      </c>
    </row>
    <row r="955" spans="7:25" x14ac:dyDescent="0.35">
      <c r="G955" s="1">
        <v>1959.5</v>
      </c>
      <c r="H955" s="1">
        <v>0.26639433784431599</v>
      </c>
      <c r="I955" s="1">
        <v>-0.37349870000000002</v>
      </c>
      <c r="J955" s="1">
        <v>1959.5</v>
      </c>
      <c r="K955" s="1">
        <v>1.9179999999999999</v>
      </c>
      <c r="L955" s="1">
        <v>0.17108765677139701</v>
      </c>
      <c r="M955" s="1">
        <v>148.83702038644401</v>
      </c>
      <c r="V955">
        <f t="shared" si="81"/>
        <v>953</v>
      </c>
      <c r="W955">
        <f t="shared" si="80"/>
        <v>1.5167466076657625</v>
      </c>
      <c r="X955" s="2">
        <f t="array" ref="X955">+SQRT((SUM(SIN($V955/$X$1*($A$22:$A$2000))*$B$22:$B$2000))^2 + (SUM(COS($V955/$X$1*($A$22:$A$2000))*$B$22:$B$2000))^2)</f>
        <v>4.0644679866877471</v>
      </c>
      <c r="Y955">
        <f t="array" ref="Y955">+SQRT((SUM(SIN($V955/$X$1*($A$22:$A$2000))*$C$22:$C$2000))^2 +  (SUM(COS($V955/$X$1*($A$22:$A$2000))*$C$22:$C$2000))^2)</f>
        <v>4.1123416455397876</v>
      </c>
    </row>
    <row r="956" spans="7:25" x14ac:dyDescent="0.35">
      <c r="G956" s="1">
        <v>1959.583333</v>
      </c>
      <c r="H956" s="1">
        <v>0.42439030438887898</v>
      </c>
      <c r="I956" s="1">
        <v>-0.63204229999999995</v>
      </c>
      <c r="J956" s="1">
        <v>1959.583333</v>
      </c>
      <c r="K956" s="1">
        <v>1.92</v>
      </c>
      <c r="L956" s="1">
        <v>0.17141450596573499</v>
      </c>
      <c r="M956" s="1">
        <v>137.67111103209999</v>
      </c>
      <c r="V956">
        <f t="shared" si="81"/>
        <v>954</v>
      </c>
      <c r="W956">
        <f t="shared" si="80"/>
        <v>1.5183381570966814</v>
      </c>
      <c r="X956" s="2">
        <f t="array" ref="X956">+SQRT((SUM(SIN($V956/$X$1*($A$22:$A$2000))*$B$22:$B$2000))^2 + (SUM(COS($V956/$X$1*($A$22:$A$2000))*$B$22:$B$2000))^2)</f>
        <v>3.9948773632895858</v>
      </c>
      <c r="Y956">
        <f t="array" ref="Y956">+SQRT((SUM(SIN($V956/$X$1*($A$22:$A$2000))*$C$22:$C$2000))^2 +  (SUM(COS($V956/$X$1*($A$22:$A$2000))*$C$22:$C$2000))^2)</f>
        <v>2.8536709155083897</v>
      </c>
    </row>
    <row r="957" spans="7:25" x14ac:dyDescent="0.35">
      <c r="G957" s="1">
        <v>1959.666667</v>
      </c>
      <c r="H957" s="1">
        <v>0.46577810756483401</v>
      </c>
      <c r="I957" s="1">
        <v>-0.47924670000000003</v>
      </c>
      <c r="J957" s="1">
        <v>1959.666667</v>
      </c>
      <c r="K957" s="1">
        <v>1.9219999999999999</v>
      </c>
      <c r="L957" s="1">
        <v>0.203091665809705</v>
      </c>
      <c r="M957" s="1">
        <v>112.812272585199</v>
      </c>
      <c r="V957">
        <f t="shared" si="81"/>
        <v>955</v>
      </c>
      <c r="W957">
        <f t="shared" si="80"/>
        <v>1.5199297065276007</v>
      </c>
      <c r="X957" s="2">
        <f t="array" ref="X957">+SQRT((SUM(SIN($V957/$X$1*($A$22:$A$2000))*$B$22:$B$2000))^2 + (SUM(COS($V957/$X$1*($A$22:$A$2000))*$B$22:$B$2000))^2)</f>
        <v>4.1187034951430874</v>
      </c>
      <c r="Y957">
        <f t="array" ref="Y957">+SQRT((SUM(SIN($V957/$X$1*($A$22:$A$2000))*$C$22:$C$2000))^2 +  (SUM(COS($V957/$X$1*($A$22:$A$2000))*$C$22:$C$2000))^2)</f>
        <v>2.7697407766836331</v>
      </c>
    </row>
    <row r="958" spans="7:25" x14ac:dyDescent="0.35">
      <c r="G958" s="1">
        <v>1959.75</v>
      </c>
      <c r="H958" s="1">
        <v>0.38395068896194001</v>
      </c>
      <c r="I958" s="1">
        <v>-0.2303279</v>
      </c>
      <c r="J958" s="1">
        <v>1959.75</v>
      </c>
      <c r="K958" s="1">
        <v>1.9239999999999999</v>
      </c>
      <c r="L958" s="1">
        <v>0.197236566500301</v>
      </c>
      <c r="M958" s="1">
        <v>94.094503824349303</v>
      </c>
      <c r="V958">
        <f t="shared" si="81"/>
        <v>956</v>
      </c>
      <c r="W958">
        <f t="shared" si="80"/>
        <v>1.5215212559585196</v>
      </c>
      <c r="X958" s="2">
        <f t="array" ref="X958">+SQRT((SUM(SIN($V958/$X$1*($A$22:$A$2000))*$B$22:$B$2000))^2 + (SUM(COS($V958/$X$1*($A$22:$A$2000))*$B$22:$B$2000))^2)</f>
        <v>4.1419943373532941</v>
      </c>
      <c r="Y958">
        <f t="array" ref="Y958">+SQRT((SUM(SIN($V958/$X$1*($A$22:$A$2000))*$C$22:$C$2000))^2 +  (SUM(COS($V958/$X$1*($A$22:$A$2000))*$C$22:$C$2000))^2)</f>
        <v>4.4899562025773578</v>
      </c>
    </row>
    <row r="959" spans="7:25" x14ac:dyDescent="0.35">
      <c r="G959" s="1">
        <v>1959.833333</v>
      </c>
      <c r="H959" s="1">
        <v>0.275125134131608</v>
      </c>
      <c r="I959" s="1">
        <v>-0.32726430000000001</v>
      </c>
      <c r="J959" s="1">
        <v>1959.833333</v>
      </c>
      <c r="K959" s="1">
        <v>1.9259999999999999</v>
      </c>
      <c r="L959" s="1">
        <v>0.18357237590255801</v>
      </c>
      <c r="M959" s="1">
        <v>105.886722214061</v>
      </c>
      <c r="V959">
        <f t="shared" si="81"/>
        <v>957</v>
      </c>
      <c r="W959">
        <f t="shared" si="80"/>
        <v>1.5231128053894385</v>
      </c>
      <c r="X959" s="2">
        <f t="array" ref="X959">+SQRT((SUM(SIN($V959/$X$1*($A$22:$A$2000))*$B$22:$B$2000))^2 + (SUM(COS($V959/$X$1*($A$22:$A$2000))*$B$22:$B$2000))^2)</f>
        <v>3.7918052224435943</v>
      </c>
      <c r="Y959">
        <f t="array" ref="Y959">+SQRT((SUM(SIN($V959/$X$1*($A$22:$A$2000))*$C$22:$C$2000))^2 +  (SUM(COS($V959/$X$1*($A$22:$A$2000))*$C$22:$C$2000))^2)</f>
        <v>6.7875184854637745</v>
      </c>
    </row>
    <row r="960" spans="7:25" x14ac:dyDescent="0.35">
      <c r="G960" s="1">
        <v>1959.916667</v>
      </c>
      <c r="H960" s="1">
        <v>0.214413433921711</v>
      </c>
      <c r="I960" s="1">
        <v>-0.1438941</v>
      </c>
      <c r="J960" s="1">
        <v>1959.916667</v>
      </c>
      <c r="K960" s="1">
        <v>1.9279999999999999</v>
      </c>
      <c r="L960" s="1">
        <v>0.23834034797822201</v>
      </c>
      <c r="M960" s="1">
        <v>143.47845468927099</v>
      </c>
      <c r="V960">
        <f t="shared" si="81"/>
        <v>958</v>
      </c>
      <c r="W960">
        <f t="shared" si="80"/>
        <v>1.5247043548203574</v>
      </c>
      <c r="X960" s="2">
        <f t="array" ref="X960">+SQRT((SUM(SIN($V960/$X$1*($A$22:$A$2000))*$B$22:$B$2000))^2 + (SUM(COS($V960/$X$1*($A$22:$A$2000))*$B$22:$B$2000))^2)</f>
        <v>3.1636092040166437</v>
      </c>
      <c r="Y960">
        <f t="array" ref="Y960">+SQRT((SUM(SIN($V960/$X$1*($A$22:$A$2000))*$C$22:$C$2000))^2 +  (SUM(COS($V960/$X$1*($A$22:$A$2000))*$C$22:$C$2000))^2)</f>
        <v>8.8433154941116161</v>
      </c>
    </row>
    <row r="961" spans="7:25" x14ac:dyDescent="0.35">
      <c r="G961" s="1">
        <v>1960</v>
      </c>
      <c r="H961" s="1">
        <v>0.17718449705204001</v>
      </c>
      <c r="I961" s="1">
        <v>-6.8227109999999994E-2</v>
      </c>
      <c r="J961" s="1">
        <v>1960</v>
      </c>
      <c r="K961" s="1">
        <v>1.93</v>
      </c>
      <c r="L961" s="1">
        <v>0.31422975879072101</v>
      </c>
      <c r="M961" s="1">
        <v>180.95202519226899</v>
      </c>
      <c r="V961">
        <f t="shared" si="81"/>
        <v>959</v>
      </c>
      <c r="W961">
        <f t="shared" si="80"/>
        <v>1.5262959042512763</v>
      </c>
      <c r="X961" s="2">
        <f t="array" ref="X961">+SQRT((SUM(SIN($V961/$X$1*($A$22:$A$2000))*$B$22:$B$2000))^2 + (SUM(COS($V961/$X$1*($A$22:$A$2000))*$B$22:$B$2000))^2)</f>
        <v>2.6635426980915726</v>
      </c>
      <c r="Y961">
        <f t="array" ref="Y961">+SQRT((SUM(SIN($V961/$X$1*($A$22:$A$2000))*$C$22:$C$2000))^2 +  (SUM(COS($V961/$X$1*($A$22:$A$2000))*$C$22:$C$2000))^2)</f>
        <v>10.22715869050772</v>
      </c>
    </row>
    <row r="962" spans="7:25" x14ac:dyDescent="0.35">
      <c r="G962" s="1">
        <v>1960.083333</v>
      </c>
      <c r="H962" s="1">
        <v>0.100645087750805</v>
      </c>
      <c r="I962" s="1">
        <v>0.12551390000000001</v>
      </c>
      <c r="J962" s="1">
        <v>1960.083333</v>
      </c>
      <c r="K962" s="1">
        <v>1.9319999999999999</v>
      </c>
      <c r="L962" s="1">
        <v>0.330534706934142</v>
      </c>
      <c r="M962" s="1">
        <v>203.538862811515</v>
      </c>
      <c r="V962">
        <f t="shared" si="81"/>
        <v>960</v>
      </c>
      <c r="W962">
        <f t="shared" si="80"/>
        <v>1.5278874536821951</v>
      </c>
      <c r="X962" s="2">
        <f t="array" ref="X962">+SQRT((SUM(SIN($V962/$X$1*($A$22:$A$2000))*$B$22:$B$2000))^2 + (SUM(COS($V962/$X$1*($A$22:$A$2000))*$B$22:$B$2000))^2)</f>
        <v>2.5030674708937148</v>
      </c>
      <c r="Y962">
        <f t="array" ref="Y962">+SQRT((SUM(SIN($V962/$X$1*($A$22:$A$2000))*$C$22:$C$2000))^2 +  (SUM(COS($V962/$X$1*($A$22:$A$2000))*$C$22:$C$2000))^2)</f>
        <v>10.781376638608263</v>
      </c>
    </row>
    <row r="963" spans="7:25" x14ac:dyDescent="0.35">
      <c r="G963" s="1">
        <v>1960.166667</v>
      </c>
      <c r="H963" s="1">
        <v>-8.0986538435627899E-3</v>
      </c>
      <c r="I963" s="1">
        <v>-0.28074369999999998</v>
      </c>
      <c r="J963" s="1">
        <v>1960.166667</v>
      </c>
      <c r="K963" s="1">
        <v>1.9339999999999999</v>
      </c>
      <c r="L963" s="1">
        <v>0.37415614133327302</v>
      </c>
      <c r="M963" s="1">
        <v>208.924440281595</v>
      </c>
      <c r="V963">
        <f t="shared" si="81"/>
        <v>961</v>
      </c>
      <c r="W963">
        <f t="shared" ref="W963:W1026" si="82">+V963/$X$1/2/PI()</f>
        <v>1.5294790031131142</v>
      </c>
      <c r="X963" s="2">
        <f t="array" ref="X963">+SQRT((SUM(SIN($V963/$X$1*($A$22:$A$2000))*$B$22:$B$2000))^2 + (SUM(COS($V963/$X$1*($A$22:$A$2000))*$B$22:$B$2000))^2)</f>
        <v>2.3393175125658718</v>
      </c>
      <c r="Y963">
        <f t="array" ref="Y963">+SQRT((SUM(SIN($V963/$X$1*($A$22:$A$2000))*$C$22:$C$2000))^2 +  (SUM(COS($V963/$X$1*($A$22:$A$2000))*$C$22:$C$2000))^2)</f>
        <v>10.558958707815771</v>
      </c>
    </row>
    <row r="964" spans="7:25" x14ac:dyDescent="0.35">
      <c r="G964" s="1">
        <v>1960.25</v>
      </c>
      <c r="H964" s="1">
        <v>-6.6470717417895606E-2</v>
      </c>
      <c r="I964" s="1">
        <v>-0.56480370000000002</v>
      </c>
      <c r="J964" s="1">
        <v>1960.25</v>
      </c>
      <c r="K964" s="1">
        <v>1.9359999999999999</v>
      </c>
      <c r="L964" s="1">
        <v>0.59958500714528395</v>
      </c>
      <c r="M964" s="1">
        <v>189.50261451191</v>
      </c>
      <c r="V964">
        <f t="shared" si="81"/>
        <v>962</v>
      </c>
      <c r="W964">
        <f t="shared" si="82"/>
        <v>1.5310705525440331</v>
      </c>
      <c r="X964" s="2">
        <f t="array" ref="X964">+SQRT((SUM(SIN($V964/$X$1*($A$22:$A$2000))*$B$22:$B$2000))^2 + (SUM(COS($V964/$X$1*($A$22:$A$2000))*$B$22:$B$2000))^2)</f>
        <v>1.8664792289935552</v>
      </c>
      <c r="Y964">
        <f t="array" ref="Y964">+SQRT((SUM(SIN($V964/$X$1*($A$22:$A$2000))*$C$22:$C$2000))^2 +  (SUM(COS($V964/$X$1*($A$22:$A$2000))*$C$22:$C$2000))^2)</f>
        <v>9.6778223875331104</v>
      </c>
    </row>
    <row r="965" spans="7:25" x14ac:dyDescent="0.35">
      <c r="G965" s="1">
        <v>1960.333333</v>
      </c>
      <c r="H965" s="1">
        <v>-2.2252124982842701E-2</v>
      </c>
      <c r="I965" s="1">
        <v>-0.54007819999999995</v>
      </c>
      <c r="J965" s="1">
        <v>1960.333333</v>
      </c>
      <c r="K965" s="1">
        <v>1.9379999999999999</v>
      </c>
      <c r="L965" s="1">
        <v>1.10524974369354</v>
      </c>
      <c r="M965" s="1">
        <v>142.16864784247201</v>
      </c>
      <c r="V965">
        <f t="shared" ref="V965:V1028" si="83">+V964+1</f>
        <v>963</v>
      </c>
      <c r="W965">
        <f t="shared" si="82"/>
        <v>1.5326621019749522</v>
      </c>
      <c r="X965" s="2">
        <f t="array" ref="X965">+SQRT((SUM(SIN($V965/$X$1*($A$22:$A$2000))*$B$22:$B$2000))^2 + (SUM(COS($V965/$X$1*($A$22:$A$2000))*$B$22:$B$2000))^2)</f>
        <v>1.2552801404105665</v>
      </c>
      <c r="Y965">
        <f t="array" ref="Y965">+SQRT((SUM(SIN($V965/$X$1*($A$22:$A$2000))*$C$22:$C$2000))^2 +  (SUM(COS($V965/$X$1*($A$22:$A$2000))*$C$22:$C$2000))^2)</f>
        <v>8.201140073672514</v>
      </c>
    </row>
    <row r="966" spans="7:25" x14ac:dyDescent="0.35">
      <c r="G966" s="1">
        <v>1960.416667</v>
      </c>
      <c r="H966" s="1">
        <v>6.5464311822122298E-2</v>
      </c>
      <c r="I966" s="1">
        <v>-0.4904963</v>
      </c>
      <c r="J966" s="1">
        <v>1960.416667</v>
      </c>
      <c r="K966" s="1">
        <v>1.94</v>
      </c>
      <c r="L966" s="1">
        <v>2.0500771932988502</v>
      </c>
      <c r="M966" s="1">
        <v>88.314435404686094</v>
      </c>
      <c r="V966">
        <f t="shared" si="83"/>
        <v>964</v>
      </c>
      <c r="W966">
        <f t="shared" si="82"/>
        <v>1.5342536514058711</v>
      </c>
      <c r="X966" s="2">
        <f t="array" ref="X966">+SQRT((SUM(SIN($V966/$X$1*($A$22:$A$2000))*$B$22:$B$2000))^2 + (SUM(COS($V966/$X$1*($A$22:$A$2000))*$B$22:$B$2000))^2)</f>
        <v>1.0937226550088921</v>
      </c>
      <c r="Y966">
        <f t="array" ref="Y966">+SQRT((SUM(SIN($V966/$X$1*($A$22:$A$2000))*$C$22:$C$2000))^2 +  (SUM(COS($V966/$X$1*($A$22:$A$2000))*$C$22:$C$2000))^2)</f>
        <v>6.1846440791289039</v>
      </c>
    </row>
    <row r="967" spans="7:25" x14ac:dyDescent="0.35">
      <c r="G967" s="1">
        <v>1960.5</v>
      </c>
      <c r="H967" s="1">
        <v>7.93812168401926E-2</v>
      </c>
      <c r="I967" s="1">
        <v>-0.44104890000000002</v>
      </c>
      <c r="J967" s="1">
        <v>1960.5</v>
      </c>
      <c r="K967" s="1">
        <v>1.9419999999999999</v>
      </c>
      <c r="L967" s="1">
        <v>3.3839233110485298</v>
      </c>
      <c r="M967" s="1">
        <v>58.141338377015899</v>
      </c>
      <c r="V967">
        <f t="shared" si="83"/>
        <v>965</v>
      </c>
      <c r="W967">
        <f t="shared" si="82"/>
        <v>1.5358452008367902</v>
      </c>
      <c r="X967" s="2">
        <f t="array" ref="X967">+SQRT((SUM(SIN($V967/$X$1*($A$22:$A$2000))*$B$22:$B$2000))^2 + (SUM(COS($V967/$X$1*($A$22:$A$2000))*$B$22:$B$2000))^2)</f>
        <v>1.3027821953735721</v>
      </c>
      <c r="Y967">
        <f t="array" ref="Y967">+SQRT((SUM(SIN($V967/$X$1*($A$22:$A$2000))*$C$22:$C$2000))^2 +  (SUM(COS($V967/$X$1*($A$22:$A$2000))*$C$22:$C$2000))^2)</f>
        <v>3.9223134357072524</v>
      </c>
    </row>
    <row r="968" spans="7:25" x14ac:dyDescent="0.35">
      <c r="G968" s="1">
        <v>1960.583333</v>
      </c>
      <c r="H968" s="1">
        <v>-2.14136720078262E-2</v>
      </c>
      <c r="I968" s="1">
        <v>-0.30364219999999997</v>
      </c>
      <c r="J968" s="1">
        <v>1960.583333</v>
      </c>
      <c r="K968" s="1">
        <v>1.944</v>
      </c>
      <c r="L968" s="1">
        <v>4.4537178943329501</v>
      </c>
      <c r="M968" s="1">
        <v>60.667762296427298</v>
      </c>
      <c r="V968">
        <f t="shared" si="83"/>
        <v>966</v>
      </c>
      <c r="W968">
        <f t="shared" si="82"/>
        <v>1.5374367502677091</v>
      </c>
      <c r="X968" s="2">
        <f t="array" ref="X968">+SQRT((SUM(SIN($V968/$X$1*($A$22:$A$2000))*$B$22:$B$2000))^2 + (SUM(COS($V968/$X$1*($A$22:$A$2000))*$B$22:$B$2000))^2)</f>
        <v>1.2690448744883851</v>
      </c>
      <c r="Y968">
        <f t="array" ref="Y968">+SQRT((SUM(SIN($V968/$X$1*($A$22:$A$2000))*$C$22:$C$2000))^2 +  (SUM(COS($V968/$X$1*($A$22:$A$2000))*$C$22:$C$2000))^2)</f>
        <v>2.6667825748487988</v>
      </c>
    </row>
    <row r="969" spans="7:25" x14ac:dyDescent="0.35">
      <c r="G969" s="1">
        <v>1960.666667</v>
      </c>
      <c r="H969" s="1">
        <v>-0.14751578431364101</v>
      </c>
      <c r="I969" s="1">
        <v>-0.22224440000000001</v>
      </c>
      <c r="J969" s="1">
        <v>1960.666667</v>
      </c>
      <c r="K969" s="1">
        <v>1.946</v>
      </c>
      <c r="L969" s="1">
        <v>4.8844573709642001</v>
      </c>
      <c r="M969" s="1">
        <v>89.873958882499593</v>
      </c>
      <c r="V969">
        <f t="shared" si="83"/>
        <v>967</v>
      </c>
      <c r="W969">
        <f t="shared" si="82"/>
        <v>1.539028299698628</v>
      </c>
      <c r="X969" s="2">
        <f t="array" ref="X969">+SQRT((SUM(SIN($V969/$X$1*($A$22:$A$2000))*$B$22:$B$2000))^2 + (SUM(COS($V969/$X$1*($A$22:$A$2000))*$B$22:$B$2000))^2)</f>
        <v>1.0104404412770844</v>
      </c>
      <c r="Y969">
        <f t="array" ref="Y969">+SQRT((SUM(SIN($V969/$X$1*($A$22:$A$2000))*$C$22:$C$2000))^2 +  (SUM(COS($V969/$X$1*($A$22:$A$2000))*$C$22:$C$2000))^2)</f>
        <v>3.9558277648621636</v>
      </c>
    </row>
    <row r="970" spans="7:25" x14ac:dyDescent="0.35">
      <c r="G970" s="1">
        <v>1960.75</v>
      </c>
      <c r="H970" s="1">
        <v>-0.18484761667413399</v>
      </c>
      <c r="I970" s="1">
        <v>-0.55039819999999995</v>
      </c>
      <c r="J970" s="1">
        <v>1960.75</v>
      </c>
      <c r="K970" s="1">
        <v>1.948</v>
      </c>
      <c r="L970" s="1">
        <v>5.3770999372577304</v>
      </c>
      <c r="M970" s="1">
        <v>147.889374944595</v>
      </c>
      <c r="V970">
        <f t="shared" si="83"/>
        <v>968</v>
      </c>
      <c r="W970">
        <f t="shared" si="82"/>
        <v>1.5406198491295469</v>
      </c>
      <c r="X970" s="2">
        <f t="array" ref="X970">+SQRT((SUM(SIN($V970/$X$1*($A$22:$A$2000))*$B$22:$B$2000))^2 + (SUM(COS($V970/$X$1*($A$22:$A$2000))*$B$22:$B$2000))^2)</f>
        <v>1.0641993149490665</v>
      </c>
      <c r="Y970">
        <f t="array" ref="Y970">+SQRT((SUM(SIN($V970/$X$1*($A$22:$A$2000))*$C$22:$C$2000))^2 +  (SUM(COS($V970/$X$1*($A$22:$A$2000))*$C$22:$C$2000))^2)</f>
        <v>5.9427467290127245</v>
      </c>
    </row>
    <row r="971" spans="7:25" x14ac:dyDescent="0.35">
      <c r="G971" s="1">
        <v>1960.833333</v>
      </c>
      <c r="H971" s="1">
        <v>-0.13553418389314001</v>
      </c>
      <c r="I971" s="1">
        <v>-0.56315590000000004</v>
      </c>
      <c r="J971" s="1">
        <v>1960.833333</v>
      </c>
      <c r="K971" s="1">
        <v>1.95</v>
      </c>
      <c r="L971" s="1">
        <v>5.8438132709399104</v>
      </c>
      <c r="M971" s="1">
        <v>233.95815958442699</v>
      </c>
      <c r="V971">
        <f t="shared" si="83"/>
        <v>969</v>
      </c>
      <c r="W971">
        <f t="shared" si="82"/>
        <v>1.5422113985604657</v>
      </c>
      <c r="X971" s="2">
        <f t="array" ref="X971">+SQRT((SUM(SIN($V971/$X$1*($A$22:$A$2000))*$B$22:$B$2000))^2 + (SUM(COS($V971/$X$1*($A$22:$A$2000))*$B$22:$B$2000))^2)</f>
        <v>1.4167901454416865</v>
      </c>
      <c r="Y971">
        <f t="array" ref="Y971">+SQRT((SUM(SIN($V971/$X$1*($A$22:$A$2000))*$C$22:$C$2000))^2 +  (SUM(COS($V971/$X$1*($A$22:$A$2000))*$C$22:$C$2000))^2)</f>
        <v>7.5738732986245205</v>
      </c>
    </row>
    <row r="972" spans="7:25" x14ac:dyDescent="0.35">
      <c r="G972" s="1">
        <v>1960.916667</v>
      </c>
      <c r="H972" s="1">
        <v>-0.105273792151705</v>
      </c>
      <c r="I972" s="1">
        <v>-0.4284135</v>
      </c>
      <c r="J972" s="1">
        <v>1960.916667</v>
      </c>
      <c r="K972" s="1">
        <v>1.952</v>
      </c>
      <c r="L972" s="1">
        <v>4.8038709264834401</v>
      </c>
      <c r="M972" s="1">
        <v>318.75365916190202</v>
      </c>
      <c r="V972">
        <f t="shared" si="83"/>
        <v>970</v>
      </c>
      <c r="W972">
        <f t="shared" si="82"/>
        <v>1.5438029479913846</v>
      </c>
      <c r="X972" s="2">
        <f t="array" ref="X972">+SQRT((SUM(SIN($V972/$X$1*($A$22:$A$2000))*$B$22:$B$2000))^2 + (SUM(COS($V972/$X$1*($A$22:$A$2000))*$B$22:$B$2000))^2)</f>
        <v>1.5331329583994653</v>
      </c>
      <c r="Y972">
        <f t="array" ref="Y972">+SQRT((SUM(SIN($V972/$X$1*($A$22:$A$2000))*$C$22:$C$2000))^2 +  (SUM(COS($V972/$X$1*($A$22:$A$2000))*$C$22:$C$2000))^2)</f>
        <v>8.6895469165010351</v>
      </c>
    </row>
    <row r="973" spans="7:25" x14ac:dyDescent="0.35">
      <c r="G973" s="1">
        <v>1961</v>
      </c>
      <c r="H973" s="1">
        <v>-0.150997692753883</v>
      </c>
      <c r="I973" s="1">
        <v>2.4252889999999999E-2</v>
      </c>
      <c r="J973" s="1">
        <v>1961</v>
      </c>
      <c r="K973" s="1">
        <v>1.954</v>
      </c>
      <c r="L973" s="1">
        <v>5.2004777636963198</v>
      </c>
      <c r="M973" s="1">
        <v>359.984446361609</v>
      </c>
      <c r="V973">
        <f t="shared" si="83"/>
        <v>971</v>
      </c>
      <c r="W973">
        <f t="shared" si="82"/>
        <v>1.5453944974223039</v>
      </c>
      <c r="X973" s="2">
        <f t="array" ref="X973">+SQRT((SUM(SIN($V973/$X$1*($A$22:$A$2000))*$B$22:$B$2000))^2 + (SUM(COS($V973/$X$1*($A$22:$A$2000))*$B$22:$B$2000))^2)</f>
        <v>1.2631695096532081</v>
      </c>
      <c r="Y973">
        <f t="array" ref="Y973">+SQRT((SUM(SIN($V973/$X$1*($A$22:$A$2000))*$C$22:$C$2000))^2 +  (SUM(COS($V973/$X$1*($A$22:$A$2000))*$C$22:$C$2000))^2)</f>
        <v>9.3176999317683649</v>
      </c>
    </row>
    <row r="974" spans="7:25" x14ac:dyDescent="0.35">
      <c r="G974" s="1">
        <v>1961.083333</v>
      </c>
      <c r="H974" s="1">
        <v>-0.21039014382281901</v>
      </c>
      <c r="I974" s="1">
        <v>8.9103879999999996E-2</v>
      </c>
      <c r="J974" s="1">
        <v>1961.083333</v>
      </c>
      <c r="K974" s="1">
        <v>1.956</v>
      </c>
      <c r="L974" s="1">
        <v>18.0421310700685</v>
      </c>
      <c r="M974" s="1">
        <v>342.67208879442802</v>
      </c>
      <c r="V974">
        <f t="shared" si="83"/>
        <v>972</v>
      </c>
      <c r="W974">
        <f t="shared" si="82"/>
        <v>1.5469860468532228</v>
      </c>
      <c r="X974" s="2">
        <f t="array" ref="X974">+SQRT((SUM(SIN($V974/$X$1*($A$22:$A$2000))*$B$22:$B$2000))^2 + (SUM(COS($V974/$X$1*($A$22:$A$2000))*$B$22:$B$2000))^2)</f>
        <v>0.86839637876869169</v>
      </c>
      <c r="Y974">
        <f t="array" ref="Y974">+SQRT((SUM(SIN($V974/$X$1*($A$22:$A$2000))*$C$22:$C$2000))^2 +  (SUM(COS($V974/$X$1*($A$22:$A$2000))*$C$22:$C$2000))^2)</f>
        <v>9.4698151127253585</v>
      </c>
    </row>
    <row r="975" spans="7:25" x14ac:dyDescent="0.35">
      <c r="G975" s="1">
        <v>1961.166667</v>
      </c>
      <c r="H975" s="1">
        <v>-0.21632334634966699</v>
      </c>
      <c r="I975" s="1">
        <v>3.0578459999999998E-2</v>
      </c>
      <c r="J975" s="1">
        <v>1961.166667</v>
      </c>
      <c r="K975" s="1">
        <v>1.958</v>
      </c>
      <c r="L975" s="1">
        <v>51.558505824245898</v>
      </c>
      <c r="M975" s="1">
        <v>282.93672635119998</v>
      </c>
      <c r="V975">
        <f t="shared" si="83"/>
        <v>973</v>
      </c>
      <c r="W975">
        <f t="shared" si="82"/>
        <v>1.5485775962841417</v>
      </c>
      <c r="X975" s="2">
        <f t="array" ref="X975">+SQRT((SUM(SIN($V975/$X$1*($A$22:$A$2000))*$B$22:$B$2000))^2 + (SUM(COS($V975/$X$1*($A$22:$A$2000))*$B$22:$B$2000))^2)</f>
        <v>0.84922684945092131</v>
      </c>
      <c r="Y975">
        <f t="array" ref="Y975">+SQRT((SUM(SIN($V975/$X$1*($A$22:$A$2000))*$C$22:$C$2000))^2 +  (SUM(COS($V975/$X$1*($A$22:$A$2000))*$C$22:$C$2000))^2)</f>
        <v>9.1338773631571435</v>
      </c>
    </row>
    <row r="976" spans="7:25" x14ac:dyDescent="0.35">
      <c r="G976" s="1">
        <v>1961.25</v>
      </c>
      <c r="H976" s="1">
        <v>-0.20746602474074499</v>
      </c>
      <c r="I976" s="1">
        <v>-0.43219269999999999</v>
      </c>
      <c r="J976" s="1">
        <v>1961.25</v>
      </c>
      <c r="K976" s="1">
        <v>1.96</v>
      </c>
      <c r="L976" s="1">
        <v>96.945096295141198</v>
      </c>
      <c r="M976" s="1">
        <v>201.344348758493</v>
      </c>
      <c r="V976">
        <f t="shared" si="83"/>
        <v>974</v>
      </c>
      <c r="W976">
        <f t="shared" si="82"/>
        <v>1.5501691457150606</v>
      </c>
      <c r="X976" s="2">
        <f t="array" ref="X976">+SQRT((SUM(SIN($V976/$X$1*($A$22:$A$2000))*$B$22:$B$2000))^2 + (SUM(COS($V976/$X$1*($A$22:$A$2000))*$B$22:$B$2000))^2)</f>
        <v>0.98199680463554673</v>
      </c>
      <c r="Y976">
        <f t="array" ref="Y976">+SQRT((SUM(SIN($V976/$X$1*($A$22:$A$2000))*$C$22:$C$2000))^2 +  (SUM(COS($V976/$X$1*($A$22:$A$2000))*$C$22:$C$2000))^2)</f>
        <v>8.36462441939603</v>
      </c>
    </row>
    <row r="977" spans="7:25" x14ac:dyDescent="0.35">
      <c r="G977" s="1">
        <v>1961.333333</v>
      </c>
      <c r="H977" s="1">
        <v>-0.25111950043741998</v>
      </c>
      <c r="I977" s="1">
        <v>-0.23907919999999999</v>
      </c>
      <c r="J977" s="1">
        <v>1961.333333</v>
      </c>
      <c r="K977" s="1">
        <v>1.962</v>
      </c>
      <c r="L977" s="1">
        <v>133.389384035863</v>
      </c>
      <c r="M977" s="1">
        <v>117.77018766383399</v>
      </c>
      <c r="V977">
        <f t="shared" si="83"/>
        <v>975</v>
      </c>
      <c r="W977">
        <f t="shared" si="82"/>
        <v>1.5517606951459795</v>
      </c>
      <c r="X977" s="2">
        <f t="array" ref="X977">+SQRT((SUM(SIN($V977/$X$1*($A$22:$A$2000))*$B$22:$B$2000))^2 + (SUM(COS($V977/$X$1*($A$22:$A$2000))*$B$22:$B$2000))^2)</f>
        <v>0.82958313511818715</v>
      </c>
      <c r="Y977">
        <f t="array" ref="Y977">+SQRT((SUM(SIN($V977/$X$1*($A$22:$A$2000))*$C$22:$C$2000))^2 +  (SUM(COS($V977/$X$1*($A$22:$A$2000))*$C$22:$C$2000))^2)</f>
        <v>7.3353363180986833</v>
      </c>
    </row>
    <row r="978" spans="7:25" x14ac:dyDescent="0.35">
      <c r="G978" s="1">
        <v>1961.416667</v>
      </c>
      <c r="H978" s="1">
        <v>-0.30808366577391</v>
      </c>
      <c r="I978" s="1">
        <v>0.184501</v>
      </c>
      <c r="J978" s="1">
        <v>1961.416667</v>
      </c>
      <c r="K978" s="1">
        <v>1.964</v>
      </c>
      <c r="L978" s="1">
        <v>146.494543064852</v>
      </c>
      <c r="M978" s="1">
        <v>59.427133730393699</v>
      </c>
      <c r="V978">
        <f t="shared" si="83"/>
        <v>976</v>
      </c>
      <c r="W978">
        <f t="shared" si="82"/>
        <v>1.5533522445768986</v>
      </c>
      <c r="X978" s="2">
        <f t="array" ref="X978">+SQRT((SUM(SIN($V978/$X$1*($A$22:$A$2000))*$B$22:$B$2000))^2 + (SUM(COS($V978/$X$1*($A$22:$A$2000))*$B$22:$B$2000))^2)</f>
        <v>0.56787412120150582</v>
      </c>
      <c r="Y978">
        <f t="array" ref="Y978">+SQRT((SUM(SIN($V978/$X$1*($A$22:$A$2000))*$C$22:$C$2000))^2 +  (SUM(COS($V978/$X$1*($A$22:$A$2000))*$C$22:$C$2000))^2)</f>
        <v>6.2884451873298293</v>
      </c>
    </row>
    <row r="979" spans="7:25" x14ac:dyDescent="0.35">
      <c r="G979" s="1">
        <v>1961.5</v>
      </c>
      <c r="H979" s="1">
        <v>-0.27228313799504</v>
      </c>
      <c r="I979" s="1">
        <v>0.92325029999999997</v>
      </c>
      <c r="J979" s="1">
        <v>1961.5</v>
      </c>
      <c r="K979" s="1">
        <v>1.966</v>
      </c>
      <c r="L979" s="1">
        <v>134.203357956052</v>
      </c>
      <c r="M979" s="1">
        <v>41.068686681511402</v>
      </c>
      <c r="V979">
        <f t="shared" si="83"/>
        <v>977</v>
      </c>
      <c r="W979">
        <f t="shared" si="82"/>
        <v>1.5549437940078175</v>
      </c>
      <c r="X979" s="2">
        <f t="array" ref="X979">+SQRT((SUM(SIN($V979/$X$1*($A$22:$A$2000))*$B$22:$B$2000))^2 + (SUM(COS($V979/$X$1*($A$22:$A$2000))*$B$22:$B$2000))^2)</f>
        <v>0.86803191719295825</v>
      </c>
      <c r="Y979">
        <f t="array" ref="Y979">+SQRT((SUM(SIN($V979/$X$1*($A$22:$A$2000))*$C$22:$C$2000))^2 +  (SUM(COS($V979/$X$1*($A$22:$A$2000))*$C$22:$C$2000))^2)</f>
        <v>5.4242647291806581</v>
      </c>
    </row>
    <row r="980" spans="7:25" x14ac:dyDescent="0.35">
      <c r="G980" s="1">
        <v>1961.583333</v>
      </c>
      <c r="H980" s="1">
        <v>-0.128542578953875</v>
      </c>
      <c r="I980" s="1">
        <v>1.056063</v>
      </c>
      <c r="J980" s="1">
        <v>1961.583333</v>
      </c>
      <c r="K980" s="1">
        <v>1.968</v>
      </c>
      <c r="L980" s="1">
        <v>100.546550241028</v>
      </c>
      <c r="M980" s="1">
        <v>46.232433675401801</v>
      </c>
      <c r="V980">
        <f t="shared" si="83"/>
        <v>978</v>
      </c>
      <c r="W980">
        <f t="shared" si="82"/>
        <v>1.5565353434387363</v>
      </c>
      <c r="X980" s="2">
        <f t="array" ref="X980">+SQRT((SUM(SIN($V980/$X$1*($A$22:$A$2000))*$B$22:$B$2000))^2 + (SUM(COS($V980/$X$1*($A$22:$A$2000))*$B$22:$B$2000))^2)</f>
        <v>1.2915930722656765</v>
      </c>
      <c r="Y980">
        <f t="array" ref="Y980">+SQRT((SUM(SIN($V980/$X$1*($A$22:$A$2000))*$C$22:$C$2000))^2 +  (SUM(COS($V980/$X$1*($A$22:$A$2000))*$C$22:$C$2000))^2)</f>
        <v>4.8107895013228097</v>
      </c>
    </row>
    <row r="981" spans="7:25" x14ac:dyDescent="0.35">
      <c r="G981" s="1">
        <v>1961.666667</v>
      </c>
      <c r="H981" s="1">
        <v>1.90724226929966E-2</v>
      </c>
      <c r="I981" s="1">
        <v>0.91396429999999995</v>
      </c>
      <c r="J981" s="1">
        <v>1961.666667</v>
      </c>
      <c r="K981" s="1">
        <v>1.97</v>
      </c>
      <c r="L981" s="1">
        <v>56.393281004468001</v>
      </c>
      <c r="M981" s="1">
        <v>58.210221457012302</v>
      </c>
      <c r="V981">
        <f t="shared" si="83"/>
        <v>979</v>
      </c>
      <c r="W981">
        <f t="shared" si="82"/>
        <v>1.5581268928696552</v>
      </c>
      <c r="X981" s="2">
        <f t="array" ref="X981">+SQRT((SUM(SIN($V981/$X$1*($A$22:$A$2000))*$B$22:$B$2000))^2 + (SUM(COS($V981/$X$1*($A$22:$A$2000))*$B$22:$B$2000))^2)</f>
        <v>1.3777331919389681</v>
      </c>
      <c r="Y981">
        <f t="array" ref="Y981">+SQRT((SUM(SIN($V981/$X$1*($A$22:$A$2000))*$C$22:$C$2000))^2 +  (SUM(COS($V981/$X$1*($A$22:$A$2000))*$C$22:$C$2000))^2)</f>
        <v>4.3791913892871142</v>
      </c>
    </row>
    <row r="982" spans="7:25" x14ac:dyDescent="0.35">
      <c r="G982" s="1">
        <v>1961.75</v>
      </c>
      <c r="H982" s="1">
        <v>7.4010486169767895E-2</v>
      </c>
      <c r="I982" s="1">
        <v>0.81278150000000005</v>
      </c>
      <c r="J982" s="1">
        <v>1961.75</v>
      </c>
      <c r="K982" s="1">
        <v>1.972</v>
      </c>
      <c r="L982" s="1">
        <v>20.741885977198599</v>
      </c>
      <c r="M982" s="1">
        <v>93.971325577347201</v>
      </c>
      <c r="V982">
        <f t="shared" si="83"/>
        <v>980</v>
      </c>
      <c r="W982">
        <f t="shared" si="82"/>
        <v>1.5597184423005745</v>
      </c>
      <c r="X982" s="2">
        <f t="array" ref="X982">+SQRT((SUM(SIN($V982/$X$1*($A$22:$A$2000))*$B$22:$B$2000))^2 + (SUM(COS($V982/$X$1*($A$22:$A$2000))*$B$22:$B$2000))^2)</f>
        <v>1.106378127255941</v>
      </c>
      <c r="Y982">
        <f t="array" ref="Y982">+SQRT((SUM(SIN($V982/$X$1*($A$22:$A$2000))*$C$22:$C$2000))^2 +  (SUM(COS($V982/$X$1*($A$22:$A$2000))*$C$22:$C$2000))^2)</f>
        <v>4.0274343642919863</v>
      </c>
    </row>
    <row r="983" spans="7:25" x14ac:dyDescent="0.35">
      <c r="G983" s="1">
        <v>1961.833333</v>
      </c>
      <c r="H983" s="1">
        <v>2.4446690544774399E-2</v>
      </c>
      <c r="I983" s="1">
        <v>0.57076389999999999</v>
      </c>
      <c r="J983" s="1">
        <v>1961.833333</v>
      </c>
      <c r="K983" s="1">
        <v>1.974</v>
      </c>
      <c r="L983" s="1">
        <v>6.1055852515861302</v>
      </c>
      <c r="M983" s="1">
        <v>172.050757956578</v>
      </c>
      <c r="V983">
        <f t="shared" si="83"/>
        <v>981</v>
      </c>
      <c r="W983">
        <f t="shared" si="82"/>
        <v>1.5613099917314934</v>
      </c>
      <c r="X983" s="2">
        <f t="array" ref="X983">+SQRT((SUM(SIN($V983/$X$1*($A$22:$A$2000))*$B$22:$B$2000))^2 + (SUM(COS($V983/$X$1*($A$22:$A$2000))*$B$22:$B$2000))^2)</f>
        <v>0.7910371209532493</v>
      </c>
      <c r="Y983">
        <f t="array" ref="Y983">+SQRT((SUM(SIN($V983/$X$1*($A$22:$A$2000))*$C$22:$C$2000))^2 +  (SUM(COS($V983/$X$1*($A$22:$A$2000))*$C$22:$C$2000))^2)</f>
        <v>3.8187187919797818</v>
      </c>
    </row>
    <row r="984" spans="7:25" x14ac:dyDescent="0.35">
      <c r="G984" s="1">
        <v>1961.916667</v>
      </c>
      <c r="H984" s="1">
        <v>-9.6592509929317699E-2</v>
      </c>
      <c r="I984" s="1">
        <v>0.52434460000000005</v>
      </c>
      <c r="J984" s="1">
        <v>1961.916667</v>
      </c>
      <c r="K984" s="1">
        <v>1.976</v>
      </c>
      <c r="L984" s="1">
        <v>5.6542824968907501</v>
      </c>
      <c r="M984" s="1">
        <v>264.759654184601</v>
      </c>
      <c r="V984">
        <f t="shared" si="83"/>
        <v>982</v>
      </c>
      <c r="W984">
        <f t="shared" si="82"/>
        <v>1.5629015411624123</v>
      </c>
      <c r="X984" s="2">
        <f t="array" ref="X984">+SQRT((SUM(SIN($V984/$X$1*($A$22:$A$2000))*$B$22:$B$2000))^2 + (SUM(COS($V984/$X$1*($A$22:$A$2000))*$B$22:$B$2000))^2)</f>
        <v>0.7912807291947902</v>
      </c>
      <c r="Y984">
        <f t="array" ref="Y984">+SQRT((SUM(SIN($V984/$X$1*($A$22:$A$2000))*$C$22:$C$2000))^2 +  (SUM(COS($V984/$X$1*($A$22:$A$2000))*$C$22:$C$2000))^2)</f>
        <v>4.1097849806738296</v>
      </c>
    </row>
    <row r="985" spans="7:25" x14ac:dyDescent="0.35">
      <c r="G985" s="1">
        <v>1962</v>
      </c>
      <c r="H985" s="1">
        <v>-0.239404392762329</v>
      </c>
      <c r="I985" s="1">
        <v>0.68035089999999998</v>
      </c>
      <c r="J985" s="1">
        <v>1962</v>
      </c>
      <c r="K985" s="1">
        <v>1.978</v>
      </c>
      <c r="L985" s="1">
        <v>5.5332315005197898</v>
      </c>
      <c r="M985" s="1">
        <v>321.07261958814399</v>
      </c>
      <c r="V985">
        <f t="shared" si="83"/>
        <v>983</v>
      </c>
      <c r="W985">
        <f t="shared" si="82"/>
        <v>1.5644930905933312</v>
      </c>
      <c r="X985" s="2">
        <f t="array" ref="X985">+SQRT((SUM(SIN($V985/$X$1*($A$22:$A$2000))*$B$22:$B$2000))^2 + (SUM(COS($V985/$X$1*($A$22:$A$2000))*$B$22:$B$2000))^2)</f>
        <v>0.777991293363959</v>
      </c>
      <c r="Y985">
        <f t="array" ref="Y985">+SQRT((SUM(SIN($V985/$X$1*($A$22:$A$2000))*$C$22:$C$2000))^2 +  (SUM(COS($V985/$X$1*($A$22:$A$2000))*$C$22:$C$2000))^2)</f>
        <v>5.1593005968672054</v>
      </c>
    </row>
    <row r="986" spans="7:25" x14ac:dyDescent="0.35">
      <c r="G986" s="1">
        <v>1962.083333</v>
      </c>
      <c r="H986" s="1">
        <v>-0.327783428543102</v>
      </c>
      <c r="I986" s="1">
        <v>0.71305490000000005</v>
      </c>
      <c r="J986" s="1">
        <v>1962.083333</v>
      </c>
      <c r="K986" s="1">
        <v>1.98</v>
      </c>
      <c r="L986" s="1">
        <v>2.8748327339504902</v>
      </c>
      <c r="M986" s="1">
        <v>319.991129056842</v>
      </c>
      <c r="V986">
        <f t="shared" si="83"/>
        <v>984</v>
      </c>
      <c r="W986">
        <f t="shared" si="82"/>
        <v>1.5660846400242501</v>
      </c>
      <c r="X986" s="2">
        <f t="array" ref="X986">+SQRT((SUM(SIN($V986/$X$1*($A$22:$A$2000))*$B$22:$B$2000))^2 + (SUM(COS($V986/$X$1*($A$22:$A$2000))*$B$22:$B$2000))^2)</f>
        <v>0.48220563745532885</v>
      </c>
      <c r="Y986">
        <f t="array" ref="Y986">+SQRT((SUM(SIN($V986/$X$1*($A$22:$A$2000))*$C$22:$C$2000))^2 +  (SUM(COS($V986/$X$1*($A$22:$A$2000))*$C$22:$C$2000))^2)</f>
        <v>6.6945202044963557</v>
      </c>
    </row>
    <row r="987" spans="7:25" x14ac:dyDescent="0.35">
      <c r="G987" s="1">
        <v>1962.166667</v>
      </c>
      <c r="H987" s="1">
        <v>-0.316178321000747</v>
      </c>
      <c r="I987" s="1">
        <v>0.50932849999999996</v>
      </c>
      <c r="J987" s="1">
        <v>1962.166667</v>
      </c>
      <c r="K987" s="1">
        <v>1.982</v>
      </c>
      <c r="L987" s="1">
        <v>1.89580958719279</v>
      </c>
      <c r="M987" s="1">
        <v>270.42887541882902</v>
      </c>
      <c r="V987">
        <f t="shared" si="83"/>
        <v>985</v>
      </c>
      <c r="W987">
        <f t="shared" si="82"/>
        <v>1.567676189455169</v>
      </c>
      <c r="X987" s="2">
        <f t="array" ref="X987">+SQRT((SUM(SIN($V987/$X$1*($A$22:$A$2000))*$B$22:$B$2000))^2 + (SUM(COS($V987/$X$1*($A$22:$A$2000))*$B$22:$B$2000))^2)</f>
        <v>0.66102093085891755</v>
      </c>
      <c r="Y987">
        <f t="array" ref="Y987">+SQRT((SUM(SIN($V987/$X$1*($A$22:$A$2000))*$C$22:$C$2000))^2 +  (SUM(COS($V987/$X$1*($A$22:$A$2000))*$C$22:$C$2000))^2)</f>
        <v>8.2638081198658835</v>
      </c>
    </row>
    <row r="988" spans="7:25" x14ac:dyDescent="0.35">
      <c r="G988" s="1">
        <v>1962.25</v>
      </c>
      <c r="H988" s="1">
        <v>-0.267757337456282</v>
      </c>
      <c r="I988" s="1">
        <v>0.16088530000000001</v>
      </c>
      <c r="J988" s="1">
        <v>1962.25</v>
      </c>
      <c r="K988" s="1">
        <v>1.984</v>
      </c>
      <c r="L988" s="1">
        <v>2.26761631220579</v>
      </c>
      <c r="M988" s="1">
        <v>189.55942977583899</v>
      </c>
      <c r="V988">
        <f t="shared" si="83"/>
        <v>986</v>
      </c>
      <c r="W988">
        <f t="shared" si="82"/>
        <v>1.5692677388860881</v>
      </c>
      <c r="X988" s="2">
        <f t="array" ref="X988">+SQRT((SUM(SIN($V988/$X$1*($A$22:$A$2000))*$B$22:$B$2000))^2 + (SUM(COS($V988/$X$1*($A$22:$A$2000))*$B$22:$B$2000))^2)</f>
        <v>1.4244748296741647</v>
      </c>
      <c r="Y988">
        <f t="array" ref="Y988">+SQRT((SUM(SIN($V988/$X$1*($A$22:$A$2000))*$C$22:$C$2000))^2 +  (SUM(COS($V988/$X$1*($A$22:$A$2000))*$C$22:$C$2000))^2)</f>
        <v>9.5664361986544044</v>
      </c>
    </row>
    <row r="989" spans="7:25" x14ac:dyDescent="0.35">
      <c r="G989" s="1">
        <v>1962.333333</v>
      </c>
      <c r="H989" s="1">
        <v>-0.28628282854945802</v>
      </c>
      <c r="I989" s="1">
        <v>-0.1858892</v>
      </c>
      <c r="J989" s="1">
        <v>1962.333333</v>
      </c>
      <c r="K989" s="1">
        <v>1.986</v>
      </c>
      <c r="L989" s="1">
        <v>1.63046916211538</v>
      </c>
      <c r="M989" s="1">
        <v>115.659593907052</v>
      </c>
      <c r="V989">
        <f t="shared" si="83"/>
        <v>987</v>
      </c>
      <c r="W989">
        <f t="shared" si="82"/>
        <v>1.5708592883170069</v>
      </c>
      <c r="X989" s="2">
        <f t="array" ref="X989">+SQRT((SUM(SIN($V989/$X$1*($A$22:$A$2000))*$B$22:$B$2000))^2 + (SUM(COS($V989/$X$1*($A$22:$A$2000))*$B$22:$B$2000))^2)</f>
        <v>2.0390498588028683</v>
      </c>
      <c r="Y989">
        <f t="array" ref="Y989">+SQRT((SUM(SIN($V989/$X$1*($A$22:$A$2000))*$C$22:$C$2000))^2 +  (SUM(COS($V989/$X$1*($A$22:$A$2000))*$C$22:$C$2000))^2)</f>
        <v>10.491887278459568</v>
      </c>
    </row>
    <row r="990" spans="7:25" x14ac:dyDescent="0.35">
      <c r="G990" s="1">
        <v>1962.416667</v>
      </c>
      <c r="H990" s="1">
        <v>-0.36118795925670899</v>
      </c>
      <c r="I990" s="1">
        <v>-0.26746900000000001</v>
      </c>
      <c r="J990" s="1">
        <v>1962.416667</v>
      </c>
      <c r="K990" s="1">
        <v>1.988</v>
      </c>
      <c r="L990" s="1">
        <v>0.92835989067362301</v>
      </c>
      <c r="M990" s="1">
        <v>101.36125612353899</v>
      </c>
      <c r="V990">
        <f t="shared" si="83"/>
        <v>988</v>
      </c>
      <c r="W990">
        <f t="shared" si="82"/>
        <v>1.572450837747926</v>
      </c>
      <c r="X990" s="2">
        <f t="array" ref="X990">+SQRT((SUM(SIN($V990/$X$1*($A$22:$A$2000))*$B$22:$B$2000))^2 + (SUM(COS($V990/$X$1*($A$22:$A$2000))*$B$22:$B$2000))^2)</f>
        <v>2.3073656360909598</v>
      </c>
      <c r="Y990">
        <f t="array" ref="Y990">+SQRT((SUM(SIN($V990/$X$1*($A$22:$A$2000))*$C$22:$C$2000))^2 +  (SUM(COS($V990/$X$1*($A$22:$A$2000))*$C$22:$C$2000))^2)</f>
        <v>11.033913959987469</v>
      </c>
    </row>
    <row r="991" spans="7:25" x14ac:dyDescent="0.35">
      <c r="G991" s="1">
        <v>1962.5</v>
      </c>
      <c r="H991" s="1">
        <v>-0.37619690915021597</v>
      </c>
      <c r="I991" s="1">
        <v>-0.17447960000000001</v>
      </c>
      <c r="J991" s="1">
        <v>1962.5</v>
      </c>
      <c r="K991" s="1">
        <v>1.99</v>
      </c>
      <c r="L991" s="1">
        <v>0.92511943261858098</v>
      </c>
      <c r="M991" s="1">
        <v>152.74144697231</v>
      </c>
      <c r="V991">
        <f t="shared" si="83"/>
        <v>989</v>
      </c>
      <c r="W991">
        <f t="shared" si="82"/>
        <v>1.5740423871788449</v>
      </c>
      <c r="X991" s="2">
        <f t="array" ref="X991">+SQRT((SUM(SIN($V991/$X$1*($A$22:$A$2000))*$B$22:$B$2000))^2 + (SUM(COS($V991/$X$1*($A$22:$A$2000))*$B$22:$B$2000))^2)</f>
        <v>2.3529263105734746</v>
      </c>
      <c r="Y991">
        <f t="array" ref="Y991">+SQRT((SUM(SIN($V991/$X$1*($A$22:$A$2000))*$C$22:$C$2000))^2 +  (SUM(COS($V991/$X$1*($A$22:$A$2000))*$C$22:$C$2000))^2)</f>
        <v>11.182942800450698</v>
      </c>
    </row>
    <row r="992" spans="7:25" x14ac:dyDescent="0.35">
      <c r="G992" s="1">
        <v>1962.583333</v>
      </c>
      <c r="H992" s="1">
        <v>-0.28541699546208799</v>
      </c>
      <c r="I992" s="1">
        <v>-2.3083139999999999E-2</v>
      </c>
      <c r="J992" s="1">
        <v>1962.583333</v>
      </c>
      <c r="K992" s="1">
        <v>1.992</v>
      </c>
      <c r="L992" s="1">
        <v>1.80756710571332</v>
      </c>
      <c r="M992" s="1">
        <v>211.899862594084</v>
      </c>
      <c r="V992">
        <f t="shared" si="83"/>
        <v>990</v>
      </c>
      <c r="W992">
        <f t="shared" si="82"/>
        <v>1.575633936609764</v>
      </c>
      <c r="X992" s="2">
        <f t="array" ref="X992">+SQRT((SUM(SIN($V992/$X$1*($A$22:$A$2000))*$B$22:$B$2000))^2 + (SUM(COS($V992/$X$1*($A$22:$A$2000))*$B$22:$B$2000))^2)</f>
        <v>2.477763709330508</v>
      </c>
      <c r="Y992">
        <f t="array" ref="Y992">+SQRT((SUM(SIN($V992/$X$1*($A$22:$A$2000))*$C$22:$C$2000))^2 +  (SUM(COS($V992/$X$1*($A$22:$A$2000))*$C$22:$C$2000))^2)</f>
        <v>10.902110329074048</v>
      </c>
    </row>
    <row r="993" spans="7:27" x14ac:dyDescent="0.35">
      <c r="G993" s="1">
        <v>1962.666667</v>
      </c>
      <c r="H993" s="1">
        <v>-0.177518996692766</v>
      </c>
      <c r="I993" s="1">
        <v>0.17390430000000001</v>
      </c>
      <c r="J993" s="1">
        <v>1962.666667</v>
      </c>
      <c r="K993" s="1">
        <v>1.994</v>
      </c>
      <c r="L993" s="1">
        <v>7.2166142648501204</v>
      </c>
      <c r="M993" s="1">
        <v>229.27174610247201</v>
      </c>
      <c r="V993">
        <f t="shared" si="83"/>
        <v>991</v>
      </c>
      <c r="W993">
        <f t="shared" si="82"/>
        <v>1.5772254860406829</v>
      </c>
      <c r="X993" s="2">
        <f t="array" ref="X993">+SQRT((SUM(SIN($V993/$X$1*($A$22:$A$2000))*$B$22:$B$2000))^2 + (SUM(COS($V993/$X$1*($A$22:$A$2000))*$B$22:$B$2000))^2)</f>
        <v>2.731192062563438</v>
      </c>
      <c r="Y993">
        <f t="array" ref="Y993">+SQRT((SUM(SIN($V993/$X$1*($A$22:$A$2000))*$C$22:$C$2000))^2 +  (SUM(COS($V993/$X$1*($A$22:$A$2000))*$C$22:$C$2000))^2)</f>
        <v>10.208956326751714</v>
      </c>
    </row>
    <row r="994" spans="7:27" x14ac:dyDescent="0.35">
      <c r="G994" s="1">
        <v>1962.75</v>
      </c>
      <c r="H994" s="1">
        <v>-0.13987536842837001</v>
      </c>
      <c r="I994" s="1">
        <v>2.835155E-2</v>
      </c>
      <c r="J994" s="1">
        <v>1962.75</v>
      </c>
      <c r="K994" s="1">
        <v>1.996</v>
      </c>
      <c r="L994" s="1">
        <v>19.081873723043</v>
      </c>
      <c r="M994" s="1">
        <v>208.935264008925</v>
      </c>
      <c r="V994">
        <f t="shared" si="83"/>
        <v>992</v>
      </c>
      <c r="W994">
        <f t="shared" si="82"/>
        <v>1.5788170354716018</v>
      </c>
      <c r="X994" s="2">
        <f t="array" ref="X994">+SQRT((SUM(SIN($V994/$X$1*($A$22:$A$2000))*$B$22:$B$2000))^2 + (SUM(COS($V994/$X$1*($A$22:$A$2000))*$B$22:$B$2000))^2)</f>
        <v>2.823645146291347</v>
      </c>
      <c r="Y994">
        <f t="array" ref="Y994">+SQRT((SUM(SIN($V994/$X$1*($A$22:$A$2000))*$C$22:$C$2000))^2 +  (SUM(COS($V994/$X$1*($A$22:$A$2000))*$C$22:$C$2000))^2)</f>
        <v>9.2726956083680516</v>
      </c>
    </row>
    <row r="995" spans="7:27" x14ac:dyDescent="0.35">
      <c r="G995" s="1">
        <v>1962.833333</v>
      </c>
      <c r="H995" s="1">
        <v>-0.15915636919362899</v>
      </c>
      <c r="I995" s="1">
        <v>3.4243969999999999E-2</v>
      </c>
      <c r="J995" s="1">
        <v>1962.833333</v>
      </c>
      <c r="K995" s="1">
        <v>1.998</v>
      </c>
      <c r="L995" s="1">
        <v>31.0597110539493</v>
      </c>
      <c r="M995" s="1">
        <v>166.28394110551699</v>
      </c>
      <c r="V995">
        <f t="shared" si="83"/>
        <v>993</v>
      </c>
      <c r="W995">
        <f t="shared" si="82"/>
        <v>1.5804085849025207</v>
      </c>
      <c r="X995" s="2">
        <f t="array" ref="X995">+SQRT((SUM(SIN($V995/$X$1*($A$22:$A$2000))*$B$22:$B$2000))^2 + (SUM(COS($V995/$X$1*($A$22:$A$2000))*$B$22:$B$2000))^2)</f>
        <v>2.5329281503343184</v>
      </c>
      <c r="Y995">
        <f t="array" ref="Y995">+SQRT((SUM(SIN($V995/$X$1*($A$22:$A$2000))*$C$22:$C$2000))^2 +  (SUM(COS($V995/$X$1*($A$22:$A$2000))*$C$22:$C$2000))^2)</f>
        <v>8.4258655913457048</v>
      </c>
    </row>
    <row r="996" spans="7:27" x14ac:dyDescent="0.35">
      <c r="G996" s="1">
        <v>1962.916667</v>
      </c>
      <c r="H996" s="1">
        <v>-0.18450553314942</v>
      </c>
      <c r="I996" s="1">
        <v>0.1416066</v>
      </c>
      <c r="J996" s="1">
        <v>1962.916667</v>
      </c>
      <c r="K996" s="1">
        <v>2</v>
      </c>
      <c r="L996" s="1">
        <v>36.228862060334798</v>
      </c>
      <c r="M996" s="1">
        <v>103.469311814197</v>
      </c>
      <c r="V996">
        <f t="shared" si="83"/>
        <v>994</v>
      </c>
      <c r="W996">
        <f t="shared" si="82"/>
        <v>1.5820001343334396</v>
      </c>
      <c r="X996" s="2">
        <f t="array" ref="X996">+SQRT((SUM(SIN($V996/$X$1*($A$22:$A$2000))*$B$22:$B$2000))^2 + (SUM(COS($V996/$X$1*($A$22:$A$2000))*$B$22:$B$2000))^2)</f>
        <v>1.9164547907239466</v>
      </c>
      <c r="Y996">
        <f t="array" ref="Y996">+SQRT((SUM(SIN($V996/$X$1*($A$22:$A$2000))*$C$22:$C$2000))^2 +  (SUM(COS($V996/$X$1*($A$22:$A$2000))*$C$22:$C$2000))^2)</f>
        <v>8.0386135295920695</v>
      </c>
      <c r="AA996">
        <f>2-W996</f>
        <v>0.41799986566656044</v>
      </c>
    </row>
    <row r="997" spans="7:27" x14ac:dyDescent="0.35">
      <c r="G997" s="1">
        <v>1963</v>
      </c>
      <c r="H997" s="1">
        <v>-0.189354049143554</v>
      </c>
      <c r="I997" s="1">
        <v>0.4965639</v>
      </c>
      <c r="J997" s="1">
        <v>1963</v>
      </c>
      <c r="K997" s="1">
        <v>2.0019999999999998</v>
      </c>
      <c r="L997" s="1">
        <v>35.392176474784002</v>
      </c>
      <c r="M997" s="1">
        <v>46.186113074283199</v>
      </c>
      <c r="V997">
        <f t="shared" si="83"/>
        <v>995</v>
      </c>
      <c r="W997">
        <f t="shared" si="82"/>
        <v>1.5835916837643584</v>
      </c>
      <c r="X997" s="2">
        <f t="array" ref="X997">+SQRT((SUM(SIN($V997/$X$1*($A$22:$A$2000))*$B$22:$B$2000))^2 + (SUM(COS($V997/$X$1*($A$22:$A$2000))*$B$22:$B$2000))^2)</f>
        <v>1.2829683705513546</v>
      </c>
      <c r="Y997">
        <f t="array" ref="Y997">+SQRT((SUM(SIN($V997/$X$1*($A$22:$A$2000))*$C$22:$C$2000))^2 +  (SUM(COS($V997/$X$1*($A$22:$A$2000))*$C$22:$C$2000))^2)</f>
        <v>8.28874275482457</v>
      </c>
    </row>
    <row r="998" spans="7:27" x14ac:dyDescent="0.35">
      <c r="G998" s="1">
        <v>1963.083333</v>
      </c>
      <c r="H998" s="1">
        <v>-0.145318666088187</v>
      </c>
      <c r="I998" s="1">
        <v>0.56506389999999995</v>
      </c>
      <c r="J998" s="1">
        <v>1963.083333</v>
      </c>
      <c r="K998" s="1">
        <v>2.004</v>
      </c>
      <c r="L998" s="1">
        <v>30.667443062523802</v>
      </c>
      <c r="M998" s="1">
        <v>39.428423311758898</v>
      </c>
      <c r="V998">
        <f t="shared" si="83"/>
        <v>996</v>
      </c>
      <c r="W998">
        <f t="shared" si="82"/>
        <v>1.5851832331952778</v>
      </c>
      <c r="X998" s="2">
        <f t="array" ref="X998">+SQRT((SUM(SIN($V998/$X$1*($A$22:$A$2000))*$B$22:$B$2000))^2 + (SUM(COS($V998/$X$1*($A$22:$A$2000))*$B$22:$B$2000))^2)</f>
        <v>0.95633092290736654</v>
      </c>
      <c r="Y998">
        <f t="array" ref="Y998">+SQRT((SUM(SIN($V998/$X$1*($A$22:$A$2000))*$C$22:$C$2000))^2 +  (SUM(COS($V998/$X$1*($A$22:$A$2000))*$C$22:$C$2000))^2)</f>
        <v>9.0449190190098641</v>
      </c>
    </row>
    <row r="999" spans="7:27" x14ac:dyDescent="0.35">
      <c r="G999" s="1">
        <v>1963.166667</v>
      </c>
      <c r="H999" s="1">
        <v>-4.33806671252253E-2</v>
      </c>
      <c r="I999" s="1">
        <v>0.35406539999999997</v>
      </c>
      <c r="J999" s="1">
        <v>1963.166667</v>
      </c>
      <c r="K999" s="1">
        <v>2.0059999999999998</v>
      </c>
      <c r="L999" s="1">
        <v>20.927631129492099</v>
      </c>
      <c r="M999" s="1">
        <v>85.670937376751297</v>
      </c>
      <c r="V999">
        <f t="shared" si="83"/>
        <v>997</v>
      </c>
      <c r="W999">
        <f t="shared" si="82"/>
        <v>1.5867747826261966</v>
      </c>
      <c r="X999" s="2">
        <f t="array" ref="X999">+SQRT((SUM(SIN($V999/$X$1*($A$22:$A$2000))*$B$22:$B$2000))^2 + (SUM(COS($V999/$X$1*($A$22:$A$2000))*$B$22:$B$2000))^2)</f>
        <v>0.76998953646892188</v>
      </c>
      <c r="Y999">
        <f t="array" ref="Y999">+SQRT((SUM(SIN($V999/$X$1*($A$22:$A$2000))*$C$22:$C$2000))^2 +  (SUM(COS($V999/$X$1*($A$22:$A$2000))*$C$22:$C$2000))^2)</f>
        <v>9.9926020582960167</v>
      </c>
    </row>
    <row r="1000" spans="7:27" x14ac:dyDescent="0.35">
      <c r="G1000" s="1">
        <v>1963.25</v>
      </c>
      <c r="H1000" s="1">
        <v>3.1138809576088299E-2</v>
      </c>
      <c r="I1000" s="1">
        <v>0.11961629999999999</v>
      </c>
      <c r="J1000" s="1">
        <v>1963.25</v>
      </c>
      <c r="K1000" s="1">
        <v>2.008</v>
      </c>
      <c r="L1000" s="1">
        <v>9.5622116896762801</v>
      </c>
      <c r="M1000" s="1">
        <v>140.401903243172</v>
      </c>
      <c r="V1000">
        <f t="shared" si="83"/>
        <v>998</v>
      </c>
      <c r="W1000">
        <f t="shared" si="82"/>
        <v>1.5883663320571155</v>
      </c>
      <c r="X1000" s="2">
        <f t="array" ref="X1000">+SQRT((SUM(SIN($V1000/$X$1*($A$22:$A$2000))*$B$22:$B$2000))^2 + (SUM(COS($V1000/$X$1*($A$22:$A$2000))*$B$22:$B$2000))^2)</f>
        <v>0.38247205866015949</v>
      </c>
      <c r="Y1000">
        <f t="array" ref="Y1000">+SQRT((SUM(SIN($V1000/$X$1*($A$22:$A$2000))*$C$22:$C$2000))^2 +  (SUM(COS($V1000/$X$1*($A$22:$A$2000))*$C$22:$C$2000))^2)</f>
        <v>10.794940814014257</v>
      </c>
    </row>
    <row r="1001" spans="7:27" x14ac:dyDescent="0.35">
      <c r="G1001" s="1">
        <v>1963.333333</v>
      </c>
      <c r="H1001" s="1">
        <v>-3.5362852857208998E-2</v>
      </c>
      <c r="I1001" s="1">
        <v>-0.1248872</v>
      </c>
      <c r="J1001" s="1">
        <v>1963.333333</v>
      </c>
      <c r="K1001" s="1">
        <v>2.0099999999999998</v>
      </c>
      <c r="L1001" s="1">
        <v>4.4138391645695698</v>
      </c>
      <c r="M1001" s="1">
        <v>174.189142235552</v>
      </c>
      <c r="V1001">
        <f t="shared" si="83"/>
        <v>999</v>
      </c>
      <c r="W1001">
        <f t="shared" si="82"/>
        <v>1.5899578814880344</v>
      </c>
      <c r="X1001" s="2">
        <f t="array" ref="X1001">+SQRT((SUM(SIN($V1001/$X$1*($A$22:$A$2000))*$B$22:$B$2000))^2 + (SUM(COS($V1001/$X$1*($A$22:$A$2000))*$B$22:$B$2000))^2)</f>
        <v>0.29897375238553187</v>
      </c>
      <c r="Y1001">
        <f t="array" ref="Y1001">+SQRT((SUM(SIN($V1001/$X$1*($A$22:$A$2000))*$C$22:$C$2000))^2 +  (SUM(COS($V1001/$X$1*($A$22:$A$2000))*$C$22:$C$2000))^2)</f>
        <v>11.184217110505863</v>
      </c>
    </row>
    <row r="1002" spans="7:27" x14ac:dyDescent="0.35">
      <c r="G1002" s="1">
        <v>1963.416667</v>
      </c>
      <c r="H1002" s="1">
        <v>-0.20655216215490099</v>
      </c>
      <c r="I1002" s="1">
        <v>-5.684695E-2</v>
      </c>
      <c r="J1002" s="1">
        <v>1963.416667</v>
      </c>
      <c r="K1002" s="1">
        <v>2.012</v>
      </c>
      <c r="L1002" s="1">
        <v>5.6054613205830197</v>
      </c>
      <c r="M1002" s="1">
        <v>188.92127079014301</v>
      </c>
      <c r="V1002">
        <f t="shared" si="83"/>
        <v>1000</v>
      </c>
      <c r="W1002">
        <f t="shared" si="82"/>
        <v>1.5915494309189535</v>
      </c>
      <c r="X1002" s="2">
        <f t="array" ref="X1002">+SQRT((SUM(SIN($V1002/$X$1*($A$22:$A$2000))*$B$22:$B$2000))^2 + (SUM(COS($V1002/$X$1*($A$22:$A$2000))*$B$22:$B$2000))^2)</f>
        <v>0.84989383816988373</v>
      </c>
      <c r="Y1002">
        <f t="array" ref="Y1002">+SQRT((SUM(SIN($V1002/$X$1*($A$22:$A$2000))*$C$22:$C$2000))^2 +  (SUM(COS($V1002/$X$1*($A$22:$A$2000))*$C$22:$C$2000))^2)</f>
        <v>11.025808863710957</v>
      </c>
    </row>
    <row r="1003" spans="7:27" x14ac:dyDescent="0.35">
      <c r="G1003" s="1">
        <v>1963.5</v>
      </c>
      <c r="H1003" s="1">
        <v>-0.30865037368162102</v>
      </c>
      <c r="I1003" s="1">
        <v>0.50563040000000004</v>
      </c>
      <c r="J1003" s="1">
        <v>1963.5</v>
      </c>
      <c r="K1003" s="1">
        <v>2.0139999999999998</v>
      </c>
      <c r="L1003" s="1">
        <v>5.83145727172134</v>
      </c>
      <c r="M1003" s="1">
        <v>181.43583000181701</v>
      </c>
      <c r="V1003">
        <f t="shared" si="83"/>
        <v>1001</v>
      </c>
      <c r="W1003">
        <f t="shared" si="82"/>
        <v>1.5931409803498724</v>
      </c>
      <c r="X1003" s="2">
        <f t="array" ref="X1003">+SQRT((SUM(SIN($V1003/$X$1*($A$22:$A$2000))*$B$22:$B$2000))^2 + (SUM(COS($V1003/$X$1*($A$22:$A$2000))*$B$22:$B$2000))^2)</f>
        <v>1.1447059011786753</v>
      </c>
      <c r="Y1003">
        <f t="array" ref="Y1003">+SQRT((SUM(SIN($V1003/$X$1*($A$22:$A$2000))*$C$22:$C$2000))^2 +  (SUM(COS($V1003/$X$1*($A$22:$A$2000))*$C$22:$C$2000))^2)</f>
        <v>10.342147329000081</v>
      </c>
    </row>
    <row r="1004" spans="7:27" x14ac:dyDescent="0.35">
      <c r="G1004" s="1">
        <v>1963.583333</v>
      </c>
      <c r="H1004" s="1">
        <v>-0.26309888656993502</v>
      </c>
      <c r="I1004" s="1">
        <v>0.75349790000000005</v>
      </c>
      <c r="J1004" s="1">
        <v>1963.583333</v>
      </c>
      <c r="K1004" s="1">
        <v>2.016</v>
      </c>
      <c r="L1004" s="1">
        <v>3.6298525855169101</v>
      </c>
      <c r="M1004" s="1">
        <v>145.18808042048801</v>
      </c>
      <c r="V1004">
        <f t="shared" si="83"/>
        <v>1002</v>
      </c>
      <c r="W1004">
        <f t="shared" si="82"/>
        <v>1.5947325297807913</v>
      </c>
      <c r="X1004" s="2">
        <f t="array" ref="X1004">+SQRT((SUM(SIN($V1004/$X$1*($A$22:$A$2000))*$B$22:$B$2000))^2 + (SUM(COS($V1004/$X$1*($A$22:$A$2000))*$B$22:$B$2000))^2)</f>
        <v>1.0595872377639723</v>
      </c>
      <c r="Y1004">
        <f t="array" ref="Y1004">+SQRT((SUM(SIN($V1004/$X$1*($A$22:$A$2000))*$C$22:$C$2000))^2 +  (SUM(COS($V1004/$X$1*($A$22:$A$2000))*$C$22:$C$2000))^2)</f>
        <v>9.2648828453989136</v>
      </c>
    </row>
    <row r="1005" spans="7:27" x14ac:dyDescent="0.35">
      <c r="G1005" s="1">
        <v>1963.666667</v>
      </c>
      <c r="H1005" s="1">
        <v>-0.17266852871183999</v>
      </c>
      <c r="I1005" s="1">
        <v>0.44175429999999999</v>
      </c>
      <c r="J1005" s="1">
        <v>1963.666667</v>
      </c>
      <c r="K1005" s="1">
        <v>2.0179999999999998</v>
      </c>
      <c r="L1005" s="1">
        <v>3.5667474433889201</v>
      </c>
      <c r="M1005" s="1">
        <v>100.638963299121</v>
      </c>
      <c r="V1005">
        <f t="shared" si="83"/>
        <v>1003</v>
      </c>
      <c r="W1005">
        <f t="shared" si="82"/>
        <v>1.5963240792117102</v>
      </c>
      <c r="X1005" s="2">
        <f t="array" ref="X1005">+SQRT((SUM(SIN($V1005/$X$1*($A$22:$A$2000))*$B$22:$B$2000))^2 + (SUM(COS($V1005/$X$1*($A$22:$A$2000))*$B$22:$B$2000))^2)</f>
        <v>0.72382624158305753</v>
      </c>
      <c r="Y1005">
        <f t="array" ref="Y1005">+SQRT((SUM(SIN($V1005/$X$1*($A$22:$A$2000))*$C$22:$C$2000))^2 +  (SUM(COS($V1005/$X$1*($A$22:$A$2000))*$C$22:$C$2000))^2)</f>
        <v>7.9346080787472024</v>
      </c>
    </row>
    <row r="1006" spans="7:27" x14ac:dyDescent="0.35">
      <c r="G1006" s="1">
        <v>1963.75</v>
      </c>
      <c r="H1006" s="1">
        <v>-0.12993456397896899</v>
      </c>
      <c r="I1006" s="1">
        <v>0.78721149999999995</v>
      </c>
      <c r="J1006" s="1">
        <v>1963.75</v>
      </c>
      <c r="K1006" s="1">
        <v>2.02</v>
      </c>
      <c r="L1006" s="1">
        <v>5.2379904266757604</v>
      </c>
      <c r="M1006" s="1">
        <v>79.307963457726103</v>
      </c>
      <c r="V1006">
        <f t="shared" si="83"/>
        <v>1004</v>
      </c>
      <c r="W1006">
        <f t="shared" si="82"/>
        <v>1.597915628642629</v>
      </c>
      <c r="X1006" s="2">
        <f t="array" ref="X1006">+SQRT((SUM(SIN($V1006/$X$1*($A$22:$A$2000))*$B$22:$B$2000))^2 + (SUM(COS($V1006/$X$1*($A$22:$A$2000))*$B$22:$B$2000))^2)</f>
        <v>0.55321020083993766</v>
      </c>
      <c r="Y1006">
        <f t="array" ref="Y1006">+SQRT((SUM(SIN($V1006/$X$1*($A$22:$A$2000))*$C$22:$C$2000))^2 +  (SUM(COS($V1006/$X$1*($A$22:$A$2000))*$C$22:$C$2000))^2)</f>
        <v>6.4238731052854812</v>
      </c>
    </row>
    <row r="1007" spans="7:27" x14ac:dyDescent="0.35">
      <c r="G1007" s="1">
        <v>1963.833333</v>
      </c>
      <c r="H1007" s="1">
        <v>-9.8324049026677698E-2</v>
      </c>
      <c r="I1007" s="1">
        <v>0.56635500000000005</v>
      </c>
      <c r="J1007" s="1">
        <v>1963.833333</v>
      </c>
      <c r="K1007" s="1">
        <v>2.0219999999999998</v>
      </c>
      <c r="L1007" s="1">
        <v>4.7090422517355304</v>
      </c>
      <c r="M1007" s="1">
        <v>83.949738251681893</v>
      </c>
      <c r="V1007">
        <f t="shared" si="83"/>
        <v>1005</v>
      </c>
      <c r="W1007">
        <f t="shared" si="82"/>
        <v>1.5995071780735484</v>
      </c>
      <c r="X1007" s="2">
        <f t="array" ref="X1007">+SQRT((SUM(SIN($V1007/$X$1*($A$22:$A$2000))*$B$22:$B$2000))^2 + (SUM(COS($V1007/$X$1*($A$22:$A$2000))*$B$22:$B$2000))^2)</f>
        <v>0.67191847964477613</v>
      </c>
      <c r="Y1007">
        <f t="array" ref="Y1007">+SQRT((SUM(SIN($V1007/$X$1*($A$22:$A$2000))*$C$22:$C$2000))^2 +  (SUM(COS($V1007/$X$1*($A$22:$A$2000))*$C$22:$C$2000))^2)</f>
        <v>4.7507537320527007</v>
      </c>
    </row>
    <row r="1008" spans="7:27" x14ac:dyDescent="0.35">
      <c r="G1008" s="1">
        <v>1963.916667</v>
      </c>
      <c r="H1008" s="1">
        <v>-5.55223481414195E-2</v>
      </c>
      <c r="I1008" s="1">
        <v>0.15433759999999999</v>
      </c>
      <c r="J1008" s="1">
        <v>1963.916667</v>
      </c>
      <c r="K1008" s="1">
        <v>2.024</v>
      </c>
      <c r="L1008" s="1">
        <v>3.4550235860716398</v>
      </c>
      <c r="M1008" s="1">
        <v>92.805223654083093</v>
      </c>
      <c r="V1008">
        <f t="shared" si="83"/>
        <v>1006</v>
      </c>
      <c r="W1008">
        <f t="shared" si="82"/>
        <v>1.6010987275044672</v>
      </c>
      <c r="X1008" s="2">
        <f t="array" ref="X1008">+SQRT((SUM(SIN($V1008/$X$1*($A$22:$A$2000))*$B$22:$B$2000))^2 + (SUM(COS($V1008/$X$1*($A$22:$A$2000))*$B$22:$B$2000))^2)</f>
        <v>0.61194197445876364</v>
      </c>
      <c r="Y1008">
        <f t="array" ref="Y1008">+SQRT((SUM(SIN($V1008/$X$1*($A$22:$A$2000))*$C$22:$C$2000))^2 +  (SUM(COS($V1008/$X$1*($A$22:$A$2000))*$C$22:$C$2000))^2)</f>
        <v>2.9632054587166787</v>
      </c>
    </row>
    <row r="1009" spans="7:25" x14ac:dyDescent="0.35">
      <c r="G1009" s="1">
        <v>1964</v>
      </c>
      <c r="H1009" s="1">
        <v>-8.1640537352090994E-2</v>
      </c>
      <c r="I1009" s="1">
        <v>-0.2926571</v>
      </c>
      <c r="J1009" s="1">
        <v>1964</v>
      </c>
      <c r="K1009" s="1">
        <v>2.0259999999999998</v>
      </c>
      <c r="L1009" s="1">
        <v>5.3862273299216197</v>
      </c>
      <c r="M1009" s="1">
        <v>91.323708989743096</v>
      </c>
      <c r="V1009">
        <f t="shared" si="83"/>
        <v>1007</v>
      </c>
      <c r="W1009">
        <f t="shared" si="82"/>
        <v>1.6026902769353861</v>
      </c>
      <c r="X1009" s="2">
        <f t="array" ref="X1009">+SQRT((SUM(SIN($V1009/$X$1*($A$22:$A$2000))*$B$22:$B$2000))^2 + (SUM(COS($V1009/$X$1*($A$22:$A$2000))*$B$22:$B$2000))^2)</f>
        <v>0.31336520300045723</v>
      </c>
      <c r="Y1009">
        <f t="array" ref="Y1009">+SQRT((SUM(SIN($V1009/$X$1*($A$22:$A$2000))*$C$22:$C$2000))^2 +  (SUM(COS($V1009/$X$1*($A$22:$A$2000))*$C$22:$C$2000))^2)</f>
        <v>1.259059408980153</v>
      </c>
    </row>
    <row r="1010" spans="7:25" x14ac:dyDescent="0.35">
      <c r="G1010" s="1">
        <v>1964.083333</v>
      </c>
      <c r="H1010" s="1">
        <v>-0.19070864536277901</v>
      </c>
      <c r="I1010" s="1">
        <v>-0.52267609999999998</v>
      </c>
      <c r="J1010" s="1">
        <v>1964.083333</v>
      </c>
      <c r="K1010" s="1">
        <v>2.028</v>
      </c>
      <c r="L1010" s="1">
        <v>9.6914549211298002</v>
      </c>
      <c r="M1010" s="1">
        <v>80.181625189191195</v>
      </c>
      <c r="V1010">
        <f t="shared" si="83"/>
        <v>1008</v>
      </c>
      <c r="W1010">
        <f t="shared" si="82"/>
        <v>1.604281826366305</v>
      </c>
      <c r="X1010" s="2">
        <f t="array" ref="X1010">+SQRT((SUM(SIN($V1010/$X$1*($A$22:$A$2000))*$B$22:$B$2000))^2 + (SUM(COS($V1010/$X$1*($A$22:$A$2000))*$B$22:$B$2000))^2)</f>
        <v>0.52194209545429937</v>
      </c>
      <c r="Y1010">
        <f t="array" ref="Y1010">+SQRT((SUM(SIN($V1010/$X$1*($A$22:$A$2000))*$C$22:$C$2000))^2 +  (SUM(COS($V1010/$X$1*($A$22:$A$2000))*$C$22:$C$2000))^2)</f>
        <v>1.0255065691591183</v>
      </c>
    </row>
    <row r="1011" spans="7:25" x14ac:dyDescent="0.35">
      <c r="G1011" s="1">
        <v>1964.166667</v>
      </c>
      <c r="H1011" s="1">
        <v>-0.235478180182323</v>
      </c>
      <c r="I1011" s="1">
        <v>-0.15985350000000001</v>
      </c>
      <c r="J1011" s="1">
        <v>1964.166667</v>
      </c>
      <c r="K1011" s="1">
        <v>2.0299999999999998</v>
      </c>
      <c r="L1011" s="1">
        <v>13.976446184942301</v>
      </c>
      <c r="M1011" s="1">
        <v>64.399998185226494</v>
      </c>
      <c r="V1011">
        <f t="shared" si="83"/>
        <v>1009</v>
      </c>
      <c r="W1011">
        <f t="shared" si="82"/>
        <v>1.6058733757972239</v>
      </c>
      <c r="X1011" s="2">
        <f t="array" ref="X1011">+SQRT((SUM(SIN($V1011/$X$1*($A$22:$A$2000))*$B$22:$B$2000))^2 + (SUM(COS($V1011/$X$1*($A$22:$A$2000))*$B$22:$B$2000))^2)</f>
        <v>0.99502712208515187</v>
      </c>
      <c r="Y1011">
        <f t="array" ref="Y1011">+SQRT((SUM(SIN($V1011/$X$1*($A$22:$A$2000))*$C$22:$C$2000))^2 +  (SUM(COS($V1011/$X$1*($A$22:$A$2000))*$C$22:$C$2000))^2)</f>
        <v>2.2807547725099084</v>
      </c>
    </row>
    <row r="1012" spans="7:25" x14ac:dyDescent="0.35">
      <c r="G1012" s="1">
        <v>1964.25</v>
      </c>
      <c r="H1012" s="1">
        <v>-0.122544100034519</v>
      </c>
      <c r="I1012" s="1">
        <v>-4.3483670000000002E-2</v>
      </c>
      <c r="J1012" s="1">
        <v>1964.25</v>
      </c>
      <c r="K1012" s="1">
        <v>2.032</v>
      </c>
      <c r="L1012" s="1">
        <v>18.458995770878701</v>
      </c>
      <c r="M1012" s="1">
        <v>48.948698888912297</v>
      </c>
      <c r="V1012">
        <f t="shared" si="83"/>
        <v>1010</v>
      </c>
      <c r="W1012">
        <f t="shared" si="82"/>
        <v>1.607464925228143</v>
      </c>
      <c r="X1012" s="2">
        <f t="array" ref="X1012">+SQRT((SUM(SIN($V1012/$X$1*($A$22:$A$2000))*$B$22:$B$2000))^2 + (SUM(COS($V1012/$X$1*($A$22:$A$2000))*$B$22:$B$2000))^2)</f>
        <v>1.2059008168490064</v>
      </c>
      <c r="Y1012">
        <f t="array" ref="Y1012">+SQRT((SUM(SIN($V1012/$X$1*($A$22:$A$2000))*$C$22:$C$2000))^2 +  (SUM(COS($V1012/$X$1*($A$22:$A$2000))*$C$22:$C$2000))^2)</f>
        <v>3.3567955730926498</v>
      </c>
    </row>
    <row r="1013" spans="7:25" x14ac:dyDescent="0.35">
      <c r="G1013" s="1">
        <v>1964.333333</v>
      </c>
      <c r="H1013" s="1">
        <v>1.81218779321561E-2</v>
      </c>
      <c r="I1013" s="1">
        <v>-0.3212892</v>
      </c>
      <c r="J1013" s="1">
        <v>1964.333333</v>
      </c>
      <c r="K1013" s="1">
        <v>2.0339999999999998</v>
      </c>
      <c r="L1013" s="1">
        <v>22.5039073406335</v>
      </c>
      <c r="M1013" s="1">
        <v>39.250548922466002</v>
      </c>
      <c r="V1013">
        <f t="shared" si="83"/>
        <v>1011</v>
      </c>
      <c r="W1013">
        <f t="shared" si="82"/>
        <v>1.6090564746590619</v>
      </c>
      <c r="X1013" s="2">
        <f t="array" ref="X1013">+SQRT((SUM(SIN($V1013/$X$1*($A$22:$A$2000))*$B$22:$B$2000))^2 + (SUM(COS($V1013/$X$1*($A$22:$A$2000))*$B$22:$B$2000))^2)</f>
        <v>1.0657532526685392</v>
      </c>
      <c r="Y1013">
        <f t="array" ref="Y1013">+SQRT((SUM(SIN($V1013/$X$1*($A$22:$A$2000))*$C$22:$C$2000))^2 +  (SUM(COS($V1013/$X$1*($A$22:$A$2000))*$C$22:$C$2000))^2)</f>
        <v>4.1644696115822128</v>
      </c>
    </row>
    <row r="1014" spans="7:25" x14ac:dyDescent="0.35">
      <c r="G1014" s="1">
        <v>1964.416667</v>
      </c>
      <c r="H1014" s="1">
        <v>3.4081764319409999E-2</v>
      </c>
      <c r="I1014" s="1">
        <v>-0.153609</v>
      </c>
      <c r="J1014" s="1">
        <v>1964.416667</v>
      </c>
      <c r="K1014" s="1">
        <v>2.036</v>
      </c>
      <c r="L1014" s="1">
        <v>23.403703482348401</v>
      </c>
      <c r="M1014" s="1">
        <v>38.832534526768001</v>
      </c>
      <c r="V1014">
        <f t="shared" si="83"/>
        <v>1012</v>
      </c>
      <c r="W1014">
        <f t="shared" si="82"/>
        <v>1.6106480240899808</v>
      </c>
      <c r="X1014" s="2">
        <f t="array" ref="X1014">+SQRT((SUM(SIN($V1014/$X$1*($A$22:$A$2000))*$B$22:$B$2000))^2 + (SUM(COS($V1014/$X$1*($A$22:$A$2000))*$B$22:$B$2000))^2)</f>
        <v>0.74294258384544065</v>
      </c>
      <c r="Y1014">
        <f t="array" ref="Y1014">+SQRT((SUM(SIN($V1014/$X$1*($A$22:$A$2000))*$C$22:$C$2000))^2 +  (SUM(COS($V1014/$X$1*($A$22:$A$2000))*$C$22:$C$2000))^2)</f>
        <v>4.7838695919526169</v>
      </c>
    </row>
    <row r="1015" spans="7:25" x14ac:dyDescent="0.35">
      <c r="G1015" s="1">
        <v>1964.5</v>
      </c>
      <c r="H1015" s="1">
        <v>-8.0571045393034203E-3</v>
      </c>
      <c r="I1015" s="1">
        <v>-0.53537959999999996</v>
      </c>
      <c r="J1015" s="1">
        <v>1964.5</v>
      </c>
      <c r="K1015" s="1">
        <v>2.0379999999999998</v>
      </c>
      <c r="L1015" s="1">
        <v>20.603753792921601</v>
      </c>
      <c r="M1015" s="1">
        <v>46.716749790148199</v>
      </c>
      <c r="V1015">
        <f t="shared" si="83"/>
        <v>1013</v>
      </c>
      <c r="W1015">
        <f t="shared" si="82"/>
        <v>1.6122395735208999</v>
      </c>
      <c r="X1015" s="2">
        <f t="array" ref="X1015">+SQRT((SUM(SIN($V1015/$X$1*($A$22:$A$2000))*$B$22:$B$2000))^2 + (SUM(COS($V1015/$X$1*($A$22:$A$2000))*$B$22:$B$2000))^2)</f>
        <v>0.63481659773752652</v>
      </c>
      <c r="Y1015">
        <f t="array" ref="Y1015">+SQRT((SUM(SIN($V1015/$X$1*($A$22:$A$2000))*$C$22:$C$2000))^2 +  (SUM(COS($V1015/$X$1*($A$22:$A$2000))*$C$22:$C$2000))^2)</f>
        <v>5.2873660862403797</v>
      </c>
    </row>
    <row r="1016" spans="7:25" x14ac:dyDescent="0.35">
      <c r="G1016" s="1">
        <v>1964.583333</v>
      </c>
      <c r="H1016" s="1">
        <v>4.4462701112860402E-2</v>
      </c>
      <c r="I1016" s="1">
        <v>-0.40201209999999998</v>
      </c>
      <c r="J1016" s="1">
        <v>1964.583333</v>
      </c>
      <c r="K1016" s="1">
        <v>2.04</v>
      </c>
      <c r="L1016" s="1">
        <v>15.867303242207701</v>
      </c>
      <c r="M1016" s="1">
        <v>59.5508259301197</v>
      </c>
      <c r="V1016">
        <f t="shared" si="83"/>
        <v>1014</v>
      </c>
      <c r="W1016">
        <f t="shared" si="82"/>
        <v>1.613831122951819</v>
      </c>
      <c r="X1016" s="2">
        <f t="array" ref="X1016">+SQRT((SUM(SIN($V1016/$X$1*($A$22:$A$2000))*$B$22:$B$2000))^2 + (SUM(COS($V1016/$X$1*($A$22:$A$2000))*$B$22:$B$2000))^2)</f>
        <v>0.71786230213382041</v>
      </c>
      <c r="Y1016">
        <f t="array" ref="Y1016">+SQRT((SUM(SIN($V1016/$X$1*($A$22:$A$2000))*$C$22:$C$2000))^2 +  (SUM(COS($V1016/$X$1*($A$22:$A$2000))*$C$22:$C$2000))^2)</f>
        <v>5.6802561590832434</v>
      </c>
    </row>
    <row r="1017" spans="7:25" x14ac:dyDescent="0.35">
      <c r="G1017" s="1">
        <v>1964.666667</v>
      </c>
      <c r="H1017" s="1">
        <v>0.16755043593602401</v>
      </c>
      <c r="I1017" s="1">
        <v>-0.62033570000000005</v>
      </c>
      <c r="J1017" s="1">
        <v>1964.666667</v>
      </c>
      <c r="K1017" s="1">
        <v>2.0419999999999998</v>
      </c>
      <c r="L1017" s="1">
        <v>10.7424735536672</v>
      </c>
      <c r="M1017" s="1">
        <v>77.860757094097295</v>
      </c>
      <c r="V1017">
        <f t="shared" si="83"/>
        <v>1015</v>
      </c>
      <c r="W1017">
        <f t="shared" si="82"/>
        <v>1.6154226723827378</v>
      </c>
      <c r="X1017" s="2">
        <f t="array" ref="X1017">+SQRT((SUM(SIN($V1017/$X$1*($A$22:$A$2000))*$B$22:$B$2000))^2 + (SUM(COS($V1017/$X$1*($A$22:$A$2000))*$B$22:$B$2000))^2)</f>
        <v>0.57684708294237275</v>
      </c>
      <c r="Y1017">
        <f t="array" ref="Y1017">+SQRT((SUM(SIN($V1017/$X$1*($A$22:$A$2000))*$C$22:$C$2000))^2 +  (SUM(COS($V1017/$X$1*($A$22:$A$2000))*$C$22:$C$2000))^2)</f>
        <v>5.9170560725368757</v>
      </c>
    </row>
    <row r="1018" spans="7:25" x14ac:dyDescent="0.35">
      <c r="G1018" s="1">
        <v>1964.75</v>
      </c>
      <c r="H1018" s="1">
        <v>0.22067521663162501</v>
      </c>
      <c r="I1018" s="1">
        <v>-0.67172690000000002</v>
      </c>
      <c r="J1018" s="1">
        <v>1964.75</v>
      </c>
      <c r="K1018" s="1">
        <v>2.044</v>
      </c>
      <c r="L1018" s="1">
        <v>8.5675165513269302</v>
      </c>
      <c r="M1018" s="1">
        <v>103.74947072285001</v>
      </c>
      <c r="V1018">
        <f t="shared" si="83"/>
        <v>1016</v>
      </c>
      <c r="W1018">
        <f t="shared" si="82"/>
        <v>1.6170142218136567</v>
      </c>
      <c r="X1018" s="2">
        <f t="array" ref="X1018">+SQRT((SUM(SIN($V1018/$X$1*($A$22:$A$2000))*$B$22:$B$2000))^2 + (SUM(COS($V1018/$X$1*($A$22:$A$2000))*$B$22:$B$2000))^2)</f>
        <v>0.32156189844038557</v>
      </c>
      <c r="Y1018">
        <f t="array" ref="Y1018">+SQRT((SUM(SIN($V1018/$X$1*($A$22:$A$2000))*$C$22:$C$2000))^2 +  (SUM(COS($V1018/$X$1*($A$22:$A$2000))*$C$22:$C$2000))^2)</f>
        <v>5.9581339175101</v>
      </c>
    </row>
    <row r="1019" spans="7:25" x14ac:dyDescent="0.35">
      <c r="G1019" s="1">
        <v>1964.833333</v>
      </c>
      <c r="H1019" s="1">
        <v>0.18661070179202799</v>
      </c>
      <c r="I1019" s="1">
        <v>-3.6936040000000003E-2</v>
      </c>
      <c r="J1019" s="1">
        <v>1964.833333</v>
      </c>
      <c r="K1019" s="1">
        <v>2.0459999999999998</v>
      </c>
      <c r="L1019" s="1">
        <v>14.6835506952903</v>
      </c>
      <c r="M1019" s="1">
        <v>127.27790936620499</v>
      </c>
      <c r="V1019">
        <f t="shared" si="83"/>
        <v>1017</v>
      </c>
      <c r="W1019">
        <f t="shared" si="82"/>
        <v>1.6186057712445756</v>
      </c>
      <c r="X1019" s="2">
        <f t="array" ref="X1019">+SQRT((SUM(SIN($V1019/$X$1*($A$22:$A$2000))*$B$22:$B$2000))^2 + (SUM(COS($V1019/$X$1*($A$22:$A$2000))*$B$22:$B$2000))^2)</f>
        <v>0.84313119661032532</v>
      </c>
      <c r="Y1019">
        <f t="array" ref="Y1019">+SQRT((SUM(SIN($V1019/$X$1*($A$22:$A$2000))*$C$22:$C$2000))^2 +  (SUM(COS($V1019/$X$1*($A$22:$A$2000))*$C$22:$C$2000))^2)</f>
        <v>5.812141956060966</v>
      </c>
    </row>
    <row r="1020" spans="7:25" x14ac:dyDescent="0.35">
      <c r="G1020" s="1">
        <v>1964.916667</v>
      </c>
      <c r="H1020" s="1">
        <v>0.15909967452891099</v>
      </c>
      <c r="I1020" s="1">
        <v>3.085458E-2</v>
      </c>
      <c r="J1020" s="1">
        <v>1964.916667</v>
      </c>
      <c r="K1020" s="1">
        <v>2.048</v>
      </c>
      <c r="L1020" s="1">
        <v>29.672635907862301</v>
      </c>
      <c r="M1020" s="1">
        <v>129.98152182580799</v>
      </c>
      <c r="V1020">
        <f t="shared" si="83"/>
        <v>1018</v>
      </c>
      <c r="W1020">
        <f t="shared" si="82"/>
        <v>1.6201973206754945</v>
      </c>
      <c r="X1020" s="2">
        <f t="array" ref="X1020">+SQRT((SUM(SIN($V1020/$X$1*($A$22:$A$2000))*$B$22:$B$2000))^2 + (SUM(COS($V1020/$X$1*($A$22:$A$2000))*$B$22:$B$2000))^2)</f>
        <v>1.5136534068356315</v>
      </c>
      <c r="Y1020">
        <f t="array" ref="Y1020">+SQRT((SUM(SIN($V1020/$X$1*($A$22:$A$2000))*$C$22:$C$2000))^2 +  (SUM(COS($V1020/$X$1*($A$22:$A$2000))*$C$22:$C$2000))^2)</f>
        <v>5.5399008141740458</v>
      </c>
    </row>
    <row r="1021" spans="7:25" x14ac:dyDescent="0.35">
      <c r="G1021" s="1">
        <v>1965</v>
      </c>
      <c r="H1021" s="1">
        <v>0.15569544742449801</v>
      </c>
      <c r="I1021" s="1">
        <v>-0.16244910000000001</v>
      </c>
      <c r="J1021" s="1">
        <v>1965</v>
      </c>
      <c r="K1021" s="1">
        <v>2.0499999999999998</v>
      </c>
      <c r="L1021" s="1">
        <v>46.586360091150297</v>
      </c>
      <c r="M1021" s="1">
        <v>111.74519480730901</v>
      </c>
      <c r="V1021">
        <f t="shared" si="83"/>
        <v>1019</v>
      </c>
      <c r="W1021">
        <f t="shared" si="82"/>
        <v>1.6217888701064134</v>
      </c>
      <c r="X1021" s="2">
        <f t="array" ref="X1021">+SQRT((SUM(SIN($V1021/$X$1*($A$22:$A$2000))*$B$22:$B$2000))^2 + (SUM(COS($V1021/$X$1*($A$22:$A$2000))*$B$22:$B$2000))^2)</f>
        <v>1.955537207031796</v>
      </c>
      <c r="Y1021">
        <f t="array" ref="Y1021">+SQRT((SUM(SIN($V1021/$X$1*($A$22:$A$2000))*$C$22:$C$2000))^2 +  (SUM(COS($V1021/$X$1*($A$22:$A$2000))*$C$22:$C$2000))^2)</f>
        <v>5.2231696141539548</v>
      </c>
    </row>
    <row r="1022" spans="7:25" x14ac:dyDescent="0.35">
      <c r="G1022" s="1">
        <v>1965.083333</v>
      </c>
      <c r="H1022" s="1">
        <v>0.13457373366050501</v>
      </c>
      <c r="I1022" s="1">
        <v>-0.27790609999999999</v>
      </c>
      <c r="J1022" s="1">
        <v>1965.083333</v>
      </c>
      <c r="K1022" s="1">
        <v>2.052</v>
      </c>
      <c r="L1022" s="1">
        <v>57.680824911129697</v>
      </c>
      <c r="M1022" s="1">
        <v>92.310779797047701</v>
      </c>
      <c r="V1022">
        <f t="shared" si="83"/>
        <v>1020</v>
      </c>
      <c r="W1022">
        <f t="shared" si="82"/>
        <v>1.6233804195373325</v>
      </c>
      <c r="X1022" s="2">
        <f t="array" ref="X1022">+SQRT((SUM(SIN($V1022/$X$1*($A$22:$A$2000))*$B$22:$B$2000))^2 + (SUM(COS($V1022/$X$1*($A$22:$A$2000))*$B$22:$B$2000))^2)</f>
        <v>2.1147251472011552</v>
      </c>
      <c r="Y1022">
        <f t="array" ref="Y1022">+SQRT((SUM(SIN($V1022/$X$1*($A$22:$A$2000))*$C$22:$C$2000))^2 +  (SUM(COS($V1022/$X$1*($A$22:$A$2000))*$C$22:$C$2000))^2)</f>
        <v>4.9139906413882199</v>
      </c>
    </row>
    <row r="1023" spans="7:25" x14ac:dyDescent="0.35">
      <c r="G1023" s="1">
        <v>1965.166667</v>
      </c>
      <c r="H1023" s="1">
        <v>0.14835518473242801</v>
      </c>
      <c r="I1023" s="1">
        <v>-3.324154E-2</v>
      </c>
      <c r="J1023" s="1">
        <v>1965.166667</v>
      </c>
      <c r="K1023" s="1">
        <v>2.0539999999999998</v>
      </c>
      <c r="L1023" s="1">
        <v>59.365201266264997</v>
      </c>
      <c r="M1023" s="1">
        <v>78.275202493712797</v>
      </c>
      <c r="V1023">
        <f t="shared" si="83"/>
        <v>1021</v>
      </c>
      <c r="W1023">
        <f t="shared" si="82"/>
        <v>1.6249719689682516</v>
      </c>
      <c r="X1023" s="2">
        <f t="array" ref="X1023">+SQRT((SUM(SIN($V1023/$X$1*($A$22:$A$2000))*$B$22:$B$2000))^2 + (SUM(COS($V1023/$X$1*($A$22:$A$2000))*$B$22:$B$2000))^2)</f>
        <v>2.1775570138337983</v>
      </c>
      <c r="Y1023">
        <f t="array" ref="Y1023">+SQRT((SUM(SIN($V1023/$X$1*($A$22:$A$2000))*$C$22:$C$2000))^2 +  (SUM(COS($V1023/$X$1*($A$22:$A$2000))*$C$22:$C$2000))^2)</f>
        <v>4.5931253010653776</v>
      </c>
    </row>
    <row r="1024" spans="7:25" x14ac:dyDescent="0.35">
      <c r="G1024" s="1">
        <v>1965.25</v>
      </c>
      <c r="H1024" s="1">
        <v>0.28588204753491497</v>
      </c>
      <c r="I1024" s="1">
        <v>-0.10478270000000001</v>
      </c>
      <c r="J1024" s="1">
        <v>1965.25</v>
      </c>
      <c r="K1024" s="1">
        <v>2.056</v>
      </c>
      <c r="L1024" s="1">
        <v>50.687293413314499</v>
      </c>
      <c r="M1024" s="1">
        <v>60.820957059325202</v>
      </c>
      <c r="V1024">
        <f t="shared" si="83"/>
        <v>1022</v>
      </c>
      <c r="W1024">
        <f t="shared" si="82"/>
        <v>1.6265635183991705</v>
      </c>
      <c r="X1024" s="2">
        <f t="array" ref="X1024">+SQRT((SUM(SIN($V1024/$X$1*($A$22:$A$2000))*$B$22:$B$2000))^2 + (SUM(COS($V1024/$X$1*($A$22:$A$2000))*$B$22:$B$2000))^2)</f>
        <v>2.394617192493405</v>
      </c>
      <c r="Y1024">
        <f t="array" ref="Y1024">+SQRT((SUM(SIN($V1024/$X$1*($A$22:$A$2000))*$C$22:$C$2000))^2 +  (SUM(COS($V1024/$X$1*($A$22:$A$2000))*$C$22:$C$2000))^2)</f>
        <v>4.1730221165706212</v>
      </c>
    </row>
    <row r="1025" spans="7:25" x14ac:dyDescent="0.35">
      <c r="G1025" s="1">
        <v>1965.333333</v>
      </c>
      <c r="H1025" s="1">
        <v>0.48706381332283799</v>
      </c>
      <c r="I1025" s="1">
        <v>-0.34125719999999998</v>
      </c>
      <c r="J1025" s="1">
        <v>1965.333333</v>
      </c>
      <c r="K1025" s="1">
        <v>2.0579999999999901</v>
      </c>
      <c r="L1025" s="1">
        <v>33.769784443003601</v>
      </c>
      <c r="M1025" s="1">
        <v>47.789909932805799</v>
      </c>
      <c r="V1025">
        <f t="shared" si="83"/>
        <v>1023</v>
      </c>
      <c r="W1025">
        <f t="shared" si="82"/>
        <v>1.6281550678300893</v>
      </c>
      <c r="X1025" s="2">
        <f t="array" ref="X1025">+SQRT((SUM(SIN($V1025/$X$1*($A$22:$A$2000))*$B$22:$B$2000))^2 + (SUM(COS($V1025/$X$1*($A$22:$A$2000))*$B$22:$B$2000))^2)</f>
        <v>2.7396156023372704</v>
      </c>
      <c r="Y1025">
        <f t="array" ref="Y1025">+SQRT((SUM(SIN($V1025/$X$1*($A$22:$A$2000))*$C$22:$C$2000))^2 +  (SUM(COS($V1025/$X$1*($A$22:$A$2000))*$C$22:$C$2000))^2)</f>
        <v>3.5516221521945655</v>
      </c>
    </row>
    <row r="1026" spans="7:25" x14ac:dyDescent="0.35">
      <c r="G1026" s="1">
        <v>1965.416667</v>
      </c>
      <c r="H1026" s="1">
        <v>0.59874235059382197</v>
      </c>
      <c r="I1026" s="1">
        <v>-0.297288</v>
      </c>
      <c r="J1026" s="1">
        <v>1965.416667</v>
      </c>
      <c r="K1026" s="1">
        <v>2.0599999999999898</v>
      </c>
      <c r="L1026" s="1">
        <v>15.889126971905499</v>
      </c>
      <c r="M1026" s="1">
        <v>52.992212324600203</v>
      </c>
      <c r="V1026">
        <f t="shared" si="83"/>
        <v>1024</v>
      </c>
      <c r="W1026">
        <f t="shared" si="82"/>
        <v>1.6297466172610084</v>
      </c>
      <c r="X1026" s="2">
        <f t="array" ref="X1026">+SQRT((SUM(SIN($V1026/$X$1*($A$22:$A$2000))*$B$22:$B$2000))^2 + (SUM(COS($V1026/$X$1*($A$22:$A$2000))*$B$22:$B$2000))^2)</f>
        <v>2.9661365409927796</v>
      </c>
      <c r="Y1026">
        <f t="array" ref="Y1026">+SQRT((SUM(SIN($V1026/$X$1*($A$22:$A$2000))*$C$22:$C$2000))^2 +  (SUM(COS($V1026/$X$1*($A$22:$A$2000))*$C$22:$C$2000))^2)</f>
        <v>2.6800582710402838</v>
      </c>
    </row>
    <row r="1027" spans="7:25" x14ac:dyDescent="0.35">
      <c r="G1027" s="1">
        <v>1965.5</v>
      </c>
      <c r="H1027" s="1">
        <v>0.597805754013358</v>
      </c>
      <c r="I1027" s="1">
        <v>-0.17927860000000001</v>
      </c>
      <c r="J1027" s="1">
        <v>1965.5</v>
      </c>
      <c r="K1027" s="1">
        <v>2.0619999999999901</v>
      </c>
      <c r="L1027" s="1">
        <v>4.7451614358659597</v>
      </c>
      <c r="M1027" s="1">
        <v>58.925599101090697</v>
      </c>
      <c r="V1027">
        <f t="shared" si="83"/>
        <v>1025</v>
      </c>
      <c r="W1027">
        <f t="shared" ref="W1027:W1090" si="84">+V1027/$X$1/2/PI()</f>
        <v>1.6313381666919273</v>
      </c>
      <c r="X1027" s="2">
        <f t="array" ref="X1027">+SQRT((SUM(SIN($V1027/$X$1*($A$22:$A$2000))*$B$22:$B$2000))^2 + (SUM(COS($V1027/$X$1*($A$22:$A$2000))*$B$22:$B$2000))^2)</f>
        <v>2.9107256770122731</v>
      </c>
      <c r="Y1027">
        <f t="array" ref="Y1027">+SQRT((SUM(SIN($V1027/$X$1*($A$22:$A$2000))*$C$22:$C$2000))^2 +  (SUM(COS($V1027/$X$1*($A$22:$A$2000))*$C$22:$C$2000))^2)</f>
        <v>1.6043579526733294</v>
      </c>
    </row>
    <row r="1028" spans="7:25" x14ac:dyDescent="0.35">
      <c r="G1028" s="1">
        <v>1965.583333</v>
      </c>
      <c r="H1028" s="1">
        <v>0.58842743674856801</v>
      </c>
      <c r="I1028" s="1">
        <v>3.3997890000000003E-2</v>
      </c>
      <c r="J1028" s="1">
        <v>1965.583333</v>
      </c>
      <c r="K1028" s="1">
        <v>2.0639999999999898</v>
      </c>
      <c r="L1028" s="1">
        <v>1.2676613030458801</v>
      </c>
      <c r="M1028" s="1">
        <v>44.143652947207599</v>
      </c>
      <c r="V1028">
        <f t="shared" si="83"/>
        <v>1026</v>
      </c>
      <c r="W1028">
        <f t="shared" si="84"/>
        <v>1.6329297161228462</v>
      </c>
      <c r="X1028" s="2">
        <f t="array" ref="X1028">+SQRT((SUM(SIN($V1028/$X$1*($A$22:$A$2000))*$B$22:$B$2000))^2 + (SUM(COS($V1028/$X$1*($A$22:$A$2000))*$B$22:$B$2000))^2)</f>
        <v>2.6035460149722329</v>
      </c>
      <c r="Y1028">
        <f t="array" ref="Y1028">+SQRT((SUM(SIN($V1028/$X$1*($A$22:$A$2000))*$C$22:$C$2000))^2 +  (SUM(COS($V1028/$X$1*($A$22:$A$2000))*$C$22:$C$2000))^2)</f>
        <v>0.53457977201058993</v>
      </c>
    </row>
    <row r="1029" spans="7:25" x14ac:dyDescent="0.35">
      <c r="G1029" s="1">
        <v>1965.666667</v>
      </c>
      <c r="H1029" s="1">
        <v>0.60200887887091203</v>
      </c>
      <c r="I1029" s="1">
        <v>0.1629043</v>
      </c>
      <c r="J1029" s="1">
        <v>1965.666667</v>
      </c>
      <c r="K1029" s="1">
        <v>2.0659999999999901</v>
      </c>
      <c r="L1029" s="1">
        <v>1.0017776155259099</v>
      </c>
      <c r="M1029" s="1">
        <v>31.967886212377401</v>
      </c>
      <c r="V1029">
        <f t="shared" ref="V1029:V1092" si="85">+V1028+1</f>
        <v>1027</v>
      </c>
      <c r="W1029">
        <f t="shared" si="84"/>
        <v>1.6345212655537651</v>
      </c>
      <c r="X1029" s="2">
        <f t="array" ref="X1029">+SQRT((SUM(SIN($V1029/$X$1*($A$22:$A$2000))*$B$22:$B$2000))^2 + (SUM(COS($V1029/$X$1*($A$22:$A$2000))*$B$22:$B$2000))^2)</f>
        <v>2.2378176606163804</v>
      </c>
      <c r="Y1029">
        <f t="array" ref="Y1029">+SQRT((SUM(SIN($V1029/$X$1*($A$22:$A$2000))*$C$22:$C$2000))^2 +  (SUM(COS($V1029/$X$1*($A$22:$A$2000))*$C$22:$C$2000))^2)</f>
        <v>0.94058293212752853</v>
      </c>
    </row>
    <row r="1030" spans="7:25" x14ac:dyDescent="0.35">
      <c r="G1030" s="1">
        <v>1965.75</v>
      </c>
      <c r="H1030" s="1">
        <v>0.57893533994056101</v>
      </c>
      <c r="I1030" s="1">
        <v>0.37297160000000001</v>
      </c>
      <c r="J1030" s="1">
        <v>1965.75</v>
      </c>
      <c r="K1030" s="1">
        <v>2.0679999999999898</v>
      </c>
      <c r="L1030" s="1">
        <v>0.83350275315880595</v>
      </c>
      <c r="M1030" s="1">
        <v>52.225518989125703</v>
      </c>
      <c r="V1030">
        <f t="shared" si="85"/>
        <v>1028</v>
      </c>
      <c r="W1030">
        <f t="shared" si="84"/>
        <v>1.636112814984684</v>
      </c>
      <c r="X1030" s="2">
        <f t="array" ref="X1030">+SQRT((SUM(SIN($V1030/$X$1*($A$22:$A$2000))*$B$22:$B$2000))^2 + (SUM(COS($V1030/$X$1*($A$22:$A$2000))*$B$22:$B$2000))^2)</f>
        <v>2.032849328350919</v>
      </c>
      <c r="Y1030">
        <f t="array" ref="Y1030">+SQRT((SUM(SIN($V1030/$X$1*($A$22:$A$2000))*$C$22:$C$2000))^2 +  (SUM(COS($V1030/$X$1*($A$22:$A$2000))*$C$22:$C$2000))^2)</f>
        <v>2.0073246765688686</v>
      </c>
    </row>
    <row r="1031" spans="7:25" x14ac:dyDescent="0.35">
      <c r="G1031" s="1">
        <v>1965.833333</v>
      </c>
      <c r="H1031" s="1">
        <v>0.52926166252158902</v>
      </c>
      <c r="I1031" s="1">
        <v>2.2266950000000001E-2</v>
      </c>
      <c r="J1031" s="1">
        <v>1965.833333</v>
      </c>
      <c r="K1031" s="1">
        <v>2.0699999999999901</v>
      </c>
      <c r="L1031" s="1">
        <v>0.61832590995936398</v>
      </c>
      <c r="M1031" s="1">
        <v>82.542282134097903</v>
      </c>
      <c r="V1031">
        <f t="shared" si="85"/>
        <v>1029</v>
      </c>
      <c r="W1031">
        <f t="shared" si="84"/>
        <v>1.6377043644156029</v>
      </c>
      <c r="X1031" s="2">
        <f t="array" ref="X1031">+SQRT((SUM(SIN($V1031/$X$1*($A$22:$A$2000))*$B$22:$B$2000))^2 + (SUM(COS($V1031/$X$1*($A$22:$A$2000))*$B$22:$B$2000))^2)</f>
        <v>2.0004928197187204</v>
      </c>
      <c r="Y1031">
        <f t="array" ref="Y1031">+SQRT((SUM(SIN($V1031/$X$1*($A$22:$A$2000))*$C$22:$C$2000))^2 +  (SUM(COS($V1031/$X$1*($A$22:$A$2000))*$C$22:$C$2000))^2)</f>
        <v>3.0509879117944765</v>
      </c>
    </row>
    <row r="1032" spans="7:25" x14ac:dyDescent="0.35">
      <c r="G1032" s="1">
        <v>1965.916667</v>
      </c>
      <c r="H1032" s="1">
        <v>0.52348121043682605</v>
      </c>
      <c r="I1032" s="1">
        <v>-7.6963390000000007E-2</v>
      </c>
      <c r="J1032" s="1">
        <v>1965.916667</v>
      </c>
      <c r="K1032" s="1">
        <v>2.0719999999999898</v>
      </c>
      <c r="L1032" s="1">
        <v>0.52261894226650396</v>
      </c>
      <c r="M1032" s="1">
        <v>89.051772374646703</v>
      </c>
      <c r="V1032">
        <f t="shared" si="85"/>
        <v>1030</v>
      </c>
      <c r="W1032">
        <f t="shared" si="84"/>
        <v>1.6392959138465222</v>
      </c>
      <c r="X1032" s="2">
        <f t="array" ref="X1032">+SQRT((SUM(SIN($V1032/$X$1*($A$22:$A$2000))*$B$22:$B$2000))^2 + (SUM(COS($V1032/$X$1*($A$22:$A$2000))*$B$22:$B$2000))^2)</f>
        <v>1.9403582074871668</v>
      </c>
      <c r="Y1032">
        <f t="array" ref="Y1032">+SQRT((SUM(SIN($V1032/$X$1*($A$22:$A$2000))*$C$22:$C$2000))^2 +  (SUM(COS($V1032/$X$1*($A$22:$A$2000))*$C$22:$C$2000))^2)</f>
        <v>4.0719864131141259</v>
      </c>
    </row>
    <row r="1033" spans="7:25" x14ac:dyDescent="0.35">
      <c r="G1033" s="1">
        <v>1966</v>
      </c>
      <c r="H1033" s="1">
        <v>0.53337731787327902</v>
      </c>
      <c r="I1033" s="1">
        <v>-6.3728119999999999E-2</v>
      </c>
      <c r="J1033" s="1">
        <v>1966</v>
      </c>
      <c r="K1033" s="1">
        <v>2.0739999999999901</v>
      </c>
      <c r="L1033" s="1">
        <v>0.405488746803157</v>
      </c>
      <c r="M1033" s="1">
        <v>85.236098196995698</v>
      </c>
      <c r="V1033">
        <f t="shared" si="85"/>
        <v>1031</v>
      </c>
      <c r="W1033">
        <f t="shared" si="84"/>
        <v>1.6408874632774411</v>
      </c>
      <c r="X1033" s="2">
        <f t="array" ref="X1033">+SQRT((SUM(SIN($V1033/$X$1*($A$22:$A$2000))*$B$22:$B$2000))^2 + (SUM(COS($V1033/$X$1*($A$22:$A$2000))*$B$22:$B$2000))^2)</f>
        <v>1.6914133581718092</v>
      </c>
      <c r="Y1033">
        <f t="array" ref="Y1033">+SQRT((SUM(SIN($V1033/$X$1*($A$22:$A$2000))*$C$22:$C$2000))^2 +  (SUM(COS($V1033/$X$1*($A$22:$A$2000))*$C$22:$C$2000))^2)</f>
        <v>5.0221568895906534</v>
      </c>
    </row>
    <row r="1034" spans="7:25" x14ac:dyDescent="0.35">
      <c r="G1034" s="1">
        <v>1966.083333</v>
      </c>
      <c r="H1034" s="1">
        <v>0.475023149179784</v>
      </c>
      <c r="I1034" s="1">
        <v>5.9320629999999996E-3</v>
      </c>
      <c r="J1034" s="1">
        <v>1966.083333</v>
      </c>
      <c r="K1034" s="1">
        <v>2.0759999999999899</v>
      </c>
      <c r="L1034" s="1">
        <v>0.46138007282022497</v>
      </c>
      <c r="M1034" s="1">
        <v>92.348228556604397</v>
      </c>
      <c r="V1034">
        <f t="shared" si="85"/>
        <v>1032</v>
      </c>
      <c r="W1034">
        <f t="shared" si="84"/>
        <v>1.6424790127083599</v>
      </c>
      <c r="X1034" s="2">
        <f t="array" ref="X1034">+SQRT((SUM(SIN($V1034/$X$1*($A$22:$A$2000))*$B$22:$B$2000))^2 + (SUM(COS($V1034/$X$1*($A$22:$A$2000))*$B$22:$B$2000))^2)</f>
        <v>1.241121874237433</v>
      </c>
      <c r="Y1034">
        <f t="array" ref="Y1034">+SQRT((SUM(SIN($V1034/$X$1*($A$22:$A$2000))*$C$22:$C$2000))^2 +  (SUM(COS($V1034/$X$1*($A$22:$A$2000))*$C$22:$C$2000))^2)</f>
        <v>5.7807096119931645</v>
      </c>
    </row>
    <row r="1035" spans="7:25" x14ac:dyDescent="0.35">
      <c r="G1035" s="1">
        <v>1966.166667</v>
      </c>
      <c r="H1035" s="1">
        <v>0.40505965881266598</v>
      </c>
      <c r="I1035" s="1">
        <v>-0.18864349999999999</v>
      </c>
      <c r="J1035" s="1">
        <v>1966.166667</v>
      </c>
      <c r="K1035" s="1">
        <v>2.0779999999999901</v>
      </c>
      <c r="L1035" s="1">
        <v>0.59987165638919204</v>
      </c>
      <c r="M1035" s="1">
        <v>93.024831776188904</v>
      </c>
      <c r="V1035">
        <f t="shared" si="85"/>
        <v>1033</v>
      </c>
      <c r="W1035">
        <f t="shared" si="84"/>
        <v>1.6440705621392788</v>
      </c>
      <c r="X1035" s="2">
        <f t="array" ref="X1035">+SQRT((SUM(SIN($V1035/$X$1*($A$22:$A$2000))*$B$22:$B$2000))^2 + (SUM(COS($V1035/$X$1*($A$22:$A$2000))*$B$22:$B$2000))^2)</f>
        <v>0.70082357456710997</v>
      </c>
      <c r="Y1035">
        <f t="array" ref="Y1035">+SQRT((SUM(SIN($V1035/$X$1*($A$22:$A$2000))*$C$22:$C$2000))^2 +  (SUM(COS($V1035/$X$1*($A$22:$A$2000))*$C$22:$C$2000))^2)</f>
        <v>6.2339385941403274</v>
      </c>
    </row>
    <row r="1036" spans="7:25" x14ac:dyDescent="0.35">
      <c r="G1036" s="1">
        <v>1966.25</v>
      </c>
      <c r="H1036" s="1">
        <v>0.46461570480038</v>
      </c>
      <c r="I1036" s="1">
        <v>-0.25407370000000001</v>
      </c>
      <c r="J1036" s="1">
        <v>1966.25</v>
      </c>
      <c r="K1036" s="1">
        <v>2.0799999999999899</v>
      </c>
      <c r="L1036" s="1">
        <v>0.48701025939077602</v>
      </c>
      <c r="M1036" s="1">
        <v>75.199015723135602</v>
      </c>
      <c r="V1036">
        <f t="shared" si="85"/>
        <v>1034</v>
      </c>
      <c r="W1036">
        <f t="shared" si="84"/>
        <v>1.6456621115701977</v>
      </c>
      <c r="X1036" s="2">
        <f t="array" ref="X1036">+SQRT((SUM(SIN($V1036/$X$1*($A$22:$A$2000))*$B$22:$B$2000))^2 + (SUM(COS($V1036/$X$1*($A$22:$A$2000))*$B$22:$B$2000))^2)</f>
        <v>0.2639237741791256</v>
      </c>
      <c r="Y1036">
        <f t="array" ref="Y1036">+SQRT((SUM(SIN($V1036/$X$1*($A$22:$A$2000))*$C$22:$C$2000))^2 +  (SUM(COS($V1036/$X$1*($A$22:$A$2000))*$C$22:$C$2000))^2)</f>
        <v>6.3583610423027999</v>
      </c>
    </row>
    <row r="1037" spans="7:25" x14ac:dyDescent="0.35">
      <c r="G1037" s="1">
        <v>1966.333333</v>
      </c>
      <c r="H1037" s="1">
        <v>0.61502561069217399</v>
      </c>
      <c r="I1037" s="1">
        <v>-0.22441920000000001</v>
      </c>
      <c r="J1037" s="1">
        <v>1966.333333</v>
      </c>
      <c r="K1037" s="1">
        <v>2.0819999999999901</v>
      </c>
      <c r="L1037" s="1">
        <v>0.44893995056650299</v>
      </c>
      <c r="M1037" s="1">
        <v>62.879620255238201</v>
      </c>
      <c r="V1037">
        <f t="shared" si="85"/>
        <v>1035</v>
      </c>
      <c r="W1037">
        <f t="shared" si="84"/>
        <v>1.6472536610011168</v>
      </c>
      <c r="X1037" s="2">
        <f t="array" ref="X1037">+SQRT((SUM(SIN($V1037/$X$1*($A$22:$A$2000))*$B$22:$B$2000))^2 + (SUM(COS($V1037/$X$1*($A$22:$A$2000))*$B$22:$B$2000))^2)</f>
        <v>0.16863967125235482</v>
      </c>
      <c r="Y1037">
        <f t="array" ref="Y1037">+SQRT((SUM(SIN($V1037/$X$1*($A$22:$A$2000))*$C$22:$C$2000))^2 +  (SUM(COS($V1037/$X$1*($A$22:$A$2000))*$C$22:$C$2000))^2)</f>
        <v>6.242575712259633</v>
      </c>
    </row>
    <row r="1038" spans="7:25" x14ac:dyDescent="0.35">
      <c r="G1038" s="1">
        <v>1966.416667</v>
      </c>
      <c r="H1038" s="1">
        <v>0.65408153885079701</v>
      </c>
      <c r="I1038" s="1">
        <v>7.1532040000000005E-2</v>
      </c>
      <c r="J1038" s="1">
        <v>1966.416667</v>
      </c>
      <c r="K1038" s="1">
        <v>2.0839999999999899</v>
      </c>
      <c r="L1038" s="1">
        <v>0.75596211295739202</v>
      </c>
      <c r="M1038" s="1">
        <v>64.214746717512</v>
      </c>
      <c r="V1038">
        <f t="shared" si="85"/>
        <v>1036</v>
      </c>
      <c r="W1038">
        <f t="shared" si="84"/>
        <v>1.6488452104320357</v>
      </c>
      <c r="X1038" s="2">
        <f t="array" ref="X1038">+SQRT((SUM(SIN($V1038/$X$1*($A$22:$A$2000))*$B$22:$B$2000))^2 + (SUM(COS($V1038/$X$1*($A$22:$A$2000))*$B$22:$B$2000))^2)</f>
        <v>8.9152990900514234E-2</v>
      </c>
      <c r="Y1038">
        <f t="array" ref="Y1038">+SQRT((SUM(SIN($V1038/$X$1*($A$22:$A$2000))*$C$22:$C$2000))^2 +  (SUM(COS($V1038/$X$1*($A$22:$A$2000))*$C$22:$C$2000))^2)</f>
        <v>6.0367099592815743</v>
      </c>
    </row>
    <row r="1039" spans="7:25" x14ac:dyDescent="0.35">
      <c r="G1039" s="1">
        <v>1966.5</v>
      </c>
      <c r="H1039" s="1">
        <v>0.53810619717142805</v>
      </c>
      <c r="I1039" s="1">
        <v>0.28894029999999998</v>
      </c>
      <c r="J1039" s="1">
        <v>1966.5</v>
      </c>
      <c r="K1039" s="1">
        <v>2.0859999999999901</v>
      </c>
      <c r="L1039" s="1">
        <v>0.83048584627785005</v>
      </c>
      <c r="M1039" s="1">
        <v>53.460496904149203</v>
      </c>
      <c r="V1039">
        <f t="shared" si="85"/>
        <v>1037</v>
      </c>
      <c r="W1039">
        <f t="shared" si="84"/>
        <v>1.6504367598629546</v>
      </c>
      <c r="X1039" s="2">
        <f t="array" ref="X1039">+SQRT((SUM(SIN($V1039/$X$1*($A$22:$A$2000))*$B$22:$B$2000))^2 + (SUM(COS($V1039/$X$1*($A$22:$A$2000))*$B$22:$B$2000))^2)</f>
        <v>0.25325249835012925</v>
      </c>
      <c r="Y1039">
        <f t="array" ref="Y1039">+SQRT((SUM(SIN($V1039/$X$1*($A$22:$A$2000))*$C$22:$C$2000))^2 +  (SUM(COS($V1039/$X$1*($A$22:$A$2000))*$C$22:$C$2000))^2)</f>
        <v>5.864454222408777</v>
      </c>
    </row>
    <row r="1040" spans="7:25" x14ac:dyDescent="0.35">
      <c r="G1040" s="1">
        <v>1966.583333</v>
      </c>
      <c r="H1040" s="1">
        <v>0.45738504715047301</v>
      </c>
      <c r="I1040" s="1">
        <v>0.40972890000000001</v>
      </c>
      <c r="J1040" s="1">
        <v>1966.583333</v>
      </c>
      <c r="K1040" s="1">
        <v>2.0879999999999899</v>
      </c>
      <c r="L1040" s="1">
        <v>0.62630267849235999</v>
      </c>
      <c r="M1040" s="1">
        <v>30.313064679431001</v>
      </c>
      <c r="V1040">
        <f t="shared" si="85"/>
        <v>1038</v>
      </c>
      <c r="W1040">
        <f t="shared" si="84"/>
        <v>1.6520283092938737</v>
      </c>
      <c r="X1040" s="2">
        <f t="array" ref="X1040">+SQRT((SUM(SIN($V1040/$X$1*($A$22:$A$2000))*$B$22:$B$2000))^2 + (SUM(COS($V1040/$X$1*($A$22:$A$2000))*$B$22:$B$2000))^2)</f>
        <v>0.67863260309476625</v>
      </c>
      <c r="Y1040">
        <f t="array" ref="Y1040">+SQRT((SUM(SIN($V1040/$X$1*($A$22:$A$2000))*$C$22:$C$2000))^2 +  (SUM(COS($V1040/$X$1*($A$22:$A$2000))*$C$22:$C$2000))^2)</f>
        <v>5.7616785499521868</v>
      </c>
    </row>
    <row r="1041" spans="7:25" x14ac:dyDescent="0.35">
      <c r="G1041" s="1">
        <v>1966.666667</v>
      </c>
      <c r="H1041" s="1">
        <v>0.512271091993456</v>
      </c>
      <c r="I1041" s="1">
        <v>0.46248529999999999</v>
      </c>
      <c r="J1041" s="1">
        <v>1966.666667</v>
      </c>
      <c r="K1041" s="1">
        <v>2.0899999999999901</v>
      </c>
      <c r="L1041" s="1">
        <v>0.95913852728068005</v>
      </c>
      <c r="M1041" s="1">
        <v>30.4732124969903</v>
      </c>
      <c r="V1041">
        <f t="shared" si="85"/>
        <v>1039</v>
      </c>
      <c r="W1041">
        <f t="shared" si="84"/>
        <v>1.6536198587247928</v>
      </c>
      <c r="X1041" s="2">
        <f t="array" ref="X1041">+SQRT((SUM(SIN($V1041/$X$1*($A$22:$A$2000))*$B$22:$B$2000))^2 + (SUM(COS($V1041/$X$1*($A$22:$A$2000))*$B$22:$B$2000))^2)</f>
        <v>1.0286847309904048</v>
      </c>
      <c r="Y1041">
        <f t="array" ref="Y1041">+SQRT((SUM(SIN($V1041/$X$1*($A$22:$A$2000))*$C$22:$C$2000))^2 +  (SUM(COS($V1041/$X$1*($A$22:$A$2000))*$C$22:$C$2000))^2)</f>
        <v>5.6827312804715779</v>
      </c>
    </row>
    <row r="1042" spans="7:25" x14ac:dyDescent="0.35">
      <c r="G1042" s="1">
        <v>1966.75</v>
      </c>
      <c r="H1042" s="1">
        <v>0.54068846489910705</v>
      </c>
      <c r="I1042" s="1">
        <v>5.1821560000000003E-2</v>
      </c>
      <c r="J1042" s="1">
        <v>1966.75</v>
      </c>
      <c r="K1042" s="1">
        <v>2.0919999999999899</v>
      </c>
      <c r="L1042" s="1">
        <v>1.48740791947364</v>
      </c>
      <c r="M1042" s="1">
        <v>62.3352757215617</v>
      </c>
      <c r="V1042">
        <f t="shared" si="85"/>
        <v>1040</v>
      </c>
      <c r="W1042">
        <f t="shared" si="84"/>
        <v>1.6552114081557117</v>
      </c>
      <c r="X1042" s="2">
        <f t="array" ref="X1042">+SQRT((SUM(SIN($V1042/$X$1*($A$22:$A$2000))*$B$22:$B$2000))^2 + (SUM(COS($V1042/$X$1*($A$22:$A$2000))*$B$22:$B$2000))^2)</f>
        <v>1.1430142827298997</v>
      </c>
      <c r="Y1042">
        <f t="array" ref="Y1042">+SQRT((SUM(SIN($V1042/$X$1*($A$22:$A$2000))*$C$22:$C$2000))^2 +  (SUM(COS($V1042/$X$1*($A$22:$A$2000))*$C$22:$C$2000))^2)</f>
        <v>5.5549484057729268</v>
      </c>
    </row>
    <row r="1043" spans="7:25" x14ac:dyDescent="0.35">
      <c r="G1043" s="1">
        <v>1966.833333</v>
      </c>
      <c r="H1043" s="1">
        <v>0.39101591339937303</v>
      </c>
      <c r="I1043" s="1">
        <v>-0.11329699999999999</v>
      </c>
      <c r="J1043" s="1">
        <v>1966.833333</v>
      </c>
      <c r="K1043" s="1">
        <v>2.0939999999999901</v>
      </c>
      <c r="L1043" s="1">
        <v>1.2675795114796999</v>
      </c>
      <c r="M1043" s="1">
        <v>94.446555952813299</v>
      </c>
      <c r="V1043">
        <f t="shared" si="85"/>
        <v>1041</v>
      </c>
      <c r="W1043">
        <f t="shared" si="84"/>
        <v>1.6568029575866305</v>
      </c>
      <c r="X1043" s="2">
        <f t="array" ref="X1043">+SQRT((SUM(SIN($V1043/$X$1*($A$22:$A$2000))*$B$22:$B$2000))^2 + (SUM(COS($V1043/$X$1*($A$22:$A$2000))*$B$22:$B$2000))^2)</f>
        <v>0.97391500217323146</v>
      </c>
      <c r="Y1043">
        <f t="array" ref="Y1043">+SQRT((SUM(SIN($V1043/$X$1*($A$22:$A$2000))*$C$22:$C$2000))^2 +  (SUM(COS($V1043/$X$1*($A$22:$A$2000))*$C$22:$C$2000))^2)</f>
        <v>5.3435838642011113</v>
      </c>
    </row>
    <row r="1044" spans="7:25" x14ac:dyDescent="0.35">
      <c r="G1044" s="1">
        <v>1966.916667</v>
      </c>
      <c r="H1044" s="1">
        <v>0.169492949239231</v>
      </c>
      <c r="I1044" s="1">
        <v>-2.3455409999999999E-2</v>
      </c>
      <c r="J1044" s="1">
        <v>1966.916667</v>
      </c>
      <c r="K1044" s="1">
        <v>2.0959999999999899</v>
      </c>
      <c r="L1044" s="1">
        <v>1.3688105178618499</v>
      </c>
      <c r="M1044" s="1">
        <v>108.228870687224</v>
      </c>
      <c r="V1044">
        <f t="shared" si="85"/>
        <v>1042</v>
      </c>
      <c r="W1044">
        <f t="shared" si="84"/>
        <v>1.6583945070175494</v>
      </c>
      <c r="X1044" s="2">
        <f t="array" ref="X1044">+SQRT((SUM(SIN($V1044/$X$1*($A$22:$A$2000))*$B$22:$B$2000))^2 + (SUM(COS($V1044/$X$1*($A$22:$A$2000))*$B$22:$B$2000))^2)</f>
        <v>0.62559752771088706</v>
      </c>
      <c r="Y1044">
        <f t="array" ref="Y1044">+SQRT((SUM(SIN($V1044/$X$1*($A$22:$A$2000))*$C$22:$C$2000))^2 +  (SUM(COS($V1044/$X$1*($A$22:$A$2000))*$C$22:$C$2000))^2)</f>
        <v>5.0974107112744038</v>
      </c>
    </row>
    <row r="1045" spans="7:25" x14ac:dyDescent="0.35">
      <c r="G1045" s="1">
        <v>1967</v>
      </c>
      <c r="H1045" s="1">
        <v>6.4474183388734105E-2</v>
      </c>
      <c r="I1045" s="1">
        <v>-6.8038109999999999E-2</v>
      </c>
      <c r="J1045" s="1">
        <v>1967</v>
      </c>
      <c r="K1045" s="1">
        <v>2.0979999999999901</v>
      </c>
      <c r="L1045" s="1">
        <v>2.82436139439407</v>
      </c>
      <c r="M1045" s="1">
        <v>109.500429423125</v>
      </c>
      <c r="V1045">
        <f t="shared" si="85"/>
        <v>1043</v>
      </c>
      <c r="W1045">
        <f t="shared" si="84"/>
        <v>1.6599860564484683</v>
      </c>
      <c r="X1045" s="2">
        <f t="array" ref="X1045">+SQRT((SUM(SIN($V1045/$X$1*($A$22:$A$2000))*$B$22:$B$2000))^2 + (SUM(COS($V1045/$X$1*($A$22:$A$2000))*$B$22:$B$2000))^2)</f>
        <v>0.3743301106352917</v>
      </c>
      <c r="Y1045">
        <f t="array" ref="Y1045">+SQRT((SUM(SIN($V1045/$X$1*($A$22:$A$2000))*$C$22:$C$2000))^2 +  (SUM(COS($V1045/$X$1*($A$22:$A$2000))*$C$22:$C$2000))^2)</f>
        <v>4.9260099621723343</v>
      </c>
    </row>
    <row r="1046" spans="7:25" x14ac:dyDescent="0.35">
      <c r="G1046" s="1">
        <v>1967.083333</v>
      </c>
      <c r="H1046" s="1">
        <v>8.0417071989559802E-2</v>
      </c>
      <c r="I1046" s="1">
        <v>9.6202850000000006E-2</v>
      </c>
      <c r="J1046" s="1">
        <v>1967.083333</v>
      </c>
      <c r="K1046" s="1">
        <v>2.0999999999999899</v>
      </c>
      <c r="L1046" s="1">
        <v>3.5025215125131601</v>
      </c>
      <c r="M1046" s="1">
        <v>97.101044261142704</v>
      </c>
      <c r="V1046">
        <f t="shared" si="85"/>
        <v>1044</v>
      </c>
      <c r="W1046">
        <f t="shared" si="84"/>
        <v>1.6615776058793872</v>
      </c>
      <c r="X1046" s="2">
        <f t="array" ref="X1046">+SQRT((SUM(SIN($V1046/$X$1*($A$22:$A$2000))*$B$22:$B$2000))^2 + (SUM(COS($V1046/$X$1*($A$22:$A$2000))*$B$22:$B$2000))^2)</f>
        <v>0.3861669684050002</v>
      </c>
      <c r="Y1046">
        <f t="array" ref="Y1046">+SQRT((SUM(SIN($V1046/$X$1*($A$22:$A$2000))*$C$22:$C$2000))^2 +  (SUM(COS($V1046/$X$1*($A$22:$A$2000))*$C$22:$C$2000))^2)</f>
        <v>4.8862525274647357</v>
      </c>
    </row>
    <row r="1047" spans="7:25" x14ac:dyDescent="0.35">
      <c r="G1047" s="1">
        <v>1967.166667</v>
      </c>
      <c r="H1047" s="1">
        <v>0.102246831830167</v>
      </c>
      <c r="I1047" s="1">
        <v>0.4014374</v>
      </c>
      <c r="J1047" s="1">
        <v>1967.166667</v>
      </c>
      <c r="K1047" s="1">
        <v>2.1019999999999901</v>
      </c>
      <c r="L1047" s="1">
        <v>2.9619888572420301</v>
      </c>
      <c r="M1047" s="1">
        <v>68.594955138634802</v>
      </c>
      <c r="V1047">
        <f t="shared" si="85"/>
        <v>1045</v>
      </c>
      <c r="W1047">
        <f t="shared" si="84"/>
        <v>1.6631691553103063</v>
      </c>
      <c r="X1047" s="2">
        <f t="array" ref="X1047">+SQRT((SUM(SIN($V1047/$X$1*($A$22:$A$2000))*$B$22:$B$2000))^2 + (SUM(COS($V1047/$X$1*($A$22:$A$2000))*$B$22:$B$2000))^2)</f>
        <v>0.28704156517821455</v>
      </c>
      <c r="Y1047">
        <f t="array" ref="Y1047">+SQRT((SUM(SIN($V1047/$X$1*($A$22:$A$2000))*$C$22:$C$2000))^2 +  (SUM(COS($V1047/$X$1*($A$22:$A$2000))*$C$22:$C$2000))^2)</f>
        <v>4.9032525148181083</v>
      </c>
    </row>
    <row r="1048" spans="7:25" x14ac:dyDescent="0.35">
      <c r="G1048" s="1">
        <v>1967.25</v>
      </c>
      <c r="H1048" s="1">
        <v>9.8005298128073001E-2</v>
      </c>
      <c r="I1048" s="1">
        <v>-8.2364679999999996E-2</v>
      </c>
      <c r="J1048" s="1">
        <v>1967.25</v>
      </c>
      <c r="K1048" s="1">
        <v>2.1039999999999899</v>
      </c>
      <c r="L1048" s="1">
        <v>7.3118957630145598</v>
      </c>
      <c r="M1048" s="1">
        <v>44.339694800443503</v>
      </c>
      <c r="V1048">
        <f t="shared" si="85"/>
        <v>1046</v>
      </c>
      <c r="W1048">
        <f t="shared" si="84"/>
        <v>1.6647607047412254</v>
      </c>
      <c r="X1048" s="2">
        <f t="array" ref="X1048">+SQRT((SUM(SIN($V1048/$X$1*($A$22:$A$2000))*$B$22:$B$2000))^2 + (SUM(COS($V1048/$X$1*($A$22:$A$2000))*$B$22:$B$2000))^2)</f>
        <v>6.7456338379164024E-2</v>
      </c>
      <c r="Y1048">
        <f t="array" ref="Y1048">+SQRT((SUM(SIN($V1048/$X$1*($A$22:$A$2000))*$C$22:$C$2000))^2 +  (SUM(COS($V1048/$X$1*($A$22:$A$2000))*$C$22:$C$2000))^2)</f>
        <v>4.8646259929978939</v>
      </c>
    </row>
    <row r="1049" spans="7:25" x14ac:dyDescent="0.35">
      <c r="G1049" s="1">
        <v>1967.333333</v>
      </c>
      <c r="H1049" s="1">
        <v>0.103672793480744</v>
      </c>
      <c r="I1049" s="1">
        <v>3.3061800000000002E-2</v>
      </c>
      <c r="J1049" s="1">
        <v>1967.333333</v>
      </c>
      <c r="K1049" s="1">
        <v>2.1059999999999901</v>
      </c>
      <c r="L1049" s="1">
        <v>21.1380538072994</v>
      </c>
      <c r="M1049" s="1">
        <v>46.272387153043702</v>
      </c>
      <c r="V1049">
        <f t="shared" si="85"/>
        <v>1047</v>
      </c>
      <c r="W1049">
        <f t="shared" si="84"/>
        <v>1.6663522541721443</v>
      </c>
      <c r="X1049" s="2">
        <f t="array" ref="X1049">+SQRT((SUM(SIN($V1049/$X$1*($A$22:$A$2000))*$B$22:$B$2000))^2 + (SUM(COS($V1049/$X$1*($A$22:$A$2000))*$B$22:$B$2000))^2)</f>
        <v>0.56011557112629518</v>
      </c>
      <c r="Y1049">
        <f t="array" ref="Y1049">+SQRT((SUM(SIN($V1049/$X$1*($A$22:$A$2000))*$C$22:$C$2000))^2 +  (SUM(COS($V1049/$X$1*($A$22:$A$2000))*$C$22:$C$2000))^2)</f>
        <v>4.7652538932430168</v>
      </c>
    </row>
    <row r="1050" spans="7:25" x14ac:dyDescent="0.35">
      <c r="G1050" s="1">
        <v>1967.416667</v>
      </c>
      <c r="H1050" s="1">
        <v>0.107183466393242</v>
      </c>
      <c r="I1050" s="1">
        <v>0.23502300000000001</v>
      </c>
      <c r="J1050" s="1">
        <v>1967.416667</v>
      </c>
      <c r="K1050" s="1">
        <v>2.1079999999999899</v>
      </c>
      <c r="L1050" s="1">
        <v>38.611618160840301</v>
      </c>
      <c r="M1050" s="1">
        <v>65.3049281031211</v>
      </c>
      <c r="V1050">
        <f t="shared" si="85"/>
        <v>1048</v>
      </c>
      <c r="W1050">
        <f t="shared" si="84"/>
        <v>1.6679438036030632</v>
      </c>
      <c r="X1050" s="2">
        <f t="array" ref="X1050">+SQRT((SUM(SIN($V1050/$X$1*($A$22:$A$2000))*$B$22:$B$2000))^2 + (SUM(COS($V1050/$X$1*($A$22:$A$2000))*$B$22:$B$2000))^2)</f>
        <v>0.99461675070427846</v>
      </c>
      <c r="Y1050">
        <f t="array" ref="Y1050">+SQRT((SUM(SIN($V1050/$X$1*($A$22:$A$2000))*$C$22:$C$2000))^2 +  (SUM(COS($V1050/$X$1*($A$22:$A$2000))*$C$22:$C$2000))^2)</f>
        <v>4.7062160434989551</v>
      </c>
    </row>
    <row r="1051" spans="7:25" x14ac:dyDescent="0.35">
      <c r="G1051" s="1">
        <v>1967.5</v>
      </c>
      <c r="H1051" s="1">
        <v>9.0788364951075506E-2</v>
      </c>
      <c r="I1051" s="1">
        <v>0.43294129999999997</v>
      </c>
      <c r="J1051" s="1">
        <v>1967.5</v>
      </c>
      <c r="K1051" s="1">
        <v>2.1099999999999901</v>
      </c>
      <c r="L1051" s="1">
        <v>51.548248147855602</v>
      </c>
      <c r="M1051" s="1">
        <v>78.4184714816369</v>
      </c>
      <c r="V1051">
        <f t="shared" si="85"/>
        <v>1049</v>
      </c>
      <c r="W1051">
        <f t="shared" si="84"/>
        <v>1.6695353530339823</v>
      </c>
      <c r="X1051" s="2">
        <f t="array" ref="X1051">+SQRT((SUM(SIN($V1051/$X$1*($A$22:$A$2000))*$B$22:$B$2000))^2 + (SUM(COS($V1051/$X$1*($A$22:$A$2000))*$B$22:$B$2000))^2)</f>
        <v>1.1927058480463557</v>
      </c>
      <c r="Y1051">
        <f t="array" ref="Y1051">+SQRT((SUM(SIN($V1051/$X$1*($A$22:$A$2000))*$C$22:$C$2000))^2 +  (SUM(COS($V1051/$X$1*($A$22:$A$2000))*$C$22:$C$2000))^2)</f>
        <v>4.7396057493784038</v>
      </c>
    </row>
    <row r="1052" spans="7:25" x14ac:dyDescent="0.35">
      <c r="G1052" s="1">
        <v>1967.583333</v>
      </c>
      <c r="H1052" s="1">
        <v>0.102625641784301</v>
      </c>
      <c r="I1052" s="1">
        <v>0.41106779999999998</v>
      </c>
      <c r="J1052" s="1">
        <v>1967.583333</v>
      </c>
      <c r="K1052" s="1">
        <v>2.1119999999999899</v>
      </c>
      <c r="L1052" s="1">
        <v>60.328301502521697</v>
      </c>
      <c r="M1052" s="1">
        <v>84.170084292095197</v>
      </c>
      <c r="V1052">
        <f t="shared" si="85"/>
        <v>1050</v>
      </c>
      <c r="W1052">
        <f t="shared" si="84"/>
        <v>1.6711269024649011</v>
      </c>
      <c r="X1052" s="2">
        <f t="array" ref="X1052">+SQRT((SUM(SIN($V1052/$X$1*($A$22:$A$2000))*$B$22:$B$2000))^2 + (SUM(COS($V1052/$X$1*($A$22:$A$2000))*$B$22:$B$2000))^2)</f>
        <v>1.1006023081748002</v>
      </c>
      <c r="Y1052">
        <f t="array" ref="Y1052">+SQRT((SUM(SIN($V1052/$X$1*($A$22:$A$2000))*$C$22:$C$2000))^2 +  (SUM(COS($V1052/$X$1*($A$22:$A$2000))*$C$22:$C$2000))^2)</f>
        <v>4.7687928527710168</v>
      </c>
    </row>
    <row r="1053" spans="7:25" x14ac:dyDescent="0.35">
      <c r="G1053" s="1">
        <v>1967.666667</v>
      </c>
      <c r="H1053" s="1">
        <v>0.157851764328092</v>
      </c>
      <c r="I1053" s="1">
        <v>0.50527520000000004</v>
      </c>
      <c r="J1053" s="1">
        <v>1967.666667</v>
      </c>
      <c r="K1053" s="1">
        <v>2.1139999999999901</v>
      </c>
      <c r="L1053" s="1">
        <v>67.245748221184598</v>
      </c>
      <c r="M1053" s="1">
        <v>96.258369979310999</v>
      </c>
      <c r="V1053">
        <f t="shared" si="85"/>
        <v>1051</v>
      </c>
      <c r="W1053">
        <f t="shared" si="84"/>
        <v>1.67271845189582</v>
      </c>
      <c r="X1053" s="2">
        <f t="array" ref="X1053">+SQRT((SUM(SIN($V1053/$X$1*($A$22:$A$2000))*$B$22:$B$2000))^2 + (SUM(COS($V1053/$X$1*($A$22:$A$2000))*$B$22:$B$2000))^2)</f>
        <v>0.84626354939039783</v>
      </c>
      <c r="Y1053">
        <f t="array" ref="Y1053">+SQRT((SUM(SIN($V1053/$X$1*($A$22:$A$2000))*$C$22:$C$2000))^2 +  (SUM(COS($V1053/$X$1*($A$22:$A$2000))*$C$22:$C$2000))^2)</f>
        <v>4.6542648796240522</v>
      </c>
    </row>
    <row r="1054" spans="7:25" x14ac:dyDescent="0.35">
      <c r="G1054" s="1">
        <v>1967.75</v>
      </c>
      <c r="H1054" s="1">
        <v>0.16030989171218099</v>
      </c>
      <c r="I1054" s="1">
        <v>0.51421059999999996</v>
      </c>
      <c r="J1054" s="1">
        <v>1967.75</v>
      </c>
      <c r="K1054" s="1">
        <v>2.1159999999999899</v>
      </c>
      <c r="L1054" s="1">
        <v>67.649224281754101</v>
      </c>
      <c r="M1054" s="1">
        <v>112.046472848281</v>
      </c>
      <c r="V1054">
        <f t="shared" si="85"/>
        <v>1052</v>
      </c>
      <c r="W1054">
        <f t="shared" si="84"/>
        <v>1.6743100013267389</v>
      </c>
      <c r="X1054" s="2">
        <f t="array" ref="X1054">+SQRT((SUM(SIN($V1054/$X$1*($A$22:$A$2000))*$B$22:$B$2000))^2 + (SUM(COS($V1054/$X$1*($A$22:$A$2000))*$B$22:$B$2000))^2)</f>
        <v>0.71064665234993551</v>
      </c>
      <c r="Y1054">
        <f t="array" ref="Y1054">+SQRT((SUM(SIN($V1054/$X$1*($A$22:$A$2000))*$C$22:$C$2000))^2 +  (SUM(COS($V1054/$X$1*($A$22:$A$2000))*$C$22:$C$2000))^2)</f>
        <v>4.3609089814725586</v>
      </c>
    </row>
    <row r="1055" spans="7:25" x14ac:dyDescent="0.35">
      <c r="G1055" s="1">
        <v>1967.833333</v>
      </c>
      <c r="H1055" s="1">
        <v>5.42788095696203E-2</v>
      </c>
      <c r="I1055" s="1">
        <v>0.27065489999999998</v>
      </c>
      <c r="J1055" s="1">
        <v>1967.833333</v>
      </c>
      <c r="K1055" s="1">
        <v>2.1179999999999901</v>
      </c>
      <c r="L1055" s="1">
        <v>58.678425222599003</v>
      </c>
      <c r="M1055" s="1">
        <v>113.293261810136</v>
      </c>
      <c r="V1055">
        <f t="shared" si="85"/>
        <v>1053</v>
      </c>
      <c r="W1055">
        <f t="shared" si="84"/>
        <v>1.6759015507576578</v>
      </c>
      <c r="X1055" s="2">
        <f t="array" ref="X1055">+SQRT((SUM(SIN($V1055/$X$1*($A$22:$A$2000))*$B$22:$B$2000))^2 + (SUM(COS($V1055/$X$1*($A$22:$A$2000))*$B$22:$B$2000))^2)</f>
        <v>0.74947380961047705</v>
      </c>
      <c r="Y1055">
        <f t="array" ref="Y1055">+SQRT((SUM(SIN($V1055/$X$1*($A$22:$A$2000))*$C$22:$C$2000))^2 +  (SUM(COS($V1055/$X$1*($A$22:$A$2000))*$C$22:$C$2000))^2)</f>
        <v>3.9837540306039902</v>
      </c>
    </row>
    <row r="1056" spans="7:25" x14ac:dyDescent="0.35">
      <c r="G1056" s="1">
        <v>1967.916667</v>
      </c>
      <c r="H1056" s="1">
        <v>-4.2983426951241903E-2</v>
      </c>
      <c r="I1056" s="1">
        <v>0.26678560000000001</v>
      </c>
      <c r="J1056" s="1">
        <v>1967.916667</v>
      </c>
      <c r="K1056" s="1">
        <v>2.1199999999999899</v>
      </c>
      <c r="L1056" s="1">
        <v>47.205209742083802</v>
      </c>
      <c r="M1056" s="1">
        <v>98.324775362886996</v>
      </c>
      <c r="V1056">
        <f t="shared" si="85"/>
        <v>1054</v>
      </c>
      <c r="W1056">
        <f t="shared" si="84"/>
        <v>1.6774931001885767</v>
      </c>
      <c r="X1056" s="2">
        <f t="array" ref="X1056">+SQRT((SUM(SIN($V1056/$X$1*($A$22:$A$2000))*$B$22:$B$2000))^2 + (SUM(COS($V1056/$X$1*($A$22:$A$2000))*$B$22:$B$2000))^2)</f>
        <v>0.68629485716870808</v>
      </c>
      <c r="Y1056">
        <f t="array" ref="Y1056">+SQRT((SUM(SIN($V1056/$X$1*($A$22:$A$2000))*$C$22:$C$2000))^2 +  (SUM(COS($V1056/$X$1*($A$22:$A$2000))*$C$22:$C$2000))^2)</f>
        <v>3.6694818520798091</v>
      </c>
    </row>
    <row r="1057" spans="7:25" x14ac:dyDescent="0.35">
      <c r="G1057" s="1">
        <v>1968</v>
      </c>
      <c r="H1057" s="1">
        <v>-9.7427555861058206E-3</v>
      </c>
      <c r="I1057" s="1">
        <v>0.38196190000000002</v>
      </c>
      <c r="J1057" s="1">
        <v>1968</v>
      </c>
      <c r="K1057" s="1">
        <v>2.1219999999999901</v>
      </c>
      <c r="L1057" s="1">
        <v>38.681710443417003</v>
      </c>
      <c r="M1057" s="1">
        <v>89.161044425642999</v>
      </c>
      <c r="V1057">
        <f t="shared" si="85"/>
        <v>1055</v>
      </c>
      <c r="W1057">
        <f t="shared" si="84"/>
        <v>1.679084649619496</v>
      </c>
      <c r="X1057" s="2">
        <f t="array" ref="X1057">+SQRT((SUM(SIN($V1057/$X$1*($A$22:$A$2000))*$B$22:$B$2000))^2 + (SUM(COS($V1057/$X$1*($A$22:$A$2000))*$B$22:$B$2000))^2)</f>
        <v>0.43310189469712046</v>
      </c>
      <c r="Y1057">
        <f t="array" ref="Y1057">+SQRT((SUM(SIN($V1057/$X$1*($A$22:$A$2000))*$C$22:$C$2000))^2 +  (SUM(COS($V1057/$X$1*($A$22:$A$2000))*$C$22:$C$2000))^2)</f>
        <v>3.5100860999776446</v>
      </c>
    </row>
    <row r="1058" spans="7:25" x14ac:dyDescent="0.35">
      <c r="G1058" s="1">
        <v>1968.083333</v>
      </c>
      <c r="H1058" s="1">
        <v>7.14962124538676E-2</v>
      </c>
      <c r="I1058" s="1">
        <v>0.50290389999999996</v>
      </c>
      <c r="J1058" s="1">
        <v>1968.083333</v>
      </c>
      <c r="K1058" s="1">
        <v>2.1239999999999899</v>
      </c>
      <c r="L1058" s="1">
        <v>28.912863698356301</v>
      </c>
      <c r="M1058" s="1">
        <v>97.738668527722794</v>
      </c>
      <c r="V1058">
        <f t="shared" si="85"/>
        <v>1056</v>
      </c>
      <c r="W1058">
        <f t="shared" si="84"/>
        <v>1.6806761990504149</v>
      </c>
      <c r="X1058" s="2">
        <f t="array" ref="X1058">+SQRT((SUM(SIN($V1058/$X$1*($A$22:$A$2000))*$B$22:$B$2000))^2 + (SUM(COS($V1058/$X$1*($A$22:$A$2000))*$B$22:$B$2000))^2)</f>
        <v>0.31212062217175474</v>
      </c>
      <c r="Y1058">
        <f t="array" ref="Y1058">+SQRT((SUM(SIN($V1058/$X$1*($A$22:$A$2000))*$C$22:$C$2000))^2 +  (SUM(COS($V1058/$X$1*($A$22:$A$2000))*$C$22:$C$2000))^2)</f>
        <v>3.4736662723544032</v>
      </c>
    </row>
    <row r="1059" spans="7:25" x14ac:dyDescent="0.35">
      <c r="G1059" s="1">
        <v>1968.166667</v>
      </c>
      <c r="H1059" s="1">
        <v>4.71368068126976E-2</v>
      </c>
      <c r="I1059" s="1">
        <v>0.30589650000000002</v>
      </c>
      <c r="J1059" s="1">
        <v>1968.166667</v>
      </c>
      <c r="K1059" s="1">
        <v>2.1259999999999901</v>
      </c>
      <c r="L1059" s="1">
        <v>15.6735500350932</v>
      </c>
      <c r="M1059" s="1">
        <v>108.238952657703</v>
      </c>
      <c r="V1059">
        <f t="shared" si="85"/>
        <v>1057</v>
      </c>
      <c r="W1059">
        <f t="shared" si="84"/>
        <v>1.6822677484813338</v>
      </c>
      <c r="X1059" s="2">
        <f t="array" ref="X1059">+SQRT((SUM(SIN($V1059/$X$1*($A$22:$A$2000))*$B$22:$B$2000))^2 + (SUM(COS($V1059/$X$1*($A$22:$A$2000))*$B$22:$B$2000))^2)</f>
        <v>0.56948270930980827</v>
      </c>
      <c r="Y1059">
        <f t="array" ref="Y1059">+SQRT((SUM(SIN($V1059/$X$1*($A$22:$A$2000))*$C$22:$C$2000))^2 +  (SUM(COS($V1059/$X$1*($A$22:$A$2000))*$C$22:$C$2000))^2)</f>
        <v>3.4142901155452829</v>
      </c>
    </row>
    <row r="1060" spans="7:25" x14ac:dyDescent="0.35">
      <c r="G1060" s="1">
        <v>1968.25</v>
      </c>
      <c r="H1060" s="1">
        <v>-4.2123727753582897E-2</v>
      </c>
      <c r="I1060" s="1">
        <v>0.25363530000000001</v>
      </c>
      <c r="J1060" s="1">
        <v>1968.25</v>
      </c>
      <c r="K1060" s="1">
        <v>2.1279999999999899</v>
      </c>
      <c r="L1060" s="1">
        <v>5.9507028578072703</v>
      </c>
      <c r="M1060" s="1">
        <v>106.628536427494</v>
      </c>
      <c r="V1060">
        <f t="shared" si="85"/>
        <v>1058</v>
      </c>
      <c r="W1060">
        <f t="shared" si="84"/>
        <v>1.6838592979122526</v>
      </c>
      <c r="X1060" s="2">
        <f t="array" ref="X1060">+SQRT((SUM(SIN($V1060/$X$1*($A$22:$A$2000))*$B$22:$B$2000))^2 + (SUM(COS($V1060/$X$1*($A$22:$A$2000))*$B$22:$B$2000))^2)</f>
        <v>0.70241150247491169</v>
      </c>
      <c r="Y1060">
        <f t="array" ref="Y1060">+SQRT((SUM(SIN($V1060/$X$1*($A$22:$A$2000))*$C$22:$C$2000))^2 +  (SUM(COS($V1060/$X$1*($A$22:$A$2000))*$C$22:$C$2000))^2)</f>
        <v>3.173983794850594</v>
      </c>
    </row>
    <row r="1061" spans="7:25" x14ac:dyDescent="0.35">
      <c r="G1061" s="1">
        <v>1968.333333</v>
      </c>
      <c r="H1061" s="1">
        <v>-3.1778067123646302E-2</v>
      </c>
      <c r="I1061" s="1">
        <v>7.5341820000000004E-2</v>
      </c>
      <c r="J1061" s="1">
        <v>1968.333333</v>
      </c>
      <c r="K1061" s="1">
        <v>2.1299999999999901</v>
      </c>
      <c r="L1061" s="1">
        <v>3.9571392830372201</v>
      </c>
      <c r="M1061" s="1">
        <v>102.923062685518</v>
      </c>
      <c r="V1061">
        <f t="shared" si="85"/>
        <v>1059</v>
      </c>
      <c r="W1061">
        <f t="shared" si="84"/>
        <v>1.6854508473431717</v>
      </c>
      <c r="X1061" s="2">
        <f t="array" ref="X1061">+SQRT((SUM(SIN($V1061/$X$1*($A$22:$A$2000))*$B$22:$B$2000))^2 + (SUM(COS($V1061/$X$1*($A$22:$A$2000))*$B$22:$B$2000))^2)</f>
        <v>0.5876761026639935</v>
      </c>
      <c r="Y1061">
        <f t="array" ref="Y1061">+SQRT((SUM(SIN($V1061/$X$1*($A$22:$A$2000))*$C$22:$C$2000))^2 +  (SUM(COS($V1061/$X$1*($A$22:$A$2000))*$C$22:$C$2000))^2)</f>
        <v>2.7700438032645165</v>
      </c>
    </row>
    <row r="1062" spans="7:25" x14ac:dyDescent="0.35">
      <c r="G1062" s="1">
        <v>1968.416667</v>
      </c>
      <c r="H1062" s="1">
        <v>7.08556912601397E-2</v>
      </c>
      <c r="I1062" s="1">
        <v>0.28076299999999998</v>
      </c>
      <c r="J1062" s="1">
        <v>1968.416667</v>
      </c>
      <c r="K1062" s="1">
        <v>2.1319999999999899</v>
      </c>
      <c r="L1062" s="1">
        <v>4.4283348744889901</v>
      </c>
      <c r="M1062" s="1">
        <v>108.097459941106</v>
      </c>
      <c r="V1062">
        <f t="shared" si="85"/>
        <v>1060</v>
      </c>
      <c r="W1062">
        <f t="shared" si="84"/>
        <v>1.6870423967740906</v>
      </c>
      <c r="X1062" s="2">
        <f t="array" ref="X1062">+SQRT((SUM(SIN($V1062/$X$1*($A$22:$A$2000))*$B$22:$B$2000))^2 + (SUM(COS($V1062/$X$1*($A$22:$A$2000))*$B$22:$B$2000))^2)</f>
        <v>0.37077587745747498</v>
      </c>
      <c r="Y1062">
        <f t="array" ref="Y1062">+SQRT((SUM(SIN($V1062/$X$1*($A$22:$A$2000))*$C$22:$C$2000))^2 +  (SUM(COS($V1062/$X$1*($A$22:$A$2000))*$C$22:$C$2000))^2)</f>
        <v>2.6390957241819386</v>
      </c>
    </row>
    <row r="1063" spans="7:25" x14ac:dyDescent="0.35">
      <c r="G1063" s="1">
        <v>1968.5</v>
      </c>
      <c r="H1063" s="1">
        <v>8.4466494980533796E-2</v>
      </c>
      <c r="I1063" s="1">
        <v>-0.22822970000000001</v>
      </c>
      <c r="J1063" s="1">
        <v>1968.5</v>
      </c>
      <c r="K1063" s="1">
        <v>2.1339999999999901</v>
      </c>
      <c r="L1063" s="1">
        <v>3.1150707803249098</v>
      </c>
      <c r="M1063" s="1">
        <v>116.086767680997</v>
      </c>
      <c r="V1063">
        <f t="shared" si="85"/>
        <v>1061</v>
      </c>
      <c r="W1063">
        <f t="shared" si="84"/>
        <v>1.6886339462050095</v>
      </c>
      <c r="X1063" s="2">
        <f t="array" ref="X1063">+SQRT((SUM(SIN($V1063/$X$1*($A$22:$A$2000))*$B$22:$B$2000))^2 + (SUM(COS($V1063/$X$1*($A$22:$A$2000))*$B$22:$B$2000))^2)</f>
        <v>0.39821866504124676</v>
      </c>
      <c r="Y1063">
        <f t="array" ref="Y1063">+SQRT((SUM(SIN($V1063/$X$1*($A$22:$A$2000))*$C$22:$C$2000))^2 +  (SUM(COS($V1063/$X$1*($A$22:$A$2000))*$C$22:$C$2000))^2)</f>
        <v>3.3652413460853969</v>
      </c>
    </row>
    <row r="1064" spans="7:25" x14ac:dyDescent="0.35">
      <c r="G1064" s="1">
        <v>1968.583333</v>
      </c>
      <c r="H1064" s="1">
        <v>-3.9131118873851498E-2</v>
      </c>
      <c r="I1064" s="1">
        <v>-0.17435129999999999</v>
      </c>
      <c r="J1064" s="1">
        <v>1968.583333</v>
      </c>
      <c r="K1064" s="1">
        <v>2.1359999999999899</v>
      </c>
      <c r="L1064" s="1">
        <v>2.0937004625778899</v>
      </c>
      <c r="M1064" s="1">
        <v>123.968824435258</v>
      </c>
      <c r="V1064">
        <f t="shared" si="85"/>
        <v>1062</v>
      </c>
      <c r="W1064">
        <f t="shared" si="84"/>
        <v>1.6902254956359284</v>
      </c>
      <c r="X1064" s="2">
        <f t="array" ref="X1064">+SQRT((SUM(SIN($V1064/$X$1*($A$22:$A$2000))*$B$22:$B$2000))^2 + (SUM(COS($V1064/$X$1*($A$22:$A$2000))*$B$22:$B$2000))^2)</f>
        <v>0.48197973414402528</v>
      </c>
      <c r="Y1064">
        <f t="array" ref="Y1064">+SQRT((SUM(SIN($V1064/$X$1*($A$22:$A$2000))*$C$22:$C$2000))^2 +  (SUM(COS($V1064/$X$1*($A$22:$A$2000))*$C$22:$C$2000))^2)</f>
        <v>4.7631505724022531</v>
      </c>
    </row>
    <row r="1065" spans="7:25" x14ac:dyDescent="0.35">
      <c r="G1065" s="1">
        <v>1968.666667</v>
      </c>
      <c r="H1065" s="1">
        <v>-0.124758035979076</v>
      </c>
      <c r="I1065" s="1">
        <v>-0.37351669999999998</v>
      </c>
      <c r="J1065" s="1">
        <v>1968.666667</v>
      </c>
      <c r="K1065" s="1">
        <v>2.1379999999999901</v>
      </c>
      <c r="L1065" s="1">
        <v>2.38335522912466</v>
      </c>
      <c r="M1065" s="1">
        <v>139.731373848419</v>
      </c>
      <c r="V1065">
        <f t="shared" si="85"/>
        <v>1063</v>
      </c>
      <c r="W1065">
        <f t="shared" si="84"/>
        <v>1.6918170450668477</v>
      </c>
      <c r="X1065" s="2">
        <f t="array" ref="X1065">+SQRT((SUM(SIN($V1065/$X$1*($A$22:$A$2000))*$B$22:$B$2000))^2 + (SUM(COS($V1065/$X$1*($A$22:$A$2000))*$B$22:$B$2000))^2)</f>
        <v>0.31709426944346469</v>
      </c>
      <c r="Y1065">
        <f t="array" ref="Y1065">+SQRT((SUM(SIN($V1065/$X$1*($A$22:$A$2000))*$C$22:$C$2000))^2 +  (SUM(COS($V1065/$X$1*($A$22:$A$2000))*$C$22:$C$2000))^2)</f>
        <v>6.4118645435829125</v>
      </c>
    </row>
    <row r="1066" spans="7:25" x14ac:dyDescent="0.35">
      <c r="G1066" s="1">
        <v>1968.75</v>
      </c>
      <c r="H1066" s="1">
        <v>-5.6562219245634503E-2</v>
      </c>
      <c r="I1066" s="1">
        <v>-0.1752176</v>
      </c>
      <c r="J1066" s="1">
        <v>1968.75</v>
      </c>
      <c r="K1066" s="1">
        <v>2.1399999999999899</v>
      </c>
      <c r="L1066" s="1">
        <v>2.11251548041988</v>
      </c>
      <c r="M1066" s="1">
        <v>156.35904622864399</v>
      </c>
      <c r="V1066">
        <f t="shared" si="85"/>
        <v>1064</v>
      </c>
      <c r="W1066">
        <f t="shared" si="84"/>
        <v>1.6934085944977666</v>
      </c>
      <c r="X1066" s="2">
        <f t="array" ref="X1066">+SQRT((SUM(SIN($V1066/$X$1*($A$22:$A$2000))*$B$22:$B$2000))^2 + (SUM(COS($V1066/$X$1*($A$22:$A$2000))*$B$22:$B$2000))^2)</f>
        <v>0.10732909894388842</v>
      </c>
      <c r="Y1066">
        <f t="array" ref="Y1066">+SQRT((SUM(SIN($V1066/$X$1*($A$22:$A$2000))*$C$22:$C$2000))^2 +  (SUM(COS($V1066/$X$1*($A$22:$A$2000))*$C$22:$C$2000))^2)</f>
        <v>8.1543346311297018</v>
      </c>
    </row>
    <row r="1067" spans="7:25" x14ac:dyDescent="0.35">
      <c r="G1067" s="1">
        <v>1968.833333</v>
      </c>
      <c r="H1067" s="1">
        <v>4.6368543864506499E-2</v>
      </c>
      <c r="I1067" s="1">
        <v>-0.20671500000000001</v>
      </c>
      <c r="J1067" s="1">
        <v>1968.833333</v>
      </c>
      <c r="K1067" s="1">
        <v>2.1419999999999901</v>
      </c>
      <c r="L1067" s="1">
        <v>1.5922573332810499</v>
      </c>
      <c r="M1067" s="1">
        <v>149.27455038208001</v>
      </c>
      <c r="V1067">
        <f t="shared" si="85"/>
        <v>1065</v>
      </c>
      <c r="W1067">
        <f t="shared" si="84"/>
        <v>1.6950001439286855</v>
      </c>
      <c r="X1067" s="2">
        <f t="array" ref="X1067">+SQRT((SUM(SIN($V1067/$X$1*($A$22:$A$2000))*$B$22:$B$2000))^2 + (SUM(COS($V1067/$X$1*($A$22:$A$2000))*$B$22:$B$2000))^2)</f>
        <v>0.632904029073457</v>
      </c>
      <c r="Y1067">
        <f t="array" ref="Y1067">+SQRT((SUM(SIN($V1067/$X$1*($A$22:$A$2000))*$C$22:$C$2000))^2 +  (SUM(COS($V1067/$X$1*($A$22:$A$2000))*$C$22:$C$2000))^2)</f>
        <v>9.9457948154353719</v>
      </c>
    </row>
    <row r="1068" spans="7:25" x14ac:dyDescent="0.35">
      <c r="G1068" s="1">
        <v>1968.916667</v>
      </c>
      <c r="H1068" s="1">
        <v>4.6226159987321901E-2</v>
      </c>
      <c r="I1068" s="1">
        <v>1.565963E-4</v>
      </c>
      <c r="J1068" s="1">
        <v>1968.916667</v>
      </c>
      <c r="K1068" s="1">
        <v>2.1439999999999899</v>
      </c>
      <c r="L1068" s="1">
        <v>1.78588345990407</v>
      </c>
      <c r="M1068" s="1">
        <v>111.107274054369</v>
      </c>
      <c r="V1068">
        <f t="shared" si="85"/>
        <v>1066</v>
      </c>
      <c r="W1068">
        <f t="shared" si="84"/>
        <v>1.6965916933596044</v>
      </c>
      <c r="X1068" s="2">
        <f t="array" ref="X1068">+SQRT((SUM(SIN($V1068/$X$1*($A$22:$A$2000))*$B$22:$B$2000))^2 + (SUM(COS($V1068/$X$1*($A$22:$A$2000))*$B$22:$B$2000))^2)</f>
        <v>1.0461581908091435</v>
      </c>
      <c r="Y1068">
        <f t="array" ref="Y1068">+SQRT((SUM(SIN($V1068/$X$1*($A$22:$A$2000))*$C$22:$C$2000))^2 +  (SUM(COS($V1068/$X$1*($A$22:$A$2000))*$C$22:$C$2000))^2)</f>
        <v>11.651070440872875</v>
      </c>
    </row>
    <row r="1069" spans="7:25" x14ac:dyDescent="0.35">
      <c r="G1069" s="1">
        <v>1969</v>
      </c>
      <c r="H1069" s="1">
        <v>1.0334832804558E-2</v>
      </c>
      <c r="I1069" s="1">
        <v>6.3022970000000001E-3</v>
      </c>
      <c r="J1069" s="1">
        <v>1969</v>
      </c>
      <c r="K1069" s="1">
        <v>2.1459999999999901</v>
      </c>
      <c r="L1069" s="1">
        <v>1.60574661514498</v>
      </c>
      <c r="M1069" s="1">
        <v>63.259468869556102</v>
      </c>
      <c r="V1069">
        <f t="shared" si="85"/>
        <v>1067</v>
      </c>
      <c r="W1069">
        <f t="shared" si="84"/>
        <v>1.6981832427905232</v>
      </c>
      <c r="X1069" s="2">
        <f t="array" ref="X1069">+SQRT((SUM(SIN($V1069/$X$1*($A$22:$A$2000))*$B$22:$B$2000))^2 + (SUM(COS($V1069/$X$1*($A$22:$A$2000))*$B$22:$B$2000))^2)</f>
        <v>1.1833030952561809</v>
      </c>
      <c r="Y1069">
        <f t="array" ref="Y1069">+SQRT((SUM(SIN($V1069/$X$1*($A$22:$A$2000))*$C$22:$C$2000))^2 +  (SUM(COS($V1069/$X$1*($A$22:$A$2000))*$C$22:$C$2000))^2)</f>
        <v>13.00913329074843</v>
      </c>
    </row>
    <row r="1070" spans="7:25" x14ac:dyDescent="0.35">
      <c r="G1070" s="1">
        <v>1969.083333</v>
      </c>
      <c r="H1070" s="1">
        <v>6.7737820416781794E-2</v>
      </c>
      <c r="I1070" s="1">
        <v>5.302668E-3</v>
      </c>
      <c r="J1070" s="1">
        <v>1969.083333</v>
      </c>
      <c r="K1070" s="1">
        <v>2.1479999999999899</v>
      </c>
      <c r="L1070" s="1">
        <v>2.67588835829768</v>
      </c>
      <c r="M1070" s="1">
        <v>29.0045927704004</v>
      </c>
      <c r="V1070">
        <f t="shared" si="85"/>
        <v>1068</v>
      </c>
      <c r="W1070">
        <f t="shared" si="84"/>
        <v>1.6997747922214421</v>
      </c>
      <c r="X1070" s="2">
        <f t="array" ref="X1070">+SQRT((SUM(SIN($V1070/$X$1*($A$22:$A$2000))*$B$22:$B$2000))^2 + (SUM(COS($V1070/$X$1*($A$22:$A$2000))*$B$22:$B$2000))^2)</f>
        <v>1.0315731320966759</v>
      </c>
      <c r="Y1070">
        <f t="array" ref="Y1070">+SQRT((SUM(SIN($V1070/$X$1*($A$22:$A$2000))*$C$22:$C$2000))^2 +  (SUM(COS($V1070/$X$1*($A$22:$A$2000))*$C$22:$C$2000))^2)</f>
        <v>13.770289443445305</v>
      </c>
    </row>
    <row r="1071" spans="7:25" x14ac:dyDescent="0.35">
      <c r="G1071" s="1">
        <v>1969.166667</v>
      </c>
      <c r="H1071" s="1">
        <v>0.163766697856635</v>
      </c>
      <c r="I1071" s="1">
        <v>0.21262710000000001</v>
      </c>
      <c r="J1071" s="1">
        <v>1969.166667</v>
      </c>
      <c r="K1071" s="1">
        <v>2.1499999999999799</v>
      </c>
      <c r="L1071" s="1">
        <v>9.2714835577422594</v>
      </c>
      <c r="M1071" s="1">
        <v>15.6306943612413</v>
      </c>
      <c r="V1071">
        <f t="shared" si="85"/>
        <v>1069</v>
      </c>
      <c r="W1071">
        <f t="shared" si="84"/>
        <v>1.7013663416523612</v>
      </c>
      <c r="X1071" s="2">
        <f t="array" ref="X1071">+SQRT((SUM(SIN($V1071/$X$1*($A$22:$A$2000))*$B$22:$B$2000))^2 + (SUM(COS($V1071/$X$1*($A$22:$A$2000))*$B$22:$B$2000))^2)</f>
        <v>0.77680181986066765</v>
      </c>
      <c r="Y1071">
        <f t="array" ref="Y1071">+SQRT((SUM(SIN($V1071/$X$1*($A$22:$A$2000))*$C$22:$C$2000))^2 +  (SUM(COS($V1071/$X$1*($A$22:$A$2000))*$C$22:$C$2000))^2)</f>
        <v>13.847518632764686</v>
      </c>
    </row>
    <row r="1072" spans="7:25" x14ac:dyDescent="0.35">
      <c r="G1072" s="1">
        <v>1969.25</v>
      </c>
      <c r="H1072" s="1">
        <v>0.140162095517715</v>
      </c>
      <c r="I1072" s="1">
        <v>0.13013530000000001</v>
      </c>
      <c r="J1072" s="1">
        <v>1969.25</v>
      </c>
      <c r="K1072" s="1">
        <v>2.1519999999999802</v>
      </c>
      <c r="L1072" s="1">
        <v>19.124746158083902</v>
      </c>
      <c r="M1072" s="1">
        <v>18.490065718244299</v>
      </c>
      <c r="V1072">
        <f t="shared" si="85"/>
        <v>1070</v>
      </c>
      <c r="W1072">
        <f t="shared" si="84"/>
        <v>1.7029578910832801</v>
      </c>
      <c r="X1072" s="2">
        <f t="array" ref="X1072">+SQRT((SUM(SIN($V1072/$X$1*($A$22:$A$2000))*$B$22:$B$2000))^2 + (SUM(COS($V1072/$X$1*($A$22:$A$2000))*$B$22:$B$2000))^2)</f>
        <v>0.6809582287970356</v>
      </c>
      <c r="Y1072">
        <f t="array" ref="Y1072">+SQRT((SUM(SIN($V1072/$X$1*($A$22:$A$2000))*$C$22:$C$2000))^2 +  (SUM(COS($V1072/$X$1*($A$22:$A$2000))*$C$22:$C$2000))^2)</f>
        <v>13.340151670670702</v>
      </c>
    </row>
    <row r="1073" spans="7:25" x14ac:dyDescent="0.35">
      <c r="G1073" s="1">
        <v>1969.333333</v>
      </c>
      <c r="H1073" s="1">
        <v>3.5613462103842898E-3</v>
      </c>
      <c r="I1073" s="1">
        <v>3.3051999999999998E-2</v>
      </c>
      <c r="J1073" s="1">
        <v>1969.333333</v>
      </c>
      <c r="K1073" s="1">
        <v>2.1539999999999799</v>
      </c>
      <c r="L1073" s="1">
        <v>24.224137059265299</v>
      </c>
      <c r="M1073" s="1">
        <v>25.827654077452902</v>
      </c>
      <c r="V1073">
        <f t="shared" si="85"/>
        <v>1071</v>
      </c>
      <c r="W1073">
        <f t="shared" si="84"/>
        <v>1.7045494405141992</v>
      </c>
      <c r="X1073" s="2">
        <f t="array" ref="X1073">+SQRT((SUM(SIN($V1073/$X$1*($A$22:$A$2000))*$B$22:$B$2000))^2 + (SUM(COS($V1073/$X$1*($A$22:$A$2000))*$B$22:$B$2000))^2)</f>
        <v>0.62384480463453185</v>
      </c>
      <c r="Y1073">
        <f t="array" ref="Y1073">+SQRT((SUM(SIN($V1073/$X$1*($A$22:$A$2000))*$C$22:$C$2000))^2 +  (SUM(COS($V1073/$X$1*($A$22:$A$2000))*$C$22:$C$2000))^2)</f>
        <v>12.411405674562388</v>
      </c>
    </row>
    <row r="1074" spans="7:25" x14ac:dyDescent="0.35">
      <c r="G1074" s="1">
        <v>1969.416667</v>
      </c>
      <c r="H1074" s="1">
        <v>-6.8787348579468804E-2</v>
      </c>
      <c r="I1074" s="1">
        <v>-0.43572680000000003</v>
      </c>
      <c r="J1074" s="1">
        <v>1969.416667</v>
      </c>
      <c r="K1074" s="1">
        <v>2.1559999999999802</v>
      </c>
      <c r="L1074" s="1">
        <v>24.225806011020701</v>
      </c>
      <c r="M1074" s="1">
        <v>27.6208915460535</v>
      </c>
      <c r="V1074">
        <f t="shared" si="85"/>
        <v>1072</v>
      </c>
      <c r="W1074">
        <f t="shared" si="84"/>
        <v>1.7061409899451181</v>
      </c>
      <c r="X1074" s="2">
        <f t="array" ref="X1074">+SQRT((SUM(SIN($V1074/$X$1*($A$22:$A$2000))*$B$22:$B$2000))^2 + (SUM(COS($V1074/$X$1*($A$22:$A$2000))*$B$22:$B$2000))^2)</f>
        <v>0.3012512642085165</v>
      </c>
      <c r="Y1074">
        <f t="array" ref="Y1074">+SQRT((SUM(SIN($V1074/$X$1*($A$22:$A$2000))*$C$22:$C$2000))^2 +  (SUM(COS($V1074/$X$1*($A$22:$A$2000))*$C$22:$C$2000))^2)</f>
        <v>11.145642537475103</v>
      </c>
    </row>
    <row r="1075" spans="7:25" x14ac:dyDescent="0.35">
      <c r="G1075" s="1">
        <v>1969.5</v>
      </c>
      <c r="H1075" s="1">
        <v>6.9795737412921E-3</v>
      </c>
      <c r="I1075" s="1">
        <v>-0.1128087</v>
      </c>
      <c r="J1075" s="1">
        <v>1969.5</v>
      </c>
      <c r="K1075" s="1">
        <v>2.1579999999999799</v>
      </c>
      <c r="L1075" s="1">
        <v>28.624600047409899</v>
      </c>
      <c r="M1075" s="1">
        <v>27.4085517939303</v>
      </c>
      <c r="V1075">
        <f t="shared" si="85"/>
        <v>1073</v>
      </c>
      <c r="W1075">
        <f t="shared" si="84"/>
        <v>1.7077325393760372</v>
      </c>
      <c r="X1075" s="2">
        <f t="array" ref="X1075">+SQRT((SUM(SIN($V1075/$X$1*($A$22:$A$2000))*$B$22:$B$2000))^2 + (SUM(COS($V1075/$X$1*($A$22:$A$2000))*$B$22:$B$2000))^2)</f>
        <v>0.34790009477583633</v>
      </c>
      <c r="Y1075">
        <f t="array" ref="Y1075">+SQRT((SUM(SIN($V1075/$X$1*($A$22:$A$2000))*$C$22:$C$2000))^2 +  (SUM(COS($V1075/$X$1*($A$22:$A$2000))*$C$22:$C$2000))^2)</f>
        <v>9.5602701266415906</v>
      </c>
    </row>
    <row r="1076" spans="7:25" x14ac:dyDescent="0.35">
      <c r="G1076" s="1">
        <v>1969.583333</v>
      </c>
      <c r="H1076" s="1">
        <v>0.11428075200325</v>
      </c>
      <c r="I1076" s="1">
        <v>-6.8962129999999996E-2</v>
      </c>
      <c r="J1076" s="1">
        <v>1969.583333</v>
      </c>
      <c r="K1076" s="1">
        <v>2.1599999999999802</v>
      </c>
      <c r="L1076" s="1">
        <v>43.257763185709898</v>
      </c>
      <c r="M1076" s="1">
        <v>33.412215237275497</v>
      </c>
      <c r="V1076">
        <f t="shared" si="85"/>
        <v>1074</v>
      </c>
      <c r="W1076">
        <f t="shared" si="84"/>
        <v>1.7093240888069561</v>
      </c>
      <c r="X1076" s="2">
        <f t="array" ref="X1076">+SQRT((SUM(SIN($V1076/$X$1*($A$22:$A$2000))*$B$22:$B$2000))^2 + (SUM(COS($V1076/$X$1*($A$22:$A$2000))*$B$22:$B$2000))^2)</f>
        <v>1.1661240620198159</v>
      </c>
      <c r="Y1076">
        <f t="array" ref="Y1076">+SQRT((SUM(SIN($V1076/$X$1*($A$22:$A$2000))*$C$22:$C$2000))^2 +  (SUM(COS($V1076/$X$1*($A$22:$A$2000))*$C$22:$C$2000))^2)</f>
        <v>7.7894110861100803</v>
      </c>
    </row>
    <row r="1077" spans="7:25" x14ac:dyDescent="0.35">
      <c r="G1077" s="1">
        <v>1969.666667</v>
      </c>
      <c r="H1077" s="1">
        <v>0.13684541453796001</v>
      </c>
      <c r="I1077" s="1">
        <v>0.11162329999999999</v>
      </c>
      <c r="J1077" s="1">
        <v>1969.666667</v>
      </c>
      <c r="K1077" s="1">
        <v>2.1619999999999799</v>
      </c>
      <c r="L1077" s="1">
        <v>63.928261088413002</v>
      </c>
      <c r="M1077" s="1">
        <v>40.876778189214598</v>
      </c>
      <c r="V1077">
        <f t="shared" si="85"/>
        <v>1075</v>
      </c>
      <c r="W1077">
        <f t="shared" si="84"/>
        <v>1.710915638237875</v>
      </c>
      <c r="X1077" s="2">
        <f t="array" ref="X1077">+SQRT((SUM(SIN($V1077/$X$1*($A$22:$A$2000))*$B$22:$B$2000))^2 + (SUM(COS($V1077/$X$1*($A$22:$A$2000))*$B$22:$B$2000))^2)</f>
        <v>1.9200603615002008</v>
      </c>
      <c r="Y1077">
        <f t="array" ref="Y1077">+SQRT((SUM(SIN($V1077/$X$1*($A$22:$A$2000))*$C$22:$C$2000))^2 +  (SUM(COS($V1077/$X$1*($A$22:$A$2000))*$C$22:$C$2000))^2)</f>
        <v>6.261021073152282</v>
      </c>
    </row>
    <row r="1078" spans="7:25" x14ac:dyDescent="0.35">
      <c r="G1078" s="1">
        <v>1969.75</v>
      </c>
      <c r="H1078" s="1">
        <v>0.128871659812727</v>
      </c>
      <c r="I1078" s="1">
        <v>0.1564113</v>
      </c>
      <c r="J1078" s="1">
        <v>1969.75</v>
      </c>
      <c r="K1078" s="1">
        <v>2.1639999999999802</v>
      </c>
      <c r="L1078" s="1">
        <v>83.197422788158505</v>
      </c>
      <c r="M1078" s="1">
        <v>41.378760674406998</v>
      </c>
      <c r="V1078">
        <f t="shared" si="85"/>
        <v>1076</v>
      </c>
      <c r="W1078">
        <f t="shared" si="84"/>
        <v>1.7125071876687938</v>
      </c>
      <c r="X1078" s="2">
        <f t="array" ref="X1078">+SQRT((SUM(SIN($V1078/$X$1*($A$22:$A$2000))*$B$22:$B$2000))^2 + (SUM(COS($V1078/$X$1*($A$22:$A$2000))*$B$22:$B$2000))^2)</f>
        <v>2.4285238652947316</v>
      </c>
      <c r="Y1078">
        <f t="array" ref="Y1078">+SQRT((SUM(SIN($V1078/$X$1*($A$22:$A$2000))*$C$22:$C$2000))^2 +  (SUM(COS($V1078/$X$1*($A$22:$A$2000))*$C$22:$C$2000))^2)</f>
        <v>5.5659278752688142</v>
      </c>
    </row>
    <row r="1079" spans="7:25" x14ac:dyDescent="0.35">
      <c r="G1079" s="1">
        <v>1969.833333</v>
      </c>
      <c r="H1079" s="1">
        <v>0.203560945997767</v>
      </c>
      <c r="I1079" s="1">
        <v>0.24340700000000001</v>
      </c>
      <c r="J1079" s="1">
        <v>1969.833333</v>
      </c>
      <c r="K1079" s="1">
        <v>2.1659999999999799</v>
      </c>
      <c r="L1079" s="1">
        <v>94.337344625899803</v>
      </c>
      <c r="M1079" s="1">
        <v>41.828654217584003</v>
      </c>
      <c r="V1079">
        <f t="shared" si="85"/>
        <v>1077</v>
      </c>
      <c r="W1079">
        <f t="shared" si="84"/>
        <v>1.7140987370997127</v>
      </c>
      <c r="X1079" s="2">
        <f t="array" ref="X1079">+SQRT((SUM(SIN($V1079/$X$1*($A$22:$A$2000))*$B$22:$B$2000))^2 + (SUM(COS($V1079/$X$1*($A$22:$A$2000))*$B$22:$B$2000))^2)</f>
        <v>2.6855276194576327</v>
      </c>
      <c r="Y1079">
        <f t="array" ref="Y1079">+SQRT((SUM(SIN($V1079/$X$1*($A$22:$A$2000))*$C$22:$C$2000))^2 +  (SUM(COS($V1079/$X$1*($A$22:$A$2000))*$C$22:$C$2000))^2)</f>
        <v>5.7677844840693204</v>
      </c>
    </row>
    <row r="1080" spans="7:25" x14ac:dyDescent="0.35">
      <c r="G1080" s="1">
        <v>1969.916667</v>
      </c>
      <c r="H1080" s="1">
        <v>0.35027384343189399</v>
      </c>
      <c r="I1080" s="1">
        <v>0.12790660000000001</v>
      </c>
      <c r="J1080" s="1">
        <v>1969.916667</v>
      </c>
      <c r="K1080" s="1">
        <v>2.1679999999999802</v>
      </c>
      <c r="L1080" s="1">
        <v>90.324300952169196</v>
      </c>
      <c r="M1080" s="1">
        <v>55.485928853984802</v>
      </c>
      <c r="V1080">
        <f t="shared" si="85"/>
        <v>1078</v>
      </c>
      <c r="W1080">
        <f t="shared" si="84"/>
        <v>1.7156902865306316</v>
      </c>
      <c r="X1080" s="2">
        <f t="array" ref="X1080">+SQRT((SUM(SIN($V1080/$X$1*($A$22:$A$2000))*$B$22:$B$2000))^2 + (SUM(COS($V1080/$X$1*($A$22:$A$2000))*$B$22:$B$2000))^2)</f>
        <v>2.8728422953995909</v>
      </c>
      <c r="Y1080">
        <f t="array" ref="Y1080">+SQRT((SUM(SIN($V1080/$X$1*($A$22:$A$2000))*$C$22:$C$2000))^2 +  (SUM(COS($V1080/$X$1*($A$22:$A$2000))*$C$22:$C$2000))^2)</f>
        <v>6.275341368039598</v>
      </c>
    </row>
    <row r="1081" spans="7:25" x14ac:dyDescent="0.35">
      <c r="G1081" s="1">
        <v>1970</v>
      </c>
      <c r="H1081" s="1">
        <v>0.46160523282249299</v>
      </c>
      <c r="I1081" s="1">
        <v>0.46610190000000001</v>
      </c>
      <c r="J1081" s="1">
        <v>1970</v>
      </c>
      <c r="K1081" s="1">
        <v>2.1699999999999799</v>
      </c>
      <c r="L1081" s="1">
        <v>68.891678978737801</v>
      </c>
      <c r="M1081" s="1">
        <v>85.099158686010796</v>
      </c>
      <c r="V1081">
        <f t="shared" si="85"/>
        <v>1079</v>
      </c>
      <c r="W1081">
        <f t="shared" si="84"/>
        <v>1.7172818359615507</v>
      </c>
      <c r="X1081" s="2">
        <f t="array" ref="X1081">+SQRT((SUM(SIN($V1081/$X$1*($A$22:$A$2000))*$B$22:$B$2000))^2 + (SUM(COS($V1081/$X$1*($A$22:$A$2000))*$B$22:$B$2000))^2)</f>
        <v>3.1595368742413061</v>
      </c>
      <c r="Y1081">
        <f t="array" ref="Y1081">+SQRT((SUM(SIN($V1081/$X$1*($A$22:$A$2000))*$C$22:$C$2000))^2 +  (SUM(COS($V1081/$X$1*($A$22:$A$2000))*$C$22:$C$2000))^2)</f>
        <v>6.6546175433345072</v>
      </c>
    </row>
    <row r="1082" spans="7:25" x14ac:dyDescent="0.35">
      <c r="G1082" s="1">
        <v>1970.083333</v>
      </c>
      <c r="H1082" s="1">
        <v>0.48371410701918999</v>
      </c>
      <c r="I1082" s="1">
        <v>0.49476239999999999</v>
      </c>
      <c r="J1082" s="1">
        <v>1970.083333</v>
      </c>
      <c r="K1082" s="1">
        <v>2.1719999999999802</v>
      </c>
      <c r="L1082" s="1">
        <v>38.910988858373898</v>
      </c>
      <c r="M1082" s="1">
        <v>128.01447500453099</v>
      </c>
      <c r="V1082">
        <f t="shared" si="85"/>
        <v>1080</v>
      </c>
      <c r="W1082">
        <f t="shared" si="84"/>
        <v>1.7188733853924698</v>
      </c>
      <c r="X1082" s="2">
        <f t="array" ref="X1082">+SQRT((SUM(SIN($V1082/$X$1*($A$22:$A$2000))*$B$22:$B$2000))^2 + (SUM(COS($V1082/$X$1*($A$22:$A$2000))*$B$22:$B$2000))^2)</f>
        <v>3.4623535946912547</v>
      </c>
      <c r="Y1082">
        <f t="array" ref="Y1082">+SQRT((SUM(SIN($V1082/$X$1*($A$22:$A$2000))*$C$22:$C$2000))^2 +  (SUM(COS($V1082/$X$1*($A$22:$A$2000))*$C$22:$C$2000))^2)</f>
        <v>6.8138922676098881</v>
      </c>
    </row>
    <row r="1083" spans="7:25" x14ac:dyDescent="0.35">
      <c r="G1083" s="1">
        <v>1970.166667</v>
      </c>
      <c r="H1083" s="1">
        <v>0.44306026252988701</v>
      </c>
      <c r="I1083" s="1">
        <v>0.22042629999999999</v>
      </c>
      <c r="J1083" s="1">
        <v>1970.166667</v>
      </c>
      <c r="K1083" s="1">
        <v>2.1739999999999799</v>
      </c>
      <c r="L1083" s="1">
        <v>14.7725632710442</v>
      </c>
      <c r="M1083" s="1">
        <v>179.77550317182099</v>
      </c>
      <c r="V1083">
        <f t="shared" si="85"/>
        <v>1081</v>
      </c>
      <c r="W1083">
        <f t="shared" si="84"/>
        <v>1.7204649348233887</v>
      </c>
      <c r="X1083" s="2">
        <f t="array" ref="X1083">+SQRT((SUM(SIN($V1083/$X$1*($A$22:$A$2000))*$B$22:$B$2000))^2 + (SUM(COS($V1083/$X$1*($A$22:$A$2000))*$B$22:$B$2000))^2)</f>
        <v>3.5447777641751559</v>
      </c>
      <c r="Y1083">
        <f t="array" ref="Y1083">+SQRT((SUM(SIN($V1083/$X$1*($A$22:$A$2000))*$C$22:$C$2000))^2 +  (SUM(COS($V1083/$X$1*($A$22:$A$2000))*$C$22:$C$2000))^2)</f>
        <v>6.7356663272052018</v>
      </c>
    </row>
    <row r="1084" spans="7:25" x14ac:dyDescent="0.35">
      <c r="G1084" s="1">
        <v>1970.25</v>
      </c>
      <c r="H1084" s="1">
        <v>0.35987020984165202</v>
      </c>
      <c r="I1084" s="1">
        <v>0.39986450000000001</v>
      </c>
      <c r="J1084" s="1">
        <v>1970.25</v>
      </c>
      <c r="K1084" s="1">
        <v>2.1759999999999802</v>
      </c>
      <c r="L1084" s="1">
        <v>3.6396346566004101</v>
      </c>
      <c r="M1084" s="1">
        <v>222.38350506482999</v>
      </c>
      <c r="V1084">
        <f t="shared" si="85"/>
        <v>1082</v>
      </c>
      <c r="W1084">
        <f t="shared" si="84"/>
        <v>1.7220564842543076</v>
      </c>
      <c r="X1084" s="2">
        <f t="array" ref="X1084">+SQRT((SUM(SIN($V1084/$X$1*($A$22:$A$2000))*$B$22:$B$2000))^2 + (SUM(COS($V1084/$X$1*($A$22:$A$2000))*$B$22:$B$2000))^2)</f>
        <v>3.2625896928356601</v>
      </c>
      <c r="Y1084">
        <f t="array" ref="Y1084">+SQRT((SUM(SIN($V1084/$X$1*($A$22:$A$2000))*$C$22:$C$2000))^2 +  (SUM(COS($V1084/$X$1*($A$22:$A$2000))*$C$22:$C$2000))^2)</f>
        <v>6.3353115776980227</v>
      </c>
    </row>
    <row r="1085" spans="7:25" x14ac:dyDescent="0.35">
      <c r="G1085" s="1">
        <v>1970.333333</v>
      </c>
      <c r="H1085" s="1">
        <v>0.23273337631566601</v>
      </c>
      <c r="I1085" s="1">
        <v>0.38123069999999998</v>
      </c>
      <c r="J1085" s="1">
        <v>1970.333333</v>
      </c>
      <c r="K1085" s="1">
        <v>2.17799999999998</v>
      </c>
      <c r="L1085" s="1">
        <v>1.7374679515151401</v>
      </c>
      <c r="M1085" s="1">
        <v>231.173232921015</v>
      </c>
      <c r="V1085">
        <f t="shared" si="85"/>
        <v>1083</v>
      </c>
      <c r="W1085">
        <f t="shared" si="84"/>
        <v>1.7236480336852265</v>
      </c>
      <c r="X1085" s="2">
        <f t="array" ref="X1085">+SQRT((SUM(SIN($V1085/$X$1*($A$22:$A$2000))*$B$22:$B$2000))^2 + (SUM(COS($V1085/$X$1*($A$22:$A$2000))*$B$22:$B$2000))^2)</f>
        <v>2.6667585218800944</v>
      </c>
      <c r="Y1085">
        <f t="array" ref="Y1085">+SQRT((SUM(SIN($V1085/$X$1*($A$22:$A$2000))*$C$22:$C$2000))^2 +  (SUM(COS($V1085/$X$1*($A$22:$A$2000))*$C$22:$C$2000))^2)</f>
        <v>5.5439457618477057</v>
      </c>
    </row>
    <row r="1086" spans="7:25" x14ac:dyDescent="0.35">
      <c r="G1086" s="1">
        <v>1970.416667</v>
      </c>
      <c r="H1086" s="1">
        <v>9.6396871311045906E-2</v>
      </c>
      <c r="I1086" s="1">
        <v>-0.19408700000000001</v>
      </c>
      <c r="J1086" s="1">
        <v>1970.416667</v>
      </c>
      <c r="K1086" s="1">
        <v>2.1799999999999802</v>
      </c>
      <c r="L1086" s="1">
        <v>1.9950239253372499</v>
      </c>
      <c r="M1086" s="1">
        <v>202.12354226289401</v>
      </c>
      <c r="V1086">
        <f t="shared" si="85"/>
        <v>1084</v>
      </c>
      <c r="W1086">
        <f t="shared" si="84"/>
        <v>1.7252395831161456</v>
      </c>
      <c r="X1086" s="2">
        <f t="array" ref="X1086">+SQRT((SUM(SIN($V1086/$X$1*($A$22:$A$2000))*$B$22:$B$2000))^2 + (SUM(COS($V1086/$X$1*($A$22:$A$2000))*$B$22:$B$2000))^2)</f>
        <v>1.9730001444511098</v>
      </c>
      <c r="Y1086">
        <f t="array" ref="Y1086">+SQRT((SUM(SIN($V1086/$X$1*($A$22:$A$2000))*$C$22:$C$2000))^2 +  (SUM(COS($V1086/$X$1*($A$22:$A$2000))*$C$22:$C$2000))^2)</f>
        <v>4.4371075688908954</v>
      </c>
    </row>
    <row r="1087" spans="7:25" x14ac:dyDescent="0.35">
      <c r="G1087" s="1">
        <v>1970.5</v>
      </c>
      <c r="H1087" s="1">
        <v>4.0411595914520097E-3</v>
      </c>
      <c r="I1087" s="1">
        <v>-0.27693889999999999</v>
      </c>
      <c r="J1087" s="1">
        <v>1970.5</v>
      </c>
      <c r="K1087" s="1">
        <v>2.18199999999998</v>
      </c>
      <c r="L1087" s="1">
        <v>1.37726800888445</v>
      </c>
      <c r="M1087" s="1">
        <v>154.14679633243699</v>
      </c>
      <c r="V1087">
        <f t="shared" si="85"/>
        <v>1085</v>
      </c>
      <c r="W1087">
        <f t="shared" si="84"/>
        <v>1.7268311325470644</v>
      </c>
      <c r="X1087" s="2">
        <f t="array" ref="X1087">+SQRT((SUM(SIN($V1087/$X$1*($A$22:$A$2000))*$B$22:$B$2000))^2 + (SUM(COS($V1087/$X$1*($A$22:$A$2000))*$B$22:$B$2000))^2)</f>
        <v>1.4224807963446378</v>
      </c>
      <c r="Y1087">
        <f t="array" ref="Y1087">+SQRT((SUM(SIN($V1087/$X$1*($A$22:$A$2000))*$C$22:$C$2000))^2 +  (SUM(COS($V1087/$X$1*($A$22:$A$2000))*$C$22:$C$2000))^2)</f>
        <v>3.2658406282453685</v>
      </c>
    </row>
    <row r="1088" spans="7:25" x14ac:dyDescent="0.35">
      <c r="G1088" s="1">
        <v>1970.583333</v>
      </c>
      <c r="H1088" s="1">
        <v>-4.9622714030207703E-2</v>
      </c>
      <c r="I1088" s="1">
        <v>-6.9113140000000003E-2</v>
      </c>
      <c r="J1088" s="1">
        <v>1970.583333</v>
      </c>
      <c r="K1088" s="1">
        <v>2.1839999999999802</v>
      </c>
      <c r="L1088" s="1">
        <v>0.68087985568014597</v>
      </c>
      <c r="M1088" s="1">
        <v>105.832046945618</v>
      </c>
      <c r="V1088">
        <f t="shared" si="85"/>
        <v>1086</v>
      </c>
      <c r="W1088">
        <f t="shared" si="84"/>
        <v>1.7284226819779833</v>
      </c>
      <c r="X1088" s="2">
        <f t="array" ref="X1088">+SQRT((SUM(SIN($V1088/$X$1*($A$22:$A$2000))*$B$22:$B$2000))^2 + (SUM(COS($V1088/$X$1*($A$22:$A$2000))*$B$22:$B$2000))^2)</f>
        <v>1.0314448871886854</v>
      </c>
      <c r="Y1088">
        <f t="array" ref="Y1088">+SQRT((SUM(SIN($V1088/$X$1*($A$22:$A$2000))*$C$22:$C$2000))^2 +  (SUM(COS($V1088/$X$1*($A$22:$A$2000))*$C$22:$C$2000))^2)</f>
        <v>2.4172790139918603</v>
      </c>
    </row>
    <row r="1089" spans="7:25" x14ac:dyDescent="0.35">
      <c r="G1089" s="1">
        <v>1970.666667</v>
      </c>
      <c r="H1089" s="1">
        <v>-0.104938723959893</v>
      </c>
      <c r="I1089" s="1">
        <v>-0.2391856</v>
      </c>
      <c r="J1089" s="1">
        <v>1970.666667</v>
      </c>
      <c r="K1089" s="1">
        <v>2.18599999999998</v>
      </c>
      <c r="L1089" s="1">
        <v>0.68369622908949601</v>
      </c>
      <c r="M1089" s="1">
        <v>69.2405044449781</v>
      </c>
      <c r="V1089">
        <f t="shared" si="85"/>
        <v>1087</v>
      </c>
      <c r="W1089">
        <f t="shared" si="84"/>
        <v>1.7300142314089022</v>
      </c>
      <c r="X1089" s="2">
        <f t="array" ref="X1089">+SQRT((SUM(SIN($V1089/$X$1*($A$22:$A$2000))*$B$22:$B$2000))^2 + (SUM(COS($V1089/$X$1*($A$22:$A$2000))*$B$22:$B$2000))^2)</f>
        <v>0.56914239074260886</v>
      </c>
      <c r="Y1089">
        <f t="array" ref="Y1089">+SQRT((SUM(SIN($V1089/$X$1*($A$22:$A$2000))*$C$22:$C$2000))^2 +  (SUM(COS($V1089/$X$1*($A$22:$A$2000))*$C$22:$C$2000))^2)</f>
        <v>2.2765199158854572</v>
      </c>
    </row>
    <row r="1090" spans="7:25" x14ac:dyDescent="0.35">
      <c r="G1090" s="1">
        <v>1970.75</v>
      </c>
      <c r="H1090" s="1">
        <v>-0.13420279047383099</v>
      </c>
      <c r="I1090" s="1">
        <v>-0.28196749999999998</v>
      </c>
      <c r="J1090" s="1">
        <v>1970.75</v>
      </c>
      <c r="K1090" s="1">
        <v>2.1879999999999802</v>
      </c>
      <c r="L1090" s="1">
        <v>0.80131674477839998</v>
      </c>
      <c r="M1090" s="1">
        <v>55.822000955776602</v>
      </c>
      <c r="V1090">
        <f t="shared" si="85"/>
        <v>1088</v>
      </c>
      <c r="W1090">
        <f t="shared" si="84"/>
        <v>1.7316057808398215</v>
      </c>
      <c r="X1090" s="2">
        <f t="array" ref="X1090">+SQRT((SUM(SIN($V1090/$X$1*($A$22:$A$2000))*$B$22:$B$2000))^2 + (SUM(COS($V1090/$X$1*($A$22:$A$2000))*$B$22:$B$2000))^2)</f>
        <v>0.29459398263354275</v>
      </c>
      <c r="Y1090">
        <f t="array" ref="Y1090">+SQRT((SUM(SIN($V1090/$X$1*($A$22:$A$2000))*$C$22:$C$2000))^2 +  (SUM(COS($V1090/$X$1*($A$22:$A$2000))*$C$22:$C$2000))^2)</f>
        <v>2.7718383241759543</v>
      </c>
    </row>
    <row r="1091" spans="7:25" x14ac:dyDescent="0.35">
      <c r="G1091" s="1">
        <v>1970.833333</v>
      </c>
      <c r="H1091" s="1">
        <v>-5.5759528843899502E-2</v>
      </c>
      <c r="I1091" s="1">
        <v>-5.9317019999999998E-2</v>
      </c>
      <c r="J1091" s="1">
        <v>1970.833333</v>
      </c>
      <c r="K1091" s="1">
        <v>2.18999999999998</v>
      </c>
      <c r="L1091" s="1">
        <v>0.564851478148646</v>
      </c>
      <c r="M1091" s="1">
        <v>63.986933781058198</v>
      </c>
      <c r="V1091">
        <f t="shared" si="85"/>
        <v>1089</v>
      </c>
      <c r="W1091">
        <f t="shared" ref="W1091:W1154" si="86">+V1091/$X$1/2/PI()</f>
        <v>1.7331973302707404</v>
      </c>
      <c r="X1091" s="2">
        <f t="array" ref="X1091">+SQRT((SUM(SIN($V1091/$X$1*($A$22:$A$2000))*$B$22:$B$2000))^2 + (SUM(COS($V1091/$X$1*($A$22:$A$2000))*$B$22:$B$2000))^2)</f>
        <v>1.0976129168563011</v>
      </c>
      <c r="Y1091">
        <f t="array" ref="Y1091">+SQRT((SUM(SIN($V1091/$X$1*($A$22:$A$2000))*$C$22:$C$2000))^2 +  (SUM(COS($V1091/$X$1*($A$22:$A$2000))*$C$22:$C$2000))^2)</f>
        <v>3.4949182225861004</v>
      </c>
    </row>
    <row r="1092" spans="7:25" x14ac:dyDescent="0.35">
      <c r="G1092" s="1">
        <v>1970.916667</v>
      </c>
      <c r="H1092" s="1">
        <v>0.12444088896512701</v>
      </c>
      <c r="I1092" s="1">
        <v>-2.2495390000000001E-2</v>
      </c>
      <c r="J1092" s="1">
        <v>1970.916667</v>
      </c>
      <c r="K1092" s="1">
        <v>2.1919999999999802</v>
      </c>
      <c r="L1092" s="1">
        <v>0.41318914988899702</v>
      </c>
      <c r="M1092" s="1">
        <v>72.409454909617196</v>
      </c>
      <c r="V1092">
        <f t="shared" si="85"/>
        <v>1090</v>
      </c>
      <c r="W1092">
        <f t="shared" si="86"/>
        <v>1.7347888797016593</v>
      </c>
      <c r="X1092" s="2">
        <f t="array" ref="X1092">+SQRT((SUM(SIN($V1092/$X$1*($A$22:$A$2000))*$B$22:$B$2000))^2 + (SUM(COS($V1092/$X$1*($A$22:$A$2000))*$B$22:$B$2000))^2)</f>
        <v>1.9175879055683782</v>
      </c>
      <c r="Y1092">
        <f t="array" ref="Y1092">+SQRT((SUM(SIN($V1092/$X$1*($A$22:$A$2000))*$C$22:$C$2000))^2 +  (SUM(COS($V1092/$X$1*($A$22:$A$2000))*$C$22:$C$2000))^2)</f>
        <v>4.1473422362277015</v>
      </c>
    </row>
    <row r="1093" spans="7:25" x14ac:dyDescent="0.35">
      <c r="G1093" s="1">
        <v>1971</v>
      </c>
      <c r="H1093" s="1">
        <v>0.27635111475296298</v>
      </c>
      <c r="I1093" s="1">
        <v>0.36662090000000003</v>
      </c>
      <c r="J1093" s="1">
        <v>1971</v>
      </c>
      <c r="K1093" s="1">
        <v>2.19399999999998</v>
      </c>
      <c r="L1093" s="1">
        <v>0.678976063556329</v>
      </c>
      <c r="M1093" s="1">
        <v>66.526120080988505</v>
      </c>
      <c r="V1093">
        <f t="shared" ref="V1093:V1156" si="87">+V1092+1</f>
        <v>1091</v>
      </c>
      <c r="W1093">
        <f t="shared" si="86"/>
        <v>1.7363804291325782</v>
      </c>
      <c r="X1093" s="2">
        <f t="array" ref="X1093">+SQRT((SUM(SIN($V1093/$X$1*($A$22:$A$2000))*$B$22:$B$2000))^2 + (SUM(COS($V1093/$X$1*($A$22:$A$2000))*$B$22:$B$2000))^2)</f>
        <v>2.4894574896387662</v>
      </c>
      <c r="Y1093">
        <f t="array" ref="Y1093">+SQRT((SUM(SIN($V1093/$X$1*($A$22:$A$2000))*$C$22:$C$2000))^2 +  (SUM(COS($V1093/$X$1*($A$22:$A$2000))*$C$22:$C$2000))^2)</f>
        <v>4.5484682334995892</v>
      </c>
    </row>
    <row r="1094" spans="7:25" x14ac:dyDescent="0.35">
      <c r="G1094" s="1">
        <v>1971.083333</v>
      </c>
      <c r="H1094" s="1">
        <v>0.296671176553225</v>
      </c>
      <c r="I1094" s="1">
        <v>0.18213489999999999</v>
      </c>
      <c r="J1094" s="1">
        <v>1971.083333</v>
      </c>
      <c r="K1094" s="1">
        <v>2.1959999999999802</v>
      </c>
      <c r="L1094" s="1">
        <v>0.84762379775520202</v>
      </c>
      <c r="M1094" s="1">
        <v>55.593876284670003</v>
      </c>
      <c r="V1094">
        <f t="shared" si="87"/>
        <v>1092</v>
      </c>
      <c r="W1094">
        <f t="shared" si="86"/>
        <v>1.7379719785634971</v>
      </c>
      <c r="X1094" s="2">
        <f t="array" ref="X1094">+SQRT((SUM(SIN($V1094/$X$1*($A$22:$A$2000))*$B$22:$B$2000))^2 + (SUM(COS($V1094/$X$1*($A$22:$A$2000))*$B$22:$B$2000))^2)</f>
        <v>2.7237921722908096</v>
      </c>
      <c r="Y1094">
        <f t="array" ref="Y1094">+SQRT((SUM(SIN($V1094/$X$1*($A$22:$A$2000))*$C$22:$C$2000))^2 +  (SUM(COS($V1094/$X$1*($A$22:$A$2000))*$C$22:$C$2000))^2)</f>
        <v>4.6396566347276398</v>
      </c>
    </row>
    <row r="1095" spans="7:25" x14ac:dyDescent="0.35">
      <c r="G1095" s="1">
        <v>1971.166667</v>
      </c>
      <c r="H1095" s="1">
        <v>0.223182220676477</v>
      </c>
      <c r="I1095" s="1">
        <v>0.36051240000000001</v>
      </c>
      <c r="J1095" s="1">
        <v>1971.166667</v>
      </c>
      <c r="K1095" s="1">
        <v>2.19799999999998</v>
      </c>
      <c r="L1095" s="1">
        <v>0.67545833990972004</v>
      </c>
      <c r="M1095" s="1">
        <v>48.232158239753097</v>
      </c>
      <c r="V1095">
        <f t="shared" si="87"/>
        <v>1093</v>
      </c>
      <c r="W1095">
        <f t="shared" si="86"/>
        <v>1.7395635279944159</v>
      </c>
      <c r="X1095" s="2">
        <f t="array" ref="X1095">+SQRT((SUM(SIN($V1095/$X$1*($A$22:$A$2000))*$B$22:$B$2000))^2 + (SUM(COS($V1095/$X$1*($A$22:$A$2000))*$B$22:$B$2000))^2)</f>
        <v>2.7178831037741333</v>
      </c>
      <c r="Y1095">
        <f t="array" ref="Y1095">+SQRT((SUM(SIN($V1095/$X$1*($A$22:$A$2000))*$C$22:$C$2000))^2 +  (SUM(COS($V1095/$X$1*($A$22:$A$2000))*$C$22:$C$2000))^2)</f>
        <v>4.4991968807762444</v>
      </c>
    </row>
    <row r="1096" spans="7:25" x14ac:dyDescent="0.35">
      <c r="G1096" s="1">
        <v>1971.25</v>
      </c>
      <c r="H1096" s="1">
        <v>0.153476480530334</v>
      </c>
      <c r="I1096" s="1">
        <v>0.42043530000000001</v>
      </c>
      <c r="J1096" s="1">
        <v>1971.25</v>
      </c>
      <c r="K1096" s="1">
        <v>2.1999999999999802</v>
      </c>
      <c r="L1096" s="1">
        <v>2.0472585038995201</v>
      </c>
      <c r="M1096" s="1">
        <v>37.0455110894112</v>
      </c>
      <c r="V1096">
        <f t="shared" si="87"/>
        <v>1094</v>
      </c>
      <c r="W1096">
        <f t="shared" si="86"/>
        <v>1.741155077425335</v>
      </c>
      <c r="X1096" s="2">
        <f t="array" ref="X1096">+SQRT((SUM(SIN($V1096/$X$1*($A$22:$A$2000))*$B$22:$B$2000))^2 + (SUM(COS($V1096/$X$1*($A$22:$A$2000))*$B$22:$B$2000))^2)</f>
        <v>2.689007977010065</v>
      </c>
      <c r="Y1096">
        <f t="array" ref="Y1096">+SQRT((SUM(SIN($V1096/$X$1*($A$22:$A$2000))*$C$22:$C$2000))^2 +  (SUM(COS($V1096/$X$1*($A$22:$A$2000))*$C$22:$C$2000))^2)</f>
        <v>4.2848970845033385</v>
      </c>
    </row>
    <row r="1097" spans="7:25" x14ac:dyDescent="0.35">
      <c r="G1097" s="1">
        <v>1971.333333</v>
      </c>
      <c r="H1097" s="1">
        <v>0.123022405206719</v>
      </c>
      <c r="I1097" s="1">
        <v>0.1245228</v>
      </c>
      <c r="J1097" s="1">
        <v>1971.333333</v>
      </c>
      <c r="K1097" s="1">
        <v>2.20199999999998</v>
      </c>
      <c r="L1097" s="1">
        <v>8.2336879512988101</v>
      </c>
      <c r="M1097" s="1">
        <v>22.743628604224</v>
      </c>
      <c r="V1097">
        <f t="shared" si="87"/>
        <v>1095</v>
      </c>
      <c r="W1097">
        <f t="shared" si="86"/>
        <v>1.7427466268562539</v>
      </c>
      <c r="X1097" s="2">
        <f t="array" ref="X1097">+SQRT((SUM(SIN($V1097/$X$1*($A$22:$A$2000))*$B$22:$B$2000))^2 + (SUM(COS($V1097/$X$1*($A$22:$A$2000))*$B$22:$B$2000))^2)</f>
        <v>2.7323531291541152</v>
      </c>
      <c r="Y1097">
        <f t="array" ref="Y1097">+SQRT((SUM(SIN($V1097/$X$1*($A$22:$A$2000))*$C$22:$C$2000))^2 +  (SUM(COS($V1097/$X$1*($A$22:$A$2000))*$C$22:$C$2000))^2)</f>
        <v>4.1102092634615977</v>
      </c>
    </row>
    <row r="1098" spans="7:25" x14ac:dyDescent="0.35">
      <c r="G1098" s="1">
        <v>1971.416667</v>
      </c>
      <c r="H1098" s="1">
        <v>0.11889601931537699</v>
      </c>
      <c r="I1098" s="1">
        <v>-4.5607950000000001E-2</v>
      </c>
      <c r="J1098" s="1">
        <v>1971.416667</v>
      </c>
      <c r="K1098" s="1">
        <v>2.2039999999999802</v>
      </c>
      <c r="L1098" s="1">
        <v>19.384156965495201</v>
      </c>
      <c r="M1098" s="1">
        <v>20.974168578141299</v>
      </c>
      <c r="V1098">
        <f t="shared" si="87"/>
        <v>1096</v>
      </c>
      <c r="W1098">
        <f t="shared" si="86"/>
        <v>1.744338176287173</v>
      </c>
      <c r="X1098" s="2">
        <f t="array" ref="X1098">+SQRT((SUM(SIN($V1098/$X$1*($A$22:$A$2000))*$B$22:$B$2000))^2 + (SUM(COS($V1098/$X$1*($A$22:$A$2000))*$B$22:$B$2000))^2)</f>
        <v>2.683766365519582</v>
      </c>
      <c r="Y1098">
        <f t="array" ref="Y1098">+SQRT((SUM(SIN($V1098/$X$1*($A$22:$A$2000))*$C$22:$C$2000))^2 +  (SUM(COS($V1098/$X$1*($A$22:$A$2000))*$C$22:$C$2000))^2)</f>
        <v>3.9598316651025827</v>
      </c>
    </row>
    <row r="1099" spans="7:25" x14ac:dyDescent="0.35">
      <c r="G1099" s="1">
        <v>1971.5</v>
      </c>
      <c r="H1099" s="1">
        <v>0.14335513390451901</v>
      </c>
      <c r="I1099" s="1">
        <v>-6.0897659999999999E-2</v>
      </c>
      <c r="J1099" s="1">
        <v>1971.5</v>
      </c>
      <c r="K1099" s="1">
        <v>2.20599999999998</v>
      </c>
      <c r="L1099" s="1">
        <v>30.144967598746899</v>
      </c>
      <c r="M1099" s="1">
        <v>30.2334829227797</v>
      </c>
      <c r="V1099">
        <f t="shared" si="87"/>
        <v>1097</v>
      </c>
      <c r="W1099">
        <f t="shared" si="86"/>
        <v>1.7459297257180919</v>
      </c>
      <c r="X1099" s="2">
        <f t="array" ref="X1099">+SQRT((SUM(SIN($V1099/$X$1*($A$22:$A$2000))*$B$22:$B$2000))^2 + (SUM(COS($V1099/$X$1*($A$22:$A$2000))*$B$22:$B$2000))^2)</f>
        <v>2.3312152941225346</v>
      </c>
      <c r="Y1099">
        <f t="array" ref="Y1099">+SQRT((SUM(SIN($V1099/$X$1*($A$22:$A$2000))*$C$22:$C$2000))^2 +  (SUM(COS($V1099/$X$1*($A$22:$A$2000))*$C$22:$C$2000))^2)</f>
        <v>3.7494418968379155</v>
      </c>
    </row>
    <row r="1100" spans="7:25" x14ac:dyDescent="0.35">
      <c r="G1100" s="1">
        <v>1971.583333</v>
      </c>
      <c r="H1100" s="1">
        <v>0.19326669872861399</v>
      </c>
      <c r="I1100" s="1">
        <v>-0.26639210000000002</v>
      </c>
      <c r="J1100" s="1">
        <v>1971.583333</v>
      </c>
      <c r="K1100" s="1">
        <v>2.2079999999999802</v>
      </c>
      <c r="L1100" s="1">
        <v>34.9586218815884</v>
      </c>
      <c r="M1100" s="1">
        <v>29.9041337207738</v>
      </c>
      <c r="V1100">
        <f t="shared" si="87"/>
        <v>1098</v>
      </c>
      <c r="W1100">
        <f t="shared" si="86"/>
        <v>1.747521275149011</v>
      </c>
      <c r="X1100" s="2">
        <f t="array" ref="X1100">+SQRT((SUM(SIN($V1100/$X$1*($A$22:$A$2000))*$B$22:$B$2000))^2 + (SUM(COS($V1100/$X$1*($A$22:$A$2000))*$B$22:$B$2000))^2)</f>
        <v>1.6335131153045293</v>
      </c>
      <c r="Y1100">
        <f t="array" ref="Y1100">+SQRT((SUM(SIN($V1100/$X$1*($A$22:$A$2000))*$C$22:$C$2000))^2 +  (SUM(COS($V1100/$X$1*($A$22:$A$2000))*$C$22:$C$2000))^2)</f>
        <v>3.4664732469335378</v>
      </c>
    </row>
    <row r="1101" spans="7:25" x14ac:dyDescent="0.35">
      <c r="G1101" s="1">
        <v>1971.666667</v>
      </c>
      <c r="H1101" s="1">
        <v>0.23087738862336701</v>
      </c>
      <c r="I1101" s="1">
        <v>-0.38592549999999998</v>
      </c>
      <c r="J1101" s="1">
        <v>1971.666667</v>
      </c>
      <c r="K1101" s="1">
        <v>2.20999999999998</v>
      </c>
      <c r="L1101" s="1">
        <v>33.788194296858101</v>
      </c>
      <c r="M1101" s="1">
        <v>22.467835611199099</v>
      </c>
      <c r="V1101">
        <f t="shared" si="87"/>
        <v>1099</v>
      </c>
      <c r="W1101">
        <f t="shared" si="86"/>
        <v>1.7491128245799299</v>
      </c>
      <c r="X1101" s="2">
        <f t="array" ref="X1101">+SQRT((SUM(SIN($V1101/$X$1*($A$22:$A$2000))*$B$22:$B$2000))^2 + (SUM(COS($V1101/$X$1*($A$22:$A$2000))*$B$22:$B$2000))^2)</f>
        <v>0.75552582433128923</v>
      </c>
      <c r="Y1101">
        <f t="array" ref="Y1101">+SQRT((SUM(SIN($V1101/$X$1*($A$22:$A$2000))*$C$22:$C$2000))^2 +  (SUM(COS($V1101/$X$1*($A$22:$A$2000))*$C$22:$C$2000))^2)</f>
        <v>3.2585329817795983</v>
      </c>
    </row>
    <row r="1102" spans="7:25" x14ac:dyDescent="0.35">
      <c r="G1102" s="1">
        <v>1971.75</v>
      </c>
      <c r="H1102" s="1">
        <v>0.241392100120945</v>
      </c>
      <c r="I1102" s="1">
        <v>-0.27294750000000001</v>
      </c>
      <c r="J1102" s="1">
        <v>1971.75</v>
      </c>
      <c r="K1102" s="1">
        <v>2.2119999999999802</v>
      </c>
      <c r="L1102" s="1">
        <v>28.632007756749001</v>
      </c>
      <c r="M1102" s="1">
        <v>35.770240725975398</v>
      </c>
      <c r="V1102">
        <f t="shared" si="87"/>
        <v>1100</v>
      </c>
      <c r="W1102">
        <f t="shared" si="86"/>
        <v>1.7507043740108488</v>
      </c>
      <c r="X1102" s="2">
        <f t="array" ref="X1102">+SQRT((SUM(SIN($V1102/$X$1*($A$22:$A$2000))*$B$22:$B$2000))^2 + (SUM(COS($V1102/$X$1*($A$22:$A$2000))*$B$22:$B$2000))^2)</f>
        <v>0.23736397185977526</v>
      </c>
      <c r="Y1102">
        <f t="array" ref="Y1102">+SQRT((SUM(SIN($V1102/$X$1*($A$22:$A$2000))*$C$22:$C$2000))^2 +  (SUM(COS($V1102/$X$1*($A$22:$A$2000))*$C$22:$C$2000))^2)</f>
        <v>3.3454715112291855</v>
      </c>
    </row>
    <row r="1103" spans="7:25" x14ac:dyDescent="0.35">
      <c r="G1103" s="1">
        <v>1971.833333</v>
      </c>
      <c r="H1103" s="1">
        <v>0.26623139159921999</v>
      </c>
      <c r="I1103" s="1">
        <v>0.26499600000000001</v>
      </c>
      <c r="J1103" s="1">
        <v>1971.833333</v>
      </c>
      <c r="K1103" s="1">
        <v>2.21399999999998</v>
      </c>
      <c r="L1103" s="1">
        <v>19.0414635331177</v>
      </c>
      <c r="M1103" s="1">
        <v>73.4947571263329</v>
      </c>
      <c r="V1103">
        <f t="shared" si="87"/>
        <v>1101</v>
      </c>
      <c r="W1103">
        <f t="shared" si="86"/>
        <v>1.7522959234417677</v>
      </c>
      <c r="X1103" s="2">
        <f t="array" ref="X1103">+SQRT((SUM(SIN($V1103/$X$1*($A$22:$A$2000))*$B$22:$B$2000))^2 + (SUM(COS($V1103/$X$1*($A$22:$A$2000))*$B$22:$B$2000))^2)</f>
        <v>0.68407646683954004</v>
      </c>
      <c r="Y1103">
        <f t="array" ref="Y1103">+SQRT((SUM(SIN($V1103/$X$1*($A$22:$A$2000))*$C$22:$C$2000))^2 +  (SUM(COS($V1103/$X$1*($A$22:$A$2000))*$C$22:$C$2000))^2)</f>
        <v>3.7413509524228368</v>
      </c>
    </row>
    <row r="1104" spans="7:25" x14ac:dyDescent="0.35">
      <c r="G1104" s="1">
        <v>1971.916667</v>
      </c>
      <c r="H1104" s="1">
        <v>0.31444014410658899</v>
      </c>
      <c r="I1104" s="1">
        <v>0.42781560000000002</v>
      </c>
      <c r="J1104" s="1">
        <v>1971.916667</v>
      </c>
      <c r="K1104" s="1">
        <v>2.2159999999999802</v>
      </c>
      <c r="L1104" s="1">
        <v>8.1065815090946298</v>
      </c>
      <c r="M1104" s="1">
        <v>107.658206419968</v>
      </c>
      <c r="V1104">
        <f t="shared" si="87"/>
        <v>1102</v>
      </c>
      <c r="W1104">
        <f t="shared" si="86"/>
        <v>1.7538874728726865</v>
      </c>
      <c r="X1104" s="2">
        <f t="array" ref="X1104">+SQRT((SUM(SIN($V1104/$X$1*($A$22:$A$2000))*$B$22:$B$2000))^2 + (SUM(COS($V1104/$X$1*($A$22:$A$2000))*$B$22:$B$2000))^2)</f>
        <v>0.9324818341811969</v>
      </c>
      <c r="Y1104">
        <f t="array" ref="Y1104">+SQRT((SUM(SIN($V1104/$X$1*($A$22:$A$2000))*$C$22:$C$2000))^2 +  (SUM(COS($V1104/$X$1*($A$22:$A$2000))*$C$22:$C$2000))^2)</f>
        <v>4.2338962735601884</v>
      </c>
    </row>
    <row r="1105" spans="7:25" x14ac:dyDescent="0.35">
      <c r="G1105" s="1">
        <v>1972</v>
      </c>
      <c r="H1105" s="1">
        <v>0.30829150419511298</v>
      </c>
      <c r="I1105" s="1">
        <v>0.31187290000000001</v>
      </c>
      <c r="J1105" s="1">
        <v>1972</v>
      </c>
      <c r="K1105" s="1">
        <v>2.21799999999998</v>
      </c>
      <c r="L1105" s="1">
        <v>6.6661361454695696</v>
      </c>
      <c r="M1105" s="1">
        <v>124.55602241978799</v>
      </c>
      <c r="V1105">
        <f t="shared" si="87"/>
        <v>1103</v>
      </c>
      <c r="W1105">
        <f t="shared" si="86"/>
        <v>1.7554790223036054</v>
      </c>
      <c r="X1105" s="2">
        <f t="array" ref="X1105">+SQRT((SUM(SIN($V1105/$X$1*($A$22:$A$2000))*$B$22:$B$2000))^2 + (SUM(COS($V1105/$X$1*($A$22:$A$2000))*$B$22:$B$2000))^2)</f>
        <v>1.159719185521934</v>
      </c>
      <c r="Y1105">
        <f t="array" ref="Y1105">+SQRT((SUM(SIN($V1105/$X$1*($A$22:$A$2000))*$C$22:$C$2000))^2 +  (SUM(COS($V1105/$X$1*($A$22:$A$2000))*$C$22:$C$2000))^2)</f>
        <v>4.679391937820256</v>
      </c>
    </row>
    <row r="1106" spans="7:25" x14ac:dyDescent="0.35">
      <c r="G1106" s="1">
        <v>1972.083333</v>
      </c>
      <c r="H1106" s="1">
        <v>0.20611722011949399</v>
      </c>
      <c r="I1106" s="1">
        <v>-4.6906139999999999E-2</v>
      </c>
      <c r="J1106" s="1">
        <v>1972.083333</v>
      </c>
      <c r="K1106" s="1">
        <v>2.2199999999999802</v>
      </c>
      <c r="L1106" s="1">
        <v>21.213726644744</v>
      </c>
      <c r="M1106" s="1">
        <v>131.98424163954499</v>
      </c>
      <c r="V1106">
        <f t="shared" si="87"/>
        <v>1104</v>
      </c>
      <c r="W1106">
        <f t="shared" si="86"/>
        <v>1.7570705717345245</v>
      </c>
      <c r="X1106" s="2">
        <f t="array" ref="X1106">+SQRT((SUM(SIN($V1106/$X$1*($A$22:$A$2000))*$B$22:$B$2000))^2 + (SUM(COS($V1106/$X$1*($A$22:$A$2000))*$B$22:$B$2000))^2)</f>
        <v>1.5308735794130777</v>
      </c>
      <c r="Y1106">
        <f t="array" ref="Y1106">+SQRT((SUM(SIN($V1106/$X$1*($A$22:$A$2000))*$C$22:$C$2000))^2 +  (SUM(COS($V1106/$X$1*($A$22:$A$2000))*$C$22:$C$2000))^2)</f>
        <v>5.1276187685756778</v>
      </c>
    </row>
    <row r="1107" spans="7:25" x14ac:dyDescent="0.35">
      <c r="G1107" s="1">
        <v>1972.166667</v>
      </c>
      <c r="H1107" s="1">
        <v>0.11870768255524899</v>
      </c>
      <c r="I1107" s="1">
        <v>0.18295639999999999</v>
      </c>
      <c r="J1107" s="1">
        <v>1972.166667</v>
      </c>
      <c r="K1107" s="1">
        <v>2.22199999999998</v>
      </c>
      <c r="L1107" s="1">
        <v>42.882911514933603</v>
      </c>
      <c r="M1107" s="1">
        <v>125.642247758876</v>
      </c>
      <c r="V1107">
        <f t="shared" si="87"/>
        <v>1105</v>
      </c>
      <c r="W1107">
        <f t="shared" si="86"/>
        <v>1.7586621211654436</v>
      </c>
      <c r="X1107" s="2">
        <f t="array" ref="X1107">+SQRT((SUM(SIN($V1107/$X$1*($A$22:$A$2000))*$B$22:$B$2000))^2 + (SUM(COS($V1107/$X$1*($A$22:$A$2000))*$B$22:$B$2000))^2)</f>
        <v>1.8211758540468077</v>
      </c>
      <c r="Y1107">
        <f t="array" ref="Y1107">+SQRT((SUM(SIN($V1107/$X$1*($A$22:$A$2000))*$C$22:$C$2000))^2 +  (SUM(COS($V1107/$X$1*($A$22:$A$2000))*$C$22:$C$2000))^2)</f>
        <v>5.6733922992460561</v>
      </c>
    </row>
    <row r="1108" spans="7:25" x14ac:dyDescent="0.35">
      <c r="G1108" s="1">
        <v>1972.25</v>
      </c>
      <c r="H1108" s="1">
        <v>0.188450039576712</v>
      </c>
      <c r="I1108" s="1">
        <v>0.3119673</v>
      </c>
      <c r="J1108" s="1">
        <v>1972.25</v>
      </c>
      <c r="K1108" s="1">
        <v>2.2239999999999802</v>
      </c>
      <c r="L1108" s="1">
        <v>58.107493673558402</v>
      </c>
      <c r="M1108" s="1">
        <v>100.192782546186</v>
      </c>
      <c r="V1108">
        <f t="shared" si="87"/>
        <v>1106</v>
      </c>
      <c r="W1108">
        <f t="shared" si="86"/>
        <v>1.7602536705963625</v>
      </c>
      <c r="X1108" s="2">
        <f t="array" ref="X1108">+SQRT((SUM(SIN($V1108/$X$1*($A$22:$A$2000))*$B$22:$B$2000))^2 + (SUM(COS($V1108/$X$1*($A$22:$A$2000))*$B$22:$B$2000))^2)</f>
        <v>1.7593191235209114</v>
      </c>
      <c r="Y1108">
        <f t="array" ref="Y1108">+SQRT((SUM(SIN($V1108/$X$1*($A$22:$A$2000))*$C$22:$C$2000))^2 +  (SUM(COS($V1108/$X$1*($A$22:$A$2000))*$C$22:$C$2000))^2)</f>
        <v>6.2436661997083025</v>
      </c>
    </row>
    <row r="1109" spans="7:25" x14ac:dyDescent="0.35">
      <c r="G1109" s="1">
        <v>1972.333333</v>
      </c>
      <c r="H1109" s="1">
        <v>0.38389004475407701</v>
      </c>
      <c r="I1109" s="1">
        <v>0.35607280000000002</v>
      </c>
      <c r="J1109" s="1">
        <v>1972.333333</v>
      </c>
      <c r="K1109" s="1">
        <v>2.22599999999998</v>
      </c>
      <c r="L1109" s="1">
        <v>63.241437692210297</v>
      </c>
      <c r="M1109" s="1">
        <v>84.068739775657704</v>
      </c>
      <c r="V1109">
        <f t="shared" si="87"/>
        <v>1107</v>
      </c>
      <c r="W1109">
        <f t="shared" si="86"/>
        <v>1.7618452200272814</v>
      </c>
      <c r="X1109" s="2">
        <f t="array" ref="X1109">+SQRT((SUM(SIN($V1109/$X$1*($A$22:$A$2000))*$B$22:$B$2000))^2 + (SUM(COS($V1109/$X$1*($A$22:$A$2000))*$B$22:$B$2000))^2)</f>
        <v>1.2812788743680039</v>
      </c>
      <c r="Y1109">
        <f t="array" ref="Y1109">+SQRT((SUM(SIN($V1109/$X$1*($A$22:$A$2000))*$C$22:$C$2000))^2 +  (SUM(COS($V1109/$X$1*($A$22:$A$2000))*$C$22:$C$2000))^2)</f>
        <v>6.6168222143889244</v>
      </c>
    </row>
    <row r="1110" spans="7:25" x14ac:dyDescent="0.35">
      <c r="G1110" s="1">
        <v>1972.416667</v>
      </c>
      <c r="H1110" s="1">
        <v>0.53179461887259505</v>
      </c>
      <c r="I1110" s="1">
        <v>0.92893210000000004</v>
      </c>
      <c r="J1110" s="1">
        <v>1972.416667</v>
      </c>
      <c r="K1110" s="1">
        <v>2.2279999999999802</v>
      </c>
      <c r="L1110" s="1">
        <v>59.885532047871003</v>
      </c>
      <c r="M1110" s="1">
        <v>108.59736654436099</v>
      </c>
      <c r="V1110">
        <f t="shared" si="87"/>
        <v>1108</v>
      </c>
      <c r="W1110">
        <f t="shared" si="86"/>
        <v>1.7634367694582005</v>
      </c>
      <c r="X1110" s="2">
        <f t="array" ref="X1110">+SQRT((SUM(SIN($V1110/$X$1*($A$22:$A$2000))*$B$22:$B$2000))^2 + (SUM(COS($V1110/$X$1*($A$22:$A$2000))*$B$22:$B$2000))^2)</f>
        <v>0.64097918475101312</v>
      </c>
      <c r="Y1110">
        <f t="array" ref="Y1110">+SQRT((SUM(SIN($V1110/$X$1*($A$22:$A$2000))*$C$22:$C$2000))^2 +  (SUM(COS($V1110/$X$1*($A$22:$A$2000))*$C$22:$C$2000))^2)</f>
        <v>6.6253787397920734</v>
      </c>
    </row>
    <row r="1111" spans="7:25" x14ac:dyDescent="0.35">
      <c r="G1111" s="1">
        <v>1972.5</v>
      </c>
      <c r="H1111" s="1">
        <v>0.54417381091631301</v>
      </c>
      <c r="I1111" s="1">
        <v>1.0013399999999999</v>
      </c>
      <c r="J1111" s="1">
        <v>1972.5</v>
      </c>
      <c r="K1111" s="1">
        <v>2.22999999999998</v>
      </c>
      <c r="L1111" s="1">
        <v>46.493625002313799</v>
      </c>
      <c r="M1111" s="1">
        <v>153.39546358826999</v>
      </c>
      <c r="V1111">
        <f t="shared" si="87"/>
        <v>1109</v>
      </c>
      <c r="W1111">
        <f t="shared" si="86"/>
        <v>1.7650283188891194</v>
      </c>
      <c r="X1111" s="2">
        <f t="array" ref="X1111">+SQRT((SUM(SIN($V1111/$X$1*($A$22:$A$2000))*$B$22:$B$2000))^2 + (SUM(COS($V1111/$X$1*($A$22:$A$2000))*$B$22:$B$2000))^2)</f>
        <v>0.74215718410314224</v>
      </c>
      <c r="Y1111">
        <f t="array" ref="Y1111">+SQRT((SUM(SIN($V1111/$X$1*($A$22:$A$2000))*$C$22:$C$2000))^2 +  (SUM(COS($V1111/$X$1*($A$22:$A$2000))*$C$22:$C$2000))^2)</f>
        <v>6.2761957967552791</v>
      </c>
    </row>
    <row r="1112" spans="7:25" x14ac:dyDescent="0.35">
      <c r="G1112" s="1">
        <v>1972.583333</v>
      </c>
      <c r="H1112" s="1">
        <v>0.49967261743913699</v>
      </c>
      <c r="I1112" s="1">
        <v>0.79182779999999997</v>
      </c>
      <c r="J1112" s="1">
        <v>1972.583333</v>
      </c>
      <c r="K1112" s="1">
        <v>2.2319999999999798</v>
      </c>
      <c r="L1112" s="1">
        <v>25.609412645073199</v>
      </c>
      <c r="M1112" s="1">
        <v>172.82140459287601</v>
      </c>
      <c r="V1112">
        <f t="shared" si="87"/>
        <v>1110</v>
      </c>
      <c r="W1112">
        <f t="shared" si="86"/>
        <v>1.7666198683200383</v>
      </c>
      <c r="X1112" s="2">
        <f t="array" ref="X1112">+SQRT((SUM(SIN($V1112/$X$1*($A$22:$A$2000))*$B$22:$B$2000))^2 + (SUM(COS($V1112/$X$1*($A$22:$A$2000))*$B$22:$B$2000))^2)</f>
        <v>1.2453254953888824</v>
      </c>
      <c r="Y1112">
        <f t="array" ref="Y1112">+SQRT((SUM(SIN($V1112/$X$1*($A$22:$A$2000))*$C$22:$C$2000))^2 +  (SUM(COS($V1112/$X$1*($A$22:$A$2000))*$C$22:$C$2000))^2)</f>
        <v>5.6798089791854336</v>
      </c>
    </row>
    <row r="1113" spans="7:25" x14ac:dyDescent="0.35">
      <c r="G1113" s="1">
        <v>1972.666667</v>
      </c>
      <c r="H1113" s="1">
        <v>0.48993734542692302</v>
      </c>
      <c r="I1113" s="1">
        <v>0.72263230000000001</v>
      </c>
      <c r="J1113" s="1">
        <v>1972.666667</v>
      </c>
      <c r="K1113" s="1">
        <v>2.23399999999998</v>
      </c>
      <c r="L1113" s="1">
        <v>8.8887903811058795</v>
      </c>
      <c r="M1113" s="1">
        <v>162.541247985399</v>
      </c>
      <c r="V1113">
        <f t="shared" si="87"/>
        <v>1111</v>
      </c>
      <c r="W1113">
        <f t="shared" si="86"/>
        <v>1.7682114177509571</v>
      </c>
      <c r="X1113" s="2">
        <f t="array" ref="X1113">+SQRT((SUM(SIN($V1113/$X$1*($A$22:$A$2000))*$B$22:$B$2000))^2 + (SUM(COS($V1113/$X$1*($A$22:$A$2000))*$B$22:$B$2000))^2)</f>
        <v>1.5124267107169818</v>
      </c>
      <c r="Y1113">
        <f t="array" ref="Y1113">+SQRT((SUM(SIN($V1113/$X$1*($A$22:$A$2000))*$C$22:$C$2000))^2 +  (SUM(COS($V1113/$X$1*($A$22:$A$2000))*$C$22:$C$2000))^2)</f>
        <v>4.8698818429358104</v>
      </c>
    </row>
    <row r="1114" spans="7:25" x14ac:dyDescent="0.35">
      <c r="G1114" s="1">
        <v>1972.75</v>
      </c>
      <c r="H1114" s="1">
        <v>0.493241098066732</v>
      </c>
      <c r="I1114" s="1">
        <v>0.68258249999999998</v>
      </c>
      <c r="J1114" s="1">
        <v>1972.75</v>
      </c>
      <c r="K1114" s="1">
        <v>2.2359999999999798</v>
      </c>
      <c r="L1114" s="1">
        <v>4.0002482679131903</v>
      </c>
      <c r="M1114" s="1">
        <v>156.83207238005201</v>
      </c>
      <c r="V1114">
        <f t="shared" si="87"/>
        <v>1112</v>
      </c>
      <c r="W1114">
        <f t="shared" si="86"/>
        <v>1.769802967181876</v>
      </c>
      <c r="X1114" s="2">
        <f t="array" ref="X1114">+SQRT((SUM(SIN($V1114/$X$1*($A$22:$A$2000))*$B$22:$B$2000))^2 + (SUM(COS($V1114/$X$1*($A$22:$A$2000))*$B$22:$B$2000))^2)</f>
        <v>1.6387026504201607</v>
      </c>
      <c r="Y1114">
        <f t="array" ref="Y1114">+SQRT((SUM(SIN($V1114/$X$1*($A$22:$A$2000))*$C$22:$C$2000))^2 +  (SUM(COS($V1114/$X$1*($A$22:$A$2000))*$C$22:$C$2000))^2)</f>
        <v>3.7327044761309711</v>
      </c>
    </row>
    <row r="1115" spans="7:25" x14ac:dyDescent="0.35">
      <c r="G1115" s="1">
        <v>1972.833333</v>
      </c>
      <c r="H1115" s="1">
        <v>0.43519560420071901</v>
      </c>
      <c r="I1115" s="1">
        <v>0.9178849</v>
      </c>
      <c r="J1115" s="1">
        <v>1972.833333</v>
      </c>
      <c r="K1115" s="1">
        <v>2.23799999999998</v>
      </c>
      <c r="L1115" s="1">
        <v>5.2818899352024804</v>
      </c>
      <c r="M1115" s="1">
        <v>178.834726899804</v>
      </c>
      <c r="V1115">
        <f t="shared" si="87"/>
        <v>1113</v>
      </c>
      <c r="W1115">
        <f t="shared" si="86"/>
        <v>1.7713945166127953</v>
      </c>
      <c r="X1115" s="2">
        <f t="array" ref="X1115">+SQRT((SUM(SIN($V1115/$X$1*($A$22:$A$2000))*$B$22:$B$2000))^2 + (SUM(COS($V1115/$X$1*($A$22:$A$2000))*$B$22:$B$2000))^2)</f>
        <v>1.8377539767526299</v>
      </c>
      <c r="Y1115">
        <f t="array" ref="Y1115">+SQRT((SUM(SIN($V1115/$X$1*($A$22:$A$2000))*$C$22:$C$2000))^2 +  (SUM(COS($V1115/$X$1*($A$22:$A$2000))*$C$22:$C$2000))^2)</f>
        <v>2.1543238227088395</v>
      </c>
    </row>
    <row r="1116" spans="7:25" x14ac:dyDescent="0.35">
      <c r="G1116" s="1">
        <v>1972.916667</v>
      </c>
      <c r="H1116" s="1">
        <v>0.29614158743969099</v>
      </c>
      <c r="I1116" s="1">
        <v>0.68997560000000002</v>
      </c>
      <c r="J1116" s="1">
        <v>1972.916667</v>
      </c>
      <c r="K1116" s="1">
        <v>2.23999999999997</v>
      </c>
      <c r="L1116" s="1">
        <v>4.7939150037104996</v>
      </c>
      <c r="M1116" s="1">
        <v>228.97134897958199</v>
      </c>
      <c r="V1116">
        <f t="shared" si="87"/>
        <v>1114</v>
      </c>
      <c r="W1116">
        <f t="shared" si="86"/>
        <v>1.7729860660437142</v>
      </c>
      <c r="X1116" s="2">
        <f t="array" ref="X1116">+SQRT((SUM(SIN($V1116/$X$1*($A$22:$A$2000))*$B$22:$B$2000))^2 + (SUM(COS($V1116/$X$1*($A$22:$A$2000))*$B$22:$B$2000))^2)</f>
        <v>2.0386057199531322</v>
      </c>
      <c r="Y1116">
        <f t="array" ref="Y1116">+SQRT((SUM(SIN($V1116/$X$1*($A$22:$A$2000))*$C$22:$C$2000))^2 +  (SUM(COS($V1116/$X$1*($A$22:$A$2000))*$C$22:$C$2000))^2)</f>
        <v>0.40115923346741028</v>
      </c>
    </row>
    <row r="1117" spans="7:25" x14ac:dyDescent="0.35">
      <c r="G1117" s="1">
        <v>1973</v>
      </c>
      <c r="H1117" s="1">
        <v>0.124549987256735</v>
      </c>
      <c r="I1117" s="1">
        <v>0.2112319</v>
      </c>
      <c r="J1117" s="1">
        <v>1973</v>
      </c>
      <c r="K1117" s="1">
        <v>2.2419999999999698</v>
      </c>
      <c r="L1117" s="1">
        <v>3.1132171609825599</v>
      </c>
      <c r="M1117" s="1">
        <v>298.42540181677401</v>
      </c>
      <c r="V1117">
        <f t="shared" si="87"/>
        <v>1115</v>
      </c>
      <c r="W1117">
        <f t="shared" si="86"/>
        <v>1.7745776154746331</v>
      </c>
      <c r="X1117" s="2">
        <f t="array" ref="X1117">+SQRT((SUM(SIN($V1117/$X$1*($A$22:$A$2000))*$B$22:$B$2000))^2 + (SUM(COS($V1117/$X$1*($A$22:$A$2000))*$B$22:$B$2000))^2)</f>
        <v>2.0118353372952464</v>
      </c>
      <c r="Y1117">
        <f t="array" ref="Y1117">+SQRT((SUM(SIN($V1117/$X$1*($A$22:$A$2000))*$C$22:$C$2000))^2 +  (SUM(COS($V1117/$X$1*($A$22:$A$2000))*$C$22:$C$2000))^2)</f>
        <v>2.152931825130969</v>
      </c>
    </row>
    <row r="1118" spans="7:25" x14ac:dyDescent="0.35">
      <c r="G1118" s="1">
        <v>1973.083333</v>
      </c>
      <c r="H1118" s="1">
        <v>-2.5536838117563602E-3</v>
      </c>
      <c r="I1118" s="1">
        <v>9.2012579999999997E-2</v>
      </c>
      <c r="J1118" s="1">
        <v>1973.083333</v>
      </c>
      <c r="K1118" s="1">
        <v>2.24399999999997</v>
      </c>
      <c r="L1118" s="1">
        <v>3.5650926592973402</v>
      </c>
      <c r="M1118" s="1">
        <v>361.58243871105702</v>
      </c>
      <c r="V1118">
        <f t="shared" si="87"/>
        <v>1116</v>
      </c>
      <c r="W1118">
        <f t="shared" si="86"/>
        <v>1.776169164905552</v>
      </c>
      <c r="X1118" s="2">
        <f t="array" ref="X1118">+SQRT((SUM(SIN($V1118/$X$1*($A$22:$A$2000))*$B$22:$B$2000))^2 + (SUM(COS($V1118/$X$1*($A$22:$A$2000))*$B$22:$B$2000))^2)</f>
        <v>1.7558296099759927</v>
      </c>
      <c r="Y1118">
        <f t="array" ref="Y1118">+SQRT((SUM(SIN($V1118/$X$1*($A$22:$A$2000))*$C$22:$C$2000))^2 +  (SUM(COS($V1118/$X$1*($A$22:$A$2000))*$C$22:$C$2000))^2)</f>
        <v>4.3752249479682757</v>
      </c>
    </row>
    <row r="1119" spans="7:25" x14ac:dyDescent="0.35">
      <c r="G1119" s="1">
        <v>1973.166667</v>
      </c>
      <c r="H1119" s="1">
        <v>-2.1752580363012999E-2</v>
      </c>
      <c r="I1119" s="1">
        <v>0.1512251</v>
      </c>
      <c r="J1119" s="1">
        <v>1973.166667</v>
      </c>
      <c r="K1119" s="1">
        <v>2.2459999999999698</v>
      </c>
      <c r="L1119" s="1">
        <v>4.9733679461548697</v>
      </c>
      <c r="M1119" s="1">
        <v>376.85630690626999</v>
      </c>
      <c r="V1119">
        <f t="shared" si="87"/>
        <v>1117</v>
      </c>
      <c r="W1119">
        <f t="shared" si="86"/>
        <v>1.7777607143364709</v>
      </c>
      <c r="X1119" s="2">
        <f t="array" ref="X1119">+SQRT((SUM(SIN($V1119/$X$1*($A$22:$A$2000))*$B$22:$B$2000))^2 + (SUM(COS($V1119/$X$1*($A$22:$A$2000))*$B$22:$B$2000))^2)</f>
        <v>1.6911569167239036</v>
      </c>
      <c r="Y1119">
        <f t="array" ref="Y1119">+SQRT((SUM(SIN($V1119/$X$1*($A$22:$A$2000))*$C$22:$C$2000))^2 +  (SUM(COS($V1119/$X$1*($A$22:$A$2000))*$C$22:$C$2000))^2)</f>
        <v>6.5241386739396088</v>
      </c>
    </row>
    <row r="1120" spans="7:25" x14ac:dyDescent="0.35">
      <c r="G1120" s="1">
        <v>1973.25</v>
      </c>
      <c r="H1120" s="1">
        <v>5.7237661783298102E-2</v>
      </c>
      <c r="I1120" s="1">
        <v>6.4255300000000001E-2</v>
      </c>
      <c r="J1120" s="1">
        <v>1973.25</v>
      </c>
      <c r="K1120" s="1">
        <v>2.24799999999997</v>
      </c>
      <c r="L1120" s="1">
        <v>4.9567984234055</v>
      </c>
      <c r="M1120" s="1">
        <v>323.13690189822302</v>
      </c>
      <c r="V1120">
        <f t="shared" si="87"/>
        <v>1118</v>
      </c>
      <c r="W1120">
        <f t="shared" si="86"/>
        <v>1.77935226376739</v>
      </c>
      <c r="X1120" s="2">
        <f t="array" ref="X1120">+SQRT((SUM(SIN($V1120/$X$1*($A$22:$A$2000))*$B$22:$B$2000))^2 + (SUM(COS($V1120/$X$1*($A$22:$A$2000))*$B$22:$B$2000))^2)</f>
        <v>2.2137207293060932</v>
      </c>
      <c r="Y1120">
        <f t="array" ref="Y1120">+SQRT((SUM(SIN($V1120/$X$1*($A$22:$A$2000))*$C$22:$C$2000))^2 +  (SUM(COS($V1120/$X$1*($A$22:$A$2000))*$C$22:$C$2000))^2)</f>
        <v>8.5947442707951005</v>
      </c>
    </row>
    <row r="1121" spans="7:25" x14ac:dyDescent="0.35">
      <c r="G1121" s="1">
        <v>1973.333333</v>
      </c>
      <c r="H1121" s="1">
        <v>0.13337082739428199</v>
      </c>
      <c r="I1121" s="1">
        <v>0.28287060000000003</v>
      </c>
      <c r="J1121" s="1">
        <v>1973.333333</v>
      </c>
      <c r="K1121" s="1">
        <v>2.2499999999999698</v>
      </c>
      <c r="L1121" s="1">
        <v>4.3747651828455298</v>
      </c>
      <c r="M1121" s="1">
        <v>224.39257183673001</v>
      </c>
      <c r="V1121">
        <f t="shared" si="87"/>
        <v>1119</v>
      </c>
      <c r="W1121">
        <f t="shared" si="86"/>
        <v>1.7809438131983089</v>
      </c>
      <c r="X1121" s="2">
        <f t="array" ref="X1121">+SQRT((SUM(SIN($V1121/$X$1*($A$22:$A$2000))*$B$22:$B$2000))^2 + (SUM(COS($V1121/$X$1*($A$22:$A$2000))*$B$22:$B$2000))^2)</f>
        <v>3.0858246514190553</v>
      </c>
      <c r="Y1121">
        <f t="array" ref="Y1121">+SQRT((SUM(SIN($V1121/$X$1*($A$22:$A$2000))*$C$22:$C$2000))^2 +  (SUM(COS($V1121/$X$1*($A$22:$A$2000))*$C$22:$C$2000))^2)</f>
        <v>10.538331531966769</v>
      </c>
    </row>
    <row r="1122" spans="7:25" x14ac:dyDescent="0.35">
      <c r="G1122" s="1">
        <v>1973.416667</v>
      </c>
      <c r="H1122" s="1">
        <v>0.116779160494541</v>
      </c>
      <c r="I1122" s="1">
        <v>-3.4428390000000003E-2</v>
      </c>
      <c r="J1122" s="1">
        <v>1973.416667</v>
      </c>
      <c r="K1122" s="1">
        <v>2.25199999999997</v>
      </c>
      <c r="L1122" s="1">
        <v>6.7323119538314398</v>
      </c>
      <c r="M1122" s="1">
        <v>125.920668747253</v>
      </c>
      <c r="V1122">
        <f t="shared" si="87"/>
        <v>1120</v>
      </c>
      <c r="W1122">
        <f t="shared" si="86"/>
        <v>1.7825353626292277</v>
      </c>
      <c r="X1122" s="2">
        <f t="array" ref="X1122">+SQRT((SUM(SIN($V1122/$X$1*($A$22:$A$2000))*$B$22:$B$2000))^2 + (SUM(COS($V1122/$X$1*($A$22:$A$2000))*$B$22:$B$2000))^2)</f>
        <v>4.1261453610001828</v>
      </c>
      <c r="Y1122">
        <f t="array" ref="Y1122">+SQRT((SUM(SIN($V1122/$X$1*($A$22:$A$2000))*$C$22:$C$2000))^2 +  (SUM(COS($V1122/$X$1*($A$22:$A$2000))*$C$22:$C$2000))^2)</f>
        <v>12.162712327652059</v>
      </c>
    </row>
    <row r="1123" spans="7:25" x14ac:dyDescent="0.35">
      <c r="G1123" s="1">
        <v>1973.5</v>
      </c>
      <c r="H1123" s="1">
        <v>4.2012014879236198E-2</v>
      </c>
      <c r="I1123" s="1">
        <v>-0.20141919999999999</v>
      </c>
      <c r="J1123" s="1">
        <v>1973.5</v>
      </c>
      <c r="K1123" s="1">
        <v>2.2539999999999698</v>
      </c>
      <c r="L1123" s="1">
        <v>16.629104980935399</v>
      </c>
      <c r="M1123" s="1">
        <v>57.459051555989497</v>
      </c>
      <c r="V1123">
        <f t="shared" si="87"/>
        <v>1121</v>
      </c>
      <c r="W1123">
        <f t="shared" si="86"/>
        <v>1.7841269120601468</v>
      </c>
      <c r="X1123" s="2">
        <f t="array" ref="X1123">+SQRT((SUM(SIN($V1123/$X$1*($A$22:$A$2000))*$B$22:$B$2000))^2 + (SUM(COS($V1123/$X$1*($A$22:$A$2000))*$B$22:$B$2000))^2)</f>
        <v>5.3513911650094652</v>
      </c>
      <c r="Y1123">
        <f t="array" ref="Y1123">+SQRT((SUM(SIN($V1123/$X$1*($A$22:$A$2000))*$C$22:$C$2000))^2 +  (SUM(COS($V1123/$X$1*($A$22:$A$2000))*$C$22:$C$2000))^2)</f>
        <v>13.22698258084465</v>
      </c>
    </row>
    <row r="1124" spans="7:25" x14ac:dyDescent="0.35">
      <c r="G1124" s="1">
        <v>1973.583333</v>
      </c>
      <c r="H1124" s="1">
        <v>1.03840353496709E-2</v>
      </c>
      <c r="I1124" s="1">
        <v>-0.32589210000000002</v>
      </c>
      <c r="J1124" s="1">
        <v>1973.583333</v>
      </c>
      <c r="K1124" s="1">
        <v>2.25599999999997</v>
      </c>
      <c r="L1124" s="1">
        <v>36.751510588298103</v>
      </c>
      <c r="M1124" s="1">
        <v>23.652249537675999</v>
      </c>
      <c r="V1124">
        <f t="shared" si="87"/>
        <v>1122</v>
      </c>
      <c r="W1124">
        <f t="shared" si="86"/>
        <v>1.7857184614910659</v>
      </c>
      <c r="X1124" s="2">
        <f t="array" ref="X1124">+SQRT((SUM(SIN($V1124/$X$1*($A$22:$A$2000))*$B$22:$B$2000))^2 + (SUM(COS($V1124/$X$1*($A$22:$A$2000))*$B$22:$B$2000))^2)</f>
        <v>6.665394032709143</v>
      </c>
      <c r="Y1124">
        <f t="array" ref="Y1124">+SQRT((SUM(SIN($V1124/$X$1*($A$22:$A$2000))*$C$22:$C$2000))^2 +  (SUM(COS($V1124/$X$1*($A$22:$A$2000))*$C$22:$C$2000))^2)</f>
        <v>13.619204145944089</v>
      </c>
    </row>
    <row r="1125" spans="7:25" x14ac:dyDescent="0.35">
      <c r="G1125" s="1">
        <v>1973.666667</v>
      </c>
      <c r="H1125" s="1">
        <v>3.8881643164504702E-2</v>
      </c>
      <c r="I1125" s="1">
        <v>-0.41333569999999997</v>
      </c>
      <c r="J1125" s="1">
        <v>1973.666667</v>
      </c>
      <c r="K1125" s="1">
        <v>2.2579999999999698</v>
      </c>
      <c r="L1125" s="1">
        <v>63.110215444958101</v>
      </c>
      <c r="M1125" s="1">
        <v>16.020783679784699</v>
      </c>
      <c r="V1125">
        <f t="shared" si="87"/>
        <v>1123</v>
      </c>
      <c r="W1125">
        <f t="shared" si="86"/>
        <v>1.7873100109219848</v>
      </c>
      <c r="X1125" s="2">
        <f t="array" ref="X1125">+SQRT((SUM(SIN($V1125/$X$1*($A$22:$A$2000))*$B$22:$B$2000))^2 + (SUM(COS($V1125/$X$1*($A$22:$A$2000))*$B$22:$B$2000))^2)</f>
        <v>7.7839358157572169</v>
      </c>
      <c r="Y1125">
        <f t="array" ref="Y1125">+SQRT((SUM(SIN($V1125/$X$1*($A$22:$A$2000))*$C$22:$C$2000))^2 +  (SUM(COS($V1125/$X$1*($A$22:$A$2000))*$C$22:$C$2000))^2)</f>
        <v>13.433034505474875</v>
      </c>
    </row>
    <row r="1126" spans="7:25" x14ac:dyDescent="0.35">
      <c r="G1126" s="1">
        <v>1973.75</v>
      </c>
      <c r="H1126" s="1">
        <v>6.0810693673283303E-2</v>
      </c>
      <c r="I1126" s="1">
        <v>-9.2558349999999998E-2</v>
      </c>
      <c r="J1126" s="1">
        <v>1973.75</v>
      </c>
      <c r="K1126" s="1">
        <v>2.25999999999997</v>
      </c>
      <c r="L1126" s="1">
        <v>85.762292397420097</v>
      </c>
      <c r="M1126" s="1">
        <v>23.593122987065001</v>
      </c>
      <c r="V1126">
        <f t="shared" si="87"/>
        <v>1124</v>
      </c>
      <c r="W1126">
        <f t="shared" si="86"/>
        <v>1.7889015603529037</v>
      </c>
      <c r="X1126" s="2">
        <f t="array" ref="X1126">+SQRT((SUM(SIN($V1126/$X$1*($A$22:$A$2000))*$B$22:$B$2000))^2 + (SUM(COS($V1126/$X$1*($A$22:$A$2000))*$B$22:$B$2000))^2)</f>
        <v>8.4244884801365849</v>
      </c>
      <c r="Y1126">
        <f t="array" ref="Y1126">+SQRT((SUM(SIN($V1126/$X$1*($A$22:$A$2000))*$C$22:$C$2000))^2 +  (SUM(COS($V1126/$X$1*($A$22:$A$2000))*$C$22:$C$2000))^2)</f>
        <v>12.867629531116393</v>
      </c>
    </row>
    <row r="1127" spans="7:25" x14ac:dyDescent="0.35">
      <c r="G1127" s="1">
        <v>1973.833333</v>
      </c>
      <c r="H1127" s="1">
        <v>6.5509774740966101E-2</v>
      </c>
      <c r="I1127" s="1">
        <v>9.0343950000000006E-2</v>
      </c>
      <c r="J1127" s="1">
        <v>1973.833333</v>
      </c>
      <c r="K1127" s="1">
        <v>2.2619999999999698</v>
      </c>
      <c r="L1127" s="1">
        <v>95.697128264031093</v>
      </c>
      <c r="M1127" s="1">
        <v>34.991786147229</v>
      </c>
      <c r="V1127">
        <f t="shared" si="87"/>
        <v>1125</v>
      </c>
      <c r="W1127">
        <f t="shared" si="86"/>
        <v>1.7904931097838226</v>
      </c>
      <c r="X1127" s="2">
        <f t="array" ref="X1127">+SQRT((SUM(SIN($V1127/$X$1*($A$22:$A$2000))*$B$22:$B$2000))^2 + (SUM(COS($V1127/$X$1*($A$22:$A$2000))*$B$22:$B$2000))^2)</f>
        <v>8.5069259259204522</v>
      </c>
      <c r="Y1127">
        <f t="array" ref="Y1127">+SQRT((SUM(SIN($V1127/$X$1*($A$22:$A$2000))*$C$22:$C$2000))^2 +  (SUM(COS($V1127/$X$1*($A$22:$A$2000))*$C$22:$C$2000))^2)</f>
        <v>12.053151809460408</v>
      </c>
    </row>
    <row r="1128" spans="7:25" x14ac:dyDescent="0.35">
      <c r="G1128" s="1">
        <v>1973.916667</v>
      </c>
      <c r="H1128" s="1">
        <v>0.118379431940839</v>
      </c>
      <c r="I1128" s="1">
        <v>0.25994460000000003</v>
      </c>
      <c r="J1128" s="1">
        <v>1973.916667</v>
      </c>
      <c r="K1128" s="1">
        <v>2.26399999999997</v>
      </c>
      <c r="L1128" s="1">
        <v>89.143536759441105</v>
      </c>
      <c r="M1128" s="1">
        <v>40.087968350916597</v>
      </c>
      <c r="V1128">
        <f t="shared" si="87"/>
        <v>1126</v>
      </c>
      <c r="W1128">
        <f t="shared" si="86"/>
        <v>1.7920846592147415</v>
      </c>
      <c r="X1128" s="2">
        <f t="array" ref="X1128">+SQRT((SUM(SIN($V1128/$X$1*($A$22:$A$2000))*$B$22:$B$2000))^2 + (SUM(COS($V1128/$X$1*($A$22:$A$2000))*$B$22:$B$2000))^2)</f>
        <v>8.1951960928409768</v>
      </c>
      <c r="Y1128">
        <f t="array" ref="Y1128">+SQRT((SUM(SIN($V1128/$X$1*($A$22:$A$2000))*$C$22:$C$2000))^2 +  (SUM(COS($V1128/$X$1*($A$22:$A$2000))*$C$22:$C$2000))^2)</f>
        <v>11.016192844948732</v>
      </c>
    </row>
    <row r="1129" spans="7:25" x14ac:dyDescent="0.35">
      <c r="G1129" s="1">
        <v>1974</v>
      </c>
      <c r="H1129" s="1">
        <v>0.22479832277578299</v>
      </c>
      <c r="I1129" s="1">
        <v>0.44753290000000001</v>
      </c>
      <c r="J1129" s="1">
        <v>1974</v>
      </c>
      <c r="K1129" s="1">
        <v>2.2659999999999698</v>
      </c>
      <c r="L1129" s="1">
        <v>68.116972863830995</v>
      </c>
      <c r="M1129" s="1">
        <v>37.074513835923199</v>
      </c>
      <c r="V1129">
        <f t="shared" si="87"/>
        <v>1127</v>
      </c>
      <c r="W1129">
        <f t="shared" si="86"/>
        <v>1.7936762086456604</v>
      </c>
      <c r="X1129" s="2">
        <f t="array" ref="X1129">+SQRT((SUM(SIN($V1129/$X$1*($A$22:$A$2000))*$B$22:$B$2000))^2 + (SUM(COS($V1129/$X$1*($A$22:$A$2000))*$B$22:$B$2000))^2)</f>
        <v>7.7292825721617362</v>
      </c>
      <c r="Y1129">
        <f t="array" ref="Y1129">+SQRT((SUM(SIN($V1129/$X$1*($A$22:$A$2000))*$C$22:$C$2000))^2 +  (SUM(COS($V1129/$X$1*($A$22:$A$2000))*$C$22:$C$2000))^2)</f>
        <v>9.8488849135637899</v>
      </c>
    </row>
    <row r="1130" spans="7:25" x14ac:dyDescent="0.35">
      <c r="G1130" s="1">
        <v>1974.083333</v>
      </c>
      <c r="H1130" s="1">
        <v>0.29640522179122603</v>
      </c>
      <c r="I1130" s="1">
        <v>0.32506380000000001</v>
      </c>
      <c r="J1130" s="1">
        <v>1974.083333</v>
      </c>
      <c r="K1130" s="1">
        <v>2.26799999999997</v>
      </c>
      <c r="L1130" s="1">
        <v>41.5558141802968</v>
      </c>
      <c r="M1130" s="1">
        <v>34.354437883437498</v>
      </c>
      <c r="V1130">
        <f t="shared" si="87"/>
        <v>1128</v>
      </c>
      <c r="W1130">
        <f t="shared" si="86"/>
        <v>1.7952677580765795</v>
      </c>
      <c r="X1130" s="2">
        <f t="array" ref="X1130">+SQRT((SUM(SIN($V1130/$X$1*($A$22:$A$2000))*$B$22:$B$2000))^2 + (SUM(COS($V1130/$X$1*($A$22:$A$2000))*$B$22:$B$2000))^2)</f>
        <v>7.1708297917075008</v>
      </c>
      <c r="Y1130">
        <f t="array" ref="Y1130">+SQRT((SUM(SIN($V1130/$X$1*($A$22:$A$2000))*$C$22:$C$2000))^2 +  (SUM(COS($V1130/$X$1*($A$22:$A$2000))*$C$22:$C$2000))^2)</f>
        <v>8.8554815386418202</v>
      </c>
    </row>
    <row r="1131" spans="7:25" x14ac:dyDescent="0.35">
      <c r="G1131" s="1">
        <v>1974.166667</v>
      </c>
      <c r="H1131" s="1">
        <v>0.29372418693135599</v>
      </c>
      <c r="I1131" s="1">
        <v>0.4013545</v>
      </c>
      <c r="J1131" s="1">
        <v>1974.166667</v>
      </c>
      <c r="K1131" s="1">
        <v>2.2699999999999698</v>
      </c>
      <c r="L1131" s="1">
        <v>22.4948554209634</v>
      </c>
      <c r="M1131" s="1">
        <v>38.7810584966712</v>
      </c>
      <c r="V1131">
        <f t="shared" si="87"/>
        <v>1129</v>
      </c>
      <c r="W1131">
        <f t="shared" si="86"/>
        <v>1.7968593075074983</v>
      </c>
      <c r="X1131" s="2">
        <f t="array" ref="X1131">+SQRT((SUM(SIN($V1131/$X$1*($A$22:$A$2000))*$B$22:$B$2000))^2 + (SUM(COS($V1131/$X$1*($A$22:$A$2000))*$B$22:$B$2000))^2)</f>
        <v>6.3638526082055993</v>
      </c>
      <c r="Y1131">
        <f t="array" ref="Y1131">+SQRT((SUM(SIN($V1131/$X$1*($A$22:$A$2000))*$C$22:$C$2000))^2 +  (SUM(COS($V1131/$X$1*($A$22:$A$2000))*$C$22:$C$2000))^2)</f>
        <v>8.3794921634339357</v>
      </c>
    </row>
    <row r="1132" spans="7:25" x14ac:dyDescent="0.35">
      <c r="G1132" s="1">
        <v>1974.25</v>
      </c>
      <c r="H1132" s="1">
        <v>0.284484936483968</v>
      </c>
      <c r="I1132" s="1">
        <v>0.12708729999999999</v>
      </c>
      <c r="J1132" s="1">
        <v>1974.25</v>
      </c>
      <c r="K1132" s="1">
        <v>2.27199999999997</v>
      </c>
      <c r="L1132" s="1">
        <v>18.2622678463954</v>
      </c>
      <c r="M1132" s="1">
        <v>47.158166548001802</v>
      </c>
      <c r="V1132">
        <f t="shared" si="87"/>
        <v>1130</v>
      </c>
      <c r="W1132">
        <f t="shared" si="86"/>
        <v>1.7984508569384174</v>
      </c>
      <c r="X1132" s="2">
        <f t="array" ref="X1132">+SQRT((SUM(SIN($V1132/$X$1*($A$22:$A$2000))*$B$22:$B$2000))^2 + (SUM(COS($V1132/$X$1*($A$22:$A$2000))*$B$22:$B$2000))^2)</f>
        <v>5.1718162209769787</v>
      </c>
      <c r="Y1132">
        <f t="array" ref="Y1132">+SQRT((SUM(SIN($V1132/$X$1*($A$22:$A$2000))*$C$22:$C$2000))^2 +  (SUM(COS($V1132/$X$1*($A$22:$A$2000))*$C$22:$C$2000))^2)</f>
        <v>8.388442751125524</v>
      </c>
    </row>
    <row r="1133" spans="7:25" x14ac:dyDescent="0.35">
      <c r="G1133" s="1">
        <v>1974.333333</v>
      </c>
      <c r="H1133" s="1">
        <v>0.29985100806599502</v>
      </c>
      <c r="I1133" s="1">
        <v>-4.0756229999999997E-2</v>
      </c>
      <c r="J1133" s="1">
        <v>1974.333333</v>
      </c>
      <c r="K1133" s="1">
        <v>2.2739999999999698</v>
      </c>
      <c r="L1133" s="1">
        <v>24.985809035565499</v>
      </c>
      <c r="M1133" s="1">
        <v>54.332556379078902</v>
      </c>
      <c r="V1133">
        <f t="shared" si="87"/>
        <v>1131</v>
      </c>
      <c r="W1133">
        <f t="shared" si="86"/>
        <v>1.8000424063693363</v>
      </c>
      <c r="X1133" s="2">
        <f t="array" ref="X1133">+SQRT((SUM(SIN($V1133/$X$1*($A$22:$A$2000))*$B$22:$B$2000))^2 + (SUM(COS($V1133/$X$1*($A$22:$A$2000))*$B$22:$B$2000))^2)</f>
        <v>3.6829536221869441</v>
      </c>
      <c r="Y1133">
        <f t="array" ref="Y1133">+SQRT((SUM(SIN($V1133/$X$1*($A$22:$A$2000))*$C$22:$C$2000))^2 +  (SUM(COS($V1133/$X$1*($A$22:$A$2000))*$C$22:$C$2000))^2)</f>
        <v>8.4745909791348364</v>
      </c>
    </row>
    <row r="1134" spans="7:25" x14ac:dyDescent="0.35">
      <c r="G1134" s="1">
        <v>1974.416667</v>
      </c>
      <c r="H1134" s="1">
        <v>0.246078962724396</v>
      </c>
      <c r="I1134" s="1">
        <v>0.163692</v>
      </c>
      <c r="J1134" s="1">
        <v>1974.416667</v>
      </c>
      <c r="K1134" s="1">
        <v>2.27599999999997</v>
      </c>
      <c r="L1134" s="1">
        <v>33.886920051729703</v>
      </c>
      <c r="M1134" s="1">
        <v>59.447623503427401</v>
      </c>
      <c r="V1134">
        <f t="shared" si="87"/>
        <v>1132</v>
      </c>
      <c r="W1134">
        <f t="shared" si="86"/>
        <v>1.8016339558002554</v>
      </c>
      <c r="X1134" s="2">
        <f t="array" ref="X1134">+SQRT((SUM(SIN($V1134/$X$1*($A$22:$A$2000))*$B$22:$B$2000))^2 + (SUM(COS($V1134/$X$1*($A$22:$A$2000))*$B$22:$B$2000))^2)</f>
        <v>2.1991404315001244</v>
      </c>
      <c r="Y1134">
        <f t="array" ref="Y1134">+SQRT((SUM(SIN($V1134/$X$1*($A$22:$A$2000))*$C$22:$C$2000))^2 +  (SUM(COS($V1134/$X$1*($A$22:$A$2000))*$C$22:$C$2000))^2)</f>
        <v>8.2982822416337019</v>
      </c>
    </row>
    <row r="1135" spans="7:25" x14ac:dyDescent="0.35">
      <c r="G1135" s="1">
        <v>1974.5</v>
      </c>
      <c r="H1135" s="1">
        <v>4.6869457111402099E-2</v>
      </c>
      <c r="I1135" s="1">
        <v>4.4510319999999999E-2</v>
      </c>
      <c r="J1135" s="1">
        <v>1974.5</v>
      </c>
      <c r="K1135" s="1">
        <v>2.2779999999999698</v>
      </c>
      <c r="L1135" s="1">
        <v>39.104819804022</v>
      </c>
      <c r="M1135" s="1">
        <v>59.358488507577299</v>
      </c>
      <c r="V1135">
        <f t="shared" si="87"/>
        <v>1133</v>
      </c>
      <c r="W1135">
        <f t="shared" si="86"/>
        <v>1.8032255052311743</v>
      </c>
      <c r="X1135" s="2">
        <f t="array" ref="X1135">+SQRT((SUM(SIN($V1135/$X$1*($A$22:$A$2000))*$B$22:$B$2000))^2 + (SUM(COS($V1135/$X$1*($A$22:$A$2000))*$B$22:$B$2000))^2)</f>
        <v>1.0649181068110936</v>
      </c>
      <c r="Y1135">
        <f t="array" ref="Y1135">+SQRT((SUM(SIN($V1135/$X$1*($A$22:$A$2000))*$C$22:$C$2000))^2 +  (SUM(COS($V1135/$X$1*($A$22:$A$2000))*$C$22:$C$2000))^2)</f>
        <v>7.7905975507291396</v>
      </c>
    </row>
    <row r="1136" spans="7:25" x14ac:dyDescent="0.35">
      <c r="G1136" s="1">
        <v>1974.583333</v>
      </c>
      <c r="H1136" s="1">
        <v>-0.21404124557639501</v>
      </c>
      <c r="I1136" s="1">
        <v>-0.216754</v>
      </c>
      <c r="J1136" s="1">
        <v>1974.583333</v>
      </c>
      <c r="K1136" s="1">
        <v>2.2799999999999701</v>
      </c>
      <c r="L1136" s="1">
        <v>38.227015707678497</v>
      </c>
      <c r="M1136" s="1">
        <v>49.378271786954002</v>
      </c>
      <c r="V1136">
        <f t="shared" si="87"/>
        <v>1134</v>
      </c>
      <c r="W1136">
        <f t="shared" si="86"/>
        <v>1.8048170546620932</v>
      </c>
      <c r="X1136" s="2">
        <f t="array" ref="X1136">+SQRT((SUM(SIN($V1136/$X$1*($A$22:$A$2000))*$B$22:$B$2000))^2 + (SUM(COS($V1136/$X$1*($A$22:$A$2000))*$B$22:$B$2000))^2)</f>
        <v>0.4363908502477496</v>
      </c>
      <c r="Y1136">
        <f t="array" ref="Y1136">+SQRT((SUM(SIN($V1136/$X$1*($A$22:$A$2000))*$C$22:$C$2000))^2 +  (SUM(COS($V1136/$X$1*($A$22:$A$2000))*$C$22:$C$2000))^2)</f>
        <v>7.0404209333067618</v>
      </c>
    </row>
    <row r="1137" spans="7:25" x14ac:dyDescent="0.35">
      <c r="G1137" s="1">
        <v>1974.666667</v>
      </c>
      <c r="H1137" s="1">
        <v>-0.38593786899240001</v>
      </c>
      <c r="I1137" s="1">
        <v>-0.3013961</v>
      </c>
      <c r="J1137" s="1">
        <v>1974.666667</v>
      </c>
      <c r="K1137" s="1">
        <v>2.2819999999999698</v>
      </c>
      <c r="L1137" s="1">
        <v>30.977934146692601</v>
      </c>
      <c r="M1137" s="1">
        <v>34.428628450136003</v>
      </c>
      <c r="V1137">
        <f t="shared" si="87"/>
        <v>1135</v>
      </c>
      <c r="W1137">
        <f t="shared" si="86"/>
        <v>1.8064086040930121</v>
      </c>
      <c r="X1137" s="2">
        <f t="array" ref="X1137">+SQRT((SUM(SIN($V1137/$X$1*($A$22:$A$2000))*$B$22:$B$2000))^2 + (SUM(COS($V1137/$X$1*($A$22:$A$2000))*$B$22:$B$2000))^2)</f>
        <v>0.39400129052525257</v>
      </c>
      <c r="Y1137">
        <f t="array" ref="Y1137">+SQRT((SUM(SIN($V1137/$X$1*($A$22:$A$2000))*$C$22:$C$2000))^2 +  (SUM(COS($V1137/$X$1*($A$22:$A$2000))*$C$22:$C$2000))^2)</f>
        <v>6.1646825886470138</v>
      </c>
    </row>
    <row r="1138" spans="7:25" x14ac:dyDescent="0.35">
      <c r="G1138" s="1">
        <v>1974.75</v>
      </c>
      <c r="H1138" s="1">
        <v>-0.41976073626277199</v>
      </c>
      <c r="I1138" s="1">
        <v>-0.48894789999999999</v>
      </c>
      <c r="J1138" s="1">
        <v>1974.75</v>
      </c>
      <c r="K1138" s="1">
        <v>2.2839999999999701</v>
      </c>
      <c r="L1138" s="1">
        <v>20.1942361170554</v>
      </c>
      <c r="M1138" s="1">
        <v>25.501564552677099</v>
      </c>
      <c r="V1138">
        <f t="shared" si="87"/>
        <v>1136</v>
      </c>
      <c r="W1138">
        <f t="shared" si="86"/>
        <v>1.808000153523931</v>
      </c>
      <c r="X1138" s="2">
        <f t="array" ref="X1138">+SQRT((SUM(SIN($V1138/$X$1*($A$22:$A$2000))*$B$22:$B$2000))^2 + (SUM(COS($V1138/$X$1*($A$22:$A$2000))*$B$22:$B$2000))^2)</f>
        <v>0.90620436209479427</v>
      </c>
      <c r="Y1138">
        <f t="array" ref="Y1138">+SQRT((SUM(SIN($V1138/$X$1*($A$22:$A$2000))*$C$22:$C$2000))^2 +  (SUM(COS($V1138/$X$1*($A$22:$A$2000))*$C$22:$C$2000))^2)</f>
        <v>5.3602019408636599</v>
      </c>
    </row>
    <row r="1139" spans="7:25" x14ac:dyDescent="0.35">
      <c r="G1139" s="1">
        <v>1974.833333</v>
      </c>
      <c r="H1139" s="1">
        <v>-0.35787586185979298</v>
      </c>
      <c r="I1139" s="1">
        <v>-0.30357499999999998</v>
      </c>
      <c r="J1139" s="1">
        <v>1974.833333</v>
      </c>
      <c r="K1139" s="1">
        <v>2.2859999999999698</v>
      </c>
      <c r="L1139" s="1">
        <v>10.5463728427844</v>
      </c>
      <c r="M1139" s="1">
        <v>24.248615526948299</v>
      </c>
      <c r="V1139">
        <f t="shared" si="87"/>
        <v>1137</v>
      </c>
      <c r="W1139">
        <f t="shared" si="86"/>
        <v>1.8095917029548498</v>
      </c>
      <c r="X1139" s="2">
        <f t="array" ref="X1139">+SQRT((SUM(SIN($V1139/$X$1*($A$22:$A$2000))*$B$22:$B$2000))^2 + (SUM(COS($V1139/$X$1*($A$22:$A$2000))*$B$22:$B$2000))^2)</f>
        <v>1.4239388857598174</v>
      </c>
      <c r="Y1139">
        <f t="array" ref="Y1139">+SQRT((SUM(SIN($V1139/$X$1*($A$22:$A$2000))*$C$22:$C$2000))^2 +  (SUM(COS($V1139/$X$1*($A$22:$A$2000))*$C$22:$C$2000))^2)</f>
        <v>5.0300354820447692</v>
      </c>
    </row>
    <row r="1140" spans="7:25" x14ac:dyDescent="0.35">
      <c r="G1140" s="1">
        <v>1974.916667</v>
      </c>
      <c r="H1140" s="1">
        <v>-0.22491583574473101</v>
      </c>
      <c r="I1140" s="1">
        <v>-0.14707339999999999</v>
      </c>
      <c r="J1140" s="1">
        <v>1974.916667</v>
      </c>
      <c r="K1140" s="1">
        <v>2.2879999999999701</v>
      </c>
      <c r="L1140" s="1">
        <v>4.6201047050676198</v>
      </c>
      <c r="M1140" s="1">
        <v>23.950808172362901</v>
      </c>
      <c r="V1140">
        <f t="shared" si="87"/>
        <v>1138</v>
      </c>
      <c r="W1140">
        <f t="shared" si="86"/>
        <v>1.8111832523857692</v>
      </c>
      <c r="X1140" s="2">
        <f t="array" ref="X1140">+SQRT((SUM(SIN($V1140/$X$1*($A$22:$A$2000))*$B$22:$B$2000))^2 + (SUM(COS($V1140/$X$1*($A$22:$A$2000))*$B$22:$B$2000))^2)</f>
        <v>1.6376823037419714</v>
      </c>
      <c r="Y1140">
        <f t="array" ref="Y1140">+SQRT((SUM(SIN($V1140/$X$1*($A$22:$A$2000))*$C$22:$C$2000))^2 +  (SUM(COS($V1140/$X$1*($A$22:$A$2000))*$C$22:$C$2000))^2)</f>
        <v>5.5105772061785823</v>
      </c>
    </row>
    <row r="1141" spans="7:25" x14ac:dyDescent="0.35">
      <c r="G1141" s="1">
        <v>1975</v>
      </c>
      <c r="H1141" s="1">
        <v>-3.45807644147662E-2</v>
      </c>
      <c r="I1141" s="1">
        <v>-0.19814809999999999</v>
      </c>
      <c r="J1141" s="1">
        <v>1975</v>
      </c>
      <c r="K1141" s="1">
        <v>2.2899999999999698</v>
      </c>
      <c r="L1141" s="1">
        <v>1.90762282035371</v>
      </c>
      <c r="M1141" s="1">
        <v>22.724167544635499</v>
      </c>
      <c r="V1141">
        <f t="shared" si="87"/>
        <v>1139</v>
      </c>
      <c r="W1141">
        <f t="shared" si="86"/>
        <v>1.812774801816688</v>
      </c>
      <c r="X1141" s="2">
        <f t="array" ref="X1141">+SQRT((SUM(SIN($V1141/$X$1*($A$22:$A$2000))*$B$22:$B$2000))^2 + (SUM(COS($V1141/$X$1*($A$22:$A$2000))*$B$22:$B$2000))^2)</f>
        <v>1.4263147217691889</v>
      </c>
      <c r="Y1141">
        <f t="array" ref="Y1141">+SQRT((SUM(SIN($V1141/$X$1*($A$22:$A$2000))*$C$22:$C$2000))^2 +  (SUM(COS($V1141/$X$1*($A$22:$A$2000))*$C$22:$C$2000))^2)</f>
        <v>6.575328628486182</v>
      </c>
    </row>
    <row r="1142" spans="7:25" x14ac:dyDescent="0.35">
      <c r="G1142" s="1">
        <v>1975.083333</v>
      </c>
      <c r="H1142" s="1">
        <v>0.140903360983724</v>
      </c>
      <c r="I1142" s="1">
        <v>-8.0497150000000003E-2</v>
      </c>
      <c r="J1142" s="1">
        <v>1975.083333</v>
      </c>
      <c r="K1142" s="1">
        <v>2.2919999999999701</v>
      </c>
      <c r="L1142" s="1">
        <v>1.03103106464668</v>
      </c>
      <c r="M1142" s="1">
        <v>24.272153809339301</v>
      </c>
      <c r="V1142">
        <f t="shared" si="87"/>
        <v>1140</v>
      </c>
      <c r="W1142">
        <f t="shared" si="86"/>
        <v>1.8143663512476069</v>
      </c>
      <c r="X1142" s="2">
        <f t="array" ref="X1142">+SQRT((SUM(SIN($V1142/$X$1*($A$22:$A$2000))*$B$22:$B$2000))^2 + (SUM(COS($V1142/$X$1*($A$22:$A$2000))*$B$22:$B$2000))^2)</f>
        <v>0.89369921826279353</v>
      </c>
      <c r="Y1142">
        <f t="array" ref="Y1142">+SQRT((SUM(SIN($V1142/$X$1*($A$22:$A$2000))*$C$22:$C$2000))^2 +  (SUM(COS($V1142/$X$1*($A$22:$A$2000))*$C$22:$C$2000))^2)</f>
        <v>7.7504201099140353</v>
      </c>
    </row>
    <row r="1143" spans="7:25" x14ac:dyDescent="0.35">
      <c r="G1143" s="1">
        <v>1975.166667</v>
      </c>
      <c r="H1143" s="1">
        <v>0.219858571781407</v>
      </c>
      <c r="I1143" s="1">
        <v>-0.31137350000000003</v>
      </c>
      <c r="J1143" s="1">
        <v>1975.166667</v>
      </c>
      <c r="K1143" s="1">
        <v>2.2939999999999698</v>
      </c>
      <c r="L1143" s="1">
        <v>1.0274395702688299</v>
      </c>
      <c r="M1143" s="1">
        <v>29.840828273457301</v>
      </c>
      <c r="V1143">
        <f t="shared" si="87"/>
        <v>1141</v>
      </c>
      <c r="W1143">
        <f t="shared" si="86"/>
        <v>1.8159579006785258</v>
      </c>
      <c r="X1143" s="2">
        <f t="array" ref="X1143">+SQRT((SUM(SIN($V1143/$X$1*($A$22:$A$2000))*$B$22:$B$2000))^2 + (SUM(COS($V1143/$X$1*($A$22:$A$2000))*$B$22:$B$2000))^2)</f>
        <v>0.35890871104220717</v>
      </c>
      <c r="Y1143">
        <f t="array" ref="Y1143">+SQRT((SUM(SIN($V1143/$X$1*($A$22:$A$2000))*$C$22:$C$2000))^2 +  (SUM(COS($V1143/$X$1*($A$22:$A$2000))*$C$22:$C$2000))^2)</f>
        <v>8.7350538809940019</v>
      </c>
    </row>
    <row r="1144" spans="7:25" x14ac:dyDescent="0.35">
      <c r="G1144" s="1">
        <v>1975.25</v>
      </c>
      <c r="H1144" s="1">
        <v>0.216502624776057</v>
      </c>
      <c r="I1144" s="1">
        <v>0.26781529999999998</v>
      </c>
      <c r="J1144" s="1">
        <v>1975.25</v>
      </c>
      <c r="K1144" s="1">
        <v>2.2959999999999701</v>
      </c>
      <c r="L1144" s="1">
        <v>1.1888031207740299</v>
      </c>
      <c r="M1144" s="1">
        <v>36.975726776333701</v>
      </c>
      <c r="V1144">
        <f t="shared" si="87"/>
        <v>1142</v>
      </c>
      <c r="W1144">
        <f t="shared" si="86"/>
        <v>1.8175494501094447</v>
      </c>
      <c r="X1144" s="2">
        <f t="array" ref="X1144">+SQRT((SUM(SIN($V1144/$X$1*($A$22:$A$2000))*$B$22:$B$2000))^2 + (SUM(COS($V1144/$X$1*($A$22:$A$2000))*$B$22:$B$2000))^2)</f>
        <v>0.34063053421281725</v>
      </c>
      <c r="Y1144">
        <f t="array" ref="Y1144">+SQRT((SUM(SIN($V1144/$X$1*($A$22:$A$2000))*$C$22:$C$2000))^2 +  (SUM(COS($V1144/$X$1*($A$22:$A$2000))*$C$22:$C$2000))^2)</f>
        <v>9.3771754415076103</v>
      </c>
    </row>
    <row r="1145" spans="7:25" x14ac:dyDescent="0.35">
      <c r="G1145" s="1">
        <v>1975.333333</v>
      </c>
      <c r="H1145" s="1">
        <v>0.21031436683020599</v>
      </c>
      <c r="I1145" s="1">
        <v>0.2651828</v>
      </c>
      <c r="J1145" s="1">
        <v>1975.333333</v>
      </c>
      <c r="K1145" s="1">
        <v>2.2979999999999698</v>
      </c>
      <c r="L1145" s="1">
        <v>1.14322578817035</v>
      </c>
      <c r="M1145" s="1">
        <v>42.7632278847016</v>
      </c>
      <c r="V1145">
        <f t="shared" si="87"/>
        <v>1143</v>
      </c>
      <c r="W1145">
        <f t="shared" si="86"/>
        <v>1.8191409995403638</v>
      </c>
      <c r="X1145" s="2">
        <f t="array" ref="X1145">+SQRT((SUM(SIN($V1145/$X$1*($A$22:$A$2000))*$B$22:$B$2000))^2 + (SUM(COS($V1145/$X$1*($A$22:$A$2000))*$B$22:$B$2000))^2)</f>
        <v>0.33948932800926984</v>
      </c>
      <c r="Y1145">
        <f t="array" ref="Y1145">+SQRT((SUM(SIN($V1145/$X$1*($A$22:$A$2000))*$C$22:$C$2000))^2 +  (SUM(COS($V1145/$X$1*($A$22:$A$2000))*$C$22:$C$2000))^2)</f>
        <v>9.544559647205844</v>
      </c>
    </row>
    <row r="1146" spans="7:25" x14ac:dyDescent="0.35">
      <c r="G1146" s="1">
        <v>1975.416667</v>
      </c>
      <c r="H1146" s="1">
        <v>0.222525821214311</v>
      </c>
      <c r="I1146" s="1">
        <v>0.24580299999999999</v>
      </c>
      <c r="J1146" s="1">
        <v>1975.416667</v>
      </c>
      <c r="K1146" s="1">
        <v>2.2999999999999701</v>
      </c>
      <c r="L1146" s="1">
        <v>0.96385922104115496</v>
      </c>
      <c r="M1146" s="1">
        <v>47.220049813249403</v>
      </c>
      <c r="V1146">
        <f t="shared" si="87"/>
        <v>1144</v>
      </c>
      <c r="W1146">
        <f t="shared" si="86"/>
        <v>1.8207325489712827</v>
      </c>
      <c r="X1146" s="2">
        <f t="array" ref="X1146">+SQRT((SUM(SIN($V1146/$X$1*($A$22:$A$2000))*$B$22:$B$2000))^2 + (SUM(COS($V1146/$X$1*($A$22:$A$2000))*$B$22:$B$2000))^2)</f>
        <v>0.22791952895846274</v>
      </c>
      <c r="Y1146">
        <f t="array" ref="Y1146">+SQRT((SUM(SIN($V1146/$X$1*($A$22:$A$2000))*$C$22:$C$2000))^2 +  (SUM(COS($V1146/$X$1*($A$22:$A$2000))*$C$22:$C$2000))^2)</f>
        <v>9.0973896850235523</v>
      </c>
    </row>
    <row r="1147" spans="7:25" x14ac:dyDescent="0.35">
      <c r="G1147" s="1">
        <v>1975.5</v>
      </c>
      <c r="H1147" s="1">
        <v>0.20190624022831299</v>
      </c>
      <c r="I1147" s="1">
        <v>0.25450139999999999</v>
      </c>
      <c r="J1147" s="1">
        <v>1975.5</v>
      </c>
      <c r="K1147" s="1">
        <v>2.3019999999999698</v>
      </c>
      <c r="L1147" s="1">
        <v>0.930017710073059</v>
      </c>
      <c r="M1147" s="1">
        <v>55.534848548969698</v>
      </c>
      <c r="V1147">
        <f t="shared" si="87"/>
        <v>1145</v>
      </c>
      <c r="W1147">
        <f t="shared" si="86"/>
        <v>1.8223240984022016</v>
      </c>
      <c r="X1147" s="2">
        <f t="array" ref="X1147">+SQRT((SUM(SIN($V1147/$X$1*($A$22:$A$2000))*$B$22:$B$2000))^2 + (SUM(COS($V1147/$X$1*($A$22:$A$2000))*$B$22:$B$2000))^2)</f>
        <v>0.63454918412584194</v>
      </c>
      <c r="Y1147">
        <f t="array" ref="Y1147">+SQRT((SUM(SIN($V1147/$X$1*($A$22:$A$2000))*$C$22:$C$2000))^2 +  (SUM(COS($V1147/$X$1*($A$22:$A$2000))*$C$22:$C$2000))^2)</f>
        <v>7.9661797423934795</v>
      </c>
    </row>
    <row r="1148" spans="7:25" x14ac:dyDescent="0.35">
      <c r="G1148" s="1">
        <v>1975.583333</v>
      </c>
      <c r="H1148" s="1">
        <v>0.122614447148189</v>
      </c>
      <c r="I1148" s="1">
        <v>-6.3652130000000001E-2</v>
      </c>
      <c r="J1148" s="1">
        <v>1975.583333</v>
      </c>
      <c r="K1148" s="1">
        <v>2.3039999999999701</v>
      </c>
      <c r="L1148" s="1">
        <v>1.24358736753778</v>
      </c>
      <c r="M1148" s="1">
        <v>71.374541624527097</v>
      </c>
      <c r="V1148">
        <f t="shared" si="87"/>
        <v>1146</v>
      </c>
      <c r="W1148">
        <f t="shared" si="86"/>
        <v>1.8239156478331207</v>
      </c>
      <c r="X1148" s="2">
        <f t="array" ref="X1148">+SQRT((SUM(SIN($V1148/$X$1*($A$22:$A$2000))*$B$22:$B$2000))^2 + (SUM(COS($V1148/$X$1*($A$22:$A$2000))*$B$22:$B$2000))^2)</f>
        <v>1.0301287406153072</v>
      </c>
      <c r="Y1148">
        <f t="array" ref="Y1148">+SQRT((SUM(SIN($V1148/$X$1*($A$22:$A$2000))*$C$22:$C$2000))^2 +  (SUM(COS($V1148/$X$1*($A$22:$A$2000))*$C$22:$C$2000))^2)</f>
        <v>6.2303408498308226</v>
      </c>
    </row>
    <row r="1149" spans="7:25" x14ac:dyDescent="0.35">
      <c r="G1149" s="1">
        <v>1975.666667</v>
      </c>
      <c r="H1149" s="1">
        <v>2.1350787858722201E-2</v>
      </c>
      <c r="I1149" s="1">
        <v>-0.49699670000000001</v>
      </c>
      <c r="J1149" s="1">
        <v>1975.666667</v>
      </c>
      <c r="K1149" s="1">
        <v>2.3059999999999699</v>
      </c>
      <c r="L1149" s="1">
        <v>1.6420256531116699</v>
      </c>
      <c r="M1149" s="1">
        <v>87.675446888431907</v>
      </c>
      <c r="V1149">
        <f t="shared" si="87"/>
        <v>1147</v>
      </c>
      <c r="W1149">
        <f t="shared" si="86"/>
        <v>1.8255071972640398</v>
      </c>
      <c r="X1149" s="2">
        <f t="array" ref="X1149">+SQRT((SUM(SIN($V1149/$X$1*($A$22:$A$2000))*$B$22:$B$2000))^2 + (SUM(COS($V1149/$X$1*($A$22:$A$2000))*$B$22:$B$2000))^2)</f>
        <v>1.1427095920242358</v>
      </c>
      <c r="Y1149">
        <f t="array" ref="Y1149">+SQRT((SUM(SIN($V1149/$X$1*($A$22:$A$2000))*$C$22:$C$2000))^2 +  (SUM(COS($V1149/$X$1*($A$22:$A$2000))*$C$22:$C$2000))^2)</f>
        <v>4.1189012419064808</v>
      </c>
    </row>
    <row r="1150" spans="7:25" x14ac:dyDescent="0.35">
      <c r="G1150" s="1">
        <v>1975.75</v>
      </c>
      <c r="H1150" s="1">
        <v>-5.6369900407442101E-2</v>
      </c>
      <c r="I1150" s="1">
        <v>-0.70003769999999998</v>
      </c>
      <c r="J1150" s="1">
        <v>1975.75</v>
      </c>
      <c r="K1150" s="1">
        <v>2.3079999999999701</v>
      </c>
      <c r="L1150" s="1">
        <v>1.5898933769557599</v>
      </c>
      <c r="M1150" s="1">
        <v>93.722206644036604</v>
      </c>
      <c r="V1150">
        <f t="shared" si="87"/>
        <v>1148</v>
      </c>
      <c r="W1150">
        <f t="shared" si="86"/>
        <v>1.8270987466949586</v>
      </c>
      <c r="X1150" s="2">
        <f t="array" ref="X1150">+SQRT((SUM(SIN($V1150/$X$1*($A$22:$A$2000))*$B$22:$B$2000))^2 + (SUM(COS($V1150/$X$1*($A$22:$A$2000))*$B$22:$B$2000))^2)</f>
        <v>1.0595646144105932</v>
      </c>
      <c r="Y1150">
        <f t="array" ref="Y1150">+SQRT((SUM(SIN($V1150/$X$1*($A$22:$A$2000))*$C$22:$C$2000))^2 +  (SUM(COS($V1150/$X$1*($A$22:$A$2000))*$C$22:$C$2000))^2)</f>
        <v>2.0115452008191217</v>
      </c>
    </row>
    <row r="1151" spans="7:25" x14ac:dyDescent="0.35">
      <c r="G1151" s="1">
        <v>1975.833333</v>
      </c>
      <c r="H1151" s="1">
        <v>-8.2909401955715695E-2</v>
      </c>
      <c r="I1151" s="1">
        <v>-8.0807030000000002E-2</v>
      </c>
      <c r="J1151" s="1">
        <v>1975.833333</v>
      </c>
      <c r="K1151" s="1">
        <v>2.3099999999999699</v>
      </c>
      <c r="L1151" s="1">
        <v>1.5218616946663399</v>
      </c>
      <c r="M1151" s="1">
        <v>87.982766202818993</v>
      </c>
      <c r="V1151">
        <f t="shared" si="87"/>
        <v>1149</v>
      </c>
      <c r="W1151">
        <f t="shared" si="86"/>
        <v>1.8286902961258775</v>
      </c>
      <c r="X1151" s="2">
        <f t="array" ref="X1151">+SQRT((SUM(SIN($V1151/$X$1*($A$22:$A$2000))*$B$22:$B$2000))^2 + (SUM(COS($V1151/$X$1*($A$22:$A$2000))*$B$22:$B$2000))^2)</f>
        <v>1.2636521515703691</v>
      </c>
      <c r="Y1151">
        <f t="array" ref="Y1151">+SQRT((SUM(SIN($V1151/$X$1*($A$22:$A$2000))*$C$22:$C$2000))^2 +  (SUM(COS($V1151/$X$1*($A$22:$A$2000))*$C$22:$C$2000))^2)</f>
        <v>1.4910102129158882</v>
      </c>
    </row>
    <row r="1152" spans="7:25" x14ac:dyDescent="0.35">
      <c r="G1152" s="1">
        <v>1975.916667</v>
      </c>
      <c r="H1152" s="1">
        <v>-3.8460013162878497E-2</v>
      </c>
      <c r="I1152" s="1">
        <v>4.3574630000000003E-2</v>
      </c>
      <c r="J1152" s="1">
        <v>1975.916667</v>
      </c>
      <c r="K1152" s="1">
        <v>2.3119999999999701</v>
      </c>
      <c r="L1152" s="1">
        <v>3.09284172397486</v>
      </c>
      <c r="M1152" s="1">
        <v>73.164998145098096</v>
      </c>
      <c r="V1152">
        <f t="shared" si="87"/>
        <v>1150</v>
      </c>
      <c r="W1152">
        <f t="shared" si="86"/>
        <v>1.8302818455567964</v>
      </c>
      <c r="X1152" s="2">
        <f t="array" ref="X1152">+SQRT((SUM(SIN($V1152/$X$1*($A$22:$A$2000))*$B$22:$B$2000))^2 + (SUM(COS($V1152/$X$1*($A$22:$A$2000))*$B$22:$B$2000))^2)</f>
        <v>1.842323544708568</v>
      </c>
      <c r="Y1152">
        <f t="array" ref="Y1152">+SQRT((SUM(SIN($V1152/$X$1*($A$22:$A$2000))*$C$22:$C$2000))^2 +  (SUM(COS($V1152/$X$1*($A$22:$A$2000))*$C$22:$C$2000))^2)</f>
        <v>3.3040761484077033</v>
      </c>
    </row>
    <row r="1153" spans="7:25" x14ac:dyDescent="0.35">
      <c r="G1153" s="1">
        <v>1976</v>
      </c>
      <c r="H1153" s="1">
        <v>5.6775925360897303E-2</v>
      </c>
      <c r="I1153" s="1">
        <v>0.17334189999999999</v>
      </c>
      <c r="J1153" s="1">
        <v>1976</v>
      </c>
      <c r="K1153" s="1">
        <v>2.3139999999999699</v>
      </c>
      <c r="L1153" s="1">
        <v>7.2745450830721099</v>
      </c>
      <c r="M1153" s="1">
        <v>48.8275765748715</v>
      </c>
      <c r="V1153">
        <f t="shared" si="87"/>
        <v>1151</v>
      </c>
      <c r="W1153">
        <f t="shared" si="86"/>
        <v>1.8318733949877153</v>
      </c>
      <c r="X1153" s="2">
        <f t="array" ref="X1153">+SQRT((SUM(SIN($V1153/$X$1*($A$22:$A$2000))*$B$22:$B$2000))^2 + (SUM(COS($V1153/$X$1*($A$22:$A$2000))*$B$22:$B$2000))^2)</f>
        <v>2.3519811238835509</v>
      </c>
      <c r="Y1153">
        <f t="array" ref="Y1153">+SQRT((SUM(SIN($V1153/$X$1*($A$22:$A$2000))*$C$22:$C$2000))^2 +  (SUM(COS($V1153/$X$1*($A$22:$A$2000))*$C$22:$C$2000))^2)</f>
        <v>5.2967769044352133</v>
      </c>
    </row>
    <row r="1154" spans="7:25" x14ac:dyDescent="0.35">
      <c r="G1154" s="1">
        <v>1976.083333</v>
      </c>
      <c r="H1154" s="1">
        <v>0.122231413612504</v>
      </c>
      <c r="I1154" s="1">
        <v>0.24604380000000001</v>
      </c>
      <c r="J1154" s="1">
        <v>1976.083333</v>
      </c>
      <c r="K1154" s="1">
        <v>2.3159999999999701</v>
      </c>
      <c r="L1154" s="1">
        <v>13.089208254235499</v>
      </c>
      <c r="M1154" s="1">
        <v>21.574769622874701</v>
      </c>
      <c r="V1154">
        <f t="shared" si="87"/>
        <v>1152</v>
      </c>
      <c r="W1154">
        <f t="shared" si="86"/>
        <v>1.8334649444186342</v>
      </c>
      <c r="X1154" s="2">
        <f t="array" ref="X1154">+SQRT((SUM(SIN($V1154/$X$1*($A$22:$A$2000))*$B$22:$B$2000))^2 + (SUM(COS($V1154/$X$1*($A$22:$A$2000))*$B$22:$B$2000))^2)</f>
        <v>2.5393725160515244</v>
      </c>
      <c r="Y1154">
        <f t="array" ref="Y1154">+SQRT((SUM(SIN($V1154/$X$1*($A$22:$A$2000))*$C$22:$C$2000))^2 +  (SUM(COS($V1154/$X$1*($A$22:$A$2000))*$C$22:$C$2000))^2)</f>
        <v>7.0374338954591433</v>
      </c>
    </row>
    <row r="1155" spans="7:25" x14ac:dyDescent="0.35">
      <c r="G1155" s="1">
        <v>1976.166667</v>
      </c>
      <c r="H1155" s="1">
        <v>0.108437991090914</v>
      </c>
      <c r="I1155" s="1">
        <v>0.17231740000000001</v>
      </c>
      <c r="J1155" s="1">
        <v>1976.166667</v>
      </c>
      <c r="K1155" s="1">
        <v>2.3179999999999699</v>
      </c>
      <c r="L1155" s="1">
        <v>18.650742487886301</v>
      </c>
      <c r="M1155" s="1">
        <v>7.7612417505259597</v>
      </c>
      <c r="V1155">
        <f t="shared" si="87"/>
        <v>1153</v>
      </c>
      <c r="W1155">
        <f t="shared" ref="W1155:W1218" si="88">+V1155/$X$1/2/PI()</f>
        <v>1.8350564938495533</v>
      </c>
      <c r="X1155" s="2">
        <f t="array" ref="X1155">+SQRT((SUM(SIN($V1155/$X$1*($A$22:$A$2000))*$B$22:$B$2000))^2 + (SUM(COS($V1155/$X$1*($A$22:$A$2000))*$B$22:$B$2000))^2)</f>
        <v>2.4388008492413054</v>
      </c>
      <c r="Y1155">
        <f t="array" ref="Y1155">+SQRT((SUM(SIN($V1155/$X$1*($A$22:$A$2000))*$C$22:$C$2000))^2 +  (SUM(COS($V1155/$X$1*($A$22:$A$2000))*$C$22:$C$2000))^2)</f>
        <v>8.3041297688896272</v>
      </c>
    </row>
    <row r="1156" spans="7:25" x14ac:dyDescent="0.35">
      <c r="G1156" s="1">
        <v>1976.25</v>
      </c>
      <c r="H1156" s="1">
        <v>8.8203322006502397E-2</v>
      </c>
      <c r="I1156" s="1">
        <v>0.30215530000000002</v>
      </c>
      <c r="J1156" s="1">
        <v>1976.25</v>
      </c>
      <c r="K1156" s="1">
        <v>2.3199999999999701</v>
      </c>
      <c r="L1156" s="1">
        <v>22.160583398900201</v>
      </c>
      <c r="M1156" s="1">
        <v>13.3761241238821</v>
      </c>
      <c r="V1156">
        <f t="shared" si="87"/>
        <v>1154</v>
      </c>
      <c r="W1156">
        <f t="shared" si="88"/>
        <v>1.8366480432804722</v>
      </c>
      <c r="X1156" s="2">
        <f t="array" ref="X1156">+SQRT((SUM(SIN($V1156/$X$1*($A$22:$A$2000))*$B$22:$B$2000))^2 + (SUM(COS($V1156/$X$1*($A$22:$A$2000))*$B$22:$B$2000))^2)</f>
        <v>2.2883248275606225</v>
      </c>
      <c r="Y1156">
        <f t="array" ref="Y1156">+SQRT((SUM(SIN($V1156/$X$1*($A$22:$A$2000))*$C$22:$C$2000))^2 +  (SUM(COS($V1156/$X$1*($A$22:$A$2000))*$C$22:$C$2000))^2)</f>
        <v>8.9522446507279643</v>
      </c>
    </row>
    <row r="1157" spans="7:25" x14ac:dyDescent="0.35">
      <c r="G1157" s="1">
        <v>1976.333333</v>
      </c>
      <c r="H1157" s="1">
        <v>0.16329595975900099</v>
      </c>
      <c r="I1157" s="1">
        <v>0.19462180000000001</v>
      </c>
      <c r="J1157" s="1">
        <v>1976.333333</v>
      </c>
      <c r="K1157" s="1">
        <v>2.3219999999999699</v>
      </c>
      <c r="L1157" s="1">
        <v>21.986135669980001</v>
      </c>
      <c r="M1157" s="1">
        <v>26.265981469094601</v>
      </c>
      <c r="V1157">
        <f t="shared" ref="V1157:V1220" si="89">+V1156+1</f>
        <v>1155</v>
      </c>
      <c r="W1157">
        <f t="shared" si="88"/>
        <v>1.8382395927113913</v>
      </c>
      <c r="X1157" s="2">
        <f t="array" ref="X1157">+SQRT((SUM(SIN($V1157/$X$1*($A$22:$A$2000))*$B$22:$B$2000))^2 + (SUM(COS($V1157/$X$1*($A$22:$A$2000))*$B$22:$B$2000))^2)</f>
        <v>2.2596478976546912</v>
      </c>
      <c r="Y1157">
        <f t="array" ref="Y1157">+SQRT((SUM(SIN($V1157/$X$1*($A$22:$A$2000))*$C$22:$C$2000))^2 +  (SUM(COS($V1157/$X$1*($A$22:$A$2000))*$C$22:$C$2000))^2)</f>
        <v>8.9714956938494126</v>
      </c>
    </row>
    <row r="1158" spans="7:25" x14ac:dyDescent="0.35">
      <c r="G1158" s="1">
        <v>1976.416667</v>
      </c>
      <c r="H1158" s="1">
        <v>0.294306833786661</v>
      </c>
      <c r="I1158" s="1">
        <v>0.55974210000000002</v>
      </c>
      <c r="J1158" s="1">
        <v>1976.416667</v>
      </c>
      <c r="K1158" s="1">
        <v>2.3239999999999701</v>
      </c>
      <c r="L1158" s="1">
        <v>17.701644636748</v>
      </c>
      <c r="M1158" s="1">
        <v>34.949714396722896</v>
      </c>
      <c r="V1158">
        <f t="shared" si="89"/>
        <v>1156</v>
      </c>
      <c r="W1158">
        <f t="shared" si="88"/>
        <v>1.8398311421423101</v>
      </c>
      <c r="X1158" s="2">
        <f t="array" ref="X1158">+SQRT((SUM(SIN($V1158/$X$1*($A$22:$A$2000))*$B$22:$B$2000))^2 + (SUM(COS($V1158/$X$1*($A$22:$A$2000))*$B$22:$B$2000))^2)</f>
        <v>2.2260559295047471</v>
      </c>
      <c r="Y1158">
        <f t="array" ref="Y1158">+SQRT((SUM(SIN($V1158/$X$1*($A$22:$A$2000))*$C$22:$C$2000))^2 +  (SUM(COS($V1158/$X$1*($A$22:$A$2000))*$C$22:$C$2000))^2)</f>
        <v>8.4879012826274156</v>
      </c>
    </row>
    <row r="1159" spans="7:25" x14ac:dyDescent="0.35">
      <c r="G1159" s="1">
        <v>1976.5</v>
      </c>
      <c r="H1159" s="1">
        <v>0.33481337926275101</v>
      </c>
      <c r="I1159" s="1">
        <v>0.88688029999999995</v>
      </c>
      <c r="J1159" s="1">
        <v>1976.5</v>
      </c>
      <c r="K1159" s="1">
        <v>2.3259999999999699</v>
      </c>
      <c r="L1159" s="1">
        <v>11.231073490094399</v>
      </c>
      <c r="M1159" s="1">
        <v>38.667784082199397</v>
      </c>
      <c r="V1159">
        <f t="shared" si="89"/>
        <v>1157</v>
      </c>
      <c r="W1159">
        <f t="shared" si="88"/>
        <v>1.8414226915732292</v>
      </c>
      <c r="X1159" s="2">
        <f t="array" ref="X1159">+SQRT((SUM(SIN($V1159/$X$1*($A$22:$A$2000))*$B$22:$B$2000))^2 + (SUM(COS($V1159/$X$1*($A$22:$A$2000))*$B$22:$B$2000))^2)</f>
        <v>1.9767167478074481</v>
      </c>
      <c r="Y1159">
        <f t="array" ref="Y1159">+SQRT((SUM(SIN($V1159/$X$1*($A$22:$A$2000))*$C$22:$C$2000))^2 +  (SUM(COS($V1159/$X$1*($A$22:$A$2000))*$C$22:$C$2000))^2)</f>
        <v>7.704830516867621</v>
      </c>
    </row>
    <row r="1160" spans="7:25" x14ac:dyDescent="0.35">
      <c r="G1160" s="1">
        <v>1976.583333</v>
      </c>
      <c r="H1160" s="1">
        <v>0.24116027204624099</v>
      </c>
      <c r="I1160" s="1">
        <v>0.38747690000000001</v>
      </c>
      <c r="J1160" s="1">
        <v>1976.583333</v>
      </c>
      <c r="K1160" s="1">
        <v>2.3279999999999701</v>
      </c>
      <c r="L1160" s="1">
        <v>5.5270161510082696</v>
      </c>
      <c r="M1160" s="1">
        <v>38.206700969373401</v>
      </c>
      <c r="V1160">
        <f t="shared" si="89"/>
        <v>1158</v>
      </c>
      <c r="W1160">
        <f t="shared" si="88"/>
        <v>1.8430142410041481</v>
      </c>
      <c r="X1160" s="2">
        <f t="array" ref="X1160">+SQRT((SUM(SIN($V1160/$X$1*($A$22:$A$2000))*$B$22:$B$2000))^2 + (SUM(COS($V1160/$X$1*($A$22:$A$2000))*$B$22:$B$2000))^2)</f>
        <v>1.4775062990010384</v>
      </c>
      <c r="Y1160">
        <f t="array" ref="Y1160">+SQRT((SUM(SIN($V1160/$X$1*($A$22:$A$2000))*$C$22:$C$2000))^2 +  (SUM(COS($V1160/$X$1*($A$22:$A$2000))*$C$22:$C$2000))^2)</f>
        <v>6.8513412393266329</v>
      </c>
    </row>
    <row r="1161" spans="7:25" x14ac:dyDescent="0.35">
      <c r="G1161" s="1">
        <v>1976.666667</v>
      </c>
      <c r="H1161" s="1">
        <v>0.12734123155334101</v>
      </c>
      <c r="I1161" s="1">
        <v>0.15226329999999999</v>
      </c>
      <c r="J1161" s="1">
        <v>1976.666667</v>
      </c>
      <c r="K1161" s="1">
        <v>2.3299999999999601</v>
      </c>
      <c r="L1161" s="1">
        <v>2.1587480838516799</v>
      </c>
      <c r="M1161" s="1">
        <v>33.608583663277201</v>
      </c>
      <c r="V1161">
        <f t="shared" si="89"/>
        <v>1159</v>
      </c>
      <c r="W1161">
        <f t="shared" si="88"/>
        <v>1.844605790435067</v>
      </c>
      <c r="X1161" s="2">
        <f t="array" ref="X1161">+SQRT((SUM(SIN($V1161/$X$1*($A$22:$A$2000))*$B$22:$B$2000))^2 + (SUM(COS($V1161/$X$1*($A$22:$A$2000))*$B$22:$B$2000))^2)</f>
        <v>0.88979032930899227</v>
      </c>
      <c r="Y1161">
        <f t="array" ref="Y1161">+SQRT((SUM(SIN($V1161/$X$1*($A$22:$A$2000))*$C$22:$C$2000))^2 +  (SUM(COS($V1161/$X$1*($A$22:$A$2000))*$C$22:$C$2000))^2)</f>
        <v>6.1989846215538167</v>
      </c>
    </row>
    <row r="1162" spans="7:25" x14ac:dyDescent="0.35">
      <c r="G1162" s="1">
        <v>1976.75</v>
      </c>
      <c r="H1162" s="1">
        <v>8.1395596379344695E-2</v>
      </c>
      <c r="I1162" s="1">
        <v>0.12513350000000001</v>
      </c>
      <c r="J1162" s="1">
        <v>1976.75</v>
      </c>
      <c r="K1162" s="1">
        <v>2.3319999999999599</v>
      </c>
      <c r="L1162" s="1">
        <v>0.85523370592488601</v>
      </c>
      <c r="M1162" s="1">
        <v>28.611267682339999</v>
      </c>
      <c r="V1162">
        <f t="shared" si="89"/>
        <v>1160</v>
      </c>
      <c r="W1162">
        <f t="shared" si="88"/>
        <v>1.8461973398659859</v>
      </c>
      <c r="X1162" s="2">
        <f t="array" ref="X1162">+SQRT((SUM(SIN($V1162/$X$1*($A$22:$A$2000))*$B$22:$B$2000))^2 + (SUM(COS($V1162/$X$1*($A$22:$A$2000))*$B$22:$B$2000))^2)</f>
        <v>0.49927951564841438</v>
      </c>
      <c r="Y1162">
        <f t="array" ref="Y1162">+SQRT((SUM(SIN($V1162/$X$1*($A$22:$A$2000))*$C$22:$C$2000))^2 +  (SUM(COS($V1162/$X$1*($A$22:$A$2000))*$C$22:$C$2000))^2)</f>
        <v>6.0604727994514533</v>
      </c>
    </row>
    <row r="1163" spans="7:25" x14ac:dyDescent="0.35">
      <c r="G1163" s="1">
        <v>1976.833333</v>
      </c>
      <c r="H1163" s="1">
        <v>5.4042691694820497E-2</v>
      </c>
      <c r="I1163" s="1">
        <v>6.5965979999999994E-2</v>
      </c>
      <c r="J1163" s="1">
        <v>1976.833333</v>
      </c>
      <c r="K1163" s="1">
        <v>2.3339999999999601</v>
      </c>
      <c r="L1163" s="1">
        <v>0.639426728972187</v>
      </c>
      <c r="M1163" s="1">
        <v>26.183410461982799</v>
      </c>
      <c r="V1163">
        <f t="shared" si="89"/>
        <v>1161</v>
      </c>
      <c r="W1163">
        <f t="shared" si="88"/>
        <v>1.8477888892969048</v>
      </c>
      <c r="X1163" s="2">
        <f t="array" ref="X1163">+SQRT((SUM(SIN($V1163/$X$1*($A$22:$A$2000))*$B$22:$B$2000))^2 + (SUM(COS($V1163/$X$1*($A$22:$A$2000))*$B$22:$B$2000))^2)</f>
        <v>0.47670672175886025</v>
      </c>
      <c r="Y1163">
        <f t="array" ref="Y1163">+SQRT((SUM(SIN($V1163/$X$1*($A$22:$A$2000))*$C$22:$C$2000))^2 +  (SUM(COS($V1163/$X$1*($A$22:$A$2000))*$C$22:$C$2000))^2)</f>
        <v>6.5728836463610882</v>
      </c>
    </row>
    <row r="1164" spans="7:25" x14ac:dyDescent="0.35">
      <c r="G1164" s="1">
        <v>1976.916667</v>
      </c>
      <c r="H1164" s="1">
        <v>-8.2983051694540694E-3</v>
      </c>
      <c r="I1164" s="1">
        <v>0.24159659999999999</v>
      </c>
      <c r="J1164" s="1">
        <v>1976.916667</v>
      </c>
      <c r="K1164" s="1">
        <v>2.3359999999999599</v>
      </c>
      <c r="L1164" s="1">
        <v>0.71845558070902005</v>
      </c>
      <c r="M1164" s="1">
        <v>26.223142995428201</v>
      </c>
      <c r="V1164">
        <f t="shared" si="89"/>
        <v>1162</v>
      </c>
      <c r="W1164">
        <f t="shared" si="88"/>
        <v>1.8493804387278237</v>
      </c>
      <c r="X1164" s="2">
        <f t="array" ref="X1164">+SQRT((SUM(SIN($V1164/$X$1*($A$22:$A$2000))*$B$22:$B$2000))^2 + (SUM(COS($V1164/$X$1*($A$22:$A$2000))*$B$22:$B$2000))^2)</f>
        <v>0.57245144667303582</v>
      </c>
      <c r="Y1164">
        <f t="array" ref="Y1164">+SQRT((SUM(SIN($V1164/$X$1*($A$22:$A$2000))*$C$22:$C$2000))^2 +  (SUM(COS($V1164/$X$1*($A$22:$A$2000))*$C$22:$C$2000))^2)</f>
        <v>7.5143502289746804</v>
      </c>
    </row>
    <row r="1165" spans="7:25" x14ac:dyDescent="0.35">
      <c r="G1165" s="1">
        <v>1977</v>
      </c>
      <c r="H1165" s="1">
        <v>-4.1745613109823901E-2</v>
      </c>
      <c r="I1165" s="1">
        <v>0.1657419</v>
      </c>
      <c r="J1165" s="1">
        <v>1977</v>
      </c>
      <c r="K1165" s="1">
        <v>2.3379999999999601</v>
      </c>
      <c r="L1165" s="1">
        <v>0.78269112907125404</v>
      </c>
      <c r="M1165" s="1">
        <v>31.000027954979299</v>
      </c>
      <c r="V1165">
        <f t="shared" si="89"/>
        <v>1163</v>
      </c>
      <c r="W1165">
        <f t="shared" si="88"/>
        <v>1.850971988158743</v>
      </c>
      <c r="X1165" s="2">
        <f t="array" ref="X1165">+SQRT((SUM(SIN($V1165/$X$1*($A$22:$A$2000))*$B$22:$B$2000))^2 + (SUM(COS($V1165/$X$1*($A$22:$A$2000))*$B$22:$B$2000))^2)</f>
        <v>0.75595567939035724</v>
      </c>
      <c r="Y1165">
        <f t="array" ref="Y1165">+SQRT((SUM(SIN($V1165/$X$1*($A$22:$A$2000))*$C$22:$C$2000))^2 +  (SUM(COS($V1165/$X$1*($A$22:$A$2000))*$C$22:$C$2000))^2)</f>
        <v>8.5306465259847304</v>
      </c>
    </row>
    <row r="1166" spans="7:25" x14ac:dyDescent="0.35">
      <c r="G1166" s="1">
        <v>1977.083333</v>
      </c>
      <c r="H1166" s="1">
        <v>2.36729542544021E-2</v>
      </c>
      <c r="I1166" s="1">
        <v>-9.1485109999999994E-2</v>
      </c>
      <c r="J1166" s="1">
        <v>1977.083333</v>
      </c>
      <c r="K1166" s="1">
        <v>2.3399999999999599</v>
      </c>
      <c r="L1166" s="1">
        <v>0.81239027817388398</v>
      </c>
      <c r="M1166" s="1">
        <v>41.527796706670401</v>
      </c>
      <c r="V1166">
        <f t="shared" si="89"/>
        <v>1164</v>
      </c>
      <c r="W1166">
        <f t="shared" si="88"/>
        <v>1.8525635375896619</v>
      </c>
      <c r="X1166" s="2">
        <f t="array" ref="X1166">+SQRT((SUM(SIN($V1166/$X$1*($A$22:$A$2000))*$B$22:$B$2000))^2 + (SUM(COS($V1166/$X$1*($A$22:$A$2000))*$B$22:$B$2000))^2)</f>
        <v>1.0018435663701519</v>
      </c>
      <c r="Y1166">
        <f t="array" ref="Y1166">+SQRT((SUM(SIN($V1166/$X$1*($A$22:$A$2000))*$C$22:$C$2000))^2 +  (SUM(COS($V1166/$X$1*($A$22:$A$2000))*$C$22:$C$2000))^2)</f>
        <v>9.3830214950494195</v>
      </c>
    </row>
    <row r="1167" spans="7:25" x14ac:dyDescent="0.35">
      <c r="G1167" s="1">
        <v>1977.166667</v>
      </c>
      <c r="H1167" s="1">
        <v>0.122604341871766</v>
      </c>
      <c r="I1167" s="1">
        <v>0.3266965</v>
      </c>
      <c r="J1167" s="1">
        <v>1977.166667</v>
      </c>
      <c r="K1167" s="1">
        <v>2.3419999999999601</v>
      </c>
      <c r="L1167" s="1">
        <v>0.76754242453730703</v>
      </c>
      <c r="M1167" s="1">
        <v>51.050028866463798</v>
      </c>
      <c r="V1167">
        <f t="shared" si="89"/>
        <v>1165</v>
      </c>
      <c r="W1167">
        <f t="shared" si="88"/>
        <v>1.8541550870205807</v>
      </c>
      <c r="X1167" s="2">
        <f t="array" ref="X1167">+SQRT((SUM(SIN($V1167/$X$1*($A$22:$A$2000))*$B$22:$B$2000))^2 + (SUM(COS($V1167/$X$1*($A$22:$A$2000))*$B$22:$B$2000))^2)</f>
        <v>1.1544874172896482</v>
      </c>
      <c r="Y1167">
        <f t="array" ref="Y1167">+SQRT((SUM(SIN($V1167/$X$1*($A$22:$A$2000))*$C$22:$C$2000))^2 +  (SUM(COS($V1167/$X$1*($A$22:$A$2000))*$C$22:$C$2000))^2)</f>
        <v>9.9626966261686043</v>
      </c>
    </row>
    <row r="1168" spans="7:25" x14ac:dyDescent="0.35">
      <c r="G1168" s="1">
        <v>1977.25</v>
      </c>
      <c r="H1168" s="1">
        <v>0.142458992298061</v>
      </c>
      <c r="I1168" s="1">
        <v>0.1517963</v>
      </c>
      <c r="J1168" s="1">
        <v>1977.25</v>
      </c>
      <c r="K1168" s="1">
        <v>2.3439999999999599</v>
      </c>
      <c r="L1168" s="1">
        <v>0.80939509183273195</v>
      </c>
      <c r="M1168" s="1">
        <v>53.825643611718903</v>
      </c>
      <c r="V1168">
        <f t="shared" si="89"/>
        <v>1166</v>
      </c>
      <c r="W1168">
        <f t="shared" si="88"/>
        <v>1.8557466364514996</v>
      </c>
      <c r="X1168" s="2">
        <f t="array" ref="X1168">+SQRT((SUM(SIN($V1168/$X$1*($A$22:$A$2000))*$B$22:$B$2000))^2 + (SUM(COS($V1168/$X$1*($A$22:$A$2000))*$B$22:$B$2000))^2)</f>
        <v>1.1284756655684249</v>
      </c>
      <c r="Y1168">
        <f t="array" ref="Y1168">+SQRT((SUM(SIN($V1168/$X$1*($A$22:$A$2000))*$C$22:$C$2000))^2 +  (SUM(COS($V1168/$X$1*($A$22:$A$2000))*$C$22:$C$2000))^2)</f>
        <v>10.193793533572656</v>
      </c>
    </row>
    <row r="1169" spans="7:25" x14ac:dyDescent="0.35">
      <c r="G1169" s="1">
        <v>1977.333333</v>
      </c>
      <c r="H1169" s="1">
        <v>9.4795243829201695E-2</v>
      </c>
      <c r="I1169" s="1">
        <v>-0.14178930000000001</v>
      </c>
      <c r="J1169" s="1">
        <v>1977.333333</v>
      </c>
      <c r="K1169" s="1">
        <v>2.3459999999999601</v>
      </c>
      <c r="L1169" s="1">
        <v>1.21478620053143</v>
      </c>
      <c r="M1169" s="1">
        <v>51.892308244377503</v>
      </c>
      <c r="V1169">
        <f t="shared" si="89"/>
        <v>1167</v>
      </c>
      <c r="W1169">
        <f t="shared" si="88"/>
        <v>1.8573381858824187</v>
      </c>
      <c r="X1169" s="2">
        <f t="array" ref="X1169">+SQRT((SUM(SIN($V1169/$X$1*($A$22:$A$2000))*$B$22:$B$2000))^2 + (SUM(COS($V1169/$X$1*($A$22:$A$2000))*$B$22:$B$2000))^2)</f>
        <v>0.98280652886670161</v>
      </c>
      <c r="Y1169">
        <f t="array" ref="Y1169">+SQRT((SUM(SIN($V1169/$X$1*($A$22:$A$2000))*$C$22:$C$2000))^2 +  (SUM(COS($V1169/$X$1*($A$22:$A$2000))*$C$22:$C$2000))^2)</f>
        <v>9.9669839081340488</v>
      </c>
    </row>
    <row r="1170" spans="7:25" x14ac:dyDescent="0.35">
      <c r="G1170" s="1">
        <v>1977.416667</v>
      </c>
      <c r="H1170" s="1">
        <v>8.0284319126734602E-2</v>
      </c>
      <c r="I1170" s="1">
        <v>9.578064E-2</v>
      </c>
      <c r="J1170" s="1">
        <v>1977.416667</v>
      </c>
      <c r="K1170" s="1">
        <v>2.3479999999999599</v>
      </c>
      <c r="L1170" s="1">
        <v>1.5640980308755701</v>
      </c>
      <c r="M1170" s="1">
        <v>45.030862430379699</v>
      </c>
      <c r="V1170">
        <f t="shared" si="89"/>
        <v>1168</v>
      </c>
      <c r="W1170">
        <f t="shared" si="88"/>
        <v>1.8589297353133376</v>
      </c>
      <c r="X1170" s="2">
        <f t="array" ref="X1170">+SQRT((SUM(SIN($V1170/$X$1*($A$22:$A$2000))*$B$22:$B$2000))^2 + (SUM(COS($V1170/$X$1*($A$22:$A$2000))*$B$22:$B$2000))^2)</f>
        <v>0.87005963093457261</v>
      </c>
      <c r="Y1170">
        <f t="array" ref="Y1170">+SQRT((SUM(SIN($V1170/$X$1*($A$22:$A$2000))*$C$22:$C$2000))^2 +  (SUM(COS($V1170/$X$1*($A$22:$A$2000))*$C$22:$C$2000))^2)</f>
        <v>9.1740355104839395</v>
      </c>
    </row>
    <row r="1171" spans="7:25" x14ac:dyDescent="0.35">
      <c r="G1171" s="1">
        <v>1977.5</v>
      </c>
      <c r="H1171" s="1">
        <v>0.118995568220829</v>
      </c>
      <c r="I1171" s="1">
        <v>0.12239029999999999</v>
      </c>
      <c r="J1171" s="1">
        <v>1977.5</v>
      </c>
      <c r="K1171" s="1">
        <v>2.3499999999999601</v>
      </c>
      <c r="L1171" s="1">
        <v>1.3833149031339</v>
      </c>
      <c r="M1171" s="1">
        <v>29.8108074445095</v>
      </c>
      <c r="V1171">
        <f t="shared" si="89"/>
        <v>1169</v>
      </c>
      <c r="W1171">
        <f t="shared" si="88"/>
        <v>1.8605212847442565</v>
      </c>
      <c r="X1171" s="2">
        <f t="array" ref="X1171">+SQRT((SUM(SIN($V1171/$X$1*($A$22:$A$2000))*$B$22:$B$2000))^2 + (SUM(COS($V1171/$X$1*($A$22:$A$2000))*$B$22:$B$2000))^2)</f>
        <v>0.85741228526236946</v>
      </c>
      <c r="Y1171">
        <f t="array" ref="Y1171">+SQRT((SUM(SIN($V1171/$X$1*($A$22:$A$2000))*$C$22:$C$2000))^2 +  (SUM(COS($V1171/$X$1*($A$22:$A$2000))*$C$22:$C$2000))^2)</f>
        <v>7.8028939710732672</v>
      </c>
    </row>
    <row r="1172" spans="7:25" x14ac:dyDescent="0.35">
      <c r="G1172" s="1">
        <v>1977.583333</v>
      </c>
      <c r="H1172" s="1">
        <v>0.13542557138241601</v>
      </c>
      <c r="I1172" s="1">
        <v>2.0108859999999999E-2</v>
      </c>
      <c r="J1172" s="1">
        <v>1977.583333</v>
      </c>
      <c r="K1172" s="1">
        <v>2.3519999999999599</v>
      </c>
      <c r="L1172" s="1">
        <v>1.7188428499843</v>
      </c>
      <c r="M1172" s="1">
        <v>13.3816082503528</v>
      </c>
      <c r="V1172">
        <f t="shared" si="89"/>
        <v>1170</v>
      </c>
      <c r="W1172">
        <f t="shared" si="88"/>
        <v>1.8621128341751754</v>
      </c>
      <c r="X1172" s="2">
        <f t="array" ref="X1172">+SQRT((SUM(SIN($V1172/$X$1*($A$22:$A$2000))*$B$22:$B$2000))^2 + (SUM(COS($V1172/$X$1*($A$22:$A$2000))*$B$22:$B$2000))^2)</f>
        <v>0.87279767152144427</v>
      </c>
      <c r="Y1172">
        <f t="array" ref="Y1172">+SQRT((SUM(SIN($V1172/$X$1*($A$22:$A$2000))*$C$22:$C$2000))^2 +  (SUM(COS($V1172/$X$1*($A$22:$A$2000))*$C$22:$C$2000))^2)</f>
        <v>5.9990369410176401</v>
      </c>
    </row>
    <row r="1173" spans="7:25" x14ac:dyDescent="0.35">
      <c r="G1173" s="1">
        <v>1977.666667</v>
      </c>
      <c r="H1173" s="1">
        <v>9.9586923545408504E-2</v>
      </c>
      <c r="I1173" s="1">
        <v>0.10092329999999999</v>
      </c>
      <c r="J1173" s="1">
        <v>1977.666667</v>
      </c>
      <c r="K1173" s="1">
        <v>2.3539999999999601</v>
      </c>
      <c r="L1173" s="1">
        <v>3.3625647801962599</v>
      </c>
      <c r="M1173" s="1">
        <v>8.3957608219261601</v>
      </c>
      <c r="V1173">
        <f t="shared" si="89"/>
        <v>1171</v>
      </c>
      <c r="W1173">
        <f t="shared" si="88"/>
        <v>1.8637043836060947</v>
      </c>
      <c r="X1173" s="2">
        <f t="array" ref="X1173">+SQRT((SUM(SIN($V1173/$X$1*($A$22:$A$2000))*$B$22:$B$2000))^2 + (SUM(COS($V1173/$X$1*($A$22:$A$2000))*$B$22:$B$2000))^2)</f>
        <v>0.91428795383293548</v>
      </c>
      <c r="Y1173">
        <f t="array" ref="Y1173">+SQRT((SUM(SIN($V1173/$X$1*($A$22:$A$2000))*$C$22:$C$2000))^2 +  (SUM(COS($V1173/$X$1*($A$22:$A$2000))*$C$22:$C$2000))^2)</f>
        <v>4.0481420818092175</v>
      </c>
    </row>
    <row r="1174" spans="7:25" x14ac:dyDescent="0.35">
      <c r="G1174" s="1">
        <v>1977.75</v>
      </c>
      <c r="H1174" s="1">
        <v>6.8974563580486994E-2</v>
      </c>
      <c r="I1174" s="1">
        <v>0.60097279999999997</v>
      </c>
      <c r="J1174" s="1">
        <v>1977.75</v>
      </c>
      <c r="K1174" s="1">
        <v>2.3559999999999599</v>
      </c>
      <c r="L1174" s="1">
        <v>4.2140831725374603</v>
      </c>
      <c r="M1174" s="1">
        <v>13.756881264140301</v>
      </c>
      <c r="V1174">
        <f t="shared" si="89"/>
        <v>1172</v>
      </c>
      <c r="W1174">
        <f t="shared" si="88"/>
        <v>1.8652959330370136</v>
      </c>
      <c r="X1174" s="2">
        <f t="array" ref="X1174">+SQRT((SUM(SIN($V1174/$X$1*($A$22:$A$2000))*$B$22:$B$2000))^2 + (SUM(COS($V1174/$X$1*($A$22:$A$2000))*$B$22:$B$2000))^2)</f>
        <v>1.0514409378807843</v>
      </c>
      <c r="Y1174">
        <f t="array" ref="Y1174">+SQRT((SUM(SIN($V1174/$X$1*($A$22:$A$2000))*$C$22:$C$2000))^2 +  (SUM(COS($V1174/$X$1*($A$22:$A$2000))*$C$22:$C$2000))^2)</f>
        <v>2.3753873704175068</v>
      </c>
    </row>
    <row r="1175" spans="7:25" x14ac:dyDescent="0.35">
      <c r="G1175" s="1">
        <v>1977.833333</v>
      </c>
      <c r="H1175" s="1">
        <v>8.3042652172173895E-2</v>
      </c>
      <c r="I1175" s="1">
        <v>0.1203651</v>
      </c>
      <c r="J1175" s="1">
        <v>1977.833333</v>
      </c>
      <c r="K1175" s="1">
        <v>2.3579999999999601</v>
      </c>
      <c r="L1175" s="1">
        <v>3.7135052949117302</v>
      </c>
      <c r="M1175" s="1">
        <v>20.353626258804098</v>
      </c>
      <c r="V1175">
        <f t="shared" si="89"/>
        <v>1173</v>
      </c>
      <c r="W1175">
        <f t="shared" si="88"/>
        <v>1.8668874824679325</v>
      </c>
      <c r="X1175" s="2">
        <f t="array" ref="X1175">+SQRT((SUM(SIN($V1175/$X$1*($A$22:$A$2000))*$B$22:$B$2000))^2 + (SUM(COS($V1175/$X$1*($A$22:$A$2000))*$B$22:$B$2000))^2)</f>
        <v>1.2436173689441523</v>
      </c>
      <c r="Y1175">
        <f t="array" ref="Y1175">+SQRT((SUM(SIN($V1175/$X$1*($A$22:$A$2000))*$C$22:$C$2000))^2 +  (SUM(COS($V1175/$X$1*($A$22:$A$2000))*$C$22:$C$2000))^2)</f>
        <v>1.9102474146353785</v>
      </c>
    </row>
    <row r="1176" spans="7:25" x14ac:dyDescent="0.35">
      <c r="G1176" s="1">
        <v>1977.916667</v>
      </c>
      <c r="H1176" s="1">
        <v>0.114769271162108</v>
      </c>
      <c r="I1176" s="1">
        <v>0.19253519999999999</v>
      </c>
      <c r="J1176" s="1">
        <v>1977.916667</v>
      </c>
      <c r="K1176" s="1">
        <v>2.3599999999999599</v>
      </c>
      <c r="L1176" s="1">
        <v>9.4844137756835991</v>
      </c>
      <c r="M1176" s="1">
        <v>29.926840470748601</v>
      </c>
      <c r="V1176">
        <f t="shared" si="89"/>
        <v>1174</v>
      </c>
      <c r="W1176">
        <f t="shared" si="88"/>
        <v>1.8684790318988513</v>
      </c>
      <c r="X1176" s="2">
        <f t="array" ref="X1176">+SQRT((SUM(SIN($V1176/$X$1*($A$22:$A$2000))*$B$22:$B$2000))^2 + (SUM(COS($V1176/$X$1*($A$22:$A$2000))*$B$22:$B$2000))^2)</f>
        <v>1.4010396337064404</v>
      </c>
      <c r="Y1176">
        <f t="array" ref="Y1176">+SQRT((SUM(SIN($V1176/$X$1*($A$22:$A$2000))*$C$22:$C$2000))^2 +  (SUM(COS($V1176/$X$1*($A$22:$A$2000))*$C$22:$C$2000))^2)</f>
        <v>2.9958073733142649</v>
      </c>
    </row>
    <row r="1177" spans="7:25" x14ac:dyDescent="0.35">
      <c r="G1177" s="1">
        <v>1978</v>
      </c>
      <c r="H1177" s="1">
        <v>0.13902604887688</v>
      </c>
      <c r="I1177" s="1">
        <v>-0.4709991</v>
      </c>
      <c r="J1177" s="1">
        <v>1978</v>
      </c>
      <c r="K1177" s="1">
        <v>2.3619999999999601</v>
      </c>
      <c r="L1177" s="1">
        <v>31.686210758571502</v>
      </c>
      <c r="M1177" s="1">
        <v>48.4507990799016</v>
      </c>
      <c r="V1177">
        <f t="shared" si="89"/>
        <v>1175</v>
      </c>
      <c r="W1177">
        <f t="shared" si="88"/>
        <v>1.8700705813297702</v>
      </c>
      <c r="X1177" s="2">
        <f t="array" ref="X1177">+SQRT((SUM(SIN($V1177/$X$1*($A$22:$A$2000))*$B$22:$B$2000))^2 + (SUM(COS($V1177/$X$1*($A$22:$A$2000))*$B$22:$B$2000))^2)</f>
        <v>1.5443562330439442</v>
      </c>
      <c r="Y1177">
        <f t="array" ref="Y1177">+SQRT((SUM(SIN($V1177/$X$1*($A$22:$A$2000))*$C$22:$C$2000))^2 +  (SUM(COS($V1177/$X$1*($A$22:$A$2000))*$C$22:$C$2000))^2)</f>
        <v>4.4667118877007086</v>
      </c>
    </row>
    <row r="1178" spans="7:25" x14ac:dyDescent="0.35">
      <c r="G1178" s="1">
        <v>1978.083333</v>
      </c>
      <c r="H1178" s="1">
        <v>0.15846517928502499</v>
      </c>
      <c r="I1178" s="1">
        <v>-0.36038710000000002</v>
      </c>
      <c r="J1178" s="1">
        <v>1978.083333</v>
      </c>
      <c r="K1178" s="1">
        <v>2.3639999999999599</v>
      </c>
      <c r="L1178" s="1">
        <v>68.846292229186602</v>
      </c>
      <c r="M1178" s="1">
        <v>70.215377830425993</v>
      </c>
      <c r="V1178">
        <f t="shared" si="89"/>
        <v>1176</v>
      </c>
      <c r="W1178">
        <f t="shared" si="88"/>
        <v>1.8716621307606891</v>
      </c>
      <c r="X1178" s="2">
        <f t="array" ref="X1178">+SQRT((SUM(SIN($V1178/$X$1*($A$22:$A$2000))*$B$22:$B$2000))^2 + (SUM(COS($V1178/$X$1*($A$22:$A$2000))*$B$22:$B$2000))^2)</f>
        <v>1.782058640585763</v>
      </c>
      <c r="Y1178">
        <f t="array" ref="Y1178">+SQRT((SUM(SIN($V1178/$X$1*($A$22:$A$2000))*$C$22:$C$2000))^2 +  (SUM(COS($V1178/$X$1*($A$22:$A$2000))*$C$22:$C$2000))^2)</f>
        <v>5.7770695502808067</v>
      </c>
    </row>
    <row r="1179" spans="7:25" x14ac:dyDescent="0.35">
      <c r="G1179" s="1">
        <v>1978.166667</v>
      </c>
      <c r="H1179" s="1">
        <v>0.151213392410708</v>
      </c>
      <c r="I1179" s="1">
        <v>-0.42996450000000003</v>
      </c>
      <c r="J1179" s="1">
        <v>1978.166667</v>
      </c>
      <c r="K1179" s="1">
        <v>2.3659999999999601</v>
      </c>
      <c r="L1179" s="1">
        <v>105.96720746222699</v>
      </c>
      <c r="M1179" s="1">
        <v>84.829981516630895</v>
      </c>
      <c r="V1179">
        <f t="shared" si="89"/>
        <v>1177</v>
      </c>
      <c r="W1179">
        <f t="shared" si="88"/>
        <v>1.8732536801916082</v>
      </c>
      <c r="X1179" s="2">
        <f t="array" ref="X1179">+SQRT((SUM(SIN($V1179/$X$1*($A$22:$A$2000))*$B$22:$B$2000))^2 + (SUM(COS($V1179/$X$1*($A$22:$A$2000))*$B$22:$B$2000))^2)</f>
        <v>2.1441085819663388</v>
      </c>
      <c r="Y1179">
        <f t="array" ref="Y1179">+SQRT((SUM(SIN($V1179/$X$1*($A$22:$A$2000))*$C$22:$C$2000))^2 +  (SUM(COS($V1179/$X$1*($A$22:$A$2000))*$C$22:$C$2000))^2)</f>
        <v>6.6309280381882187</v>
      </c>
    </row>
    <row r="1180" spans="7:25" x14ac:dyDescent="0.35">
      <c r="G1180" s="1">
        <v>1978.25</v>
      </c>
      <c r="H1180" s="1">
        <v>8.7443362631521596E-2</v>
      </c>
      <c r="I1180" s="1">
        <v>-3.3534710000000002E-2</v>
      </c>
      <c r="J1180" s="1">
        <v>1978.25</v>
      </c>
      <c r="K1180" s="1">
        <v>2.3679999999999599</v>
      </c>
      <c r="L1180" s="1">
        <v>127.651380999704</v>
      </c>
      <c r="M1180" s="1">
        <v>89.338653578654998</v>
      </c>
      <c r="V1180">
        <f t="shared" si="89"/>
        <v>1178</v>
      </c>
      <c r="W1180">
        <f t="shared" si="88"/>
        <v>1.8748452296225271</v>
      </c>
      <c r="X1180" s="2">
        <f t="array" ref="X1180">+SQRT((SUM(SIN($V1180/$X$1*($A$22:$A$2000))*$B$22:$B$2000))^2 + (SUM(COS($V1180/$X$1*($A$22:$A$2000))*$B$22:$B$2000))^2)</f>
        <v>2.5672693154797921</v>
      </c>
      <c r="Y1180">
        <f t="array" ref="Y1180">+SQRT((SUM(SIN($V1180/$X$1*($A$22:$A$2000))*$C$22:$C$2000))^2 +  (SUM(COS($V1180/$X$1*($A$22:$A$2000))*$C$22:$C$2000))^2)</f>
        <v>6.8568612545803633</v>
      </c>
    </row>
    <row r="1181" spans="7:25" x14ac:dyDescent="0.35">
      <c r="G1181" s="1">
        <v>1978.333333</v>
      </c>
      <c r="H1181" s="1">
        <v>1.34028839484159E-2</v>
      </c>
      <c r="I1181" s="1">
        <v>-0.3340882</v>
      </c>
      <c r="J1181" s="1">
        <v>1978.333333</v>
      </c>
      <c r="K1181" s="1">
        <v>2.3699999999999601</v>
      </c>
      <c r="L1181" s="1">
        <v>127.068876929436</v>
      </c>
      <c r="M1181" s="1">
        <v>83.867963147818202</v>
      </c>
      <c r="V1181">
        <f t="shared" si="89"/>
        <v>1179</v>
      </c>
      <c r="W1181">
        <f t="shared" si="88"/>
        <v>1.876436779053446</v>
      </c>
      <c r="X1181" s="2">
        <f t="array" ref="X1181">+SQRT((SUM(SIN($V1181/$X$1*($A$22:$A$2000))*$B$22:$B$2000))^2 + (SUM(COS($V1181/$X$1*($A$22:$A$2000))*$B$22:$B$2000))^2)</f>
        <v>3.047907321911338</v>
      </c>
      <c r="Y1181">
        <f t="array" ref="Y1181">+SQRT((SUM(SIN($V1181/$X$1*($A$22:$A$2000))*$C$22:$C$2000))^2 +  (SUM(COS($V1181/$X$1*($A$22:$A$2000))*$C$22:$C$2000))^2)</f>
        <v>6.4588688179545271</v>
      </c>
    </row>
    <row r="1182" spans="7:25" x14ac:dyDescent="0.35">
      <c r="G1182" s="1">
        <v>1978.416667</v>
      </c>
      <c r="H1182" s="1">
        <v>1.8445735217575501E-2</v>
      </c>
      <c r="I1182" s="1">
        <v>1.575199E-2</v>
      </c>
      <c r="J1182" s="1">
        <v>1978.416667</v>
      </c>
      <c r="K1182" s="1">
        <v>2.3719999999999599</v>
      </c>
      <c r="L1182" s="1">
        <v>104.444112965191</v>
      </c>
      <c r="M1182" s="1">
        <v>68.228348266454702</v>
      </c>
      <c r="V1182">
        <f t="shared" si="89"/>
        <v>1180</v>
      </c>
      <c r="W1182">
        <f t="shared" si="88"/>
        <v>1.8780283284843651</v>
      </c>
      <c r="X1182" s="2">
        <f t="array" ref="X1182">+SQRT((SUM(SIN($V1182/$X$1*($A$22:$A$2000))*$B$22:$B$2000))^2 + (SUM(COS($V1182/$X$1*($A$22:$A$2000))*$B$22:$B$2000))^2)</f>
        <v>3.6670745403586698</v>
      </c>
      <c r="Y1182">
        <f t="array" ref="Y1182">+SQRT((SUM(SIN($V1182/$X$1*($A$22:$A$2000))*$C$22:$C$2000))^2 +  (SUM(COS($V1182/$X$1*($A$22:$A$2000))*$C$22:$C$2000))^2)</f>
        <v>5.5922632301982009</v>
      </c>
    </row>
    <row r="1183" spans="7:25" x14ac:dyDescent="0.35">
      <c r="G1183" s="1">
        <v>1978.5</v>
      </c>
      <c r="H1183" s="1">
        <v>9.2422930730215597E-2</v>
      </c>
      <c r="I1183" s="1">
        <v>0.1862113</v>
      </c>
      <c r="J1183" s="1">
        <v>1978.5</v>
      </c>
      <c r="K1183" s="1">
        <v>2.3739999999999601</v>
      </c>
      <c r="L1183" s="1">
        <v>66.982858141179605</v>
      </c>
      <c r="M1183" s="1">
        <v>48.609535495235399</v>
      </c>
      <c r="V1183">
        <f t="shared" si="89"/>
        <v>1181</v>
      </c>
      <c r="W1183">
        <f t="shared" si="88"/>
        <v>1.8796198779152842</v>
      </c>
      <c r="X1183" s="2">
        <f t="array" ref="X1183">+SQRT((SUM(SIN($V1183/$X$1*($A$22:$A$2000))*$B$22:$B$2000))^2 + (SUM(COS($V1183/$X$1*($A$22:$A$2000))*$B$22:$B$2000))^2)</f>
        <v>4.4358900077418371</v>
      </c>
      <c r="Y1183">
        <f t="array" ref="Y1183">+SQRT((SUM(SIN($V1183/$X$1*($A$22:$A$2000))*$C$22:$C$2000))^2 +  (SUM(COS($V1183/$X$1*($A$22:$A$2000))*$C$22:$C$2000))^2)</f>
        <v>4.4512686297004551</v>
      </c>
    </row>
    <row r="1184" spans="7:25" x14ac:dyDescent="0.35">
      <c r="G1184" s="1">
        <v>1978.583333</v>
      </c>
      <c r="H1184" s="1">
        <v>0.121000707961903</v>
      </c>
      <c r="I1184" s="1">
        <v>5.6606860000000002E-2</v>
      </c>
      <c r="J1184" s="1">
        <v>1978.583333</v>
      </c>
      <c r="K1184" s="1">
        <v>2.3759999999999599</v>
      </c>
      <c r="L1184" s="1">
        <v>30.186363347536101</v>
      </c>
      <c r="M1184" s="1">
        <v>36.404624408950397</v>
      </c>
      <c r="V1184">
        <f t="shared" si="89"/>
        <v>1182</v>
      </c>
      <c r="W1184">
        <f t="shared" si="88"/>
        <v>1.8812114273462031</v>
      </c>
      <c r="X1184" s="2">
        <f t="array" ref="X1184">+SQRT((SUM(SIN($V1184/$X$1*($A$22:$A$2000))*$B$22:$B$2000))^2 + (SUM(COS($V1184/$X$1*($A$22:$A$2000))*$B$22:$B$2000))^2)</f>
        <v>5.1989455739922734</v>
      </c>
      <c r="Y1184">
        <f t="array" ref="Y1184">+SQRT((SUM(SIN($V1184/$X$1*($A$22:$A$2000))*$C$22:$C$2000))^2 +  (SUM(COS($V1184/$X$1*($A$22:$A$2000))*$C$22:$C$2000))^2)</f>
        <v>3.1699196924802173</v>
      </c>
    </row>
    <row r="1185" spans="7:25" x14ac:dyDescent="0.35">
      <c r="G1185" s="1">
        <v>1978.666667</v>
      </c>
      <c r="H1185" s="1">
        <v>6.2601446446119993E-2</v>
      </c>
      <c r="I1185" s="1">
        <v>0.10000530000000001</v>
      </c>
      <c r="J1185" s="1">
        <v>1978.666667</v>
      </c>
      <c r="K1185" s="1">
        <v>2.3779999999999601</v>
      </c>
      <c r="L1185" s="1">
        <v>8.7478617876904092</v>
      </c>
      <c r="M1185" s="1">
        <v>36.789751411067797</v>
      </c>
      <c r="V1185">
        <f t="shared" si="89"/>
        <v>1183</v>
      </c>
      <c r="W1185">
        <f t="shared" si="88"/>
        <v>1.8828029767771219</v>
      </c>
      <c r="X1185" s="2">
        <f t="array" ref="X1185">+SQRT((SUM(SIN($V1185/$X$1*($A$22:$A$2000))*$B$22:$B$2000))^2 + (SUM(COS($V1185/$X$1*($A$22:$A$2000))*$B$22:$B$2000))^2)</f>
        <v>5.731896192957036</v>
      </c>
      <c r="Y1185">
        <f t="array" ref="Y1185">+SQRT((SUM(SIN($V1185/$X$1*($A$22:$A$2000))*$C$22:$C$2000))^2 +  (SUM(COS($V1185/$X$1*($A$22:$A$2000))*$C$22:$C$2000))^2)</f>
        <v>1.9004307268898193</v>
      </c>
    </row>
    <row r="1186" spans="7:25" x14ac:dyDescent="0.35">
      <c r="G1186" s="1">
        <v>1978.75</v>
      </c>
      <c r="H1186" s="1">
        <v>1.97542652671991E-2</v>
      </c>
      <c r="I1186" s="1">
        <v>-0.14637639999999999</v>
      </c>
      <c r="J1186" s="1">
        <v>1978.75</v>
      </c>
      <c r="K1186" s="1">
        <v>2.3799999999999599</v>
      </c>
      <c r="L1186" s="1">
        <v>3.5951530251918999</v>
      </c>
      <c r="M1186" s="1">
        <v>43.743884985926798</v>
      </c>
      <c r="V1186">
        <f t="shared" si="89"/>
        <v>1184</v>
      </c>
      <c r="W1186">
        <f t="shared" si="88"/>
        <v>1.8843945262080408</v>
      </c>
      <c r="X1186" s="2">
        <f t="array" ref="X1186">+SQRT((SUM(SIN($V1186/$X$1*($A$22:$A$2000))*$B$22:$B$2000))^2 + (SUM(COS($V1186/$X$1*($A$22:$A$2000))*$B$22:$B$2000))^2)</f>
        <v>5.8948863592909291</v>
      </c>
      <c r="Y1186">
        <f t="array" ref="Y1186">+SQRT((SUM(SIN($V1186/$X$1*($A$22:$A$2000))*$C$22:$C$2000))^2 +  (SUM(COS($V1186/$X$1*($A$22:$A$2000))*$C$22:$C$2000))^2)</f>
        <v>1.3578434608037868</v>
      </c>
    </row>
    <row r="1187" spans="7:25" x14ac:dyDescent="0.35">
      <c r="G1187" s="1">
        <v>1978.833333</v>
      </c>
      <c r="H1187" s="1">
        <v>7.1535069735781498E-2</v>
      </c>
      <c r="I1187" s="1">
        <v>-0.21098500000000001</v>
      </c>
      <c r="J1187" s="1">
        <v>1978.833333</v>
      </c>
      <c r="K1187" s="1">
        <v>2.3819999999999601</v>
      </c>
      <c r="L1187" s="1">
        <v>4.2137810971874403</v>
      </c>
      <c r="M1187" s="1">
        <v>46.796191951756697</v>
      </c>
      <c r="V1187">
        <f t="shared" si="89"/>
        <v>1185</v>
      </c>
      <c r="W1187">
        <f t="shared" si="88"/>
        <v>1.8859860756389597</v>
      </c>
      <c r="X1187" s="2">
        <f t="array" ref="X1187">+SQRT((SUM(SIN($V1187/$X$1*($A$22:$A$2000))*$B$22:$B$2000))^2 + (SUM(COS($V1187/$X$1*($A$22:$A$2000))*$B$22:$B$2000))^2)</f>
        <v>5.7187302217781246</v>
      </c>
      <c r="Y1187">
        <f t="array" ref="Y1187">+SQRT((SUM(SIN($V1187/$X$1*($A$22:$A$2000))*$C$22:$C$2000))^2 +  (SUM(COS($V1187/$X$1*($A$22:$A$2000))*$C$22:$C$2000))^2)</f>
        <v>2.2061799065517897</v>
      </c>
    </row>
    <row r="1188" spans="7:25" x14ac:dyDescent="0.35">
      <c r="G1188" s="1">
        <v>1978.916667</v>
      </c>
      <c r="H1188" s="1">
        <v>0.13969610746059399</v>
      </c>
      <c r="I1188" s="1">
        <v>-4.7314380000000003E-2</v>
      </c>
      <c r="J1188" s="1">
        <v>1978.916667</v>
      </c>
      <c r="K1188" s="1">
        <v>2.3839999999999599</v>
      </c>
      <c r="L1188" s="1">
        <v>3.1694855377324198</v>
      </c>
      <c r="M1188" s="1">
        <v>41.960547692709703</v>
      </c>
      <c r="V1188">
        <f t="shared" si="89"/>
        <v>1186</v>
      </c>
      <c r="W1188">
        <f t="shared" si="88"/>
        <v>1.8875776250698786</v>
      </c>
      <c r="X1188" s="2">
        <f t="array" ref="X1188">+SQRT((SUM(SIN($V1188/$X$1*($A$22:$A$2000))*$B$22:$B$2000))^2 + (SUM(COS($V1188/$X$1*($A$22:$A$2000))*$B$22:$B$2000))^2)</f>
        <v>5.3786818644136449</v>
      </c>
      <c r="Y1188">
        <f t="array" ref="Y1188">+SQRT((SUM(SIN($V1188/$X$1*($A$22:$A$2000))*$C$22:$C$2000))^2 +  (SUM(COS($V1188/$X$1*($A$22:$A$2000))*$C$22:$C$2000))^2)</f>
        <v>3.2430410410853483</v>
      </c>
    </row>
    <row r="1189" spans="7:25" x14ac:dyDescent="0.35">
      <c r="G1189" s="1">
        <v>1979</v>
      </c>
      <c r="H1189" s="1">
        <v>0.109354315677168</v>
      </c>
      <c r="I1189" s="1">
        <v>0.48574299999999998</v>
      </c>
      <c r="J1189" s="1">
        <v>1979</v>
      </c>
      <c r="K1189" s="1">
        <v>2.3859999999999602</v>
      </c>
      <c r="L1189" s="1">
        <v>1.51790105340634</v>
      </c>
      <c r="M1189" s="1">
        <v>35.1047675005534</v>
      </c>
      <c r="V1189">
        <f t="shared" si="89"/>
        <v>1187</v>
      </c>
      <c r="W1189">
        <f t="shared" si="88"/>
        <v>1.8891691745007977</v>
      </c>
      <c r="X1189" s="2">
        <f t="array" ref="X1189">+SQRT((SUM(SIN($V1189/$X$1*($A$22:$A$2000))*$B$22:$B$2000))^2 + (SUM(COS($V1189/$X$1*($A$22:$A$2000))*$B$22:$B$2000))^2)</f>
        <v>5.0439584406550635</v>
      </c>
      <c r="Y1189">
        <f t="array" ref="Y1189">+SQRT((SUM(SIN($V1189/$X$1*($A$22:$A$2000))*$C$22:$C$2000))^2 +  (SUM(COS($V1189/$X$1*($A$22:$A$2000))*$C$22:$C$2000))^2)</f>
        <v>3.9450505117545185</v>
      </c>
    </row>
    <row r="1190" spans="7:25" x14ac:dyDescent="0.35">
      <c r="G1190" s="1">
        <v>1979.083333</v>
      </c>
      <c r="H1190" s="1">
        <v>6.9866418356223604E-4</v>
      </c>
      <c r="I1190" s="1">
        <v>1.0662380000000001E-2</v>
      </c>
      <c r="J1190" s="1">
        <v>1979.083333</v>
      </c>
      <c r="K1190" s="1">
        <v>2.3879999999999599</v>
      </c>
      <c r="L1190" s="1">
        <v>1.41278690926568</v>
      </c>
      <c r="M1190" s="1">
        <v>31.502827234785801</v>
      </c>
      <c r="V1190">
        <f t="shared" si="89"/>
        <v>1188</v>
      </c>
      <c r="W1190">
        <f t="shared" si="88"/>
        <v>1.8907607239317168</v>
      </c>
      <c r="X1190" s="2">
        <f t="array" ref="X1190">+SQRT((SUM(SIN($V1190/$X$1*($A$22:$A$2000))*$B$22:$B$2000))^2 + (SUM(COS($V1190/$X$1*($A$22:$A$2000))*$B$22:$B$2000))^2)</f>
        <v>4.7098504482567058</v>
      </c>
      <c r="Y1190">
        <f t="array" ref="Y1190">+SQRT((SUM(SIN($V1190/$X$1*($A$22:$A$2000))*$C$22:$C$2000))^2 +  (SUM(COS($V1190/$X$1*($A$22:$A$2000))*$C$22:$C$2000))^2)</f>
        <v>4.2632112904074075</v>
      </c>
    </row>
    <row r="1191" spans="7:25" x14ac:dyDescent="0.35">
      <c r="G1191" s="1">
        <v>1979.166667</v>
      </c>
      <c r="H1191" s="1">
        <v>-7.5018598550978602E-2</v>
      </c>
      <c r="I1191" s="1">
        <v>0.11862640000000001</v>
      </c>
      <c r="J1191" s="1">
        <v>1979.166667</v>
      </c>
      <c r="K1191" s="1">
        <v>2.3899999999999602</v>
      </c>
      <c r="L1191" s="1">
        <v>1.61225544470903</v>
      </c>
      <c r="M1191" s="1">
        <v>28.491294219615199</v>
      </c>
      <c r="V1191">
        <f t="shared" si="89"/>
        <v>1189</v>
      </c>
      <c r="W1191">
        <f t="shared" si="88"/>
        <v>1.8923522733626357</v>
      </c>
      <c r="X1191" s="2">
        <f t="array" ref="X1191">+SQRT((SUM(SIN($V1191/$X$1*($A$22:$A$2000))*$B$22:$B$2000))^2 + (SUM(COS($V1191/$X$1*($A$22:$A$2000))*$B$22:$B$2000))^2)</f>
        <v>4.2230579408325424</v>
      </c>
      <c r="Y1191">
        <f t="array" ref="Y1191">+SQRT((SUM(SIN($V1191/$X$1*($A$22:$A$2000))*$C$22:$C$2000))^2 +  (SUM(COS($V1191/$X$1*($A$22:$A$2000))*$C$22:$C$2000))^2)</f>
        <v>4.3017711478381973</v>
      </c>
    </row>
    <row r="1192" spans="7:25" x14ac:dyDescent="0.35">
      <c r="G1192" s="1">
        <v>1979.25</v>
      </c>
      <c r="H1192" s="1">
        <v>-6.8750227187085705E-2</v>
      </c>
      <c r="I1192" s="1">
        <v>-2.623267E-2</v>
      </c>
      <c r="J1192" s="1">
        <v>1979.25</v>
      </c>
      <c r="K1192" s="1">
        <v>2.3919999999999599</v>
      </c>
      <c r="L1192" s="1">
        <v>1.0424765460882801</v>
      </c>
      <c r="M1192" s="1">
        <v>26.798143073309799</v>
      </c>
      <c r="V1192">
        <f t="shared" si="89"/>
        <v>1190</v>
      </c>
      <c r="W1192">
        <f t="shared" si="88"/>
        <v>1.8939438227935546</v>
      </c>
      <c r="X1192" s="2">
        <f t="array" ref="X1192">+SQRT((SUM(SIN($V1192/$X$1*($A$22:$A$2000))*$B$22:$B$2000))^2 + (SUM(COS($V1192/$X$1*($A$22:$A$2000))*$B$22:$B$2000))^2)</f>
        <v>3.4734593679857508</v>
      </c>
      <c r="Y1192">
        <f t="array" ref="Y1192">+SQRT((SUM(SIN($V1192/$X$1*($A$22:$A$2000))*$C$22:$C$2000))^2 +  (SUM(COS($V1192/$X$1*($A$22:$A$2000))*$C$22:$C$2000))^2)</f>
        <v>4.1327287646560391</v>
      </c>
    </row>
    <row r="1193" spans="7:25" x14ac:dyDescent="0.35">
      <c r="G1193" s="1">
        <v>1979.333333</v>
      </c>
      <c r="H1193" s="1">
        <v>-1.28117863592223E-2</v>
      </c>
      <c r="I1193" s="1">
        <v>-0.24509619999999999</v>
      </c>
      <c r="J1193" s="1">
        <v>1979.333333</v>
      </c>
      <c r="K1193" s="1">
        <v>2.3939999999999602</v>
      </c>
      <c r="L1193" s="1">
        <v>0.68456966339159697</v>
      </c>
      <c r="M1193" s="1">
        <v>35.920268067123502</v>
      </c>
      <c r="V1193">
        <f t="shared" si="89"/>
        <v>1191</v>
      </c>
      <c r="W1193">
        <f t="shared" si="88"/>
        <v>1.8955353722244734</v>
      </c>
      <c r="X1193" s="2">
        <f t="array" ref="X1193">+SQRT((SUM(SIN($V1193/$X$1*($A$22:$A$2000))*$B$22:$B$2000))^2 + (SUM(COS($V1193/$X$1*($A$22:$A$2000))*$B$22:$B$2000))^2)</f>
        <v>2.5162947543711436</v>
      </c>
      <c r="Y1193">
        <f t="array" ref="Y1193">+SQRT((SUM(SIN($V1193/$X$1*($A$22:$A$2000))*$C$22:$C$2000))^2 +  (SUM(COS($V1193/$X$1*($A$22:$A$2000))*$C$22:$C$2000))^2)</f>
        <v>3.7198336050805461</v>
      </c>
    </row>
    <row r="1194" spans="7:25" x14ac:dyDescent="0.35">
      <c r="G1194" s="1">
        <v>1979.416667</v>
      </c>
      <c r="H1194" s="1">
        <v>5.7629490712270297E-2</v>
      </c>
      <c r="I1194" s="1">
        <v>0.29929250000000002</v>
      </c>
      <c r="J1194" s="1">
        <v>1979.416667</v>
      </c>
      <c r="K1194" s="1">
        <v>2.3959999999999599</v>
      </c>
      <c r="L1194" s="1">
        <v>0.89470240891983899</v>
      </c>
      <c r="M1194" s="1">
        <v>55.057144398581897</v>
      </c>
      <c r="V1194">
        <f t="shared" si="89"/>
        <v>1192</v>
      </c>
      <c r="W1194">
        <f t="shared" si="88"/>
        <v>1.8971269216553925</v>
      </c>
      <c r="X1194" s="2">
        <f t="array" ref="X1194">+SQRT((SUM(SIN($V1194/$X$1*($A$22:$A$2000))*$B$22:$B$2000))^2 + (SUM(COS($V1194/$X$1*($A$22:$A$2000))*$B$22:$B$2000))^2)</f>
        <v>1.5486052311969136</v>
      </c>
      <c r="Y1194">
        <f t="array" ref="Y1194">+SQRT((SUM(SIN($V1194/$X$1*($A$22:$A$2000))*$C$22:$C$2000))^2 +  (SUM(COS($V1194/$X$1*($A$22:$A$2000))*$C$22:$C$2000))^2)</f>
        <v>3.0243100988746936</v>
      </c>
    </row>
    <row r="1195" spans="7:25" x14ac:dyDescent="0.35">
      <c r="G1195" s="1">
        <v>1979.5</v>
      </c>
      <c r="H1195" s="1">
        <v>0.11265859413737001</v>
      </c>
      <c r="I1195" s="1">
        <v>-2.1619679999999999E-2</v>
      </c>
      <c r="J1195" s="1">
        <v>1979.5</v>
      </c>
      <c r="K1195" s="1">
        <v>2.3979999999999602</v>
      </c>
      <c r="L1195" s="1">
        <v>0.81675792899268396</v>
      </c>
      <c r="M1195" s="1">
        <v>67.226696652251505</v>
      </c>
      <c r="V1195">
        <f t="shared" si="89"/>
        <v>1193</v>
      </c>
      <c r="W1195">
        <f t="shared" si="88"/>
        <v>1.8987184710863114</v>
      </c>
      <c r="X1195" s="2">
        <f t="array" ref="X1195">+SQRT((SUM(SIN($V1195/$X$1*($A$22:$A$2000))*$B$22:$B$2000))^2 + (SUM(COS($V1195/$X$1*($A$22:$A$2000))*$B$22:$B$2000))^2)</f>
        <v>0.81337585103500831</v>
      </c>
      <c r="Y1195">
        <f t="array" ref="Y1195">+SQRT((SUM(SIN($V1195/$X$1*($A$22:$A$2000))*$C$22:$C$2000))^2 +  (SUM(COS($V1195/$X$1*($A$22:$A$2000))*$C$22:$C$2000))^2)</f>
        <v>2.1449822328142054</v>
      </c>
    </row>
    <row r="1196" spans="7:25" x14ac:dyDescent="0.35">
      <c r="G1196" s="1">
        <v>1979.583333</v>
      </c>
      <c r="H1196" s="1">
        <v>0.10832414205554</v>
      </c>
      <c r="I1196" s="1">
        <v>5.4316879999999998E-2</v>
      </c>
      <c r="J1196" s="1">
        <v>1979.583333</v>
      </c>
      <c r="K1196" s="1">
        <v>2.3999999999999599</v>
      </c>
      <c r="L1196" s="1">
        <v>0.48915112170458003</v>
      </c>
      <c r="M1196" s="1">
        <v>65.975088464644898</v>
      </c>
      <c r="V1196">
        <f t="shared" si="89"/>
        <v>1194</v>
      </c>
      <c r="W1196">
        <f t="shared" si="88"/>
        <v>1.9003100205172303</v>
      </c>
      <c r="X1196" s="2">
        <f t="array" ref="X1196">+SQRT((SUM(SIN($V1196/$X$1*($A$22:$A$2000))*$B$22:$B$2000))^2 + (SUM(COS($V1196/$X$1*($A$22:$A$2000))*$B$22:$B$2000))^2)</f>
        <v>0.53427621027352246</v>
      </c>
      <c r="Y1196">
        <f t="array" ref="Y1196">+SQRT((SUM(SIN($V1196/$X$1*($A$22:$A$2000))*$C$22:$C$2000))^2 +  (SUM(COS($V1196/$X$1*($A$22:$A$2000))*$C$22:$C$2000))^2)</f>
        <v>1.3365147786656553</v>
      </c>
    </row>
    <row r="1197" spans="7:25" x14ac:dyDescent="0.35">
      <c r="G1197" s="1">
        <v>1979.666667</v>
      </c>
      <c r="H1197" s="1">
        <v>4.9159056158653201E-2</v>
      </c>
      <c r="I1197" s="1">
        <v>8.0643309999999996E-2</v>
      </c>
      <c r="J1197" s="1">
        <v>1979.666667</v>
      </c>
      <c r="K1197" s="1">
        <v>2.4019999999999602</v>
      </c>
      <c r="L1197" s="1">
        <v>0.56738506301330305</v>
      </c>
      <c r="M1197" s="1">
        <v>64.204773457216405</v>
      </c>
      <c r="V1197">
        <f t="shared" si="89"/>
        <v>1195</v>
      </c>
      <c r="W1197">
        <f t="shared" si="88"/>
        <v>1.9019015699481492</v>
      </c>
      <c r="X1197" s="2">
        <f t="array" ref="X1197">+SQRT((SUM(SIN($V1197/$X$1*($A$22:$A$2000))*$B$22:$B$2000))^2 + (SUM(COS($V1197/$X$1*($A$22:$A$2000))*$B$22:$B$2000))^2)</f>
        <v>0.70750095474414187</v>
      </c>
      <c r="Y1197">
        <f t="array" ref="Y1197">+SQRT((SUM(SIN($V1197/$X$1*($A$22:$A$2000))*$C$22:$C$2000))^2 +  (SUM(COS($V1197/$X$1*($A$22:$A$2000))*$C$22:$C$2000))^2)</f>
        <v>0.84450082509746427</v>
      </c>
    </row>
    <row r="1198" spans="7:25" x14ac:dyDescent="0.35">
      <c r="G1198" s="1">
        <v>1979.75</v>
      </c>
      <c r="H1198" s="1">
        <v>2.11787929612548E-2</v>
      </c>
      <c r="I1198" s="1">
        <v>4.208253E-2</v>
      </c>
      <c r="J1198" s="1">
        <v>1979.75</v>
      </c>
      <c r="K1198" s="1">
        <v>2.4039999999999599</v>
      </c>
      <c r="L1198" s="1">
        <v>0.70342210127027704</v>
      </c>
      <c r="M1198" s="1">
        <v>66.718457358871007</v>
      </c>
      <c r="V1198">
        <f t="shared" si="89"/>
        <v>1196</v>
      </c>
      <c r="W1198">
        <f t="shared" si="88"/>
        <v>1.9034931193790685</v>
      </c>
      <c r="X1198" s="2">
        <f t="array" ref="X1198">+SQRT((SUM(SIN($V1198/$X$1*($A$22:$A$2000))*$B$22:$B$2000))^2 + (SUM(COS($V1198/$X$1*($A$22:$A$2000))*$B$22:$B$2000))^2)</f>
        <v>1.0599336513527438</v>
      </c>
      <c r="Y1198">
        <f t="array" ref="Y1198">+SQRT((SUM(SIN($V1198/$X$1*($A$22:$A$2000))*$C$22:$C$2000))^2 +  (SUM(COS($V1198/$X$1*($A$22:$A$2000))*$C$22:$C$2000))^2)</f>
        <v>0.5508200983798357</v>
      </c>
    </row>
    <row r="1199" spans="7:25" x14ac:dyDescent="0.35">
      <c r="G1199" s="1">
        <v>1979.833333</v>
      </c>
      <c r="H1199" s="1">
        <v>7.27010464813658E-2</v>
      </c>
      <c r="I1199" s="1">
        <v>-3.6260340000000002E-3</v>
      </c>
      <c r="J1199" s="1">
        <v>1979.833333</v>
      </c>
      <c r="K1199" s="1">
        <v>2.4059999999999602</v>
      </c>
      <c r="L1199" s="1">
        <v>0.48455516012726202</v>
      </c>
      <c r="M1199" s="1">
        <v>63.7024243213327</v>
      </c>
      <c r="V1199">
        <f t="shared" si="89"/>
        <v>1197</v>
      </c>
      <c r="W1199">
        <f t="shared" si="88"/>
        <v>1.9050846688099874</v>
      </c>
      <c r="X1199" s="2">
        <f t="array" ref="X1199">+SQRT((SUM(SIN($V1199/$X$1*($A$22:$A$2000))*$B$22:$B$2000))^2 + (SUM(COS($V1199/$X$1*($A$22:$A$2000))*$B$22:$B$2000))^2)</f>
        <v>1.3889528623798766</v>
      </c>
      <c r="Y1199">
        <f t="array" ref="Y1199">+SQRT((SUM(SIN($V1199/$X$1*($A$22:$A$2000))*$C$22:$C$2000))^2 +  (SUM(COS($V1199/$X$1*($A$22:$A$2000))*$C$22:$C$2000))^2)</f>
        <v>0.24507119325603799</v>
      </c>
    </row>
    <row r="1200" spans="7:25" x14ac:dyDescent="0.35">
      <c r="G1200" s="1">
        <v>1979.916667</v>
      </c>
      <c r="H1200" s="1">
        <v>0.117738628749722</v>
      </c>
      <c r="I1200" s="1">
        <v>0.11165559999999999</v>
      </c>
      <c r="J1200" s="1">
        <v>1979.916667</v>
      </c>
      <c r="K1200" s="1">
        <v>2.40799999999996</v>
      </c>
      <c r="L1200" s="1">
        <v>0.52016030638837696</v>
      </c>
      <c r="M1200" s="1">
        <v>56.2112199795545</v>
      </c>
      <c r="V1200">
        <f t="shared" si="89"/>
        <v>1198</v>
      </c>
      <c r="W1200">
        <f t="shared" si="88"/>
        <v>1.9066762182409063</v>
      </c>
      <c r="X1200" s="2">
        <f t="array" ref="X1200">+SQRT((SUM(SIN($V1200/$X$1*($A$22:$A$2000))*$B$22:$B$2000))^2 + (SUM(COS($V1200/$X$1*($A$22:$A$2000))*$B$22:$B$2000))^2)</f>
        <v>1.5131362125944567</v>
      </c>
      <c r="Y1200">
        <f t="array" ref="Y1200">+SQRT((SUM(SIN($V1200/$X$1*($A$22:$A$2000))*$C$22:$C$2000))^2 +  (SUM(COS($V1200/$X$1*($A$22:$A$2000))*$C$22:$C$2000))^2)</f>
        <v>0.58799083313410183</v>
      </c>
    </row>
    <row r="1201" spans="7:25" x14ac:dyDescent="0.35">
      <c r="G1201" s="1">
        <v>1980</v>
      </c>
      <c r="H1201" s="1">
        <v>6.0974526798437602E-2</v>
      </c>
      <c r="I1201" s="1">
        <v>1.0091889999999999E-2</v>
      </c>
      <c r="J1201" s="1">
        <v>1980</v>
      </c>
      <c r="K1201" s="1">
        <v>2.4099999999999602</v>
      </c>
      <c r="L1201" s="1">
        <v>0.87892459762973296</v>
      </c>
      <c r="M1201" s="1">
        <v>54.854649326353602</v>
      </c>
      <c r="V1201">
        <f t="shared" si="89"/>
        <v>1199</v>
      </c>
      <c r="W1201">
        <f t="shared" si="88"/>
        <v>1.9082677676718252</v>
      </c>
      <c r="X1201" s="2">
        <f t="array" ref="X1201">+SQRT((SUM(SIN($V1201/$X$1*($A$22:$A$2000))*$B$22:$B$2000))^2 + (SUM(COS($V1201/$X$1*($A$22:$A$2000))*$B$22:$B$2000))^2)</f>
        <v>1.3436950820174167</v>
      </c>
      <c r="Y1201">
        <f t="array" ref="Y1201">+SQRT((SUM(SIN($V1201/$X$1*($A$22:$A$2000))*$C$22:$C$2000))^2 +  (SUM(COS($V1201/$X$1*($A$22:$A$2000))*$C$22:$C$2000))^2)</f>
        <v>1.1189867240637525</v>
      </c>
    </row>
    <row r="1202" spans="7:25" x14ac:dyDescent="0.35">
      <c r="G1202" s="1">
        <v>1980.083333</v>
      </c>
      <c r="H1202" s="1">
        <v>-3.8316300585653301E-2</v>
      </c>
      <c r="I1202" s="1">
        <v>-3.0927139999999999E-2</v>
      </c>
      <c r="J1202" s="1">
        <v>1980.083333</v>
      </c>
      <c r="K1202" s="1">
        <v>2.41199999999996</v>
      </c>
      <c r="L1202" s="1">
        <v>0.762295438019164</v>
      </c>
      <c r="M1202" s="1">
        <v>54.368333914254201</v>
      </c>
      <c r="V1202">
        <f t="shared" si="89"/>
        <v>1200</v>
      </c>
      <c r="W1202">
        <f t="shared" si="88"/>
        <v>1.909859317102744</v>
      </c>
      <c r="X1202" s="2">
        <f t="array" ref="X1202">+SQRT((SUM(SIN($V1202/$X$1*($A$22:$A$2000))*$B$22:$B$2000))^2 + (SUM(COS($V1202/$X$1*($A$22:$A$2000))*$B$22:$B$2000))^2)</f>
        <v>0.93807870846129293</v>
      </c>
      <c r="Y1202">
        <f t="array" ref="Y1202">+SQRT((SUM(SIN($V1202/$X$1*($A$22:$A$2000))*$C$22:$C$2000))^2 +  (SUM(COS($V1202/$X$1*($A$22:$A$2000))*$C$22:$C$2000))^2)</f>
        <v>1.52257889056104</v>
      </c>
    </row>
    <row r="1203" spans="7:25" x14ac:dyDescent="0.35">
      <c r="G1203" s="1">
        <v>1980.166667</v>
      </c>
      <c r="H1203" s="1">
        <v>-5.3448999786372298E-2</v>
      </c>
      <c r="I1203" s="1">
        <v>-0.26494250000000003</v>
      </c>
      <c r="J1203" s="1">
        <v>1980.166667</v>
      </c>
      <c r="K1203" s="1">
        <v>2.4139999999999602</v>
      </c>
      <c r="L1203" s="1">
        <v>1.18297017066199</v>
      </c>
      <c r="M1203" s="1">
        <v>42.295343964210403</v>
      </c>
      <c r="V1203">
        <f t="shared" si="89"/>
        <v>1201</v>
      </c>
      <c r="W1203">
        <f t="shared" si="88"/>
        <v>1.9114508665336629</v>
      </c>
      <c r="X1203" s="2">
        <f t="array" ref="X1203">+SQRT((SUM(SIN($V1203/$X$1*($A$22:$A$2000))*$B$22:$B$2000))^2 + (SUM(COS($V1203/$X$1*($A$22:$A$2000))*$B$22:$B$2000))^2)</f>
        <v>0.48517044243315827</v>
      </c>
      <c r="Y1203">
        <f t="array" ref="Y1203">+SQRT((SUM(SIN($V1203/$X$1*($A$22:$A$2000))*$C$22:$C$2000))^2 +  (SUM(COS($V1203/$X$1*($A$22:$A$2000))*$C$22:$C$2000))^2)</f>
        <v>1.8658713266697937</v>
      </c>
    </row>
    <row r="1204" spans="7:25" x14ac:dyDescent="0.35">
      <c r="G1204" s="1">
        <v>1980.25</v>
      </c>
      <c r="H1204" s="1">
        <v>1.76118717239326E-3</v>
      </c>
      <c r="I1204" s="1">
        <v>8.5005310000000001E-2</v>
      </c>
      <c r="J1204" s="1">
        <v>1980.25</v>
      </c>
      <c r="K1204" s="1">
        <v>2.41599999999996</v>
      </c>
      <c r="L1204" s="1">
        <v>4.8472410136407298</v>
      </c>
      <c r="M1204" s="1">
        <v>24.6169932057898</v>
      </c>
      <c r="V1204">
        <f t="shared" si="89"/>
        <v>1202</v>
      </c>
      <c r="W1204">
        <f t="shared" si="88"/>
        <v>1.913042415964582</v>
      </c>
      <c r="X1204" s="2">
        <f t="array" ref="X1204">+SQRT((SUM(SIN($V1204/$X$1*($A$22:$A$2000))*$B$22:$B$2000))^2 + (SUM(COS($V1204/$X$1*($A$22:$A$2000))*$B$22:$B$2000))^2)</f>
        <v>0.2794089077566233</v>
      </c>
      <c r="Y1204">
        <f t="array" ref="Y1204">+SQRT((SUM(SIN($V1204/$X$1*($A$22:$A$2000))*$C$22:$C$2000))^2 +  (SUM(COS($V1204/$X$1*($A$22:$A$2000))*$C$22:$C$2000))^2)</f>
        <v>2.272760648310459</v>
      </c>
    </row>
    <row r="1205" spans="7:25" x14ac:dyDescent="0.35">
      <c r="G1205" s="1">
        <v>1980.333333</v>
      </c>
      <c r="H1205" s="1">
        <v>-1.04253065078019E-3</v>
      </c>
      <c r="I1205" s="1">
        <v>0.13249159999999999</v>
      </c>
      <c r="J1205" s="1">
        <v>1980.333333</v>
      </c>
      <c r="K1205" s="1">
        <v>2.4179999999999602</v>
      </c>
      <c r="L1205" s="1">
        <v>11.800887937601599</v>
      </c>
      <c r="M1205" s="1">
        <v>14.1543781836103</v>
      </c>
      <c r="V1205">
        <f t="shared" si="89"/>
        <v>1203</v>
      </c>
      <c r="W1205">
        <f t="shared" si="88"/>
        <v>1.9146339653955009</v>
      </c>
      <c r="X1205" s="2">
        <f t="array" ref="X1205">+SQRT((SUM(SIN($V1205/$X$1*($A$22:$A$2000))*$B$22:$B$2000))^2 + (SUM(COS($V1205/$X$1*($A$22:$A$2000))*$B$22:$B$2000))^2)</f>
        <v>0.35501235018453725</v>
      </c>
      <c r="Y1205">
        <f t="array" ref="Y1205">+SQRT((SUM(SIN($V1205/$X$1*($A$22:$A$2000))*$C$22:$C$2000))^2 +  (SUM(COS($V1205/$X$1*($A$22:$A$2000))*$C$22:$C$2000))^2)</f>
        <v>2.6427768333316757</v>
      </c>
    </row>
    <row r="1206" spans="7:25" x14ac:dyDescent="0.35">
      <c r="G1206" s="1">
        <v>1980.416667</v>
      </c>
      <c r="H1206" s="1">
        <v>-8.3762540089373297E-2</v>
      </c>
      <c r="I1206" s="1">
        <v>-0.19136700000000001</v>
      </c>
      <c r="J1206" s="1">
        <v>1980.416667</v>
      </c>
      <c r="K1206" s="1">
        <v>2.41999999999996</v>
      </c>
      <c r="L1206" s="1">
        <v>18.406688603955399</v>
      </c>
      <c r="M1206" s="1">
        <v>9.6058762692201292</v>
      </c>
      <c r="V1206">
        <f t="shared" si="89"/>
        <v>1204</v>
      </c>
      <c r="W1206">
        <f t="shared" si="88"/>
        <v>1.9162255148264198</v>
      </c>
      <c r="X1206" s="2">
        <f t="array" ref="X1206">+SQRT((SUM(SIN($V1206/$X$1*($A$22:$A$2000))*$B$22:$B$2000))^2 + (SUM(COS($V1206/$X$1*($A$22:$A$2000))*$B$22:$B$2000))^2)</f>
        <v>0.51646995393298212</v>
      </c>
      <c r="Y1206">
        <f t="array" ref="Y1206">+SQRT((SUM(SIN($V1206/$X$1*($A$22:$A$2000))*$C$22:$C$2000))^2 +  (SUM(COS($V1206/$X$1*($A$22:$A$2000))*$C$22:$C$2000))^2)</f>
        <v>2.7411191048707684</v>
      </c>
    </row>
    <row r="1207" spans="7:25" x14ac:dyDescent="0.35">
      <c r="G1207" s="1">
        <v>1980.5</v>
      </c>
      <c r="H1207" s="1">
        <v>-0.11776169804140001</v>
      </c>
      <c r="I1207" s="1">
        <v>-0.36775960000000002</v>
      </c>
      <c r="J1207" s="1">
        <v>1980.5</v>
      </c>
      <c r="K1207" s="1">
        <v>2.42199999999995</v>
      </c>
      <c r="L1207" s="1">
        <v>21.7261735133185</v>
      </c>
      <c r="M1207" s="1">
        <v>7.9433140918204304</v>
      </c>
      <c r="V1207">
        <f t="shared" si="89"/>
        <v>1205</v>
      </c>
      <c r="W1207">
        <f t="shared" si="88"/>
        <v>1.9178170642573389</v>
      </c>
      <c r="X1207" s="2">
        <f t="array" ref="X1207">+SQRT((SUM(SIN($V1207/$X$1*($A$22:$A$2000))*$B$22:$B$2000))^2 + (SUM(COS($V1207/$X$1*($A$22:$A$2000))*$B$22:$B$2000))^2)</f>
        <v>0.81303390617732607</v>
      </c>
      <c r="Y1207">
        <f t="array" ref="Y1207">+SQRT((SUM(SIN($V1207/$X$1*($A$22:$A$2000))*$C$22:$C$2000))^2 +  (SUM(COS($V1207/$X$1*($A$22:$A$2000))*$C$22:$C$2000))^2)</f>
        <v>2.5131107815796945</v>
      </c>
    </row>
    <row r="1208" spans="7:25" x14ac:dyDescent="0.35">
      <c r="G1208" s="1">
        <v>1980.583333</v>
      </c>
      <c r="H1208" s="1">
        <v>-2.4141118102336101E-2</v>
      </c>
      <c r="I1208" s="1">
        <v>-0.5411511</v>
      </c>
      <c r="J1208" s="1">
        <v>1980.583333</v>
      </c>
      <c r="K1208" s="1">
        <v>2.4239999999999502</v>
      </c>
      <c r="L1208" s="1">
        <v>21.550087812588099</v>
      </c>
      <c r="M1208" s="1">
        <v>14.211229986011499</v>
      </c>
      <c r="V1208">
        <f t="shared" si="89"/>
        <v>1206</v>
      </c>
      <c r="W1208">
        <f t="shared" si="88"/>
        <v>1.919408613688258</v>
      </c>
      <c r="X1208" s="2">
        <f t="array" ref="X1208">+SQRT((SUM(SIN($V1208/$X$1*($A$22:$A$2000))*$B$22:$B$2000))^2 + (SUM(COS($V1208/$X$1*($A$22:$A$2000))*$B$22:$B$2000))^2)</f>
        <v>1.0911989999501674</v>
      </c>
      <c r="Y1208">
        <f t="array" ref="Y1208">+SQRT((SUM(SIN($V1208/$X$1*($A$22:$A$2000))*$C$22:$C$2000))^2 +  (SUM(COS($V1208/$X$1*($A$22:$A$2000))*$C$22:$C$2000))^2)</f>
        <v>2.3344286525571096</v>
      </c>
    </row>
    <row r="1209" spans="7:25" x14ac:dyDescent="0.35">
      <c r="G1209" s="1">
        <v>1980.666667</v>
      </c>
      <c r="H1209" s="1">
        <v>0.110512526847357</v>
      </c>
      <c r="I1209" s="1">
        <v>-0.38470470000000001</v>
      </c>
      <c r="J1209" s="1">
        <v>1980.666667</v>
      </c>
      <c r="K1209" s="1">
        <v>2.42599999999995</v>
      </c>
      <c r="L1209" s="1">
        <v>18.000582864947202</v>
      </c>
      <c r="M1209" s="1">
        <v>24.867335137779399</v>
      </c>
      <c r="V1209">
        <f t="shared" si="89"/>
        <v>1207</v>
      </c>
      <c r="W1209">
        <f t="shared" si="88"/>
        <v>1.9210001631191769</v>
      </c>
      <c r="X1209" s="2">
        <f t="array" ref="X1209">+SQRT((SUM(SIN($V1209/$X$1*($A$22:$A$2000))*$B$22:$B$2000))^2 + (SUM(COS($V1209/$X$1*($A$22:$A$2000))*$B$22:$B$2000))^2)</f>
        <v>1.1609847233380188</v>
      </c>
      <c r="Y1209">
        <f t="array" ref="Y1209">+SQRT((SUM(SIN($V1209/$X$1*($A$22:$A$2000))*$C$22:$C$2000))^2 +  (SUM(COS($V1209/$X$1*($A$22:$A$2000))*$C$22:$C$2000))^2)</f>
        <v>2.8056128514531342</v>
      </c>
    </row>
    <row r="1210" spans="7:25" x14ac:dyDescent="0.35">
      <c r="G1210" s="1">
        <v>1980.75</v>
      </c>
      <c r="H1210" s="1">
        <v>0.15746368196369701</v>
      </c>
      <c r="I1210" s="1">
        <v>-0.30153849999999999</v>
      </c>
      <c r="J1210" s="1">
        <v>1980.75</v>
      </c>
      <c r="K1210" s="1">
        <v>2.4279999999999502</v>
      </c>
      <c r="L1210" s="1">
        <v>11.423514198556701</v>
      </c>
      <c r="M1210" s="1">
        <v>29.5092735069328</v>
      </c>
      <c r="V1210">
        <f t="shared" si="89"/>
        <v>1208</v>
      </c>
      <c r="W1210">
        <f t="shared" si="88"/>
        <v>1.9225917125500958</v>
      </c>
      <c r="X1210" s="2">
        <f t="array" ref="X1210">+SQRT((SUM(SIN($V1210/$X$1*($A$22:$A$2000))*$B$22:$B$2000))^2 + (SUM(COS($V1210/$X$1*($A$22:$A$2000))*$B$22:$B$2000))^2)</f>
        <v>0.95278592654669314</v>
      </c>
      <c r="Y1210">
        <f t="array" ref="Y1210">+SQRT((SUM(SIN($V1210/$X$1*($A$22:$A$2000))*$C$22:$C$2000))^2 +  (SUM(COS($V1210/$X$1*($A$22:$A$2000))*$C$22:$C$2000))^2)</f>
        <v>3.8488599932292753</v>
      </c>
    </row>
    <row r="1211" spans="7:25" x14ac:dyDescent="0.35">
      <c r="G1211" s="1">
        <v>1980.833333</v>
      </c>
      <c r="H1211" s="1">
        <v>8.5473415780007195E-2</v>
      </c>
      <c r="I1211" s="1">
        <v>-0.16922609999999999</v>
      </c>
      <c r="J1211" s="1">
        <v>1980.833333</v>
      </c>
      <c r="K1211" s="1">
        <v>2.42999999999995</v>
      </c>
      <c r="L1211" s="1">
        <v>4.71622553599724</v>
      </c>
      <c r="M1211" s="1">
        <v>34.508874167419997</v>
      </c>
      <c r="V1211">
        <f t="shared" si="89"/>
        <v>1209</v>
      </c>
      <c r="W1211">
        <f t="shared" si="88"/>
        <v>1.9241832619810146</v>
      </c>
      <c r="X1211" s="2">
        <f t="array" ref="X1211">+SQRT((SUM(SIN($V1211/$X$1*($A$22:$A$2000))*$B$22:$B$2000))^2 + (SUM(COS($V1211/$X$1*($A$22:$A$2000))*$B$22:$B$2000))^2)</f>
        <v>0.55991636148431134</v>
      </c>
      <c r="Y1211">
        <f t="array" ref="Y1211">+SQRT((SUM(SIN($V1211/$X$1*($A$22:$A$2000))*$C$22:$C$2000))^2 +  (SUM(COS($V1211/$X$1*($A$22:$A$2000))*$C$22:$C$2000))^2)</f>
        <v>5.0881495866229969</v>
      </c>
    </row>
    <row r="1212" spans="7:25" x14ac:dyDescent="0.35">
      <c r="G1212" s="1">
        <v>1980.916667</v>
      </c>
      <c r="H1212" s="1">
        <v>-5.0473066030962202E-2</v>
      </c>
      <c r="I1212" s="1">
        <v>-0.26993440000000002</v>
      </c>
      <c r="J1212" s="1">
        <v>1980.916667</v>
      </c>
      <c r="K1212" s="1">
        <v>2.4319999999999502</v>
      </c>
      <c r="L1212" s="1">
        <v>1.36981633028159</v>
      </c>
      <c r="M1212" s="1">
        <v>54.501688491360198</v>
      </c>
      <c r="V1212">
        <f t="shared" si="89"/>
        <v>1210</v>
      </c>
      <c r="W1212">
        <f t="shared" si="88"/>
        <v>1.9257748114119335</v>
      </c>
      <c r="X1212" s="2">
        <f t="array" ref="X1212">+SQRT((SUM(SIN($V1212/$X$1*($A$22:$A$2000))*$B$22:$B$2000))^2 + (SUM(COS($V1212/$X$1*($A$22:$A$2000))*$B$22:$B$2000))^2)</f>
        <v>0.29903483768772871</v>
      </c>
      <c r="Y1212">
        <f t="array" ref="Y1212">+SQRT((SUM(SIN($V1212/$X$1*($A$22:$A$2000))*$C$22:$C$2000))^2 +  (SUM(COS($V1212/$X$1*($A$22:$A$2000))*$C$22:$C$2000))^2)</f>
        <v>6.4141523503029854</v>
      </c>
    </row>
    <row r="1213" spans="7:25" x14ac:dyDescent="0.35">
      <c r="G1213" s="1">
        <v>1981</v>
      </c>
      <c r="H1213" s="1">
        <v>-0.169073681328023</v>
      </c>
      <c r="I1213" s="1">
        <v>-3.2916130000000002E-2</v>
      </c>
      <c r="J1213" s="1">
        <v>1981</v>
      </c>
      <c r="K1213" s="1">
        <v>2.43399999999995</v>
      </c>
      <c r="L1213" s="1">
        <v>1.1528172598328701</v>
      </c>
      <c r="M1213" s="1">
        <v>83.633111269223804</v>
      </c>
      <c r="V1213">
        <f t="shared" si="89"/>
        <v>1211</v>
      </c>
      <c r="W1213">
        <f t="shared" si="88"/>
        <v>1.9273663608428524</v>
      </c>
      <c r="X1213" s="2">
        <f t="array" ref="X1213">+SQRT((SUM(SIN($V1213/$X$1*($A$22:$A$2000))*$B$22:$B$2000))^2 + (SUM(COS($V1213/$X$1*($A$22:$A$2000))*$B$22:$B$2000))^2)</f>
        <v>0.43695985391572995</v>
      </c>
      <c r="Y1213">
        <f t="array" ref="Y1213">+SQRT((SUM(SIN($V1213/$X$1*($A$22:$A$2000))*$C$22:$C$2000))^2 +  (SUM(COS($V1213/$X$1*($A$22:$A$2000))*$C$22:$C$2000))^2)</f>
        <v>7.7967269963172896</v>
      </c>
    </row>
    <row r="1214" spans="7:25" x14ac:dyDescent="0.35">
      <c r="G1214" s="1">
        <v>1981.083333</v>
      </c>
      <c r="H1214" s="1">
        <v>-0.19468798045688801</v>
      </c>
      <c r="I1214" s="1">
        <v>0.14552280000000001</v>
      </c>
      <c r="J1214" s="1">
        <v>1981.083333</v>
      </c>
      <c r="K1214" s="1">
        <v>2.4359999999999502</v>
      </c>
      <c r="L1214" s="1">
        <v>1.26020002120554</v>
      </c>
      <c r="M1214" s="1">
        <v>105.46679537911299</v>
      </c>
      <c r="V1214">
        <f t="shared" si="89"/>
        <v>1212</v>
      </c>
      <c r="W1214">
        <f t="shared" si="88"/>
        <v>1.9289579102737715</v>
      </c>
      <c r="X1214" s="2">
        <f t="array" ref="X1214">+SQRT((SUM(SIN($V1214/$X$1*($A$22:$A$2000))*$B$22:$B$2000))^2 + (SUM(COS($V1214/$X$1*($A$22:$A$2000))*$B$22:$B$2000))^2)</f>
        <v>0.5397021778257608</v>
      </c>
      <c r="Y1214">
        <f t="array" ref="Y1214">+SQRT((SUM(SIN($V1214/$X$1*($A$22:$A$2000))*$C$22:$C$2000))^2 +  (SUM(COS($V1214/$X$1*($A$22:$A$2000))*$C$22:$C$2000))^2)</f>
        <v>9.0653387353236052</v>
      </c>
    </row>
    <row r="1215" spans="7:25" x14ac:dyDescent="0.35">
      <c r="G1215" s="1">
        <v>1981.166667</v>
      </c>
      <c r="H1215" s="1">
        <v>-0.121606092371762</v>
      </c>
      <c r="I1215" s="1">
        <v>0.17907629999999999</v>
      </c>
      <c r="J1215" s="1">
        <v>1981.166667</v>
      </c>
      <c r="K1215" s="1">
        <v>2.43799999999995</v>
      </c>
      <c r="L1215" s="1">
        <v>0.75509088260392598</v>
      </c>
      <c r="M1215" s="1">
        <v>120.28673595814701</v>
      </c>
      <c r="V1215">
        <f t="shared" si="89"/>
        <v>1213</v>
      </c>
      <c r="W1215">
        <f t="shared" si="88"/>
        <v>1.9305494597046906</v>
      </c>
      <c r="X1215" s="2">
        <f t="array" ref="X1215">+SQRT((SUM(SIN($V1215/$X$1*($A$22:$A$2000))*$B$22:$B$2000))^2 + (SUM(COS($V1215/$X$1*($A$22:$A$2000))*$B$22:$B$2000))^2)</f>
        <v>0.65116400346642211</v>
      </c>
      <c r="Y1215">
        <f t="array" ref="Y1215">+SQRT((SUM(SIN($V1215/$X$1*($A$22:$A$2000))*$C$22:$C$2000))^2 +  (SUM(COS($V1215/$X$1*($A$22:$A$2000))*$C$22:$C$2000))^2)</f>
        <v>9.9420428851536204</v>
      </c>
    </row>
    <row r="1216" spans="7:25" x14ac:dyDescent="0.35">
      <c r="G1216" s="1">
        <v>1981.25</v>
      </c>
      <c r="H1216" s="1">
        <v>-5.6150809306099198E-2</v>
      </c>
      <c r="I1216" s="1">
        <v>0.27313530000000003</v>
      </c>
      <c r="J1216" s="1">
        <v>1981.25</v>
      </c>
      <c r="K1216" s="1">
        <v>2.4399999999999502</v>
      </c>
      <c r="L1216" s="1">
        <v>0.57922124035420797</v>
      </c>
      <c r="M1216" s="1">
        <v>133.800495615583</v>
      </c>
      <c r="V1216">
        <f t="shared" si="89"/>
        <v>1214</v>
      </c>
      <c r="W1216">
        <f t="shared" si="88"/>
        <v>1.9321410091356095</v>
      </c>
      <c r="X1216" s="2">
        <f t="array" ref="X1216">+SQRT((SUM(SIN($V1216/$X$1*($A$22:$A$2000))*$B$22:$B$2000))^2 + (SUM(COS($V1216/$X$1*($A$22:$A$2000))*$B$22:$B$2000))^2)</f>
        <v>0.91586490725091818</v>
      </c>
      <c r="Y1216">
        <f t="array" ref="Y1216">+SQRT((SUM(SIN($V1216/$X$1*($A$22:$A$2000))*$C$22:$C$2000))^2 +  (SUM(COS($V1216/$X$1*($A$22:$A$2000))*$C$22:$C$2000))^2)</f>
        <v>10.222673827162858</v>
      </c>
    </row>
    <row r="1217" spans="7:25" x14ac:dyDescent="0.35">
      <c r="G1217" s="1">
        <v>1981.333333</v>
      </c>
      <c r="H1217" s="1">
        <v>-9.9618848191425996E-2</v>
      </c>
      <c r="I1217" s="1">
        <v>0.1804828</v>
      </c>
      <c r="J1217" s="1">
        <v>1981.333333</v>
      </c>
      <c r="K1217" s="1">
        <v>2.44199999999995</v>
      </c>
      <c r="L1217" s="1">
        <v>0.75498145037868303</v>
      </c>
      <c r="M1217" s="1">
        <v>135.83900823917301</v>
      </c>
      <c r="V1217">
        <f t="shared" si="89"/>
        <v>1215</v>
      </c>
      <c r="W1217">
        <f t="shared" si="88"/>
        <v>1.9337325585665284</v>
      </c>
      <c r="X1217" s="2">
        <f t="array" ref="X1217">+SQRT((SUM(SIN($V1217/$X$1*($A$22:$A$2000))*$B$22:$B$2000))^2 + (SUM(COS($V1217/$X$1*($A$22:$A$2000))*$B$22:$B$2000))^2)</f>
        <v>1.1646075976309629</v>
      </c>
      <c r="Y1217">
        <f t="array" ref="Y1217">+SQRT((SUM(SIN($V1217/$X$1*($A$22:$A$2000))*$C$22:$C$2000))^2 +  (SUM(COS($V1217/$X$1*($A$22:$A$2000))*$C$22:$C$2000))^2)</f>
        <v>9.8933875716614725</v>
      </c>
    </row>
    <row r="1218" spans="7:25" x14ac:dyDescent="0.35">
      <c r="G1218" s="1">
        <v>1981.416667</v>
      </c>
      <c r="H1218" s="1">
        <v>-0.19274245097243001</v>
      </c>
      <c r="I1218" s="1">
        <v>-4.8878970000000001E-2</v>
      </c>
      <c r="J1218" s="1">
        <v>1981.416667</v>
      </c>
      <c r="K1218" s="1">
        <v>2.4439999999999502</v>
      </c>
      <c r="L1218" s="1">
        <v>0.63941351712460404</v>
      </c>
      <c r="M1218" s="1">
        <v>117.773571746681</v>
      </c>
      <c r="V1218">
        <f t="shared" si="89"/>
        <v>1216</v>
      </c>
      <c r="W1218">
        <f t="shared" si="88"/>
        <v>1.9353241079974475</v>
      </c>
      <c r="X1218" s="2">
        <f t="array" ref="X1218">+SQRT((SUM(SIN($V1218/$X$1*($A$22:$A$2000))*$B$22:$B$2000))^2 + (SUM(COS($V1218/$X$1*($A$22:$A$2000))*$B$22:$B$2000))^2)</f>
        <v>1.2001798860281125</v>
      </c>
      <c r="Y1218">
        <f t="array" ref="Y1218">+SQRT((SUM(SIN($V1218/$X$1*($A$22:$A$2000))*$C$22:$C$2000))^2 +  (SUM(COS($V1218/$X$1*($A$22:$A$2000))*$C$22:$C$2000))^2)</f>
        <v>9.0972568368701516</v>
      </c>
    </row>
    <row r="1219" spans="7:25" x14ac:dyDescent="0.35">
      <c r="G1219" s="1">
        <v>1981.5</v>
      </c>
      <c r="H1219" s="1">
        <v>-0.19194377655922201</v>
      </c>
      <c r="I1219" s="1">
        <v>-0.26646930000000002</v>
      </c>
      <c r="J1219" s="1">
        <v>1981.5</v>
      </c>
      <c r="K1219" s="1">
        <v>2.44599999999995</v>
      </c>
      <c r="L1219" s="1">
        <v>0.46570410086962599</v>
      </c>
      <c r="M1219" s="1">
        <v>93.084138653562704</v>
      </c>
      <c r="V1219">
        <f t="shared" si="89"/>
        <v>1217</v>
      </c>
      <c r="W1219">
        <f t="shared" ref="W1219:W1282" si="90">+V1219/$X$1/2/PI()</f>
        <v>1.9369156574283664</v>
      </c>
      <c r="X1219" s="2">
        <f t="array" ref="X1219">+SQRT((SUM(SIN($V1219/$X$1*($A$22:$A$2000))*$B$22:$B$2000))^2 + (SUM(COS($V1219/$X$1*($A$22:$A$2000))*$B$22:$B$2000))^2)</f>
        <v>0.98748474283804799</v>
      </c>
      <c r="Y1219">
        <f t="array" ref="Y1219">+SQRT((SUM(SIN($V1219/$X$1*($A$22:$A$2000))*$C$22:$C$2000))^2 +  (SUM(COS($V1219/$X$1*($A$22:$A$2000))*$C$22:$C$2000))^2)</f>
        <v>8.0164500653480655</v>
      </c>
    </row>
    <row r="1220" spans="7:25" x14ac:dyDescent="0.35">
      <c r="G1220" s="1">
        <v>1981.583333</v>
      </c>
      <c r="H1220" s="1">
        <v>-9.5239991957373399E-2</v>
      </c>
      <c r="I1220" s="1">
        <v>-0.34767209999999998</v>
      </c>
      <c r="J1220" s="1">
        <v>1981.583333</v>
      </c>
      <c r="K1220" s="1">
        <v>2.4479999999999502</v>
      </c>
      <c r="L1220" s="1">
        <v>0.57033949879147505</v>
      </c>
      <c r="M1220" s="1">
        <v>77.506303414969196</v>
      </c>
      <c r="V1220">
        <f t="shared" si="89"/>
        <v>1218</v>
      </c>
      <c r="W1220">
        <f t="shared" si="90"/>
        <v>1.9385072068592852</v>
      </c>
      <c r="X1220" s="2">
        <f t="array" ref="X1220">+SQRT((SUM(SIN($V1220/$X$1*($A$22:$A$2000))*$B$22:$B$2000))^2 + (SUM(COS($V1220/$X$1*($A$22:$A$2000))*$B$22:$B$2000))^2)</f>
        <v>0.67476477509058697</v>
      </c>
      <c r="Y1220">
        <f t="array" ref="Y1220">+SQRT((SUM(SIN($V1220/$X$1*($A$22:$A$2000))*$C$22:$C$2000))^2 +  (SUM(COS($V1220/$X$1*($A$22:$A$2000))*$C$22:$C$2000))^2)</f>
        <v>6.8296791298608186</v>
      </c>
    </row>
    <row r="1221" spans="7:25" x14ac:dyDescent="0.35">
      <c r="G1221" s="1">
        <v>1981.666667</v>
      </c>
      <c r="H1221" s="1">
        <v>-4.5777781585715403E-2</v>
      </c>
      <c r="I1221" s="1">
        <v>-0.39735670000000001</v>
      </c>
      <c r="J1221" s="1">
        <v>1981.666667</v>
      </c>
      <c r="K1221" s="1">
        <v>2.44999999999995</v>
      </c>
      <c r="L1221" s="1">
        <v>0.61344913354130604</v>
      </c>
      <c r="M1221" s="1">
        <v>66.487503238063397</v>
      </c>
      <c r="V1221">
        <f t="shared" ref="V1221:V1284" si="91">+V1220+1</f>
        <v>1219</v>
      </c>
      <c r="W1221">
        <f t="shared" si="90"/>
        <v>1.9400987562902041</v>
      </c>
      <c r="X1221" s="2">
        <f t="array" ref="X1221">+SQRT((SUM(SIN($V1221/$X$1*($A$22:$A$2000))*$B$22:$B$2000))^2 + (SUM(COS($V1221/$X$1*($A$22:$A$2000))*$B$22:$B$2000))^2)</f>
        <v>0.51152397930689086</v>
      </c>
      <c r="Y1221">
        <f t="array" ref="Y1221">+SQRT((SUM(SIN($V1221/$X$1*($A$22:$A$2000))*$C$22:$C$2000))^2 +  (SUM(COS($V1221/$X$1*($A$22:$A$2000))*$C$22:$C$2000))^2)</f>
        <v>5.8400018525850133</v>
      </c>
    </row>
    <row r="1222" spans="7:25" x14ac:dyDescent="0.35">
      <c r="G1222" s="1">
        <v>1981.75</v>
      </c>
      <c r="H1222" s="1">
        <v>-9.2167114925308297E-2</v>
      </c>
      <c r="I1222" s="1">
        <v>-0.25036839999999999</v>
      </c>
      <c r="J1222" s="1">
        <v>1981.75</v>
      </c>
      <c r="K1222" s="1">
        <v>2.4519999999999502</v>
      </c>
      <c r="L1222" s="1">
        <v>0.50921648182982204</v>
      </c>
      <c r="M1222" s="1">
        <v>50.6566739821887</v>
      </c>
      <c r="V1222">
        <f t="shared" si="91"/>
        <v>1220</v>
      </c>
      <c r="W1222">
        <f t="shared" si="90"/>
        <v>1.941690305721123</v>
      </c>
      <c r="X1222" s="2">
        <f t="array" ref="X1222">+SQRT((SUM(SIN($V1222/$X$1*($A$22:$A$2000))*$B$22:$B$2000))^2 + (SUM(COS($V1222/$X$1*($A$22:$A$2000))*$B$22:$B$2000))^2)</f>
        <v>0.50797314435020524</v>
      </c>
      <c r="Y1222">
        <f t="array" ref="Y1222">+SQRT((SUM(SIN($V1222/$X$1*($A$22:$A$2000))*$C$22:$C$2000))^2 +  (SUM(COS($V1222/$X$1*($A$22:$A$2000))*$C$22:$C$2000))^2)</f>
        <v>5.5607446914408172</v>
      </c>
    </row>
    <row r="1223" spans="7:25" x14ac:dyDescent="0.35">
      <c r="G1223" s="1">
        <v>1981.833333</v>
      </c>
      <c r="H1223" s="1">
        <v>-0.10977739608242799</v>
      </c>
      <c r="I1223" s="1">
        <v>-7.9954040000000004E-2</v>
      </c>
      <c r="J1223" s="1">
        <v>1981.833333</v>
      </c>
      <c r="K1223" s="1">
        <v>2.45399999999995</v>
      </c>
      <c r="L1223" s="1">
        <v>0.56188459504866295</v>
      </c>
      <c r="M1223" s="1">
        <v>36.128399232555303</v>
      </c>
      <c r="V1223">
        <f t="shared" si="91"/>
        <v>1221</v>
      </c>
      <c r="W1223">
        <f t="shared" si="90"/>
        <v>1.9432818551520423</v>
      </c>
      <c r="X1223" s="2">
        <f t="array" ref="X1223">+SQRT((SUM(SIN($V1223/$X$1*($A$22:$A$2000))*$B$22:$B$2000))^2 + (SUM(COS($V1223/$X$1*($A$22:$A$2000))*$B$22:$B$2000))^2)</f>
        <v>0.56900408691038207</v>
      </c>
      <c r="Y1223">
        <f t="array" ref="Y1223">+SQRT((SUM(SIN($V1223/$X$1*($A$22:$A$2000))*$C$22:$C$2000))^2 +  (SUM(COS($V1223/$X$1*($A$22:$A$2000))*$C$22:$C$2000))^2)</f>
        <v>6.2568020325686984</v>
      </c>
    </row>
    <row r="1224" spans="7:25" x14ac:dyDescent="0.35">
      <c r="G1224" s="1">
        <v>1981.916667</v>
      </c>
      <c r="H1224" s="1">
        <v>-1.4484312055955699E-2</v>
      </c>
      <c r="I1224" s="1">
        <v>0.19385459999999999</v>
      </c>
      <c r="J1224" s="1">
        <v>1981.916667</v>
      </c>
      <c r="K1224" s="1">
        <v>2.4559999999999498</v>
      </c>
      <c r="L1224" s="1">
        <v>0.65492153583448698</v>
      </c>
      <c r="M1224" s="1">
        <v>32.675009865381398</v>
      </c>
      <c r="V1224">
        <f t="shared" si="91"/>
        <v>1222</v>
      </c>
      <c r="W1224">
        <f t="shared" si="90"/>
        <v>1.9448734045829612</v>
      </c>
      <c r="X1224" s="2">
        <f t="array" ref="X1224">+SQRT((SUM(SIN($V1224/$X$1*($A$22:$A$2000))*$B$22:$B$2000))^2 + (SUM(COS($V1224/$X$1*($A$22:$A$2000))*$B$22:$B$2000))^2)</f>
        <v>0.82437468312645223</v>
      </c>
      <c r="Y1224">
        <f t="array" ref="Y1224">+SQRT((SUM(SIN($V1224/$X$1*($A$22:$A$2000))*$C$22:$C$2000))^2 +  (SUM(COS($V1224/$X$1*($A$22:$A$2000))*$C$22:$C$2000))^2)</f>
        <v>7.5664448567197322</v>
      </c>
    </row>
    <row r="1225" spans="7:25" x14ac:dyDescent="0.35">
      <c r="G1225" s="1">
        <v>1982</v>
      </c>
      <c r="H1225" s="1">
        <v>0.10731586563779801</v>
      </c>
      <c r="I1225" s="1">
        <v>0.3121719</v>
      </c>
      <c r="J1225" s="1">
        <v>1982</v>
      </c>
      <c r="K1225" s="1">
        <v>2.45799999999995</v>
      </c>
      <c r="L1225" s="1">
        <v>0.63421299479339899</v>
      </c>
      <c r="M1225" s="1">
        <v>35.561938439804997</v>
      </c>
      <c r="V1225">
        <f t="shared" si="91"/>
        <v>1223</v>
      </c>
      <c r="W1225">
        <f t="shared" si="90"/>
        <v>1.9464649540138801</v>
      </c>
      <c r="X1225" s="2">
        <f t="array" ref="X1225">+SQRT((SUM(SIN($V1225/$X$1*($A$22:$A$2000))*$B$22:$B$2000))^2 + (SUM(COS($V1225/$X$1*($A$22:$A$2000))*$B$22:$B$2000))^2)</f>
        <v>1.1214311601830105</v>
      </c>
      <c r="Y1225">
        <f t="array" ref="Y1225">+SQRT((SUM(SIN($V1225/$X$1*($A$22:$A$2000))*$C$22:$C$2000))^2 +  (SUM(COS($V1225/$X$1*($A$22:$A$2000))*$C$22:$C$2000))^2)</f>
        <v>9.0609655879261677</v>
      </c>
    </row>
    <row r="1226" spans="7:25" x14ac:dyDescent="0.35">
      <c r="G1226" s="1">
        <v>1982.083333</v>
      </c>
      <c r="H1226" s="1">
        <v>0.16510556690268799</v>
      </c>
      <c r="I1226" s="1">
        <v>0.33591290000000001</v>
      </c>
      <c r="J1226" s="1">
        <v>1982.083333</v>
      </c>
      <c r="K1226" s="1">
        <v>2.4599999999999498</v>
      </c>
      <c r="L1226" s="1">
        <v>0.74888388649367099</v>
      </c>
      <c r="M1226" s="1">
        <v>34.013361647847297</v>
      </c>
      <c r="V1226">
        <f t="shared" si="91"/>
        <v>1224</v>
      </c>
      <c r="W1226">
        <f t="shared" si="90"/>
        <v>1.948056503444799</v>
      </c>
      <c r="X1226" s="2">
        <f t="array" ref="X1226">+SQRT((SUM(SIN($V1226/$X$1*($A$22:$A$2000))*$B$22:$B$2000))^2 + (SUM(COS($V1226/$X$1*($A$22:$A$2000))*$B$22:$B$2000))^2)</f>
        <v>1.1913560560876919</v>
      </c>
      <c r="Y1226">
        <f t="array" ref="Y1226">+SQRT((SUM(SIN($V1226/$X$1*($A$22:$A$2000))*$C$22:$C$2000))^2 +  (SUM(COS($V1226/$X$1*($A$22:$A$2000))*$C$22:$C$2000))^2)</f>
        <v>10.545330994123534</v>
      </c>
    </row>
    <row r="1227" spans="7:25" x14ac:dyDescent="0.35">
      <c r="G1227" s="1">
        <v>1982.166667</v>
      </c>
      <c r="H1227" s="1">
        <v>0.209073918134555</v>
      </c>
      <c r="I1227" s="1">
        <v>0.2063875</v>
      </c>
      <c r="J1227" s="1">
        <v>1982.166667</v>
      </c>
      <c r="K1227" s="1">
        <v>2.46199999999995</v>
      </c>
      <c r="L1227" s="1">
        <v>0.91760511392272803</v>
      </c>
      <c r="M1227" s="1">
        <v>27.951155399845099</v>
      </c>
      <c r="V1227">
        <f t="shared" si="91"/>
        <v>1225</v>
      </c>
      <c r="W1227">
        <f t="shared" si="90"/>
        <v>1.9496480528757179</v>
      </c>
      <c r="X1227" s="2">
        <f t="array" ref="X1227">+SQRT((SUM(SIN($V1227/$X$1*($A$22:$A$2000))*$B$22:$B$2000))^2 + (SUM(COS($V1227/$X$1*($A$22:$A$2000))*$B$22:$B$2000))^2)</f>
        <v>1.0753047737637329</v>
      </c>
      <c r="Y1227">
        <f t="array" ref="Y1227">+SQRT((SUM(SIN($V1227/$X$1*($A$22:$A$2000))*$C$22:$C$2000))^2 +  (SUM(COS($V1227/$X$1*($A$22:$A$2000))*$C$22:$C$2000))^2)</f>
        <v>11.902732095135278</v>
      </c>
    </row>
    <row r="1228" spans="7:25" x14ac:dyDescent="0.35">
      <c r="G1228" s="1">
        <v>1982.25</v>
      </c>
      <c r="H1228" s="1">
        <v>0.29962681644439498</v>
      </c>
      <c r="I1228" s="1">
        <v>0.29969630000000003</v>
      </c>
      <c r="J1228" s="1">
        <v>1982.25</v>
      </c>
      <c r="K1228" s="1">
        <v>2.4639999999999498</v>
      </c>
      <c r="L1228" s="1">
        <v>0.90981946448833895</v>
      </c>
      <c r="M1228" s="1">
        <v>23.409758816014801</v>
      </c>
      <c r="V1228">
        <f t="shared" si="91"/>
        <v>1226</v>
      </c>
      <c r="W1228">
        <f t="shared" si="90"/>
        <v>1.951239602306637</v>
      </c>
      <c r="X1228" s="2">
        <f t="array" ref="X1228">+SQRT((SUM(SIN($V1228/$X$1*($A$22:$A$2000))*$B$22:$B$2000))^2 + (SUM(COS($V1228/$X$1*($A$22:$A$2000))*$B$22:$B$2000))^2)</f>
        <v>1.4646724183603996</v>
      </c>
      <c r="Y1228">
        <f t="array" ref="Y1228">+SQRT((SUM(SIN($V1228/$X$1*($A$22:$A$2000))*$C$22:$C$2000))^2 +  (SUM(COS($V1228/$X$1*($A$22:$A$2000))*$C$22:$C$2000))^2)</f>
        <v>12.97654484688524</v>
      </c>
    </row>
    <row r="1229" spans="7:25" x14ac:dyDescent="0.35">
      <c r="G1229" s="1">
        <v>1982.333333</v>
      </c>
      <c r="H1229" s="1">
        <v>0.36357322289822303</v>
      </c>
      <c r="I1229" s="1">
        <v>0.42150260000000001</v>
      </c>
      <c r="J1229" s="1">
        <v>1982.333333</v>
      </c>
      <c r="K1229" s="1">
        <v>2.46599999999995</v>
      </c>
      <c r="L1229" s="1">
        <v>1.22126778219891</v>
      </c>
      <c r="M1229" s="1">
        <v>19.155850608162201</v>
      </c>
      <c r="V1229">
        <f t="shared" si="91"/>
        <v>1227</v>
      </c>
      <c r="W1229">
        <f t="shared" si="90"/>
        <v>1.9528311517375558</v>
      </c>
      <c r="X1229" s="2">
        <f t="array" ref="X1229">+SQRT((SUM(SIN($V1229/$X$1*($A$22:$A$2000))*$B$22:$B$2000))^2 + (SUM(COS($V1229/$X$1*($A$22:$A$2000))*$B$22:$B$2000))^2)</f>
        <v>2.5289020547486367</v>
      </c>
      <c r="Y1229">
        <f t="array" ref="Y1229">+SQRT((SUM(SIN($V1229/$X$1*($A$22:$A$2000))*$C$22:$C$2000))^2 +  (SUM(COS($V1229/$X$1*($A$22:$A$2000))*$C$22:$C$2000))^2)</f>
        <v>13.639948630011826</v>
      </c>
    </row>
    <row r="1230" spans="7:25" x14ac:dyDescent="0.35">
      <c r="G1230" s="1">
        <v>1982.416667</v>
      </c>
      <c r="H1230" s="1">
        <v>0.31003110973705</v>
      </c>
      <c r="I1230" s="1">
        <v>0.44581310000000002</v>
      </c>
      <c r="J1230" s="1">
        <v>1982.416667</v>
      </c>
      <c r="K1230" s="1">
        <v>2.4679999999999498</v>
      </c>
      <c r="L1230" s="1">
        <v>1.9556243366956001</v>
      </c>
      <c r="M1230" s="1">
        <v>11.213266052174999</v>
      </c>
      <c r="V1230">
        <f t="shared" si="91"/>
        <v>1228</v>
      </c>
      <c r="W1230">
        <f t="shared" si="90"/>
        <v>1.9544227011684747</v>
      </c>
      <c r="X1230" s="2">
        <f t="array" ref="X1230">+SQRT((SUM(SIN($V1230/$X$1*($A$22:$A$2000))*$B$22:$B$2000))^2 + (SUM(COS($V1230/$X$1*($A$22:$A$2000))*$B$22:$B$2000))^2)</f>
        <v>3.7080987694564409</v>
      </c>
      <c r="Y1230">
        <f t="array" ref="Y1230">+SQRT((SUM(SIN($V1230/$X$1*($A$22:$A$2000))*$C$22:$C$2000))^2 +  (SUM(COS($V1230/$X$1*($A$22:$A$2000))*$C$22:$C$2000))^2)</f>
        <v>13.917315730220304</v>
      </c>
    </row>
    <row r="1231" spans="7:25" x14ac:dyDescent="0.35">
      <c r="G1231" s="1">
        <v>1982.5</v>
      </c>
      <c r="H1231" s="1">
        <v>0.19196872323631001</v>
      </c>
      <c r="I1231" s="1">
        <v>0.55854029999999999</v>
      </c>
      <c r="J1231" s="1">
        <v>1982.5</v>
      </c>
      <c r="K1231" s="1">
        <v>2.46999999999995</v>
      </c>
      <c r="L1231" s="1">
        <v>2.0925192196784899</v>
      </c>
      <c r="M1231" s="1">
        <v>4.7013941441240803</v>
      </c>
      <c r="V1231">
        <f t="shared" si="91"/>
        <v>1229</v>
      </c>
      <c r="W1231">
        <f t="shared" si="90"/>
        <v>1.9560142505993936</v>
      </c>
      <c r="X1231" s="2">
        <f t="array" ref="X1231">+SQRT((SUM(SIN($V1231/$X$1*($A$22:$A$2000))*$B$22:$B$2000))^2 + (SUM(COS($V1231/$X$1*($A$22:$A$2000))*$B$22:$B$2000))^2)</f>
        <v>4.6885868015034378</v>
      </c>
      <c r="Y1231">
        <f t="array" ref="Y1231">+SQRT((SUM(SIN($V1231/$X$1*($A$22:$A$2000))*$C$22:$C$2000))^2 +  (SUM(COS($V1231/$X$1*($A$22:$A$2000))*$C$22:$C$2000))^2)</f>
        <v>13.968392304950983</v>
      </c>
    </row>
    <row r="1232" spans="7:25" x14ac:dyDescent="0.35">
      <c r="G1232" s="1">
        <v>1982.583333</v>
      </c>
      <c r="H1232" s="1">
        <v>0.126444456452495</v>
      </c>
      <c r="I1232" s="1">
        <v>0.53720780000000001</v>
      </c>
      <c r="J1232" s="1">
        <v>1982.583333</v>
      </c>
      <c r="K1232" s="1">
        <v>2.4719999999999498</v>
      </c>
      <c r="L1232" s="1">
        <v>2.6098713181637301</v>
      </c>
      <c r="M1232" s="1">
        <v>7.2706173525837396</v>
      </c>
      <c r="V1232">
        <f t="shared" si="91"/>
        <v>1230</v>
      </c>
      <c r="W1232">
        <f t="shared" si="90"/>
        <v>1.9576058000303129</v>
      </c>
      <c r="X1232" s="2">
        <f t="array" ref="X1232">+SQRT((SUM(SIN($V1232/$X$1*($A$22:$A$2000))*$B$22:$B$2000))^2 + (SUM(COS($V1232/$X$1*($A$22:$A$2000))*$B$22:$B$2000))^2)</f>
        <v>5.4660665758150158</v>
      </c>
      <c r="Y1232">
        <f t="array" ref="Y1232">+SQRT((SUM(SIN($V1232/$X$1*($A$22:$A$2000))*$C$22:$C$2000))^2 +  (SUM(COS($V1232/$X$1*($A$22:$A$2000))*$C$22:$C$2000))^2)</f>
        <v>13.909779230858994</v>
      </c>
    </row>
    <row r="1233" spans="7:25" x14ac:dyDescent="0.35">
      <c r="G1233" s="1">
        <v>1982.666667</v>
      </c>
      <c r="H1233" s="1">
        <v>0.129460945725619</v>
      </c>
      <c r="I1233" s="1">
        <v>0.80185459999999997</v>
      </c>
      <c r="J1233" s="1">
        <v>1982.666667</v>
      </c>
      <c r="K1233" s="1">
        <v>2.47399999999995</v>
      </c>
      <c r="L1233" s="1">
        <v>8.5652381912225408</v>
      </c>
      <c r="M1233" s="1">
        <v>16.248194387126901</v>
      </c>
      <c r="V1233">
        <f t="shared" si="91"/>
        <v>1231</v>
      </c>
      <c r="W1233">
        <f t="shared" si="90"/>
        <v>1.9591973494612318</v>
      </c>
      <c r="X1233" s="2">
        <f t="array" ref="X1233">+SQRT((SUM(SIN($V1233/$X$1*($A$22:$A$2000))*$B$22:$B$2000))^2 + (SUM(COS($V1233/$X$1*($A$22:$A$2000))*$B$22:$B$2000))^2)</f>
        <v>6.2300815221995309</v>
      </c>
      <c r="Y1233">
        <f t="array" ref="Y1233">+SQRT((SUM(SIN($V1233/$X$1*($A$22:$A$2000))*$C$22:$C$2000))^2 +  (SUM(COS($V1233/$X$1*($A$22:$A$2000))*$C$22:$C$2000))^2)</f>
        <v>13.672271174265454</v>
      </c>
    </row>
    <row r="1234" spans="7:25" x14ac:dyDescent="0.35">
      <c r="G1234" s="1">
        <v>1982.75</v>
      </c>
      <c r="H1234" s="1">
        <v>0.139834172567953</v>
      </c>
      <c r="I1234" s="1">
        <v>0.97961160000000003</v>
      </c>
      <c r="J1234" s="1">
        <v>1982.75</v>
      </c>
      <c r="K1234" s="1">
        <v>2.4759999999999498</v>
      </c>
      <c r="L1234" s="1">
        <v>24.826909388706</v>
      </c>
      <c r="M1234" s="1">
        <v>26.277423053475101</v>
      </c>
      <c r="V1234">
        <f t="shared" si="91"/>
        <v>1232</v>
      </c>
      <c r="W1234">
        <f t="shared" si="90"/>
        <v>1.9607888988921507</v>
      </c>
      <c r="X1234" s="2">
        <f t="array" ref="X1234">+SQRT((SUM(SIN($V1234/$X$1*($A$22:$A$2000))*$B$22:$B$2000))^2 + (SUM(COS($V1234/$X$1*($A$22:$A$2000))*$B$22:$B$2000))^2)</f>
        <v>7.0620477235715562</v>
      </c>
      <c r="Y1234">
        <f t="array" ref="Y1234">+SQRT((SUM(SIN($V1234/$X$1*($A$22:$A$2000))*$C$22:$C$2000))^2 +  (SUM(COS($V1234/$X$1*($A$22:$A$2000))*$C$22:$C$2000))^2)</f>
        <v>13.081774925476557</v>
      </c>
    </row>
    <row r="1235" spans="7:25" x14ac:dyDescent="0.35">
      <c r="G1235" s="1">
        <v>1982.833333</v>
      </c>
      <c r="H1235" s="1">
        <v>0.13195992226129799</v>
      </c>
      <c r="I1235" s="1">
        <v>0.53156460000000005</v>
      </c>
      <c r="J1235" s="1">
        <v>1982.833333</v>
      </c>
      <c r="K1235" s="1">
        <v>2.47799999999995</v>
      </c>
      <c r="L1235" s="1">
        <v>51.148843480682402</v>
      </c>
      <c r="M1235" s="1">
        <v>41.8941543872361</v>
      </c>
      <c r="V1235">
        <f t="shared" si="91"/>
        <v>1233</v>
      </c>
      <c r="W1235">
        <f t="shared" si="90"/>
        <v>1.9623804483230696</v>
      </c>
      <c r="X1235" s="2">
        <f t="array" ref="X1235">+SQRT((SUM(SIN($V1235/$X$1*($A$22:$A$2000))*$B$22:$B$2000))^2 + (SUM(COS($V1235/$X$1*($A$22:$A$2000))*$B$22:$B$2000))^2)</f>
        <v>7.7574862698593989</v>
      </c>
      <c r="Y1235">
        <f t="array" ref="Y1235">+SQRT((SUM(SIN($V1235/$X$1*($A$22:$A$2000))*$C$22:$C$2000))^2 +  (SUM(COS($V1235/$X$1*($A$22:$A$2000))*$C$22:$C$2000))^2)</f>
        <v>12.056003233389132</v>
      </c>
    </row>
    <row r="1236" spans="7:25" x14ac:dyDescent="0.35">
      <c r="G1236" s="1">
        <v>1982.916667</v>
      </c>
      <c r="H1236" s="1">
        <v>0.100627158074393</v>
      </c>
      <c r="I1236" s="1">
        <v>5.0256309999999998E-2</v>
      </c>
      <c r="J1236" s="1">
        <v>1982.916667</v>
      </c>
      <c r="K1236" s="1">
        <v>2.4799999999999498</v>
      </c>
      <c r="L1236" s="1">
        <v>83.034942031051102</v>
      </c>
      <c r="M1236" s="1">
        <v>66.588155968875299</v>
      </c>
      <c r="V1236">
        <f t="shared" si="91"/>
        <v>1234</v>
      </c>
      <c r="W1236">
        <f t="shared" si="90"/>
        <v>1.9639719977539885</v>
      </c>
      <c r="X1236" s="2">
        <f t="array" ref="X1236">+SQRT((SUM(SIN($V1236/$X$1*($A$22:$A$2000))*$B$22:$B$2000))^2 + (SUM(COS($V1236/$X$1*($A$22:$A$2000))*$B$22:$B$2000))^2)</f>
        <v>8.0130530886132156</v>
      </c>
      <c r="Y1236">
        <f t="array" ref="Y1236">+SQRT((SUM(SIN($V1236/$X$1*($A$22:$A$2000))*$C$22:$C$2000))^2 +  (SUM(COS($V1236/$X$1*($A$22:$A$2000))*$C$22:$C$2000))^2)</f>
        <v>10.688557116299906</v>
      </c>
    </row>
    <row r="1237" spans="7:25" x14ac:dyDescent="0.35">
      <c r="G1237" s="1">
        <v>1983</v>
      </c>
      <c r="H1237" s="1">
        <v>1.6440234359003499E-2</v>
      </c>
      <c r="I1237" s="1">
        <v>-0.3131061</v>
      </c>
      <c r="J1237" s="1">
        <v>1983</v>
      </c>
      <c r="K1237" s="1">
        <v>2.48199999999995</v>
      </c>
      <c r="L1237" s="1">
        <v>113.84769640215499</v>
      </c>
      <c r="M1237" s="1">
        <v>88.811090115534</v>
      </c>
      <c r="V1237">
        <f t="shared" si="91"/>
        <v>1235</v>
      </c>
      <c r="W1237">
        <f t="shared" si="90"/>
        <v>1.9655635471849073</v>
      </c>
      <c r="X1237" s="2">
        <f t="array" ref="X1237">+SQRT((SUM(SIN($V1237/$X$1*($A$22:$A$2000))*$B$22:$B$2000))^2 + (SUM(COS($V1237/$X$1*($A$22:$A$2000))*$B$22:$B$2000))^2)</f>
        <v>7.7007504219708371</v>
      </c>
      <c r="Y1237">
        <f t="array" ref="Y1237">+SQRT((SUM(SIN($V1237/$X$1*($A$22:$A$2000))*$C$22:$C$2000))^2 +  (SUM(COS($V1237/$X$1*($A$22:$A$2000))*$C$22:$C$2000))^2)</f>
        <v>9.1738783908503159</v>
      </c>
    </row>
    <row r="1238" spans="7:25" x14ac:dyDescent="0.35">
      <c r="G1238" s="1">
        <v>1983.083333</v>
      </c>
      <c r="H1238" s="1">
        <v>-9.0977971190025805E-2</v>
      </c>
      <c r="I1238" s="1">
        <v>-0.4184851</v>
      </c>
      <c r="J1238" s="1">
        <v>1983.083333</v>
      </c>
      <c r="K1238" s="1">
        <v>2.4839999999999498</v>
      </c>
      <c r="L1238" s="1">
        <v>134.24428185317299</v>
      </c>
      <c r="M1238" s="1">
        <v>95.681646122094506</v>
      </c>
      <c r="V1238">
        <f t="shared" si="91"/>
        <v>1236</v>
      </c>
      <c r="W1238">
        <f t="shared" si="90"/>
        <v>1.9671550966158264</v>
      </c>
      <c r="X1238" s="2">
        <f t="array" ref="X1238">+SQRT((SUM(SIN($V1238/$X$1*($A$22:$A$2000))*$B$22:$B$2000))^2 + (SUM(COS($V1238/$X$1*($A$22:$A$2000))*$B$22:$B$2000))^2)</f>
        <v>6.9626984709132609</v>
      </c>
      <c r="Y1238">
        <f t="array" ref="Y1238">+SQRT((SUM(SIN($V1238/$X$1*($A$22:$A$2000))*$C$22:$C$2000))^2 +  (SUM(COS($V1238/$X$1*($A$22:$A$2000))*$C$22:$C$2000))^2)</f>
        <v>7.7136877195888118</v>
      </c>
    </row>
    <row r="1239" spans="7:25" x14ac:dyDescent="0.35">
      <c r="G1239" s="1">
        <v>1983.166667</v>
      </c>
      <c r="H1239" s="1">
        <v>-9.0258819194213302E-2</v>
      </c>
      <c r="I1239" s="1">
        <v>-0.59955449999999999</v>
      </c>
      <c r="J1239" s="1">
        <v>1983.166667</v>
      </c>
      <c r="K1239" s="1">
        <v>2.48599999999995</v>
      </c>
      <c r="L1239" s="1">
        <v>135.12538484280401</v>
      </c>
      <c r="M1239" s="1">
        <v>90.061451929776098</v>
      </c>
      <c r="V1239">
        <f t="shared" si="91"/>
        <v>1237</v>
      </c>
      <c r="W1239">
        <f t="shared" si="90"/>
        <v>1.9687466460467453</v>
      </c>
      <c r="X1239" s="2">
        <f t="array" ref="X1239">+SQRT((SUM(SIN($V1239/$X$1*($A$22:$A$2000))*$B$22:$B$2000))^2 + (SUM(COS($V1239/$X$1*($A$22:$A$2000))*$B$22:$B$2000))^2)</f>
        <v>6.0835073564412765</v>
      </c>
      <c r="Y1239">
        <f t="array" ref="Y1239">+SQRT((SUM(SIN($V1239/$X$1*($A$22:$A$2000))*$C$22:$C$2000))^2 +  (SUM(COS($V1239/$X$1*($A$22:$A$2000))*$C$22:$C$2000))^2)</f>
        <v>6.5546130642909972</v>
      </c>
    </row>
    <row r="1240" spans="7:25" x14ac:dyDescent="0.35">
      <c r="G1240" s="1">
        <v>1983.25</v>
      </c>
      <c r="H1240" s="1">
        <v>8.3716043074296004E-2</v>
      </c>
      <c r="I1240" s="1">
        <v>-0.37561369999999999</v>
      </c>
      <c r="J1240" s="1">
        <v>1983.25</v>
      </c>
      <c r="K1240" s="1">
        <v>2.4879999999999498</v>
      </c>
      <c r="L1240" s="1">
        <v>115.545635032089</v>
      </c>
      <c r="M1240" s="1">
        <v>79.312227372578505</v>
      </c>
      <c r="V1240">
        <f t="shared" si="91"/>
        <v>1238</v>
      </c>
      <c r="W1240">
        <f t="shared" si="90"/>
        <v>1.9703381954776644</v>
      </c>
      <c r="X1240" s="2">
        <f t="array" ref="X1240">+SQRT((SUM(SIN($V1240/$X$1*($A$22:$A$2000))*$B$22:$B$2000))^2 + (SUM(COS($V1240/$X$1*($A$22:$A$2000))*$B$22:$B$2000))^2)</f>
        <v>5.2298927671052766</v>
      </c>
      <c r="Y1240">
        <f t="array" ref="Y1240">+SQRT((SUM(SIN($V1240/$X$1*($A$22:$A$2000))*$C$22:$C$2000))^2 +  (SUM(COS($V1240/$X$1*($A$22:$A$2000))*$C$22:$C$2000))^2)</f>
        <v>6.0585942524075884</v>
      </c>
    </row>
    <row r="1241" spans="7:25" x14ac:dyDescent="0.35">
      <c r="G1241" s="1">
        <v>1983.333333</v>
      </c>
      <c r="H1241" s="1">
        <v>0.29602399866594697</v>
      </c>
      <c r="I1241" s="1">
        <v>0.14022180000000001</v>
      </c>
      <c r="J1241" s="1">
        <v>1983.333333</v>
      </c>
      <c r="K1241" s="1">
        <v>2.48999999999995</v>
      </c>
      <c r="L1241" s="1">
        <v>84.642300220472706</v>
      </c>
      <c r="M1241" s="1">
        <v>61.710804895288398</v>
      </c>
      <c r="V1241">
        <f t="shared" si="91"/>
        <v>1239</v>
      </c>
      <c r="W1241">
        <f t="shared" si="90"/>
        <v>1.9719297449085833</v>
      </c>
      <c r="X1241" s="2">
        <f t="array" ref="X1241">+SQRT((SUM(SIN($V1241/$X$1*($A$22:$A$2000))*$B$22:$B$2000))^2 + (SUM(COS($V1241/$X$1*($A$22:$A$2000))*$B$22:$B$2000))^2)</f>
        <v>4.3240617196317492</v>
      </c>
      <c r="Y1241">
        <f t="array" ref="Y1241">+SQRT((SUM(SIN($V1241/$X$1*($A$22:$A$2000))*$C$22:$C$2000))^2 +  (SUM(COS($V1241/$X$1*($A$22:$A$2000))*$C$22:$C$2000))^2)</f>
        <v>6.4203191569161771</v>
      </c>
    </row>
    <row r="1242" spans="7:25" x14ac:dyDescent="0.35">
      <c r="G1242" s="1">
        <v>1983.416667</v>
      </c>
      <c r="H1242" s="1">
        <v>0.38226656706143802</v>
      </c>
      <c r="I1242" s="1">
        <v>0.56077310000000002</v>
      </c>
      <c r="J1242" s="1">
        <v>1983.416667</v>
      </c>
      <c r="K1242" s="1">
        <v>2.4919999999999498</v>
      </c>
      <c r="L1242" s="1">
        <v>53.472615060770799</v>
      </c>
      <c r="M1242" s="1">
        <v>38.740688384342</v>
      </c>
      <c r="V1242">
        <f t="shared" si="91"/>
        <v>1240</v>
      </c>
      <c r="W1242">
        <f t="shared" si="90"/>
        <v>1.9735212943395024</v>
      </c>
      <c r="X1242" s="2">
        <f t="array" ref="X1242">+SQRT((SUM(SIN($V1242/$X$1*($A$22:$A$2000))*$B$22:$B$2000))^2 + (SUM(COS($V1242/$X$1*($A$22:$A$2000))*$B$22:$B$2000))^2)</f>
        <v>3.232456030640495</v>
      </c>
      <c r="Y1242">
        <f t="array" ref="Y1242">+SQRT((SUM(SIN($V1242/$X$1*($A$22:$A$2000))*$C$22:$C$2000))^2 +  (SUM(COS($V1242/$X$1*($A$22:$A$2000))*$C$22:$C$2000))^2)</f>
        <v>7.3220984327506731</v>
      </c>
    </row>
    <row r="1243" spans="7:25" x14ac:dyDescent="0.35">
      <c r="G1243" s="1">
        <v>1983.5</v>
      </c>
      <c r="H1243" s="1">
        <v>0.37835244291137399</v>
      </c>
      <c r="I1243" s="1">
        <v>0.81834079999999998</v>
      </c>
      <c r="J1243" s="1">
        <v>1983.5</v>
      </c>
      <c r="K1243" s="1">
        <v>2.49399999999995</v>
      </c>
      <c r="L1243" s="1">
        <v>28.301937071514502</v>
      </c>
      <c r="M1243" s="1">
        <v>24.1274238275724</v>
      </c>
      <c r="V1243">
        <f t="shared" si="91"/>
        <v>1241</v>
      </c>
      <c r="W1243">
        <f t="shared" si="90"/>
        <v>1.9751128437704213</v>
      </c>
      <c r="X1243" s="2">
        <f t="array" ref="X1243">+SQRT((SUM(SIN($V1243/$X$1*($A$22:$A$2000))*$B$22:$B$2000))^2 + (SUM(COS($V1243/$X$1*($A$22:$A$2000))*$B$22:$B$2000))^2)</f>
        <v>2.0100936438046406</v>
      </c>
      <c r="Y1243">
        <f t="array" ref="Y1243">+SQRT((SUM(SIN($V1243/$X$1*($A$22:$A$2000))*$C$22:$C$2000))^2 +  (SUM(COS($V1243/$X$1*($A$22:$A$2000))*$C$22:$C$2000))^2)</f>
        <v>8.2831093019707716</v>
      </c>
    </row>
    <row r="1244" spans="7:25" x14ac:dyDescent="0.35">
      <c r="G1244" s="1">
        <v>1983.583333</v>
      </c>
      <c r="H1244" s="1">
        <v>0.42399395174733001</v>
      </c>
      <c r="I1244" s="1">
        <v>0.62565760000000004</v>
      </c>
      <c r="J1244" s="1">
        <v>1983.583333</v>
      </c>
      <c r="K1244" s="1">
        <v>2.4959999999999498</v>
      </c>
      <c r="L1244" s="1">
        <v>11.9236739610642</v>
      </c>
      <c r="M1244" s="1">
        <v>25.6278498609975</v>
      </c>
      <c r="V1244">
        <f t="shared" si="91"/>
        <v>1242</v>
      </c>
      <c r="W1244">
        <f t="shared" si="90"/>
        <v>1.9767043932013402</v>
      </c>
      <c r="X1244" s="2">
        <f t="array" ref="X1244">+SQRT((SUM(SIN($V1244/$X$1*($A$22:$A$2000))*$B$22:$B$2000))^2 + (SUM(COS($V1244/$X$1*($A$22:$A$2000))*$B$22:$B$2000))^2)</f>
        <v>0.98395996000580588</v>
      </c>
      <c r="Y1244">
        <f t="array" ref="Y1244">+SQRT((SUM(SIN($V1244/$X$1*($A$22:$A$2000))*$C$22:$C$2000))^2 +  (SUM(COS($V1244/$X$1*($A$22:$A$2000))*$C$22:$C$2000))^2)</f>
        <v>9.0203456440467384</v>
      </c>
    </row>
    <row r="1245" spans="7:25" x14ac:dyDescent="0.35">
      <c r="G1245" s="1">
        <v>1983.666667</v>
      </c>
      <c r="H1245" s="1">
        <v>0.50150539903856794</v>
      </c>
      <c r="I1245" s="1">
        <v>0.29154530000000001</v>
      </c>
      <c r="J1245" s="1">
        <v>1983.666667</v>
      </c>
      <c r="K1245" s="1">
        <v>2.49799999999995</v>
      </c>
      <c r="L1245" s="1">
        <v>5.0015515612992703</v>
      </c>
      <c r="M1245" s="1">
        <v>32.828953729069198</v>
      </c>
      <c r="V1245">
        <f t="shared" si="91"/>
        <v>1243</v>
      </c>
      <c r="W1245">
        <f t="shared" si="90"/>
        <v>1.9782959426322591</v>
      </c>
      <c r="X1245" s="2">
        <f t="array" ref="X1245">+SQRT((SUM(SIN($V1245/$X$1*($A$22:$A$2000))*$B$22:$B$2000))^2 + (SUM(COS($V1245/$X$1*($A$22:$A$2000))*$B$22:$B$2000))^2)</f>
        <v>0.80415564349698954</v>
      </c>
      <c r="Y1245">
        <f t="array" ref="Y1245">+SQRT((SUM(SIN($V1245/$X$1*($A$22:$A$2000))*$C$22:$C$2000))^2 +  (SUM(COS($V1245/$X$1*($A$22:$A$2000))*$C$22:$C$2000))^2)</f>
        <v>9.4188770679373572</v>
      </c>
    </row>
    <row r="1246" spans="7:25" x14ac:dyDescent="0.35">
      <c r="G1246" s="1">
        <v>1983.75</v>
      </c>
      <c r="H1246" s="1">
        <v>0.45875399153357199</v>
      </c>
      <c r="I1246" s="1">
        <v>6.8341460000000007E-2</v>
      </c>
      <c r="J1246" s="1">
        <v>1983.75</v>
      </c>
      <c r="K1246" s="1">
        <v>2.4999999999999498</v>
      </c>
      <c r="L1246" s="1">
        <v>4.1371930573773401</v>
      </c>
      <c r="M1246" s="1">
        <v>34.353697383353598</v>
      </c>
      <c r="V1246">
        <f t="shared" si="91"/>
        <v>1244</v>
      </c>
      <c r="W1246">
        <f t="shared" si="90"/>
        <v>1.9798874920631779</v>
      </c>
      <c r="X1246" s="2">
        <f t="array" ref="X1246">+SQRT((SUM(SIN($V1246/$X$1*($A$22:$A$2000))*$B$22:$B$2000))^2 + (SUM(COS($V1246/$X$1*($A$22:$A$2000))*$B$22:$B$2000))^2)</f>
        <v>1.1152734828715527</v>
      </c>
      <c r="Y1246">
        <f t="array" ref="Y1246">+SQRT((SUM(SIN($V1246/$X$1*($A$22:$A$2000))*$C$22:$C$2000))^2 +  (SUM(COS($V1246/$X$1*($A$22:$A$2000))*$C$22:$C$2000))^2)</f>
        <v>9.4113125344867701</v>
      </c>
    </row>
    <row r="1247" spans="7:25" x14ac:dyDescent="0.35">
      <c r="G1247" s="1">
        <v>1983.833333</v>
      </c>
      <c r="H1247" s="1">
        <v>0.27004251249111599</v>
      </c>
      <c r="I1247" s="1">
        <v>-9.593409E-2</v>
      </c>
      <c r="J1247" s="1">
        <v>1983.833333</v>
      </c>
      <c r="K1247" s="1">
        <v>2.50199999999995</v>
      </c>
      <c r="L1247" s="1">
        <v>4.7575946295117797</v>
      </c>
      <c r="M1247" s="1">
        <v>32.359314724566701</v>
      </c>
      <c r="V1247">
        <f t="shared" si="91"/>
        <v>1245</v>
      </c>
      <c r="W1247">
        <f t="shared" si="90"/>
        <v>1.9814790414940968</v>
      </c>
      <c r="X1247" s="2">
        <f t="array" ref="X1247">+SQRT((SUM(SIN($V1247/$X$1*($A$22:$A$2000))*$B$22:$B$2000))^2 + (SUM(COS($V1247/$X$1*($A$22:$A$2000))*$B$22:$B$2000))^2)</f>
        <v>1.327913127782745</v>
      </c>
      <c r="Y1247">
        <f t="array" ref="Y1247">+SQRT((SUM(SIN($V1247/$X$1*($A$22:$A$2000))*$C$22:$C$2000))^2 +  (SUM(COS($V1247/$X$1*($A$22:$A$2000))*$C$22:$C$2000))^2)</f>
        <v>8.9579878955440115</v>
      </c>
    </row>
    <row r="1248" spans="7:25" x14ac:dyDescent="0.35">
      <c r="G1248" s="1">
        <v>1983.916667</v>
      </c>
      <c r="H1248" s="1">
        <v>8.3134057931665103E-2</v>
      </c>
      <c r="I1248" s="1">
        <v>0.1122855</v>
      </c>
      <c r="J1248" s="1">
        <v>1983.916667</v>
      </c>
      <c r="K1248" s="1">
        <v>2.5039999999999498</v>
      </c>
      <c r="L1248" s="1">
        <v>8.0217900226215892</v>
      </c>
      <c r="M1248" s="1">
        <v>31.8555310558442</v>
      </c>
      <c r="V1248">
        <f t="shared" si="91"/>
        <v>1246</v>
      </c>
      <c r="W1248">
        <f t="shared" si="90"/>
        <v>1.9830705909250161</v>
      </c>
      <c r="X1248" s="2">
        <f t="array" ref="X1248">+SQRT((SUM(SIN($V1248/$X$1*($A$22:$A$2000))*$B$22:$B$2000))^2 + (SUM(COS($V1248/$X$1*($A$22:$A$2000))*$B$22:$B$2000))^2)</f>
        <v>1.5179510419490132</v>
      </c>
      <c r="Y1248">
        <f t="array" ref="Y1248">+SQRT((SUM(SIN($V1248/$X$1*($A$22:$A$2000))*$C$22:$C$2000))^2 +  (SUM(COS($V1248/$X$1*($A$22:$A$2000))*$C$22:$C$2000))^2)</f>
        <v>8.1310091852523154</v>
      </c>
    </row>
    <row r="1249" spans="7:25" x14ac:dyDescent="0.35">
      <c r="G1249" s="1">
        <v>1984</v>
      </c>
      <c r="H1249" s="1">
        <v>-9.6590401223313194E-3</v>
      </c>
      <c r="I1249" s="1">
        <v>-5.4727110000000002E-2</v>
      </c>
      <c r="J1249" s="1">
        <v>1984</v>
      </c>
      <c r="K1249" s="1">
        <v>2.50599999999995</v>
      </c>
      <c r="L1249" s="1">
        <v>19.159723880438399</v>
      </c>
      <c r="M1249" s="1">
        <v>30.65058188746</v>
      </c>
      <c r="V1249">
        <f t="shared" si="91"/>
        <v>1247</v>
      </c>
      <c r="W1249">
        <f t="shared" si="90"/>
        <v>1.984662140355935</v>
      </c>
      <c r="X1249" s="2">
        <f t="array" ref="X1249">+SQRT((SUM(SIN($V1249/$X$1*($A$22:$A$2000))*$B$22:$B$2000))^2 + (SUM(COS($V1249/$X$1*($A$22:$A$2000))*$B$22:$B$2000))^2)</f>
        <v>1.6900068293283992</v>
      </c>
      <c r="Y1249">
        <f t="array" ref="Y1249">+SQRT((SUM(SIN($V1249/$X$1*($A$22:$A$2000))*$C$22:$C$2000))^2 +  (SUM(COS($V1249/$X$1*($A$22:$A$2000))*$C$22:$C$2000))^2)</f>
        <v>7.1963365303985114</v>
      </c>
    </row>
    <row r="1250" spans="7:25" x14ac:dyDescent="0.35">
      <c r="G1250" s="1">
        <v>1984.083333</v>
      </c>
      <c r="H1250" s="1">
        <v>-6.9159099735989202E-2</v>
      </c>
      <c r="I1250" s="1">
        <v>2.011284E-2</v>
      </c>
      <c r="J1250" s="1">
        <v>1984.083333</v>
      </c>
      <c r="K1250" s="1">
        <v>2.5079999999999498</v>
      </c>
      <c r="L1250" s="1">
        <v>37.607864141806601</v>
      </c>
      <c r="M1250" s="1">
        <v>27.158010377392301</v>
      </c>
      <c r="V1250">
        <f t="shared" si="91"/>
        <v>1248</v>
      </c>
      <c r="W1250">
        <f t="shared" si="90"/>
        <v>1.9862536897868539</v>
      </c>
      <c r="X1250" s="2">
        <f t="array" ref="X1250">+SQRT((SUM(SIN($V1250/$X$1*($A$22:$A$2000))*$B$22:$B$2000))^2 + (SUM(COS($V1250/$X$1*($A$22:$A$2000))*$B$22:$B$2000))^2)</f>
        <v>1.735231070122317</v>
      </c>
      <c r="Y1250">
        <f t="array" ref="Y1250">+SQRT((SUM(SIN($V1250/$X$1*($A$22:$A$2000))*$C$22:$C$2000))^2 +  (SUM(COS($V1250/$X$1*($A$22:$A$2000))*$C$22:$C$2000))^2)</f>
        <v>6.5826576358730602</v>
      </c>
    </row>
    <row r="1251" spans="7:25" x14ac:dyDescent="0.35">
      <c r="G1251" s="1">
        <v>1984.166667</v>
      </c>
      <c r="H1251" s="1">
        <v>-0.13873550023730899</v>
      </c>
      <c r="I1251" s="1">
        <v>3.0575450000000001E-2</v>
      </c>
      <c r="J1251" s="1">
        <v>1984.166667</v>
      </c>
      <c r="K1251" s="1">
        <v>2.50999999999995</v>
      </c>
      <c r="L1251" s="1">
        <v>54.850400521969298</v>
      </c>
      <c r="M1251" s="1">
        <v>25.657132770217999</v>
      </c>
      <c r="V1251">
        <f t="shared" si="91"/>
        <v>1249</v>
      </c>
      <c r="W1251">
        <f t="shared" si="90"/>
        <v>1.9878452392177728</v>
      </c>
      <c r="X1251" s="2">
        <f t="array" ref="X1251">+SQRT((SUM(SIN($V1251/$X$1*($A$22:$A$2000))*$B$22:$B$2000))^2 + (SUM(COS($V1251/$X$1*($A$22:$A$2000))*$B$22:$B$2000))^2)</f>
        <v>1.6640720812618437</v>
      </c>
      <c r="Y1251">
        <f t="array" ref="Y1251">+SQRT((SUM(SIN($V1251/$X$1*($A$22:$A$2000))*$C$22:$C$2000))^2 +  (SUM(COS($V1251/$X$1*($A$22:$A$2000))*$C$22:$C$2000))^2)</f>
        <v>6.6483125275210391</v>
      </c>
    </row>
    <row r="1252" spans="7:25" x14ac:dyDescent="0.35">
      <c r="G1252" s="1">
        <v>1984.25</v>
      </c>
      <c r="H1252" s="1">
        <v>-0.14889363445173501</v>
      </c>
      <c r="I1252" s="1">
        <v>0.23080529999999999</v>
      </c>
      <c r="J1252" s="1">
        <v>1984.25</v>
      </c>
      <c r="K1252" s="1">
        <v>2.5119999999999401</v>
      </c>
      <c r="L1252" s="1">
        <v>63.136816560992997</v>
      </c>
      <c r="M1252" s="1">
        <v>27.913906827076701</v>
      </c>
      <c r="V1252">
        <f t="shared" si="91"/>
        <v>1250</v>
      </c>
      <c r="W1252">
        <f t="shared" si="90"/>
        <v>1.9894367886486917</v>
      </c>
      <c r="X1252" s="2">
        <f t="array" ref="X1252">+SQRT((SUM(SIN($V1252/$X$1*($A$22:$A$2000))*$B$22:$B$2000))^2 + (SUM(COS($V1252/$X$1*($A$22:$A$2000))*$B$22:$B$2000))^2)</f>
        <v>1.6282517906174623</v>
      </c>
      <c r="Y1252">
        <f t="array" ref="Y1252">+SQRT((SUM(SIN($V1252/$X$1*($A$22:$A$2000))*$C$22:$C$2000))^2 +  (SUM(COS($V1252/$X$1*($A$22:$A$2000))*$C$22:$C$2000))^2)</f>
        <v>7.3880838055432649</v>
      </c>
    </row>
    <row r="1253" spans="7:25" x14ac:dyDescent="0.35">
      <c r="G1253" s="1">
        <v>1984.333333</v>
      </c>
      <c r="H1253" s="1">
        <v>-6.8826366093556898E-2</v>
      </c>
      <c r="I1253" s="1">
        <v>-0.1057472</v>
      </c>
      <c r="J1253" s="1">
        <v>1984.333333</v>
      </c>
      <c r="K1253" s="1">
        <v>2.5139999999999398</v>
      </c>
      <c r="L1253" s="1">
        <v>60.651223451206597</v>
      </c>
      <c r="M1253" s="1">
        <v>28.8024424715211</v>
      </c>
      <c r="V1253">
        <f t="shared" si="91"/>
        <v>1251</v>
      </c>
      <c r="W1253">
        <f t="shared" si="90"/>
        <v>1.9910283380796108</v>
      </c>
      <c r="X1253" s="2">
        <f t="array" ref="X1253">+SQRT((SUM(SIN($V1253/$X$1*($A$22:$A$2000))*$B$22:$B$2000))^2 + (SUM(COS($V1253/$X$1*($A$22:$A$2000))*$B$22:$B$2000))^2)</f>
        <v>1.7031287532380792</v>
      </c>
      <c r="Y1253">
        <f t="array" ref="Y1253">+SQRT((SUM(SIN($V1253/$X$1*($A$22:$A$2000))*$C$22:$C$2000))^2 +  (SUM(COS($V1253/$X$1*($A$22:$A$2000))*$C$22:$C$2000))^2)</f>
        <v>8.4946299326187535</v>
      </c>
    </row>
    <row r="1254" spans="7:25" x14ac:dyDescent="0.35">
      <c r="G1254" s="1">
        <v>1984.416667</v>
      </c>
      <c r="H1254" s="1">
        <v>-6.9682299692521701E-3</v>
      </c>
      <c r="I1254" s="1">
        <v>-0.16578699999999999</v>
      </c>
      <c r="J1254" s="1">
        <v>1984.416667</v>
      </c>
      <c r="K1254" s="1">
        <v>2.5159999999999401</v>
      </c>
      <c r="L1254" s="1">
        <v>48.5686503199247</v>
      </c>
      <c r="M1254" s="1">
        <v>24.155823554701101</v>
      </c>
      <c r="V1254">
        <f t="shared" si="91"/>
        <v>1252</v>
      </c>
      <c r="W1254">
        <f t="shared" si="90"/>
        <v>1.9926198875105297</v>
      </c>
      <c r="X1254" s="2">
        <f t="array" ref="X1254">+SQRT((SUM(SIN($V1254/$X$1*($A$22:$A$2000))*$B$22:$B$2000))^2 + (SUM(COS($V1254/$X$1*($A$22:$A$2000))*$B$22:$B$2000))^2)</f>
        <v>1.8392713397366365</v>
      </c>
      <c r="Y1254">
        <f t="array" ref="Y1254">+SQRT((SUM(SIN($V1254/$X$1*($A$22:$A$2000))*$C$22:$C$2000))^2 +  (SUM(COS($V1254/$X$1*($A$22:$A$2000))*$C$22:$C$2000))^2)</f>
        <v>9.6014516189852568</v>
      </c>
    </row>
    <row r="1255" spans="7:25" x14ac:dyDescent="0.35">
      <c r="G1255" s="1">
        <v>1984.5</v>
      </c>
      <c r="H1255" s="1">
        <v>-5.7912661151211103E-2</v>
      </c>
      <c r="I1255" s="1">
        <v>-7.257769E-2</v>
      </c>
      <c r="J1255" s="1">
        <v>1984.5</v>
      </c>
      <c r="K1255" s="1">
        <v>2.5179999999999398</v>
      </c>
      <c r="L1255" s="1">
        <v>30.189481618530898</v>
      </c>
      <c r="M1255" s="1">
        <v>16.446329666138901</v>
      </c>
      <c r="V1255">
        <f t="shared" si="91"/>
        <v>1253</v>
      </c>
      <c r="W1255">
        <f t="shared" si="90"/>
        <v>1.9942114369414485</v>
      </c>
      <c r="X1255" s="2">
        <f t="array" ref="X1255">+SQRT((SUM(SIN($V1255/$X$1*($A$22:$A$2000))*$B$22:$B$2000))^2 + (SUM(COS($V1255/$X$1*($A$22:$A$2000))*$B$22:$B$2000))^2)</f>
        <v>2.0894494308182154</v>
      </c>
      <c r="Y1255">
        <f t="array" ref="Y1255">+SQRT((SUM(SIN($V1255/$X$1*($A$22:$A$2000))*$C$22:$C$2000))^2 +  (SUM(COS($V1255/$X$1*($A$22:$A$2000))*$C$22:$C$2000))^2)</f>
        <v>10.389233117277231</v>
      </c>
    </row>
    <row r="1256" spans="7:25" x14ac:dyDescent="0.35">
      <c r="G1256" s="1">
        <v>1984.583333</v>
      </c>
      <c r="H1256" s="1">
        <v>-0.15736240025345899</v>
      </c>
      <c r="I1256" s="1">
        <v>-0.2165533</v>
      </c>
      <c r="J1256" s="1">
        <v>1984.583333</v>
      </c>
      <c r="K1256" s="1">
        <v>2.5199999999999401</v>
      </c>
      <c r="L1256" s="1">
        <v>12.8855790713028</v>
      </c>
      <c r="M1256" s="1">
        <v>10.478340971444</v>
      </c>
      <c r="V1256">
        <f t="shared" si="91"/>
        <v>1254</v>
      </c>
      <c r="W1256">
        <f t="shared" si="90"/>
        <v>1.9958029863723674</v>
      </c>
      <c r="X1256" s="2">
        <f t="array" ref="X1256">+SQRT((SUM(SIN($V1256/$X$1*($A$22:$A$2000))*$B$22:$B$2000))^2 + (SUM(COS($V1256/$X$1*($A$22:$A$2000))*$B$22:$B$2000))^2)</f>
        <v>2.5310312994046837</v>
      </c>
      <c r="Y1256">
        <f t="array" ref="Y1256">+SQRT((SUM(SIN($V1256/$X$1*($A$22:$A$2000))*$C$22:$C$2000))^2 +  (SUM(COS($V1256/$X$1*($A$22:$A$2000))*$C$22:$C$2000))^2)</f>
        <v>10.654084429683508</v>
      </c>
    </row>
    <row r="1257" spans="7:25" x14ac:dyDescent="0.35">
      <c r="G1257" s="1">
        <v>1984.666667</v>
      </c>
      <c r="H1257" s="1">
        <v>-0.19554629412562699</v>
      </c>
      <c r="I1257" s="1">
        <v>-0.2478455</v>
      </c>
      <c r="J1257" s="1">
        <v>1984.666667</v>
      </c>
      <c r="K1257" s="1">
        <v>2.5219999999999398</v>
      </c>
      <c r="L1257" s="1">
        <v>3.6160447456045799</v>
      </c>
      <c r="M1257" s="1">
        <v>8.0261447367809495</v>
      </c>
      <c r="V1257">
        <f t="shared" si="91"/>
        <v>1255</v>
      </c>
      <c r="W1257">
        <f t="shared" si="90"/>
        <v>1.9973945358032867</v>
      </c>
      <c r="X1257" s="2">
        <f t="array" ref="X1257">+SQRT((SUM(SIN($V1257/$X$1*($A$22:$A$2000))*$B$22:$B$2000))^2 + (SUM(COS($V1257/$X$1*($A$22:$A$2000))*$B$22:$B$2000))^2)</f>
        <v>3.0048793296304601</v>
      </c>
      <c r="Y1257">
        <f t="array" ref="Y1257">+SQRT((SUM(SIN($V1257/$X$1*($A$22:$A$2000))*$C$22:$C$2000))^2 +  (SUM(COS($V1257/$X$1*($A$22:$A$2000))*$C$22:$C$2000))^2)</f>
        <v>10.373539687798651</v>
      </c>
    </row>
    <row r="1258" spans="7:25" x14ac:dyDescent="0.35">
      <c r="G1258" s="1">
        <v>1984.75</v>
      </c>
      <c r="H1258" s="1">
        <v>-0.19037089594892501</v>
      </c>
      <c r="I1258" s="1">
        <v>-0.2982284</v>
      </c>
      <c r="J1258" s="1">
        <v>1984.75</v>
      </c>
      <c r="K1258" s="1">
        <v>2.5239999999999401</v>
      </c>
      <c r="L1258" s="1">
        <v>1.8387335790160699</v>
      </c>
      <c r="M1258" s="1">
        <v>7.9149586802628704</v>
      </c>
      <c r="V1258">
        <f t="shared" si="91"/>
        <v>1256</v>
      </c>
      <c r="W1258">
        <f t="shared" si="90"/>
        <v>1.9989860852342056</v>
      </c>
      <c r="X1258" s="2">
        <f t="array" ref="X1258">+SQRT((SUM(SIN($V1258/$X$1*($A$22:$A$2000))*$B$22:$B$2000))^2 + (SUM(COS($V1258/$X$1*($A$22:$A$2000))*$B$22:$B$2000))^2)</f>
        <v>3.2400099815006094</v>
      </c>
      <c r="Y1258">
        <f t="array" ref="Y1258">+SQRT((SUM(SIN($V1258/$X$1*($A$22:$A$2000))*$C$22:$C$2000))^2 +  (SUM(COS($V1258/$X$1*($A$22:$A$2000))*$C$22:$C$2000))^2)</f>
        <v>9.6943961360542872</v>
      </c>
    </row>
    <row r="1259" spans="7:25" x14ac:dyDescent="0.35">
      <c r="G1259" s="1">
        <v>1984.833333</v>
      </c>
      <c r="H1259" s="1">
        <v>-0.233696429573412</v>
      </c>
      <c r="I1259" s="1">
        <v>-0.170656</v>
      </c>
      <c r="J1259" s="1">
        <v>1984.833333</v>
      </c>
      <c r="K1259" s="1">
        <v>2.5259999999999398</v>
      </c>
      <c r="L1259" s="1">
        <v>1.9358085954813999</v>
      </c>
      <c r="M1259" s="1">
        <v>8.3195553580857702</v>
      </c>
      <c r="V1259">
        <f t="shared" si="91"/>
        <v>1257</v>
      </c>
      <c r="W1259">
        <f t="shared" si="90"/>
        <v>2.0005776346651243</v>
      </c>
      <c r="X1259" s="2">
        <f t="array" ref="X1259">+SQRT((SUM(SIN($V1259/$X$1*($A$22:$A$2000))*$B$22:$B$2000))^2 + (SUM(COS($V1259/$X$1*($A$22:$A$2000))*$B$22:$B$2000))^2)</f>
        <v>3.1264765290460486</v>
      </c>
      <c r="Y1259">
        <f t="array" ref="Y1259">+SQRT((SUM(SIN($V1259/$X$1*($A$22:$A$2000))*$C$22:$C$2000))^2 +  (SUM(COS($V1259/$X$1*($A$22:$A$2000))*$C$22:$C$2000))^2)</f>
        <v>8.8132348726272074</v>
      </c>
    </row>
    <row r="1260" spans="7:25" x14ac:dyDescent="0.35">
      <c r="G1260" s="1">
        <v>1984.916667</v>
      </c>
      <c r="H1260" s="1">
        <v>-0.32223226079634298</v>
      </c>
      <c r="I1260" s="1">
        <v>-6.5273399999999995E-2</v>
      </c>
      <c r="J1260" s="1">
        <v>1984.916667</v>
      </c>
      <c r="K1260" s="1">
        <v>2.5279999999999401</v>
      </c>
      <c r="L1260" s="1">
        <v>1.27720118342154</v>
      </c>
      <c r="M1260" s="1">
        <v>8.1423644894579308</v>
      </c>
      <c r="V1260">
        <f t="shared" si="91"/>
        <v>1258</v>
      </c>
      <c r="W1260">
        <f t="shared" si="90"/>
        <v>2.0021691840960436</v>
      </c>
      <c r="X1260" s="2">
        <f t="array" ref="X1260">+SQRT((SUM(SIN($V1260/$X$1*($A$22:$A$2000))*$B$22:$B$2000))^2 + (SUM(COS($V1260/$X$1*($A$22:$A$2000))*$B$22:$B$2000))^2)</f>
        <v>2.8453475465349829</v>
      </c>
      <c r="Y1260">
        <f t="array" ref="Y1260">+SQRT((SUM(SIN($V1260/$X$1*($A$22:$A$2000))*$C$22:$C$2000))^2 +  (SUM(COS($V1260/$X$1*($A$22:$A$2000))*$C$22:$C$2000))^2)</f>
        <v>7.8414774629093085</v>
      </c>
    </row>
    <row r="1261" spans="7:25" x14ac:dyDescent="0.35">
      <c r="G1261" s="1">
        <v>1985</v>
      </c>
      <c r="H1261" s="1">
        <v>-0.36227903419750801</v>
      </c>
      <c r="I1261" s="1">
        <v>-0.2982379</v>
      </c>
      <c r="J1261" s="1">
        <v>1985</v>
      </c>
      <c r="K1261" s="1">
        <v>2.5299999999999399</v>
      </c>
      <c r="L1261" s="1">
        <v>0.98388005652854804</v>
      </c>
      <c r="M1261" s="1">
        <v>7.4318686430390999</v>
      </c>
      <c r="V1261">
        <f t="shared" si="91"/>
        <v>1259</v>
      </c>
      <c r="W1261">
        <f t="shared" si="90"/>
        <v>2.0037607335269625</v>
      </c>
      <c r="X1261" s="2">
        <f t="array" ref="X1261">+SQRT((SUM(SIN($V1261/$X$1*($A$22:$A$2000))*$B$22:$B$2000))^2 + (SUM(COS($V1261/$X$1*($A$22:$A$2000))*$B$22:$B$2000))^2)</f>
        <v>2.7401214871788806</v>
      </c>
      <c r="Y1261">
        <f t="array" ref="Y1261">+SQRT((SUM(SIN($V1261/$X$1*($A$22:$A$2000))*$C$22:$C$2000))^2 +  (SUM(COS($V1261/$X$1*($A$22:$A$2000))*$C$22:$C$2000))^2)</f>
        <v>6.8112195859752287</v>
      </c>
    </row>
    <row r="1262" spans="7:25" x14ac:dyDescent="0.35">
      <c r="G1262" s="1">
        <v>1985.083333</v>
      </c>
      <c r="H1262" s="1">
        <v>-0.32466229693466703</v>
      </c>
      <c r="I1262" s="1">
        <v>-0.45770650000000002</v>
      </c>
      <c r="J1262" s="1">
        <v>1985.083333</v>
      </c>
      <c r="K1262" s="1">
        <v>2.5319999999999401</v>
      </c>
      <c r="L1262" s="1">
        <v>1.2468055252508099</v>
      </c>
      <c r="M1262" s="1">
        <v>6.5191632094806202</v>
      </c>
      <c r="V1262">
        <f t="shared" si="91"/>
        <v>1260</v>
      </c>
      <c r="W1262">
        <f t="shared" si="90"/>
        <v>2.0053522829578814</v>
      </c>
      <c r="X1262" s="2">
        <f t="array" ref="X1262">+SQRT((SUM(SIN($V1262/$X$1*($A$22:$A$2000))*$B$22:$B$2000))^2 + (SUM(COS($V1262/$X$1*($A$22:$A$2000))*$B$22:$B$2000))^2)</f>
        <v>2.8523092600701325</v>
      </c>
      <c r="Y1262">
        <f t="array" ref="Y1262">+SQRT((SUM(SIN($V1262/$X$1*($A$22:$A$2000))*$C$22:$C$2000))^2 +  (SUM(COS($V1262/$X$1*($A$22:$A$2000))*$C$22:$C$2000))^2)</f>
        <v>5.8347706628391922</v>
      </c>
    </row>
    <row r="1263" spans="7:25" x14ac:dyDescent="0.35">
      <c r="G1263" s="1">
        <v>1985.166667</v>
      </c>
      <c r="H1263" s="1">
        <v>-0.28718635737166698</v>
      </c>
      <c r="I1263" s="1">
        <v>-0.38832349999999999</v>
      </c>
      <c r="J1263" s="1">
        <v>1985.166667</v>
      </c>
      <c r="K1263" s="1">
        <v>2.5339999999999399</v>
      </c>
      <c r="L1263" s="1">
        <v>1.0763532379754099</v>
      </c>
      <c r="M1263" s="1">
        <v>5.0009600879750096</v>
      </c>
      <c r="V1263">
        <f t="shared" si="91"/>
        <v>1261</v>
      </c>
      <c r="W1263">
        <f t="shared" si="90"/>
        <v>2.0069438323888003</v>
      </c>
      <c r="X1263" s="2">
        <f t="array" ref="X1263">+SQRT((SUM(SIN($V1263/$X$1*($A$22:$A$2000))*$B$22:$B$2000))^2 + (SUM(COS($V1263/$X$1*($A$22:$A$2000))*$B$22:$B$2000))^2)</f>
        <v>2.8442370039479914</v>
      </c>
      <c r="Y1263">
        <f t="array" ref="Y1263">+SQRT((SUM(SIN($V1263/$X$1*($A$22:$A$2000))*$C$22:$C$2000))^2 +  (SUM(COS($V1263/$X$1*($A$22:$A$2000))*$C$22:$C$2000))^2)</f>
        <v>5.199569522198157</v>
      </c>
    </row>
    <row r="1264" spans="7:25" x14ac:dyDescent="0.35">
      <c r="G1264" s="1">
        <v>1985.25</v>
      </c>
      <c r="H1264" s="1">
        <v>-0.30882280234131299</v>
      </c>
      <c r="I1264" s="1">
        <v>-1.9824680000000001E-2</v>
      </c>
      <c r="J1264" s="1">
        <v>1985.25</v>
      </c>
      <c r="K1264" s="1">
        <v>2.5359999999999401</v>
      </c>
      <c r="L1264" s="1">
        <v>0.75819695974385903</v>
      </c>
      <c r="M1264" s="1">
        <v>3.0353228245206298</v>
      </c>
      <c r="V1264">
        <f t="shared" si="91"/>
        <v>1262</v>
      </c>
      <c r="W1264">
        <f t="shared" si="90"/>
        <v>2.0085353818197191</v>
      </c>
      <c r="X1264" s="2">
        <f t="array" ref="X1264">+SQRT((SUM(SIN($V1264/$X$1*($A$22:$A$2000))*$B$22:$B$2000))^2 + (SUM(COS($V1264/$X$1*($A$22:$A$2000))*$B$22:$B$2000))^2)</f>
        <v>2.4894451651715936</v>
      </c>
      <c r="Y1264">
        <f t="array" ref="Y1264">+SQRT((SUM(SIN($V1264/$X$1*($A$22:$A$2000))*$C$22:$C$2000))^2 +  (SUM(COS($V1264/$X$1*($A$22:$A$2000))*$C$22:$C$2000))^2)</f>
        <v>5.1248643439574995</v>
      </c>
    </row>
    <row r="1265" spans="7:25" x14ac:dyDescent="0.35">
      <c r="G1265" s="1">
        <v>1985.333333</v>
      </c>
      <c r="H1265" s="1">
        <v>-0.34322661186196501</v>
      </c>
      <c r="I1265" s="1">
        <v>-2.3888199999999998E-2</v>
      </c>
      <c r="J1265" s="1">
        <v>1985.333333</v>
      </c>
      <c r="K1265" s="1">
        <v>2.5379999999999399</v>
      </c>
      <c r="L1265" s="1">
        <v>0.89600249703985602</v>
      </c>
      <c r="M1265" s="1">
        <v>2.8732856790706802</v>
      </c>
      <c r="V1265">
        <f t="shared" si="91"/>
        <v>1263</v>
      </c>
      <c r="W1265">
        <f t="shared" si="90"/>
        <v>2.0101269312506385</v>
      </c>
      <c r="X1265" s="2">
        <f t="array" ref="X1265">+SQRT((SUM(SIN($V1265/$X$1*($A$22:$A$2000))*$B$22:$B$2000))^2 + (SUM(COS($V1265/$X$1*($A$22:$A$2000))*$B$22:$B$2000))^2)</f>
        <v>1.8940449300799449</v>
      </c>
      <c r="Y1265">
        <f t="array" ref="Y1265">+SQRT((SUM(SIN($V1265/$X$1*($A$22:$A$2000))*$C$22:$C$2000))^2 +  (SUM(COS($V1265/$X$1*($A$22:$A$2000))*$C$22:$C$2000))^2)</f>
        <v>5.4084910804787807</v>
      </c>
    </row>
    <row r="1266" spans="7:25" x14ac:dyDescent="0.35">
      <c r="G1266" s="1">
        <v>1985.416667</v>
      </c>
      <c r="H1266" s="1">
        <v>-0.30801117879759399</v>
      </c>
      <c r="I1266" s="1">
        <v>-0.43875690000000001</v>
      </c>
      <c r="J1266" s="1">
        <v>1985.416667</v>
      </c>
      <c r="K1266" s="1">
        <v>2.5399999999999401</v>
      </c>
      <c r="L1266" s="1">
        <v>0.96007005083143204</v>
      </c>
      <c r="M1266" s="1">
        <v>6.3146225123213702</v>
      </c>
      <c r="V1266">
        <f t="shared" si="91"/>
        <v>1264</v>
      </c>
      <c r="W1266">
        <f t="shared" si="90"/>
        <v>2.0117184806815573</v>
      </c>
      <c r="X1266" s="2">
        <f t="array" ref="X1266">+SQRT((SUM(SIN($V1266/$X$1*($A$22:$A$2000))*$B$22:$B$2000))^2 + (SUM(COS($V1266/$X$1*($A$22:$A$2000))*$B$22:$B$2000))^2)</f>
        <v>1.4087685289170078</v>
      </c>
      <c r="Y1266">
        <f t="array" ref="Y1266">+SQRT((SUM(SIN($V1266/$X$1*($A$22:$A$2000))*$C$22:$C$2000))^2 +  (SUM(COS($V1266/$X$1*($A$22:$A$2000))*$C$22:$C$2000))^2)</f>
        <v>5.6527130456786923</v>
      </c>
    </row>
    <row r="1267" spans="7:25" x14ac:dyDescent="0.35">
      <c r="G1267" s="1">
        <v>1985.5</v>
      </c>
      <c r="H1267" s="1">
        <v>-0.187289751012645</v>
      </c>
      <c r="I1267" s="1">
        <v>-0.1102197</v>
      </c>
      <c r="J1267" s="1">
        <v>1985.5</v>
      </c>
      <c r="K1267" s="1">
        <v>2.5419999999999399</v>
      </c>
      <c r="L1267" s="1">
        <v>0.69294207613609304</v>
      </c>
      <c r="M1267" s="1">
        <v>11.261141817632801</v>
      </c>
      <c r="V1267">
        <f t="shared" si="91"/>
        <v>1265</v>
      </c>
      <c r="W1267">
        <f t="shared" si="90"/>
        <v>2.0133100301124762</v>
      </c>
      <c r="X1267" s="2">
        <f t="array" ref="X1267">+SQRT((SUM(SIN($V1267/$X$1*($A$22:$A$2000))*$B$22:$B$2000))^2 + (SUM(COS($V1267/$X$1*($A$22:$A$2000))*$B$22:$B$2000))^2)</f>
        <v>1.2122505772791525</v>
      </c>
      <c r="Y1267">
        <f t="array" ref="Y1267">+SQRT((SUM(SIN($V1267/$X$1*($A$22:$A$2000))*$C$22:$C$2000))^2 +  (SUM(COS($V1267/$X$1*($A$22:$A$2000))*$C$22:$C$2000))^2)</f>
        <v>5.6561629097706092</v>
      </c>
    </row>
    <row r="1268" spans="7:25" x14ac:dyDescent="0.35">
      <c r="G1268" s="1">
        <v>1985.583333</v>
      </c>
      <c r="H1268" s="1">
        <v>-3.6860425012805301E-2</v>
      </c>
      <c r="I1268" s="1">
        <v>-0.1777311</v>
      </c>
      <c r="J1268" s="1">
        <v>1985.583333</v>
      </c>
      <c r="K1268" s="1">
        <v>2.5439999999999401</v>
      </c>
      <c r="L1268" s="1">
        <v>0.67202932631531298</v>
      </c>
      <c r="M1268" s="1">
        <v>14.0300332532389</v>
      </c>
      <c r="V1268">
        <f t="shared" si="91"/>
        <v>1266</v>
      </c>
      <c r="W1268">
        <f t="shared" si="90"/>
        <v>2.0149015795433951</v>
      </c>
      <c r="X1268" s="2">
        <f t="array" ref="X1268">+SQRT((SUM(SIN($V1268/$X$1*($A$22:$A$2000))*$B$22:$B$2000))^2 + (SUM(COS($V1268/$X$1*($A$22:$A$2000))*$B$22:$B$2000))^2)</f>
        <v>0.97394724148914191</v>
      </c>
      <c r="Y1268">
        <f t="array" ref="Y1268">+SQRT((SUM(SIN($V1268/$X$1*($A$22:$A$2000))*$C$22:$C$2000))^2 +  (SUM(COS($V1268/$X$1*($A$22:$A$2000))*$C$22:$C$2000))^2)</f>
        <v>5.4498264743557403</v>
      </c>
    </row>
    <row r="1269" spans="7:25" x14ac:dyDescent="0.35">
      <c r="G1269" s="1">
        <v>1985.666667</v>
      </c>
      <c r="H1269" s="1">
        <v>7.3630907957400502E-2</v>
      </c>
      <c r="I1269" s="1">
        <v>0.1221233</v>
      </c>
      <c r="J1269" s="1">
        <v>1985.666667</v>
      </c>
      <c r="K1269" s="1">
        <v>2.5459999999999399</v>
      </c>
      <c r="L1269" s="1">
        <v>0.84224618183654598</v>
      </c>
      <c r="M1269" s="1">
        <v>14.1853125476736</v>
      </c>
      <c r="V1269">
        <f t="shared" si="91"/>
        <v>1267</v>
      </c>
      <c r="W1269">
        <f t="shared" si="90"/>
        <v>2.016493128974314</v>
      </c>
      <c r="X1269" s="2">
        <f t="array" ref="X1269">+SQRT((SUM(SIN($V1269/$X$1*($A$22:$A$2000))*$B$22:$B$2000))^2 + (SUM(COS($V1269/$X$1*($A$22:$A$2000))*$B$22:$B$2000))^2)</f>
        <v>0.45553624390504682</v>
      </c>
      <c r="Y1269">
        <f t="array" ref="Y1269">+SQRT((SUM(SIN($V1269/$X$1*($A$22:$A$2000))*$C$22:$C$2000))^2 +  (SUM(COS($V1269/$X$1*($A$22:$A$2000))*$C$22:$C$2000))^2)</f>
        <v>5.1370728554628258</v>
      </c>
    </row>
    <row r="1270" spans="7:25" x14ac:dyDescent="0.35">
      <c r="G1270" s="1">
        <v>1985.75</v>
      </c>
      <c r="H1270" s="1">
        <v>9.8351490848265194E-2</v>
      </c>
      <c r="I1270" s="1">
        <v>-0.14236879999999999</v>
      </c>
      <c r="J1270" s="1">
        <v>1985.75</v>
      </c>
      <c r="K1270" s="1">
        <v>2.5479999999999401</v>
      </c>
      <c r="L1270" s="1">
        <v>0.70583501904583701</v>
      </c>
      <c r="M1270" s="1">
        <v>13.709460217588701</v>
      </c>
      <c r="V1270">
        <f t="shared" si="91"/>
        <v>1268</v>
      </c>
      <c r="W1270">
        <f t="shared" si="90"/>
        <v>2.0180846784052329</v>
      </c>
      <c r="X1270" s="2">
        <f t="array" ref="X1270">+SQRT((SUM(SIN($V1270/$X$1*($A$22:$A$2000))*$B$22:$B$2000))^2 + (SUM(COS($V1270/$X$1*($A$22:$A$2000))*$B$22:$B$2000))^2)</f>
        <v>0.43615275056280406</v>
      </c>
      <c r="Y1270">
        <f t="array" ref="Y1270">+SQRT((SUM(SIN($V1270/$X$1*($A$22:$A$2000))*$C$22:$C$2000))^2 +  (SUM(COS($V1270/$X$1*($A$22:$A$2000))*$C$22:$C$2000))^2)</f>
        <v>4.736316646025128</v>
      </c>
    </row>
    <row r="1271" spans="7:25" x14ac:dyDescent="0.35">
      <c r="G1271" s="1">
        <v>1985.833333</v>
      </c>
      <c r="H1271" s="1">
        <v>3.3984740126483899E-2</v>
      </c>
      <c r="I1271" s="1">
        <v>0.32132300000000003</v>
      </c>
      <c r="J1271" s="1">
        <v>1985.833333</v>
      </c>
      <c r="K1271" s="1">
        <v>2.5499999999999399</v>
      </c>
      <c r="L1271" s="1">
        <v>0.55278970088400403</v>
      </c>
      <c r="M1271" s="1">
        <v>13.1207309525452</v>
      </c>
      <c r="V1271">
        <f t="shared" si="91"/>
        <v>1269</v>
      </c>
      <c r="W1271">
        <f t="shared" si="90"/>
        <v>2.0196762278361517</v>
      </c>
      <c r="X1271" s="2">
        <f t="array" ref="X1271">+SQRT((SUM(SIN($V1271/$X$1*($A$22:$A$2000))*$B$22:$B$2000))^2 + (SUM(COS($V1271/$X$1*($A$22:$A$2000))*$B$22:$B$2000))^2)</f>
        <v>1.1238555419944947</v>
      </c>
      <c r="Y1271">
        <f t="array" ref="Y1271">+SQRT((SUM(SIN($V1271/$X$1*($A$22:$A$2000))*$C$22:$C$2000))^2 +  (SUM(COS($V1271/$X$1*($A$22:$A$2000))*$C$22:$C$2000))^2)</f>
        <v>4.1621476018272183</v>
      </c>
    </row>
    <row r="1272" spans="7:25" x14ac:dyDescent="0.35">
      <c r="G1272" s="1">
        <v>1985.916667</v>
      </c>
      <c r="H1272" s="1">
        <v>-6.0827655452008002E-2</v>
      </c>
      <c r="I1272" s="1">
        <v>-0.2036134</v>
      </c>
      <c r="J1272" s="1">
        <v>1985.916667</v>
      </c>
      <c r="K1272" s="1">
        <v>2.5519999999999401</v>
      </c>
      <c r="L1272" s="1">
        <v>0.70325989994990101</v>
      </c>
      <c r="M1272" s="1">
        <v>12.1773008879321</v>
      </c>
      <c r="V1272">
        <f t="shared" si="91"/>
        <v>1270</v>
      </c>
      <c r="W1272">
        <f t="shared" si="90"/>
        <v>2.0212677772670706</v>
      </c>
      <c r="X1272" s="2">
        <f t="array" ref="X1272">+SQRT((SUM(SIN($V1272/$X$1*($A$22:$A$2000))*$B$22:$B$2000))^2 + (SUM(COS($V1272/$X$1*($A$22:$A$2000))*$B$22:$B$2000))^2)</f>
        <v>1.5559110381902084</v>
      </c>
      <c r="Y1272">
        <f t="array" ref="Y1272">+SQRT((SUM(SIN($V1272/$X$1*($A$22:$A$2000))*$C$22:$C$2000))^2 +  (SUM(COS($V1272/$X$1*($A$22:$A$2000))*$C$22:$C$2000))^2)</f>
        <v>3.3393043360329542</v>
      </c>
    </row>
    <row r="1273" spans="7:25" x14ac:dyDescent="0.35">
      <c r="G1273" s="1">
        <v>1986</v>
      </c>
      <c r="H1273" s="1">
        <v>-9.1418754496908505E-2</v>
      </c>
      <c r="I1273" s="1">
        <v>5.5881889999999997E-2</v>
      </c>
      <c r="J1273" s="1">
        <v>1986</v>
      </c>
      <c r="K1273" s="1">
        <v>2.5539999999999399</v>
      </c>
      <c r="L1273" s="1">
        <v>0.72715027757278905</v>
      </c>
      <c r="M1273" s="1">
        <v>12.1413412341312</v>
      </c>
      <c r="V1273">
        <f t="shared" si="91"/>
        <v>1271</v>
      </c>
      <c r="W1273">
        <f t="shared" si="90"/>
        <v>2.02285932669799</v>
      </c>
      <c r="X1273" s="2">
        <f t="array" ref="X1273">+SQRT((SUM(SIN($V1273/$X$1*($A$22:$A$2000))*$B$22:$B$2000))^2 + (SUM(COS($V1273/$X$1*($A$22:$A$2000))*$B$22:$B$2000))^2)</f>
        <v>1.643101003385977</v>
      </c>
      <c r="Y1273">
        <f t="array" ref="Y1273">+SQRT((SUM(SIN($V1273/$X$1*($A$22:$A$2000))*$C$22:$C$2000))^2 +  (SUM(COS($V1273/$X$1*($A$22:$A$2000))*$C$22:$C$2000))^2)</f>
        <v>2.3243602195306834</v>
      </c>
    </row>
    <row r="1274" spans="7:25" x14ac:dyDescent="0.35">
      <c r="G1274" s="1">
        <v>1986.083333</v>
      </c>
      <c r="H1274" s="1">
        <v>-2.0648007922732199E-2</v>
      </c>
      <c r="I1274" s="1">
        <v>3.3841860000000001E-2</v>
      </c>
      <c r="J1274" s="1">
        <v>1986.083333</v>
      </c>
      <c r="K1274" s="1">
        <v>2.5559999999999401</v>
      </c>
      <c r="L1274" s="1">
        <v>0.53162097992187696</v>
      </c>
      <c r="M1274" s="1">
        <v>13.455909914120101</v>
      </c>
      <c r="V1274">
        <f t="shared" si="91"/>
        <v>1272</v>
      </c>
      <c r="W1274">
        <f t="shared" si="90"/>
        <v>2.0244508761289088</v>
      </c>
      <c r="X1274" s="2">
        <f t="array" ref="X1274">+SQRT((SUM(SIN($V1274/$X$1*($A$22:$A$2000))*$B$22:$B$2000))^2 + (SUM(COS($V1274/$X$1*($A$22:$A$2000))*$B$22:$B$2000))^2)</f>
        <v>1.5852198002649651</v>
      </c>
      <c r="Y1274">
        <f t="array" ref="Y1274">+SQRT((SUM(SIN($V1274/$X$1*($A$22:$A$2000))*$C$22:$C$2000))^2 +  (SUM(COS($V1274/$X$1*($A$22:$A$2000))*$C$22:$C$2000))^2)</f>
        <v>1.4267525092594873</v>
      </c>
    </row>
    <row r="1275" spans="7:25" x14ac:dyDescent="0.35">
      <c r="G1275" s="1">
        <v>1986.166667</v>
      </c>
      <c r="H1275" s="1">
        <v>7.3438944946698101E-2</v>
      </c>
      <c r="I1275" s="1">
        <v>-4.781154E-2</v>
      </c>
      <c r="J1275" s="1">
        <v>1986.166667</v>
      </c>
      <c r="K1275" s="1">
        <v>2.5579999999999399</v>
      </c>
      <c r="L1275" s="1">
        <v>0.57311549610469104</v>
      </c>
      <c r="M1275" s="1">
        <v>13.7045138059098</v>
      </c>
      <c r="V1275">
        <f t="shared" si="91"/>
        <v>1273</v>
      </c>
      <c r="W1275">
        <f t="shared" si="90"/>
        <v>2.0260424255598277</v>
      </c>
      <c r="X1275" s="2">
        <f t="array" ref="X1275">+SQRT((SUM(SIN($V1275/$X$1*($A$22:$A$2000))*$B$22:$B$2000))^2 + (SUM(COS($V1275/$X$1*($A$22:$A$2000))*$B$22:$B$2000))^2)</f>
        <v>1.6956777286516291</v>
      </c>
      <c r="Y1275">
        <f t="array" ref="Y1275">+SQRT((SUM(SIN($V1275/$X$1*($A$22:$A$2000))*$C$22:$C$2000))^2 +  (SUM(COS($V1275/$X$1*($A$22:$A$2000))*$C$22:$C$2000))^2)</f>
        <v>1.3683639805332493</v>
      </c>
    </row>
    <row r="1276" spans="7:25" x14ac:dyDescent="0.35">
      <c r="G1276" s="1">
        <v>1986.25</v>
      </c>
      <c r="H1276" s="1">
        <v>8.4082834227763706E-2</v>
      </c>
      <c r="I1276" s="1">
        <v>-0.1057447</v>
      </c>
      <c r="J1276" s="1">
        <v>1986.25</v>
      </c>
      <c r="K1276" s="1">
        <v>2.5599999999999401</v>
      </c>
      <c r="L1276" s="1">
        <v>0.71009667465826498</v>
      </c>
      <c r="M1276" s="1">
        <v>11.358999805482799</v>
      </c>
      <c r="V1276">
        <f t="shared" si="91"/>
        <v>1274</v>
      </c>
      <c r="W1276">
        <f t="shared" si="90"/>
        <v>2.0276339749907466</v>
      </c>
      <c r="X1276" s="2">
        <f t="array" ref="X1276">+SQRT((SUM(SIN($V1276/$X$1*($A$22:$A$2000))*$B$22:$B$2000))^2 + (SUM(COS($V1276/$X$1*($A$22:$A$2000))*$B$22:$B$2000))^2)</f>
        <v>1.9546296899808542</v>
      </c>
      <c r="Y1276">
        <f t="array" ref="Y1276">+SQRT((SUM(SIN($V1276/$X$1*($A$22:$A$2000))*$C$22:$C$2000))^2 +  (SUM(COS($V1276/$X$1*($A$22:$A$2000))*$C$22:$C$2000))^2)</f>
        <v>2.0419918169536255</v>
      </c>
    </row>
    <row r="1277" spans="7:25" x14ac:dyDescent="0.35">
      <c r="G1277" s="1">
        <v>1986.333333</v>
      </c>
      <c r="H1277" s="1">
        <v>2.1191404983048799E-2</v>
      </c>
      <c r="I1277" s="1">
        <v>4.5192290000000003E-2</v>
      </c>
      <c r="J1277" s="1">
        <v>1986.333333</v>
      </c>
      <c r="K1277" s="1">
        <v>2.5619999999999399</v>
      </c>
      <c r="L1277" s="1">
        <v>0.57387395457651103</v>
      </c>
      <c r="M1277" s="1">
        <v>8.8262517842781705</v>
      </c>
      <c r="V1277">
        <f t="shared" si="91"/>
        <v>1275</v>
      </c>
      <c r="W1277">
        <f t="shared" si="90"/>
        <v>2.0292255244216655</v>
      </c>
      <c r="X1277" s="2">
        <f t="array" ref="X1277">+SQRT((SUM(SIN($V1277/$X$1*($A$22:$A$2000))*$B$22:$B$2000))^2 + (SUM(COS($V1277/$X$1*($A$22:$A$2000))*$B$22:$B$2000))^2)</f>
        <v>2.0905343257469227</v>
      </c>
      <c r="Y1277">
        <f t="array" ref="Y1277">+SQRT((SUM(SIN($V1277/$X$1*($A$22:$A$2000))*$C$22:$C$2000))^2 +  (SUM(COS($V1277/$X$1*($A$22:$A$2000))*$C$22:$C$2000))^2)</f>
        <v>2.783688177275891</v>
      </c>
    </row>
    <row r="1278" spans="7:25" x14ac:dyDescent="0.35">
      <c r="G1278" s="1">
        <v>1986.416667</v>
      </c>
      <c r="H1278" s="1">
        <v>1.1232864117364001E-2</v>
      </c>
      <c r="I1278" s="1">
        <v>-8.8057339999999998E-2</v>
      </c>
      <c r="J1278" s="1">
        <v>1986.416667</v>
      </c>
      <c r="K1278" s="1">
        <v>2.5639999999999401</v>
      </c>
      <c r="L1278" s="1">
        <v>0.50091480758942197</v>
      </c>
      <c r="M1278" s="1">
        <v>8.8353051183845306</v>
      </c>
      <c r="V1278">
        <f t="shared" si="91"/>
        <v>1276</v>
      </c>
      <c r="W1278">
        <f t="shared" si="90"/>
        <v>2.0308170738525844</v>
      </c>
      <c r="X1278" s="2">
        <f t="array" ref="X1278">+SQRT((SUM(SIN($V1278/$X$1*($A$22:$A$2000))*$B$22:$B$2000))^2 + (SUM(COS($V1278/$X$1*($A$22:$A$2000))*$B$22:$B$2000))^2)</f>
        <v>1.9762936253922285</v>
      </c>
      <c r="Y1278">
        <f t="array" ref="Y1278">+SQRT((SUM(SIN($V1278/$X$1*($A$22:$A$2000))*$C$22:$C$2000))^2 +  (SUM(COS($V1278/$X$1*($A$22:$A$2000))*$C$22:$C$2000))^2)</f>
        <v>3.472854446316108</v>
      </c>
    </row>
    <row r="1279" spans="7:25" x14ac:dyDescent="0.35">
      <c r="G1279" s="1">
        <v>1986.5</v>
      </c>
      <c r="H1279" s="1">
        <v>0.130077970179963</v>
      </c>
      <c r="I1279" s="1">
        <v>-0.2522297</v>
      </c>
      <c r="J1279" s="1">
        <v>1986.5</v>
      </c>
      <c r="K1279" s="1">
        <v>2.5659999999999399</v>
      </c>
      <c r="L1279" s="1">
        <v>0.66502145186678796</v>
      </c>
      <c r="M1279" s="1">
        <v>10.480439981082601</v>
      </c>
      <c r="V1279">
        <f t="shared" si="91"/>
        <v>1277</v>
      </c>
      <c r="W1279">
        <f t="shared" si="90"/>
        <v>2.0324086232835032</v>
      </c>
      <c r="X1279" s="2">
        <f t="array" ref="X1279">+SQRT((SUM(SIN($V1279/$X$1*($A$22:$A$2000))*$B$22:$B$2000))^2 + (SUM(COS($V1279/$X$1*($A$22:$A$2000))*$B$22:$B$2000))^2)</f>
        <v>1.7070447610729453</v>
      </c>
      <c r="Y1279">
        <f t="array" ref="Y1279">+SQRT((SUM(SIN($V1279/$X$1*($A$22:$A$2000))*$C$22:$C$2000))^2 +  (SUM(COS($V1279/$X$1*($A$22:$A$2000))*$C$22:$C$2000))^2)</f>
        <v>4.0844688686943753</v>
      </c>
    </row>
    <row r="1280" spans="7:25" x14ac:dyDescent="0.35">
      <c r="G1280" s="1">
        <v>1986.583333</v>
      </c>
      <c r="H1280" s="1">
        <v>0.29524379624372399</v>
      </c>
      <c r="I1280" s="1">
        <v>-0.119702</v>
      </c>
      <c r="J1280" s="1">
        <v>1986.583333</v>
      </c>
      <c r="K1280" s="1">
        <v>2.5679999999999401</v>
      </c>
      <c r="L1280" s="1">
        <v>0.62607296154579295</v>
      </c>
      <c r="M1280" s="1">
        <v>11.266702326900001</v>
      </c>
      <c r="V1280">
        <f t="shared" si="91"/>
        <v>1278</v>
      </c>
      <c r="W1280">
        <f t="shared" si="90"/>
        <v>2.0340001727144226</v>
      </c>
      <c r="X1280" s="2">
        <f t="array" ref="X1280">+SQRT((SUM(SIN($V1280/$X$1*($A$22:$A$2000))*$B$22:$B$2000))^2 + (SUM(COS($V1280/$X$1*($A$22:$A$2000))*$B$22:$B$2000))^2)</f>
        <v>1.5413317270272702</v>
      </c>
      <c r="Y1280">
        <f t="array" ref="Y1280">+SQRT((SUM(SIN($V1280/$X$1*($A$22:$A$2000))*$C$22:$C$2000))^2 +  (SUM(COS($V1280/$X$1*($A$22:$A$2000))*$C$22:$C$2000))^2)</f>
        <v>4.4872869289014554</v>
      </c>
    </row>
    <row r="1281" spans="7:25" x14ac:dyDescent="0.35">
      <c r="G1281" s="1">
        <v>1986.666667</v>
      </c>
      <c r="H1281" s="1">
        <v>0.368418071078433</v>
      </c>
      <c r="I1281" s="1">
        <v>0.21773329999999999</v>
      </c>
      <c r="J1281" s="1">
        <v>1986.666667</v>
      </c>
      <c r="K1281" s="1">
        <v>2.5699999999999399</v>
      </c>
      <c r="L1281" s="1">
        <v>0.58258340706771095</v>
      </c>
      <c r="M1281" s="1">
        <v>10.7547545337688</v>
      </c>
      <c r="V1281">
        <f t="shared" si="91"/>
        <v>1279</v>
      </c>
      <c r="W1281">
        <f t="shared" si="90"/>
        <v>2.0355917221453415</v>
      </c>
      <c r="X1281" s="2">
        <f t="array" ref="X1281">+SQRT((SUM(SIN($V1281/$X$1*($A$22:$A$2000))*$B$22:$B$2000))^2 + (SUM(COS($V1281/$X$1*($A$22:$A$2000))*$B$22:$B$2000))^2)</f>
        <v>1.7064471540120854</v>
      </c>
      <c r="Y1281">
        <f t="array" ref="Y1281">+SQRT((SUM(SIN($V1281/$X$1*($A$22:$A$2000))*$C$22:$C$2000))^2 +  (SUM(COS($V1281/$X$1*($A$22:$A$2000))*$C$22:$C$2000))^2)</f>
        <v>4.4977868444436568</v>
      </c>
    </row>
    <row r="1282" spans="7:25" x14ac:dyDescent="0.35">
      <c r="G1282" s="1">
        <v>1986.75</v>
      </c>
      <c r="H1282" s="1">
        <v>0.31521243773234803</v>
      </c>
      <c r="I1282" s="1">
        <v>0.30776140000000002</v>
      </c>
      <c r="J1282" s="1">
        <v>1986.75</v>
      </c>
      <c r="K1282" s="1">
        <v>2.5719999999999401</v>
      </c>
      <c r="L1282" s="1">
        <v>1.1796146673493799</v>
      </c>
      <c r="M1282" s="1">
        <v>10.1759898486383</v>
      </c>
      <c r="V1282">
        <f t="shared" si="91"/>
        <v>1280</v>
      </c>
      <c r="W1282">
        <f t="shared" si="90"/>
        <v>2.0371832715762603</v>
      </c>
      <c r="X1282" s="2">
        <f t="array" ref="X1282">+SQRT((SUM(SIN($V1282/$X$1*($A$22:$A$2000))*$B$22:$B$2000))^2 + (SUM(COS($V1282/$X$1*($A$22:$A$2000))*$B$22:$B$2000))^2)</f>
        <v>2.1273340668077814</v>
      </c>
      <c r="Y1282">
        <f t="array" ref="Y1282">+SQRT((SUM(SIN($V1282/$X$1*($A$22:$A$2000))*$C$22:$C$2000))^2 +  (SUM(COS($V1282/$X$1*($A$22:$A$2000))*$C$22:$C$2000))^2)</f>
        <v>4.0162848968383784</v>
      </c>
    </row>
    <row r="1283" spans="7:25" x14ac:dyDescent="0.35">
      <c r="G1283" s="1">
        <v>1986.833333</v>
      </c>
      <c r="H1283" s="1">
        <v>0.206012830798876</v>
      </c>
      <c r="I1283" s="1">
        <v>4.214883E-3</v>
      </c>
      <c r="J1283" s="1">
        <v>1986.833333</v>
      </c>
      <c r="K1283" s="1">
        <v>2.5739999999999399</v>
      </c>
      <c r="L1283" s="1">
        <v>1.97332922893301</v>
      </c>
      <c r="M1283" s="1">
        <v>10.341200095164099</v>
      </c>
      <c r="V1283">
        <f t="shared" si="91"/>
        <v>1281</v>
      </c>
      <c r="W1283">
        <f t="shared" ref="W1283:W1346" si="92">+V1283/$X$1/2/PI()</f>
        <v>2.0387748210071792</v>
      </c>
      <c r="X1283" s="2">
        <f t="array" ref="X1283">+SQRT((SUM(SIN($V1283/$X$1*($A$22:$A$2000))*$B$22:$B$2000))^2 + (SUM(COS($V1283/$X$1*($A$22:$A$2000))*$B$22:$B$2000))^2)</f>
        <v>2.5831756988954497</v>
      </c>
      <c r="Y1283">
        <f t="array" ref="Y1283">+SQRT((SUM(SIN($V1283/$X$1*($A$22:$A$2000))*$C$22:$C$2000))^2 +  (SUM(COS($V1283/$X$1*($A$22:$A$2000))*$C$22:$C$2000))^2)</f>
        <v>3.0970632232669271</v>
      </c>
    </row>
    <row r="1284" spans="7:25" x14ac:dyDescent="0.35">
      <c r="G1284" s="1">
        <v>1986.916667</v>
      </c>
      <c r="H1284" s="1">
        <v>0.102672116797109</v>
      </c>
      <c r="I1284" s="1">
        <v>-6.113234E-2</v>
      </c>
      <c r="J1284" s="1">
        <v>1986.916667</v>
      </c>
      <c r="K1284" s="1">
        <v>2.5759999999999401</v>
      </c>
      <c r="L1284" s="1">
        <v>2.1563854788926098</v>
      </c>
      <c r="M1284" s="1">
        <v>11.9419707412113</v>
      </c>
      <c r="V1284">
        <f t="shared" si="91"/>
        <v>1282</v>
      </c>
      <c r="W1284">
        <f t="shared" si="92"/>
        <v>2.0403663704380985</v>
      </c>
      <c r="X1284" s="2">
        <f t="array" ref="X1284">+SQRT((SUM(SIN($V1284/$X$1*($A$22:$A$2000))*$B$22:$B$2000))^2 + (SUM(COS($V1284/$X$1*($A$22:$A$2000))*$B$22:$B$2000))^2)</f>
        <v>2.9263822583485304</v>
      </c>
      <c r="Y1284">
        <f t="array" ref="Y1284">+SQRT((SUM(SIN($V1284/$X$1*($A$22:$A$2000))*$C$22:$C$2000))^2 +  (SUM(COS($V1284/$X$1*($A$22:$A$2000))*$C$22:$C$2000))^2)</f>
        <v>1.9067906095244564</v>
      </c>
    </row>
    <row r="1285" spans="7:25" x14ac:dyDescent="0.35">
      <c r="G1285" s="1">
        <v>1987</v>
      </c>
      <c r="H1285" s="1">
        <v>2.0579625903291501E-2</v>
      </c>
      <c r="I1285" s="1">
        <v>8.7923470000000004E-2</v>
      </c>
      <c r="J1285" s="1">
        <v>1987</v>
      </c>
      <c r="K1285" s="1">
        <v>2.5779999999999399</v>
      </c>
      <c r="L1285" s="1">
        <v>2.0648264399904601</v>
      </c>
      <c r="M1285" s="1">
        <v>16.3029068452513</v>
      </c>
      <c r="V1285">
        <f t="shared" ref="V1285:V1348" si="93">+V1284+1</f>
        <v>1283</v>
      </c>
      <c r="W1285">
        <f t="shared" si="92"/>
        <v>2.0419579198690174</v>
      </c>
      <c r="X1285" s="2">
        <f t="array" ref="X1285">+SQRT((SUM(SIN($V1285/$X$1*($A$22:$A$2000))*$B$22:$B$2000))^2 + (SUM(COS($V1285/$X$1*($A$22:$A$2000))*$B$22:$B$2000))^2)</f>
        <v>3.1581703946451891</v>
      </c>
      <c r="Y1285">
        <f t="array" ref="Y1285">+SQRT((SUM(SIN($V1285/$X$1*($A$22:$A$2000))*$C$22:$C$2000))^2 +  (SUM(COS($V1285/$X$1*($A$22:$A$2000))*$C$22:$C$2000))^2)</f>
        <v>0.63872817366527046</v>
      </c>
    </row>
    <row r="1286" spans="7:25" x14ac:dyDescent="0.35">
      <c r="G1286" s="1">
        <v>1987.083333</v>
      </c>
      <c r="H1286" s="1">
        <v>-2.3664551745327798E-2</v>
      </c>
      <c r="I1286" s="1">
        <v>0.2105638</v>
      </c>
      <c r="J1286" s="1">
        <v>1987.083333</v>
      </c>
      <c r="K1286" s="1">
        <v>2.5799999999999401</v>
      </c>
      <c r="L1286" s="1">
        <v>2.08756018181169</v>
      </c>
      <c r="M1286" s="1">
        <v>22.905572877137701</v>
      </c>
      <c r="V1286">
        <f t="shared" si="93"/>
        <v>1284</v>
      </c>
      <c r="W1286">
        <f t="shared" si="92"/>
        <v>2.0435494692999363</v>
      </c>
      <c r="X1286" s="2">
        <f t="array" ref="X1286">+SQRT((SUM(SIN($V1286/$X$1*($A$22:$A$2000))*$B$22:$B$2000))^2 + (SUM(COS($V1286/$X$1*($A$22:$A$2000))*$B$22:$B$2000))^2)</f>
        <v>3.4495548172552719</v>
      </c>
      <c r="Y1286">
        <f t="array" ref="Y1286">+SQRT((SUM(SIN($V1286/$X$1*($A$22:$A$2000))*$C$22:$C$2000))^2 +  (SUM(COS($V1286/$X$1*($A$22:$A$2000))*$C$22:$C$2000))^2)</f>
        <v>0.92128391984417435</v>
      </c>
    </row>
    <row r="1287" spans="7:25" x14ac:dyDescent="0.35">
      <c r="G1287" s="1">
        <v>1987.166667</v>
      </c>
      <c r="H1287" s="1">
        <v>-1.3020762701993999E-2</v>
      </c>
      <c r="I1287" s="1">
        <v>1.498741E-2</v>
      </c>
      <c r="J1287" s="1">
        <v>1987.166667</v>
      </c>
      <c r="K1287" s="1">
        <v>2.5819999999999399</v>
      </c>
      <c r="L1287" s="1">
        <v>1.6647674797340399</v>
      </c>
      <c r="M1287" s="1">
        <v>27.242538461948801</v>
      </c>
      <c r="V1287">
        <f t="shared" si="93"/>
        <v>1285</v>
      </c>
      <c r="W1287">
        <f t="shared" si="92"/>
        <v>2.0451410187308552</v>
      </c>
      <c r="X1287" s="2">
        <f t="array" ref="X1287">+SQRT((SUM(SIN($V1287/$X$1*($A$22:$A$2000))*$B$22:$B$2000))^2 + (SUM(COS($V1287/$X$1*($A$22:$A$2000))*$B$22:$B$2000))^2)</f>
        <v>3.9621460674430771</v>
      </c>
      <c r="Y1287">
        <f t="array" ref="Y1287">+SQRT((SUM(SIN($V1287/$X$1*($A$22:$A$2000))*$C$22:$C$2000))^2 +  (SUM(COS($V1287/$X$1*($A$22:$A$2000))*$C$22:$C$2000))^2)</f>
        <v>2.3835420160138385</v>
      </c>
    </row>
    <row r="1288" spans="7:25" x14ac:dyDescent="0.35">
      <c r="G1288" s="1">
        <v>1987.25</v>
      </c>
      <c r="H1288" s="1">
        <v>2.41976976145954E-2</v>
      </c>
      <c r="I1288" s="1">
        <v>2.3615299999999999E-2</v>
      </c>
      <c r="J1288" s="1">
        <v>1987.25</v>
      </c>
      <c r="K1288" s="1">
        <v>2.5839999999999401</v>
      </c>
      <c r="L1288" s="1">
        <v>0.81812246499776298</v>
      </c>
      <c r="M1288" s="1">
        <v>25.519292043169301</v>
      </c>
      <c r="V1288">
        <f t="shared" si="93"/>
        <v>1286</v>
      </c>
      <c r="W1288">
        <f t="shared" si="92"/>
        <v>2.0467325681617741</v>
      </c>
      <c r="X1288" s="2">
        <f t="array" ref="X1288">+SQRT((SUM(SIN($V1288/$X$1*($A$22:$A$2000))*$B$22:$B$2000))^2 + (SUM(COS($V1288/$X$1*($A$22:$A$2000))*$B$22:$B$2000))^2)</f>
        <v>4.5935426916975564</v>
      </c>
      <c r="Y1288">
        <f t="array" ref="Y1288">+SQRT((SUM(SIN($V1288/$X$1*($A$22:$A$2000))*$C$22:$C$2000))^2 +  (SUM(COS($V1288/$X$1*($A$22:$A$2000))*$C$22:$C$2000))^2)</f>
        <v>3.8847365824594382</v>
      </c>
    </row>
    <row r="1289" spans="7:25" x14ac:dyDescent="0.35">
      <c r="G1289" s="1">
        <v>1987.333333</v>
      </c>
      <c r="H1289" s="1">
        <v>4.3043262628276402E-2</v>
      </c>
      <c r="I1289" s="1">
        <v>0.36388179999999998</v>
      </c>
      <c r="J1289" s="1">
        <v>1987.333333</v>
      </c>
      <c r="K1289" s="1">
        <v>2.5859999999999399</v>
      </c>
      <c r="L1289" s="1">
        <v>0.51680144857652199</v>
      </c>
      <c r="M1289" s="1">
        <v>21.387437261461798</v>
      </c>
      <c r="V1289">
        <f t="shared" si="93"/>
        <v>1287</v>
      </c>
      <c r="W1289">
        <f t="shared" si="92"/>
        <v>2.048324117592693</v>
      </c>
      <c r="X1289" s="2">
        <f t="array" ref="X1289">+SQRT((SUM(SIN($V1289/$X$1*($A$22:$A$2000))*$B$22:$B$2000))^2 + (SUM(COS($V1289/$X$1*($A$22:$A$2000))*$B$22:$B$2000))^2)</f>
        <v>5.0615146473219825</v>
      </c>
      <c r="Y1289">
        <f t="array" ref="Y1289">+SQRT((SUM(SIN($V1289/$X$1*($A$22:$A$2000))*$C$22:$C$2000))^2 +  (SUM(COS($V1289/$X$1*($A$22:$A$2000))*$C$22:$C$2000))^2)</f>
        <v>5.1990787982266946</v>
      </c>
    </row>
    <row r="1290" spans="7:25" x14ac:dyDescent="0.35">
      <c r="G1290" s="1">
        <v>1987.416667</v>
      </c>
      <c r="H1290" s="1">
        <v>5.6284023264038502E-2</v>
      </c>
      <c r="I1290" s="1">
        <v>0.29927169999999997</v>
      </c>
      <c r="J1290" s="1">
        <v>1987.416667</v>
      </c>
      <c r="K1290" s="1">
        <v>2.5879999999999401</v>
      </c>
      <c r="L1290" s="1">
        <v>0.76373238406809296</v>
      </c>
      <c r="M1290" s="1">
        <v>22.871855258742599</v>
      </c>
      <c r="V1290">
        <f t="shared" si="93"/>
        <v>1288</v>
      </c>
      <c r="W1290">
        <f t="shared" si="92"/>
        <v>2.0499156670236123</v>
      </c>
      <c r="X1290" s="2">
        <f t="array" ref="X1290">+SQRT((SUM(SIN($V1290/$X$1*($A$22:$A$2000))*$B$22:$B$2000))^2 + (SUM(COS($V1290/$X$1*($A$22:$A$2000))*$B$22:$B$2000))^2)</f>
        <v>5.1699655453828521</v>
      </c>
      <c r="Y1290">
        <f t="array" ref="Y1290">+SQRT((SUM(SIN($V1290/$X$1*($A$22:$A$2000))*$C$22:$C$2000))^2 +  (SUM(COS($V1290/$X$1*($A$22:$A$2000))*$C$22:$C$2000))^2)</f>
        <v>6.1006470533467718</v>
      </c>
    </row>
    <row r="1291" spans="7:25" x14ac:dyDescent="0.35">
      <c r="G1291" s="1">
        <v>1987.5</v>
      </c>
      <c r="H1291" s="1">
        <v>0.111515747372055</v>
      </c>
      <c r="I1291" s="1">
        <v>0.49974069999999998</v>
      </c>
      <c r="J1291" s="1">
        <v>1987.5</v>
      </c>
      <c r="K1291" s="1">
        <v>2.5899999999999399</v>
      </c>
      <c r="L1291" s="1">
        <v>0.70242025938111896</v>
      </c>
      <c r="M1291" s="1">
        <v>32.673135325462198</v>
      </c>
      <c r="V1291">
        <f t="shared" si="93"/>
        <v>1289</v>
      </c>
      <c r="W1291">
        <f t="shared" si="92"/>
        <v>2.0515072164545312</v>
      </c>
      <c r="X1291" s="2">
        <f t="array" ref="X1291">+SQRT((SUM(SIN($V1291/$X$1*($A$22:$A$2000))*$B$22:$B$2000))^2 + (SUM(COS($V1291/$X$1*($A$22:$A$2000))*$B$22:$B$2000))^2)</f>
        <v>4.9479469657169126</v>
      </c>
      <c r="Y1291">
        <f t="array" ref="Y1291">+SQRT((SUM(SIN($V1291/$X$1*($A$22:$A$2000))*$C$22:$C$2000))^2 +  (SUM(COS($V1291/$X$1*($A$22:$A$2000))*$C$22:$C$2000))^2)</f>
        <v>6.4844711958995669</v>
      </c>
    </row>
    <row r="1292" spans="7:25" x14ac:dyDescent="0.35">
      <c r="G1292" s="1">
        <v>1987.583333</v>
      </c>
      <c r="H1292" s="1">
        <v>0.199129206662255</v>
      </c>
      <c r="I1292" s="1">
        <v>0.57741889999999996</v>
      </c>
      <c r="J1292" s="1">
        <v>1987.583333</v>
      </c>
      <c r="K1292" s="1">
        <v>2.5919999999999401</v>
      </c>
      <c r="L1292" s="1">
        <v>0.478734513256589</v>
      </c>
      <c r="M1292" s="1">
        <v>46.772052818134597</v>
      </c>
      <c r="V1292">
        <f t="shared" si="93"/>
        <v>1290</v>
      </c>
      <c r="W1292">
        <f t="shared" si="92"/>
        <v>2.05309876588545</v>
      </c>
      <c r="X1292" s="2">
        <f t="array" ref="X1292">+SQRT((SUM(SIN($V1292/$X$1*($A$22:$A$2000))*$B$22:$B$2000))^2 + (SUM(COS($V1292/$X$1*($A$22:$A$2000))*$B$22:$B$2000))^2)</f>
        <v>4.6114849866838235</v>
      </c>
      <c r="Y1292">
        <f t="array" ref="Y1292">+SQRT((SUM(SIN($V1292/$X$1*($A$22:$A$2000))*$C$22:$C$2000))^2 +  (SUM(COS($V1292/$X$1*($A$22:$A$2000))*$C$22:$C$2000))^2)</f>
        <v>6.4130719016833408</v>
      </c>
    </row>
    <row r="1293" spans="7:25" x14ac:dyDescent="0.35">
      <c r="G1293" s="1">
        <v>1987.666667</v>
      </c>
      <c r="H1293" s="1">
        <v>0.25769413059685597</v>
      </c>
      <c r="I1293" s="1">
        <v>0.75245200000000001</v>
      </c>
      <c r="J1293" s="1">
        <v>1987.666667</v>
      </c>
      <c r="K1293" s="1">
        <v>2.5939999999999399</v>
      </c>
      <c r="L1293" s="1">
        <v>0.65816728822076798</v>
      </c>
      <c r="M1293" s="1">
        <v>60.441624129067399</v>
      </c>
      <c r="V1293">
        <f t="shared" si="93"/>
        <v>1291</v>
      </c>
      <c r="W1293">
        <f t="shared" si="92"/>
        <v>2.0546903153163689</v>
      </c>
      <c r="X1293" s="2">
        <f t="array" ref="X1293">+SQRT((SUM(SIN($V1293/$X$1*($A$22:$A$2000))*$B$22:$B$2000))^2 + (SUM(COS($V1293/$X$1*($A$22:$A$2000))*$B$22:$B$2000))^2)</f>
        <v>4.3541161768413774</v>
      </c>
      <c r="Y1293">
        <f t="array" ref="Y1293">+SQRT((SUM(SIN($V1293/$X$1*($A$22:$A$2000))*$C$22:$C$2000))^2 +  (SUM(COS($V1293/$X$1*($A$22:$A$2000))*$C$22:$C$2000))^2)</f>
        <v>6.0210027032911686</v>
      </c>
    </row>
    <row r="1294" spans="7:25" x14ac:dyDescent="0.35">
      <c r="G1294" s="1">
        <v>1987.75</v>
      </c>
      <c r="H1294" s="1">
        <v>0.26645820603208697</v>
      </c>
      <c r="I1294" s="1">
        <v>0.61040260000000002</v>
      </c>
      <c r="J1294" s="1">
        <v>1987.75</v>
      </c>
      <c r="K1294" s="1">
        <v>2.5959999999999401</v>
      </c>
      <c r="L1294" s="1">
        <v>0.80062049981255601</v>
      </c>
      <c r="M1294" s="1">
        <v>68.792121531395793</v>
      </c>
      <c r="V1294">
        <f t="shared" si="93"/>
        <v>1292</v>
      </c>
      <c r="W1294">
        <f t="shared" si="92"/>
        <v>2.0562818647472878</v>
      </c>
      <c r="X1294" s="2">
        <f t="array" ref="X1294">+SQRT((SUM(SIN($V1294/$X$1*($A$22:$A$2000))*$B$22:$B$2000))^2 + (SUM(COS($V1294/$X$1*($A$22:$A$2000))*$B$22:$B$2000))^2)</f>
        <v>4.1339490637517331</v>
      </c>
      <c r="Y1294">
        <f t="array" ref="Y1294">+SQRT((SUM(SIN($V1294/$X$1*($A$22:$A$2000))*$C$22:$C$2000))^2 +  (SUM(COS($V1294/$X$1*($A$22:$A$2000))*$C$22:$C$2000))^2)</f>
        <v>5.3598195833619471</v>
      </c>
    </row>
    <row r="1295" spans="7:25" x14ac:dyDescent="0.35">
      <c r="G1295" s="1">
        <v>1987.833333</v>
      </c>
      <c r="H1295" s="1">
        <v>0.252049034637577</v>
      </c>
      <c r="I1295" s="1">
        <v>0.19642699999999999</v>
      </c>
      <c r="J1295" s="1">
        <v>1987.833333</v>
      </c>
      <c r="K1295" s="1">
        <v>2.5979999999999399</v>
      </c>
      <c r="L1295" s="1">
        <v>0.569014222391518</v>
      </c>
      <c r="M1295" s="1">
        <v>65.471370141907897</v>
      </c>
      <c r="V1295">
        <f t="shared" si="93"/>
        <v>1293</v>
      </c>
      <c r="W1295">
        <f t="shared" si="92"/>
        <v>2.0578734141782067</v>
      </c>
      <c r="X1295" s="2">
        <f t="array" ref="X1295">+SQRT((SUM(SIN($V1295/$X$1*($A$22:$A$2000))*$B$22:$B$2000))^2 + (SUM(COS($V1295/$X$1*($A$22:$A$2000))*$B$22:$B$2000))^2)</f>
        <v>3.7538422307291821</v>
      </c>
      <c r="Y1295">
        <f t="array" ref="Y1295">+SQRT((SUM(SIN($V1295/$X$1*($A$22:$A$2000))*$C$22:$C$2000))^2 +  (SUM(COS($V1295/$X$1*($A$22:$A$2000))*$C$22:$C$2000))^2)</f>
        <v>4.3772125802586723</v>
      </c>
    </row>
    <row r="1296" spans="7:25" x14ac:dyDescent="0.35">
      <c r="G1296" s="1">
        <v>1987.916667</v>
      </c>
      <c r="H1296" s="1">
        <v>0.20969280438476601</v>
      </c>
      <c r="I1296" s="1">
        <v>0.36512749999999999</v>
      </c>
      <c r="J1296" s="1">
        <v>1987.916667</v>
      </c>
      <c r="K1296" s="1">
        <v>2.5999999999999401</v>
      </c>
      <c r="L1296" s="1">
        <v>0.56857102223332101</v>
      </c>
      <c r="M1296" s="1">
        <v>49.7082706353332</v>
      </c>
      <c r="V1296">
        <f t="shared" si="93"/>
        <v>1294</v>
      </c>
      <c r="W1296">
        <f t="shared" si="92"/>
        <v>2.0594649636091256</v>
      </c>
      <c r="X1296" s="2">
        <f t="array" ref="X1296">+SQRT((SUM(SIN($V1296/$X$1*($A$22:$A$2000))*$B$22:$B$2000))^2 + (SUM(COS($V1296/$X$1*($A$22:$A$2000))*$B$22:$B$2000))^2)</f>
        <v>3.1080277052767733</v>
      </c>
      <c r="Y1296">
        <f t="array" ref="Y1296">+SQRT((SUM(SIN($V1296/$X$1*($A$22:$A$2000))*$C$22:$C$2000))^2 +  (SUM(COS($V1296/$X$1*($A$22:$A$2000))*$C$22:$C$2000))^2)</f>
        <v>3.0978386562763198</v>
      </c>
    </row>
    <row r="1297" spans="7:25" x14ac:dyDescent="0.35">
      <c r="G1297" s="1">
        <v>1988</v>
      </c>
      <c r="H1297" s="1">
        <v>0.112609598885825</v>
      </c>
      <c r="I1297" s="1">
        <v>0.52140129999999996</v>
      </c>
      <c r="J1297" s="1">
        <v>1988</v>
      </c>
      <c r="K1297" s="1">
        <v>2.6019999999999399</v>
      </c>
      <c r="L1297" s="1">
        <v>0.85752754666409203</v>
      </c>
      <c r="M1297" s="1">
        <v>30.866971385907</v>
      </c>
      <c r="V1297">
        <f t="shared" si="93"/>
        <v>1295</v>
      </c>
      <c r="W1297">
        <f t="shared" si="92"/>
        <v>2.0610565130400444</v>
      </c>
      <c r="X1297" s="2">
        <f t="array" ref="X1297">+SQRT((SUM(SIN($V1297/$X$1*($A$22:$A$2000))*$B$22:$B$2000))^2 + (SUM(COS($V1297/$X$1*($A$22:$A$2000))*$B$22:$B$2000))^2)</f>
        <v>2.2791896196961701</v>
      </c>
      <c r="Y1297">
        <f t="array" ref="Y1297">+SQRT((SUM(SIN($V1297/$X$1*($A$22:$A$2000))*$C$22:$C$2000))^2 +  (SUM(COS($V1297/$X$1*($A$22:$A$2000))*$C$22:$C$2000))^2)</f>
        <v>1.9438638089275322</v>
      </c>
    </row>
    <row r="1298" spans="7:25" x14ac:dyDescent="0.35">
      <c r="G1298" s="1">
        <v>1988.083333</v>
      </c>
      <c r="H1298" s="1">
        <v>2.6373068518381599E-4</v>
      </c>
      <c r="I1298" s="1">
        <v>1.5553829999999999E-2</v>
      </c>
      <c r="J1298" s="1">
        <v>1988.083333</v>
      </c>
      <c r="K1298" s="1">
        <v>2.6039999999999299</v>
      </c>
      <c r="L1298" s="1">
        <v>0.77719600595211602</v>
      </c>
      <c r="M1298" s="1">
        <v>18.757915652018699</v>
      </c>
      <c r="V1298">
        <f t="shared" si="93"/>
        <v>1296</v>
      </c>
      <c r="W1298">
        <f t="shared" si="92"/>
        <v>2.0626480624709638</v>
      </c>
      <c r="X1298" s="2">
        <f t="array" ref="X1298">+SQRT((SUM(SIN($V1298/$X$1*($A$22:$A$2000))*$B$22:$B$2000))^2 + (SUM(COS($V1298/$X$1*($A$22:$A$2000))*$B$22:$B$2000))^2)</f>
        <v>1.4768841269193564</v>
      </c>
      <c r="Y1298">
        <f t="array" ref="Y1298">+SQRT((SUM(SIN($V1298/$X$1*($A$22:$A$2000))*$C$22:$C$2000))^2 +  (SUM(COS($V1298/$X$1*($A$22:$A$2000))*$C$22:$C$2000))^2)</f>
        <v>2.0302716612900804</v>
      </c>
    </row>
    <row r="1299" spans="7:25" x14ac:dyDescent="0.35">
      <c r="G1299" s="1">
        <v>1988.166667</v>
      </c>
      <c r="H1299" s="1">
        <v>-5.0414899223193602E-2</v>
      </c>
      <c r="I1299" s="1">
        <v>-0.16004460000000001</v>
      </c>
      <c r="J1299" s="1">
        <v>1988.166667</v>
      </c>
      <c r="K1299" s="1">
        <v>2.6059999999999302</v>
      </c>
      <c r="L1299" s="1">
        <v>0.57198874161979996</v>
      </c>
      <c r="M1299" s="1">
        <v>14.458595997767</v>
      </c>
      <c r="V1299">
        <f t="shared" si="93"/>
        <v>1297</v>
      </c>
      <c r="W1299">
        <f t="shared" si="92"/>
        <v>2.0642396119018827</v>
      </c>
      <c r="X1299" s="2">
        <f t="array" ref="X1299">+SQRT((SUM(SIN($V1299/$X$1*($A$22:$A$2000))*$B$22:$B$2000))^2 + (SUM(COS($V1299/$X$1*($A$22:$A$2000))*$B$22:$B$2000))^2)</f>
        <v>0.91319711468284681</v>
      </c>
      <c r="Y1299">
        <f t="array" ref="Y1299">+SQRT((SUM(SIN($V1299/$X$1*($A$22:$A$2000))*$C$22:$C$2000))^2 +  (SUM(COS($V1299/$X$1*($A$22:$A$2000))*$C$22:$C$2000))^2)</f>
        <v>3.0800035082657513</v>
      </c>
    </row>
    <row r="1300" spans="7:25" x14ac:dyDescent="0.35">
      <c r="G1300" s="1">
        <v>1988.25</v>
      </c>
      <c r="H1300" s="1">
        <v>-5.4968385016475302E-2</v>
      </c>
      <c r="I1300" s="1">
        <v>5.2395280000000002E-2</v>
      </c>
      <c r="J1300" s="1">
        <v>1988.25</v>
      </c>
      <c r="K1300" s="1">
        <v>2.6079999999999299</v>
      </c>
      <c r="L1300" s="1">
        <v>0.845652330354832</v>
      </c>
      <c r="M1300" s="1">
        <v>14.841758827215701</v>
      </c>
      <c r="V1300">
        <f t="shared" si="93"/>
        <v>1298</v>
      </c>
      <c r="W1300">
        <f t="shared" si="92"/>
        <v>2.0658311613328015</v>
      </c>
      <c r="X1300" s="2">
        <f t="array" ref="X1300">+SQRT((SUM(SIN($V1300/$X$1*($A$22:$A$2000))*$B$22:$B$2000))^2 + (SUM(COS($V1300/$X$1*($A$22:$A$2000))*$B$22:$B$2000))^2)</f>
        <v>0.62428044165336283</v>
      </c>
      <c r="Y1300">
        <f t="array" ref="Y1300">+SQRT((SUM(SIN($V1300/$X$1*($A$22:$A$2000))*$C$22:$C$2000))^2 +  (SUM(COS($V1300/$X$1*($A$22:$A$2000))*$C$22:$C$2000))^2)</f>
        <v>4.1271726674651834</v>
      </c>
    </row>
    <row r="1301" spans="7:25" x14ac:dyDescent="0.35">
      <c r="G1301" s="1">
        <v>1988.333333</v>
      </c>
      <c r="H1301" s="1">
        <v>-0.106789241348204</v>
      </c>
      <c r="I1301" s="1">
        <v>-0.3143283</v>
      </c>
      <c r="J1301" s="1">
        <v>1988.333333</v>
      </c>
      <c r="K1301" s="1">
        <v>2.6099999999999302</v>
      </c>
      <c r="L1301" s="1">
        <v>1.06458490451663</v>
      </c>
      <c r="M1301" s="1">
        <v>17.7744851348765</v>
      </c>
      <c r="V1301">
        <f t="shared" si="93"/>
        <v>1299</v>
      </c>
      <c r="W1301">
        <f t="shared" si="92"/>
        <v>2.0674227107637204</v>
      </c>
      <c r="X1301" s="2">
        <f t="array" ref="X1301">+SQRT((SUM(SIN($V1301/$X$1*($A$22:$A$2000))*$B$22:$B$2000))^2 + (SUM(COS($V1301/$X$1*($A$22:$A$2000))*$B$22:$B$2000))^2)</f>
        <v>0.41439634365800793</v>
      </c>
      <c r="Y1301">
        <f t="array" ref="Y1301">+SQRT((SUM(SIN($V1301/$X$1*($A$22:$A$2000))*$C$22:$C$2000))^2 +  (SUM(COS($V1301/$X$1*($A$22:$A$2000))*$C$22:$C$2000))^2)</f>
        <v>5.0403185871352978</v>
      </c>
    </row>
    <row r="1302" spans="7:25" x14ac:dyDescent="0.35">
      <c r="G1302" s="1">
        <v>1988.416667</v>
      </c>
      <c r="H1302" s="1">
        <v>-0.206099443635021</v>
      </c>
      <c r="I1302" s="1">
        <v>-8.1307470000000007E-2</v>
      </c>
      <c r="J1302" s="1">
        <v>1988.416667</v>
      </c>
      <c r="K1302" s="1">
        <v>2.6119999999999299</v>
      </c>
      <c r="L1302" s="1">
        <v>0.79240796201168895</v>
      </c>
      <c r="M1302" s="1">
        <v>19.845054613804699</v>
      </c>
      <c r="V1302">
        <f t="shared" si="93"/>
        <v>1300</v>
      </c>
      <c r="W1302">
        <f t="shared" si="92"/>
        <v>2.0690142601946393</v>
      </c>
      <c r="X1302" s="2">
        <f t="array" ref="X1302">+SQRT((SUM(SIN($V1302/$X$1*($A$22:$A$2000))*$B$22:$B$2000))^2 + (SUM(COS($V1302/$X$1*($A$22:$A$2000))*$B$22:$B$2000))^2)</f>
        <v>0.2444295836785996</v>
      </c>
      <c r="Y1302">
        <f t="array" ref="Y1302">+SQRT((SUM(SIN($V1302/$X$1*($A$22:$A$2000))*$C$22:$C$2000))^2 +  (SUM(COS($V1302/$X$1*($A$22:$A$2000))*$C$22:$C$2000))^2)</f>
        <v>5.8816294486327374</v>
      </c>
    </row>
    <row r="1303" spans="7:25" x14ac:dyDescent="0.35">
      <c r="G1303" s="1">
        <v>1988.5</v>
      </c>
      <c r="H1303" s="1">
        <v>-0.228089270586502</v>
      </c>
      <c r="I1303" s="1">
        <v>0.14343049999999999</v>
      </c>
      <c r="J1303" s="1">
        <v>1988.5</v>
      </c>
      <c r="K1303" s="1">
        <v>2.6139999999999302</v>
      </c>
      <c r="L1303" s="1">
        <v>0.84458274543987499</v>
      </c>
      <c r="M1303" s="1">
        <v>18.451601338872699</v>
      </c>
      <c r="V1303">
        <f t="shared" si="93"/>
        <v>1301</v>
      </c>
      <c r="W1303">
        <f t="shared" si="92"/>
        <v>2.0706058096255582</v>
      </c>
      <c r="X1303" s="2">
        <f t="array" ref="X1303">+SQRT((SUM(SIN($V1303/$X$1*($A$22:$A$2000))*$B$22:$B$2000))^2 + (SUM(COS($V1303/$X$1*($A$22:$A$2000))*$B$22:$B$2000))^2)</f>
        <v>0.43603746564950752</v>
      </c>
      <c r="Y1303">
        <f t="array" ref="Y1303">+SQRT((SUM(SIN($V1303/$X$1*($A$22:$A$2000))*$C$22:$C$2000))^2 +  (SUM(COS($V1303/$X$1*($A$22:$A$2000))*$C$22:$C$2000))^2)</f>
        <v>6.5775984711534541</v>
      </c>
    </row>
    <row r="1304" spans="7:25" x14ac:dyDescent="0.35">
      <c r="G1304" s="1">
        <v>1988.583333</v>
      </c>
      <c r="H1304" s="1">
        <v>-0.11155816500519</v>
      </c>
      <c r="I1304" s="1">
        <v>-8.4121230000000005E-3</v>
      </c>
      <c r="J1304" s="1">
        <v>1988.583333</v>
      </c>
      <c r="K1304" s="1">
        <v>2.6159999999999299</v>
      </c>
      <c r="L1304" s="1">
        <v>1.43036573095501</v>
      </c>
      <c r="M1304" s="1">
        <v>17.480908207695599</v>
      </c>
      <c r="V1304">
        <f t="shared" si="93"/>
        <v>1302</v>
      </c>
      <c r="W1304">
        <f t="shared" si="92"/>
        <v>2.0721973590564775</v>
      </c>
      <c r="X1304" s="2">
        <f t="array" ref="X1304">+SQRT((SUM(SIN($V1304/$X$1*($A$22:$A$2000))*$B$22:$B$2000))^2 + (SUM(COS($V1304/$X$1*($A$22:$A$2000))*$B$22:$B$2000))^2)</f>
        <v>0.73425061025266103</v>
      </c>
      <c r="Y1304">
        <f t="array" ref="Y1304">+SQRT((SUM(SIN($V1304/$X$1*($A$22:$A$2000))*$C$22:$C$2000))^2 +  (SUM(COS($V1304/$X$1*($A$22:$A$2000))*$C$22:$C$2000))^2)</f>
        <v>6.9551925418855021</v>
      </c>
    </row>
    <row r="1305" spans="7:25" x14ac:dyDescent="0.35">
      <c r="G1305" s="1">
        <v>1988.666667</v>
      </c>
      <c r="H1305" s="1">
        <v>3.9833627704180898E-2</v>
      </c>
      <c r="I1305" s="1">
        <v>-3.3995570000000003E-2</v>
      </c>
      <c r="J1305" s="1">
        <v>1988.666667</v>
      </c>
      <c r="K1305" s="1">
        <v>2.6179999999999302</v>
      </c>
      <c r="L1305" s="1">
        <v>1.4860720289585301</v>
      </c>
      <c r="M1305" s="1">
        <v>22.305863297226601</v>
      </c>
      <c r="V1305">
        <f t="shared" si="93"/>
        <v>1303</v>
      </c>
      <c r="W1305">
        <f t="shared" si="92"/>
        <v>2.0737889084873964</v>
      </c>
      <c r="X1305" s="2">
        <f t="array" ref="X1305">+SQRT((SUM(SIN($V1305/$X$1*($A$22:$A$2000))*$B$22:$B$2000))^2 + (SUM(COS($V1305/$X$1*($A$22:$A$2000))*$B$22:$B$2000))^2)</f>
        <v>0.91578005390392503</v>
      </c>
      <c r="Y1305">
        <f t="array" ref="Y1305">+SQRT((SUM(SIN($V1305/$X$1*($A$22:$A$2000))*$C$22:$C$2000))^2 +  (SUM(COS($V1305/$X$1*($A$22:$A$2000))*$C$22:$C$2000))^2)</f>
        <v>6.9439331745682784</v>
      </c>
    </row>
    <row r="1306" spans="7:25" x14ac:dyDescent="0.35">
      <c r="G1306" s="1">
        <v>1988.75</v>
      </c>
      <c r="H1306" s="1">
        <v>0.110358061798551</v>
      </c>
      <c r="I1306" s="1">
        <v>-0.16876679999999999</v>
      </c>
      <c r="J1306" s="1">
        <v>1988.75</v>
      </c>
      <c r="K1306" s="1">
        <v>2.6199999999999299</v>
      </c>
      <c r="L1306" s="1">
        <v>1.17505714815729</v>
      </c>
      <c r="M1306" s="1">
        <v>30.870388148784599</v>
      </c>
      <c r="V1306">
        <f t="shared" si="93"/>
        <v>1304</v>
      </c>
      <c r="W1306">
        <f t="shared" si="92"/>
        <v>2.0753804579183153</v>
      </c>
      <c r="X1306" s="2">
        <f t="array" ref="X1306">+SQRT((SUM(SIN($V1306/$X$1*($A$22:$A$2000))*$B$22:$B$2000))^2 + (SUM(COS($V1306/$X$1*($A$22:$A$2000))*$B$22:$B$2000))^2)</f>
        <v>0.90383359197995727</v>
      </c>
      <c r="Y1306">
        <f t="array" ref="Y1306">+SQRT((SUM(SIN($V1306/$X$1*($A$22:$A$2000))*$C$22:$C$2000))^2 +  (SUM(COS($V1306/$X$1*($A$22:$A$2000))*$C$22:$C$2000))^2)</f>
        <v>6.66304141605801</v>
      </c>
    </row>
    <row r="1307" spans="7:25" x14ac:dyDescent="0.35">
      <c r="G1307" s="1">
        <v>1988.833333</v>
      </c>
      <c r="H1307" s="1">
        <v>0.11599636247728499</v>
      </c>
      <c r="I1307" s="1">
        <v>6.3823669999999999E-2</v>
      </c>
      <c r="J1307" s="1">
        <v>1988.833333</v>
      </c>
      <c r="K1307" s="1">
        <v>2.6219999999999302</v>
      </c>
      <c r="L1307" s="1">
        <v>2.3221148614901002</v>
      </c>
      <c r="M1307" s="1">
        <v>37.160288695671703</v>
      </c>
      <c r="V1307">
        <f t="shared" si="93"/>
        <v>1305</v>
      </c>
      <c r="W1307">
        <f t="shared" si="92"/>
        <v>2.0769720073492342</v>
      </c>
      <c r="X1307" s="2">
        <f t="array" ref="X1307">+SQRT((SUM(SIN($V1307/$X$1*($A$22:$A$2000))*$B$22:$B$2000))^2 + (SUM(COS($V1307/$X$1*($A$22:$A$2000))*$B$22:$B$2000))^2)</f>
        <v>0.70563331780589511</v>
      </c>
      <c r="Y1307">
        <f t="array" ref="Y1307">+SQRT((SUM(SIN($V1307/$X$1*($A$22:$A$2000))*$C$22:$C$2000))^2 +  (SUM(COS($V1307/$X$1*($A$22:$A$2000))*$C$22:$C$2000))^2)</f>
        <v>6.2941265553349055</v>
      </c>
    </row>
    <row r="1308" spans="7:25" x14ac:dyDescent="0.35">
      <c r="G1308" s="1">
        <v>1988.916667</v>
      </c>
      <c r="H1308" s="1">
        <v>0.120744672852822</v>
      </c>
      <c r="I1308" s="1">
        <v>0.36945749999999999</v>
      </c>
      <c r="J1308" s="1">
        <v>1988.916667</v>
      </c>
      <c r="K1308" s="1">
        <v>2.6239999999999299</v>
      </c>
      <c r="L1308" s="1">
        <v>5.5271121352731303</v>
      </c>
      <c r="M1308" s="1">
        <v>38.919788048717102</v>
      </c>
      <c r="V1308">
        <f t="shared" si="93"/>
        <v>1306</v>
      </c>
      <c r="W1308">
        <f t="shared" si="92"/>
        <v>2.078563556780153</v>
      </c>
      <c r="X1308" s="2">
        <f t="array" ref="X1308">+SQRT((SUM(SIN($V1308/$X$1*($A$22:$A$2000))*$B$22:$B$2000))^2 + (SUM(COS($V1308/$X$1*($A$22:$A$2000))*$B$22:$B$2000))^2)</f>
        <v>0.44341272455023284</v>
      </c>
      <c r="Y1308">
        <f t="array" ref="Y1308">+SQRT((SUM(SIN($V1308/$X$1*($A$22:$A$2000))*$C$22:$C$2000))^2 +  (SUM(COS($V1308/$X$1*($A$22:$A$2000))*$C$22:$C$2000))^2)</f>
        <v>5.8732067012289297</v>
      </c>
    </row>
    <row r="1309" spans="7:25" x14ac:dyDescent="0.35">
      <c r="G1309" s="1">
        <v>1989</v>
      </c>
      <c r="H1309" s="1">
        <v>0.114700393061637</v>
      </c>
      <c r="I1309" s="1">
        <v>-0.1121571</v>
      </c>
      <c r="J1309" s="1">
        <v>1989</v>
      </c>
      <c r="K1309" s="1">
        <v>2.6259999999999302</v>
      </c>
      <c r="L1309" s="1">
        <v>9.3726857040337208</v>
      </c>
      <c r="M1309" s="1">
        <v>36.043021099532197</v>
      </c>
      <c r="V1309">
        <f t="shared" si="93"/>
        <v>1307</v>
      </c>
      <c r="W1309">
        <f t="shared" si="92"/>
        <v>2.0801551062110724</v>
      </c>
      <c r="X1309" s="2">
        <f t="array" ref="X1309">+SQRT((SUM(SIN($V1309/$X$1*($A$22:$A$2000))*$B$22:$B$2000))^2 + (SUM(COS($V1309/$X$1*($A$22:$A$2000))*$B$22:$B$2000))^2)</f>
        <v>0.3627351543376674</v>
      </c>
      <c r="Y1309">
        <f t="array" ref="Y1309">+SQRT((SUM(SIN($V1309/$X$1*($A$22:$A$2000))*$C$22:$C$2000))^2 +  (SUM(COS($V1309/$X$1*($A$22:$A$2000))*$C$22:$C$2000))^2)</f>
        <v>5.2777667989765407</v>
      </c>
    </row>
    <row r="1310" spans="7:25" x14ac:dyDescent="0.35">
      <c r="G1310" s="1">
        <v>1989.083333</v>
      </c>
      <c r="H1310" s="1">
        <v>6.5961052460868294E-2</v>
      </c>
      <c r="I1310" s="1">
        <v>0.1241439</v>
      </c>
      <c r="J1310" s="1">
        <v>1989.083333</v>
      </c>
      <c r="K1310" s="1">
        <v>2.6279999999999299</v>
      </c>
      <c r="L1310" s="1">
        <v>12.499258405371201</v>
      </c>
      <c r="M1310" s="1">
        <v>27.998577163831101</v>
      </c>
      <c r="V1310">
        <f t="shared" si="93"/>
        <v>1308</v>
      </c>
      <c r="W1310">
        <f t="shared" si="92"/>
        <v>2.0817466556419912</v>
      </c>
      <c r="X1310" s="2">
        <f t="array" ref="X1310">+SQRT((SUM(SIN($V1310/$X$1*($A$22:$A$2000))*$B$22:$B$2000))^2 + (SUM(COS($V1310/$X$1*($A$22:$A$2000))*$B$22:$B$2000))^2)</f>
        <v>0.39133704780869061</v>
      </c>
      <c r="Y1310">
        <f t="array" ref="Y1310">+SQRT((SUM(SIN($V1310/$X$1*($A$22:$A$2000))*$C$22:$C$2000))^2 +  (SUM(COS($V1310/$X$1*($A$22:$A$2000))*$C$22:$C$2000))^2)</f>
        <v>4.4277793070462472</v>
      </c>
    </row>
    <row r="1311" spans="7:25" x14ac:dyDescent="0.35">
      <c r="G1311" s="1">
        <v>1989.166667</v>
      </c>
      <c r="H1311" s="1">
        <v>7.6780569066610101E-3</v>
      </c>
      <c r="I1311" s="1">
        <v>-0.16684360000000001</v>
      </c>
      <c r="J1311" s="1">
        <v>1989.166667</v>
      </c>
      <c r="K1311" s="1">
        <v>2.6299999999999302</v>
      </c>
      <c r="L1311" s="1">
        <v>14.156603678172999</v>
      </c>
      <c r="M1311" s="1">
        <v>17.398581351051298</v>
      </c>
      <c r="V1311">
        <f t="shared" si="93"/>
        <v>1309</v>
      </c>
      <c r="W1311">
        <f t="shared" si="92"/>
        <v>2.0833382050729101</v>
      </c>
      <c r="X1311" s="2">
        <f t="array" ref="X1311">+SQRT((SUM(SIN($V1311/$X$1*($A$22:$A$2000))*$B$22:$B$2000))^2 + (SUM(COS($V1311/$X$1*($A$22:$A$2000))*$B$22:$B$2000))^2)</f>
        <v>0.23246739578126899</v>
      </c>
      <c r="Y1311">
        <f t="array" ref="Y1311">+SQRT((SUM(SIN($V1311/$X$1*($A$22:$A$2000))*$C$22:$C$2000))^2 +  (SUM(COS($V1311/$X$1*($A$22:$A$2000))*$C$22:$C$2000))^2)</f>
        <v>3.4281872507327917</v>
      </c>
    </row>
    <row r="1312" spans="7:25" x14ac:dyDescent="0.35">
      <c r="G1312" s="1">
        <v>1989.25</v>
      </c>
      <c r="H1312" s="1">
        <v>-1.6877682065449501E-2</v>
      </c>
      <c r="I1312" s="1">
        <v>-0.2995237</v>
      </c>
      <c r="J1312" s="1">
        <v>1989.25</v>
      </c>
      <c r="K1312" s="1">
        <v>2.63199999999993</v>
      </c>
      <c r="L1312" s="1">
        <v>13.4135167228982</v>
      </c>
      <c r="M1312" s="1">
        <v>9.5954239248444804</v>
      </c>
      <c r="V1312">
        <f t="shared" si="93"/>
        <v>1310</v>
      </c>
      <c r="W1312">
        <f t="shared" si="92"/>
        <v>2.084929754503829</v>
      </c>
      <c r="X1312" s="2">
        <f t="array" ref="X1312">+SQRT((SUM(SIN($V1312/$X$1*($A$22:$A$2000))*$B$22:$B$2000))^2 + (SUM(COS($V1312/$X$1*($A$22:$A$2000))*$B$22:$B$2000))^2)</f>
        <v>0.17745750377245656</v>
      </c>
      <c r="Y1312">
        <f t="array" ref="Y1312">+SQRT((SUM(SIN($V1312/$X$1*($A$22:$A$2000))*$C$22:$C$2000))^2 +  (SUM(COS($V1312/$X$1*($A$22:$A$2000))*$C$22:$C$2000))^2)</f>
        <v>2.5511131170798116</v>
      </c>
    </row>
    <row r="1313" spans="7:25" x14ac:dyDescent="0.35">
      <c r="G1313" s="1">
        <v>1989.333333</v>
      </c>
      <c r="H1313" s="1">
        <v>-2.5565460437703399E-2</v>
      </c>
      <c r="I1313" s="1">
        <v>-0.39559830000000001</v>
      </c>
      <c r="J1313" s="1">
        <v>1989.333333</v>
      </c>
      <c r="K1313" s="1">
        <v>2.6339999999999302</v>
      </c>
      <c r="L1313" s="1">
        <v>10.0586379864794</v>
      </c>
      <c r="M1313" s="1">
        <v>6.6006923811015099</v>
      </c>
      <c r="V1313">
        <f t="shared" si="93"/>
        <v>1311</v>
      </c>
      <c r="W1313">
        <f t="shared" si="92"/>
        <v>2.0865213039347479</v>
      </c>
      <c r="X1313" s="2">
        <f t="array" ref="X1313">+SQRT((SUM(SIN($V1313/$X$1*($A$22:$A$2000))*$B$22:$B$2000))^2 + (SUM(COS($V1313/$X$1*($A$22:$A$2000))*$B$22:$B$2000))^2)</f>
        <v>0.68328833120452259</v>
      </c>
      <c r="Y1313">
        <f t="array" ref="Y1313">+SQRT((SUM(SIN($V1313/$X$1*($A$22:$A$2000))*$C$22:$C$2000))^2 +  (SUM(COS($V1313/$X$1*($A$22:$A$2000))*$C$22:$C$2000))^2)</f>
        <v>2.1823804208568096</v>
      </c>
    </row>
    <row r="1314" spans="7:25" x14ac:dyDescent="0.35">
      <c r="G1314" s="1">
        <v>1989.416667</v>
      </c>
      <c r="H1314" s="1">
        <v>-3.8931381089149397E-2</v>
      </c>
      <c r="I1314" s="1">
        <v>-0.5893079</v>
      </c>
      <c r="J1314" s="1">
        <v>1989.416667</v>
      </c>
      <c r="K1314" s="1">
        <v>2.63599999999993</v>
      </c>
      <c r="L1314" s="1">
        <v>5.6580221657220502</v>
      </c>
      <c r="M1314" s="1">
        <v>6.7859138144409901</v>
      </c>
      <c r="V1314">
        <f t="shared" si="93"/>
        <v>1312</v>
      </c>
      <c r="W1314">
        <f t="shared" si="92"/>
        <v>2.0881128533656668</v>
      </c>
      <c r="X1314" s="2">
        <f t="array" ref="X1314">+SQRT((SUM(SIN($V1314/$X$1*($A$22:$A$2000))*$B$22:$B$2000))^2 + (SUM(COS($V1314/$X$1*($A$22:$A$2000))*$B$22:$B$2000))^2)</f>
        <v>1.1040666219306559</v>
      </c>
      <c r="Y1314">
        <f t="array" ref="Y1314">+SQRT((SUM(SIN($V1314/$X$1*($A$22:$A$2000))*$C$22:$C$2000))^2 +  (SUM(COS($V1314/$X$1*($A$22:$A$2000))*$C$22:$C$2000))^2)</f>
        <v>2.5938630601703418</v>
      </c>
    </row>
    <row r="1315" spans="7:25" x14ac:dyDescent="0.35">
      <c r="G1315" s="1">
        <v>1989.5</v>
      </c>
      <c r="H1315" s="1">
        <v>-2.7040017579023998E-2</v>
      </c>
      <c r="I1315" s="1">
        <v>-0.15363869999999999</v>
      </c>
      <c r="J1315" s="1">
        <v>1989.5</v>
      </c>
      <c r="K1315" s="1">
        <v>2.6379999999999302</v>
      </c>
      <c r="L1315" s="1">
        <v>2.2583113103144199</v>
      </c>
      <c r="M1315" s="1">
        <v>9.9489534529016499</v>
      </c>
      <c r="V1315">
        <f t="shared" si="93"/>
        <v>1313</v>
      </c>
      <c r="W1315">
        <f t="shared" si="92"/>
        <v>2.0897044027965861</v>
      </c>
      <c r="X1315" s="2">
        <f t="array" ref="X1315">+SQRT((SUM(SIN($V1315/$X$1*($A$22:$A$2000))*$B$22:$B$2000))^2 + (SUM(COS($V1315/$X$1*($A$22:$A$2000))*$B$22:$B$2000))^2)</f>
        <v>1.2613736561104409</v>
      </c>
      <c r="Y1315">
        <f t="array" ref="Y1315">+SQRT((SUM(SIN($V1315/$X$1*($A$22:$A$2000))*$C$22:$C$2000))^2 +  (SUM(COS($V1315/$X$1*($A$22:$A$2000))*$C$22:$C$2000))^2)</f>
        <v>3.547539055314413</v>
      </c>
    </row>
    <row r="1316" spans="7:25" x14ac:dyDescent="0.35">
      <c r="G1316" s="1">
        <v>1989.583333</v>
      </c>
      <c r="H1316" s="1">
        <v>1.4719780627375599E-2</v>
      </c>
      <c r="I1316" s="1">
        <v>-4.0130730000000003E-2</v>
      </c>
      <c r="J1316" s="1">
        <v>1989.583333</v>
      </c>
      <c r="K1316" s="1">
        <v>2.63999999999993</v>
      </c>
      <c r="L1316" s="1">
        <v>0.61817520306058404</v>
      </c>
      <c r="M1316" s="1">
        <v>17.964911100365899</v>
      </c>
      <c r="V1316">
        <f t="shared" si="93"/>
        <v>1314</v>
      </c>
      <c r="W1316">
        <f t="shared" si="92"/>
        <v>2.091295952227505</v>
      </c>
      <c r="X1316" s="2">
        <f t="array" ref="X1316">+SQRT((SUM(SIN($V1316/$X$1*($A$22:$A$2000))*$B$22:$B$2000))^2 + (SUM(COS($V1316/$X$1*($A$22:$A$2000))*$B$22:$B$2000))^2)</f>
        <v>1.1069446231508826</v>
      </c>
      <c r="Y1316">
        <f t="array" ref="Y1316">+SQRT((SUM(SIN($V1316/$X$1*($A$22:$A$2000))*$C$22:$C$2000))^2 +  (SUM(COS($V1316/$X$1*($A$22:$A$2000))*$C$22:$C$2000))^2)</f>
        <v>4.6351711254763455</v>
      </c>
    </row>
    <row r="1317" spans="7:25" x14ac:dyDescent="0.35">
      <c r="G1317" s="1">
        <v>1989.666667</v>
      </c>
      <c r="H1317" s="1">
        <v>2.3801921382888801E-2</v>
      </c>
      <c r="I1317" s="1">
        <v>0.1356039</v>
      </c>
      <c r="J1317" s="1">
        <v>1989.666667</v>
      </c>
      <c r="K1317" s="1">
        <v>2.6419999999999302</v>
      </c>
      <c r="L1317" s="1">
        <v>0.228722517619181</v>
      </c>
      <c r="M1317" s="1">
        <v>31.122221838877401</v>
      </c>
      <c r="V1317">
        <f t="shared" si="93"/>
        <v>1315</v>
      </c>
      <c r="W1317">
        <f t="shared" si="92"/>
        <v>2.0928875016584239</v>
      </c>
      <c r="X1317" s="2">
        <f t="array" ref="X1317">+SQRT((SUM(SIN($V1317/$X$1*($A$22:$A$2000))*$B$22:$B$2000))^2 + (SUM(COS($V1317/$X$1*($A$22:$A$2000))*$B$22:$B$2000))^2)</f>
        <v>0.77914853634651748</v>
      </c>
      <c r="Y1317">
        <f t="array" ref="Y1317">+SQRT((SUM(SIN($V1317/$X$1*($A$22:$A$2000))*$C$22:$C$2000))^2 +  (SUM(COS($V1317/$X$1*($A$22:$A$2000))*$C$22:$C$2000))^2)</f>
        <v>5.5645551200435355</v>
      </c>
    </row>
    <row r="1318" spans="7:25" x14ac:dyDescent="0.35">
      <c r="G1318" s="1">
        <v>1989.75</v>
      </c>
      <c r="H1318" s="1">
        <v>-1.838253411732E-2</v>
      </c>
      <c r="I1318" s="1">
        <v>-5.6448819999999997E-2</v>
      </c>
      <c r="J1318" s="1">
        <v>1989.75</v>
      </c>
      <c r="K1318" s="1">
        <v>2.64399999999993</v>
      </c>
      <c r="L1318" s="1">
        <v>0.26268922378981002</v>
      </c>
      <c r="M1318" s="1">
        <v>45.441643067772397</v>
      </c>
      <c r="V1318">
        <f t="shared" si="93"/>
        <v>1316</v>
      </c>
      <c r="W1318">
        <f t="shared" si="92"/>
        <v>2.0944790510893427</v>
      </c>
      <c r="X1318" s="2">
        <f t="array" ref="X1318">+SQRT((SUM(SIN($V1318/$X$1*($A$22:$A$2000))*$B$22:$B$2000))^2 + (SUM(COS($V1318/$X$1*($A$22:$A$2000))*$B$22:$B$2000))^2)</f>
        <v>0.56687256444426504</v>
      </c>
      <c r="Y1318">
        <f t="array" ref="Y1318">+SQRT((SUM(SIN($V1318/$X$1*($A$22:$A$2000))*$C$22:$C$2000))^2 +  (SUM(COS($V1318/$X$1*($A$22:$A$2000))*$C$22:$C$2000))^2)</f>
        <v>6.2261118956698667</v>
      </c>
    </row>
    <row r="1319" spans="7:25" x14ac:dyDescent="0.35">
      <c r="G1319" s="1">
        <v>1989.833333</v>
      </c>
      <c r="H1319" s="1">
        <v>-2.6914671950188498E-2</v>
      </c>
      <c r="I1319" s="1">
        <v>-9.0774919999999995E-2</v>
      </c>
      <c r="J1319" s="1">
        <v>1989.833333</v>
      </c>
      <c r="K1319" s="1">
        <v>2.6459999999999302</v>
      </c>
      <c r="L1319" s="1">
        <v>0.24150478087147001</v>
      </c>
      <c r="M1319" s="1">
        <v>53.566465206497703</v>
      </c>
      <c r="V1319">
        <f t="shared" si="93"/>
        <v>1317</v>
      </c>
      <c r="W1319">
        <f t="shared" si="92"/>
        <v>2.0960706005202616</v>
      </c>
      <c r="X1319" s="2">
        <f t="array" ref="X1319">+SQRT((SUM(SIN($V1319/$X$1*($A$22:$A$2000))*$B$22:$B$2000))^2 + (SUM(COS($V1319/$X$1*($A$22:$A$2000))*$B$22:$B$2000))^2)</f>
        <v>0.49196918115179855</v>
      </c>
      <c r="Y1319">
        <f t="array" ref="Y1319">+SQRT((SUM(SIN($V1319/$X$1*($A$22:$A$2000))*$C$22:$C$2000))^2 +  (SUM(COS($V1319/$X$1*($A$22:$A$2000))*$C$22:$C$2000))^2)</f>
        <v>6.6975426876232715</v>
      </c>
    </row>
    <row r="1320" spans="7:25" x14ac:dyDescent="0.35">
      <c r="G1320" s="1">
        <v>1989.916667</v>
      </c>
      <c r="H1320" s="1">
        <v>4.78833110174035E-2</v>
      </c>
      <c r="I1320" s="1">
        <v>4.6315910000000002E-2</v>
      </c>
      <c r="J1320" s="1">
        <v>1989.916667</v>
      </c>
      <c r="K1320" s="1">
        <v>2.64799999999993</v>
      </c>
      <c r="L1320" s="1">
        <v>0.20194994006832401</v>
      </c>
      <c r="M1320" s="1">
        <v>51.272689604783103</v>
      </c>
      <c r="V1320">
        <f t="shared" si="93"/>
        <v>1318</v>
      </c>
      <c r="W1320">
        <f t="shared" si="92"/>
        <v>2.0976621499511805</v>
      </c>
      <c r="X1320" s="2">
        <f t="array" ref="X1320">+SQRT((SUM(SIN($V1320/$X$1*($A$22:$A$2000))*$B$22:$B$2000))^2 + (SUM(COS($V1320/$X$1*($A$22:$A$2000))*$B$22:$B$2000))^2)</f>
        <v>0.27556008373822583</v>
      </c>
      <c r="Y1320">
        <f t="array" ref="Y1320">+SQRT((SUM(SIN($V1320/$X$1*($A$22:$A$2000))*$C$22:$C$2000))^2 +  (SUM(COS($V1320/$X$1*($A$22:$A$2000))*$C$22:$C$2000))^2)</f>
        <v>7.1009416739758686</v>
      </c>
    </row>
    <row r="1321" spans="7:25" x14ac:dyDescent="0.35">
      <c r="G1321" s="1">
        <v>1990</v>
      </c>
      <c r="H1321" s="1">
        <v>0.119186993698688</v>
      </c>
      <c r="I1321" s="1">
        <v>6.9982890000000006E-2</v>
      </c>
      <c r="J1321" s="1">
        <v>1990</v>
      </c>
      <c r="K1321" s="1">
        <v>2.6499999999999302</v>
      </c>
      <c r="L1321" s="1">
        <v>0.266212864173833</v>
      </c>
      <c r="M1321" s="1">
        <v>43.441260255118003</v>
      </c>
      <c r="V1321">
        <f t="shared" si="93"/>
        <v>1319</v>
      </c>
      <c r="W1321">
        <f t="shared" si="92"/>
        <v>2.0992536993820994</v>
      </c>
      <c r="X1321" s="2">
        <f t="array" ref="X1321">+SQRT((SUM(SIN($V1321/$X$1*($A$22:$A$2000))*$B$22:$B$2000))^2 + (SUM(COS($V1321/$X$1*($A$22:$A$2000))*$B$22:$B$2000))^2)</f>
        <v>0.6329073433429443</v>
      </c>
      <c r="Y1321">
        <f t="array" ref="Y1321">+SQRT((SUM(SIN($V1321/$X$1*($A$22:$A$2000))*$C$22:$C$2000))^2 +  (SUM(COS($V1321/$X$1*($A$22:$A$2000))*$C$22:$C$2000))^2)</f>
        <v>7.4218305622508822</v>
      </c>
    </row>
    <row r="1322" spans="7:25" x14ac:dyDescent="0.35">
      <c r="G1322" s="1">
        <v>1990.083333</v>
      </c>
      <c r="H1322" s="1">
        <v>0.10224785477821299</v>
      </c>
      <c r="I1322" s="1">
        <v>-0.1193862</v>
      </c>
      <c r="J1322" s="1">
        <v>1990.083333</v>
      </c>
      <c r="K1322" s="1">
        <v>2.65199999999993</v>
      </c>
      <c r="L1322" s="1">
        <v>0.28975856235659397</v>
      </c>
      <c r="M1322" s="1">
        <v>38.221143484677498</v>
      </c>
      <c r="V1322">
        <f t="shared" si="93"/>
        <v>1320</v>
      </c>
      <c r="W1322">
        <f t="shared" si="92"/>
        <v>2.1008452488130183</v>
      </c>
      <c r="X1322" s="2">
        <f t="array" ref="X1322">+SQRT((SUM(SIN($V1322/$X$1*($A$22:$A$2000))*$B$22:$B$2000))^2 + (SUM(COS($V1322/$X$1*($A$22:$A$2000))*$B$22:$B$2000))^2)</f>
        <v>1.4874870751330873</v>
      </c>
      <c r="Y1322">
        <f t="array" ref="Y1322">+SQRT((SUM(SIN($V1322/$X$1*($A$22:$A$2000))*$C$22:$C$2000))^2 +  (SUM(COS($V1322/$X$1*($A$22:$A$2000))*$C$22:$C$2000))^2)</f>
        <v>7.5316402025569875</v>
      </c>
    </row>
    <row r="1323" spans="7:25" x14ac:dyDescent="0.35">
      <c r="G1323" s="1">
        <v>1990.166667</v>
      </c>
      <c r="H1323" s="1">
        <v>5.9129286757532797E-2</v>
      </c>
      <c r="I1323" s="1">
        <v>9.8654629999999997E-3</v>
      </c>
      <c r="J1323" s="1">
        <v>1990.166667</v>
      </c>
      <c r="K1323" s="1">
        <v>2.6539999999999302</v>
      </c>
      <c r="L1323" s="1">
        <v>0.23683183665413499</v>
      </c>
      <c r="M1323" s="1">
        <v>36.904358129632399</v>
      </c>
      <c r="V1323">
        <f t="shared" si="93"/>
        <v>1321</v>
      </c>
      <c r="W1323">
        <f t="shared" si="92"/>
        <v>2.1024367982439376</v>
      </c>
      <c r="X1323" s="2">
        <f t="array" ref="X1323">+SQRT((SUM(SIN($V1323/$X$1*($A$22:$A$2000))*$B$22:$B$2000))^2 + (SUM(COS($V1323/$X$1*($A$22:$A$2000))*$B$22:$B$2000))^2)</f>
        <v>2.3000014755707965</v>
      </c>
      <c r="Y1323">
        <f t="array" ref="Y1323">+SQRT((SUM(SIN($V1323/$X$1*($A$22:$A$2000))*$C$22:$C$2000))^2 +  (SUM(COS($V1323/$X$1*($A$22:$A$2000))*$C$22:$C$2000))^2)</f>
        <v>7.3812131137608397</v>
      </c>
    </row>
    <row r="1324" spans="7:25" x14ac:dyDescent="0.35">
      <c r="G1324" s="1">
        <v>1990.25</v>
      </c>
      <c r="H1324" s="1">
        <v>8.9405975310910393E-2</v>
      </c>
      <c r="I1324" s="1">
        <v>-0.20467350000000001</v>
      </c>
      <c r="J1324" s="1">
        <v>1990.25</v>
      </c>
      <c r="K1324" s="1">
        <v>2.65599999999993</v>
      </c>
      <c r="L1324" s="1">
        <v>0.31577774626756999</v>
      </c>
      <c r="M1324" s="1">
        <v>36.839861050638902</v>
      </c>
      <c r="V1324">
        <f t="shared" si="93"/>
        <v>1322</v>
      </c>
      <c r="W1324">
        <f t="shared" si="92"/>
        <v>2.1040283476748565</v>
      </c>
      <c r="X1324" s="2">
        <f t="array" ref="X1324">+SQRT((SUM(SIN($V1324/$X$1*($A$22:$A$2000))*$B$22:$B$2000))^2 + (SUM(COS($V1324/$X$1*($A$22:$A$2000))*$B$22:$B$2000))^2)</f>
        <v>2.8161234811067049</v>
      </c>
      <c r="Y1324">
        <f t="array" ref="Y1324">+SQRT((SUM(SIN($V1324/$X$1*($A$22:$A$2000))*$C$22:$C$2000))^2 +  (SUM(COS($V1324/$X$1*($A$22:$A$2000))*$C$22:$C$2000))^2)</f>
        <v>7.0960329781422047</v>
      </c>
    </row>
    <row r="1325" spans="7:25" x14ac:dyDescent="0.35">
      <c r="G1325" s="1">
        <v>1990.333333</v>
      </c>
      <c r="H1325" s="1">
        <v>0.163048006776469</v>
      </c>
      <c r="I1325" s="1">
        <v>-0.15017749999999999</v>
      </c>
      <c r="J1325" s="1">
        <v>1990.333333</v>
      </c>
      <c r="K1325" s="1">
        <v>2.6579999999999302</v>
      </c>
      <c r="L1325" s="1">
        <v>0.44175254585068702</v>
      </c>
      <c r="M1325" s="1">
        <v>39.221431253014202</v>
      </c>
      <c r="V1325">
        <f t="shared" si="93"/>
        <v>1323</v>
      </c>
      <c r="W1325">
        <f t="shared" si="92"/>
        <v>2.1056198971057754</v>
      </c>
      <c r="X1325" s="2">
        <f t="array" ref="X1325">+SQRT((SUM(SIN($V1325/$X$1*($A$22:$A$2000))*$B$22:$B$2000))^2 + (SUM(COS($V1325/$X$1*($A$22:$A$2000))*$B$22:$B$2000))^2)</f>
        <v>2.9787352388070718</v>
      </c>
      <c r="Y1325">
        <f t="array" ref="Y1325">+SQRT((SUM(SIN($V1325/$X$1*($A$22:$A$2000))*$C$22:$C$2000))^2 +  (SUM(COS($V1325/$X$1*($A$22:$A$2000))*$C$22:$C$2000))^2)</f>
        <v>6.835991868919276</v>
      </c>
    </row>
    <row r="1326" spans="7:25" x14ac:dyDescent="0.35">
      <c r="G1326" s="1">
        <v>1990.416667</v>
      </c>
      <c r="H1326" s="1">
        <v>0.18888851147836</v>
      </c>
      <c r="I1326" s="1">
        <v>-0.37761800000000001</v>
      </c>
      <c r="J1326" s="1">
        <v>1990.416667</v>
      </c>
      <c r="K1326" s="1">
        <v>2.65999999999993</v>
      </c>
      <c r="L1326" s="1">
        <v>0.37647308432272703</v>
      </c>
      <c r="M1326" s="1">
        <v>44.238599268812699</v>
      </c>
      <c r="V1326">
        <f t="shared" si="93"/>
        <v>1324</v>
      </c>
      <c r="W1326">
        <f t="shared" si="92"/>
        <v>2.1072114465366942</v>
      </c>
      <c r="X1326" s="2">
        <f t="array" ref="X1326">+SQRT((SUM(SIN($V1326/$X$1*($A$22:$A$2000))*$B$22:$B$2000))^2 + (SUM(COS($V1326/$X$1*($A$22:$A$2000))*$B$22:$B$2000))^2)</f>
        <v>2.958083170655589</v>
      </c>
      <c r="Y1326">
        <f t="array" ref="Y1326">+SQRT((SUM(SIN($V1326/$X$1*($A$22:$A$2000))*$C$22:$C$2000))^2 +  (SUM(COS($V1326/$X$1*($A$22:$A$2000))*$C$22:$C$2000))^2)</f>
        <v>6.5753159376300205</v>
      </c>
    </row>
    <row r="1327" spans="7:25" x14ac:dyDescent="0.35">
      <c r="G1327" s="1">
        <v>1990.5</v>
      </c>
      <c r="H1327" s="1">
        <v>0.17530575383707001</v>
      </c>
      <c r="I1327" s="1">
        <v>4.7151680000000001E-2</v>
      </c>
      <c r="J1327" s="1">
        <v>1990.5</v>
      </c>
      <c r="K1327" s="1">
        <v>2.6619999999999302</v>
      </c>
      <c r="L1327" s="1">
        <v>0.37362290259741099</v>
      </c>
      <c r="M1327" s="1">
        <v>45.610148252510697</v>
      </c>
      <c r="V1327">
        <f t="shared" si="93"/>
        <v>1325</v>
      </c>
      <c r="W1327">
        <f t="shared" si="92"/>
        <v>2.1088029959676131</v>
      </c>
      <c r="X1327" s="2">
        <f t="array" ref="X1327">+SQRT((SUM(SIN($V1327/$X$1*($A$22:$A$2000))*$B$22:$B$2000))^2 + (SUM(COS($V1327/$X$1*($A$22:$A$2000))*$B$22:$B$2000))^2)</f>
        <v>2.9716158717529946</v>
      </c>
      <c r="Y1327">
        <f t="array" ref="Y1327">+SQRT((SUM(SIN($V1327/$X$1*($A$22:$A$2000))*$C$22:$C$2000))^2 +  (SUM(COS($V1327/$X$1*($A$22:$A$2000))*$C$22:$C$2000))^2)</f>
        <v>6.1183623477009581</v>
      </c>
    </row>
    <row r="1328" spans="7:25" x14ac:dyDescent="0.35">
      <c r="G1328" s="1">
        <v>1990.583333</v>
      </c>
      <c r="H1328" s="1">
        <v>0.191367775816845</v>
      </c>
      <c r="I1328" s="1">
        <v>-0.1104937</v>
      </c>
      <c r="J1328" s="1">
        <v>1990.583333</v>
      </c>
      <c r="K1328" s="1">
        <v>2.66399999999993</v>
      </c>
      <c r="L1328" s="1">
        <v>0.66678104262851201</v>
      </c>
      <c r="M1328" s="1">
        <v>39.889045505457702</v>
      </c>
      <c r="V1328">
        <f t="shared" si="93"/>
        <v>1326</v>
      </c>
      <c r="W1328">
        <f t="shared" si="92"/>
        <v>2.110394545398532</v>
      </c>
      <c r="X1328" s="2">
        <f t="array" ref="X1328">+SQRT((SUM(SIN($V1328/$X$1*($A$22:$A$2000))*$B$22:$B$2000))^2 + (SUM(COS($V1328/$X$1*($A$22:$A$2000))*$B$22:$B$2000))^2)</f>
        <v>2.9786353362374043</v>
      </c>
      <c r="Y1328">
        <f t="array" ref="Y1328">+SQRT((SUM(SIN($V1328/$X$1*($A$22:$A$2000))*$C$22:$C$2000))^2 +  (SUM(COS($V1328/$X$1*($A$22:$A$2000))*$C$22:$C$2000))^2)</f>
        <v>5.3280002501137531</v>
      </c>
    </row>
    <row r="1329" spans="7:25" x14ac:dyDescent="0.35">
      <c r="G1329" s="1">
        <v>1990.666667</v>
      </c>
      <c r="H1329" s="1">
        <v>0.22912434535697601</v>
      </c>
      <c r="I1329" s="1">
        <v>0.17690420000000001</v>
      </c>
      <c r="J1329" s="1">
        <v>1990.666667</v>
      </c>
      <c r="K1329" s="1">
        <v>2.6659999999999302</v>
      </c>
      <c r="L1329" s="1">
        <v>0.79175138924583</v>
      </c>
      <c r="M1329" s="1">
        <v>32.728896939239597</v>
      </c>
      <c r="V1329">
        <f t="shared" si="93"/>
        <v>1327</v>
      </c>
      <c r="W1329">
        <f t="shared" si="92"/>
        <v>2.1119860948294513</v>
      </c>
      <c r="X1329" s="2">
        <f t="array" ref="X1329">+SQRT((SUM(SIN($V1329/$X$1*($A$22:$A$2000))*$B$22:$B$2000))^2 + (SUM(COS($V1329/$X$1*($A$22:$A$2000))*$B$22:$B$2000))^2)</f>
        <v>2.726435734626071</v>
      </c>
      <c r="Y1329">
        <f t="array" ref="Y1329">+SQRT((SUM(SIN($V1329/$X$1*($A$22:$A$2000))*$C$22:$C$2000))^2 +  (SUM(COS($V1329/$X$1*($A$22:$A$2000))*$C$22:$C$2000))^2)</f>
        <v>4.2555961571625716</v>
      </c>
    </row>
    <row r="1330" spans="7:25" x14ac:dyDescent="0.35">
      <c r="G1330" s="1">
        <v>1990.75</v>
      </c>
      <c r="H1330" s="1">
        <v>0.231373914881397</v>
      </c>
      <c r="I1330" s="1">
        <v>1.079127E-2</v>
      </c>
      <c r="J1330" s="1">
        <v>1990.75</v>
      </c>
      <c r="K1330" s="1">
        <v>2.66799999999993</v>
      </c>
      <c r="L1330" s="1">
        <v>0.63783543430528</v>
      </c>
      <c r="M1330" s="1">
        <v>28.203078221165299</v>
      </c>
      <c r="V1330">
        <f t="shared" si="93"/>
        <v>1328</v>
      </c>
      <c r="W1330">
        <f t="shared" si="92"/>
        <v>2.1135776442603702</v>
      </c>
      <c r="X1330" s="2">
        <f t="array" ref="X1330">+SQRT((SUM(SIN($V1330/$X$1*($A$22:$A$2000))*$B$22:$B$2000))^2 + (SUM(COS($V1330/$X$1*($A$22:$A$2000))*$B$22:$B$2000))^2)</f>
        <v>2.0709804683930071</v>
      </c>
      <c r="Y1330">
        <f t="array" ref="Y1330">+SQRT((SUM(SIN($V1330/$X$1*($A$22:$A$2000))*$C$22:$C$2000))^2 +  (SUM(COS($V1330/$X$1*($A$22:$A$2000))*$C$22:$C$2000))^2)</f>
        <v>3.0816010047463576</v>
      </c>
    </row>
    <row r="1331" spans="7:25" x14ac:dyDescent="0.35">
      <c r="G1331" s="1">
        <v>1990.833333</v>
      </c>
      <c r="H1331" s="1">
        <v>0.20070943819722001</v>
      </c>
      <c r="I1331" s="1">
        <v>0.1528854</v>
      </c>
      <c r="J1331" s="1">
        <v>1990.833333</v>
      </c>
      <c r="K1331" s="1">
        <v>2.6699999999999302</v>
      </c>
      <c r="L1331" s="1">
        <v>1.38810125479527</v>
      </c>
      <c r="M1331" s="1">
        <v>22.447801253412901</v>
      </c>
      <c r="V1331">
        <f t="shared" si="93"/>
        <v>1329</v>
      </c>
      <c r="W1331">
        <f t="shared" si="92"/>
        <v>2.1151691936912891</v>
      </c>
      <c r="X1331" s="2">
        <f t="array" ref="X1331">+SQRT((SUM(SIN($V1331/$X$1*($A$22:$A$2000))*$B$22:$B$2000))^2 + (SUM(COS($V1331/$X$1*($A$22:$A$2000))*$B$22:$B$2000))^2)</f>
        <v>1.1347919756960656</v>
      </c>
      <c r="Y1331">
        <f t="array" ref="Y1331">+SQRT((SUM(SIN($V1331/$X$1*($A$22:$A$2000))*$C$22:$C$2000))^2 +  (SUM(COS($V1331/$X$1*($A$22:$A$2000))*$C$22:$C$2000))^2)</f>
        <v>2.0521427060521251</v>
      </c>
    </row>
    <row r="1332" spans="7:25" x14ac:dyDescent="0.35">
      <c r="G1332" s="1">
        <v>1990.916667</v>
      </c>
      <c r="H1332" s="1">
        <v>0.16441658590441099</v>
      </c>
      <c r="I1332" s="1">
        <v>0.21588660000000001</v>
      </c>
      <c r="J1332" s="1">
        <v>1990.916667</v>
      </c>
      <c r="K1332" s="1">
        <v>2.67199999999993</v>
      </c>
      <c r="L1332" s="1">
        <v>4.11076579807367</v>
      </c>
      <c r="M1332" s="1">
        <v>13.687245150981299</v>
      </c>
      <c r="V1332">
        <f t="shared" si="93"/>
        <v>1330</v>
      </c>
      <c r="W1332">
        <f t="shared" si="92"/>
        <v>2.116760743122208</v>
      </c>
      <c r="X1332" s="2">
        <f t="array" ref="X1332">+SQRT((SUM(SIN($V1332/$X$1*($A$22:$A$2000))*$B$22:$B$2000))^2 + (SUM(COS($V1332/$X$1*($A$22:$A$2000))*$B$22:$B$2000))^2)</f>
        <v>0.49029932553128003</v>
      </c>
      <c r="Y1332">
        <f t="array" ref="Y1332">+SQRT((SUM(SIN($V1332/$X$1*($A$22:$A$2000))*$C$22:$C$2000))^2 +  (SUM(COS($V1332/$X$1*($A$22:$A$2000))*$C$22:$C$2000))^2)</f>
        <v>1.7744485923958815</v>
      </c>
    </row>
    <row r="1333" spans="7:25" x14ac:dyDescent="0.35">
      <c r="G1333" s="1">
        <v>1991</v>
      </c>
      <c r="H1333" s="1">
        <v>0.10104606054988199</v>
      </c>
      <c r="I1333" s="1">
        <v>0.23357249999999999</v>
      </c>
      <c r="J1333" s="1">
        <v>1991</v>
      </c>
      <c r="K1333" s="1">
        <v>2.6739999999999302</v>
      </c>
      <c r="L1333" s="1">
        <v>8.1540621319733795</v>
      </c>
      <c r="M1333" s="1">
        <v>7.5368711687721301</v>
      </c>
      <c r="V1333">
        <f t="shared" si="93"/>
        <v>1331</v>
      </c>
      <c r="W1333">
        <f t="shared" si="92"/>
        <v>2.1183522925531273</v>
      </c>
      <c r="X1333" s="2">
        <f t="array" ref="X1333">+SQRT((SUM(SIN($V1333/$X$1*($A$22:$A$2000))*$B$22:$B$2000))^2 + (SUM(COS($V1333/$X$1*($A$22:$A$2000))*$B$22:$B$2000))^2)</f>
        <v>0.93952870767837249</v>
      </c>
      <c r="Y1333">
        <f t="array" ref="Y1333">+SQRT((SUM(SIN($V1333/$X$1*($A$22:$A$2000))*$C$22:$C$2000))^2 +  (SUM(COS($V1333/$X$1*($A$22:$A$2000))*$C$22:$C$2000))^2)</f>
        <v>2.7308488369629988</v>
      </c>
    </row>
    <row r="1334" spans="7:25" x14ac:dyDescent="0.35">
      <c r="G1334" s="1">
        <v>1991.083333</v>
      </c>
      <c r="H1334" s="1">
        <v>2.6428084013760501E-2</v>
      </c>
      <c r="I1334" s="1">
        <v>7.2294349999999993E-2</v>
      </c>
      <c r="J1334" s="1">
        <v>1991.083333</v>
      </c>
      <c r="K1334" s="1">
        <v>2.67599999999993</v>
      </c>
      <c r="L1334" s="1">
        <v>11.815386202651201</v>
      </c>
      <c r="M1334" s="1">
        <v>8.1639872713419095</v>
      </c>
      <c r="V1334">
        <f t="shared" si="93"/>
        <v>1332</v>
      </c>
      <c r="W1334">
        <f t="shared" si="92"/>
        <v>2.1199438419840462</v>
      </c>
      <c r="X1334" s="2">
        <f t="array" ref="X1334">+SQRT((SUM(SIN($V1334/$X$1*($A$22:$A$2000))*$B$22:$B$2000))^2 + (SUM(COS($V1334/$X$1*($A$22:$A$2000))*$B$22:$B$2000))^2)</f>
        <v>1.3256949701147815</v>
      </c>
      <c r="Y1334">
        <f t="array" ref="Y1334">+SQRT((SUM(SIN($V1334/$X$1*($A$22:$A$2000))*$C$22:$C$2000))^2 +  (SUM(COS($V1334/$X$1*($A$22:$A$2000))*$C$22:$C$2000))^2)</f>
        <v>4.1873051922246898</v>
      </c>
    </row>
    <row r="1335" spans="7:25" x14ac:dyDescent="0.35">
      <c r="G1335" s="1">
        <v>1991.166667</v>
      </c>
      <c r="H1335" s="1">
        <v>6.6095324170199796E-2</v>
      </c>
      <c r="I1335" s="1">
        <v>0.1160257</v>
      </c>
      <c r="J1335" s="1">
        <v>1991.166667</v>
      </c>
      <c r="K1335" s="1">
        <v>2.6779999999999302</v>
      </c>
      <c r="L1335" s="1">
        <v>13.752754301948301</v>
      </c>
      <c r="M1335" s="1">
        <v>12.699589891324599</v>
      </c>
      <c r="V1335">
        <f t="shared" si="93"/>
        <v>1333</v>
      </c>
      <c r="W1335">
        <f t="shared" si="92"/>
        <v>2.1215353914149651</v>
      </c>
      <c r="X1335" s="2">
        <f t="array" ref="X1335">+SQRT((SUM(SIN($V1335/$X$1*($A$22:$A$2000))*$B$22:$B$2000))^2 + (SUM(COS($V1335/$X$1*($A$22:$A$2000))*$B$22:$B$2000))^2)</f>
        <v>1.5514510350560857</v>
      </c>
      <c r="Y1335">
        <f t="array" ref="Y1335">+SQRT((SUM(SIN($V1335/$X$1*($A$22:$A$2000))*$C$22:$C$2000))^2 +  (SUM(COS($V1335/$X$1*($A$22:$A$2000))*$C$22:$C$2000))^2)</f>
        <v>5.6007843185344255</v>
      </c>
    </row>
    <row r="1336" spans="7:25" x14ac:dyDescent="0.35">
      <c r="G1336" s="1">
        <v>1991.25</v>
      </c>
      <c r="H1336" s="1">
        <v>0.28472512337094902</v>
      </c>
      <c r="I1336" s="1">
        <v>0.46893570000000001</v>
      </c>
      <c r="J1336" s="1">
        <v>1991.25</v>
      </c>
      <c r="K1336" s="1">
        <v>2.67999999999993</v>
      </c>
      <c r="L1336" s="1">
        <v>13.310387719091199</v>
      </c>
      <c r="M1336" s="1">
        <v>15.835767297672501</v>
      </c>
      <c r="V1336">
        <f t="shared" si="93"/>
        <v>1334</v>
      </c>
      <c r="W1336">
        <f t="shared" si="92"/>
        <v>2.1231269408458839</v>
      </c>
      <c r="X1336" s="2">
        <f t="array" ref="X1336">+SQRT((SUM(SIN($V1336/$X$1*($A$22:$A$2000))*$B$22:$B$2000))^2 + (SUM(COS($V1336/$X$1*($A$22:$A$2000))*$B$22:$B$2000))^2)</f>
        <v>1.8753864548777666</v>
      </c>
      <c r="Y1336">
        <f t="array" ref="Y1336">+SQRT((SUM(SIN($V1336/$X$1*($A$22:$A$2000))*$C$22:$C$2000))^2 +  (SUM(COS($V1336/$X$1*($A$22:$A$2000))*$C$22:$C$2000))^2)</f>
        <v>6.7339259775790463</v>
      </c>
    </row>
    <row r="1337" spans="7:25" x14ac:dyDescent="0.35">
      <c r="G1337" s="1">
        <v>1991.333333</v>
      </c>
      <c r="H1337" s="1">
        <v>0.51838068486139299</v>
      </c>
      <c r="I1337" s="1">
        <v>0.57775080000000001</v>
      </c>
      <c r="J1337" s="1">
        <v>1991.333333</v>
      </c>
      <c r="K1337" s="1">
        <v>2.6819999999999302</v>
      </c>
      <c r="L1337" s="1">
        <v>10.547144127417999</v>
      </c>
      <c r="M1337" s="1">
        <v>15.303609466609799</v>
      </c>
      <c r="V1337">
        <f t="shared" si="93"/>
        <v>1335</v>
      </c>
      <c r="W1337">
        <f t="shared" si="92"/>
        <v>2.1247184902768028</v>
      </c>
      <c r="X1337" s="2">
        <f t="array" ref="X1337">+SQRT((SUM(SIN($V1337/$X$1*($A$22:$A$2000))*$B$22:$B$2000))^2 + (SUM(COS($V1337/$X$1*($A$22:$A$2000))*$B$22:$B$2000))^2)</f>
        <v>2.2598032331177467</v>
      </c>
      <c r="Y1337">
        <f t="array" ref="Y1337">+SQRT((SUM(SIN($V1337/$X$1*($A$22:$A$2000))*$C$22:$C$2000))^2 +  (SUM(COS($V1337/$X$1*($A$22:$A$2000))*$C$22:$C$2000))^2)</f>
        <v>7.5472080895428908</v>
      </c>
    </row>
    <row r="1338" spans="7:25" x14ac:dyDescent="0.35">
      <c r="G1338" s="1">
        <v>1991.416667</v>
      </c>
      <c r="H1338" s="1">
        <v>0.55636360580293198</v>
      </c>
      <c r="I1338" s="1">
        <v>0.45364310000000002</v>
      </c>
      <c r="J1338" s="1">
        <v>1991.416667</v>
      </c>
      <c r="K1338" s="1">
        <v>2.68399999999993</v>
      </c>
      <c r="L1338" s="1">
        <v>6.5060387134411304</v>
      </c>
      <c r="M1338" s="1">
        <v>14.497699618846701</v>
      </c>
      <c r="V1338">
        <f t="shared" si="93"/>
        <v>1336</v>
      </c>
      <c r="W1338">
        <f t="shared" si="92"/>
        <v>2.1263100397077217</v>
      </c>
      <c r="X1338" s="2">
        <f t="array" ref="X1338">+SQRT((SUM(SIN($V1338/$X$1*($A$22:$A$2000))*$B$22:$B$2000))^2 + (SUM(COS($V1338/$X$1*($A$22:$A$2000))*$B$22:$B$2000))^2)</f>
        <v>2.426108824572331</v>
      </c>
      <c r="Y1338">
        <f t="array" ref="Y1338">+SQRT((SUM(SIN($V1338/$X$1*($A$22:$A$2000))*$C$22:$C$2000))^2 +  (SUM(COS($V1338/$X$1*($A$22:$A$2000))*$C$22:$C$2000))^2)</f>
        <v>8.1127213068107178</v>
      </c>
    </row>
    <row r="1339" spans="7:25" x14ac:dyDescent="0.35">
      <c r="G1339" s="1">
        <v>1991.5</v>
      </c>
      <c r="H1339" s="1">
        <v>0.43573190151237201</v>
      </c>
      <c r="I1339" s="1">
        <v>0.56289140000000004</v>
      </c>
      <c r="J1339" s="1">
        <v>1991.5</v>
      </c>
      <c r="K1339" s="1">
        <v>2.6859999999999302</v>
      </c>
      <c r="L1339" s="1">
        <v>2.8792342805415299</v>
      </c>
      <c r="M1339" s="1">
        <v>20.115458119397399</v>
      </c>
      <c r="V1339">
        <f t="shared" si="93"/>
        <v>1337</v>
      </c>
      <c r="W1339">
        <f t="shared" si="92"/>
        <v>2.1279015891386406</v>
      </c>
      <c r="X1339" s="2">
        <f t="array" ref="X1339">+SQRT((SUM(SIN($V1339/$X$1*($A$22:$A$2000))*$B$22:$B$2000))^2 + (SUM(COS($V1339/$X$1*($A$22:$A$2000))*$B$22:$B$2000))^2)</f>
        <v>2.207197915751153</v>
      </c>
      <c r="Y1339">
        <f t="array" ref="Y1339">+SQRT((SUM(SIN($V1339/$X$1*($A$22:$A$2000))*$C$22:$C$2000))^2 +  (SUM(COS($V1339/$X$1*($A$22:$A$2000))*$C$22:$C$2000))^2)</f>
        <v>8.4680230094436038</v>
      </c>
    </row>
    <row r="1340" spans="7:25" x14ac:dyDescent="0.35">
      <c r="G1340" s="1">
        <v>1991.583333</v>
      </c>
      <c r="H1340" s="1">
        <v>0.36497809504372097</v>
      </c>
      <c r="I1340" s="1">
        <v>0.33837590000000001</v>
      </c>
      <c r="J1340" s="1">
        <v>1991.583333</v>
      </c>
      <c r="K1340" s="1">
        <v>2.68799999999993</v>
      </c>
      <c r="L1340" s="1">
        <v>0.95474685832214501</v>
      </c>
      <c r="M1340" s="1">
        <v>33.109619977125703</v>
      </c>
      <c r="V1340">
        <f t="shared" si="93"/>
        <v>1338</v>
      </c>
      <c r="W1340">
        <f t="shared" si="92"/>
        <v>2.1294931385695599</v>
      </c>
      <c r="X1340" s="2">
        <f t="array" ref="X1340">+SQRT((SUM(SIN($V1340/$X$1*($A$22:$A$2000))*$B$22:$B$2000))^2 + (SUM(COS($V1340/$X$1*($A$22:$A$2000))*$B$22:$B$2000))^2)</f>
        <v>1.6605965127347728</v>
      </c>
      <c r="Y1340">
        <f t="array" ref="Y1340">+SQRT((SUM(SIN($V1340/$X$1*($A$22:$A$2000))*$C$22:$C$2000))^2 +  (SUM(COS($V1340/$X$1*($A$22:$A$2000))*$C$22:$C$2000))^2)</f>
        <v>8.545696954879654</v>
      </c>
    </row>
    <row r="1341" spans="7:25" x14ac:dyDescent="0.35">
      <c r="G1341" s="1">
        <v>1991.666667</v>
      </c>
      <c r="H1341" s="1">
        <v>0.39620309260332398</v>
      </c>
      <c r="I1341" s="1">
        <v>0.45909440000000001</v>
      </c>
      <c r="J1341" s="1">
        <v>1991.666667</v>
      </c>
      <c r="K1341" s="1">
        <v>2.6899999999999298</v>
      </c>
      <c r="L1341" s="1">
        <v>0.71521676831773895</v>
      </c>
      <c r="M1341" s="1">
        <v>45.551071936884597</v>
      </c>
      <c r="V1341">
        <f t="shared" si="93"/>
        <v>1339</v>
      </c>
      <c r="W1341">
        <f t="shared" si="92"/>
        <v>2.1310846880004788</v>
      </c>
      <c r="X1341" s="2">
        <f t="array" ref="X1341">+SQRT((SUM(SIN($V1341/$X$1*($A$22:$A$2000))*$B$22:$B$2000))^2 + (SUM(COS($V1341/$X$1*($A$22:$A$2000))*$B$22:$B$2000))^2)</f>
        <v>1.0150424845817745</v>
      </c>
      <c r="Y1341">
        <f t="array" ref="Y1341">+SQRT((SUM(SIN($V1341/$X$1*($A$22:$A$2000))*$C$22:$C$2000))^2 +  (SUM(COS($V1341/$X$1*($A$22:$A$2000))*$C$22:$C$2000))^2)</f>
        <v>8.2658337740143679</v>
      </c>
    </row>
    <row r="1342" spans="7:25" x14ac:dyDescent="0.35">
      <c r="G1342" s="1">
        <v>1991.75</v>
      </c>
      <c r="H1342" s="1">
        <v>0.38353985765972798</v>
      </c>
      <c r="I1342" s="1">
        <v>0.32547280000000001</v>
      </c>
      <c r="J1342" s="1">
        <v>1991.75</v>
      </c>
      <c r="K1342" s="1">
        <v>2.69199999999993</v>
      </c>
      <c r="L1342" s="1">
        <v>0.97886123210599196</v>
      </c>
      <c r="M1342" s="1">
        <v>51.098627576225702</v>
      </c>
      <c r="V1342">
        <f t="shared" si="93"/>
        <v>1340</v>
      </c>
      <c r="W1342">
        <f t="shared" si="92"/>
        <v>2.1326762374313977</v>
      </c>
      <c r="X1342" s="2">
        <f t="array" ref="X1342">+SQRT((SUM(SIN($V1342/$X$1*($A$22:$A$2000))*$B$22:$B$2000))^2 + (SUM(COS($V1342/$X$1*($A$22:$A$2000))*$B$22:$B$2000))^2)</f>
        <v>0.53426655533358391</v>
      </c>
      <c r="Y1342">
        <f t="array" ref="Y1342">+SQRT((SUM(SIN($V1342/$X$1*($A$22:$A$2000))*$C$22:$C$2000))^2 +  (SUM(COS($V1342/$X$1*($A$22:$A$2000))*$C$22:$C$2000))^2)</f>
        <v>7.682457042276857</v>
      </c>
    </row>
    <row r="1343" spans="7:25" x14ac:dyDescent="0.35">
      <c r="G1343" s="1">
        <v>1991.833333</v>
      </c>
      <c r="H1343" s="1">
        <v>0.25693602469668497</v>
      </c>
      <c r="I1343" s="1">
        <v>0.28765489999999999</v>
      </c>
      <c r="J1343" s="1">
        <v>1991.833333</v>
      </c>
      <c r="K1343" s="1">
        <v>2.69399999999992</v>
      </c>
      <c r="L1343" s="1">
        <v>0.80642417019805401</v>
      </c>
      <c r="M1343" s="1">
        <v>50.798837266927599</v>
      </c>
      <c r="V1343">
        <f t="shared" si="93"/>
        <v>1341</v>
      </c>
      <c r="W1343">
        <f t="shared" si="92"/>
        <v>2.1342677868623166</v>
      </c>
      <c r="X1343" s="2">
        <f t="array" ref="X1343">+SQRT((SUM(SIN($V1343/$X$1*($A$22:$A$2000))*$B$22:$B$2000))^2 + (SUM(COS($V1343/$X$1*($A$22:$A$2000))*$B$22:$B$2000))^2)</f>
        <v>0.28783846805924729</v>
      </c>
      <c r="Y1343">
        <f t="array" ref="Y1343">+SQRT((SUM(SIN($V1343/$X$1*($A$22:$A$2000))*$C$22:$C$2000))^2 +  (SUM(COS($V1343/$X$1*($A$22:$A$2000))*$C$22:$C$2000))^2)</f>
        <v>7.0237568726653201</v>
      </c>
    </row>
    <row r="1344" spans="7:25" x14ac:dyDescent="0.35">
      <c r="G1344" s="1">
        <v>1991.916667</v>
      </c>
      <c r="H1344" s="1">
        <v>0.120662167963552</v>
      </c>
      <c r="I1344" s="1">
        <v>0.29675669999999998</v>
      </c>
      <c r="J1344" s="1">
        <v>1991.916667</v>
      </c>
      <c r="K1344" s="1">
        <v>2.6959999999999198</v>
      </c>
      <c r="L1344" s="1">
        <v>0.551658308580115</v>
      </c>
      <c r="M1344" s="1">
        <v>44.9364989407173</v>
      </c>
      <c r="V1344">
        <f t="shared" si="93"/>
        <v>1342</v>
      </c>
      <c r="W1344">
        <f t="shared" si="92"/>
        <v>2.1358593362932354</v>
      </c>
      <c r="X1344" s="2">
        <f t="array" ref="X1344">+SQRT((SUM(SIN($V1344/$X$1*($A$22:$A$2000))*$B$22:$B$2000))^2 + (SUM(COS($V1344/$X$1*($A$22:$A$2000))*$B$22:$B$2000))^2)</f>
        <v>0.1993827570351992</v>
      </c>
      <c r="Y1344">
        <f t="array" ref="Y1344">+SQRT((SUM(SIN($V1344/$X$1*($A$22:$A$2000))*$C$22:$C$2000))^2 +  (SUM(COS($V1344/$X$1*($A$22:$A$2000))*$C$22:$C$2000))^2)</f>
        <v>6.5538241989330208</v>
      </c>
    </row>
    <row r="1345" spans="7:25" x14ac:dyDescent="0.35">
      <c r="G1345" s="1">
        <v>1992</v>
      </c>
      <c r="H1345" s="1">
        <v>5.4612999438650597E-2</v>
      </c>
      <c r="I1345" s="1">
        <v>-0.1526275</v>
      </c>
      <c r="J1345" s="1">
        <v>1992</v>
      </c>
      <c r="K1345" s="1">
        <v>2.69799999999992</v>
      </c>
      <c r="L1345" s="1">
        <v>0.79404887521915601</v>
      </c>
      <c r="M1345" s="1">
        <v>31.794806835933599</v>
      </c>
      <c r="V1345">
        <f t="shared" si="93"/>
        <v>1343</v>
      </c>
      <c r="W1345">
        <f t="shared" si="92"/>
        <v>2.1374508857241543</v>
      </c>
      <c r="X1345" s="2">
        <f t="array" ref="X1345">+SQRT((SUM(SIN($V1345/$X$1*($A$22:$A$2000))*$B$22:$B$2000))^2 + (SUM(COS($V1345/$X$1*($A$22:$A$2000))*$B$22:$B$2000))^2)</f>
        <v>0.485677297415819</v>
      </c>
      <c r="Y1345">
        <f t="array" ref="Y1345">+SQRT((SUM(SIN($V1345/$X$1*($A$22:$A$2000))*$C$22:$C$2000))^2 +  (SUM(COS($V1345/$X$1*($A$22:$A$2000))*$C$22:$C$2000))^2)</f>
        <v>6.3508978159256984</v>
      </c>
    </row>
    <row r="1346" spans="7:25" x14ac:dyDescent="0.35">
      <c r="G1346" s="1">
        <v>1992.083333</v>
      </c>
      <c r="H1346" s="1">
        <v>1.8733905334021202E-2</v>
      </c>
      <c r="I1346" s="1">
        <v>-0.2192568</v>
      </c>
      <c r="J1346" s="1">
        <v>1992.083333</v>
      </c>
      <c r="K1346" s="1">
        <v>2.6999999999999198</v>
      </c>
      <c r="L1346" s="1">
        <v>1.0293872372301001</v>
      </c>
      <c r="M1346" s="1">
        <v>17.686683540989399</v>
      </c>
      <c r="V1346">
        <f t="shared" si="93"/>
        <v>1344</v>
      </c>
      <c r="W1346">
        <f t="shared" si="92"/>
        <v>2.1390424351550732</v>
      </c>
      <c r="X1346" s="2">
        <f t="array" ref="X1346">+SQRT((SUM(SIN($V1346/$X$1*($A$22:$A$2000))*$B$22:$B$2000))^2 + (SUM(COS($V1346/$X$1*($A$22:$A$2000))*$B$22:$B$2000))^2)</f>
        <v>0.79657443264467653</v>
      </c>
      <c r="Y1346">
        <f t="array" ref="Y1346">+SQRT((SUM(SIN($V1346/$X$1*($A$22:$A$2000))*$C$22:$C$2000))^2 +  (SUM(COS($V1346/$X$1*($A$22:$A$2000))*$C$22:$C$2000))^2)</f>
        <v>6.2881957425899433</v>
      </c>
    </row>
    <row r="1347" spans="7:25" x14ac:dyDescent="0.35">
      <c r="G1347" s="1">
        <v>1992.166667</v>
      </c>
      <c r="H1347" s="1">
        <v>-6.0992945268862897E-3</v>
      </c>
      <c r="I1347" s="1">
        <v>-0.51823249999999998</v>
      </c>
      <c r="J1347" s="1">
        <v>1992.166667</v>
      </c>
      <c r="K1347" s="1">
        <v>2.70199999999992</v>
      </c>
      <c r="L1347" s="1">
        <v>0.78485525776563903</v>
      </c>
      <c r="M1347" s="1">
        <v>12.863402322159001</v>
      </c>
      <c r="V1347">
        <f t="shared" si="93"/>
        <v>1345</v>
      </c>
      <c r="W1347">
        <f t="shared" ref="W1347:W1410" si="94">+V1347/$X$1/2/PI()</f>
        <v>2.1406339845859921</v>
      </c>
      <c r="X1347" s="2">
        <f t="array" ref="X1347">+SQRT((SUM(SIN($V1347/$X$1*($A$22:$A$2000))*$B$22:$B$2000))^2 + (SUM(COS($V1347/$X$1*($A$22:$A$2000))*$B$22:$B$2000))^2)</f>
        <v>0.9337183139385018</v>
      </c>
      <c r="Y1347">
        <f t="array" ref="Y1347">+SQRT((SUM(SIN($V1347/$X$1*($A$22:$A$2000))*$C$22:$C$2000))^2 +  (SUM(COS($V1347/$X$1*($A$22:$A$2000))*$C$22:$C$2000))^2)</f>
        <v>6.2549248397957458</v>
      </c>
    </row>
    <row r="1348" spans="7:25" x14ac:dyDescent="0.35">
      <c r="G1348" s="1">
        <v>1992.25</v>
      </c>
      <c r="H1348" s="1">
        <v>2.24672990989001E-2</v>
      </c>
      <c r="I1348" s="1">
        <v>-0.37213469999999998</v>
      </c>
      <c r="J1348" s="1">
        <v>1992.25</v>
      </c>
      <c r="K1348" s="1">
        <v>2.7039999999999198</v>
      </c>
      <c r="L1348" s="1">
        <v>0.81626259093680198</v>
      </c>
      <c r="M1348" s="1">
        <v>15.3205306682946</v>
      </c>
      <c r="V1348">
        <f t="shared" si="93"/>
        <v>1346</v>
      </c>
      <c r="W1348">
        <f t="shared" si="94"/>
        <v>2.1422255340169114</v>
      </c>
      <c r="X1348" s="2">
        <f t="array" ref="X1348">+SQRT((SUM(SIN($V1348/$X$1*($A$22:$A$2000))*$B$22:$B$2000))^2 + (SUM(COS($V1348/$X$1*($A$22:$A$2000))*$B$22:$B$2000))^2)</f>
        <v>0.88378157201474006</v>
      </c>
      <c r="Y1348">
        <f t="array" ref="Y1348">+SQRT((SUM(SIN($V1348/$X$1*($A$22:$A$2000))*$C$22:$C$2000))^2 +  (SUM(COS($V1348/$X$1*($A$22:$A$2000))*$C$22:$C$2000))^2)</f>
        <v>6.2773544240240815</v>
      </c>
    </row>
    <row r="1349" spans="7:25" x14ac:dyDescent="0.35">
      <c r="G1349" s="1">
        <v>1992.333333</v>
      </c>
      <c r="H1349" s="1">
        <v>5.73190199012448E-2</v>
      </c>
      <c r="I1349" s="1">
        <v>-0.35018769999999999</v>
      </c>
      <c r="J1349" s="1">
        <v>1992.333333</v>
      </c>
      <c r="K1349" s="1">
        <v>2.70599999999992</v>
      </c>
      <c r="L1349" s="1">
        <v>1.46318471194408</v>
      </c>
      <c r="M1349" s="1">
        <v>14.474892303444999</v>
      </c>
      <c r="V1349">
        <f t="shared" ref="V1349:V1412" si="95">+V1348+1</f>
        <v>1347</v>
      </c>
      <c r="W1349">
        <f t="shared" si="94"/>
        <v>2.1438170834478303</v>
      </c>
      <c r="X1349" s="2">
        <f t="array" ref="X1349">+SQRT((SUM(SIN($V1349/$X$1*($A$22:$A$2000))*$B$22:$B$2000))^2 + (SUM(COS($V1349/$X$1*($A$22:$A$2000))*$B$22:$B$2000))^2)</f>
        <v>0.77034417761084584</v>
      </c>
      <c r="Y1349">
        <f t="array" ref="Y1349">+SQRT((SUM(SIN($V1349/$X$1*($A$22:$A$2000))*$C$22:$C$2000))^2 +  (SUM(COS($V1349/$X$1*($A$22:$A$2000))*$C$22:$C$2000))^2)</f>
        <v>6.407237448283162</v>
      </c>
    </row>
    <row r="1350" spans="7:25" x14ac:dyDescent="0.35">
      <c r="G1350" s="1">
        <v>1992.416667</v>
      </c>
      <c r="H1350" s="1">
        <v>-3.2443353585414898E-2</v>
      </c>
      <c r="I1350" s="1">
        <v>-0.67028869999999996</v>
      </c>
      <c r="J1350" s="1">
        <v>1992.416667</v>
      </c>
      <c r="K1350" s="1">
        <v>2.7079999999999198</v>
      </c>
      <c r="L1350" s="1">
        <v>1.60645822074555</v>
      </c>
      <c r="M1350" s="1">
        <v>10.355789439017901</v>
      </c>
      <c r="V1350">
        <f t="shared" si="95"/>
        <v>1348</v>
      </c>
      <c r="W1350">
        <f t="shared" si="94"/>
        <v>2.1454086328787492</v>
      </c>
      <c r="X1350" s="2">
        <f t="array" ref="X1350">+SQRT((SUM(SIN($V1350/$X$1*($A$22:$A$2000))*$B$22:$B$2000))^2 + (SUM(COS($V1350/$X$1*($A$22:$A$2000))*$B$22:$B$2000))^2)</f>
        <v>0.70869287496059685</v>
      </c>
      <c r="Y1350">
        <f t="array" ref="Y1350">+SQRT((SUM(SIN($V1350/$X$1*($A$22:$A$2000))*$C$22:$C$2000))^2 +  (SUM(COS($V1350/$X$1*($A$22:$A$2000))*$C$22:$C$2000))^2)</f>
        <v>6.5722749247853116</v>
      </c>
    </row>
    <row r="1351" spans="7:25" x14ac:dyDescent="0.35">
      <c r="G1351" s="1">
        <v>1992.5</v>
      </c>
      <c r="H1351" s="1">
        <v>-0.23156939073298699</v>
      </c>
      <c r="I1351" s="1">
        <v>-0.1855397</v>
      </c>
      <c r="J1351" s="1">
        <v>1992.5</v>
      </c>
      <c r="K1351" s="1">
        <v>2.70999999999992</v>
      </c>
      <c r="L1351" s="1">
        <v>1.3058662203599001</v>
      </c>
      <c r="M1351" s="1">
        <v>12.5944438386685</v>
      </c>
      <c r="V1351">
        <f t="shared" si="95"/>
        <v>1349</v>
      </c>
      <c r="W1351">
        <f t="shared" si="94"/>
        <v>2.147000182309668</v>
      </c>
      <c r="X1351" s="2">
        <f t="array" ref="X1351">+SQRT((SUM(SIN($V1351/$X$1*($A$22:$A$2000))*$B$22:$B$2000))^2 + (SUM(COS($V1351/$X$1*($A$22:$A$2000))*$B$22:$B$2000))^2)</f>
        <v>0.73816448740826113</v>
      </c>
      <c r="Y1351">
        <f t="array" ref="Y1351">+SQRT((SUM(SIN($V1351/$X$1*($A$22:$A$2000))*$C$22:$C$2000))^2 +  (SUM(COS($V1351/$X$1*($A$22:$A$2000))*$C$22:$C$2000))^2)</f>
        <v>6.5986468668789175</v>
      </c>
    </row>
    <row r="1352" spans="7:25" x14ac:dyDescent="0.35">
      <c r="G1352" s="1">
        <v>1992.583333</v>
      </c>
      <c r="H1352" s="1">
        <v>-0.34438109014970603</v>
      </c>
      <c r="I1352" s="1">
        <v>-0.48727110000000001</v>
      </c>
      <c r="J1352" s="1">
        <v>1992.583333</v>
      </c>
      <c r="K1352" s="1">
        <v>2.7119999999999198</v>
      </c>
      <c r="L1352" s="1">
        <v>3.1390030942123199</v>
      </c>
      <c r="M1352" s="1">
        <v>22.233840985425299</v>
      </c>
      <c r="V1352">
        <f t="shared" si="95"/>
        <v>1350</v>
      </c>
      <c r="W1352">
        <f t="shared" si="94"/>
        <v>2.1485917317405869</v>
      </c>
      <c r="X1352" s="2">
        <f t="array" ref="X1352">+SQRT((SUM(SIN($V1352/$X$1*($A$22:$A$2000))*$B$22:$B$2000))^2 + (SUM(COS($V1352/$X$1*($A$22:$A$2000))*$B$22:$B$2000))^2)</f>
        <v>0.99840728900487041</v>
      </c>
      <c r="Y1352">
        <f t="array" ref="Y1352">+SQRT((SUM(SIN($V1352/$X$1*($A$22:$A$2000))*$C$22:$C$2000))^2 +  (SUM(COS($V1352/$X$1*($A$22:$A$2000))*$C$22:$C$2000))^2)</f>
        <v>6.3494916305286244</v>
      </c>
    </row>
    <row r="1353" spans="7:25" x14ac:dyDescent="0.35">
      <c r="G1353" s="1">
        <v>1992.666667</v>
      </c>
      <c r="H1353" s="1">
        <v>-0.28294785704942399</v>
      </c>
      <c r="I1353" s="1">
        <v>-0.47321770000000002</v>
      </c>
      <c r="J1353" s="1">
        <v>1992.666667</v>
      </c>
      <c r="K1353" s="1">
        <v>2.71399999999992</v>
      </c>
      <c r="L1353" s="1">
        <v>8.5149979516216696</v>
      </c>
      <c r="M1353" s="1">
        <v>30.5176509604449</v>
      </c>
      <c r="V1353">
        <f t="shared" si="95"/>
        <v>1351</v>
      </c>
      <c r="W1353">
        <f t="shared" si="94"/>
        <v>2.1501832811715063</v>
      </c>
      <c r="X1353" s="2">
        <f t="array" ref="X1353">+SQRT((SUM(SIN($V1353/$X$1*($A$22:$A$2000))*$B$22:$B$2000))^2 + (SUM(COS($V1353/$X$1*($A$22:$A$2000))*$B$22:$B$2000))^2)</f>
        <v>1.4827749158423589</v>
      </c>
      <c r="Y1353">
        <f t="array" ref="Y1353">+SQRT((SUM(SIN($V1353/$X$1*($A$22:$A$2000))*$C$22:$C$2000))^2 +  (SUM(COS($V1353/$X$1*($A$22:$A$2000))*$C$22:$C$2000))^2)</f>
        <v>5.8096583735936704</v>
      </c>
    </row>
    <row r="1354" spans="7:25" x14ac:dyDescent="0.35">
      <c r="G1354" s="1">
        <v>1992.75</v>
      </c>
      <c r="H1354" s="1">
        <v>-0.205851584893227</v>
      </c>
      <c r="I1354" s="1">
        <v>-0.27081840000000001</v>
      </c>
      <c r="J1354" s="1">
        <v>1992.75</v>
      </c>
      <c r="K1354" s="1">
        <v>2.7159999999999198</v>
      </c>
      <c r="L1354" s="1">
        <v>14.986106774211599</v>
      </c>
      <c r="M1354" s="1">
        <v>33.835552968930998</v>
      </c>
      <c r="V1354">
        <f t="shared" si="95"/>
        <v>1352</v>
      </c>
      <c r="W1354">
        <f t="shared" si="94"/>
        <v>2.1517748306024251</v>
      </c>
      <c r="X1354" s="2">
        <f t="array" ref="X1354">+SQRT((SUM(SIN($V1354/$X$1*($A$22:$A$2000))*$B$22:$B$2000))^2 + (SUM(COS($V1354/$X$1*($A$22:$A$2000))*$B$22:$B$2000))^2)</f>
        <v>1.9352611274606677</v>
      </c>
      <c r="Y1354">
        <f t="array" ref="Y1354">+SQRT((SUM(SIN($V1354/$X$1*($A$22:$A$2000))*$C$22:$C$2000))^2 +  (SUM(COS($V1354/$X$1*($A$22:$A$2000))*$C$22:$C$2000))^2)</f>
        <v>5.068052005785038</v>
      </c>
    </row>
    <row r="1355" spans="7:25" x14ac:dyDescent="0.35">
      <c r="G1355" s="1">
        <v>1992.833333</v>
      </c>
      <c r="H1355" s="1">
        <v>-0.25402573208302598</v>
      </c>
      <c r="I1355" s="1">
        <v>-0.1523148</v>
      </c>
      <c r="J1355" s="1">
        <v>1992.833333</v>
      </c>
      <c r="K1355" s="1">
        <v>2.71799999999992</v>
      </c>
      <c r="L1355" s="1">
        <v>19.287161515894802</v>
      </c>
      <c r="M1355" s="1">
        <v>36.216819853895799</v>
      </c>
      <c r="V1355">
        <f t="shared" si="95"/>
        <v>1353</v>
      </c>
      <c r="W1355">
        <f t="shared" si="94"/>
        <v>2.153366380033344</v>
      </c>
      <c r="X1355" s="2">
        <f t="array" ref="X1355">+SQRT((SUM(SIN($V1355/$X$1*($A$22:$A$2000))*$B$22:$B$2000))^2 + (SUM(COS($V1355/$X$1*($A$22:$A$2000))*$B$22:$B$2000))^2)</f>
        <v>2.1677076314788239</v>
      </c>
      <c r="Y1355">
        <f t="array" ref="Y1355">+SQRT((SUM(SIN($V1355/$X$1*($A$22:$A$2000))*$C$22:$C$2000))^2 +  (SUM(COS($V1355/$X$1*($A$22:$A$2000))*$C$22:$C$2000))^2)</f>
        <v>4.2384263961724971</v>
      </c>
    </row>
    <row r="1356" spans="7:25" x14ac:dyDescent="0.35">
      <c r="G1356" s="1">
        <v>1992.916667</v>
      </c>
      <c r="H1356" s="1">
        <v>-0.325262927398697</v>
      </c>
      <c r="I1356" s="1">
        <v>-0.1034341</v>
      </c>
      <c r="J1356" s="1">
        <v>1992.916667</v>
      </c>
      <c r="K1356" s="1">
        <v>2.7199999999999198</v>
      </c>
      <c r="L1356" s="1">
        <v>20.500053576064001</v>
      </c>
      <c r="M1356" s="1">
        <v>38.822115604825697</v>
      </c>
      <c r="V1356">
        <f t="shared" si="95"/>
        <v>1354</v>
      </c>
      <c r="W1356">
        <f t="shared" si="94"/>
        <v>2.1549579294642629</v>
      </c>
      <c r="X1356" s="2">
        <f t="array" ref="X1356">+SQRT((SUM(SIN($V1356/$X$1*($A$22:$A$2000))*$B$22:$B$2000))^2 + (SUM(COS($V1356/$X$1*($A$22:$A$2000))*$B$22:$B$2000))^2)</f>
        <v>2.2967926221497841</v>
      </c>
      <c r="Y1356">
        <f t="array" ref="Y1356">+SQRT((SUM(SIN($V1356/$X$1*($A$22:$A$2000))*$C$22:$C$2000))^2 +  (SUM(COS($V1356/$X$1*($A$22:$A$2000))*$C$22:$C$2000))^2)</f>
        <v>3.3939339118471445</v>
      </c>
    </row>
    <row r="1357" spans="7:25" x14ac:dyDescent="0.35">
      <c r="G1357" s="1">
        <v>1993</v>
      </c>
      <c r="H1357" s="1">
        <v>-0.26207144419713502</v>
      </c>
      <c r="I1357" s="1">
        <v>-2.745771E-2</v>
      </c>
      <c r="J1357" s="1">
        <v>1993</v>
      </c>
      <c r="K1357" s="1">
        <v>2.72199999999992</v>
      </c>
      <c r="L1357" s="1">
        <v>18.665900411194901</v>
      </c>
      <c r="M1357" s="1">
        <v>38.193851995412601</v>
      </c>
      <c r="V1357">
        <f t="shared" si="95"/>
        <v>1355</v>
      </c>
      <c r="W1357">
        <f t="shared" si="94"/>
        <v>2.1565494788951818</v>
      </c>
      <c r="X1357" s="2">
        <f t="array" ref="X1357">+SQRT((SUM(SIN($V1357/$X$1*($A$22:$A$2000))*$B$22:$B$2000))^2 + (SUM(COS($V1357/$X$1*($A$22:$A$2000))*$B$22:$B$2000))^2)</f>
        <v>2.7460456754961129</v>
      </c>
      <c r="Y1357">
        <f t="array" ref="Y1357">+SQRT((SUM(SIN($V1357/$X$1*($A$22:$A$2000))*$C$22:$C$2000))^2 +  (SUM(COS($V1357/$X$1*($A$22:$A$2000))*$C$22:$C$2000))^2)</f>
        <v>2.6050872012813886</v>
      </c>
    </row>
    <row r="1358" spans="7:25" x14ac:dyDescent="0.35">
      <c r="G1358" s="1">
        <v>1993.083333</v>
      </c>
      <c r="H1358" s="1">
        <v>-0.11304974396555501</v>
      </c>
      <c r="I1358" s="1">
        <v>0.20439399999999999</v>
      </c>
      <c r="J1358" s="1">
        <v>1993.083333</v>
      </c>
      <c r="K1358" s="1">
        <v>2.7239999999999198</v>
      </c>
      <c r="L1358" s="1">
        <v>13.517729318500599</v>
      </c>
      <c r="M1358" s="1">
        <v>34.055439419806099</v>
      </c>
      <c r="V1358">
        <f t="shared" si="95"/>
        <v>1356</v>
      </c>
      <c r="W1358">
        <f t="shared" si="94"/>
        <v>2.1581410283261011</v>
      </c>
      <c r="X1358" s="2">
        <f t="array" ref="X1358">+SQRT((SUM(SIN($V1358/$X$1*($A$22:$A$2000))*$B$22:$B$2000))^2 + (SUM(COS($V1358/$X$1*($A$22:$A$2000))*$B$22:$B$2000))^2)</f>
        <v>3.6387589405261029</v>
      </c>
      <c r="Y1358">
        <f t="array" ref="Y1358">+SQRT((SUM(SIN($V1358/$X$1*($A$22:$A$2000))*$C$22:$C$2000))^2 +  (SUM(COS($V1358/$X$1*($A$22:$A$2000))*$C$22:$C$2000))^2)</f>
        <v>2.1190457379503149</v>
      </c>
    </row>
    <row r="1359" spans="7:25" x14ac:dyDescent="0.35">
      <c r="G1359" s="1">
        <v>1993.166667</v>
      </c>
      <c r="H1359" s="1">
        <v>-2.8380910097962599E-2</v>
      </c>
      <c r="I1359" s="1">
        <v>-0.14235390000000001</v>
      </c>
      <c r="J1359" s="1">
        <v>1993.166667</v>
      </c>
      <c r="K1359" s="1">
        <v>2.72599999999992</v>
      </c>
      <c r="L1359" s="1">
        <v>6.6407482566353799</v>
      </c>
      <c r="M1359" s="1">
        <v>30.286901751051602</v>
      </c>
      <c r="V1359">
        <f t="shared" si="95"/>
        <v>1357</v>
      </c>
      <c r="W1359">
        <f t="shared" si="94"/>
        <v>2.15973257775702</v>
      </c>
      <c r="X1359" s="2">
        <f t="array" ref="X1359">+SQRT((SUM(SIN($V1359/$X$1*($A$22:$A$2000))*$B$22:$B$2000))^2 + (SUM(COS($V1359/$X$1*($A$22:$A$2000))*$B$22:$B$2000))^2)</f>
        <v>4.603794484494502</v>
      </c>
      <c r="Y1359">
        <f t="array" ref="Y1359">+SQRT((SUM(SIN($V1359/$X$1*($A$22:$A$2000))*$C$22:$C$2000))^2 +  (SUM(COS($V1359/$X$1*($A$22:$A$2000))*$C$22:$C$2000))^2)</f>
        <v>2.3502101798397255</v>
      </c>
    </row>
    <row r="1360" spans="7:25" x14ac:dyDescent="0.35">
      <c r="G1360" s="1">
        <v>1993.25</v>
      </c>
      <c r="H1360" s="1">
        <v>-5.1981225584647496E-3</v>
      </c>
      <c r="I1360" s="1">
        <v>-1.546741E-4</v>
      </c>
      <c r="J1360" s="1">
        <v>1993.25</v>
      </c>
      <c r="K1360" s="1">
        <v>2.7279999999999198</v>
      </c>
      <c r="L1360" s="1">
        <v>2.1435078818936901</v>
      </c>
      <c r="M1360" s="1">
        <v>27.926780826425599</v>
      </c>
      <c r="V1360">
        <f t="shared" si="95"/>
        <v>1358</v>
      </c>
      <c r="W1360">
        <f t="shared" si="94"/>
        <v>2.1613241271879389</v>
      </c>
      <c r="X1360" s="2">
        <f t="array" ref="X1360">+SQRT((SUM(SIN($V1360/$X$1*($A$22:$A$2000))*$B$22:$B$2000))^2 + (SUM(COS($V1360/$X$1*($A$22:$A$2000))*$B$22:$B$2000))^2)</f>
        <v>5.3123442756797727</v>
      </c>
      <c r="Y1360">
        <f t="array" ref="Y1360">+SQRT((SUM(SIN($V1360/$X$1*($A$22:$A$2000))*$C$22:$C$2000))^2 +  (SUM(COS($V1360/$X$1*($A$22:$A$2000))*$C$22:$C$2000))^2)</f>
        <v>3.1764408730117468</v>
      </c>
    </row>
    <row r="1361" spans="7:25" x14ac:dyDescent="0.35">
      <c r="G1361" s="1">
        <v>1993.333333</v>
      </c>
      <c r="H1361" s="1">
        <v>7.1868323772326506E-2</v>
      </c>
      <c r="I1361" s="1">
        <v>0.17218159999999999</v>
      </c>
      <c r="J1361" s="1">
        <v>1993.333333</v>
      </c>
      <c r="K1361" s="1">
        <v>2.72999999999992</v>
      </c>
      <c r="L1361" s="1">
        <v>3.0500273442762702</v>
      </c>
      <c r="M1361" s="1">
        <v>23.585792114434799</v>
      </c>
      <c r="V1361">
        <f t="shared" si="95"/>
        <v>1359</v>
      </c>
      <c r="W1361">
        <f t="shared" si="94"/>
        <v>2.1629156766188578</v>
      </c>
      <c r="X1361" s="2">
        <f t="array" ref="X1361">+SQRT((SUM(SIN($V1361/$X$1*($A$22:$A$2000))*$B$22:$B$2000))^2 + (SUM(COS($V1361/$X$1*($A$22:$A$2000))*$B$22:$B$2000))^2)</f>
        <v>5.7343689331420586</v>
      </c>
      <c r="Y1361">
        <f t="array" ref="Y1361">+SQRT((SUM(SIN($V1361/$X$1*($A$22:$A$2000))*$C$22:$C$2000))^2 +  (SUM(COS($V1361/$X$1*($A$22:$A$2000))*$C$22:$C$2000))^2)</f>
        <v>4.1628377876633165</v>
      </c>
    </row>
    <row r="1362" spans="7:25" x14ac:dyDescent="0.35">
      <c r="G1362" s="1">
        <v>1993.416667</v>
      </c>
      <c r="H1362" s="1">
        <v>0.200914411546985</v>
      </c>
      <c r="I1362" s="1">
        <v>8.2810519999999999E-2</v>
      </c>
      <c r="J1362" s="1">
        <v>1993.416667</v>
      </c>
      <c r="K1362" s="1">
        <v>2.7319999999999198</v>
      </c>
      <c r="L1362" s="1">
        <v>8.5398029529427504</v>
      </c>
      <c r="M1362" s="1">
        <v>16.195038945926601</v>
      </c>
      <c r="V1362">
        <f t="shared" si="95"/>
        <v>1360</v>
      </c>
      <c r="W1362">
        <f t="shared" si="94"/>
        <v>2.1645072260497766</v>
      </c>
      <c r="X1362" s="2">
        <f t="array" ref="X1362">+SQRT((SUM(SIN($V1362/$X$1*($A$22:$A$2000))*$B$22:$B$2000))^2 + (SUM(COS($V1362/$X$1*($A$22:$A$2000))*$B$22:$B$2000))^2)</f>
        <v>6.0730430125228549</v>
      </c>
      <c r="Y1362">
        <f t="array" ref="Y1362">+SQRT((SUM(SIN($V1362/$X$1*($A$22:$A$2000))*$C$22:$C$2000))^2 +  (SUM(COS($V1362/$X$1*($A$22:$A$2000))*$C$22:$C$2000))^2)</f>
        <v>5.1015473458926062</v>
      </c>
    </row>
    <row r="1363" spans="7:25" x14ac:dyDescent="0.35">
      <c r="G1363" s="1">
        <v>1993.5</v>
      </c>
      <c r="H1363" s="1">
        <v>0.25896600043963602</v>
      </c>
      <c r="I1363" s="1">
        <v>0.14139959999999999</v>
      </c>
      <c r="J1363" s="1">
        <v>1993.5</v>
      </c>
      <c r="K1363" s="1">
        <v>2.73399999999992</v>
      </c>
      <c r="L1363" s="1">
        <v>15.5875408207165</v>
      </c>
      <c r="M1363" s="1">
        <v>10.555016606408</v>
      </c>
      <c r="V1363">
        <f t="shared" si="95"/>
        <v>1361</v>
      </c>
      <c r="W1363">
        <f t="shared" si="94"/>
        <v>2.1660987754806955</v>
      </c>
      <c r="X1363" s="2">
        <f t="array" ref="X1363">+SQRT((SUM(SIN($V1363/$X$1*($A$22:$A$2000))*$B$22:$B$2000))^2 + (SUM(COS($V1363/$X$1*($A$22:$A$2000))*$B$22:$B$2000))^2)</f>
        <v>6.4637974691492426</v>
      </c>
      <c r="Y1363">
        <f t="array" ref="Y1363">+SQRT((SUM(SIN($V1363/$X$1*($A$22:$A$2000))*$C$22:$C$2000))^2 +  (SUM(COS($V1363/$X$1*($A$22:$A$2000))*$C$22:$C$2000))^2)</f>
        <v>5.965304817470269</v>
      </c>
    </row>
    <row r="1364" spans="7:25" x14ac:dyDescent="0.35">
      <c r="G1364" s="1">
        <v>1993.583333</v>
      </c>
      <c r="H1364" s="1">
        <v>0.20525431321120499</v>
      </c>
      <c r="I1364" s="1">
        <v>-2.4731220000000002E-2</v>
      </c>
      <c r="J1364" s="1">
        <v>1993.583333</v>
      </c>
      <c r="K1364" s="1">
        <v>2.7359999999999198</v>
      </c>
      <c r="L1364" s="1">
        <v>21.5142715087932</v>
      </c>
      <c r="M1364" s="1">
        <v>12.196949082182799</v>
      </c>
      <c r="V1364">
        <f t="shared" si="95"/>
        <v>1362</v>
      </c>
      <c r="W1364">
        <f t="shared" si="94"/>
        <v>2.1676903249116144</v>
      </c>
      <c r="X1364" s="2">
        <f t="array" ref="X1364">+SQRT((SUM(SIN($V1364/$X$1*($A$22:$A$2000))*$B$22:$B$2000))^2 + (SUM(COS($V1364/$X$1*($A$22:$A$2000))*$B$22:$B$2000))^2)</f>
        <v>6.7481143048771877</v>
      </c>
      <c r="Y1364">
        <f t="array" ref="Y1364">+SQRT((SUM(SIN($V1364/$X$1*($A$22:$A$2000))*$C$22:$C$2000))^2 +  (SUM(COS($V1364/$X$1*($A$22:$A$2000))*$C$22:$C$2000))^2)</f>
        <v>6.7937699574120343</v>
      </c>
    </row>
    <row r="1365" spans="7:25" x14ac:dyDescent="0.35">
      <c r="G1365" s="1">
        <v>1993.666667</v>
      </c>
      <c r="H1365" s="1">
        <v>0.12863186328236301</v>
      </c>
      <c r="I1365" s="1">
        <v>0.18970400000000001</v>
      </c>
      <c r="J1365" s="1">
        <v>1993.666667</v>
      </c>
      <c r="K1365" s="1">
        <v>2.7379999999999201</v>
      </c>
      <c r="L1365" s="1">
        <v>24.333050536937499</v>
      </c>
      <c r="M1365" s="1">
        <v>22.717924083348699</v>
      </c>
      <c r="V1365">
        <f t="shared" si="95"/>
        <v>1363</v>
      </c>
      <c r="W1365">
        <f t="shared" si="94"/>
        <v>2.1692818743425337</v>
      </c>
      <c r="X1365" s="2">
        <f t="array" ref="X1365">+SQRT((SUM(SIN($V1365/$X$1*($A$22:$A$2000))*$B$22:$B$2000))^2 + (SUM(COS($V1365/$X$1*($A$22:$A$2000))*$B$22:$B$2000))^2)</f>
        <v>6.6367635583555487</v>
      </c>
      <c r="Y1365">
        <f t="array" ref="Y1365">+SQRT((SUM(SIN($V1365/$X$1*($A$22:$A$2000))*$C$22:$C$2000))^2 +  (SUM(COS($V1365/$X$1*($A$22:$A$2000))*$C$22:$C$2000))^2)</f>
        <v>7.605118787819892</v>
      </c>
    </row>
    <row r="1366" spans="7:25" x14ac:dyDescent="0.35">
      <c r="G1366" s="1">
        <v>1993.75</v>
      </c>
      <c r="H1366" s="1">
        <v>9.5578429362630501E-2</v>
      </c>
      <c r="I1366" s="1">
        <v>0.20035349999999999</v>
      </c>
      <c r="J1366" s="1">
        <v>1993.75</v>
      </c>
      <c r="K1366" s="1">
        <v>2.7399999999999198</v>
      </c>
      <c r="L1366" s="1">
        <v>22.749036310569</v>
      </c>
      <c r="M1366" s="1">
        <v>41.479137371423697</v>
      </c>
      <c r="V1366">
        <f t="shared" si="95"/>
        <v>1364</v>
      </c>
      <c r="W1366">
        <f t="shared" si="94"/>
        <v>2.1708734237734526</v>
      </c>
      <c r="X1366" s="2">
        <f t="array" ref="X1366">+SQRT((SUM(SIN($V1366/$X$1*($A$22:$A$2000))*$B$22:$B$2000))^2 + (SUM(COS($V1366/$X$1*($A$22:$A$2000))*$B$22:$B$2000))^2)</f>
        <v>6.0032928410779025</v>
      </c>
      <c r="Y1366">
        <f t="array" ref="Y1366">+SQRT((SUM(SIN($V1366/$X$1*($A$22:$A$2000))*$C$22:$C$2000))^2 +  (SUM(COS($V1366/$X$1*($A$22:$A$2000))*$C$22:$C$2000))^2)</f>
        <v>8.3611267624363386</v>
      </c>
    </row>
    <row r="1367" spans="7:25" x14ac:dyDescent="0.35">
      <c r="G1367" s="1">
        <v>1993.833333</v>
      </c>
      <c r="H1367" s="1">
        <v>9.1177485773076106E-2</v>
      </c>
      <c r="I1367" s="1">
        <v>9.8424910000000004E-2</v>
      </c>
      <c r="J1367" s="1">
        <v>1993.833333</v>
      </c>
      <c r="K1367" s="1">
        <v>2.7419999999999201</v>
      </c>
      <c r="L1367" s="1">
        <v>17.289221039512999</v>
      </c>
      <c r="M1367" s="1">
        <v>66.134621586092294</v>
      </c>
      <c r="V1367">
        <f t="shared" si="95"/>
        <v>1365</v>
      </c>
      <c r="W1367">
        <f t="shared" si="94"/>
        <v>2.1724649732043715</v>
      </c>
      <c r="X1367" s="2">
        <f t="array" ref="X1367">+SQRT((SUM(SIN($V1367/$X$1*($A$22:$A$2000))*$B$22:$B$2000))^2 + (SUM(COS($V1367/$X$1*($A$22:$A$2000))*$B$22:$B$2000))^2)</f>
        <v>4.9905169942040635</v>
      </c>
      <c r="Y1367">
        <f t="array" ref="Y1367">+SQRT((SUM(SIN($V1367/$X$1*($A$22:$A$2000))*$C$22:$C$2000))^2 +  (SUM(COS($V1367/$X$1*($A$22:$A$2000))*$C$22:$C$2000))^2)</f>
        <v>8.9909234645229557</v>
      </c>
    </row>
    <row r="1368" spans="7:25" x14ac:dyDescent="0.35">
      <c r="G1368" s="1">
        <v>1993.916667</v>
      </c>
      <c r="H1368" s="1">
        <v>0.117870880845484</v>
      </c>
      <c r="I1368" s="1">
        <v>7.4160099999999998E-3</v>
      </c>
      <c r="J1368" s="1">
        <v>1993.916667</v>
      </c>
      <c r="K1368" s="1">
        <v>2.7439999999999198</v>
      </c>
      <c r="L1368" s="1">
        <v>10.482428925607101</v>
      </c>
      <c r="M1368" s="1">
        <v>89.286930842131</v>
      </c>
      <c r="V1368">
        <f t="shared" si="95"/>
        <v>1366</v>
      </c>
      <c r="W1368">
        <f t="shared" si="94"/>
        <v>2.1740565226352904</v>
      </c>
      <c r="X1368" s="2">
        <f t="array" ref="X1368">+SQRT((SUM(SIN($V1368/$X$1*($A$22:$A$2000))*$B$22:$B$2000))^2 + (SUM(COS($V1368/$X$1*($A$22:$A$2000))*$B$22:$B$2000))^2)</f>
        <v>3.8975220178257333</v>
      </c>
      <c r="Y1368">
        <f t="array" ref="Y1368">+SQRT((SUM(SIN($V1368/$X$1*($A$22:$A$2000))*$C$22:$C$2000))^2 +  (SUM(COS($V1368/$X$1*($A$22:$A$2000))*$C$22:$C$2000))^2)</f>
        <v>9.4366356811206362</v>
      </c>
    </row>
    <row r="1369" spans="7:25" x14ac:dyDescent="0.35">
      <c r="G1369" s="1">
        <v>1994</v>
      </c>
      <c r="H1369" s="1">
        <v>0.218281705895675</v>
      </c>
      <c r="I1369" s="1">
        <v>0.19332360000000001</v>
      </c>
      <c r="J1369" s="1">
        <v>1994</v>
      </c>
      <c r="K1369" s="1">
        <v>2.7459999999999201</v>
      </c>
      <c r="L1369" s="1">
        <v>5.0204783730281202</v>
      </c>
      <c r="M1369" s="1">
        <v>101.393852677518</v>
      </c>
      <c r="V1369">
        <f t="shared" si="95"/>
        <v>1367</v>
      </c>
      <c r="W1369">
        <f t="shared" si="94"/>
        <v>2.1756480720662092</v>
      </c>
      <c r="X1369" s="2">
        <f t="array" ref="X1369">+SQRT((SUM(SIN($V1369/$X$1*($A$22:$A$2000))*$B$22:$B$2000))^2 + (SUM(COS($V1369/$X$1*($A$22:$A$2000))*$B$22:$B$2000))^2)</f>
        <v>2.9253597083671856</v>
      </c>
      <c r="Y1369">
        <f t="array" ref="Y1369">+SQRT((SUM(SIN($V1369/$X$1*($A$22:$A$2000))*$C$22:$C$2000))^2 +  (SUM(COS($V1369/$X$1*($A$22:$A$2000))*$C$22:$C$2000))^2)</f>
        <v>9.6841768254511891</v>
      </c>
    </row>
    <row r="1370" spans="7:25" x14ac:dyDescent="0.35">
      <c r="G1370" s="1">
        <v>1994.083333</v>
      </c>
      <c r="H1370" s="1">
        <v>0.36920538798642899</v>
      </c>
      <c r="I1370" s="1">
        <v>2.3473859999999999E-2</v>
      </c>
      <c r="J1370" s="1">
        <v>1994.083333</v>
      </c>
      <c r="K1370" s="1">
        <v>2.7479999999999198</v>
      </c>
      <c r="L1370" s="1">
        <v>2.1612439563254902</v>
      </c>
      <c r="M1370" s="1">
        <v>100.237159101839</v>
      </c>
      <c r="V1370">
        <f t="shared" si="95"/>
        <v>1368</v>
      </c>
      <c r="W1370">
        <f t="shared" si="94"/>
        <v>2.1772396214971281</v>
      </c>
      <c r="X1370" s="2">
        <f t="array" ref="X1370">+SQRT((SUM(SIN($V1370/$X$1*($A$22:$A$2000))*$B$22:$B$2000))^2 + (SUM(COS($V1370/$X$1*($A$22:$A$2000))*$B$22:$B$2000))^2)</f>
        <v>2.0062765895200041</v>
      </c>
      <c r="Y1370">
        <f t="array" ref="Y1370">+SQRT((SUM(SIN($V1370/$X$1*($A$22:$A$2000))*$C$22:$C$2000))^2 +  (SUM(COS($V1370/$X$1*($A$22:$A$2000))*$C$22:$C$2000))^2)</f>
        <v>9.7600763266764456</v>
      </c>
    </row>
    <row r="1371" spans="7:25" x14ac:dyDescent="0.35">
      <c r="G1371" s="1">
        <v>1994.166667</v>
      </c>
      <c r="H1371" s="1">
        <v>0.46720120988580299</v>
      </c>
      <c r="I1371" s="1">
        <v>0.35410649999999999</v>
      </c>
      <c r="J1371" s="1">
        <v>1994.166667</v>
      </c>
      <c r="K1371" s="1">
        <v>2.7499999999999201</v>
      </c>
      <c r="L1371" s="1">
        <v>1.70372215837807</v>
      </c>
      <c r="M1371" s="1">
        <v>91.994222447758403</v>
      </c>
      <c r="V1371">
        <f t="shared" si="95"/>
        <v>1369</v>
      </c>
      <c r="W1371">
        <f t="shared" si="94"/>
        <v>2.178831170928047</v>
      </c>
      <c r="X1371" s="2">
        <f t="array" ref="X1371">+SQRT((SUM(SIN($V1371/$X$1*($A$22:$A$2000))*$B$22:$B$2000))^2 + (SUM(COS($V1371/$X$1*($A$22:$A$2000))*$B$22:$B$2000))^2)</f>
        <v>0.98835074183206884</v>
      </c>
      <c r="Y1371">
        <f t="array" ref="Y1371">+SQRT((SUM(SIN($V1371/$X$1*($A$22:$A$2000))*$C$22:$C$2000))^2 +  (SUM(COS($V1371/$X$1*($A$22:$A$2000))*$C$22:$C$2000))^2)</f>
        <v>9.6909967668989658</v>
      </c>
    </row>
    <row r="1372" spans="7:25" x14ac:dyDescent="0.35">
      <c r="G1372" s="1">
        <v>1994.25</v>
      </c>
      <c r="H1372" s="1">
        <v>0.46768179827694401</v>
      </c>
      <c r="I1372" s="1">
        <v>0.53112689999999996</v>
      </c>
      <c r="J1372" s="1">
        <v>1994.25</v>
      </c>
      <c r="K1372" s="1">
        <v>2.7519999999999198</v>
      </c>
      <c r="L1372" s="1">
        <v>2.32208719695062</v>
      </c>
      <c r="M1372" s="1">
        <v>81.886580814878201</v>
      </c>
      <c r="V1372">
        <f t="shared" si="95"/>
        <v>1370</v>
      </c>
      <c r="W1372">
        <f t="shared" si="94"/>
        <v>2.1804227203589659</v>
      </c>
      <c r="X1372" s="2">
        <f t="array" ref="X1372">+SQRT((SUM(SIN($V1372/$X$1*($A$22:$A$2000))*$B$22:$B$2000))^2 + (SUM(COS($V1372/$X$1*($A$22:$A$2000))*$B$22:$B$2000))^2)</f>
        <v>0.3994127514004478</v>
      </c>
      <c r="Y1372">
        <f t="array" ref="Y1372">+SQRT((SUM(SIN($V1372/$X$1*($A$22:$A$2000))*$C$22:$C$2000))^2 +  (SUM(COS($V1372/$X$1*($A$22:$A$2000))*$C$22:$C$2000))^2)</f>
        <v>9.4529758091090503</v>
      </c>
    </row>
    <row r="1373" spans="7:25" x14ac:dyDescent="0.35">
      <c r="G1373" s="1">
        <v>1994.333333</v>
      </c>
      <c r="H1373" s="1">
        <v>0.453360292598047</v>
      </c>
      <c r="I1373" s="1">
        <v>0.74272269999999996</v>
      </c>
      <c r="J1373" s="1">
        <v>1994.333333</v>
      </c>
      <c r="K1373" s="1">
        <v>2.7539999999999201</v>
      </c>
      <c r="L1373" s="1">
        <v>2.33535360382111</v>
      </c>
      <c r="M1373" s="1">
        <v>70.326362113076101</v>
      </c>
      <c r="V1373">
        <f t="shared" si="95"/>
        <v>1371</v>
      </c>
      <c r="W1373">
        <f t="shared" si="94"/>
        <v>2.1820142697898852</v>
      </c>
      <c r="X1373" s="2">
        <f t="array" ref="X1373">+SQRT((SUM(SIN($V1373/$X$1*($A$22:$A$2000))*$B$22:$B$2000))^2 + (SUM(COS($V1373/$X$1*($A$22:$A$2000))*$B$22:$B$2000))^2)</f>
        <v>1.32482290167883</v>
      </c>
      <c r="Y1373">
        <f t="array" ref="Y1373">+SQRT((SUM(SIN($V1373/$X$1*($A$22:$A$2000))*$C$22:$C$2000))^2 +  (SUM(COS($V1373/$X$1*($A$22:$A$2000))*$C$22:$C$2000))^2)</f>
        <v>8.9644221385724538</v>
      </c>
    </row>
    <row r="1374" spans="7:25" x14ac:dyDescent="0.35">
      <c r="G1374" s="1">
        <v>1994.416667</v>
      </c>
      <c r="H1374" s="1">
        <v>0.51569129832606198</v>
      </c>
      <c r="I1374" s="1">
        <v>0.62330099999999999</v>
      </c>
      <c r="J1374" s="1">
        <v>1994.416667</v>
      </c>
      <c r="K1374" s="1">
        <v>2.7559999999999198</v>
      </c>
      <c r="L1374" s="1">
        <v>1.6651296888432201</v>
      </c>
      <c r="M1374" s="1">
        <v>58.530642162918198</v>
      </c>
      <c r="V1374">
        <f t="shared" si="95"/>
        <v>1372</v>
      </c>
      <c r="W1374">
        <f t="shared" si="94"/>
        <v>2.1836058192208041</v>
      </c>
      <c r="X1374" s="2">
        <f t="array" ref="X1374">+SQRT((SUM(SIN($V1374/$X$1*($A$22:$A$2000))*$B$22:$B$2000))^2 + (SUM(COS($V1374/$X$1*($A$22:$A$2000))*$B$22:$B$2000))^2)</f>
        <v>2.0224471840075409</v>
      </c>
      <c r="Y1374">
        <f t="array" ref="Y1374">+SQRT((SUM(SIN($V1374/$X$1*($A$22:$A$2000))*$C$22:$C$2000))^2 +  (SUM(COS($V1374/$X$1*($A$22:$A$2000))*$C$22:$C$2000))^2)</f>
        <v>8.1463100792614718</v>
      </c>
    </row>
    <row r="1375" spans="7:25" x14ac:dyDescent="0.35">
      <c r="G1375" s="1">
        <v>1994.5</v>
      </c>
      <c r="H1375" s="1">
        <v>0.633037002388949</v>
      </c>
      <c r="I1375" s="1">
        <v>0.85088129999999995</v>
      </c>
      <c r="J1375" s="1">
        <v>1994.5</v>
      </c>
      <c r="K1375" s="1">
        <v>2.7579999999999201</v>
      </c>
      <c r="L1375" s="1">
        <v>2.0269296166428301</v>
      </c>
      <c r="M1375" s="1">
        <v>50.493115140186902</v>
      </c>
      <c r="V1375">
        <f t="shared" si="95"/>
        <v>1373</v>
      </c>
      <c r="W1375">
        <f t="shared" si="94"/>
        <v>2.185197368651723</v>
      </c>
      <c r="X1375" s="2">
        <f t="array" ref="X1375">+SQRT((SUM(SIN($V1375/$X$1*($A$22:$A$2000))*$B$22:$B$2000))^2 + (SUM(COS($V1375/$X$1*($A$22:$A$2000))*$B$22:$B$2000))^2)</f>
        <v>2.2683928024745468</v>
      </c>
      <c r="Y1375">
        <f t="array" ref="Y1375">+SQRT((SUM(SIN($V1375/$X$1*($A$22:$A$2000))*$C$22:$C$2000))^2 +  (SUM(COS($V1375/$X$1*($A$22:$A$2000))*$C$22:$C$2000))^2)</f>
        <v>7.0058053651114829</v>
      </c>
    </row>
    <row r="1376" spans="7:25" x14ac:dyDescent="0.35">
      <c r="G1376" s="1">
        <v>1994.583333</v>
      </c>
      <c r="H1376" s="1">
        <v>0.71380182798428904</v>
      </c>
      <c r="I1376" s="1">
        <v>1.091588</v>
      </c>
      <c r="J1376" s="1">
        <v>1994.583333</v>
      </c>
      <c r="K1376" s="1">
        <v>2.7599999999999199</v>
      </c>
      <c r="L1376" s="1">
        <v>3.47666270002293</v>
      </c>
      <c r="M1376" s="1">
        <v>47.680465306118101</v>
      </c>
      <c r="V1376">
        <f t="shared" si="95"/>
        <v>1374</v>
      </c>
      <c r="W1376">
        <f t="shared" si="94"/>
        <v>2.1867889180826419</v>
      </c>
      <c r="X1376" s="2">
        <f t="array" ref="X1376">+SQRT((SUM(SIN($V1376/$X$1*($A$22:$A$2000))*$B$22:$B$2000))^2 + (SUM(COS($V1376/$X$1*($A$22:$A$2000))*$B$22:$B$2000))^2)</f>
        <v>2.1445094362148085</v>
      </c>
      <c r="Y1376">
        <f t="array" ref="Y1376">+SQRT((SUM(SIN($V1376/$X$1*($A$22:$A$2000))*$C$22:$C$2000))^2 +  (SUM(COS($V1376/$X$1*($A$22:$A$2000))*$C$22:$C$2000))^2)</f>
        <v>5.6827642092334418</v>
      </c>
    </row>
    <row r="1377" spans="7:25" x14ac:dyDescent="0.35">
      <c r="G1377" s="1">
        <v>1994.666667</v>
      </c>
      <c r="H1377" s="1">
        <v>0.71269614635487699</v>
      </c>
      <c r="I1377" s="1">
        <v>0.88889229999999997</v>
      </c>
      <c r="J1377" s="1">
        <v>1994.666667</v>
      </c>
      <c r="K1377" s="1">
        <v>2.7619999999999201</v>
      </c>
      <c r="L1377" s="1">
        <v>3.5555168350153501</v>
      </c>
      <c r="M1377" s="1">
        <v>46.869091887116603</v>
      </c>
      <c r="V1377">
        <f t="shared" si="95"/>
        <v>1375</v>
      </c>
      <c r="W1377">
        <f t="shared" si="94"/>
        <v>2.1883804675135607</v>
      </c>
      <c r="X1377" s="2">
        <f t="array" ref="X1377">+SQRT((SUM(SIN($V1377/$X$1*($A$22:$A$2000))*$B$22:$B$2000))^2 + (SUM(COS($V1377/$X$1*($A$22:$A$2000))*$B$22:$B$2000))^2)</f>
        <v>1.8820782667328972</v>
      </c>
      <c r="Y1377">
        <f t="array" ref="Y1377">+SQRT((SUM(SIN($V1377/$X$1*($A$22:$A$2000))*$C$22:$C$2000))^2 +  (SUM(COS($V1377/$X$1*($A$22:$A$2000))*$C$22:$C$2000))^2)</f>
        <v>4.447409548185381</v>
      </c>
    </row>
    <row r="1378" spans="7:25" x14ac:dyDescent="0.35">
      <c r="G1378" s="1">
        <v>1994.75</v>
      </c>
      <c r="H1378" s="1">
        <v>0.65996220579454001</v>
      </c>
      <c r="I1378" s="1">
        <v>1.062824</v>
      </c>
      <c r="J1378" s="1">
        <v>1994.75</v>
      </c>
      <c r="K1378" s="1">
        <v>2.7639999999999199</v>
      </c>
      <c r="L1378" s="1">
        <v>3.2240105199392199</v>
      </c>
      <c r="M1378" s="1">
        <v>45.139912025697598</v>
      </c>
      <c r="V1378">
        <f t="shared" si="95"/>
        <v>1376</v>
      </c>
      <c r="W1378">
        <f t="shared" si="94"/>
        <v>2.1899720169444801</v>
      </c>
      <c r="X1378" s="2">
        <f t="array" ref="X1378">+SQRT((SUM(SIN($V1378/$X$1*($A$22:$A$2000))*$B$22:$B$2000))^2 + (SUM(COS($V1378/$X$1*($A$22:$A$2000))*$B$22:$B$2000))^2)</f>
        <v>1.6292528311573145</v>
      </c>
      <c r="Y1378">
        <f t="array" ref="Y1378">+SQRT((SUM(SIN($V1378/$X$1*($A$22:$A$2000))*$C$22:$C$2000))^2 +  (SUM(COS($V1378/$X$1*($A$22:$A$2000))*$C$22:$C$2000))^2)</f>
        <v>3.6761620919349398</v>
      </c>
    </row>
    <row r="1379" spans="7:25" x14ac:dyDescent="0.35">
      <c r="G1379" s="1">
        <v>1994.833333</v>
      </c>
      <c r="H1379" s="1">
        <v>0.60658590793389999</v>
      </c>
      <c r="I1379" s="1">
        <v>0.53477479999999999</v>
      </c>
      <c r="J1379" s="1">
        <v>1994.833333</v>
      </c>
      <c r="K1379" s="1">
        <v>2.7659999999999201</v>
      </c>
      <c r="L1379" s="1">
        <v>9.6017828035546007</v>
      </c>
      <c r="M1379" s="1">
        <v>44.346487129712202</v>
      </c>
      <c r="V1379">
        <f t="shared" si="95"/>
        <v>1377</v>
      </c>
      <c r="W1379">
        <f t="shared" si="94"/>
        <v>2.191563566375399</v>
      </c>
      <c r="X1379" s="2">
        <f t="array" ref="X1379">+SQRT((SUM(SIN($V1379/$X$1*($A$22:$A$2000))*$B$22:$B$2000))^2 + (SUM(COS($V1379/$X$1*($A$22:$A$2000))*$B$22:$B$2000))^2)</f>
        <v>1.2879208688020156</v>
      </c>
      <c r="Y1379">
        <f t="array" ref="Y1379">+SQRT((SUM(SIN($V1379/$X$1*($A$22:$A$2000))*$C$22:$C$2000))^2 +  (SUM(COS($V1379/$X$1*($A$22:$A$2000))*$C$22:$C$2000))^2)</f>
        <v>3.6869647666792327</v>
      </c>
    </row>
    <row r="1380" spans="7:25" x14ac:dyDescent="0.35">
      <c r="G1380" s="1">
        <v>1994.916667</v>
      </c>
      <c r="H1380" s="1">
        <v>0.57693176168424898</v>
      </c>
      <c r="I1380" s="1">
        <v>0.47645789999999999</v>
      </c>
      <c r="J1380" s="1">
        <v>1994.916667</v>
      </c>
      <c r="K1380" s="1">
        <v>2.7679999999999199</v>
      </c>
      <c r="L1380" s="1">
        <v>27.028776984200601</v>
      </c>
      <c r="M1380" s="1">
        <v>48.365964240333703</v>
      </c>
      <c r="V1380">
        <f t="shared" si="95"/>
        <v>1378</v>
      </c>
      <c r="W1380">
        <f t="shared" si="94"/>
        <v>2.1931551158063178</v>
      </c>
      <c r="X1380" s="2">
        <f t="array" ref="X1380">+SQRT((SUM(SIN($V1380/$X$1*($A$22:$A$2000))*$B$22:$B$2000))^2 + (SUM(COS($V1380/$X$1*($A$22:$A$2000))*$B$22:$B$2000))^2)</f>
        <v>0.74724432119062267</v>
      </c>
      <c r="Y1380">
        <f t="array" ref="Y1380">+SQRT((SUM(SIN($V1380/$X$1*($A$22:$A$2000))*$C$22:$C$2000))^2 +  (SUM(COS($V1380/$X$1*($A$22:$A$2000))*$C$22:$C$2000))^2)</f>
        <v>4.35653662556801</v>
      </c>
    </row>
    <row r="1381" spans="7:25" x14ac:dyDescent="0.35">
      <c r="G1381" s="1">
        <v>1995</v>
      </c>
      <c r="H1381" s="1">
        <v>0.558233174617907</v>
      </c>
      <c r="I1381" s="1">
        <v>0.3078613</v>
      </c>
      <c r="J1381" s="1">
        <v>1995</v>
      </c>
      <c r="K1381" s="1">
        <v>2.7699999999999201</v>
      </c>
      <c r="L1381" s="1">
        <v>48.875213910726004</v>
      </c>
      <c r="M1381" s="1">
        <v>56.535944272710999</v>
      </c>
      <c r="V1381">
        <f t="shared" si="95"/>
        <v>1379</v>
      </c>
      <c r="W1381">
        <f t="shared" si="94"/>
        <v>2.1947466652372367</v>
      </c>
      <c r="X1381" s="2">
        <f t="array" ref="X1381">+SQRT((SUM(SIN($V1381/$X$1*($A$22:$A$2000))*$B$22:$B$2000))^2 + (SUM(COS($V1381/$X$1*($A$22:$A$2000))*$B$22:$B$2000))^2)</f>
        <v>0.6131816877560784</v>
      </c>
      <c r="Y1381">
        <f t="array" ref="Y1381">+SQRT((SUM(SIN($V1381/$X$1*($A$22:$A$2000))*$C$22:$C$2000))^2 +  (SUM(COS($V1381/$X$1*($A$22:$A$2000))*$C$22:$C$2000))^2)</f>
        <v>5.2476488057105914</v>
      </c>
    </row>
    <row r="1382" spans="7:25" x14ac:dyDescent="0.35">
      <c r="G1382" s="1">
        <v>1995.083333</v>
      </c>
      <c r="H1382" s="1">
        <v>0.51639907758120895</v>
      </c>
      <c r="I1382" s="1">
        <v>0.33272390000000002</v>
      </c>
      <c r="J1382" s="1">
        <v>1995.083333</v>
      </c>
      <c r="K1382" s="1">
        <v>2.7719999999999199</v>
      </c>
      <c r="L1382" s="1">
        <v>64.222866418581503</v>
      </c>
      <c r="M1382" s="1">
        <v>63.304959482831897</v>
      </c>
      <c r="V1382">
        <f t="shared" si="95"/>
        <v>1380</v>
      </c>
      <c r="W1382">
        <f t="shared" si="94"/>
        <v>2.196338214668156</v>
      </c>
      <c r="X1382" s="2">
        <f t="array" ref="X1382">+SQRT((SUM(SIN($V1382/$X$1*($A$22:$A$2000))*$B$22:$B$2000))^2 + (SUM(COS($V1382/$X$1*($A$22:$A$2000))*$B$22:$B$2000))^2)</f>
        <v>1.4318059055491943</v>
      </c>
      <c r="Y1382">
        <f t="array" ref="Y1382">+SQRT((SUM(SIN($V1382/$X$1*($A$22:$A$2000))*$C$22:$C$2000))^2 +  (SUM(COS($V1382/$X$1*($A$22:$A$2000))*$C$22:$C$2000))^2)</f>
        <v>5.9826858120277953</v>
      </c>
    </row>
    <row r="1383" spans="7:25" x14ac:dyDescent="0.35">
      <c r="G1383" s="1">
        <v>1995.166667</v>
      </c>
      <c r="H1383" s="1">
        <v>0.43839397061274099</v>
      </c>
      <c r="I1383" s="1">
        <v>0.1029656</v>
      </c>
      <c r="J1383" s="1">
        <v>1995.166667</v>
      </c>
      <c r="K1383" s="1">
        <v>2.7739999999999201</v>
      </c>
      <c r="L1383" s="1">
        <v>68.536227004292599</v>
      </c>
      <c r="M1383" s="1">
        <v>65.527270778176401</v>
      </c>
      <c r="V1383">
        <f t="shared" si="95"/>
        <v>1381</v>
      </c>
      <c r="W1383">
        <f t="shared" si="94"/>
        <v>2.1979297640990749</v>
      </c>
      <c r="X1383" s="2">
        <f t="array" ref="X1383">+SQRT((SUM(SIN($V1383/$X$1*($A$22:$A$2000))*$B$22:$B$2000))^2 + (SUM(COS($V1383/$X$1*($A$22:$A$2000))*$B$22:$B$2000))^2)</f>
        <v>2.2549035684839707</v>
      </c>
      <c r="Y1383">
        <f t="array" ref="Y1383">+SQRT((SUM(SIN($V1383/$X$1*($A$22:$A$2000))*$C$22:$C$2000))^2 +  (SUM(COS($V1383/$X$1*($A$22:$A$2000))*$C$22:$C$2000))^2)</f>
        <v>6.3232564982929134</v>
      </c>
    </row>
    <row r="1384" spans="7:25" x14ac:dyDescent="0.35">
      <c r="G1384" s="1">
        <v>1995.25</v>
      </c>
      <c r="H1384" s="1">
        <v>0.36552387606603998</v>
      </c>
      <c r="I1384" s="1">
        <v>-4.0833800000000003E-2</v>
      </c>
      <c r="J1384" s="1">
        <v>1995.25</v>
      </c>
      <c r="K1384" s="1">
        <v>2.7759999999999199</v>
      </c>
      <c r="L1384" s="1">
        <v>62.181524469461301</v>
      </c>
      <c r="M1384" s="1">
        <v>64.802828730514904</v>
      </c>
      <c r="V1384">
        <f t="shared" si="95"/>
        <v>1382</v>
      </c>
      <c r="W1384">
        <f t="shared" si="94"/>
        <v>2.1995213135299938</v>
      </c>
      <c r="X1384" s="2">
        <f t="array" ref="X1384">+SQRT((SUM(SIN($V1384/$X$1*($A$22:$A$2000))*$B$22:$B$2000))^2 + (SUM(COS($V1384/$X$1*($A$22:$A$2000))*$B$22:$B$2000))^2)</f>
        <v>2.8317413040932711</v>
      </c>
      <c r="Y1384">
        <f t="array" ref="Y1384">+SQRT((SUM(SIN($V1384/$X$1*($A$22:$A$2000))*$C$22:$C$2000))^2 +  (SUM(COS($V1384/$X$1*($A$22:$A$2000))*$C$22:$C$2000))^2)</f>
        <v>6.1840559177038861</v>
      </c>
    </row>
    <row r="1385" spans="7:25" x14ac:dyDescent="0.35">
      <c r="G1385" s="1">
        <v>1995.333333</v>
      </c>
      <c r="H1385" s="1">
        <v>0.35508965436444501</v>
      </c>
      <c r="I1385" s="1">
        <v>-5.2767010000000003E-2</v>
      </c>
      <c r="J1385" s="1">
        <v>1995.333333</v>
      </c>
      <c r="K1385" s="1">
        <v>2.7779999999999201</v>
      </c>
      <c r="L1385" s="1">
        <v>45.429376777039003</v>
      </c>
      <c r="M1385" s="1">
        <v>60.648678429160398</v>
      </c>
      <c r="V1385">
        <f t="shared" si="95"/>
        <v>1383</v>
      </c>
      <c r="W1385">
        <f t="shared" si="94"/>
        <v>2.2011128629609127</v>
      </c>
      <c r="X1385" s="2">
        <f t="array" ref="X1385">+SQRT((SUM(SIN($V1385/$X$1*($A$22:$A$2000))*$B$22:$B$2000))^2 + (SUM(COS($V1385/$X$1*($A$22:$A$2000))*$B$22:$B$2000))^2)</f>
        <v>3.1900207980511595</v>
      </c>
      <c r="Y1385">
        <f t="array" ref="Y1385">+SQRT((SUM(SIN($V1385/$X$1*($A$22:$A$2000))*$C$22:$C$2000))^2 +  (SUM(COS($V1385/$X$1*($A$22:$A$2000))*$C$22:$C$2000))^2)</f>
        <v>5.6234680387679719</v>
      </c>
    </row>
    <row r="1386" spans="7:25" x14ac:dyDescent="0.35">
      <c r="G1386" s="1">
        <v>1995.416667</v>
      </c>
      <c r="H1386" s="1">
        <v>0.39746967677497003</v>
      </c>
      <c r="I1386" s="1">
        <v>0.1122032</v>
      </c>
      <c r="J1386" s="1">
        <v>1995.416667</v>
      </c>
      <c r="K1386" s="1">
        <v>2.7799999999999199</v>
      </c>
      <c r="L1386" s="1">
        <v>23.059535725501799</v>
      </c>
      <c r="M1386" s="1">
        <v>49.755797013136402</v>
      </c>
      <c r="V1386">
        <f t="shared" si="95"/>
        <v>1384</v>
      </c>
      <c r="W1386">
        <f t="shared" si="94"/>
        <v>2.2027044123918316</v>
      </c>
      <c r="X1386" s="2">
        <f t="array" ref="X1386">+SQRT((SUM(SIN($V1386/$X$1*($A$22:$A$2000))*$B$22:$B$2000))^2 + (SUM(COS($V1386/$X$1*($A$22:$A$2000))*$B$22:$B$2000))^2)</f>
        <v>3.5033715565384362</v>
      </c>
      <c r="Y1386">
        <f t="array" ref="Y1386">+SQRT((SUM(SIN($V1386/$X$1*($A$22:$A$2000))*$C$22:$C$2000))^2 +  (SUM(COS($V1386/$X$1*($A$22:$A$2000))*$C$22:$C$2000))^2)</f>
        <v>4.7799413550551924</v>
      </c>
    </row>
    <row r="1387" spans="7:25" x14ac:dyDescent="0.35">
      <c r="G1387" s="1">
        <v>1995.5</v>
      </c>
      <c r="H1387" s="1">
        <v>0.40788053593094598</v>
      </c>
      <c r="I1387" s="1">
        <v>0.1240503</v>
      </c>
      <c r="J1387" s="1">
        <v>1995.5</v>
      </c>
      <c r="K1387" s="1">
        <v>2.7819999999999201</v>
      </c>
      <c r="L1387" s="1">
        <v>7.0277744740035697</v>
      </c>
      <c r="M1387" s="1">
        <v>35.315628986458201</v>
      </c>
      <c r="V1387">
        <f t="shared" si="95"/>
        <v>1385</v>
      </c>
      <c r="W1387">
        <f t="shared" si="94"/>
        <v>2.2042959618227504</v>
      </c>
      <c r="X1387" s="2">
        <f t="array" ref="X1387">+SQRT((SUM(SIN($V1387/$X$1*($A$22:$A$2000))*$B$22:$B$2000))^2 + (SUM(COS($V1387/$X$1*($A$22:$A$2000))*$B$22:$B$2000))^2)</f>
        <v>3.8687954661090469</v>
      </c>
      <c r="Y1387">
        <f t="array" ref="Y1387">+SQRT((SUM(SIN($V1387/$X$1*($A$22:$A$2000))*$C$22:$C$2000))^2 +  (SUM(COS($V1387/$X$1*($A$22:$A$2000))*$C$22:$C$2000))^2)</f>
        <v>3.8071881925441895</v>
      </c>
    </row>
    <row r="1388" spans="7:25" x14ac:dyDescent="0.35">
      <c r="G1388" s="1">
        <v>1995.583333</v>
      </c>
      <c r="H1388" s="1">
        <v>0.32726660437039401</v>
      </c>
      <c r="I1388" s="1">
        <v>0.1367583</v>
      </c>
      <c r="J1388" s="1">
        <v>1995.583333</v>
      </c>
      <c r="K1388" s="1">
        <v>2.7839999999999101</v>
      </c>
      <c r="L1388" s="1">
        <v>5.1984770541283796</v>
      </c>
      <c r="M1388" s="1">
        <v>26.7267769078043</v>
      </c>
      <c r="V1388">
        <f t="shared" si="95"/>
        <v>1386</v>
      </c>
      <c r="W1388">
        <f t="shared" si="94"/>
        <v>2.2058875112536693</v>
      </c>
      <c r="X1388" s="2">
        <f t="array" ref="X1388">+SQRT((SUM(SIN($V1388/$X$1*($A$22:$A$2000))*$B$22:$B$2000))^2 + (SUM(COS($V1388/$X$1*($A$22:$A$2000))*$B$22:$B$2000))^2)</f>
        <v>4.1555208526845897</v>
      </c>
      <c r="Y1388">
        <f t="array" ref="Y1388">+SQRT((SUM(SIN($V1388/$X$1*($A$22:$A$2000))*$C$22:$C$2000))^2 +  (SUM(COS($V1388/$X$1*($A$22:$A$2000))*$C$22:$C$2000))^2)</f>
        <v>2.9410739599161491</v>
      </c>
    </row>
    <row r="1389" spans="7:25" x14ac:dyDescent="0.35">
      <c r="G1389" s="1">
        <v>1995.666667</v>
      </c>
      <c r="H1389" s="1">
        <v>0.20313781297434</v>
      </c>
      <c r="I1389" s="1">
        <v>0.1803737</v>
      </c>
      <c r="J1389" s="1">
        <v>1995.666667</v>
      </c>
      <c r="K1389" s="1">
        <v>2.7859999999999099</v>
      </c>
      <c r="L1389" s="1">
        <v>12.2896231202267</v>
      </c>
      <c r="M1389" s="1">
        <v>26.392848179754001</v>
      </c>
      <c r="V1389">
        <f t="shared" si="95"/>
        <v>1387</v>
      </c>
      <c r="W1389">
        <f t="shared" si="94"/>
        <v>2.2074790606845882</v>
      </c>
      <c r="X1389" s="2">
        <f t="array" ref="X1389">+SQRT((SUM(SIN($V1389/$X$1*($A$22:$A$2000))*$B$22:$B$2000))^2 + (SUM(COS($V1389/$X$1*($A$22:$A$2000))*$B$22:$B$2000))^2)</f>
        <v>4.1364952712446632</v>
      </c>
      <c r="Y1389">
        <f t="array" ref="Y1389">+SQRT((SUM(SIN($V1389/$X$1*($A$22:$A$2000))*$C$22:$C$2000))^2 +  (SUM(COS($V1389/$X$1*($A$22:$A$2000))*$C$22:$C$2000))^2)</f>
        <v>2.7165529414340739</v>
      </c>
    </row>
    <row r="1390" spans="7:25" x14ac:dyDescent="0.35">
      <c r="G1390" s="1">
        <v>1995.75</v>
      </c>
      <c r="H1390" s="1">
        <v>0.13549785398703201</v>
      </c>
      <c r="I1390" s="1">
        <v>-1.063797E-2</v>
      </c>
      <c r="J1390" s="1">
        <v>1995.75</v>
      </c>
      <c r="K1390" s="1">
        <v>2.7879999999999101</v>
      </c>
      <c r="L1390" s="1">
        <v>18.611286099590401</v>
      </c>
      <c r="M1390" s="1">
        <v>27.789526139856399</v>
      </c>
      <c r="V1390">
        <f t="shared" si="95"/>
        <v>1388</v>
      </c>
      <c r="W1390">
        <f t="shared" si="94"/>
        <v>2.2090706101155075</v>
      </c>
      <c r="X1390" s="2">
        <f t="array" ref="X1390">+SQRT((SUM(SIN($V1390/$X$1*($A$22:$A$2000))*$B$22:$B$2000))^2 + (SUM(COS($V1390/$X$1*($A$22:$A$2000))*$B$22:$B$2000))^2)</f>
        <v>3.6950321155839867</v>
      </c>
      <c r="Y1390">
        <f t="array" ref="Y1390">+SQRT((SUM(SIN($V1390/$X$1*($A$22:$A$2000))*$C$22:$C$2000))^2 +  (SUM(COS($V1390/$X$1*($A$22:$A$2000))*$C$22:$C$2000))^2)</f>
        <v>3.4793622429802</v>
      </c>
    </row>
    <row r="1391" spans="7:25" x14ac:dyDescent="0.35">
      <c r="G1391" s="1">
        <v>1995.833333</v>
      </c>
      <c r="H1391" s="1">
        <v>0.15923717711370999</v>
      </c>
      <c r="I1391" s="1">
        <v>-4.7254230000000001E-2</v>
      </c>
      <c r="J1391" s="1">
        <v>1995.833333</v>
      </c>
      <c r="K1391" s="1">
        <v>2.7899999999999099</v>
      </c>
      <c r="L1391" s="1">
        <v>21.462724390178</v>
      </c>
      <c r="M1391" s="1">
        <v>28.696529224332899</v>
      </c>
      <c r="V1391">
        <f t="shared" si="95"/>
        <v>1389</v>
      </c>
      <c r="W1391">
        <f t="shared" si="94"/>
        <v>2.2106621595464264</v>
      </c>
      <c r="X1391" s="2">
        <f t="array" ref="X1391">+SQRT((SUM(SIN($V1391/$X$1*($A$22:$A$2000))*$B$22:$B$2000))^2 + (SUM(COS($V1391/$X$1*($A$22:$A$2000))*$B$22:$B$2000))^2)</f>
        <v>2.9172215993441122</v>
      </c>
      <c r="Y1391">
        <f t="array" ref="Y1391">+SQRT((SUM(SIN($V1391/$X$1*($A$22:$A$2000))*$C$22:$C$2000))^2 +  (SUM(COS($V1391/$X$1*($A$22:$A$2000))*$C$22:$C$2000))^2)</f>
        <v>4.7064423067922352</v>
      </c>
    </row>
    <row r="1392" spans="7:25" x14ac:dyDescent="0.35">
      <c r="G1392" s="1">
        <v>1995.916667</v>
      </c>
      <c r="H1392" s="1">
        <v>0.21717325926091699</v>
      </c>
      <c r="I1392" s="1">
        <v>0.30333739999999998</v>
      </c>
      <c r="J1392" s="1">
        <v>1995.916667</v>
      </c>
      <c r="K1392" s="1">
        <v>2.7919999999999101</v>
      </c>
      <c r="L1392" s="1">
        <v>22.149213882564101</v>
      </c>
      <c r="M1392" s="1">
        <v>34.4428415639618</v>
      </c>
      <c r="V1392">
        <f t="shared" si="95"/>
        <v>1390</v>
      </c>
      <c r="W1392">
        <f t="shared" si="94"/>
        <v>2.2122537089773453</v>
      </c>
      <c r="X1392" s="2">
        <f t="array" ref="X1392">+SQRT((SUM(SIN($V1392/$X$1*($A$22:$A$2000))*$B$22:$B$2000))^2 + (SUM(COS($V1392/$X$1*($A$22:$A$2000))*$B$22:$B$2000))^2)</f>
        <v>2.0643981752215739</v>
      </c>
      <c r="Y1392">
        <f t="array" ref="Y1392">+SQRT((SUM(SIN($V1392/$X$1*($A$22:$A$2000))*$C$22:$C$2000))^2 +  (SUM(COS($V1392/$X$1*($A$22:$A$2000))*$C$22:$C$2000))^2)</f>
        <v>5.8930344187794539</v>
      </c>
    </row>
    <row r="1393" spans="7:25" x14ac:dyDescent="0.35">
      <c r="G1393" s="1">
        <v>1996</v>
      </c>
      <c r="H1393" s="1">
        <v>0.241624852468942</v>
      </c>
      <c r="I1393" s="1">
        <v>0.14771319999999999</v>
      </c>
      <c r="J1393" s="1">
        <v>1996</v>
      </c>
      <c r="K1393" s="1">
        <v>2.7939999999999099</v>
      </c>
      <c r="L1393" s="1">
        <v>19.368713318331299</v>
      </c>
      <c r="M1393" s="1">
        <v>46.6423150663475</v>
      </c>
      <c r="V1393">
        <f t="shared" si="95"/>
        <v>1391</v>
      </c>
      <c r="W1393">
        <f t="shared" si="94"/>
        <v>2.2138452584082642</v>
      </c>
      <c r="X1393" s="2">
        <f t="array" ref="X1393">+SQRT((SUM(SIN($V1393/$X$1*($A$22:$A$2000))*$B$22:$B$2000))^2 + (SUM(COS($V1393/$X$1*($A$22:$A$2000))*$B$22:$B$2000))^2)</f>
        <v>1.4193716031101156</v>
      </c>
      <c r="Y1393">
        <f t="array" ref="Y1393">+SQRT((SUM(SIN($V1393/$X$1*($A$22:$A$2000))*$C$22:$C$2000))^2 +  (SUM(COS($V1393/$X$1*($A$22:$A$2000))*$C$22:$C$2000))^2)</f>
        <v>6.8514342716581123</v>
      </c>
    </row>
    <row r="1394" spans="7:25" x14ac:dyDescent="0.35">
      <c r="G1394" s="1">
        <v>1996.083333</v>
      </c>
      <c r="H1394" s="1">
        <v>0.22074257964108299</v>
      </c>
      <c r="I1394" s="1">
        <v>0.1361735</v>
      </c>
      <c r="J1394" s="1">
        <v>1996.083333</v>
      </c>
      <c r="K1394" s="1">
        <v>2.7959999999999101</v>
      </c>
      <c r="L1394" s="1">
        <v>12.3424822927912</v>
      </c>
      <c r="M1394" s="1">
        <v>58.947773661688402</v>
      </c>
      <c r="V1394">
        <f t="shared" si="95"/>
        <v>1392</v>
      </c>
      <c r="W1394">
        <f t="shared" si="94"/>
        <v>2.2154368078391831</v>
      </c>
      <c r="X1394" s="2">
        <f t="array" ref="X1394">+SQRT((SUM(SIN($V1394/$X$1*($A$22:$A$2000))*$B$22:$B$2000))^2 + (SUM(COS($V1394/$X$1*($A$22:$A$2000))*$B$22:$B$2000))^2)</f>
        <v>1.0266725150593488</v>
      </c>
      <c r="Y1394">
        <f t="array" ref="Y1394">+SQRT((SUM(SIN($V1394/$X$1*($A$22:$A$2000))*$C$22:$C$2000))^2 +  (SUM(COS($V1394/$X$1*($A$22:$A$2000))*$C$22:$C$2000))^2)</f>
        <v>7.5724654168594334</v>
      </c>
    </row>
    <row r="1395" spans="7:25" x14ac:dyDescent="0.35">
      <c r="G1395" s="1">
        <v>1996.166667</v>
      </c>
      <c r="H1395" s="1">
        <v>0.176465334078415</v>
      </c>
      <c r="I1395" s="1">
        <v>6.7725450000000006E-2</v>
      </c>
      <c r="J1395" s="1">
        <v>1996.166667</v>
      </c>
      <c r="K1395" s="1">
        <v>2.7979999999999099</v>
      </c>
      <c r="L1395" s="1">
        <v>4.8816180665214102</v>
      </c>
      <c r="M1395" s="1">
        <v>64.106239981428203</v>
      </c>
      <c r="V1395">
        <f t="shared" si="95"/>
        <v>1393</v>
      </c>
      <c r="W1395">
        <f t="shared" si="94"/>
        <v>2.2170283572701019</v>
      </c>
      <c r="X1395" s="2">
        <f t="array" ref="X1395">+SQRT((SUM(SIN($V1395/$X$1*($A$22:$A$2000))*$B$22:$B$2000))^2 + (SUM(COS($V1395/$X$1*($A$22:$A$2000))*$B$22:$B$2000))^2)</f>
        <v>0.92685545817513426</v>
      </c>
      <c r="Y1395">
        <f t="array" ref="Y1395">+SQRT((SUM(SIN($V1395/$X$1*($A$22:$A$2000))*$C$22:$C$2000))^2 +  (SUM(COS($V1395/$X$1*($A$22:$A$2000))*$C$22:$C$2000))^2)</f>
        <v>8.0703700109195999</v>
      </c>
    </row>
    <row r="1396" spans="7:25" x14ac:dyDescent="0.35">
      <c r="G1396" s="1">
        <v>1996.25</v>
      </c>
      <c r="H1396" s="1">
        <v>0.116848640941319</v>
      </c>
      <c r="I1396" s="1">
        <v>-0.18796299999999999</v>
      </c>
      <c r="J1396" s="1">
        <v>1996.25</v>
      </c>
      <c r="K1396" s="1">
        <v>2.7999999999999101</v>
      </c>
      <c r="L1396" s="1">
        <v>0.99336750442688304</v>
      </c>
      <c r="M1396" s="1">
        <v>59.207396033215097</v>
      </c>
      <c r="V1396">
        <f t="shared" si="95"/>
        <v>1394</v>
      </c>
      <c r="W1396">
        <f t="shared" si="94"/>
        <v>2.2186199067010208</v>
      </c>
      <c r="X1396" s="2">
        <f t="array" ref="X1396">+SQRT((SUM(SIN($V1396/$X$1*($A$22:$A$2000))*$B$22:$B$2000))^2 + (SUM(COS($V1396/$X$1*($A$22:$A$2000))*$B$22:$B$2000))^2)</f>
        <v>1.5700591908412529</v>
      </c>
      <c r="Y1396">
        <f t="array" ref="Y1396">+SQRT((SUM(SIN($V1396/$X$1*($A$22:$A$2000))*$C$22:$C$2000))^2 +  (SUM(COS($V1396/$X$1*($A$22:$A$2000))*$C$22:$C$2000))^2)</f>
        <v>8.2863275122043234</v>
      </c>
    </row>
    <row r="1397" spans="7:25" x14ac:dyDescent="0.35">
      <c r="G1397" s="1">
        <v>1996.333333</v>
      </c>
      <c r="H1397" s="1">
        <v>3.6663534318546603E-2</v>
      </c>
      <c r="I1397" s="1">
        <v>-6.7276299999999997E-2</v>
      </c>
      <c r="J1397" s="1">
        <v>1996.333333</v>
      </c>
      <c r="K1397" s="1">
        <v>2.8019999999999099</v>
      </c>
      <c r="L1397" s="1">
        <v>0.25413812632594801</v>
      </c>
      <c r="M1397" s="1">
        <v>47.301149697617397</v>
      </c>
      <c r="V1397">
        <f t="shared" si="95"/>
        <v>1395</v>
      </c>
      <c r="W1397">
        <f t="shared" si="94"/>
        <v>2.2202114561319397</v>
      </c>
      <c r="X1397" s="2">
        <f t="array" ref="X1397">+SQRT((SUM(SIN($V1397/$X$1*($A$22:$A$2000))*$B$22:$B$2000))^2 + (SUM(COS($V1397/$X$1*($A$22:$A$2000))*$B$22:$B$2000))^2)</f>
        <v>2.6455573322237256</v>
      </c>
      <c r="Y1397">
        <f t="array" ref="Y1397">+SQRT((SUM(SIN($V1397/$X$1*($A$22:$A$2000))*$C$22:$C$2000))^2 +  (SUM(COS($V1397/$X$1*($A$22:$A$2000))*$C$22:$C$2000))^2)</f>
        <v>8.1241878916506263</v>
      </c>
    </row>
    <row r="1398" spans="7:25" x14ac:dyDescent="0.35">
      <c r="G1398" s="1">
        <v>1996.416667</v>
      </c>
      <c r="H1398" s="1">
        <v>-5.5755289994070999E-2</v>
      </c>
      <c r="I1398" s="1">
        <v>-0.20402819999999999</v>
      </c>
      <c r="J1398" s="1">
        <v>1996.416667</v>
      </c>
      <c r="K1398" s="1">
        <v>2.8039999999999101</v>
      </c>
      <c r="L1398" s="1">
        <v>0.25988900291987799</v>
      </c>
      <c r="M1398" s="1">
        <v>36.831028948563798</v>
      </c>
      <c r="V1398">
        <f t="shared" si="95"/>
        <v>1396</v>
      </c>
      <c r="W1398">
        <f t="shared" si="94"/>
        <v>2.221803005562859</v>
      </c>
      <c r="X1398" s="2">
        <f t="array" ref="X1398">+SQRT((SUM(SIN($V1398/$X$1*($A$22:$A$2000))*$B$22:$B$2000))^2 + (SUM(COS($V1398/$X$1*($A$22:$A$2000))*$B$22:$B$2000))^2)</f>
        <v>3.6506569220913483</v>
      </c>
      <c r="Y1398">
        <f t="array" ref="Y1398">+SQRT((SUM(SIN($V1398/$X$1*($A$22:$A$2000))*$C$22:$C$2000))^2 +  (SUM(COS($V1398/$X$1*($A$22:$A$2000))*$C$22:$C$2000))^2)</f>
        <v>7.5605217312161113</v>
      </c>
    </row>
    <row r="1399" spans="7:25" x14ac:dyDescent="0.35">
      <c r="G1399" s="1">
        <v>1996.5</v>
      </c>
      <c r="H1399" s="1">
        <v>-0.13644237610385099</v>
      </c>
      <c r="I1399" s="1">
        <v>-0.35004970000000002</v>
      </c>
      <c r="J1399" s="1">
        <v>1996.5</v>
      </c>
      <c r="K1399" s="1">
        <v>2.8059999999999099</v>
      </c>
      <c r="L1399" s="1">
        <v>0.13450800843664101</v>
      </c>
      <c r="M1399" s="1">
        <v>34.2997711204467</v>
      </c>
      <c r="V1399">
        <f t="shared" si="95"/>
        <v>1397</v>
      </c>
      <c r="W1399">
        <f t="shared" si="94"/>
        <v>2.2233945549937779</v>
      </c>
      <c r="X1399" s="2">
        <f t="array" ref="X1399">+SQRT((SUM(SIN($V1399/$X$1*($A$22:$A$2000))*$B$22:$B$2000))^2 + (SUM(COS($V1399/$X$1*($A$22:$A$2000))*$B$22:$B$2000))^2)</f>
        <v>4.288621045593632</v>
      </c>
      <c r="Y1399">
        <f t="array" ref="Y1399">+SQRT((SUM(SIN($V1399/$X$1*($A$22:$A$2000))*$C$22:$C$2000))^2 +  (SUM(COS($V1399/$X$1*($A$22:$A$2000))*$C$22:$C$2000))^2)</f>
        <v>6.7032573403888991</v>
      </c>
    </row>
    <row r="1400" spans="7:25" x14ac:dyDescent="0.35">
      <c r="G1400" s="1">
        <v>1996.583333</v>
      </c>
      <c r="H1400" s="1">
        <v>-0.17885554244597199</v>
      </c>
      <c r="I1400" s="1">
        <v>-0.40012310000000001</v>
      </c>
      <c r="J1400" s="1">
        <v>1996.583333</v>
      </c>
      <c r="K1400" s="1">
        <v>2.8079999999999101</v>
      </c>
      <c r="L1400" s="1">
        <v>8.5404953455040303E-2</v>
      </c>
      <c r="M1400" s="1">
        <v>37.818652756363299</v>
      </c>
      <c r="V1400">
        <f t="shared" si="95"/>
        <v>1398</v>
      </c>
      <c r="W1400">
        <f t="shared" si="94"/>
        <v>2.2249861044246968</v>
      </c>
      <c r="X1400" s="2">
        <f t="array" ref="X1400">+SQRT((SUM(SIN($V1400/$X$1*($A$22:$A$2000))*$B$22:$B$2000))^2 + (SUM(COS($V1400/$X$1*($A$22:$A$2000))*$B$22:$B$2000))^2)</f>
        <v>4.5021442663886315</v>
      </c>
      <c r="Y1400">
        <f t="array" ref="Y1400">+SQRT((SUM(SIN($V1400/$X$1*($A$22:$A$2000))*$C$22:$C$2000))^2 +  (SUM(COS($V1400/$X$1*($A$22:$A$2000))*$C$22:$C$2000))^2)</f>
        <v>5.7460952027860568</v>
      </c>
    </row>
    <row r="1401" spans="7:25" x14ac:dyDescent="0.35">
      <c r="G1401" s="1">
        <v>1996.666667</v>
      </c>
      <c r="H1401" s="1">
        <v>-0.15676458012090899</v>
      </c>
      <c r="I1401" s="1">
        <v>-0.35221570000000002</v>
      </c>
      <c r="J1401" s="1">
        <v>1996.666667</v>
      </c>
      <c r="K1401" s="1">
        <v>2.8099999999999099</v>
      </c>
      <c r="L1401" s="1">
        <v>0.14555686855833999</v>
      </c>
      <c r="M1401" s="1">
        <v>42.6366613755674</v>
      </c>
      <c r="V1401">
        <f t="shared" si="95"/>
        <v>1399</v>
      </c>
      <c r="W1401">
        <f t="shared" si="94"/>
        <v>2.2265776538556157</v>
      </c>
      <c r="X1401" s="2">
        <f t="array" ref="X1401">+SQRT((SUM(SIN($V1401/$X$1*($A$22:$A$2000))*$B$22:$B$2000))^2 + (SUM(COS($V1401/$X$1*($A$22:$A$2000))*$B$22:$B$2000))^2)</f>
        <v>4.4727765123196788</v>
      </c>
      <c r="Y1401">
        <f t="array" ref="Y1401">+SQRT((SUM(SIN($V1401/$X$1*($A$22:$A$2000))*$C$22:$C$2000))^2 +  (SUM(COS($V1401/$X$1*($A$22:$A$2000))*$C$22:$C$2000))^2)</f>
        <v>4.8747020797527654</v>
      </c>
    </row>
    <row r="1402" spans="7:25" x14ac:dyDescent="0.35">
      <c r="G1402" s="1">
        <v>1996.75</v>
      </c>
      <c r="H1402" s="1">
        <v>-5.9399586574329498E-2</v>
      </c>
      <c r="I1402" s="1">
        <v>-0.75270939999999997</v>
      </c>
      <c r="J1402" s="1">
        <v>1996.75</v>
      </c>
      <c r="K1402" s="1">
        <v>2.8119999999999101</v>
      </c>
      <c r="L1402" s="1">
        <v>0.212532351900692</v>
      </c>
      <c r="M1402" s="1">
        <v>47.4590781626016</v>
      </c>
      <c r="V1402">
        <f t="shared" si="95"/>
        <v>1400</v>
      </c>
      <c r="W1402">
        <f t="shared" si="94"/>
        <v>2.228169203286535</v>
      </c>
      <c r="X1402" s="2">
        <f t="array" ref="X1402">+SQRT((SUM(SIN($V1402/$X$1*($A$22:$A$2000))*$B$22:$B$2000))^2 + (SUM(COS($V1402/$X$1*($A$22:$A$2000))*$B$22:$B$2000))^2)</f>
        <v>4.4401131576554365</v>
      </c>
      <c r="Y1402">
        <f t="array" ref="Y1402">+SQRT((SUM(SIN($V1402/$X$1*($A$22:$A$2000))*$C$22:$C$2000))^2 +  (SUM(COS($V1402/$X$1*($A$22:$A$2000))*$C$22:$C$2000))^2)</f>
        <v>4.2435139146726355</v>
      </c>
    </row>
    <row r="1403" spans="7:25" x14ac:dyDescent="0.35">
      <c r="G1403" s="1">
        <v>1996.833333</v>
      </c>
      <c r="H1403" s="1">
        <v>7.3682940342098199E-2</v>
      </c>
      <c r="I1403" s="1">
        <v>-0.54976400000000003</v>
      </c>
      <c r="J1403" s="1">
        <v>1996.833333</v>
      </c>
      <c r="K1403" s="1">
        <v>2.8139999999999099</v>
      </c>
      <c r="L1403" s="1">
        <v>0.218354612485053</v>
      </c>
      <c r="M1403" s="1">
        <v>50.292466565561803</v>
      </c>
      <c r="V1403">
        <f t="shared" si="95"/>
        <v>1401</v>
      </c>
      <c r="W1403">
        <f t="shared" si="94"/>
        <v>2.2297607527174539</v>
      </c>
      <c r="X1403" s="2">
        <f t="array" ref="X1403">+SQRT((SUM(SIN($V1403/$X$1*($A$22:$A$2000))*$B$22:$B$2000))^2 + (SUM(COS($V1403/$X$1*($A$22:$A$2000))*$B$22:$B$2000))^2)</f>
        <v>4.4178452991275972</v>
      </c>
      <c r="Y1403">
        <f t="array" ref="Y1403">+SQRT((SUM(SIN($V1403/$X$1*($A$22:$A$2000))*$C$22:$C$2000))^2 +  (SUM(COS($V1403/$X$1*($A$22:$A$2000))*$C$22:$C$2000))^2)</f>
        <v>4.0368196906484997</v>
      </c>
    </row>
    <row r="1404" spans="7:25" x14ac:dyDescent="0.35">
      <c r="G1404" s="1">
        <v>1996.916667</v>
      </c>
      <c r="H1404" s="1">
        <v>0.16218778653184199</v>
      </c>
      <c r="I1404" s="1">
        <v>-0.20047409999999999</v>
      </c>
      <c r="J1404" s="1">
        <v>1996.916667</v>
      </c>
      <c r="K1404" s="1">
        <v>2.8159999999999101</v>
      </c>
      <c r="L1404" s="1">
        <v>0.289668991052492</v>
      </c>
      <c r="M1404" s="1">
        <v>47.228739742329999</v>
      </c>
      <c r="V1404">
        <f t="shared" si="95"/>
        <v>1402</v>
      </c>
      <c r="W1404">
        <f t="shared" si="94"/>
        <v>2.2313523021483728</v>
      </c>
      <c r="X1404" s="2">
        <f t="array" ref="X1404">+SQRT((SUM(SIN($V1404/$X$1*($A$22:$A$2000))*$B$22:$B$2000))^2 + (SUM(COS($V1404/$X$1*($A$22:$A$2000))*$B$22:$B$2000))^2)</f>
        <v>4.1881086055620109</v>
      </c>
      <c r="Y1404">
        <f t="array" ref="Y1404">+SQRT((SUM(SIN($V1404/$X$1*($A$22:$A$2000))*$C$22:$C$2000))^2 +  (SUM(COS($V1404/$X$1*($A$22:$A$2000))*$C$22:$C$2000))^2)</f>
        <v>4.3823667780307307</v>
      </c>
    </row>
    <row r="1405" spans="7:25" x14ac:dyDescent="0.35">
      <c r="G1405" s="1">
        <v>1997</v>
      </c>
      <c r="H1405" s="1">
        <v>0.16800852185228601</v>
      </c>
      <c r="I1405" s="1">
        <v>5.8311880000000003E-2</v>
      </c>
      <c r="J1405" s="1">
        <v>1997</v>
      </c>
      <c r="K1405" s="1">
        <v>2.8179999999999099</v>
      </c>
      <c r="L1405" s="1">
        <v>0.64324442772345702</v>
      </c>
      <c r="M1405" s="1">
        <v>39.699605561949497</v>
      </c>
      <c r="V1405">
        <f t="shared" si="95"/>
        <v>1403</v>
      </c>
      <c r="W1405">
        <f t="shared" si="94"/>
        <v>2.2329438515792916</v>
      </c>
      <c r="X1405" s="2">
        <f t="array" ref="X1405">+SQRT((SUM(SIN($V1405/$X$1*($A$22:$A$2000))*$B$22:$B$2000))^2 + (SUM(COS($V1405/$X$1*($A$22:$A$2000))*$B$22:$B$2000))^2)</f>
        <v>3.5883299941122955</v>
      </c>
      <c r="Y1405">
        <f t="array" ref="Y1405">+SQRT((SUM(SIN($V1405/$X$1*($A$22:$A$2000))*$C$22:$C$2000))^2 +  (SUM(COS($V1405/$X$1*($A$22:$A$2000))*$C$22:$C$2000))^2)</f>
        <v>5.155251867454953</v>
      </c>
    </row>
    <row r="1406" spans="7:25" x14ac:dyDescent="0.35">
      <c r="G1406" s="1">
        <v>1997.083333</v>
      </c>
      <c r="H1406" s="1">
        <v>0.148734083315436</v>
      </c>
      <c r="I1406" s="1">
        <v>0.24802389999999999</v>
      </c>
      <c r="J1406" s="1">
        <v>1997.083333</v>
      </c>
      <c r="K1406" s="1">
        <v>2.8199999999999101</v>
      </c>
      <c r="L1406" s="1">
        <v>0.915287017613576</v>
      </c>
      <c r="M1406" s="1">
        <v>32.884823444351802</v>
      </c>
      <c r="V1406">
        <f t="shared" si="95"/>
        <v>1404</v>
      </c>
      <c r="W1406">
        <f t="shared" si="94"/>
        <v>2.2345354010102105</v>
      </c>
      <c r="X1406" s="2">
        <f t="array" ref="X1406">+SQRT((SUM(SIN($V1406/$X$1*($A$22:$A$2000))*$B$22:$B$2000))^2 + (SUM(COS($V1406/$X$1*($A$22:$A$2000))*$B$22:$B$2000))^2)</f>
        <v>2.7024256094484773</v>
      </c>
      <c r="Y1406">
        <f t="array" ref="Y1406">+SQRT((SUM(SIN($V1406/$X$1*($A$22:$A$2000))*$C$22:$C$2000))^2 +  (SUM(COS($V1406/$X$1*($A$22:$A$2000))*$C$22:$C$2000))^2)</f>
        <v>6.1175876766764752</v>
      </c>
    </row>
    <row r="1407" spans="7:25" x14ac:dyDescent="0.35">
      <c r="G1407" s="1">
        <v>1997.166667</v>
      </c>
      <c r="H1407" s="1">
        <v>0.186793422690165</v>
      </c>
      <c r="I1407" s="1">
        <v>0.19521630000000001</v>
      </c>
      <c r="J1407" s="1">
        <v>1997.166667</v>
      </c>
      <c r="K1407" s="1">
        <v>2.8219999999999099</v>
      </c>
      <c r="L1407" s="1">
        <v>0.83791383658650498</v>
      </c>
      <c r="M1407" s="1">
        <v>26.4578470045826</v>
      </c>
      <c r="V1407">
        <f t="shared" si="95"/>
        <v>1405</v>
      </c>
      <c r="W1407">
        <f t="shared" si="94"/>
        <v>2.2361269504411299</v>
      </c>
      <c r="X1407" s="2">
        <f t="array" ref="X1407">+SQRT((SUM(SIN($V1407/$X$1*($A$22:$A$2000))*$B$22:$B$2000))^2 + (SUM(COS($V1407/$X$1*($A$22:$A$2000))*$B$22:$B$2000))^2)</f>
        <v>1.8490769366914328</v>
      </c>
      <c r="Y1407">
        <f t="array" ref="Y1407">+SQRT((SUM(SIN($V1407/$X$1*($A$22:$A$2000))*$C$22:$C$2000))^2 +  (SUM(COS($V1407/$X$1*($A$22:$A$2000))*$C$22:$C$2000))^2)</f>
        <v>7.1409910626742361</v>
      </c>
    </row>
    <row r="1408" spans="7:25" x14ac:dyDescent="0.35">
      <c r="G1408" s="1">
        <v>1997.25</v>
      </c>
      <c r="H1408" s="1">
        <v>0.28421576276166899</v>
      </c>
      <c r="I1408" s="1">
        <v>0.23410439999999999</v>
      </c>
      <c r="J1408" s="1">
        <v>1997.25</v>
      </c>
      <c r="K1408" s="1">
        <v>2.8239999999999101</v>
      </c>
      <c r="L1408" s="1">
        <v>1.9740449696722</v>
      </c>
      <c r="M1408" s="1">
        <v>17.7936263529425</v>
      </c>
      <c r="V1408">
        <f t="shared" si="95"/>
        <v>1406</v>
      </c>
      <c r="W1408">
        <f t="shared" si="94"/>
        <v>2.2377184998720487</v>
      </c>
      <c r="X1408" s="2">
        <f t="array" ref="X1408">+SQRT((SUM(SIN($V1408/$X$1*($A$22:$A$2000))*$B$22:$B$2000))^2 + (SUM(COS($V1408/$X$1*($A$22:$A$2000))*$B$22:$B$2000))^2)</f>
        <v>1.3641490280376773</v>
      </c>
      <c r="Y1408">
        <f t="array" ref="Y1408">+SQRT((SUM(SIN($V1408/$X$1*($A$22:$A$2000))*$C$22:$C$2000))^2 +  (SUM(COS($V1408/$X$1*($A$22:$A$2000))*$C$22:$C$2000))^2)</f>
        <v>8.195572559896803</v>
      </c>
    </row>
    <row r="1409" spans="7:25" x14ac:dyDescent="0.35">
      <c r="G1409" s="1">
        <v>1997.333333</v>
      </c>
      <c r="H1409" s="1">
        <v>0.37700133702544097</v>
      </c>
      <c r="I1409" s="1">
        <v>0.22425249999999999</v>
      </c>
      <c r="J1409" s="1">
        <v>1997.333333</v>
      </c>
      <c r="K1409" s="1">
        <v>2.8259999999999099</v>
      </c>
      <c r="L1409" s="1">
        <v>6.4322146459637599</v>
      </c>
      <c r="M1409" s="1">
        <v>10.1768111151585</v>
      </c>
      <c r="V1409">
        <f t="shared" si="95"/>
        <v>1407</v>
      </c>
      <c r="W1409">
        <f t="shared" si="94"/>
        <v>2.2393100493029676</v>
      </c>
      <c r="X1409" s="2">
        <f t="array" ref="X1409">+SQRT((SUM(SIN($V1409/$X$1*($A$22:$A$2000))*$B$22:$B$2000))^2 + (SUM(COS($V1409/$X$1*($A$22:$A$2000))*$B$22:$B$2000))^2)</f>
        <v>1.1262971730144005</v>
      </c>
      <c r="Y1409">
        <f t="array" ref="Y1409">+SQRT((SUM(SIN($V1409/$X$1*($A$22:$A$2000))*$C$22:$C$2000))^2 +  (SUM(COS($V1409/$X$1*($A$22:$A$2000))*$C$22:$C$2000))^2)</f>
        <v>9.2265377586754926</v>
      </c>
    </row>
    <row r="1410" spans="7:25" x14ac:dyDescent="0.35">
      <c r="G1410" s="1">
        <v>1997.416667</v>
      </c>
      <c r="H1410" s="1">
        <v>0.43492681444283599</v>
      </c>
      <c r="I1410" s="1">
        <v>0.27196199999999998</v>
      </c>
      <c r="J1410" s="1">
        <v>1997.416667</v>
      </c>
      <c r="K1410" s="1">
        <v>2.8279999999999101</v>
      </c>
      <c r="L1410" s="1">
        <v>13.429157114652201</v>
      </c>
      <c r="M1410" s="1">
        <v>6.7768354566375804</v>
      </c>
      <c r="V1410">
        <f t="shared" si="95"/>
        <v>1408</v>
      </c>
      <c r="W1410">
        <f t="shared" si="94"/>
        <v>2.2409015987338865</v>
      </c>
      <c r="X1410" s="2">
        <f t="array" ref="X1410">+SQRT((SUM(SIN($V1410/$X$1*($A$22:$A$2000))*$B$22:$B$2000))^2 + (SUM(COS($V1410/$X$1*($A$22:$A$2000))*$B$22:$B$2000))^2)</f>
        <v>0.75739956288601085</v>
      </c>
      <c r="Y1410">
        <f t="array" ref="Y1410">+SQRT((SUM(SIN($V1410/$X$1*($A$22:$A$2000))*$C$22:$C$2000))^2 +  (SUM(COS($V1410/$X$1*($A$22:$A$2000))*$C$22:$C$2000))^2)</f>
        <v>10.099397117332824</v>
      </c>
    </row>
    <row r="1411" spans="7:25" x14ac:dyDescent="0.35">
      <c r="G1411" s="1">
        <v>1997.5</v>
      </c>
      <c r="H1411" s="1">
        <v>0.48229429836937598</v>
      </c>
      <c r="I1411" s="1">
        <v>0.74009130000000001</v>
      </c>
      <c r="J1411" s="1">
        <v>1997.5</v>
      </c>
      <c r="K1411" s="1">
        <v>2.8299999999999099</v>
      </c>
      <c r="L1411" s="1">
        <v>19.732141959580101</v>
      </c>
      <c r="M1411" s="1">
        <v>4.8608060897662897</v>
      </c>
      <c r="V1411">
        <f t="shared" si="95"/>
        <v>1409</v>
      </c>
      <c r="W1411">
        <f t="shared" ref="W1411:W1474" si="96">+V1411/$X$1/2/PI()</f>
        <v>2.2424931481648054</v>
      </c>
      <c r="X1411" s="2">
        <f t="array" ref="X1411">+SQRT((SUM(SIN($V1411/$X$1*($A$22:$A$2000))*$B$22:$B$2000))^2 + (SUM(COS($V1411/$X$1*($A$22:$A$2000))*$B$22:$B$2000))^2)</f>
        <v>0.43303772685571895</v>
      </c>
      <c r="Y1411">
        <f t="array" ref="Y1411">+SQRT((SUM(SIN($V1411/$X$1*($A$22:$A$2000))*$C$22:$C$2000))^2 +  (SUM(COS($V1411/$X$1*($A$22:$A$2000))*$C$22:$C$2000))^2)</f>
        <v>10.667332399020786</v>
      </c>
    </row>
    <row r="1412" spans="7:25" x14ac:dyDescent="0.35">
      <c r="G1412" s="1">
        <v>1997.583333</v>
      </c>
      <c r="H1412" s="1">
        <v>0.52814286925405696</v>
      </c>
      <c r="I1412" s="1">
        <v>0.9142479</v>
      </c>
      <c r="J1412" s="1">
        <v>1997.583333</v>
      </c>
      <c r="K1412" s="1">
        <v>2.8319999999999101</v>
      </c>
      <c r="L1412" s="1">
        <v>23.183029292505299</v>
      </c>
      <c r="M1412" s="1">
        <v>5.19112184478651</v>
      </c>
      <c r="V1412">
        <f t="shared" si="95"/>
        <v>1410</v>
      </c>
      <c r="W1412">
        <f t="shared" si="96"/>
        <v>2.2440846975957243</v>
      </c>
      <c r="X1412" s="2">
        <f t="array" ref="X1412">+SQRT((SUM(SIN($V1412/$X$1*($A$22:$A$2000))*$B$22:$B$2000))^2 + (SUM(COS($V1412/$X$1*($A$22:$A$2000))*$B$22:$B$2000))^2)</f>
        <v>0.87158519525857348</v>
      </c>
      <c r="Y1412">
        <f t="array" ref="Y1412">+SQRT((SUM(SIN($V1412/$X$1*($A$22:$A$2000))*$C$22:$C$2000))^2 +  (SUM(COS($V1412/$X$1*($A$22:$A$2000))*$C$22:$C$2000))^2)</f>
        <v>10.871238520921548</v>
      </c>
    </row>
    <row r="1413" spans="7:25" x14ac:dyDescent="0.35">
      <c r="G1413" s="1">
        <v>1997.666667</v>
      </c>
      <c r="H1413" s="1">
        <v>0.55121155235052999</v>
      </c>
      <c r="I1413" s="1">
        <v>1.131003</v>
      </c>
      <c r="J1413" s="1">
        <v>1997.666667</v>
      </c>
      <c r="K1413" s="1">
        <v>2.8339999999999099</v>
      </c>
      <c r="L1413" s="1">
        <v>23.104234196399599</v>
      </c>
      <c r="M1413" s="1">
        <v>13.6960488155118</v>
      </c>
      <c r="V1413">
        <f t="shared" ref="V1413:V1476" si="97">+V1412+1</f>
        <v>1411</v>
      </c>
      <c r="W1413">
        <f t="shared" si="96"/>
        <v>2.2456762470266431</v>
      </c>
      <c r="X1413" s="2">
        <f t="array" ref="X1413">+SQRT((SUM(SIN($V1413/$X$1*($A$22:$A$2000))*$B$22:$B$2000))^2 + (SUM(COS($V1413/$X$1*($A$22:$A$2000))*$B$22:$B$2000))^2)</f>
        <v>1.3391276506390275</v>
      </c>
      <c r="Y1413">
        <f t="array" ref="Y1413">+SQRT((SUM(SIN($V1413/$X$1*($A$22:$A$2000))*$C$22:$C$2000))^2 +  (SUM(COS($V1413/$X$1*($A$22:$A$2000))*$C$22:$C$2000))^2)</f>
        <v>10.769565927413808</v>
      </c>
    </row>
    <row r="1414" spans="7:25" x14ac:dyDescent="0.35">
      <c r="G1414" s="1">
        <v>1997.75</v>
      </c>
      <c r="H1414" s="1">
        <v>0.56008798122686698</v>
      </c>
      <c r="I1414" s="1">
        <v>1.2295529999999999</v>
      </c>
      <c r="J1414" s="1">
        <v>1997.75</v>
      </c>
      <c r="K1414" s="1">
        <v>2.8359999999999101</v>
      </c>
      <c r="L1414" s="1">
        <v>18.991676459035499</v>
      </c>
      <c r="M1414" s="1">
        <v>26.4136592452817</v>
      </c>
      <c r="V1414">
        <f t="shared" si="97"/>
        <v>1412</v>
      </c>
      <c r="W1414">
        <f t="shared" si="96"/>
        <v>2.247267796457562</v>
      </c>
      <c r="X1414" s="2">
        <f t="array" ref="X1414">+SQRT((SUM(SIN($V1414/$X$1*($A$22:$A$2000))*$B$22:$B$2000))^2 + (SUM(COS($V1414/$X$1*($A$22:$A$2000))*$B$22:$B$2000))^2)</f>
        <v>1.506380615937237</v>
      </c>
      <c r="Y1414">
        <f t="array" ref="Y1414">+SQRT((SUM(SIN($V1414/$X$1*($A$22:$A$2000))*$C$22:$C$2000))^2 +  (SUM(COS($V1414/$X$1*($A$22:$A$2000))*$C$22:$C$2000))^2)</f>
        <v>10.469708919931408</v>
      </c>
    </row>
    <row r="1415" spans="7:25" x14ac:dyDescent="0.35">
      <c r="G1415" s="1">
        <v>1997.833333</v>
      </c>
      <c r="H1415" s="1">
        <v>0.58927630600518599</v>
      </c>
      <c r="I1415" s="1">
        <v>1.5262739999999999</v>
      </c>
      <c r="J1415" s="1">
        <v>1997.833333</v>
      </c>
      <c r="K1415" s="1">
        <v>2.8379999999999099</v>
      </c>
      <c r="L1415" s="1">
        <v>12.3126048702646</v>
      </c>
      <c r="M1415" s="1">
        <v>31.031206448137901</v>
      </c>
      <c r="V1415">
        <f t="shared" si="97"/>
        <v>1413</v>
      </c>
      <c r="W1415">
        <f t="shared" si="96"/>
        <v>2.2488593458884814</v>
      </c>
      <c r="X1415" s="2">
        <f t="array" ref="X1415">+SQRT((SUM(SIN($V1415/$X$1*($A$22:$A$2000))*$B$22:$B$2000))^2 + (SUM(COS($V1415/$X$1*($A$22:$A$2000))*$B$22:$B$2000))^2)</f>
        <v>1.494369782351664</v>
      </c>
      <c r="Y1415">
        <f t="array" ref="Y1415">+SQRT((SUM(SIN($V1415/$X$1*($A$22:$A$2000))*$C$22:$C$2000))^2 +  (SUM(COS($V1415/$X$1*($A$22:$A$2000))*$C$22:$C$2000))^2)</f>
        <v>10.01943198236313</v>
      </c>
    </row>
    <row r="1416" spans="7:25" x14ac:dyDescent="0.35">
      <c r="G1416" s="1">
        <v>1997.916667</v>
      </c>
      <c r="H1416" s="1">
        <v>0.61916459923764799</v>
      </c>
      <c r="I1416" s="1">
        <v>1.0757060000000001</v>
      </c>
      <c r="J1416" s="1">
        <v>1997.916667</v>
      </c>
      <c r="K1416" s="1">
        <v>2.8399999999999102</v>
      </c>
      <c r="L1416" s="1">
        <v>7.38770796413794</v>
      </c>
      <c r="M1416" s="1">
        <v>30.501626841954899</v>
      </c>
      <c r="V1416">
        <f t="shared" si="97"/>
        <v>1414</v>
      </c>
      <c r="W1416">
        <f t="shared" si="96"/>
        <v>2.2504508953194002</v>
      </c>
      <c r="X1416" s="2">
        <f t="array" ref="X1416">+SQRT((SUM(SIN($V1416/$X$1*($A$22:$A$2000))*$B$22:$B$2000))^2 + (SUM(COS($V1416/$X$1*($A$22:$A$2000))*$B$22:$B$2000))^2)</f>
        <v>1.7135516409905471</v>
      </c>
      <c r="Y1416">
        <f t="array" ref="Y1416">+SQRT((SUM(SIN($V1416/$X$1*($A$22:$A$2000))*$C$22:$C$2000))^2 +  (SUM(COS($V1416/$X$1*($A$22:$A$2000))*$C$22:$C$2000))^2)</f>
        <v>9.3646333060086722</v>
      </c>
    </row>
    <row r="1417" spans="7:25" x14ac:dyDescent="0.35">
      <c r="G1417" s="1">
        <v>1998</v>
      </c>
      <c r="H1417" s="1">
        <v>0.58498733209160503</v>
      </c>
      <c r="I1417" s="1">
        <v>0.69335190000000002</v>
      </c>
      <c r="J1417" s="1">
        <v>1998</v>
      </c>
      <c r="K1417" s="1">
        <v>2.8419999999999099</v>
      </c>
      <c r="L1417" s="1">
        <v>6.91127120175946</v>
      </c>
      <c r="M1417" s="1">
        <v>45.320170230718198</v>
      </c>
      <c r="V1417">
        <f t="shared" si="97"/>
        <v>1415</v>
      </c>
      <c r="W1417">
        <f t="shared" si="96"/>
        <v>2.2520424447503191</v>
      </c>
      <c r="X1417" s="2">
        <f t="array" ref="X1417">+SQRT((SUM(SIN($V1417/$X$1*($A$22:$A$2000))*$B$22:$B$2000))^2 + (SUM(COS($V1417/$X$1*($A$22:$A$2000))*$B$22:$B$2000))^2)</f>
        <v>2.2968277673730353</v>
      </c>
      <c r="Y1417">
        <f t="array" ref="Y1417">+SQRT((SUM(SIN($V1417/$X$1*($A$22:$A$2000))*$C$22:$C$2000))^2 +  (SUM(COS($V1417/$X$1*($A$22:$A$2000))*$C$22:$C$2000))^2)</f>
        <v>8.4170074296328679</v>
      </c>
    </row>
    <row r="1418" spans="7:25" x14ac:dyDescent="0.35">
      <c r="G1418" s="1">
        <v>1998.083333</v>
      </c>
      <c r="H1418" s="1">
        <v>0.49589826150580801</v>
      </c>
      <c r="I1418" s="1">
        <v>0.59159280000000003</v>
      </c>
      <c r="J1418" s="1">
        <v>1998.083333</v>
      </c>
      <c r="K1418" s="1">
        <v>2.8439999999999102</v>
      </c>
      <c r="L1418" s="1">
        <v>8.7763648165911405</v>
      </c>
      <c r="M1418" s="1">
        <v>85.972022584156207</v>
      </c>
      <c r="V1418">
        <f t="shared" si="97"/>
        <v>1416</v>
      </c>
      <c r="W1418">
        <f t="shared" si="96"/>
        <v>2.253633994181238</v>
      </c>
      <c r="X1418" s="2">
        <f t="array" ref="X1418">+SQRT((SUM(SIN($V1418/$X$1*($A$22:$A$2000))*$B$22:$B$2000))^2 + (SUM(COS($V1418/$X$1*($A$22:$A$2000))*$B$22:$B$2000))^2)</f>
        <v>2.9345094411685402</v>
      </c>
      <c r="Y1418">
        <f t="array" ref="Y1418">+SQRT((SUM(SIN($V1418/$X$1*($A$22:$A$2000))*$C$22:$C$2000))^2 +  (SUM(COS($V1418/$X$1*($A$22:$A$2000))*$C$22:$C$2000))^2)</f>
        <v>7.1573657390688634</v>
      </c>
    </row>
    <row r="1419" spans="7:25" x14ac:dyDescent="0.35">
      <c r="G1419" s="1">
        <v>1998.166667</v>
      </c>
      <c r="H1419" s="1">
        <v>0.45485832274057098</v>
      </c>
      <c r="I1419" s="1">
        <v>9.718657E-2</v>
      </c>
      <c r="J1419" s="1">
        <v>1998.166667</v>
      </c>
      <c r="K1419" s="1">
        <v>2.8459999999999099</v>
      </c>
      <c r="L1419" s="1">
        <v>9.7439358605161406</v>
      </c>
      <c r="M1419" s="1">
        <v>141.23679474988299</v>
      </c>
      <c r="V1419">
        <f t="shared" si="97"/>
        <v>1417</v>
      </c>
      <c r="W1419">
        <f t="shared" si="96"/>
        <v>2.2552255436121569</v>
      </c>
      <c r="X1419" s="2">
        <f t="array" ref="X1419">+SQRT((SUM(SIN($V1419/$X$1*($A$22:$A$2000))*$B$22:$B$2000))^2 + (SUM(COS($V1419/$X$1*($A$22:$A$2000))*$B$22:$B$2000))^2)</f>
        <v>3.3886477050807704</v>
      </c>
      <c r="Y1419">
        <f t="array" ref="Y1419">+SQRT((SUM(SIN($V1419/$X$1*($A$22:$A$2000))*$C$22:$C$2000))^2 +  (SUM(COS($V1419/$X$1*($A$22:$A$2000))*$C$22:$C$2000))^2)</f>
        <v>5.679537662013546</v>
      </c>
    </row>
    <row r="1420" spans="7:25" x14ac:dyDescent="0.35">
      <c r="G1420" s="1">
        <v>1998.25</v>
      </c>
      <c r="H1420" s="1">
        <v>0.50743709684814098</v>
      </c>
      <c r="I1420" s="1">
        <v>0.2275953</v>
      </c>
      <c r="J1420" s="1">
        <v>1998.25</v>
      </c>
      <c r="K1420" s="1">
        <v>2.8479999999999102</v>
      </c>
      <c r="L1420" s="1">
        <v>9.2022420156845293</v>
      </c>
      <c r="M1420" s="1">
        <v>195.57537104236101</v>
      </c>
      <c r="V1420">
        <f t="shared" si="97"/>
        <v>1418</v>
      </c>
      <c r="W1420">
        <f t="shared" si="96"/>
        <v>2.2568170930430758</v>
      </c>
      <c r="X1420" s="2">
        <f t="array" ref="X1420">+SQRT((SUM(SIN($V1420/$X$1*($A$22:$A$2000))*$B$22:$B$2000))^2 + (SUM(COS($V1420/$X$1*($A$22:$A$2000))*$B$22:$B$2000))^2)</f>
        <v>3.6567390593231148</v>
      </c>
      <c r="Y1420">
        <f t="array" ref="Y1420">+SQRT((SUM(SIN($V1420/$X$1*($A$22:$A$2000))*$C$22:$C$2000))^2 +  (SUM(COS($V1420/$X$1*($A$22:$A$2000))*$C$22:$C$2000))^2)</f>
        <v>4.14789859729835</v>
      </c>
    </row>
    <row r="1421" spans="7:25" x14ac:dyDescent="0.35">
      <c r="G1421" s="1">
        <v>1998.333333</v>
      </c>
      <c r="H1421" s="1">
        <v>0.55391085286171804</v>
      </c>
      <c r="I1421" s="1">
        <v>0.3384199</v>
      </c>
      <c r="J1421" s="1">
        <v>1998.333333</v>
      </c>
      <c r="K1421" s="1">
        <v>2.8499999999999099</v>
      </c>
      <c r="L1421" s="1">
        <v>7.6034519866650996</v>
      </c>
      <c r="M1421" s="1">
        <v>237.63822683290101</v>
      </c>
      <c r="V1421">
        <f t="shared" si="97"/>
        <v>1419</v>
      </c>
      <c r="W1421">
        <f t="shared" si="96"/>
        <v>2.2584086424739946</v>
      </c>
      <c r="X1421" s="2">
        <f t="array" ref="X1421">+SQRT((SUM(SIN($V1421/$X$1*($A$22:$A$2000))*$B$22:$B$2000))^2 + (SUM(COS($V1421/$X$1*($A$22:$A$2000))*$B$22:$B$2000))^2)</f>
        <v>3.9348983093230543</v>
      </c>
      <c r="Y1421">
        <f t="array" ref="Y1421">+SQRT((SUM(SIN($V1421/$X$1*($A$22:$A$2000))*$C$22:$C$2000))^2 +  (SUM(COS($V1421/$X$1*($A$22:$A$2000))*$C$22:$C$2000))^2)</f>
        <v>2.7117194364397421</v>
      </c>
    </row>
    <row r="1422" spans="7:25" x14ac:dyDescent="0.35">
      <c r="G1422" s="1">
        <v>1998.416667</v>
      </c>
      <c r="H1422" s="1">
        <v>0.48249436869840601</v>
      </c>
      <c r="I1422" s="1">
        <v>0.3379431</v>
      </c>
      <c r="J1422" s="1">
        <v>1998.416667</v>
      </c>
      <c r="K1422" s="1">
        <v>2.8519999999999102</v>
      </c>
      <c r="L1422" s="1">
        <v>4.9118715967015003</v>
      </c>
      <c r="M1422" s="1">
        <v>250.74160188558901</v>
      </c>
      <c r="V1422">
        <f t="shared" si="97"/>
        <v>1420</v>
      </c>
      <c r="W1422">
        <f t="shared" si="96"/>
        <v>2.2600001919049135</v>
      </c>
      <c r="X1422" s="2">
        <f t="array" ref="X1422">+SQRT((SUM(SIN($V1422/$X$1*($A$22:$A$2000))*$B$22:$B$2000))^2 + (SUM(COS($V1422/$X$1*($A$22:$A$2000))*$B$22:$B$2000))^2)</f>
        <v>4.4243977107719177</v>
      </c>
      <c r="Y1422">
        <f t="array" ref="Y1422">+SQRT((SUM(SIN($V1422/$X$1*($A$22:$A$2000))*$C$22:$C$2000))^2 +  (SUM(COS($V1422/$X$1*($A$22:$A$2000))*$C$22:$C$2000))^2)</f>
        <v>1.5255943702850747</v>
      </c>
    </row>
    <row r="1423" spans="7:25" x14ac:dyDescent="0.35">
      <c r="G1423" s="1">
        <v>1998.5</v>
      </c>
      <c r="H1423" s="1">
        <v>0.32347197064099698</v>
      </c>
      <c r="I1423" s="1">
        <v>-9.1559650000000006E-2</v>
      </c>
      <c r="J1423" s="1">
        <v>1998.5</v>
      </c>
      <c r="K1423" s="1">
        <v>2.8539999999999099</v>
      </c>
      <c r="L1423" s="1">
        <v>2.0796049191102801</v>
      </c>
      <c r="M1423" s="1">
        <v>219.603641742154</v>
      </c>
      <c r="V1423">
        <f t="shared" si="97"/>
        <v>1421</v>
      </c>
      <c r="W1423">
        <f t="shared" si="96"/>
        <v>2.2615917413358329</v>
      </c>
      <c r="X1423" s="2">
        <f t="array" ref="X1423">+SQRT((SUM(SIN($V1423/$X$1*($A$22:$A$2000))*$B$22:$B$2000))^2 + (SUM(COS($V1423/$X$1*($A$22:$A$2000))*$B$22:$B$2000))^2)</f>
        <v>5.0874921297477416</v>
      </c>
      <c r="Y1423">
        <f t="array" ref="Y1423">+SQRT((SUM(SIN($V1423/$X$1*($A$22:$A$2000))*$C$22:$C$2000))^2 +  (SUM(COS($V1423/$X$1*($A$22:$A$2000))*$C$22:$C$2000))^2)</f>
        <v>1.328900670553425</v>
      </c>
    </row>
    <row r="1424" spans="7:25" x14ac:dyDescent="0.35">
      <c r="G1424" s="1">
        <v>1998.583333</v>
      </c>
      <c r="H1424" s="1">
        <v>0.19534980708202199</v>
      </c>
      <c r="I1424" s="1">
        <v>-0.29910110000000001</v>
      </c>
      <c r="J1424" s="1">
        <v>1998.583333</v>
      </c>
      <c r="K1424" s="1">
        <v>2.8559999999999102</v>
      </c>
      <c r="L1424" s="1">
        <v>0.72852826899197898</v>
      </c>
      <c r="M1424" s="1">
        <v>155.850292041486</v>
      </c>
      <c r="V1424">
        <f t="shared" si="97"/>
        <v>1422</v>
      </c>
      <c r="W1424">
        <f t="shared" si="96"/>
        <v>2.2631832907667517</v>
      </c>
      <c r="X1424" s="2">
        <f t="array" ref="X1424">+SQRT((SUM(SIN($V1424/$X$1*($A$22:$A$2000))*$B$22:$B$2000))^2 + (SUM(COS($V1424/$X$1*($A$22:$A$2000))*$B$22:$B$2000))^2)</f>
        <v>5.6832618921431282</v>
      </c>
      <c r="Y1424">
        <f t="array" ref="Y1424">+SQRT((SUM(SIN($V1424/$X$1*($A$22:$A$2000))*$C$22:$C$2000))^2 +  (SUM(COS($V1424/$X$1*($A$22:$A$2000))*$C$22:$C$2000))^2)</f>
        <v>2.4389870066022783</v>
      </c>
    </row>
    <row r="1425" spans="7:25" x14ac:dyDescent="0.35">
      <c r="G1425" s="1">
        <v>1998.666667</v>
      </c>
      <c r="H1425" s="1">
        <v>0.15308987152121101</v>
      </c>
      <c r="I1425" s="1">
        <v>-0.1359447</v>
      </c>
      <c r="J1425" s="1">
        <v>1998.666667</v>
      </c>
      <c r="K1425" s="1">
        <v>2.8579999999999099</v>
      </c>
      <c r="L1425" s="1">
        <v>0.70444776876086701</v>
      </c>
      <c r="M1425" s="1">
        <v>98.477658663771393</v>
      </c>
      <c r="V1425">
        <f t="shared" si="97"/>
        <v>1423</v>
      </c>
      <c r="W1425">
        <f t="shared" si="96"/>
        <v>2.2647748401976706</v>
      </c>
      <c r="X1425" s="2">
        <f t="array" ref="X1425">+SQRT((SUM(SIN($V1425/$X$1*($A$22:$A$2000))*$B$22:$B$2000))^2 + (SUM(COS($V1425/$X$1*($A$22:$A$2000))*$B$22:$B$2000))^2)</f>
        <v>5.9998292728353144</v>
      </c>
      <c r="Y1425">
        <f t="array" ref="Y1425">+SQRT((SUM(SIN($V1425/$X$1*($A$22:$A$2000))*$C$22:$C$2000))^2 +  (SUM(COS($V1425/$X$1*($A$22:$A$2000))*$C$22:$C$2000))^2)</f>
        <v>3.8110657438228679</v>
      </c>
    </row>
    <row r="1426" spans="7:25" x14ac:dyDescent="0.35">
      <c r="G1426" s="1">
        <v>1998.75</v>
      </c>
      <c r="H1426" s="1">
        <v>0.166777614449445</v>
      </c>
      <c r="I1426" s="1">
        <v>-0.38743909999999998</v>
      </c>
      <c r="J1426" s="1">
        <v>1998.75</v>
      </c>
      <c r="K1426" s="1">
        <v>2.8599999999999102</v>
      </c>
      <c r="L1426" s="1">
        <v>0.63875582590763902</v>
      </c>
      <c r="M1426" s="1">
        <v>76.142960047691403</v>
      </c>
      <c r="V1426">
        <f t="shared" si="97"/>
        <v>1424</v>
      </c>
      <c r="W1426">
        <f t="shared" si="96"/>
        <v>2.2663663896285895</v>
      </c>
      <c r="X1426" s="2">
        <f t="array" ref="X1426">+SQRT((SUM(SIN($V1426/$X$1*($A$22:$A$2000))*$B$22:$B$2000))^2 + (SUM(COS($V1426/$X$1*($A$22:$A$2000))*$B$22:$B$2000))^2)</f>
        <v>6.010142827245498</v>
      </c>
      <c r="Y1426">
        <f t="array" ref="Y1426">+SQRT((SUM(SIN($V1426/$X$1*($A$22:$A$2000))*$C$22:$C$2000))^2 +  (SUM(COS($V1426/$X$1*($A$22:$A$2000))*$C$22:$C$2000))^2)</f>
        <v>5.0162574597372869</v>
      </c>
    </row>
    <row r="1427" spans="7:25" x14ac:dyDescent="0.35">
      <c r="G1427" s="1">
        <v>1998.833333</v>
      </c>
      <c r="H1427" s="1">
        <v>0.20240770922583401</v>
      </c>
      <c r="I1427" s="1">
        <v>-0.40606449999999999</v>
      </c>
      <c r="J1427" s="1">
        <v>1998.833333</v>
      </c>
      <c r="K1427" s="1">
        <v>2.8619999999999099</v>
      </c>
      <c r="L1427" s="1">
        <v>0.36552760035971898</v>
      </c>
      <c r="M1427" s="1">
        <v>80.0763358991979</v>
      </c>
      <c r="V1427">
        <f t="shared" si="97"/>
        <v>1425</v>
      </c>
      <c r="W1427">
        <f t="shared" si="96"/>
        <v>2.2679579390595088</v>
      </c>
      <c r="X1427" s="2">
        <f t="array" ref="X1427">+SQRT((SUM(SIN($V1427/$X$1*($A$22:$A$2000))*$B$22:$B$2000))^2 + (SUM(COS($V1427/$X$1*($A$22:$A$2000))*$B$22:$B$2000))^2)</f>
        <v>5.882492186689845</v>
      </c>
      <c r="Y1427">
        <f t="array" ref="Y1427">+SQRT((SUM(SIN($V1427/$X$1*($A$22:$A$2000))*$C$22:$C$2000))^2 +  (SUM(COS($V1427/$X$1*($A$22:$A$2000))*$C$22:$C$2000))^2)</f>
        <v>5.8533873918594379</v>
      </c>
    </row>
    <row r="1428" spans="7:25" x14ac:dyDescent="0.35">
      <c r="G1428" s="1">
        <v>1998.916667</v>
      </c>
      <c r="H1428" s="1">
        <v>0.24252926216111301</v>
      </c>
      <c r="I1428" s="1">
        <v>-0.1226944</v>
      </c>
      <c r="J1428" s="1">
        <v>1998.916667</v>
      </c>
      <c r="K1428" s="1">
        <v>2.8639999999999102</v>
      </c>
      <c r="L1428" s="1">
        <v>0.39968831286467599</v>
      </c>
      <c r="M1428" s="1">
        <v>85.140524425539297</v>
      </c>
      <c r="V1428">
        <f t="shared" si="97"/>
        <v>1426</v>
      </c>
      <c r="W1428">
        <f t="shared" si="96"/>
        <v>2.2695494884904277</v>
      </c>
      <c r="X1428" s="2">
        <f t="array" ref="X1428">+SQRT((SUM(SIN($V1428/$X$1*($A$22:$A$2000))*$B$22:$B$2000))^2 + (SUM(COS($V1428/$X$1*($A$22:$A$2000))*$B$22:$B$2000))^2)</f>
        <v>5.8205062282553541</v>
      </c>
      <c r="Y1428">
        <f t="array" ref="Y1428">+SQRT((SUM(SIN($V1428/$X$1*($A$22:$A$2000))*$C$22:$C$2000))^2 +  (SUM(COS($V1428/$X$1*($A$22:$A$2000))*$C$22:$C$2000))^2)</f>
        <v>6.2640136262426642</v>
      </c>
    </row>
    <row r="1429" spans="7:25" x14ac:dyDescent="0.35">
      <c r="G1429" s="1">
        <v>1999</v>
      </c>
      <c r="H1429" s="1">
        <v>0.26301382814136098</v>
      </c>
      <c r="I1429" s="1">
        <v>3.859228E-2</v>
      </c>
      <c r="J1429" s="1">
        <v>1999</v>
      </c>
      <c r="K1429" s="1">
        <v>2.86599999999991</v>
      </c>
      <c r="L1429" s="1">
        <v>0.45150998932597503</v>
      </c>
      <c r="M1429" s="1">
        <v>84.780318490891005</v>
      </c>
      <c r="V1429">
        <f t="shared" si="97"/>
        <v>1427</v>
      </c>
      <c r="W1429">
        <f t="shared" si="96"/>
        <v>2.2711410379213466</v>
      </c>
      <c r="X1429" s="2">
        <f t="array" ref="X1429">+SQRT((SUM(SIN($V1429/$X$1*($A$22:$A$2000))*$B$22:$B$2000))^2 + (SUM(COS($V1429/$X$1*($A$22:$A$2000))*$B$22:$B$2000))^2)</f>
        <v>5.826537796789764</v>
      </c>
      <c r="Y1429">
        <f t="array" ref="Y1429">+SQRT((SUM(SIN($V1429/$X$1*($A$22:$A$2000))*$C$22:$C$2000))^2 +  (SUM(COS($V1429/$X$1*($A$22:$A$2000))*$C$22:$C$2000))^2)</f>
        <v>6.3114713224073373</v>
      </c>
    </row>
    <row r="1430" spans="7:25" x14ac:dyDescent="0.35">
      <c r="G1430" s="1">
        <v>1999.083333</v>
      </c>
      <c r="H1430" s="1">
        <v>0.264410189225179</v>
      </c>
      <c r="I1430" s="1">
        <v>0.1313329</v>
      </c>
      <c r="J1430" s="1">
        <v>1999.083333</v>
      </c>
      <c r="K1430" s="1">
        <v>2.8679999999999102</v>
      </c>
      <c r="L1430" s="1">
        <v>0.380395763020903</v>
      </c>
      <c r="M1430" s="1">
        <v>88.035758691651907</v>
      </c>
      <c r="V1430">
        <f t="shared" si="97"/>
        <v>1428</v>
      </c>
      <c r="W1430">
        <f t="shared" si="96"/>
        <v>2.2727325873522655</v>
      </c>
      <c r="X1430" s="2">
        <f t="array" ref="X1430">+SQRT((SUM(SIN($V1430/$X$1*($A$22:$A$2000))*$B$22:$B$2000))^2 + (SUM(COS($V1430/$X$1*($A$22:$A$2000))*$B$22:$B$2000))^2)</f>
        <v>5.6895943021231394</v>
      </c>
      <c r="Y1430">
        <f t="array" ref="Y1430">+SQRT((SUM(SIN($V1430/$X$1*($A$22:$A$2000))*$C$22:$C$2000))^2 +  (SUM(COS($V1430/$X$1*($A$22:$A$2000))*$C$22:$C$2000))^2)</f>
        <v>6.0957553156316084</v>
      </c>
    </row>
    <row r="1431" spans="7:25" x14ac:dyDescent="0.35">
      <c r="G1431" s="1">
        <v>1999.166667</v>
      </c>
      <c r="H1431" s="1">
        <v>0.29292043795709599</v>
      </c>
      <c r="I1431" s="1">
        <v>0.25506679999999998</v>
      </c>
      <c r="J1431" s="1">
        <v>1999.166667</v>
      </c>
      <c r="K1431" s="1">
        <v>2.86999999999991</v>
      </c>
      <c r="L1431" s="1">
        <v>0.64552310813297997</v>
      </c>
      <c r="M1431" s="1">
        <v>93.191049154408205</v>
      </c>
      <c r="V1431">
        <f t="shared" si="97"/>
        <v>1429</v>
      </c>
      <c r="W1431">
        <f t="shared" si="96"/>
        <v>2.2743241367831843</v>
      </c>
      <c r="X1431" s="2">
        <f t="array" ref="X1431">+SQRT((SUM(SIN($V1431/$X$1*($A$22:$A$2000))*$B$22:$B$2000))^2 + (SUM(COS($V1431/$X$1*($A$22:$A$2000))*$B$22:$B$2000))^2)</f>
        <v>5.2264820061395438</v>
      </c>
      <c r="Y1431">
        <f t="array" ref="Y1431">+SQRT((SUM(SIN($V1431/$X$1*($A$22:$A$2000))*$C$22:$C$2000))^2 +  (SUM(COS($V1431/$X$1*($A$22:$A$2000))*$C$22:$C$2000))^2)</f>
        <v>5.6597044468115536</v>
      </c>
    </row>
    <row r="1432" spans="7:25" x14ac:dyDescent="0.35">
      <c r="G1432" s="1">
        <v>1999.25</v>
      </c>
      <c r="H1432" s="1">
        <v>0.36244364674058999</v>
      </c>
      <c r="I1432" s="1">
        <v>0.17915619999999999</v>
      </c>
      <c r="J1432" s="1">
        <v>1999.25</v>
      </c>
      <c r="K1432" s="1">
        <v>2.8719999999999102</v>
      </c>
      <c r="L1432" s="1">
        <v>1.0320628534743399</v>
      </c>
      <c r="M1432" s="1">
        <v>89.160018215386998</v>
      </c>
      <c r="V1432">
        <f t="shared" si="97"/>
        <v>1430</v>
      </c>
      <c r="W1432">
        <f t="shared" si="96"/>
        <v>2.2759156862141037</v>
      </c>
      <c r="X1432" s="2">
        <f t="array" ref="X1432">+SQRT((SUM(SIN($V1432/$X$1*($A$22:$A$2000))*$B$22:$B$2000))^2 + (SUM(COS($V1432/$X$1*($A$22:$A$2000))*$B$22:$B$2000))^2)</f>
        <v>4.4694538793993148</v>
      </c>
      <c r="Y1432">
        <f t="array" ref="Y1432">+SQRT((SUM(SIN($V1432/$X$1*($A$22:$A$2000))*$C$22:$C$2000))^2 +  (SUM(COS($V1432/$X$1*($A$22:$A$2000))*$C$22:$C$2000))^2)</f>
        <v>4.9845621974713872</v>
      </c>
    </row>
    <row r="1433" spans="7:25" x14ac:dyDescent="0.35">
      <c r="G1433" s="1">
        <v>1999.333333</v>
      </c>
      <c r="H1433" s="1">
        <v>0.39925211520112103</v>
      </c>
      <c r="I1433" s="1">
        <v>1.3032780000000001E-2</v>
      </c>
      <c r="J1433" s="1">
        <v>1999.333333</v>
      </c>
      <c r="K1433" s="1">
        <v>2.87399999999991</v>
      </c>
      <c r="L1433" s="1">
        <v>2.5931794822820899</v>
      </c>
      <c r="M1433" s="1">
        <v>78.712981894446898</v>
      </c>
      <c r="V1433">
        <f t="shared" si="97"/>
        <v>1431</v>
      </c>
      <c r="W1433">
        <f t="shared" si="96"/>
        <v>2.2775072356450226</v>
      </c>
      <c r="X1433" s="2">
        <f t="array" ref="X1433">+SQRT((SUM(SIN($V1433/$X$1*($A$22:$A$2000))*$B$22:$B$2000))^2 + (SUM(COS($V1433/$X$1*($A$22:$A$2000))*$B$22:$B$2000))^2)</f>
        <v>3.6639241866109833</v>
      </c>
      <c r="Y1433">
        <f t="array" ref="Y1433">+SQRT((SUM(SIN($V1433/$X$1*($A$22:$A$2000))*$C$22:$C$2000))^2 +  (SUM(COS($V1433/$X$1*($A$22:$A$2000))*$C$22:$C$2000))^2)</f>
        <v>4.0822103176306284</v>
      </c>
    </row>
    <row r="1434" spans="7:25" x14ac:dyDescent="0.35">
      <c r="G1434" s="1">
        <v>1999.416667</v>
      </c>
      <c r="H1434" s="1">
        <v>0.340771375745274</v>
      </c>
      <c r="I1434" s="1">
        <v>4.4812440000000002E-2</v>
      </c>
      <c r="J1434" s="1">
        <v>1999.416667</v>
      </c>
      <c r="K1434" s="1">
        <v>2.8759999999999</v>
      </c>
      <c r="L1434" s="1">
        <v>11.905562411659499</v>
      </c>
      <c r="M1434" s="1">
        <v>75.205980168448704</v>
      </c>
      <c r="V1434">
        <f t="shared" si="97"/>
        <v>1432</v>
      </c>
      <c r="W1434">
        <f t="shared" si="96"/>
        <v>2.2790987850759414</v>
      </c>
      <c r="X1434" s="2">
        <f t="array" ref="X1434">+SQRT((SUM(SIN($V1434/$X$1*($A$22:$A$2000))*$B$22:$B$2000))^2 + (SUM(COS($V1434/$X$1*($A$22:$A$2000))*$B$22:$B$2000))^2)</f>
        <v>3.0810988888445641</v>
      </c>
      <c r="Y1434">
        <f t="array" ref="Y1434">+SQRT((SUM(SIN($V1434/$X$1*($A$22:$A$2000))*$C$22:$C$2000))^2 +  (SUM(COS($V1434/$X$1*($A$22:$A$2000))*$C$22:$C$2000))^2)</f>
        <v>3.0940145501486613</v>
      </c>
    </row>
    <row r="1435" spans="7:25" x14ac:dyDescent="0.35">
      <c r="G1435" s="1">
        <v>1999.5</v>
      </c>
      <c r="H1435" s="1">
        <v>0.244196085076758</v>
      </c>
      <c r="I1435" s="1">
        <v>0.40486</v>
      </c>
      <c r="J1435" s="1">
        <v>1999.5</v>
      </c>
      <c r="K1435" s="1">
        <v>2.8779999999999002</v>
      </c>
      <c r="L1435" s="1">
        <v>38.268463560726403</v>
      </c>
      <c r="M1435" s="1">
        <v>77.967929179887506</v>
      </c>
      <c r="V1435">
        <f t="shared" si="97"/>
        <v>1433</v>
      </c>
      <c r="W1435">
        <f t="shared" si="96"/>
        <v>2.2806903345068603</v>
      </c>
      <c r="X1435" s="2">
        <f t="array" ref="X1435">+SQRT((SUM(SIN($V1435/$X$1*($A$22:$A$2000))*$B$22:$B$2000))^2 + (SUM(COS($V1435/$X$1*($A$22:$A$2000))*$B$22:$B$2000))^2)</f>
        <v>2.7340203709214301</v>
      </c>
      <c r="Y1435">
        <f t="array" ref="Y1435">+SQRT((SUM(SIN($V1435/$X$1*($A$22:$A$2000))*$C$22:$C$2000))^2 +  (SUM(COS($V1435/$X$1*($A$22:$A$2000))*$C$22:$C$2000))^2)</f>
        <v>2.3413236539961284</v>
      </c>
    </row>
    <row r="1436" spans="7:25" x14ac:dyDescent="0.35">
      <c r="G1436" s="1">
        <v>1999.583333</v>
      </c>
      <c r="H1436" s="1">
        <v>0.208888116027969</v>
      </c>
      <c r="I1436" s="1">
        <v>0.30388749999999998</v>
      </c>
      <c r="J1436" s="1">
        <v>1999.583333</v>
      </c>
      <c r="K1436" s="1">
        <v>2.8799999999999</v>
      </c>
      <c r="L1436" s="1">
        <v>82.904961717656406</v>
      </c>
      <c r="M1436" s="1">
        <v>74.726459300598094</v>
      </c>
      <c r="V1436">
        <f t="shared" si="97"/>
        <v>1434</v>
      </c>
      <c r="W1436">
        <f t="shared" si="96"/>
        <v>2.2822818839377792</v>
      </c>
      <c r="X1436" s="2">
        <f t="array" ref="X1436">+SQRT((SUM(SIN($V1436/$X$1*($A$22:$A$2000))*$B$22:$B$2000))^2 + (SUM(COS($V1436/$X$1*($A$22:$A$2000))*$B$22:$B$2000))^2)</f>
        <v>2.3914958529429948</v>
      </c>
      <c r="Y1436">
        <f t="array" ref="Y1436">+SQRT((SUM(SIN($V1436/$X$1*($A$22:$A$2000))*$C$22:$C$2000))^2 +  (SUM(COS($V1436/$X$1*($A$22:$A$2000))*$C$22:$C$2000))^2)</f>
        <v>2.2104915891123458</v>
      </c>
    </row>
    <row r="1437" spans="7:25" x14ac:dyDescent="0.35">
      <c r="G1437" s="1">
        <v>1999.666667</v>
      </c>
      <c r="H1437" s="1">
        <v>0.23124723068562</v>
      </c>
      <c r="I1437" s="1">
        <v>0.3107048</v>
      </c>
      <c r="J1437" s="1">
        <v>1999.666667</v>
      </c>
      <c r="K1437" s="1">
        <v>2.8819999999999002</v>
      </c>
      <c r="L1437" s="1">
        <v>133.05022752947099</v>
      </c>
      <c r="M1437" s="1">
        <v>65.674345910067203</v>
      </c>
      <c r="V1437">
        <f t="shared" si="97"/>
        <v>1435</v>
      </c>
      <c r="W1437">
        <f t="shared" si="96"/>
        <v>2.2838734333686981</v>
      </c>
      <c r="X1437" s="2">
        <f t="array" ref="X1437">+SQRT((SUM(SIN($V1437/$X$1*($A$22:$A$2000))*$B$22:$B$2000))^2 + (SUM(COS($V1437/$X$1*($A$22:$A$2000))*$B$22:$B$2000))^2)</f>
        <v>1.9058946014045977</v>
      </c>
      <c r="Y1437">
        <f t="array" ref="Y1437">+SQRT((SUM(SIN($V1437/$X$1*($A$22:$A$2000))*$C$22:$C$2000))^2 +  (SUM(COS($V1437/$X$1*($A$22:$A$2000))*$C$22:$C$2000))^2)</f>
        <v>2.6521041915954959</v>
      </c>
    </row>
    <row r="1438" spans="7:25" x14ac:dyDescent="0.35">
      <c r="G1438" s="1">
        <v>1999.75</v>
      </c>
      <c r="H1438" s="1">
        <v>0.23414010074873301</v>
      </c>
      <c r="I1438" s="1">
        <v>0.16649159999999999</v>
      </c>
      <c r="J1438" s="1">
        <v>1999.75</v>
      </c>
      <c r="K1438" s="1">
        <v>2.8839999999999</v>
      </c>
      <c r="L1438" s="1">
        <v>169.07743874910301</v>
      </c>
      <c r="M1438" s="1">
        <v>61.613581174467299</v>
      </c>
      <c r="V1438">
        <f t="shared" si="97"/>
        <v>1436</v>
      </c>
      <c r="W1438">
        <f t="shared" si="96"/>
        <v>2.285464982799617</v>
      </c>
      <c r="X1438" s="2">
        <f t="array" ref="X1438">+SQRT((SUM(SIN($V1438/$X$1*($A$22:$A$2000))*$B$22:$B$2000))^2 + (SUM(COS($V1438/$X$1*($A$22:$A$2000))*$B$22:$B$2000))^2)</f>
        <v>1.3424603220595495</v>
      </c>
      <c r="Y1438">
        <f t="array" ref="Y1438">+SQRT((SUM(SIN($V1438/$X$1*($A$22:$A$2000))*$C$22:$C$2000))^2 +  (SUM(COS($V1438/$X$1*($A$22:$A$2000))*$C$22:$C$2000))^2)</f>
        <v>3.3100700040875148</v>
      </c>
    </row>
    <row r="1439" spans="7:25" x14ac:dyDescent="0.35">
      <c r="G1439" s="1">
        <v>1999.833333</v>
      </c>
      <c r="H1439" s="1">
        <v>0.20714184983136</v>
      </c>
      <c r="I1439" s="1">
        <v>0.13109399999999999</v>
      </c>
      <c r="J1439" s="1">
        <v>1999.833333</v>
      </c>
      <c r="K1439" s="1">
        <v>2.8859999999999002</v>
      </c>
      <c r="L1439" s="1">
        <v>176.734269195732</v>
      </c>
      <c r="M1439" s="1">
        <v>62.365236176009802</v>
      </c>
      <c r="V1439">
        <f t="shared" si="97"/>
        <v>1437</v>
      </c>
      <c r="W1439">
        <f t="shared" si="96"/>
        <v>2.2870565322305358</v>
      </c>
      <c r="X1439" s="2">
        <f t="array" ref="X1439">+SQRT((SUM(SIN($V1439/$X$1*($A$22:$A$2000))*$B$22:$B$2000))^2 + (SUM(COS($V1439/$X$1*($A$22:$A$2000))*$B$22:$B$2000))^2)</f>
        <v>0.91608924560331662</v>
      </c>
      <c r="Y1439">
        <f t="array" ref="Y1439">+SQRT((SUM(SIN($V1439/$X$1*($A$22:$A$2000))*$C$22:$C$2000))^2 +  (SUM(COS($V1439/$X$1*($A$22:$A$2000))*$C$22:$C$2000))^2)</f>
        <v>3.9931409525721069</v>
      </c>
    </row>
    <row r="1440" spans="7:25" x14ac:dyDescent="0.35">
      <c r="G1440" s="1">
        <v>1999.916667</v>
      </c>
      <c r="H1440" s="1">
        <v>0.20951391900869301</v>
      </c>
      <c r="I1440" s="1">
        <v>6.4796210000000007E-2</v>
      </c>
      <c r="J1440" s="1">
        <v>1999.916667</v>
      </c>
      <c r="K1440" s="1">
        <v>2.8879999999999</v>
      </c>
      <c r="L1440" s="1">
        <v>153.615675123106</v>
      </c>
      <c r="M1440" s="1">
        <v>60.223659559442702</v>
      </c>
      <c r="V1440">
        <f t="shared" si="97"/>
        <v>1438</v>
      </c>
      <c r="W1440">
        <f t="shared" si="96"/>
        <v>2.2886480816614552</v>
      </c>
      <c r="X1440" s="2">
        <f t="array" ref="X1440">+SQRT((SUM(SIN($V1440/$X$1*($A$22:$A$2000))*$B$22:$B$2000))^2 + (SUM(COS($V1440/$X$1*($A$22:$A$2000))*$B$22:$B$2000))^2)</f>
        <v>0.85035126539041861</v>
      </c>
      <c r="Y1440">
        <f t="array" ref="Y1440">+SQRT((SUM(SIN($V1440/$X$1*($A$22:$A$2000))*$C$22:$C$2000))^2 +  (SUM(COS($V1440/$X$1*($A$22:$A$2000))*$C$22:$C$2000))^2)</f>
        <v>4.6117339554796084</v>
      </c>
    </row>
    <row r="1441" spans="7:25" x14ac:dyDescent="0.35">
      <c r="G1441" s="1">
        <v>2000</v>
      </c>
      <c r="H1441" s="1">
        <v>0.25172257378096402</v>
      </c>
      <c r="I1441" s="1">
        <v>4.3481890000000002E-2</v>
      </c>
      <c r="J1441" s="1">
        <v>2000</v>
      </c>
      <c r="K1441" s="1">
        <v>2.8899999999999002</v>
      </c>
      <c r="L1441" s="1">
        <v>108.95264603315999</v>
      </c>
      <c r="M1441" s="1">
        <v>60.562757677376197</v>
      </c>
      <c r="V1441">
        <f t="shared" si="97"/>
        <v>1439</v>
      </c>
      <c r="W1441">
        <f t="shared" si="96"/>
        <v>2.2902396310923741</v>
      </c>
      <c r="X1441" s="2">
        <f t="array" ref="X1441">+SQRT((SUM(SIN($V1441/$X$1*($A$22:$A$2000))*$B$22:$B$2000))^2 + (SUM(COS($V1441/$X$1*($A$22:$A$2000))*$B$22:$B$2000))^2)</f>
        <v>1.0212256845449543</v>
      </c>
      <c r="Y1441">
        <f t="array" ref="Y1441">+SQRT((SUM(SIN($V1441/$X$1*($A$22:$A$2000))*$C$22:$C$2000))^2 +  (SUM(COS($V1441/$X$1*($A$22:$A$2000))*$C$22:$C$2000))^2)</f>
        <v>5.1086375055299831</v>
      </c>
    </row>
    <row r="1442" spans="7:25" x14ac:dyDescent="0.35">
      <c r="G1442" s="1">
        <v>2000.083333</v>
      </c>
      <c r="H1442" s="1">
        <v>0.28264051639240401</v>
      </c>
      <c r="I1442" s="1">
        <v>0.1602229</v>
      </c>
      <c r="J1442" s="1">
        <v>2000.083333</v>
      </c>
      <c r="K1442" s="1">
        <v>2.8919999999999</v>
      </c>
      <c r="L1442" s="1">
        <v>59.8289716392202</v>
      </c>
      <c r="M1442" s="1">
        <v>77.630441938732204</v>
      </c>
      <c r="V1442">
        <f t="shared" si="97"/>
        <v>1440</v>
      </c>
      <c r="W1442">
        <f t="shared" si="96"/>
        <v>2.2918311805232929</v>
      </c>
      <c r="X1442" s="2">
        <f t="array" ref="X1442">+SQRT((SUM(SIN($V1442/$X$1*($A$22:$A$2000))*$B$22:$B$2000))^2 + (SUM(COS($V1442/$X$1*($A$22:$A$2000))*$B$22:$B$2000))^2)</f>
        <v>1.1588336577482683</v>
      </c>
      <c r="Y1442">
        <f t="array" ref="Y1442">+SQRT((SUM(SIN($V1442/$X$1*($A$22:$A$2000))*$C$22:$C$2000))^2 +  (SUM(COS($V1442/$X$1*($A$22:$A$2000))*$C$22:$C$2000))^2)</f>
        <v>5.4789639405107282</v>
      </c>
    </row>
    <row r="1443" spans="7:25" x14ac:dyDescent="0.35">
      <c r="G1443" s="1">
        <v>2000.166667</v>
      </c>
      <c r="H1443" s="1">
        <v>0.28983130732749002</v>
      </c>
      <c r="I1443" s="1">
        <v>0.2931665</v>
      </c>
      <c r="J1443" s="1">
        <v>2000.166667</v>
      </c>
      <c r="K1443" s="1">
        <v>2.8939999999999002</v>
      </c>
      <c r="L1443" s="1">
        <v>23.317850066520499</v>
      </c>
      <c r="M1443" s="1">
        <v>112.070039990336</v>
      </c>
      <c r="V1443">
        <f t="shared" si="97"/>
        <v>1441</v>
      </c>
      <c r="W1443">
        <f t="shared" si="96"/>
        <v>2.2934227299542118</v>
      </c>
      <c r="X1443" s="2">
        <f t="array" ref="X1443">+SQRT((SUM(SIN($V1443/$X$1*($A$22:$A$2000))*$B$22:$B$2000))^2 + (SUM(COS($V1443/$X$1*($A$22:$A$2000))*$B$22:$B$2000))^2)</f>
        <v>1.1321152759555175</v>
      </c>
      <c r="Y1443">
        <f t="array" ref="Y1443">+SQRT((SUM(SIN($V1443/$X$1*($A$22:$A$2000))*$C$22:$C$2000))^2 +  (SUM(COS($V1443/$X$1*($A$22:$A$2000))*$C$22:$C$2000))^2)</f>
        <v>5.7829580229543884</v>
      </c>
    </row>
    <row r="1444" spans="7:25" x14ac:dyDescent="0.35">
      <c r="G1444" s="1">
        <v>2000.25</v>
      </c>
      <c r="H1444" s="1">
        <v>0.30963530927150301</v>
      </c>
      <c r="I1444" s="1">
        <v>0.32166689999999998</v>
      </c>
      <c r="J1444" s="1">
        <v>2000.25</v>
      </c>
      <c r="K1444" s="1">
        <v>2.8959999999999</v>
      </c>
      <c r="L1444" s="1">
        <v>6.51664630827071</v>
      </c>
      <c r="M1444" s="1">
        <v>146.826482867539</v>
      </c>
      <c r="V1444">
        <f t="shared" si="97"/>
        <v>1442</v>
      </c>
      <c r="W1444">
        <f t="shared" si="96"/>
        <v>2.2950142793851307</v>
      </c>
      <c r="X1444" s="2">
        <f t="array" ref="X1444">+SQRT((SUM(SIN($V1444/$X$1*($A$22:$A$2000))*$B$22:$B$2000))^2 + (SUM(COS($V1444/$X$1*($A$22:$A$2000))*$B$22:$B$2000))^2)</f>
        <v>0.92726952057638778</v>
      </c>
      <c r="Y1444">
        <f t="array" ref="Y1444">+SQRT((SUM(SIN($V1444/$X$1*($A$22:$A$2000))*$C$22:$C$2000))^2 +  (SUM(COS($V1444/$X$1*($A$22:$A$2000))*$C$22:$C$2000))^2)</f>
        <v>6.1174799678098566</v>
      </c>
    </row>
    <row r="1445" spans="7:25" x14ac:dyDescent="0.35">
      <c r="G1445" s="1">
        <v>2000.333333</v>
      </c>
      <c r="H1445" s="1">
        <v>0.33614231983734499</v>
      </c>
      <c r="I1445" s="1">
        <v>0.31159369999999997</v>
      </c>
      <c r="J1445" s="1">
        <v>2000.333333</v>
      </c>
      <c r="K1445" s="1">
        <v>2.8979999999999002</v>
      </c>
      <c r="L1445" s="1">
        <v>3.5157843134733699</v>
      </c>
      <c r="M1445" s="1">
        <v>161.945235303164</v>
      </c>
      <c r="V1445">
        <f t="shared" si="97"/>
        <v>1443</v>
      </c>
      <c r="W1445">
        <f t="shared" si="96"/>
        <v>2.2966058288160496</v>
      </c>
      <c r="X1445" s="2">
        <f t="array" ref="X1445">+SQRT((SUM(SIN($V1445/$X$1*($A$22:$A$2000))*$B$22:$B$2000))^2 + (SUM(COS($V1445/$X$1*($A$22:$A$2000))*$B$22:$B$2000))^2)</f>
        <v>0.70007126562437338</v>
      </c>
      <c r="Y1445">
        <f t="array" ref="Y1445">+SQRT((SUM(SIN($V1445/$X$1*($A$22:$A$2000))*$C$22:$C$2000))^2 +  (SUM(COS($V1445/$X$1*($A$22:$A$2000))*$C$22:$C$2000))^2)</f>
        <v>6.5665815478226595</v>
      </c>
    </row>
    <row r="1446" spans="7:25" x14ac:dyDescent="0.35">
      <c r="G1446" s="1">
        <v>2000.416667</v>
      </c>
      <c r="H1446" s="1">
        <v>0.31857149212917402</v>
      </c>
      <c r="I1446" s="1">
        <v>0.168323</v>
      </c>
      <c r="J1446" s="1">
        <v>2000.416667</v>
      </c>
      <c r="K1446" s="1">
        <v>2.8999999999999</v>
      </c>
      <c r="L1446" s="1">
        <v>3.8507982355957999</v>
      </c>
      <c r="M1446" s="1">
        <v>147.66032972426601</v>
      </c>
      <c r="V1446">
        <f t="shared" si="97"/>
        <v>1444</v>
      </c>
      <c r="W1446">
        <f t="shared" si="96"/>
        <v>2.2981973782469685</v>
      </c>
      <c r="X1446" s="2">
        <f t="array" ref="X1446">+SQRT((SUM(SIN($V1446/$X$1*($A$22:$A$2000))*$B$22:$B$2000))^2 + (SUM(COS($V1446/$X$1*($A$22:$A$2000))*$B$22:$B$2000))^2)</f>
        <v>0.71747596986320361</v>
      </c>
      <c r="Y1446">
        <f t="array" ref="Y1446">+SQRT((SUM(SIN($V1446/$X$1*($A$22:$A$2000))*$C$22:$C$2000))^2 +  (SUM(COS($V1446/$X$1*($A$22:$A$2000))*$C$22:$C$2000))^2)</f>
        <v>7.1532509442563308</v>
      </c>
    </row>
    <row r="1447" spans="7:25" x14ac:dyDescent="0.35">
      <c r="G1447" s="1">
        <v>2000.5</v>
      </c>
      <c r="H1447" s="1">
        <v>0.25441032343139502</v>
      </c>
      <c r="I1447" s="1">
        <v>0.37027929999999998</v>
      </c>
      <c r="J1447" s="1">
        <v>2000.5</v>
      </c>
      <c r="K1447" s="1">
        <v>2.9019999999999002</v>
      </c>
      <c r="L1447" s="1">
        <v>2.7585143724228001</v>
      </c>
      <c r="M1447" s="1">
        <v>112.29381150891901</v>
      </c>
      <c r="V1447">
        <f t="shared" si="97"/>
        <v>1445</v>
      </c>
      <c r="W1447">
        <f t="shared" si="96"/>
        <v>2.2997889276778878</v>
      </c>
      <c r="X1447" s="2">
        <f t="array" ref="X1447">+SQRT((SUM(SIN($V1447/$X$1*($A$22:$A$2000))*$B$22:$B$2000))^2 + (SUM(COS($V1447/$X$1*($A$22:$A$2000))*$B$22:$B$2000))^2)</f>
        <v>0.83193053382891302</v>
      </c>
      <c r="Y1447">
        <f t="array" ref="Y1447">+SQRT((SUM(SIN($V1447/$X$1*($A$22:$A$2000))*$C$22:$C$2000))^2 +  (SUM(COS($V1447/$X$1*($A$22:$A$2000))*$C$22:$C$2000))^2)</f>
        <v>7.8066059468638276</v>
      </c>
    </row>
    <row r="1448" spans="7:25" x14ac:dyDescent="0.35">
      <c r="G1448" s="1">
        <v>2000.583333</v>
      </c>
      <c r="H1448" s="1">
        <v>0.193231305972766</v>
      </c>
      <c r="I1448" s="1">
        <v>0.41200759999999997</v>
      </c>
      <c r="J1448" s="1">
        <v>2000.583333</v>
      </c>
      <c r="K1448" s="1">
        <v>2.9039999999999</v>
      </c>
      <c r="L1448" s="1">
        <v>1.62037011564842</v>
      </c>
      <c r="M1448" s="1">
        <v>81.070812111947006</v>
      </c>
      <c r="V1448">
        <f t="shared" si="97"/>
        <v>1446</v>
      </c>
      <c r="W1448">
        <f t="shared" si="96"/>
        <v>2.3013804771088067</v>
      </c>
      <c r="X1448" s="2">
        <f t="array" ref="X1448">+SQRT((SUM(SIN($V1448/$X$1*($A$22:$A$2000))*$B$22:$B$2000))^2 + (SUM(COS($V1448/$X$1*($A$22:$A$2000))*$B$22:$B$2000))^2)</f>
        <v>0.73055871415369766</v>
      </c>
      <c r="Y1448">
        <f t="array" ref="Y1448">+SQRT((SUM(SIN($V1448/$X$1*($A$22:$A$2000))*$C$22:$C$2000))^2 +  (SUM(COS($V1448/$X$1*($A$22:$A$2000))*$C$22:$C$2000))^2)</f>
        <v>8.374618086123526</v>
      </c>
    </row>
    <row r="1449" spans="7:25" x14ac:dyDescent="0.35">
      <c r="G1449" s="1">
        <v>2000.666667</v>
      </c>
      <c r="H1449" s="1">
        <v>0.148040261240276</v>
      </c>
      <c r="I1449" s="1">
        <v>0.2639842</v>
      </c>
      <c r="J1449" s="1">
        <v>2000.666667</v>
      </c>
      <c r="K1449" s="1">
        <v>2.9059999999999002</v>
      </c>
      <c r="L1449" s="1">
        <v>1.6473613567347101</v>
      </c>
      <c r="M1449" s="1">
        <v>76.429964885443994</v>
      </c>
      <c r="V1449">
        <f t="shared" si="97"/>
        <v>1447</v>
      </c>
      <c r="W1449">
        <f t="shared" si="96"/>
        <v>2.3029720265397255</v>
      </c>
      <c r="X1449" s="2">
        <f t="array" ref="X1449">+SQRT((SUM(SIN($V1449/$X$1*($A$22:$A$2000))*$B$22:$B$2000))^2 + (SUM(COS($V1449/$X$1*($A$22:$A$2000))*$B$22:$B$2000))^2)</f>
        <v>0.34312833862216768</v>
      </c>
      <c r="Y1449">
        <f t="array" ref="Y1449">+SQRT((SUM(SIN($V1449/$X$1*($A$22:$A$2000))*$C$22:$C$2000))^2 +  (SUM(COS($V1449/$X$1*($A$22:$A$2000))*$C$22:$C$2000))^2)</f>
        <v>8.6957866884516104</v>
      </c>
    </row>
    <row r="1450" spans="7:25" x14ac:dyDescent="0.35">
      <c r="G1450" s="1">
        <v>2000.75</v>
      </c>
      <c r="H1450" s="1">
        <v>9.7643885780228395E-2</v>
      </c>
      <c r="I1450" s="1">
        <v>0.2136623</v>
      </c>
      <c r="J1450" s="1">
        <v>2000.75</v>
      </c>
      <c r="K1450" s="1">
        <v>2.9079999999999</v>
      </c>
      <c r="L1450" s="1">
        <v>1.6979047424254401</v>
      </c>
      <c r="M1450" s="1">
        <v>97.032661389634001</v>
      </c>
      <c r="V1450">
        <f t="shared" si="97"/>
        <v>1448</v>
      </c>
      <c r="W1450">
        <f t="shared" si="96"/>
        <v>2.3045635759706444</v>
      </c>
      <c r="X1450" s="2">
        <f t="array" ref="X1450">+SQRT((SUM(SIN($V1450/$X$1*($A$22:$A$2000))*$B$22:$B$2000))^2 + (SUM(COS($V1450/$X$1*($A$22:$A$2000))*$B$22:$B$2000))^2)</f>
        <v>0.25224148105819827</v>
      </c>
      <c r="Y1450">
        <f t="array" ref="Y1450">+SQRT((SUM(SIN($V1450/$X$1*($A$22:$A$2000))*$C$22:$C$2000))^2 +  (SUM(COS($V1450/$X$1*($A$22:$A$2000))*$C$22:$C$2000))^2)</f>
        <v>8.6875748388849221</v>
      </c>
    </row>
    <row r="1451" spans="7:25" x14ac:dyDescent="0.35">
      <c r="G1451" s="1">
        <v>2000.833333</v>
      </c>
      <c r="H1451" s="1">
        <v>7.1044395209856503E-2</v>
      </c>
      <c r="I1451" s="1">
        <v>-5.8395450000000002E-2</v>
      </c>
      <c r="J1451" s="1">
        <v>2000.833333</v>
      </c>
      <c r="K1451" s="1">
        <v>2.9099999999998998</v>
      </c>
      <c r="L1451" s="1">
        <v>1.19156242276652</v>
      </c>
      <c r="M1451" s="1">
        <v>122.807923780019</v>
      </c>
      <c r="V1451">
        <f t="shared" si="97"/>
        <v>1449</v>
      </c>
      <c r="W1451">
        <f t="shared" si="96"/>
        <v>2.3061551254015638</v>
      </c>
      <c r="X1451" s="2">
        <f t="array" ref="X1451">+SQRT((SUM(SIN($V1451/$X$1*($A$22:$A$2000))*$B$22:$B$2000))^2 + (SUM(COS($V1451/$X$1*($A$22:$A$2000))*$B$22:$B$2000))^2)</f>
        <v>0.76269897426012168</v>
      </c>
      <c r="Y1451">
        <f t="array" ref="Y1451">+SQRT((SUM(SIN($V1451/$X$1*($A$22:$A$2000))*$C$22:$C$2000))^2 +  (SUM(COS($V1451/$X$1*($A$22:$A$2000))*$C$22:$C$2000))^2)</f>
        <v>8.3842719894371758</v>
      </c>
    </row>
    <row r="1452" spans="7:25" x14ac:dyDescent="0.35">
      <c r="G1452" s="1">
        <v>2000.916667</v>
      </c>
      <c r="H1452" s="1">
        <v>0.12007265133384599</v>
      </c>
      <c r="I1452" s="1">
        <v>-3.4723579999999997E-2</v>
      </c>
      <c r="J1452" s="1">
        <v>2000.916667</v>
      </c>
      <c r="K1452" s="1">
        <v>2.9119999999999</v>
      </c>
      <c r="L1452" s="1">
        <v>0.95248216584733303</v>
      </c>
      <c r="M1452" s="1">
        <v>135.397951360229</v>
      </c>
      <c r="V1452">
        <f t="shared" si="97"/>
        <v>1450</v>
      </c>
      <c r="W1452">
        <f t="shared" si="96"/>
        <v>2.3077466748324826</v>
      </c>
      <c r="X1452" s="2">
        <f t="array" ref="X1452">+SQRT((SUM(SIN($V1452/$X$1*($A$22:$A$2000))*$B$22:$B$2000))^2 + (SUM(COS($V1452/$X$1*($A$22:$A$2000))*$B$22:$B$2000))^2)</f>
        <v>1.0604858542546551</v>
      </c>
      <c r="Y1452">
        <f t="array" ref="Y1452">+SQRT((SUM(SIN($V1452/$X$1*($A$22:$A$2000))*$C$22:$C$2000))^2 +  (SUM(COS($V1452/$X$1*($A$22:$A$2000))*$C$22:$C$2000))^2)</f>
        <v>7.8847074863947579</v>
      </c>
    </row>
    <row r="1453" spans="7:25" x14ac:dyDescent="0.35">
      <c r="G1453" s="1">
        <v>2001</v>
      </c>
      <c r="H1453" s="1">
        <v>0.207952390231153</v>
      </c>
      <c r="I1453" s="1">
        <v>-0.26275599999999999</v>
      </c>
      <c r="J1453" s="1">
        <v>2001</v>
      </c>
      <c r="K1453" s="1">
        <v>2.9139999999998998</v>
      </c>
      <c r="L1453" s="1">
        <v>1.12563008387884</v>
      </c>
      <c r="M1453" s="1">
        <v>126.119969815075</v>
      </c>
      <c r="V1453">
        <f t="shared" si="97"/>
        <v>1451</v>
      </c>
      <c r="W1453">
        <f t="shared" si="96"/>
        <v>2.3093382242634015</v>
      </c>
      <c r="X1453" s="2">
        <f t="array" ref="X1453">+SQRT((SUM(SIN($V1453/$X$1*($A$22:$A$2000))*$B$22:$B$2000))^2 + (SUM(COS($V1453/$X$1*($A$22:$A$2000))*$B$22:$B$2000))^2)</f>
        <v>1.160429783660001</v>
      </c>
      <c r="Y1453">
        <f t="array" ref="Y1453">+SQRT((SUM(SIN($V1453/$X$1*($A$22:$A$2000))*$C$22:$C$2000))^2 +  (SUM(COS($V1453/$X$1*($A$22:$A$2000))*$C$22:$C$2000))^2)</f>
        <v>7.2440366484614342</v>
      </c>
    </row>
    <row r="1454" spans="7:25" x14ac:dyDescent="0.35">
      <c r="G1454" s="1">
        <v>2001.083333</v>
      </c>
      <c r="H1454" s="1">
        <v>0.24619170024243101</v>
      </c>
      <c r="I1454" s="1">
        <v>0.15274489999999999</v>
      </c>
      <c r="J1454" s="1">
        <v>2001.083333</v>
      </c>
      <c r="K1454" s="1">
        <v>2.9159999999999</v>
      </c>
      <c r="L1454" s="1">
        <v>1.0276203810367699</v>
      </c>
      <c r="M1454" s="1">
        <v>94.980291896326094</v>
      </c>
      <c r="V1454">
        <f t="shared" si="97"/>
        <v>1452</v>
      </c>
      <c r="W1454">
        <f t="shared" si="96"/>
        <v>2.3109297736943204</v>
      </c>
      <c r="X1454" s="2">
        <f t="array" ref="X1454">+SQRT((SUM(SIN($V1454/$X$1*($A$22:$A$2000))*$B$22:$B$2000))^2 + (SUM(COS($V1454/$X$1*($A$22:$A$2000))*$B$22:$B$2000))^2)</f>
        <v>1.3681547961198022</v>
      </c>
      <c r="Y1454">
        <f t="array" ref="Y1454">+SQRT((SUM(SIN($V1454/$X$1*($A$22:$A$2000))*$C$22:$C$2000))^2 +  (SUM(COS($V1454/$X$1*($A$22:$A$2000))*$C$22:$C$2000))^2)</f>
        <v>6.4206764340090476</v>
      </c>
    </row>
    <row r="1455" spans="7:25" x14ac:dyDescent="0.35">
      <c r="G1455" s="1">
        <v>2001.166667</v>
      </c>
      <c r="H1455" s="1">
        <v>0.251286738493333</v>
      </c>
      <c r="I1455" s="1">
        <v>0.14294750000000001</v>
      </c>
      <c r="J1455" s="1">
        <v>2001.166667</v>
      </c>
      <c r="K1455" s="1">
        <v>2.9179999999998998</v>
      </c>
      <c r="L1455" s="1">
        <v>0.73524287213761796</v>
      </c>
      <c r="M1455" s="1">
        <v>54.0097806709841</v>
      </c>
      <c r="V1455">
        <f t="shared" si="97"/>
        <v>1453</v>
      </c>
      <c r="W1455">
        <f t="shared" si="96"/>
        <v>2.3125213231252393</v>
      </c>
      <c r="X1455" s="2">
        <f t="array" ref="X1455">+SQRT((SUM(SIN($V1455/$X$1*($A$22:$A$2000))*$B$22:$B$2000))^2 + (SUM(COS($V1455/$X$1*($A$22:$A$2000))*$B$22:$B$2000))^2)</f>
        <v>1.8528858157687649</v>
      </c>
      <c r="Y1455">
        <f t="array" ref="Y1455">+SQRT((SUM(SIN($V1455/$X$1*($A$22:$A$2000))*$C$22:$C$2000))^2 +  (SUM(COS($V1455/$X$1*($A$22:$A$2000))*$C$22:$C$2000))^2)</f>
        <v>5.346905968032269</v>
      </c>
    </row>
    <row r="1456" spans="7:25" x14ac:dyDescent="0.35">
      <c r="G1456" s="1">
        <v>2001.25</v>
      </c>
      <c r="H1456" s="1">
        <v>0.32850513115771102</v>
      </c>
      <c r="I1456" s="1">
        <v>0.31667630000000002</v>
      </c>
      <c r="J1456" s="1">
        <v>2001.25</v>
      </c>
      <c r="K1456" s="1">
        <v>2.9199999999999</v>
      </c>
      <c r="L1456" s="1">
        <v>0.77042334385774003</v>
      </c>
      <c r="M1456" s="1">
        <v>22.829103379699198</v>
      </c>
      <c r="V1456">
        <f t="shared" si="97"/>
        <v>1454</v>
      </c>
      <c r="W1456">
        <f t="shared" si="96"/>
        <v>2.3141128725561582</v>
      </c>
      <c r="X1456" s="2">
        <f t="array" ref="X1456">+SQRT((SUM(SIN($V1456/$X$1*($A$22:$A$2000))*$B$22:$B$2000))^2 + (SUM(COS($V1456/$X$1*($A$22:$A$2000))*$B$22:$B$2000))^2)</f>
        <v>2.3468621514622776</v>
      </c>
      <c r="Y1456">
        <f t="array" ref="Y1456">+SQRT((SUM(SIN($V1456/$X$1*($A$22:$A$2000))*$C$22:$C$2000))^2 +  (SUM(COS($V1456/$X$1*($A$22:$A$2000))*$C$22:$C$2000))^2)</f>
        <v>4.0423416367784553</v>
      </c>
    </row>
    <row r="1457" spans="7:25" x14ac:dyDescent="0.35">
      <c r="G1457" s="1">
        <v>2001.333333</v>
      </c>
      <c r="H1457" s="1">
        <v>0.47178855077107901</v>
      </c>
      <c r="I1457" s="1">
        <v>0.33612199999999998</v>
      </c>
      <c r="J1457" s="1">
        <v>2001.333333</v>
      </c>
      <c r="K1457" s="1">
        <v>2.9219999999998998</v>
      </c>
      <c r="L1457" s="1">
        <v>0.89587530507310698</v>
      </c>
      <c r="M1457" s="1">
        <v>10.858773939113799</v>
      </c>
      <c r="V1457">
        <f t="shared" si="97"/>
        <v>1455</v>
      </c>
      <c r="W1457">
        <f t="shared" si="96"/>
        <v>2.3157044219870775</v>
      </c>
      <c r="X1457" s="2">
        <f t="array" ref="X1457">+SQRT((SUM(SIN($V1457/$X$1*($A$22:$A$2000))*$B$22:$B$2000))^2 + (SUM(COS($V1457/$X$1*($A$22:$A$2000))*$B$22:$B$2000))^2)</f>
        <v>2.5786827622751174</v>
      </c>
      <c r="Y1457">
        <f t="array" ref="Y1457">+SQRT((SUM(SIN($V1457/$X$1*($A$22:$A$2000))*$C$22:$C$2000))^2 +  (SUM(COS($V1457/$X$1*($A$22:$A$2000))*$C$22:$C$2000))^2)</f>
        <v>2.6490445878907938</v>
      </c>
    </row>
    <row r="1458" spans="7:25" x14ac:dyDescent="0.35">
      <c r="G1458" s="1">
        <v>2001.416667</v>
      </c>
      <c r="H1458" s="1">
        <v>0.52865219236758398</v>
      </c>
      <c r="I1458" s="1">
        <v>0.317882</v>
      </c>
      <c r="J1458" s="1">
        <v>2001.416667</v>
      </c>
      <c r="K1458" s="1">
        <v>2.9239999999999</v>
      </c>
      <c r="L1458" s="1">
        <v>0.72914569369901305</v>
      </c>
      <c r="M1458" s="1">
        <v>10.687349921711199</v>
      </c>
      <c r="V1458">
        <f t="shared" si="97"/>
        <v>1456</v>
      </c>
      <c r="W1458">
        <f t="shared" si="96"/>
        <v>2.3172959714179964</v>
      </c>
      <c r="X1458" s="2">
        <f t="array" ref="X1458">+SQRT((SUM(SIN($V1458/$X$1*($A$22:$A$2000))*$B$22:$B$2000))^2 + (SUM(COS($V1458/$X$1*($A$22:$A$2000))*$B$22:$B$2000))^2)</f>
        <v>2.5143670134862113</v>
      </c>
      <c r="Y1458">
        <f t="array" ref="Y1458">+SQRT((SUM(SIN($V1458/$X$1*($A$22:$A$2000))*$C$22:$C$2000))^2 +  (SUM(COS($V1458/$X$1*($A$22:$A$2000))*$C$22:$C$2000))^2)</f>
        <v>1.3618770175735122</v>
      </c>
    </row>
    <row r="1459" spans="7:25" x14ac:dyDescent="0.35">
      <c r="G1459" s="1">
        <v>2001.5</v>
      </c>
      <c r="H1459" s="1">
        <v>0.42583789281504902</v>
      </c>
      <c r="I1459" s="1">
        <v>0.15382979999999999</v>
      </c>
      <c r="J1459" s="1">
        <v>2001.5</v>
      </c>
      <c r="K1459" s="1">
        <v>2.9259999999998998</v>
      </c>
      <c r="L1459" s="1">
        <v>0.59752964071455195</v>
      </c>
      <c r="M1459" s="1">
        <v>12.619488080285899</v>
      </c>
      <c r="V1459">
        <f t="shared" si="97"/>
        <v>1457</v>
      </c>
      <c r="W1459">
        <f t="shared" si="96"/>
        <v>2.3188875208489153</v>
      </c>
      <c r="X1459" s="2">
        <f t="array" ref="X1459">+SQRT((SUM(SIN($V1459/$X$1*($A$22:$A$2000))*$B$22:$B$2000))^2 + (SUM(COS($V1459/$X$1*($A$22:$A$2000))*$B$22:$B$2000))^2)</f>
        <v>2.3800974624464351</v>
      </c>
      <c r="Y1459">
        <f t="array" ref="Y1459">+SQRT((SUM(SIN($V1459/$X$1*($A$22:$A$2000))*$C$22:$C$2000))^2 +  (SUM(COS($V1459/$X$1*($A$22:$A$2000))*$C$22:$C$2000))^2)</f>
        <v>0.38405903640561939</v>
      </c>
    </row>
    <row r="1460" spans="7:25" x14ac:dyDescent="0.35">
      <c r="G1460" s="1">
        <v>2001.583333</v>
      </c>
      <c r="H1460" s="1">
        <v>0.28895521033709798</v>
      </c>
      <c r="I1460" s="1">
        <v>-2.0490910000000001E-2</v>
      </c>
      <c r="J1460" s="1">
        <v>2001.583333</v>
      </c>
      <c r="K1460" s="1">
        <v>2.9279999999999</v>
      </c>
      <c r="L1460" s="1">
        <v>0.74926156282855205</v>
      </c>
      <c r="M1460" s="1">
        <v>15.175302287641401</v>
      </c>
      <c r="V1460">
        <f t="shared" si="97"/>
        <v>1458</v>
      </c>
      <c r="W1460">
        <f t="shared" si="96"/>
        <v>2.3204790702798341</v>
      </c>
      <c r="X1460" s="2">
        <f t="array" ref="X1460">+SQRT((SUM(SIN($V1460/$X$1*($A$22:$A$2000))*$B$22:$B$2000))^2 + (SUM(COS($V1460/$X$1*($A$22:$A$2000))*$B$22:$B$2000))^2)</f>
        <v>2.4504264626804182</v>
      </c>
      <c r="Y1460">
        <f t="array" ref="Y1460">+SQRT((SUM(SIN($V1460/$X$1*($A$22:$A$2000))*$C$22:$C$2000))^2 +  (SUM(COS($V1460/$X$1*($A$22:$A$2000))*$C$22:$C$2000))^2)</f>
        <v>0.80026905329279407</v>
      </c>
    </row>
    <row r="1461" spans="7:25" x14ac:dyDescent="0.35">
      <c r="G1461" s="1">
        <v>2001.666667</v>
      </c>
      <c r="H1461" s="1">
        <v>0.24964541693019601</v>
      </c>
      <c r="I1461" s="1">
        <v>0.1370238</v>
      </c>
      <c r="J1461" s="1">
        <v>2001.666667</v>
      </c>
      <c r="K1461" s="1">
        <v>2.9299999999998998</v>
      </c>
      <c r="L1461" s="1">
        <v>0.811889895359584</v>
      </c>
      <c r="M1461" s="1">
        <v>18.8828245223715</v>
      </c>
      <c r="V1461">
        <f t="shared" si="97"/>
        <v>1459</v>
      </c>
      <c r="W1461">
        <f t="shared" si="96"/>
        <v>2.322070619710753</v>
      </c>
      <c r="X1461" s="2">
        <f t="array" ref="X1461">+SQRT((SUM(SIN($V1461/$X$1*($A$22:$A$2000))*$B$22:$B$2000))^2 + (SUM(COS($V1461/$X$1*($A$22:$A$2000))*$B$22:$B$2000))^2)</f>
        <v>2.6670420185359793</v>
      </c>
      <c r="Y1461">
        <f t="array" ref="Y1461">+SQRT((SUM(SIN($V1461/$X$1*($A$22:$A$2000))*$C$22:$C$2000))^2 +  (SUM(COS($V1461/$X$1*($A$22:$A$2000))*$C$22:$C$2000))^2)</f>
        <v>1.6812028627848388</v>
      </c>
    </row>
    <row r="1462" spans="7:25" x14ac:dyDescent="0.35">
      <c r="G1462" s="1">
        <v>2001.75</v>
      </c>
      <c r="H1462" s="1">
        <v>0.25928563270031502</v>
      </c>
      <c r="I1462" s="1">
        <v>-9.457836E-2</v>
      </c>
      <c r="J1462" s="1">
        <v>2001.75</v>
      </c>
      <c r="K1462" s="1">
        <v>2.9319999999999</v>
      </c>
      <c r="L1462" s="1">
        <v>0.64678542787874005</v>
      </c>
      <c r="M1462" s="1">
        <v>21.759340325521499</v>
      </c>
      <c r="V1462">
        <f t="shared" si="97"/>
        <v>1460</v>
      </c>
      <c r="W1462">
        <f t="shared" si="96"/>
        <v>2.3236621691416719</v>
      </c>
      <c r="X1462" s="2">
        <f t="array" ref="X1462">+SQRT((SUM(SIN($V1462/$X$1*($A$22:$A$2000))*$B$22:$B$2000))^2 + (SUM(COS($V1462/$X$1*($A$22:$A$2000))*$B$22:$B$2000))^2)</f>
        <v>2.746893441509906</v>
      </c>
      <c r="Y1462">
        <f t="array" ref="Y1462">+SQRT((SUM(SIN($V1462/$X$1*($A$22:$A$2000))*$C$22:$C$2000))^2 +  (SUM(COS($V1462/$X$1*($A$22:$A$2000))*$C$22:$C$2000))^2)</f>
        <v>2.5540654450003566</v>
      </c>
    </row>
    <row r="1463" spans="7:25" x14ac:dyDescent="0.35">
      <c r="G1463" s="1">
        <v>2001.833333</v>
      </c>
      <c r="H1463" s="1">
        <v>0.202145439402067</v>
      </c>
      <c r="I1463" s="1">
        <v>2.0539759999999999E-3</v>
      </c>
      <c r="J1463" s="1">
        <v>2001.833333</v>
      </c>
      <c r="K1463" s="1">
        <v>2.9339999999998998</v>
      </c>
      <c r="L1463" s="1">
        <v>0.64294843052578998</v>
      </c>
      <c r="M1463" s="1">
        <v>24.017802184581502</v>
      </c>
      <c r="V1463">
        <f t="shared" si="97"/>
        <v>1461</v>
      </c>
      <c r="W1463">
        <f t="shared" si="96"/>
        <v>2.3252537185725908</v>
      </c>
      <c r="X1463" s="2">
        <f t="array" ref="X1463">+SQRT((SUM(SIN($V1463/$X$1*($A$22:$A$2000))*$B$22:$B$2000))^2 + (SUM(COS($V1463/$X$1*($A$22:$A$2000))*$B$22:$B$2000))^2)</f>
        <v>2.5442678711040174</v>
      </c>
      <c r="Y1463">
        <f t="array" ref="Y1463">+SQRT((SUM(SIN($V1463/$X$1*($A$22:$A$2000))*$C$22:$C$2000))^2 +  (SUM(COS($V1463/$X$1*($A$22:$A$2000))*$C$22:$C$2000))^2)</f>
        <v>3.2830870323916388</v>
      </c>
    </row>
    <row r="1464" spans="7:25" x14ac:dyDescent="0.35">
      <c r="G1464" s="1">
        <v>2001.916667</v>
      </c>
      <c r="H1464" s="1">
        <v>8.7097965774841399E-2</v>
      </c>
      <c r="I1464" s="1">
        <v>0.1620056</v>
      </c>
      <c r="J1464" s="1">
        <v>2001.916667</v>
      </c>
      <c r="K1464" s="1">
        <v>2.9359999999999</v>
      </c>
      <c r="L1464" s="1">
        <v>0.925597263623128</v>
      </c>
      <c r="M1464" s="1">
        <v>28.084608776780101</v>
      </c>
      <c r="V1464">
        <f t="shared" si="97"/>
        <v>1462</v>
      </c>
      <c r="W1464">
        <f t="shared" si="96"/>
        <v>2.3268452680035097</v>
      </c>
      <c r="X1464" s="2">
        <f t="array" ref="X1464">+SQRT((SUM(SIN($V1464/$X$1*($A$22:$A$2000))*$B$22:$B$2000))^2 + (SUM(COS($V1464/$X$1*($A$22:$A$2000))*$B$22:$B$2000))^2)</f>
        <v>2.1377893724456105</v>
      </c>
      <c r="Y1464">
        <f t="array" ref="Y1464">+SQRT((SUM(SIN($V1464/$X$1*($A$22:$A$2000))*$C$22:$C$2000))^2 +  (SUM(COS($V1464/$X$1*($A$22:$A$2000))*$C$22:$C$2000))^2)</f>
        <v>3.7474062784993531</v>
      </c>
    </row>
    <row r="1465" spans="7:25" x14ac:dyDescent="0.35">
      <c r="G1465" s="1">
        <v>2002</v>
      </c>
      <c r="H1465" s="1">
        <v>3.6283058174184598E-3</v>
      </c>
      <c r="I1465" s="1">
        <v>2.6092890000000001E-2</v>
      </c>
      <c r="J1465" s="1">
        <v>2002</v>
      </c>
      <c r="K1465" s="1">
        <v>2.9379999999998998</v>
      </c>
      <c r="L1465" s="1">
        <v>1.2482991909629899</v>
      </c>
      <c r="M1465" s="1">
        <v>33.139136022055602</v>
      </c>
      <c r="V1465">
        <f t="shared" si="97"/>
        <v>1463</v>
      </c>
      <c r="W1465">
        <f t="shared" si="96"/>
        <v>2.328436817434429</v>
      </c>
      <c r="X1465" s="2">
        <f t="array" ref="X1465">+SQRT((SUM(SIN($V1465/$X$1*($A$22:$A$2000))*$B$22:$B$2000))^2 + (SUM(COS($V1465/$X$1*($A$22:$A$2000))*$B$22:$B$2000))^2)</f>
        <v>1.7524619139298701</v>
      </c>
      <c r="Y1465">
        <f t="array" ref="Y1465">+SQRT((SUM(SIN($V1465/$X$1*($A$22:$A$2000))*$C$22:$C$2000))^2 +  (SUM(COS($V1465/$X$1*($A$22:$A$2000))*$C$22:$C$2000))^2)</f>
        <v>3.9412834406725423</v>
      </c>
    </row>
    <row r="1466" spans="7:25" x14ac:dyDescent="0.35">
      <c r="G1466" s="1">
        <v>2002.083333</v>
      </c>
      <c r="H1466" s="1">
        <v>-3.1326405253583503E-2</v>
      </c>
      <c r="I1466" s="1">
        <v>7.1224419999999997E-2</v>
      </c>
      <c r="J1466" s="1">
        <v>2002.083333</v>
      </c>
      <c r="K1466" s="1">
        <v>2.9399999999999</v>
      </c>
      <c r="L1466" s="1">
        <v>1.57221010879058</v>
      </c>
      <c r="M1466" s="1">
        <v>36.569498491991297</v>
      </c>
      <c r="V1466">
        <f t="shared" si="97"/>
        <v>1464</v>
      </c>
      <c r="W1466">
        <f t="shared" si="96"/>
        <v>2.3300283668653479</v>
      </c>
      <c r="X1466" s="2">
        <f t="array" ref="X1466">+SQRT((SUM(SIN($V1466/$X$1*($A$22:$A$2000))*$B$22:$B$2000))^2 + (SUM(COS($V1466/$X$1*($A$22:$A$2000))*$B$22:$B$2000))^2)</f>
        <v>1.577210987220131</v>
      </c>
      <c r="Y1466">
        <f t="array" ref="Y1466">+SQRT((SUM(SIN($V1466/$X$1*($A$22:$A$2000))*$C$22:$C$2000))^2 +  (SUM(COS($V1466/$X$1*($A$22:$A$2000))*$C$22:$C$2000))^2)</f>
        <v>3.9872185228813444</v>
      </c>
    </row>
    <row r="1467" spans="7:25" x14ac:dyDescent="0.35">
      <c r="G1467" s="1">
        <v>2002.166667</v>
      </c>
      <c r="H1467" s="1">
        <v>-5.6719898319154402E-2</v>
      </c>
      <c r="I1467" s="1">
        <v>0.16032740000000001</v>
      </c>
      <c r="J1467" s="1">
        <v>2002.166667</v>
      </c>
      <c r="K1467" s="1">
        <v>2.9419999999998998</v>
      </c>
      <c r="L1467" s="1">
        <v>1.9716553009669699</v>
      </c>
      <c r="M1467" s="1">
        <v>38.868472266166997</v>
      </c>
      <c r="V1467">
        <f t="shared" si="97"/>
        <v>1465</v>
      </c>
      <c r="W1467">
        <f t="shared" si="96"/>
        <v>2.3316199162962667</v>
      </c>
      <c r="X1467" s="2">
        <f t="array" ref="X1467">+SQRT((SUM(SIN($V1467/$X$1*($A$22:$A$2000))*$B$22:$B$2000))^2 + (SUM(COS($V1467/$X$1*($A$22:$A$2000))*$B$22:$B$2000))^2)</f>
        <v>1.5578491422487573</v>
      </c>
      <c r="Y1467">
        <f t="array" ref="Y1467">+SQRT((SUM(SIN($V1467/$X$1*($A$22:$A$2000))*$C$22:$C$2000))^2 +  (SUM(COS($V1467/$X$1*($A$22:$A$2000))*$C$22:$C$2000))^2)</f>
        <v>4.0278346003538301</v>
      </c>
    </row>
    <row r="1468" spans="7:25" x14ac:dyDescent="0.35">
      <c r="G1468" s="1">
        <v>2002.25</v>
      </c>
      <c r="H1468" s="1">
        <v>-6.00782026990343E-2</v>
      </c>
      <c r="I1468" s="1">
        <v>-0.17143340000000001</v>
      </c>
      <c r="J1468" s="1">
        <v>2002.25</v>
      </c>
      <c r="K1468" s="1">
        <v>2.9439999999999</v>
      </c>
      <c r="L1468" s="1">
        <v>2.31504472829493</v>
      </c>
      <c r="M1468" s="1">
        <v>41.201641096332999</v>
      </c>
      <c r="V1468">
        <f t="shared" si="97"/>
        <v>1466</v>
      </c>
      <c r="W1468">
        <f t="shared" si="96"/>
        <v>2.3332114657271856</v>
      </c>
      <c r="X1468" s="2">
        <f t="array" ref="X1468">+SQRT((SUM(SIN($V1468/$X$1*($A$22:$A$2000))*$B$22:$B$2000))^2 + (SUM(COS($V1468/$X$1*($A$22:$A$2000))*$B$22:$B$2000))^2)</f>
        <v>1.5091503719861352</v>
      </c>
      <c r="Y1468">
        <f t="array" ref="Y1468">+SQRT((SUM(SIN($V1468/$X$1*($A$22:$A$2000))*$C$22:$C$2000))^2 +  (SUM(COS($V1468/$X$1*($A$22:$A$2000))*$C$22:$C$2000))^2)</f>
        <v>4.0826107320157607</v>
      </c>
    </row>
    <row r="1469" spans="7:25" x14ac:dyDescent="0.35">
      <c r="G1469" s="1">
        <v>2002.333333</v>
      </c>
      <c r="H1469" s="1">
        <v>-1.0092393971637701E-2</v>
      </c>
      <c r="I1469" s="1">
        <v>-0.13041720000000001</v>
      </c>
      <c r="J1469" s="1">
        <v>2002.333333</v>
      </c>
      <c r="K1469" s="1">
        <v>2.9459999999998998</v>
      </c>
      <c r="L1469" s="1">
        <v>2.5470479947417601</v>
      </c>
      <c r="M1469" s="1">
        <v>41.725697271446499</v>
      </c>
      <c r="V1469">
        <f t="shared" si="97"/>
        <v>1467</v>
      </c>
      <c r="W1469">
        <f t="shared" si="96"/>
        <v>2.3348030151581045</v>
      </c>
      <c r="X1469" s="2">
        <f t="array" ref="X1469">+SQRT((SUM(SIN($V1469/$X$1*($A$22:$A$2000))*$B$22:$B$2000))^2 + (SUM(COS($V1469/$X$1*($A$22:$A$2000))*$B$22:$B$2000))^2)</f>
        <v>1.3304166091138687</v>
      </c>
      <c r="Y1469">
        <f t="array" ref="Y1469">+SQRT((SUM(SIN($V1469/$X$1*($A$22:$A$2000))*$C$22:$C$2000))^2 +  (SUM(COS($V1469/$X$1*($A$22:$A$2000))*$C$22:$C$2000))^2)</f>
        <v>4.0493079364848494</v>
      </c>
    </row>
    <row r="1470" spans="7:25" x14ac:dyDescent="0.35">
      <c r="G1470" s="1">
        <v>2002.416667</v>
      </c>
      <c r="H1470" s="1">
        <v>5.25043806823371E-2</v>
      </c>
      <c r="I1470" s="1">
        <v>1.042545E-3</v>
      </c>
      <c r="J1470" s="1">
        <v>2002.416667</v>
      </c>
      <c r="K1470" s="1">
        <v>2.9479999999999</v>
      </c>
      <c r="L1470" s="1">
        <v>2.72968583937321</v>
      </c>
      <c r="M1470" s="1">
        <v>39.368754320779701</v>
      </c>
      <c r="V1470">
        <f t="shared" si="97"/>
        <v>1468</v>
      </c>
      <c r="W1470">
        <f t="shared" si="96"/>
        <v>2.3363945645890234</v>
      </c>
      <c r="X1470" s="2">
        <f t="array" ref="X1470">+SQRT((SUM(SIN($V1470/$X$1*($A$22:$A$2000))*$B$22:$B$2000))^2 + (SUM(COS($V1470/$X$1*($A$22:$A$2000))*$B$22:$B$2000))^2)</f>
        <v>1.0234526181066126</v>
      </c>
      <c r="Y1470">
        <f t="array" ref="Y1470">+SQRT((SUM(SIN($V1470/$X$1*($A$22:$A$2000))*$C$22:$C$2000))^2 +  (SUM(COS($V1470/$X$1*($A$22:$A$2000))*$C$22:$C$2000))^2)</f>
        <v>3.8428418098269734</v>
      </c>
    </row>
    <row r="1471" spans="7:25" x14ac:dyDescent="0.35">
      <c r="G1471" s="1">
        <v>2002.5</v>
      </c>
      <c r="H1471" s="1">
        <v>7.4783460267147106E-2</v>
      </c>
      <c r="I1471" s="1">
        <v>3.2530429999999999E-2</v>
      </c>
      <c r="J1471" s="1">
        <v>2002.5</v>
      </c>
      <c r="K1471" s="1">
        <v>2.9499999999998998</v>
      </c>
      <c r="L1471" s="1">
        <v>2.63156249837462</v>
      </c>
      <c r="M1471" s="1">
        <v>37.257092387135998</v>
      </c>
      <c r="V1471">
        <f t="shared" si="97"/>
        <v>1469</v>
      </c>
      <c r="W1471">
        <f t="shared" si="96"/>
        <v>2.3379861140199423</v>
      </c>
      <c r="X1471" s="2">
        <f t="array" ref="X1471">+SQRT((SUM(SIN($V1471/$X$1*($A$22:$A$2000))*$B$22:$B$2000))^2 + (SUM(COS($V1471/$X$1*($A$22:$A$2000))*$B$22:$B$2000))^2)</f>
        <v>0.66358204440325719</v>
      </c>
      <c r="Y1471">
        <f t="array" ref="Y1471">+SQRT((SUM(SIN($V1471/$X$1*($A$22:$A$2000))*$C$22:$C$2000))^2 +  (SUM(COS($V1471/$X$1*($A$22:$A$2000))*$C$22:$C$2000))^2)</f>
        <v>3.492892612133998</v>
      </c>
    </row>
    <row r="1472" spans="7:25" x14ac:dyDescent="0.35">
      <c r="G1472" s="1">
        <v>2002.583333</v>
      </c>
      <c r="H1472" s="1">
        <v>9.6280995528974095E-2</v>
      </c>
      <c r="I1472" s="1">
        <v>7.2337780000000004E-2</v>
      </c>
      <c r="J1472" s="1">
        <v>2002.583333</v>
      </c>
      <c r="K1472" s="1">
        <v>2.9519999999999</v>
      </c>
      <c r="L1472" s="1">
        <v>2.1743991501771802</v>
      </c>
      <c r="M1472" s="1">
        <v>38.4397078572322</v>
      </c>
      <c r="V1472">
        <f t="shared" si="97"/>
        <v>1470</v>
      </c>
      <c r="W1472">
        <f t="shared" si="96"/>
        <v>2.3395776634508616</v>
      </c>
      <c r="X1472" s="2">
        <f t="array" ref="X1472">+SQRT((SUM(SIN($V1472/$X$1*($A$22:$A$2000))*$B$22:$B$2000))^2 + (SUM(COS($V1472/$X$1*($A$22:$A$2000))*$B$22:$B$2000))^2)</f>
        <v>0.39024756905482016</v>
      </c>
      <c r="Y1472">
        <f t="array" ref="Y1472">+SQRT((SUM(SIN($V1472/$X$1*($A$22:$A$2000))*$C$22:$C$2000))^2 +  (SUM(COS($V1472/$X$1*($A$22:$A$2000))*$C$22:$C$2000))^2)</f>
        <v>3.1236066365441286</v>
      </c>
    </row>
    <row r="1473" spans="7:25" x14ac:dyDescent="0.35">
      <c r="G1473" s="1">
        <v>2002.666667</v>
      </c>
      <c r="H1473" s="1">
        <v>0.17321835630954299</v>
      </c>
      <c r="I1473" s="1">
        <v>0.64630449999999995</v>
      </c>
      <c r="J1473" s="1">
        <v>2002.666667</v>
      </c>
      <c r="K1473" s="1">
        <v>2.9539999999998998</v>
      </c>
      <c r="L1473" s="1">
        <v>2.4147463540290199</v>
      </c>
      <c r="M1473" s="1">
        <v>41.674094343319801</v>
      </c>
      <c r="V1473">
        <f t="shared" si="97"/>
        <v>1471</v>
      </c>
      <c r="W1473">
        <f t="shared" si="96"/>
        <v>2.3411692128817805</v>
      </c>
      <c r="X1473" s="2">
        <f t="array" ref="X1473">+SQRT((SUM(SIN($V1473/$X$1*($A$22:$A$2000))*$B$22:$B$2000))^2 + (SUM(COS($V1473/$X$1*($A$22:$A$2000))*$B$22:$B$2000))^2)</f>
        <v>0.34325841929062839</v>
      </c>
      <c r="Y1473">
        <f t="array" ref="Y1473">+SQRT((SUM(SIN($V1473/$X$1*($A$22:$A$2000))*$C$22:$C$2000))^2 +  (SUM(COS($V1473/$X$1*($A$22:$A$2000))*$C$22:$C$2000))^2)</f>
        <v>2.8371970753340761</v>
      </c>
    </row>
    <row r="1474" spans="7:25" x14ac:dyDescent="0.35">
      <c r="G1474" s="1">
        <v>2002.75</v>
      </c>
      <c r="H1474" s="1">
        <v>0.24651878293586199</v>
      </c>
      <c r="I1474" s="1">
        <v>0.7608026</v>
      </c>
      <c r="J1474" s="1">
        <v>2002.75</v>
      </c>
      <c r="K1474" s="1">
        <v>2.9559999999999</v>
      </c>
      <c r="L1474" s="1">
        <v>4.99909392623145</v>
      </c>
      <c r="M1474" s="1">
        <v>43.662356940119402</v>
      </c>
      <c r="V1474">
        <f t="shared" si="97"/>
        <v>1472</v>
      </c>
      <c r="W1474">
        <f t="shared" si="96"/>
        <v>2.3427607623126994</v>
      </c>
      <c r="X1474" s="2">
        <f t="array" ref="X1474">+SQRT((SUM(SIN($V1474/$X$1*($A$22:$A$2000))*$B$22:$B$2000))^2 + (SUM(COS($V1474/$X$1*($A$22:$A$2000))*$B$22:$B$2000))^2)</f>
        <v>0.50626248289807285</v>
      </c>
      <c r="Y1474">
        <f t="array" ref="Y1474">+SQRT((SUM(SIN($V1474/$X$1*($A$22:$A$2000))*$C$22:$C$2000))^2 +  (SUM(COS($V1474/$X$1*($A$22:$A$2000))*$C$22:$C$2000))^2)</f>
        <v>2.603039878582023</v>
      </c>
    </row>
    <row r="1475" spans="7:25" x14ac:dyDescent="0.35">
      <c r="G1475" s="1">
        <v>2002.833333</v>
      </c>
      <c r="H1475" s="1">
        <v>0.224961174942818</v>
      </c>
      <c r="I1475" s="1">
        <v>0.34378389999999998</v>
      </c>
      <c r="J1475" s="1">
        <v>2002.833333</v>
      </c>
      <c r="K1475" s="1">
        <v>2.9579999999998998</v>
      </c>
      <c r="L1475" s="1">
        <v>10.2503792695925</v>
      </c>
      <c r="M1475" s="1">
        <v>42.344223219611997</v>
      </c>
      <c r="V1475">
        <f t="shared" si="97"/>
        <v>1473</v>
      </c>
      <c r="W1475">
        <f t="shared" ref="W1475:W1538" si="98">+V1475/$X$1/2/PI()</f>
        <v>2.3443523117436182</v>
      </c>
      <c r="X1475" s="2">
        <f t="array" ref="X1475">+SQRT((SUM(SIN($V1475/$X$1*($A$22:$A$2000))*$B$22:$B$2000))^2 + (SUM(COS($V1475/$X$1*($A$22:$A$2000))*$B$22:$B$2000))^2)</f>
        <v>0.88005762253637276</v>
      </c>
      <c r="Y1475">
        <f t="array" ref="Y1475">+SQRT((SUM(SIN($V1475/$X$1*($A$22:$A$2000))*$C$22:$C$2000))^2 +  (SUM(COS($V1475/$X$1*($A$22:$A$2000))*$C$22:$C$2000))^2)</f>
        <v>2.2996152990607168</v>
      </c>
    </row>
    <row r="1476" spans="7:25" x14ac:dyDescent="0.35">
      <c r="G1476" s="1">
        <v>2002.916667</v>
      </c>
      <c r="H1476" s="1">
        <v>0.16183700878329299</v>
      </c>
      <c r="I1476" s="1">
        <v>5.5434579999999997E-2</v>
      </c>
      <c r="J1476" s="1">
        <v>2002.916667</v>
      </c>
      <c r="K1476" s="1">
        <v>2.9599999999999</v>
      </c>
      <c r="L1476" s="1">
        <v>16.438672466222801</v>
      </c>
      <c r="M1476" s="1">
        <v>37.010503641625299</v>
      </c>
      <c r="V1476">
        <f t="shared" si="97"/>
        <v>1474</v>
      </c>
      <c r="W1476">
        <f t="shared" si="98"/>
        <v>2.3459438611745376</v>
      </c>
      <c r="X1476" s="2">
        <f t="array" ref="X1476">+SQRT((SUM(SIN($V1476/$X$1*($A$22:$A$2000))*$B$22:$B$2000))^2 + (SUM(COS($V1476/$X$1*($A$22:$A$2000))*$B$22:$B$2000))^2)</f>
        <v>1.3678832680957431</v>
      </c>
      <c r="Y1476">
        <f t="array" ref="Y1476">+SQRT((SUM(SIN($V1476/$X$1*($A$22:$A$2000))*$C$22:$C$2000))^2 +  (SUM(COS($V1476/$X$1*($A$22:$A$2000))*$C$22:$C$2000))^2)</f>
        <v>1.8511064785382116</v>
      </c>
    </row>
    <row r="1477" spans="7:25" x14ac:dyDescent="0.35">
      <c r="G1477" s="1">
        <v>2003</v>
      </c>
      <c r="H1477" s="1">
        <v>0.18610751376427001</v>
      </c>
      <c r="I1477" s="1">
        <v>-7.0947109999999994E-2</v>
      </c>
      <c r="J1477" s="1">
        <v>2003</v>
      </c>
      <c r="K1477" s="1">
        <v>2.9619999999998998</v>
      </c>
      <c r="L1477" s="1">
        <v>21.033306325111901</v>
      </c>
      <c r="M1477" s="1">
        <v>28.008886616403299</v>
      </c>
      <c r="V1477">
        <f t="shared" ref="V1477:V1540" si="99">+V1476+1</f>
        <v>1475</v>
      </c>
      <c r="W1477">
        <f t="shared" si="98"/>
        <v>2.3475354106054565</v>
      </c>
      <c r="X1477" s="2">
        <f t="array" ref="X1477">+SQRT((SUM(SIN($V1477/$X$1*($A$22:$A$2000))*$B$22:$B$2000))^2 + (SUM(COS($V1477/$X$1*($A$22:$A$2000))*$B$22:$B$2000))^2)</f>
        <v>1.7577847379271212</v>
      </c>
      <c r="Y1477">
        <f t="array" ref="Y1477">+SQRT((SUM(SIN($V1477/$X$1*($A$22:$A$2000))*$C$22:$C$2000))^2 +  (SUM(COS($V1477/$X$1*($A$22:$A$2000))*$C$22:$C$2000))^2)</f>
        <v>1.289857726203347</v>
      </c>
    </row>
    <row r="1478" spans="7:25" x14ac:dyDescent="0.35">
      <c r="G1478" s="1">
        <v>2003.083333</v>
      </c>
      <c r="H1478" s="1">
        <v>0.271935869587281</v>
      </c>
      <c r="I1478" s="1">
        <v>0.18641289999999999</v>
      </c>
      <c r="J1478" s="1">
        <v>2003.083333</v>
      </c>
      <c r="K1478" s="1">
        <v>2.9639999999999</v>
      </c>
      <c r="L1478" s="1">
        <v>22.1655300068029</v>
      </c>
      <c r="M1478" s="1">
        <v>17.5742631855742</v>
      </c>
      <c r="V1478">
        <f t="shared" si="99"/>
        <v>1476</v>
      </c>
      <c r="W1478">
        <f t="shared" si="98"/>
        <v>2.3491269600363753</v>
      </c>
      <c r="X1478" s="2">
        <f t="array" ref="X1478">+SQRT((SUM(SIN($V1478/$X$1*($A$22:$A$2000))*$B$22:$B$2000))^2 + (SUM(COS($V1478/$X$1*($A$22:$A$2000))*$B$22:$B$2000))^2)</f>
        <v>1.8577983746242595</v>
      </c>
      <c r="Y1478">
        <f t="array" ref="Y1478">+SQRT((SUM(SIN($V1478/$X$1*($A$22:$A$2000))*$C$22:$C$2000))^2 +  (SUM(COS($V1478/$X$1*($A$22:$A$2000))*$C$22:$C$2000))^2)</f>
        <v>0.72639557538958532</v>
      </c>
    </row>
    <row r="1479" spans="7:25" x14ac:dyDescent="0.35">
      <c r="G1479" s="1">
        <v>2003.166667</v>
      </c>
      <c r="H1479" s="1">
        <v>0.260414904016528</v>
      </c>
      <c r="I1479" s="1">
        <v>0.1137764</v>
      </c>
      <c r="J1479" s="1">
        <v>2003.166667</v>
      </c>
      <c r="K1479" s="1">
        <v>2.9659999999998901</v>
      </c>
      <c r="L1479" s="1">
        <v>19.2506272843377</v>
      </c>
      <c r="M1479" s="1">
        <v>10.127101214827301</v>
      </c>
      <c r="V1479">
        <f t="shared" si="99"/>
        <v>1477</v>
      </c>
      <c r="W1479">
        <f t="shared" si="98"/>
        <v>2.3507185094672942</v>
      </c>
      <c r="X1479" s="2">
        <f t="array" ref="X1479">+SQRT((SUM(SIN($V1479/$X$1*($A$22:$A$2000))*$B$22:$B$2000))^2 + (SUM(COS($V1479/$X$1*($A$22:$A$2000))*$B$22:$B$2000))^2)</f>
        <v>1.5973596168318105</v>
      </c>
      <c r="Y1479">
        <f t="array" ref="Y1479">+SQRT((SUM(SIN($V1479/$X$1*($A$22:$A$2000))*$C$22:$C$2000))^2 +  (SUM(COS($V1479/$X$1*($A$22:$A$2000))*$C$22:$C$2000))^2)</f>
        <v>0.33677135569919736</v>
      </c>
    </row>
    <row r="1480" spans="7:25" x14ac:dyDescent="0.35">
      <c r="G1480" s="1">
        <v>2003.25</v>
      </c>
      <c r="H1480" s="1">
        <v>0.13394891214409399</v>
      </c>
      <c r="I1480" s="1">
        <v>8.1187309999999999E-2</v>
      </c>
      <c r="J1480" s="1">
        <v>2003.25</v>
      </c>
      <c r="K1480" s="1">
        <v>2.9679999999998898</v>
      </c>
      <c r="L1480" s="1">
        <v>13.3084721108288</v>
      </c>
      <c r="M1480" s="1">
        <v>10.9755223198324</v>
      </c>
      <c r="V1480">
        <f t="shared" si="99"/>
        <v>1478</v>
      </c>
      <c r="W1480">
        <f t="shared" si="98"/>
        <v>2.3523100588982131</v>
      </c>
      <c r="X1480" s="2">
        <f t="array" ref="X1480">+SQRT((SUM(SIN($V1480/$X$1*($A$22:$A$2000))*$B$22:$B$2000))^2 + (SUM(COS($V1480/$X$1*($A$22:$A$2000))*$B$22:$B$2000))^2)</f>
        <v>1.0672393602435359</v>
      </c>
      <c r="Y1480">
        <f t="array" ref="Y1480">+SQRT((SUM(SIN($V1480/$X$1*($A$22:$A$2000))*$C$22:$C$2000))^2 +  (SUM(COS($V1480/$X$1*($A$22:$A$2000))*$C$22:$C$2000))^2)</f>
        <v>0.54084703185105565</v>
      </c>
    </row>
    <row r="1481" spans="7:25" x14ac:dyDescent="0.35">
      <c r="G1481" s="1">
        <v>2003.333333</v>
      </c>
      <c r="H1481" s="1">
        <v>7.2682764738162001E-2</v>
      </c>
      <c r="I1481" s="1">
        <v>3.4682810000000001E-2</v>
      </c>
      <c r="J1481" s="1">
        <v>2003.333333</v>
      </c>
      <c r="K1481" s="1">
        <v>2.9699999999998901</v>
      </c>
      <c r="L1481" s="1">
        <v>6.8299356677766303</v>
      </c>
      <c r="M1481" s="1">
        <v>23.2692221271226</v>
      </c>
      <c r="V1481">
        <f t="shared" si="99"/>
        <v>1479</v>
      </c>
      <c r="W1481">
        <f t="shared" si="98"/>
        <v>2.353901608329132</v>
      </c>
      <c r="X1481" s="2">
        <f t="array" ref="X1481">+SQRT((SUM(SIN($V1481/$X$1*($A$22:$A$2000))*$B$22:$B$2000))^2 + (SUM(COS($V1481/$X$1*($A$22:$A$2000))*$B$22:$B$2000))^2)</f>
        <v>0.4572794926193442</v>
      </c>
      <c r="Y1481">
        <f t="array" ref="Y1481">+SQRT((SUM(SIN($V1481/$X$1*($A$22:$A$2000))*$C$22:$C$2000))^2 +  (SUM(COS($V1481/$X$1*($A$22:$A$2000))*$C$22:$C$2000))^2)</f>
        <v>1.1106962044711839</v>
      </c>
    </row>
    <row r="1482" spans="7:25" x14ac:dyDescent="0.35">
      <c r="G1482" s="1">
        <v>2003.416667</v>
      </c>
      <c r="H1482" s="1">
        <v>0.16241474848772799</v>
      </c>
      <c r="I1482" s="1">
        <v>0.32914080000000001</v>
      </c>
      <c r="J1482" s="1">
        <v>2003.416667</v>
      </c>
      <c r="K1482" s="1">
        <v>2.9719999999998898</v>
      </c>
      <c r="L1482" s="1">
        <v>2.3355061332143698</v>
      </c>
      <c r="M1482" s="1">
        <v>44.856732291872</v>
      </c>
      <c r="V1482">
        <f t="shared" si="99"/>
        <v>1480</v>
      </c>
      <c r="W1482">
        <f t="shared" si="98"/>
        <v>2.3554931577600513</v>
      </c>
      <c r="X1482" s="2">
        <f t="array" ref="X1482">+SQRT((SUM(SIN($V1482/$X$1*($A$22:$A$2000))*$B$22:$B$2000))^2 + (SUM(COS($V1482/$X$1*($A$22:$A$2000))*$B$22:$B$2000))^2)</f>
        <v>0.15750617133143199</v>
      </c>
      <c r="Y1482">
        <f t="array" ref="Y1482">+SQRT((SUM(SIN($V1482/$X$1*($A$22:$A$2000))*$C$22:$C$2000))^2 +  (SUM(COS($V1482/$X$1*($A$22:$A$2000))*$C$22:$C$2000))^2)</f>
        <v>1.8380947235106115</v>
      </c>
    </row>
    <row r="1483" spans="7:25" x14ac:dyDescent="0.35">
      <c r="G1483" s="1">
        <v>2003.5</v>
      </c>
      <c r="H1483" s="1">
        <v>0.234299375733659</v>
      </c>
      <c r="I1483" s="1">
        <v>0.42488100000000001</v>
      </c>
      <c r="J1483" s="1">
        <v>2003.5</v>
      </c>
      <c r="K1483" s="1">
        <v>2.9739999999998901</v>
      </c>
      <c r="L1483" s="1">
        <v>0.54054889957269203</v>
      </c>
      <c r="M1483" s="1">
        <v>68.297684924997796</v>
      </c>
      <c r="V1483">
        <f t="shared" si="99"/>
        <v>1481</v>
      </c>
      <c r="W1483">
        <f t="shared" si="98"/>
        <v>2.3570847071909702</v>
      </c>
      <c r="X1483" s="2">
        <f t="array" ref="X1483">+SQRT((SUM(SIN($V1483/$X$1*($A$22:$A$2000))*$B$22:$B$2000))^2 + (SUM(COS($V1483/$X$1*($A$22:$A$2000))*$B$22:$B$2000))^2)</f>
        <v>0.89707092939569255</v>
      </c>
      <c r="Y1483">
        <f t="array" ref="Y1483">+SQRT((SUM(SIN($V1483/$X$1*($A$22:$A$2000))*$C$22:$C$2000))^2 +  (SUM(COS($V1483/$X$1*($A$22:$A$2000))*$C$22:$C$2000))^2)</f>
        <v>2.6050543201969383</v>
      </c>
    </row>
    <row r="1484" spans="7:25" x14ac:dyDescent="0.35">
      <c r="G1484" s="1">
        <v>2003.583333</v>
      </c>
      <c r="H1484" s="1">
        <v>0.12538226980741801</v>
      </c>
      <c r="I1484" s="1">
        <v>0.388658</v>
      </c>
      <c r="J1484" s="1">
        <v>2003.583333</v>
      </c>
      <c r="K1484" s="1">
        <v>2.9759999999998898</v>
      </c>
      <c r="L1484" s="1">
        <v>0.30148413150498399</v>
      </c>
      <c r="M1484" s="1">
        <v>84.246771889002801</v>
      </c>
      <c r="V1484">
        <f t="shared" si="99"/>
        <v>1482</v>
      </c>
      <c r="W1484">
        <f t="shared" si="98"/>
        <v>2.3586762566218891</v>
      </c>
      <c r="X1484" s="2">
        <f t="array" ref="X1484">+SQRT((SUM(SIN($V1484/$X$1*($A$22:$A$2000))*$B$22:$B$2000))^2 + (SUM(COS($V1484/$X$1*($A$22:$A$2000))*$B$22:$B$2000))^2)</f>
        <v>1.9922474826774303</v>
      </c>
      <c r="Y1484">
        <f t="array" ref="Y1484">+SQRT((SUM(SIN($V1484/$X$1*($A$22:$A$2000))*$C$22:$C$2000))^2 +  (SUM(COS($V1484/$X$1*($A$22:$A$2000))*$C$22:$C$2000))^2)</f>
        <v>3.2837051433285489</v>
      </c>
    </row>
    <row r="1485" spans="7:25" x14ac:dyDescent="0.35">
      <c r="G1485" s="1">
        <v>2003.666667</v>
      </c>
      <c r="H1485" s="1">
        <v>-5.5719317433788398E-2</v>
      </c>
      <c r="I1485" s="1">
        <v>0.29951430000000001</v>
      </c>
      <c r="J1485" s="1">
        <v>2003.666667</v>
      </c>
      <c r="K1485" s="1">
        <v>2.9779999999998901</v>
      </c>
      <c r="L1485" s="1">
        <v>0.30854725687071399</v>
      </c>
      <c r="M1485" s="1">
        <v>86.023938267506594</v>
      </c>
      <c r="V1485">
        <f t="shared" si="99"/>
        <v>1483</v>
      </c>
      <c r="W1485">
        <f t="shared" si="98"/>
        <v>2.3602678060528079</v>
      </c>
      <c r="X1485" s="2">
        <f t="array" ref="X1485">+SQRT((SUM(SIN($V1485/$X$1*($A$22:$A$2000))*$B$22:$B$2000))^2 + (SUM(COS($V1485/$X$1*($A$22:$A$2000))*$B$22:$B$2000))^2)</f>
        <v>3.3589228068046064</v>
      </c>
      <c r="Y1485">
        <f t="array" ref="Y1485">+SQRT((SUM(SIN($V1485/$X$1*($A$22:$A$2000))*$C$22:$C$2000))^2 +  (SUM(COS($V1485/$X$1*($A$22:$A$2000))*$C$22:$C$2000))^2)</f>
        <v>3.8211623100337797</v>
      </c>
    </row>
    <row r="1486" spans="7:25" x14ac:dyDescent="0.35">
      <c r="G1486" s="1">
        <v>2003.75</v>
      </c>
      <c r="H1486" s="1">
        <v>-9.1708842217267994E-2</v>
      </c>
      <c r="I1486" s="1">
        <v>0.1130825</v>
      </c>
      <c r="J1486" s="1">
        <v>2003.75</v>
      </c>
      <c r="K1486" s="1">
        <v>2.9799999999998898</v>
      </c>
      <c r="L1486" s="1">
        <v>0.183569118875654</v>
      </c>
      <c r="M1486" s="1">
        <v>74.982603368267107</v>
      </c>
      <c r="V1486">
        <f t="shared" si="99"/>
        <v>1484</v>
      </c>
      <c r="W1486">
        <f t="shared" si="98"/>
        <v>2.3618593554837268</v>
      </c>
      <c r="X1486" s="2">
        <f t="array" ref="X1486">+SQRT((SUM(SIN($V1486/$X$1*($A$22:$A$2000))*$B$22:$B$2000))^2 + (SUM(COS($V1486/$X$1*($A$22:$A$2000))*$B$22:$B$2000))^2)</f>
        <v>4.7175048473656016</v>
      </c>
      <c r="Y1486">
        <f t="array" ref="Y1486">+SQRT((SUM(SIN($V1486/$X$1*($A$22:$A$2000))*$C$22:$C$2000))^2 +  (SUM(COS($V1486/$X$1*($A$22:$A$2000))*$C$22:$C$2000))^2)</f>
        <v>4.2778148779304992</v>
      </c>
    </row>
    <row r="1487" spans="7:25" x14ac:dyDescent="0.35">
      <c r="G1487" s="1">
        <v>2003.833333</v>
      </c>
      <c r="H1487" s="1">
        <v>2.4563115895690001E-2</v>
      </c>
      <c r="I1487" s="1">
        <v>8.8344539999999999E-2</v>
      </c>
      <c r="J1487" s="1">
        <v>2003.833333</v>
      </c>
      <c r="K1487" s="1">
        <v>2.9819999999998901</v>
      </c>
      <c r="L1487" s="1">
        <v>7.8719708134946303E-2</v>
      </c>
      <c r="M1487" s="1">
        <v>63.294217157051001</v>
      </c>
      <c r="V1487">
        <f t="shared" si="99"/>
        <v>1485</v>
      </c>
      <c r="W1487">
        <f t="shared" si="98"/>
        <v>2.3634509049146457</v>
      </c>
      <c r="X1487" s="2">
        <f t="array" ref="X1487">+SQRT((SUM(SIN($V1487/$X$1*($A$22:$A$2000))*$B$22:$B$2000))^2 + (SUM(COS($V1487/$X$1*($A$22:$A$2000))*$B$22:$B$2000))^2)</f>
        <v>5.7950630895480462</v>
      </c>
      <c r="Y1487">
        <f t="array" ref="Y1487">+SQRT((SUM(SIN($V1487/$X$1*($A$22:$A$2000))*$C$22:$C$2000))^2 +  (SUM(COS($V1487/$X$1*($A$22:$A$2000))*$C$22:$C$2000))^2)</f>
        <v>4.7551259454917112</v>
      </c>
    </row>
    <row r="1488" spans="7:25" x14ac:dyDescent="0.35">
      <c r="G1488" s="1">
        <v>2003.916667</v>
      </c>
      <c r="H1488" s="1">
        <v>0.121062180580743</v>
      </c>
      <c r="I1488" s="1">
        <v>0.40213559999999998</v>
      </c>
      <c r="J1488" s="1">
        <v>2003.916667</v>
      </c>
      <c r="K1488" s="1">
        <v>2.9839999999998899</v>
      </c>
      <c r="L1488" s="1">
        <v>0.100289099753304</v>
      </c>
      <c r="M1488" s="1">
        <v>66.683511405156594</v>
      </c>
      <c r="V1488">
        <f t="shared" si="99"/>
        <v>1486</v>
      </c>
      <c r="W1488">
        <f t="shared" si="98"/>
        <v>2.3650424543455646</v>
      </c>
      <c r="X1488" s="2">
        <f t="array" ref="X1488">+SQRT((SUM(SIN($V1488/$X$1*($A$22:$A$2000))*$B$22:$B$2000))^2 + (SUM(COS($V1488/$X$1*($A$22:$A$2000))*$B$22:$B$2000))^2)</f>
        <v>6.499779880239875</v>
      </c>
      <c r="Y1488">
        <f t="array" ref="Y1488">+SQRT((SUM(SIN($V1488/$X$1*($A$22:$A$2000))*$C$22:$C$2000))^2 +  (SUM(COS($V1488/$X$1*($A$22:$A$2000))*$C$22:$C$2000))^2)</f>
        <v>5.2598646560731597</v>
      </c>
    </row>
    <row r="1489" spans="7:25" x14ac:dyDescent="0.35">
      <c r="G1489" s="1">
        <v>2004</v>
      </c>
      <c r="H1489" s="1">
        <v>0.12583262532467601</v>
      </c>
      <c r="I1489" s="1">
        <v>0.21300189999999999</v>
      </c>
      <c r="J1489" s="1">
        <v>2004</v>
      </c>
      <c r="K1489" s="1">
        <v>2.9859999999998901</v>
      </c>
      <c r="L1489" s="1">
        <v>0.20483341210536499</v>
      </c>
      <c r="M1489" s="1">
        <v>90.188626265178897</v>
      </c>
      <c r="V1489">
        <f t="shared" si="99"/>
        <v>1487</v>
      </c>
      <c r="W1489">
        <f t="shared" si="98"/>
        <v>2.3666340037764835</v>
      </c>
      <c r="X1489" s="2">
        <f t="array" ref="X1489">+SQRT((SUM(SIN($V1489/$X$1*($A$22:$A$2000))*$B$22:$B$2000))^2 + (SUM(COS($V1489/$X$1*($A$22:$A$2000))*$B$22:$B$2000))^2)</f>
        <v>6.9577409979130582</v>
      </c>
      <c r="Y1489">
        <f t="array" ref="Y1489">+SQRT((SUM(SIN($V1489/$X$1*($A$22:$A$2000))*$C$22:$C$2000))^2 +  (SUM(COS($V1489/$X$1*($A$22:$A$2000))*$C$22:$C$2000))^2)</f>
        <v>5.6729625174176297</v>
      </c>
    </row>
    <row r="1490" spans="7:25" x14ac:dyDescent="0.35">
      <c r="G1490" s="1">
        <v>2004.083333</v>
      </c>
      <c r="H1490" s="1">
        <v>0.111954395313369</v>
      </c>
      <c r="I1490" s="1">
        <v>0.28358270000000002</v>
      </c>
      <c r="J1490" s="1">
        <v>2004.083333</v>
      </c>
      <c r="K1490" s="1">
        <v>2.9879999999998899</v>
      </c>
      <c r="L1490" s="1">
        <v>0.215165641926817</v>
      </c>
      <c r="M1490" s="1">
        <v>122.70357246408101</v>
      </c>
      <c r="V1490">
        <f t="shared" si="99"/>
        <v>1488</v>
      </c>
      <c r="W1490">
        <f t="shared" si="98"/>
        <v>2.3682255532074028</v>
      </c>
      <c r="X1490" s="2">
        <f t="array" ref="X1490">+SQRT((SUM(SIN($V1490/$X$1*($A$22:$A$2000))*$B$22:$B$2000))^2 + (SUM(COS($V1490/$X$1*($A$22:$A$2000))*$B$22:$B$2000))^2)</f>
        <v>7.3364912330604195</v>
      </c>
      <c r="Y1490">
        <f t="array" ref="Y1490">+SQRT((SUM(SIN($V1490/$X$1*($A$22:$A$2000))*$C$22:$C$2000))^2 +  (SUM(COS($V1490/$X$1*($A$22:$A$2000))*$C$22:$C$2000))^2)</f>
        <v>5.8652275633472719</v>
      </c>
    </row>
    <row r="1491" spans="7:25" x14ac:dyDescent="0.35">
      <c r="G1491" s="1">
        <v>2004.166667</v>
      </c>
      <c r="H1491" s="1">
        <v>8.9312584015712695E-2</v>
      </c>
      <c r="I1491" s="1">
        <v>0.22980829999999999</v>
      </c>
      <c r="J1491" s="1">
        <v>2004.166667</v>
      </c>
      <c r="K1491" s="1">
        <v>2.9899999999998901</v>
      </c>
      <c r="L1491" s="1">
        <v>0.35502291511590101</v>
      </c>
      <c r="M1491" s="1">
        <v>146.01382121206299</v>
      </c>
      <c r="V1491">
        <f t="shared" si="99"/>
        <v>1489</v>
      </c>
      <c r="W1491">
        <f t="shared" si="98"/>
        <v>2.3698171026383217</v>
      </c>
      <c r="X1491" s="2">
        <f t="array" ref="X1491">+SQRT((SUM(SIN($V1491/$X$1*($A$22:$A$2000))*$B$22:$B$2000))^2 + (SUM(COS($V1491/$X$1*($A$22:$A$2000))*$B$22:$B$2000))^2)</f>
        <v>7.598305202205375</v>
      </c>
      <c r="Y1491">
        <f t="array" ref="Y1491">+SQRT((SUM(SIN($V1491/$X$1*($A$22:$A$2000))*$C$22:$C$2000))^2 +  (SUM(COS($V1491/$X$1*($A$22:$A$2000))*$C$22:$C$2000))^2)</f>
        <v>5.8182290514700616</v>
      </c>
    </row>
    <row r="1492" spans="7:25" x14ac:dyDescent="0.35">
      <c r="G1492" s="1">
        <v>2004.25</v>
      </c>
      <c r="H1492" s="1">
        <v>-3.2567820242455497E-2</v>
      </c>
      <c r="I1492" s="1">
        <v>0.1013667</v>
      </c>
      <c r="J1492" s="1">
        <v>2004.25</v>
      </c>
      <c r="K1492" s="1">
        <v>2.9919999999998899</v>
      </c>
      <c r="L1492" s="1">
        <v>1.9954723080721</v>
      </c>
      <c r="M1492" s="1">
        <v>146.62995397982499</v>
      </c>
      <c r="V1492">
        <f t="shared" si="99"/>
        <v>1490</v>
      </c>
      <c r="W1492">
        <f t="shared" si="98"/>
        <v>2.3714086520692406</v>
      </c>
      <c r="X1492" s="2">
        <f t="array" ref="X1492">+SQRT((SUM(SIN($V1492/$X$1*($A$22:$A$2000))*$B$22:$B$2000))^2 + (SUM(COS($V1492/$X$1*($A$22:$A$2000))*$B$22:$B$2000))^2)</f>
        <v>7.5068641082975223</v>
      </c>
      <c r="Y1492">
        <f t="array" ref="Y1492">+SQRT((SUM(SIN($V1492/$X$1*($A$22:$A$2000))*$C$22:$C$2000))^2 +  (SUM(COS($V1492/$X$1*($A$22:$A$2000))*$C$22:$C$2000))^2)</f>
        <v>5.6380648193396841</v>
      </c>
    </row>
    <row r="1493" spans="7:25" x14ac:dyDescent="0.35">
      <c r="G1493" s="1">
        <v>2004.333333</v>
      </c>
      <c r="H1493" s="1">
        <v>-0.237053056925532</v>
      </c>
      <c r="I1493" s="1">
        <v>-0.36599720000000002</v>
      </c>
      <c r="J1493" s="1">
        <v>2004.333333</v>
      </c>
      <c r="K1493" s="1">
        <v>2.9939999999998901</v>
      </c>
      <c r="L1493" s="1">
        <v>6.6164446265160199</v>
      </c>
      <c r="M1493" s="1">
        <v>121.83090562675299</v>
      </c>
      <c r="V1493">
        <f t="shared" si="99"/>
        <v>1491</v>
      </c>
      <c r="W1493">
        <f t="shared" si="98"/>
        <v>2.3730002015001594</v>
      </c>
      <c r="X1493" s="2">
        <f t="array" ref="X1493">+SQRT((SUM(SIN($V1493/$X$1*($A$22:$A$2000))*$B$22:$B$2000))^2 + (SUM(COS($V1493/$X$1*($A$22:$A$2000))*$B$22:$B$2000))^2)</f>
        <v>6.8785065402603243</v>
      </c>
      <c r="Y1493">
        <f t="array" ref="Y1493">+SQRT((SUM(SIN($V1493/$X$1*($A$22:$A$2000))*$C$22:$C$2000))^2 +  (SUM(COS($V1493/$X$1*($A$22:$A$2000))*$C$22:$C$2000))^2)</f>
        <v>5.4441786155622118</v>
      </c>
    </row>
    <row r="1494" spans="7:25" x14ac:dyDescent="0.35">
      <c r="G1494" s="1">
        <v>2004.416667</v>
      </c>
      <c r="H1494" s="1">
        <v>-0.35064613388177701</v>
      </c>
      <c r="I1494" s="1">
        <v>-0.19364609999999999</v>
      </c>
      <c r="J1494" s="1">
        <v>2004.416667</v>
      </c>
      <c r="K1494" s="1">
        <v>2.9959999999998899</v>
      </c>
      <c r="L1494" s="1">
        <v>13.385037944856901</v>
      </c>
      <c r="M1494" s="1">
        <v>81.093275010658701</v>
      </c>
      <c r="V1494">
        <f t="shared" si="99"/>
        <v>1492</v>
      </c>
      <c r="W1494">
        <f t="shared" si="98"/>
        <v>2.3745917509310783</v>
      </c>
      <c r="X1494" s="2">
        <f t="array" ref="X1494">+SQRT((SUM(SIN($V1494/$X$1*($A$22:$A$2000))*$B$22:$B$2000))^2 + (SUM(COS($V1494/$X$1*($A$22:$A$2000))*$B$22:$B$2000))^2)</f>
        <v>5.7726192753898999</v>
      </c>
      <c r="Y1494">
        <f t="array" ref="Y1494">+SQRT((SUM(SIN($V1494/$X$1*($A$22:$A$2000))*$C$22:$C$2000))^2 +  (SUM(COS($V1494/$X$1*($A$22:$A$2000))*$C$22:$C$2000))^2)</f>
        <v>5.2309061380170565</v>
      </c>
    </row>
    <row r="1495" spans="7:25" x14ac:dyDescent="0.35">
      <c r="G1495" s="1">
        <v>2004.5</v>
      </c>
      <c r="H1495" s="1">
        <v>-0.28347032305328601</v>
      </c>
      <c r="I1495" s="1">
        <v>-7.6805800000000002E-3</v>
      </c>
      <c r="J1495" s="1">
        <v>2004.5</v>
      </c>
      <c r="K1495" s="1">
        <v>2.9979999999998901</v>
      </c>
      <c r="L1495" s="1">
        <v>19.159526837138898</v>
      </c>
      <c r="M1495" s="1">
        <v>41.331917437066799</v>
      </c>
      <c r="V1495">
        <f t="shared" si="99"/>
        <v>1493</v>
      </c>
      <c r="W1495">
        <f t="shared" si="98"/>
        <v>2.3761833003619972</v>
      </c>
      <c r="X1495" s="2">
        <f t="array" ref="X1495">+SQRT((SUM(SIN($V1495/$X$1*($A$22:$A$2000))*$B$22:$B$2000))^2 + (SUM(COS($V1495/$X$1*($A$22:$A$2000))*$B$22:$B$2000))^2)</f>
        <v>4.4725646404756532</v>
      </c>
      <c r="Y1495">
        <f t="array" ref="Y1495">+SQRT((SUM(SIN($V1495/$X$1*($A$22:$A$2000))*$C$22:$C$2000))^2 +  (SUM(COS($V1495/$X$1*($A$22:$A$2000))*$C$22:$C$2000))^2)</f>
        <v>4.8751600628137366</v>
      </c>
    </row>
    <row r="1496" spans="7:25" x14ac:dyDescent="0.35">
      <c r="G1496" s="1">
        <v>2004.583333</v>
      </c>
      <c r="H1496" s="1">
        <v>-0.164473217699033</v>
      </c>
      <c r="I1496" s="1">
        <v>0.148227</v>
      </c>
      <c r="J1496" s="1">
        <v>2004.583333</v>
      </c>
      <c r="K1496" s="1">
        <v>2.9999999999998899</v>
      </c>
      <c r="L1496" s="1">
        <v>21.4695331504447</v>
      </c>
      <c r="M1496" s="1">
        <v>15.5516610164981</v>
      </c>
      <c r="V1496">
        <f t="shared" si="99"/>
        <v>1494</v>
      </c>
      <c r="W1496">
        <f t="shared" si="98"/>
        <v>2.3777748497929165</v>
      </c>
      <c r="X1496" s="2">
        <f t="array" ref="X1496">+SQRT((SUM(SIN($V1496/$X$1*($A$22:$A$2000))*$B$22:$B$2000))^2 + (SUM(COS($V1496/$X$1*($A$22:$A$2000))*$B$22:$B$2000))^2)</f>
        <v>3.2781159066694046</v>
      </c>
      <c r="Y1496">
        <f t="array" ref="Y1496">+SQRT((SUM(SIN($V1496/$X$1*($A$22:$A$2000))*$C$22:$C$2000))^2 +  (SUM(COS($V1496/$X$1*($A$22:$A$2000))*$C$22:$C$2000))^2)</f>
        <v>4.2896607140420304</v>
      </c>
    </row>
    <row r="1497" spans="7:25" x14ac:dyDescent="0.35">
      <c r="G1497" s="1">
        <v>2004.666667</v>
      </c>
      <c r="H1497" s="1">
        <v>-0.140795359973999</v>
      </c>
      <c r="I1497" s="1">
        <v>0.2536331</v>
      </c>
      <c r="J1497" s="1">
        <v>2004.666667</v>
      </c>
      <c r="K1497" s="1">
        <v>3.0019999999998901</v>
      </c>
      <c r="L1497" s="1">
        <v>20.049059768659301</v>
      </c>
      <c r="M1497" s="1">
        <v>5.4575393677631601</v>
      </c>
      <c r="V1497">
        <f t="shared" si="99"/>
        <v>1495</v>
      </c>
      <c r="W1497">
        <f t="shared" si="98"/>
        <v>2.3793663992238354</v>
      </c>
      <c r="X1497" s="2">
        <f t="array" ref="X1497">+SQRT((SUM(SIN($V1497/$X$1*($A$22:$A$2000))*$B$22:$B$2000))^2 + (SUM(COS($V1497/$X$1*($A$22:$A$2000))*$B$22:$B$2000))^2)</f>
        <v>2.2471974819619005</v>
      </c>
      <c r="Y1497">
        <f t="array" ref="Y1497">+SQRT((SUM(SIN($V1497/$X$1*($A$22:$A$2000))*$C$22:$C$2000))^2 +  (SUM(COS($V1497/$X$1*($A$22:$A$2000))*$C$22:$C$2000))^2)</f>
        <v>3.5425608713840431</v>
      </c>
    </row>
    <row r="1498" spans="7:25" x14ac:dyDescent="0.35">
      <c r="G1498" s="1">
        <v>2004.75</v>
      </c>
      <c r="H1498" s="1">
        <v>-0.17788236399414001</v>
      </c>
      <c r="I1498" s="1">
        <v>0.35220259999999998</v>
      </c>
      <c r="J1498" s="1">
        <v>2004.75</v>
      </c>
      <c r="K1498" s="1">
        <v>3.0039999999998899</v>
      </c>
      <c r="L1498" s="1">
        <v>15.581361706825801</v>
      </c>
      <c r="M1498" s="1">
        <v>5.2995452925154103</v>
      </c>
      <c r="V1498">
        <f t="shared" si="99"/>
        <v>1496</v>
      </c>
      <c r="W1498">
        <f t="shared" si="98"/>
        <v>2.3809579486547543</v>
      </c>
      <c r="X1498" s="2">
        <f t="array" ref="X1498">+SQRT((SUM(SIN($V1498/$X$1*($A$22:$A$2000))*$B$22:$B$2000))^2 + (SUM(COS($V1498/$X$1*($A$22:$A$2000))*$B$22:$B$2000))^2)</f>
        <v>1.2058384114659781</v>
      </c>
      <c r="Y1498">
        <f t="array" ref="Y1498">+SQRT((SUM(SIN($V1498/$X$1*($A$22:$A$2000))*$C$22:$C$2000))^2 +  (SUM(COS($V1498/$X$1*($A$22:$A$2000))*$C$22:$C$2000))^2)</f>
        <v>2.8372779622351274</v>
      </c>
    </row>
    <row r="1499" spans="7:25" x14ac:dyDescent="0.35">
      <c r="G1499" s="1">
        <v>2004.833333</v>
      </c>
      <c r="H1499" s="1">
        <v>-0.16989907884415301</v>
      </c>
      <c r="I1499" s="1">
        <v>9.4563960000000002E-2</v>
      </c>
      <c r="J1499" s="1">
        <v>2004.833333</v>
      </c>
      <c r="K1499" s="1">
        <v>3.0059999999998901</v>
      </c>
      <c r="L1499" s="1">
        <v>9.3024243071008694</v>
      </c>
      <c r="M1499" s="1">
        <v>8.9699426760185208</v>
      </c>
      <c r="V1499">
        <f t="shared" si="99"/>
        <v>1497</v>
      </c>
      <c r="W1499">
        <f t="shared" si="98"/>
        <v>2.3825494980856732</v>
      </c>
      <c r="X1499" s="2">
        <f t="array" ref="X1499">+SQRT((SUM(SIN($V1499/$X$1*($A$22:$A$2000))*$B$22:$B$2000))^2 + (SUM(COS($V1499/$X$1*($A$22:$A$2000))*$B$22:$B$2000))^2)</f>
        <v>0.12109369641787897</v>
      </c>
      <c r="Y1499">
        <f t="array" ref="Y1499">+SQRT((SUM(SIN($V1499/$X$1*($A$22:$A$2000))*$C$22:$C$2000))^2 +  (SUM(COS($V1499/$X$1*($A$22:$A$2000))*$C$22:$C$2000))^2)</f>
        <v>2.3424312732155972</v>
      </c>
    </row>
    <row r="1500" spans="7:25" x14ac:dyDescent="0.35">
      <c r="G1500" s="1">
        <v>2004.916667</v>
      </c>
      <c r="H1500" s="1">
        <v>-0.12569598078218899</v>
      </c>
      <c r="I1500" s="1">
        <v>8.0846609999999999E-2</v>
      </c>
      <c r="J1500" s="1">
        <v>2004.916667</v>
      </c>
      <c r="K1500" s="1">
        <v>3.0079999999998899</v>
      </c>
      <c r="L1500" s="1">
        <v>3.7819863143596701</v>
      </c>
      <c r="M1500" s="1">
        <v>12.5124476463766</v>
      </c>
      <c r="V1500">
        <f t="shared" si="99"/>
        <v>1498</v>
      </c>
      <c r="W1500">
        <f t="shared" si="98"/>
        <v>2.3841410475165925</v>
      </c>
      <c r="X1500" s="2">
        <f t="array" ref="X1500">+SQRT((SUM(SIN($V1500/$X$1*($A$22:$A$2000))*$B$22:$B$2000))^2 + (SUM(COS($V1500/$X$1*($A$22:$A$2000))*$B$22:$B$2000))^2)</f>
        <v>1.0496213953049065</v>
      </c>
      <c r="Y1500">
        <f t="array" ref="Y1500">+SQRT((SUM(SIN($V1500/$X$1*($A$22:$A$2000))*$C$22:$C$2000))^2 +  (SUM(COS($V1500/$X$1*($A$22:$A$2000))*$C$22:$C$2000))^2)</f>
        <v>2.0292073332021614</v>
      </c>
    </row>
    <row r="1501" spans="7:25" x14ac:dyDescent="0.35">
      <c r="G1501" s="1">
        <v>2005</v>
      </c>
      <c r="H1501" s="1">
        <v>-0.108299574512233</v>
      </c>
      <c r="I1501" s="1">
        <v>4.4622929999999998E-2</v>
      </c>
      <c r="J1501" s="1">
        <v>2005</v>
      </c>
      <c r="K1501" s="1">
        <v>3.0099999999998901</v>
      </c>
      <c r="L1501" s="1">
        <v>1.31524935927784</v>
      </c>
      <c r="M1501" s="1">
        <v>14.4036634833333</v>
      </c>
      <c r="V1501">
        <f t="shared" si="99"/>
        <v>1499</v>
      </c>
      <c r="W1501">
        <f t="shared" si="98"/>
        <v>2.3857325969475114</v>
      </c>
      <c r="X1501" s="2">
        <f t="array" ref="X1501">+SQRT((SUM(SIN($V1501/$X$1*($A$22:$A$2000))*$B$22:$B$2000))^2 + (SUM(COS($V1501/$X$1*($A$22:$A$2000))*$B$22:$B$2000))^2)</f>
        <v>1.8302915834225573</v>
      </c>
      <c r="Y1501">
        <f t="array" ref="Y1501">+SQRT((SUM(SIN($V1501/$X$1*($A$22:$A$2000))*$C$22:$C$2000))^2 +  (SUM(COS($V1501/$X$1*($A$22:$A$2000))*$C$22:$C$2000))^2)</f>
        <v>1.8697584811846431</v>
      </c>
    </row>
    <row r="1502" spans="7:25" x14ac:dyDescent="0.35">
      <c r="G1502" s="1">
        <v>2005.083333</v>
      </c>
      <c r="H1502" s="1">
        <v>-8.6351373271190496E-2</v>
      </c>
      <c r="I1502" s="1">
        <v>-0.39059670000000002</v>
      </c>
      <c r="J1502" s="1">
        <v>2005.083333</v>
      </c>
      <c r="K1502" s="1">
        <v>3.0119999999998899</v>
      </c>
      <c r="L1502" s="1">
        <v>1.28755384027991</v>
      </c>
      <c r="M1502" s="1">
        <v>15.044683836160001</v>
      </c>
      <c r="V1502">
        <f t="shared" si="99"/>
        <v>1500</v>
      </c>
      <c r="W1502">
        <f t="shared" si="98"/>
        <v>2.3873241463784303</v>
      </c>
      <c r="X1502" s="2">
        <f t="array" ref="X1502">+SQRT((SUM(SIN($V1502/$X$1*($A$22:$A$2000))*$B$22:$B$2000))^2 + (SUM(COS($V1502/$X$1*($A$22:$A$2000))*$B$22:$B$2000))^2)</f>
        <v>2.1172415414350789</v>
      </c>
      <c r="Y1502">
        <f t="array" ref="Y1502">+SQRT((SUM(SIN($V1502/$X$1*($A$22:$A$2000))*$C$22:$C$2000))^2 +  (SUM(COS($V1502/$X$1*($A$22:$A$2000))*$C$22:$C$2000))^2)</f>
        <v>2.1047711974044709</v>
      </c>
    </row>
    <row r="1503" spans="7:25" x14ac:dyDescent="0.35">
      <c r="G1503" s="1">
        <v>2005.166667</v>
      </c>
      <c r="H1503" s="1">
        <v>5.4404243749939197E-4</v>
      </c>
      <c r="I1503" s="1">
        <v>-0.28008559999999999</v>
      </c>
      <c r="J1503" s="1">
        <v>2005.166667</v>
      </c>
      <c r="K1503" s="1">
        <v>3.0139999999998901</v>
      </c>
      <c r="L1503" s="1">
        <v>1.35662045969583</v>
      </c>
      <c r="M1503" s="1">
        <v>14.272932225025</v>
      </c>
      <c r="V1503">
        <f t="shared" si="99"/>
        <v>1501</v>
      </c>
      <c r="W1503">
        <f t="shared" si="98"/>
        <v>2.3889156958093491</v>
      </c>
      <c r="X1503" s="2">
        <f t="array" ref="X1503">+SQRT((SUM(SIN($V1503/$X$1*($A$22:$A$2000))*$B$22:$B$2000))^2 + (SUM(COS($V1503/$X$1*($A$22:$A$2000))*$B$22:$B$2000))^2)</f>
        <v>1.9447729439341863</v>
      </c>
      <c r="Y1503">
        <f t="array" ref="Y1503">+SQRT((SUM(SIN($V1503/$X$1*($A$22:$A$2000))*$C$22:$C$2000))^2 +  (SUM(COS($V1503/$X$1*($A$22:$A$2000))*$C$22:$C$2000))^2)</f>
        <v>2.805186609676237</v>
      </c>
    </row>
    <row r="1504" spans="7:25" x14ac:dyDescent="0.35">
      <c r="G1504" s="1">
        <v>2005.25</v>
      </c>
      <c r="H1504" s="1">
        <v>9.5158282165140703E-2</v>
      </c>
      <c r="I1504" s="1">
        <v>0.26460479999999997</v>
      </c>
      <c r="J1504" s="1">
        <v>2005.25</v>
      </c>
      <c r="K1504" s="1">
        <v>3.0159999999998899</v>
      </c>
      <c r="L1504" s="1">
        <v>0.81432049358926595</v>
      </c>
      <c r="M1504" s="1">
        <v>11.096234149893199</v>
      </c>
      <c r="V1504">
        <f t="shared" si="99"/>
        <v>1502</v>
      </c>
      <c r="W1504">
        <f t="shared" si="98"/>
        <v>2.390507245240268</v>
      </c>
      <c r="X1504" s="2">
        <f t="array" ref="X1504">+SQRT((SUM(SIN($V1504/$X$1*($A$22:$A$2000))*$B$22:$B$2000))^2 + (SUM(COS($V1504/$X$1*($A$22:$A$2000))*$B$22:$B$2000))^2)</f>
        <v>1.5610347118567796</v>
      </c>
      <c r="Y1504">
        <f t="array" ref="Y1504">+SQRT((SUM(SIN($V1504/$X$1*($A$22:$A$2000))*$C$22:$C$2000))^2 +  (SUM(COS($V1504/$X$1*($A$22:$A$2000))*$C$22:$C$2000))^2)</f>
        <v>3.6463460446833427</v>
      </c>
    </row>
    <row r="1505" spans="7:25" x14ac:dyDescent="0.35">
      <c r="G1505" s="1">
        <v>2005.333333</v>
      </c>
      <c r="H1505" s="1">
        <v>0.100947637902172</v>
      </c>
      <c r="I1505" s="1">
        <v>0.16551179999999999</v>
      </c>
      <c r="J1505" s="1">
        <v>2005.333333</v>
      </c>
      <c r="K1505" s="1">
        <v>3.0179999999998901</v>
      </c>
      <c r="L1505" s="1">
        <v>0.56768837805813499</v>
      </c>
      <c r="M1505" s="1">
        <v>7.7169117515599703</v>
      </c>
      <c r="V1505">
        <f t="shared" si="99"/>
        <v>1503</v>
      </c>
      <c r="W1505">
        <f t="shared" si="98"/>
        <v>2.3920987946711869</v>
      </c>
      <c r="X1505" s="2">
        <f t="array" ref="X1505">+SQRT((SUM(SIN($V1505/$X$1*($A$22:$A$2000))*$B$22:$B$2000))^2 + (SUM(COS($V1505/$X$1*($A$22:$A$2000))*$B$22:$B$2000))^2)</f>
        <v>1.2320466730188511</v>
      </c>
      <c r="Y1505">
        <f t="array" ref="Y1505">+SQRT((SUM(SIN($V1505/$X$1*($A$22:$A$2000))*$C$22:$C$2000))^2 +  (SUM(COS($V1505/$X$1*($A$22:$A$2000))*$C$22:$C$2000))^2)</f>
        <v>4.36126042085849</v>
      </c>
    </row>
    <row r="1506" spans="7:25" x14ac:dyDescent="0.35">
      <c r="G1506" s="1">
        <v>2005.416667</v>
      </c>
      <c r="H1506" s="1">
        <v>6.4772058477144498E-2</v>
      </c>
      <c r="I1506" s="1">
        <v>1.4882029999999999E-2</v>
      </c>
      <c r="J1506" s="1">
        <v>2005.416667</v>
      </c>
      <c r="K1506" s="1">
        <v>3.0199999999998899</v>
      </c>
      <c r="L1506" s="1">
        <v>0.73639391790873099</v>
      </c>
      <c r="M1506" s="1">
        <v>10.5310010196023</v>
      </c>
      <c r="V1506">
        <f t="shared" si="99"/>
        <v>1504</v>
      </c>
      <c r="W1506">
        <f t="shared" si="98"/>
        <v>2.3936903441021058</v>
      </c>
      <c r="X1506" s="2">
        <f t="array" ref="X1506">+SQRT((SUM(SIN($V1506/$X$1*($A$22:$A$2000))*$B$22:$B$2000))^2 + (SUM(COS($V1506/$X$1*($A$22:$A$2000))*$B$22:$B$2000))^2)</f>
        <v>0.92694160385302915</v>
      </c>
      <c r="Y1506">
        <f t="array" ref="Y1506">+SQRT((SUM(SIN($V1506/$X$1*($A$22:$A$2000))*$C$22:$C$2000))^2 +  (SUM(COS($V1506/$X$1*($A$22:$A$2000))*$C$22:$C$2000))^2)</f>
        <v>4.9123022276732202</v>
      </c>
    </row>
    <row r="1507" spans="7:25" x14ac:dyDescent="0.35">
      <c r="G1507" s="1">
        <v>2005.5</v>
      </c>
      <c r="H1507" s="1">
        <v>0.11657795333005699</v>
      </c>
      <c r="I1507" s="1">
        <v>-9.0127970000000002E-2</v>
      </c>
      <c r="J1507" s="1">
        <v>2005.5</v>
      </c>
      <c r="K1507" s="1">
        <v>3.0219999999998901</v>
      </c>
      <c r="L1507" s="1">
        <v>0.65261754988555998</v>
      </c>
      <c r="M1507" s="1">
        <v>24.212558601096401</v>
      </c>
      <c r="V1507">
        <f t="shared" si="99"/>
        <v>1505</v>
      </c>
      <c r="W1507">
        <f t="shared" si="98"/>
        <v>2.3952818935330251</v>
      </c>
      <c r="X1507" s="2">
        <f t="array" ref="X1507">+SQRT((SUM(SIN($V1507/$X$1*($A$22:$A$2000))*$B$22:$B$2000))^2 + (SUM(COS($V1507/$X$1*($A$22:$A$2000))*$B$22:$B$2000))^2)</f>
        <v>0.43689594333584075</v>
      </c>
      <c r="Y1507">
        <f t="array" ref="Y1507">+SQRT((SUM(SIN($V1507/$X$1*($A$22:$A$2000))*$C$22:$C$2000))^2 +  (SUM(COS($V1507/$X$1*($A$22:$A$2000))*$C$22:$C$2000))^2)</f>
        <v>5.4208185672603371</v>
      </c>
    </row>
    <row r="1508" spans="7:25" x14ac:dyDescent="0.35">
      <c r="G1508" s="1">
        <v>2005.583333</v>
      </c>
      <c r="H1508" s="1">
        <v>0.24444108268696699</v>
      </c>
      <c r="I1508" s="1">
        <v>-6.3732449999999996E-2</v>
      </c>
      <c r="J1508" s="1">
        <v>2005.583333</v>
      </c>
      <c r="K1508" s="1">
        <v>3.0239999999998899</v>
      </c>
      <c r="L1508" s="1">
        <v>0.40089275505014299</v>
      </c>
      <c r="M1508" s="1">
        <v>46.077279205195303</v>
      </c>
      <c r="V1508">
        <f t="shared" si="99"/>
        <v>1506</v>
      </c>
      <c r="W1508">
        <f t="shared" si="98"/>
        <v>2.396873442963944</v>
      </c>
      <c r="X1508" s="2">
        <f t="array" ref="X1508">+SQRT((SUM(SIN($V1508/$X$1*($A$22:$A$2000))*$B$22:$B$2000))^2 + (SUM(COS($V1508/$X$1*($A$22:$A$2000))*$B$22:$B$2000))^2)</f>
        <v>0.35633904565068264</v>
      </c>
      <c r="Y1508">
        <f t="array" ref="Y1508">+SQRT((SUM(SIN($V1508/$X$1*($A$22:$A$2000))*$C$22:$C$2000))^2 +  (SUM(COS($V1508/$X$1*($A$22:$A$2000))*$C$22:$C$2000))^2)</f>
        <v>5.9715349726656415</v>
      </c>
    </row>
    <row r="1509" spans="7:25" x14ac:dyDescent="0.35">
      <c r="G1509" s="1">
        <v>2005.666667</v>
      </c>
      <c r="H1509" s="1">
        <v>0.30014360581674598</v>
      </c>
      <c r="I1509" s="1">
        <v>-0.17384620000000001</v>
      </c>
      <c r="J1509" s="1">
        <v>2005.666667</v>
      </c>
      <c r="K1509" s="1">
        <v>3.0259999999998901</v>
      </c>
      <c r="L1509" s="1">
        <v>0.43182297979829098</v>
      </c>
      <c r="M1509" s="1">
        <v>67.330151440901901</v>
      </c>
      <c r="V1509">
        <f t="shared" si="99"/>
        <v>1507</v>
      </c>
      <c r="W1509">
        <f t="shared" si="98"/>
        <v>2.3984649923948629</v>
      </c>
      <c r="X1509" s="2">
        <f t="array" ref="X1509">+SQRT((SUM(SIN($V1509/$X$1*($A$22:$A$2000))*$B$22:$B$2000))^2 + (SUM(COS($V1509/$X$1*($A$22:$A$2000))*$B$22:$B$2000))^2)</f>
        <v>1.0880778969246445</v>
      </c>
      <c r="Y1509">
        <f t="array" ref="Y1509">+SQRT((SUM(SIN($V1509/$X$1*($A$22:$A$2000))*$C$22:$C$2000))^2 +  (SUM(COS($V1509/$X$1*($A$22:$A$2000))*$C$22:$C$2000))^2)</f>
        <v>6.4797407911468294</v>
      </c>
    </row>
    <row r="1510" spans="7:25" x14ac:dyDescent="0.35">
      <c r="G1510" s="1">
        <v>2005.75</v>
      </c>
      <c r="H1510" s="1">
        <v>0.24026695400288001</v>
      </c>
      <c r="I1510" s="1">
        <v>-7.9647869999999996E-2</v>
      </c>
      <c r="J1510" s="1">
        <v>2005.75</v>
      </c>
      <c r="K1510" s="1">
        <v>3.0279999999998899</v>
      </c>
      <c r="L1510" s="1">
        <v>0.51877484557274101</v>
      </c>
      <c r="M1510" s="1">
        <v>79.450051043212795</v>
      </c>
      <c r="V1510">
        <f t="shared" si="99"/>
        <v>1508</v>
      </c>
      <c r="W1510">
        <f t="shared" si="98"/>
        <v>2.4000565418257818</v>
      </c>
      <c r="X1510" s="2">
        <f t="array" ref="X1510">+SQRT((SUM(SIN($V1510/$X$1*($A$22:$A$2000))*$B$22:$B$2000))^2 + (SUM(COS($V1510/$X$1*($A$22:$A$2000))*$B$22:$B$2000))^2)</f>
        <v>1.6055342247460826</v>
      </c>
      <c r="Y1510">
        <f t="array" ref="Y1510">+SQRT((SUM(SIN($V1510/$X$1*($A$22:$A$2000))*$C$22:$C$2000))^2 +  (SUM(COS($V1510/$X$1*($A$22:$A$2000))*$C$22:$C$2000))^2)</f>
        <v>6.7821206186997474</v>
      </c>
    </row>
    <row r="1511" spans="7:25" x14ac:dyDescent="0.35">
      <c r="G1511" s="1">
        <v>2005.833333</v>
      </c>
      <c r="H1511" s="1">
        <v>0.19103229264580199</v>
      </c>
      <c r="I1511" s="1">
        <v>-2.4847060000000001E-2</v>
      </c>
      <c r="J1511" s="1">
        <v>2005.833333</v>
      </c>
      <c r="K1511" s="1">
        <v>3.0299999999998901</v>
      </c>
      <c r="L1511" s="1">
        <v>0.37673146820912701</v>
      </c>
      <c r="M1511" s="1">
        <v>79.522792840182504</v>
      </c>
      <c r="V1511">
        <f t="shared" si="99"/>
        <v>1509</v>
      </c>
      <c r="W1511">
        <f t="shared" si="98"/>
        <v>2.4016480912567006</v>
      </c>
      <c r="X1511" s="2">
        <f t="array" ref="X1511">+SQRT((SUM(SIN($V1511/$X$1*($A$22:$A$2000))*$B$22:$B$2000))^2 + (SUM(COS($V1511/$X$1*($A$22:$A$2000))*$B$22:$B$2000))^2)</f>
        <v>1.7328213132121952</v>
      </c>
      <c r="Y1511">
        <f t="array" ref="Y1511">+SQRT((SUM(SIN($V1511/$X$1*($A$22:$A$2000))*$C$22:$C$2000))^2 +  (SUM(COS($V1511/$X$1*($A$22:$A$2000))*$C$22:$C$2000))^2)</f>
        <v>6.8090560382204295</v>
      </c>
    </row>
    <row r="1512" spans="7:25" x14ac:dyDescent="0.35">
      <c r="G1512" s="1">
        <v>2005.916667</v>
      </c>
      <c r="H1512" s="1">
        <v>0.22956264661626899</v>
      </c>
      <c r="I1512" s="1">
        <v>-8.6904480000000006E-2</v>
      </c>
      <c r="J1512" s="1">
        <v>2005.916667</v>
      </c>
      <c r="K1512" s="1">
        <v>3.0319999999998899</v>
      </c>
      <c r="L1512" s="1">
        <v>0.28821829891128298</v>
      </c>
      <c r="M1512" s="1">
        <v>69.6568944623031</v>
      </c>
      <c r="V1512">
        <f t="shared" si="99"/>
        <v>1510</v>
      </c>
      <c r="W1512">
        <f t="shared" si="98"/>
        <v>2.4032396406876195</v>
      </c>
      <c r="X1512" s="2">
        <f t="array" ref="X1512">+SQRT((SUM(SIN($V1512/$X$1*($A$22:$A$2000))*$B$22:$B$2000))^2 + (SUM(COS($V1512/$X$1*($A$22:$A$2000))*$B$22:$B$2000))^2)</f>
        <v>1.5135135955292629</v>
      </c>
      <c r="Y1512">
        <f t="array" ref="Y1512">+SQRT((SUM(SIN($V1512/$X$1*($A$22:$A$2000))*$C$22:$C$2000))^2 +  (SUM(COS($V1512/$X$1*($A$22:$A$2000))*$C$22:$C$2000))^2)</f>
        <v>6.643074349318546</v>
      </c>
    </row>
    <row r="1513" spans="7:25" x14ac:dyDescent="0.35">
      <c r="G1513" s="1">
        <v>2006</v>
      </c>
      <c r="H1513" s="1">
        <v>0.26381903975865501</v>
      </c>
      <c r="I1513" s="1">
        <v>3.3262880000000002E-2</v>
      </c>
      <c r="J1513" s="1">
        <v>2006</v>
      </c>
      <c r="K1513" s="1">
        <v>3.0339999999998901</v>
      </c>
      <c r="L1513" s="1">
        <v>0.38192024319654699</v>
      </c>
      <c r="M1513" s="1">
        <v>53.368435506891601</v>
      </c>
      <c r="V1513">
        <f t="shared" si="99"/>
        <v>1511</v>
      </c>
      <c r="W1513">
        <f t="shared" si="98"/>
        <v>2.4048311901185384</v>
      </c>
      <c r="X1513" s="2">
        <f t="array" ref="X1513">+SQRT((SUM(SIN($V1513/$X$1*($A$22:$A$2000))*$B$22:$B$2000))^2 + (SUM(COS($V1513/$X$1*($A$22:$A$2000))*$B$22:$B$2000))^2)</f>
        <v>1.1792158374142716</v>
      </c>
      <c r="Y1513">
        <f t="array" ref="Y1513">+SQRT((SUM(SIN($V1513/$X$1*($A$22:$A$2000))*$C$22:$C$2000))^2 +  (SUM(COS($V1513/$X$1*($A$22:$A$2000))*$C$22:$C$2000))^2)</f>
        <v>6.4223426284915321</v>
      </c>
    </row>
    <row r="1514" spans="7:25" x14ac:dyDescent="0.35">
      <c r="G1514" s="1">
        <v>2006.083333</v>
      </c>
      <c r="H1514" s="1">
        <v>0.207876395534</v>
      </c>
      <c r="I1514" s="1">
        <v>-0.13633729999999999</v>
      </c>
      <c r="J1514" s="1">
        <v>2006.083333</v>
      </c>
      <c r="K1514" s="1">
        <v>3.0359999999998899</v>
      </c>
      <c r="L1514" s="1">
        <v>0.36872426713946999</v>
      </c>
      <c r="M1514" s="1">
        <v>35.846175164226402</v>
      </c>
      <c r="V1514">
        <f t="shared" si="99"/>
        <v>1512</v>
      </c>
      <c r="W1514">
        <f t="shared" si="98"/>
        <v>2.4064227395494573</v>
      </c>
      <c r="X1514" s="2">
        <f t="array" ref="X1514">+SQRT((SUM(SIN($V1514/$X$1*($A$22:$A$2000))*$B$22:$B$2000))^2 + (SUM(COS($V1514/$X$1*($A$22:$A$2000))*$B$22:$B$2000))^2)</f>
        <v>0.92766351403790881</v>
      </c>
      <c r="Y1514">
        <f t="array" ref="Y1514">+SQRT((SUM(SIN($V1514/$X$1*($A$22:$A$2000))*$C$22:$C$2000))^2 +  (SUM(COS($V1514/$X$1*($A$22:$A$2000))*$C$22:$C$2000))^2)</f>
        <v>6.1883387022433256</v>
      </c>
    </row>
    <row r="1515" spans="7:25" x14ac:dyDescent="0.35">
      <c r="G1515" s="1">
        <v>2006.166667</v>
      </c>
      <c r="H1515" s="1">
        <v>0.13417417634498399</v>
      </c>
      <c r="I1515" s="1">
        <v>-7.3183730000000002E-2</v>
      </c>
      <c r="J1515" s="1">
        <v>2006.166667</v>
      </c>
      <c r="K1515" s="1">
        <v>3.0379999999998901</v>
      </c>
      <c r="L1515" s="1">
        <v>0.247667511887604</v>
      </c>
      <c r="M1515" s="1">
        <v>24.094550579020702</v>
      </c>
      <c r="V1515">
        <f t="shared" si="99"/>
        <v>1513</v>
      </c>
      <c r="W1515">
        <f t="shared" si="98"/>
        <v>2.4080142889803766</v>
      </c>
      <c r="X1515" s="2">
        <f t="array" ref="X1515">+SQRT((SUM(SIN($V1515/$X$1*($A$22:$A$2000))*$B$22:$B$2000))^2 + (SUM(COS($V1515/$X$1*($A$22:$A$2000))*$B$22:$B$2000))^2)</f>
        <v>0.63354026121786233</v>
      </c>
      <c r="Y1515">
        <f t="array" ref="Y1515">+SQRT((SUM(SIN($V1515/$X$1*($A$22:$A$2000))*$C$22:$C$2000))^2 +  (SUM(COS($V1515/$X$1*($A$22:$A$2000))*$C$22:$C$2000))^2)</f>
        <v>5.8559988450911984</v>
      </c>
    </row>
    <row r="1516" spans="7:25" x14ac:dyDescent="0.35">
      <c r="G1516" s="1">
        <v>2006.25</v>
      </c>
      <c r="H1516" s="1">
        <v>0.146105565368368</v>
      </c>
      <c r="I1516" s="1">
        <v>0.16528609999999999</v>
      </c>
      <c r="J1516" s="1">
        <v>2006.25</v>
      </c>
      <c r="K1516" s="1">
        <v>3.0399999999998899</v>
      </c>
      <c r="L1516" s="1">
        <v>0.26788363718950697</v>
      </c>
      <c r="M1516" s="1">
        <v>19.737781180627199</v>
      </c>
      <c r="V1516">
        <f t="shared" si="99"/>
        <v>1514</v>
      </c>
      <c r="W1516">
        <f t="shared" si="98"/>
        <v>2.4096058384112955</v>
      </c>
      <c r="X1516" s="2">
        <f t="array" ref="X1516">+SQRT((SUM(SIN($V1516/$X$1*($A$22:$A$2000))*$B$22:$B$2000))^2 + (SUM(COS($V1516/$X$1*($A$22:$A$2000))*$B$22:$B$2000))^2)</f>
        <v>0.19214490178686433</v>
      </c>
      <c r="Y1516">
        <f t="array" ref="Y1516">+SQRT((SUM(SIN($V1516/$X$1*($A$22:$A$2000))*$C$22:$C$2000))^2 +  (SUM(COS($V1516/$X$1*($A$22:$A$2000))*$C$22:$C$2000))^2)</f>
        <v>5.3387997358982027</v>
      </c>
    </row>
    <row r="1517" spans="7:25" x14ac:dyDescent="0.35">
      <c r="G1517" s="1">
        <v>2006.333333</v>
      </c>
      <c r="H1517" s="1">
        <v>0.20938952471797201</v>
      </c>
      <c r="I1517" s="1">
        <v>-9.1083940000000006E-3</v>
      </c>
      <c r="J1517" s="1">
        <v>2006.333333</v>
      </c>
      <c r="K1517" s="1">
        <v>3.0419999999998901</v>
      </c>
      <c r="L1517" s="1">
        <v>0.33118420702828799</v>
      </c>
      <c r="M1517" s="1">
        <v>16.561660949707498</v>
      </c>
      <c r="V1517">
        <f t="shared" si="99"/>
        <v>1515</v>
      </c>
      <c r="W1517">
        <f t="shared" si="98"/>
        <v>2.4111973878422144</v>
      </c>
      <c r="X1517" s="2">
        <f t="array" ref="X1517">+SQRT((SUM(SIN($V1517/$X$1*($A$22:$A$2000))*$B$22:$B$2000))^2 + (SUM(COS($V1517/$X$1*($A$22:$A$2000))*$B$22:$B$2000))^2)</f>
        <v>0.82571227434880234</v>
      </c>
      <c r="Y1517">
        <f t="array" ref="Y1517">+SQRT((SUM(SIN($V1517/$X$1*($A$22:$A$2000))*$C$22:$C$2000))^2 +  (SUM(COS($V1517/$X$1*($A$22:$A$2000))*$C$22:$C$2000))^2)</f>
        <v>4.6633720367027953</v>
      </c>
    </row>
    <row r="1518" spans="7:25" x14ac:dyDescent="0.35">
      <c r="G1518" s="1">
        <v>2006.416667</v>
      </c>
      <c r="H1518" s="1">
        <v>0.227756679391067</v>
      </c>
      <c r="I1518" s="1">
        <v>0.13162160000000001</v>
      </c>
      <c r="J1518" s="1">
        <v>2006.416667</v>
      </c>
      <c r="K1518" s="1">
        <v>3.0439999999998899</v>
      </c>
      <c r="L1518" s="1">
        <v>0.25606084807681001</v>
      </c>
      <c r="M1518" s="1">
        <v>13.7356664249759</v>
      </c>
      <c r="V1518">
        <f t="shared" si="99"/>
        <v>1516</v>
      </c>
      <c r="W1518">
        <f t="shared" si="98"/>
        <v>2.4127889372731333</v>
      </c>
      <c r="X1518" s="2">
        <f t="array" ref="X1518">+SQRT((SUM(SIN($V1518/$X$1*($A$22:$A$2000))*$B$22:$B$2000))^2 + (SUM(COS($V1518/$X$1*($A$22:$A$2000))*$B$22:$B$2000))^2)</f>
        <v>1.6877571104880713</v>
      </c>
      <c r="Y1518">
        <f t="array" ref="Y1518">+SQRT((SUM(SIN($V1518/$X$1*($A$22:$A$2000))*$C$22:$C$2000))^2 +  (SUM(COS($V1518/$X$1*($A$22:$A$2000))*$C$22:$C$2000))^2)</f>
        <v>3.9646551732687438</v>
      </c>
    </row>
    <row r="1519" spans="7:25" x14ac:dyDescent="0.35">
      <c r="G1519" s="1">
        <v>2006.5</v>
      </c>
      <c r="H1519" s="1">
        <v>0.208427399499195</v>
      </c>
      <c r="I1519" s="1">
        <v>0.33364129999999997</v>
      </c>
      <c r="J1519" s="1">
        <v>2006.5</v>
      </c>
      <c r="K1519" s="1">
        <v>3.0459999999998901</v>
      </c>
      <c r="L1519" s="1">
        <v>0.201950033728515</v>
      </c>
      <c r="M1519" s="1">
        <v>22.1689353916843</v>
      </c>
      <c r="V1519">
        <f t="shared" si="99"/>
        <v>1517</v>
      </c>
      <c r="W1519">
        <f t="shared" si="98"/>
        <v>2.4143804867040521</v>
      </c>
      <c r="X1519" s="2">
        <f t="array" ref="X1519">+SQRT((SUM(SIN($V1519/$X$1*($A$22:$A$2000))*$B$22:$B$2000))^2 + (SUM(COS($V1519/$X$1*($A$22:$A$2000))*$B$22:$B$2000))^2)</f>
        <v>2.34624216255395</v>
      </c>
      <c r="Y1519">
        <f t="array" ref="Y1519">+SQRT((SUM(SIN($V1519/$X$1*($A$22:$A$2000))*$C$22:$C$2000))^2 +  (SUM(COS($V1519/$X$1*($A$22:$A$2000))*$C$22:$C$2000))^2)</f>
        <v>3.3881387110136081</v>
      </c>
    </row>
    <row r="1520" spans="7:25" x14ac:dyDescent="0.35">
      <c r="G1520" s="1">
        <v>2006.583333</v>
      </c>
      <c r="H1520" s="1">
        <v>0.233974361903694</v>
      </c>
      <c r="I1520" s="1">
        <v>0.51020690000000002</v>
      </c>
      <c r="J1520" s="1">
        <v>2006.583333</v>
      </c>
      <c r="K1520" s="1">
        <v>3.0479999999998899</v>
      </c>
      <c r="L1520" s="1">
        <v>0.266418388291011</v>
      </c>
      <c r="M1520" s="1">
        <v>46.181416039058398</v>
      </c>
      <c r="V1520">
        <f t="shared" si="99"/>
        <v>1518</v>
      </c>
      <c r="W1520">
        <f t="shared" si="98"/>
        <v>2.4159720361349715</v>
      </c>
      <c r="X1520" s="2">
        <f t="array" ref="X1520">+SQRT((SUM(SIN($V1520/$X$1*($A$22:$A$2000))*$B$22:$B$2000))^2 + (SUM(COS($V1520/$X$1*($A$22:$A$2000))*$B$22:$B$2000))^2)</f>
        <v>2.6727442451830332</v>
      </c>
      <c r="Y1520">
        <f t="array" ref="Y1520">+SQRT((SUM(SIN($V1520/$X$1*($A$22:$A$2000))*$C$22:$C$2000))^2 +  (SUM(COS($V1520/$X$1*($A$22:$A$2000))*$C$22:$C$2000))^2)</f>
        <v>2.9858010908781836</v>
      </c>
    </row>
    <row r="1521" spans="7:25" x14ac:dyDescent="0.35">
      <c r="G1521" s="1">
        <v>2006.666667</v>
      </c>
      <c r="H1521" s="1">
        <v>0.31758170993294599</v>
      </c>
      <c r="I1521" s="1">
        <v>0.78754429999999997</v>
      </c>
      <c r="J1521" s="1">
        <v>2006.666667</v>
      </c>
      <c r="K1521" s="1">
        <v>3.0499999999998901</v>
      </c>
      <c r="L1521" s="1">
        <v>0.26571295270430501</v>
      </c>
      <c r="M1521" s="1">
        <v>71.425377732688503</v>
      </c>
      <c r="V1521">
        <f t="shared" si="99"/>
        <v>1519</v>
      </c>
      <c r="W1521">
        <f t="shared" si="98"/>
        <v>2.4175635855658903</v>
      </c>
      <c r="X1521" s="2">
        <f t="array" ref="X1521">+SQRT((SUM(SIN($V1521/$X$1*($A$22:$A$2000))*$B$22:$B$2000))^2 + (SUM(COS($V1521/$X$1*($A$22:$A$2000))*$B$22:$B$2000))^2)</f>
        <v>2.771333393120551</v>
      </c>
      <c r="Y1521">
        <f t="array" ref="Y1521">+SQRT((SUM(SIN($V1521/$X$1*($A$22:$A$2000))*$C$22:$C$2000))^2 +  (SUM(COS($V1521/$X$1*($A$22:$A$2000))*$C$22:$C$2000))^2)</f>
        <v>2.6998713340397282</v>
      </c>
    </row>
    <row r="1522" spans="7:25" x14ac:dyDescent="0.35">
      <c r="G1522" s="1">
        <v>2006.75</v>
      </c>
      <c r="H1522" s="1">
        <v>0.39286124539073602</v>
      </c>
      <c r="I1522" s="1">
        <v>0.93258249999999998</v>
      </c>
      <c r="J1522" s="1">
        <v>2006.75</v>
      </c>
      <c r="K1522" s="1">
        <v>3.0519999999998899</v>
      </c>
      <c r="L1522" s="1">
        <v>0.186368386553945</v>
      </c>
      <c r="M1522" s="1">
        <v>83.723357562480899</v>
      </c>
      <c r="V1522">
        <f t="shared" si="99"/>
        <v>1520</v>
      </c>
      <c r="W1522">
        <f t="shared" si="98"/>
        <v>2.4191551349968092</v>
      </c>
      <c r="X1522" s="2">
        <f t="array" ref="X1522">+SQRT((SUM(SIN($V1522/$X$1*($A$22:$A$2000))*$B$22:$B$2000))^2 + (SUM(COS($V1522/$X$1*($A$22:$A$2000))*$B$22:$B$2000))^2)</f>
        <v>2.8834250563991746</v>
      </c>
      <c r="Y1522">
        <f t="array" ref="Y1522">+SQRT((SUM(SIN($V1522/$X$1*($A$22:$A$2000))*$C$22:$C$2000))^2 +  (SUM(COS($V1522/$X$1*($A$22:$A$2000))*$C$22:$C$2000))^2)</f>
        <v>2.4331994697297596</v>
      </c>
    </row>
    <row r="1523" spans="7:25" x14ac:dyDescent="0.35">
      <c r="G1523" s="1">
        <v>2006.833333</v>
      </c>
      <c r="H1523" s="1">
        <v>0.41839395213205</v>
      </c>
      <c r="I1523" s="1">
        <v>0.74795599999999995</v>
      </c>
      <c r="J1523" s="1">
        <v>2006.833333</v>
      </c>
      <c r="K1523" s="1">
        <v>3.0539999999998901</v>
      </c>
      <c r="L1523" s="1">
        <v>0.20100301546600399</v>
      </c>
      <c r="M1523" s="1">
        <v>84.672620086622899</v>
      </c>
      <c r="V1523">
        <f t="shared" si="99"/>
        <v>1521</v>
      </c>
      <c r="W1523">
        <f t="shared" si="98"/>
        <v>2.4207466844277281</v>
      </c>
      <c r="X1523" s="2">
        <f t="array" ref="X1523">+SQRT((SUM(SIN($V1523/$X$1*($A$22:$A$2000))*$B$22:$B$2000))^2 + (SUM(COS($V1523/$X$1*($A$22:$A$2000))*$B$22:$B$2000))^2)</f>
        <v>3.0778572932370083</v>
      </c>
      <c r="Y1523">
        <f t="array" ref="Y1523">+SQRT((SUM(SIN($V1523/$X$1*($A$22:$A$2000))*$C$22:$C$2000))^2 +  (SUM(COS($V1523/$X$1*($A$22:$A$2000))*$C$22:$C$2000))^2)</f>
        <v>2.1183807731271518</v>
      </c>
    </row>
    <row r="1524" spans="7:25" x14ac:dyDescent="0.35">
      <c r="G1524" s="1">
        <v>2006.916667</v>
      </c>
      <c r="H1524" s="1">
        <v>0.40203541876218901</v>
      </c>
      <c r="I1524" s="1">
        <v>0.3846966</v>
      </c>
      <c r="J1524" s="1">
        <v>2006.916667</v>
      </c>
      <c r="K1524" s="1">
        <v>3.0559999999998899</v>
      </c>
      <c r="L1524" s="1">
        <v>0.25019818284578799</v>
      </c>
      <c r="M1524" s="1">
        <v>78.131442098884605</v>
      </c>
      <c r="V1524">
        <f t="shared" si="99"/>
        <v>1522</v>
      </c>
      <c r="W1524">
        <f t="shared" si="98"/>
        <v>2.422338233858647</v>
      </c>
      <c r="X1524" s="2">
        <f t="array" ref="X1524">+SQRT((SUM(SIN($V1524/$X$1*($A$22:$A$2000))*$B$22:$B$2000))^2 + (SUM(COS($V1524/$X$1*($A$22:$A$2000))*$B$22:$B$2000))^2)</f>
        <v>3.1471206041767026</v>
      </c>
      <c r="Y1524">
        <f t="array" ref="Y1524">+SQRT((SUM(SIN($V1524/$X$1*($A$22:$A$2000))*$C$22:$C$2000))^2 +  (SUM(COS($V1524/$X$1*($A$22:$A$2000))*$C$22:$C$2000))^2)</f>
        <v>1.7680099318220852</v>
      </c>
    </row>
    <row r="1525" spans="7:25" x14ac:dyDescent="0.35">
      <c r="G1525" s="1">
        <v>2007</v>
      </c>
      <c r="H1525" s="1">
        <v>0.34683225966111197</v>
      </c>
      <c r="I1525" s="1">
        <v>0.39338129999999999</v>
      </c>
      <c r="J1525" s="1">
        <v>2007</v>
      </c>
      <c r="K1525" s="1">
        <v>3.0579999999998799</v>
      </c>
      <c r="L1525" s="1">
        <v>0.199841519533378</v>
      </c>
      <c r="M1525" s="1">
        <v>61.472270182603701</v>
      </c>
      <c r="V1525">
        <f t="shared" si="99"/>
        <v>1523</v>
      </c>
      <c r="W1525">
        <f t="shared" si="98"/>
        <v>2.4239297832895663</v>
      </c>
      <c r="X1525" s="2">
        <f t="array" ref="X1525">+SQRT((SUM(SIN($V1525/$X$1*($A$22:$A$2000))*$B$22:$B$2000))^2 + (SUM(COS($V1525/$X$1*($A$22:$A$2000))*$B$22:$B$2000))^2)</f>
        <v>2.8858823201812096</v>
      </c>
      <c r="Y1525">
        <f t="array" ref="Y1525">+SQRT((SUM(SIN($V1525/$X$1*($A$22:$A$2000))*$C$22:$C$2000))^2 +  (SUM(COS($V1525/$X$1*($A$22:$A$2000))*$C$22:$C$2000))^2)</f>
        <v>1.5069670372464794</v>
      </c>
    </row>
    <row r="1526" spans="7:25" x14ac:dyDescent="0.35">
      <c r="G1526" s="1">
        <v>2007.083333</v>
      </c>
      <c r="H1526" s="1">
        <v>0.25949952503964402</v>
      </c>
      <c r="I1526" s="1">
        <v>0.3192239</v>
      </c>
      <c r="J1526" s="1">
        <v>2007.083333</v>
      </c>
      <c r="K1526" s="1">
        <v>3.0599999999998801</v>
      </c>
      <c r="L1526" s="1">
        <v>0.16065160747594201</v>
      </c>
      <c r="M1526" s="1">
        <v>39.877769411465501</v>
      </c>
      <c r="V1526">
        <f t="shared" si="99"/>
        <v>1524</v>
      </c>
      <c r="W1526">
        <f t="shared" si="98"/>
        <v>2.4255213327204852</v>
      </c>
      <c r="X1526" s="2">
        <f t="array" ref="X1526">+SQRT((SUM(SIN($V1526/$X$1*($A$22:$A$2000))*$B$22:$B$2000))^2 + (SUM(COS($V1526/$X$1*($A$22:$A$2000))*$B$22:$B$2000))^2)</f>
        <v>2.3055712942762776</v>
      </c>
      <c r="Y1526">
        <f t="array" ref="Y1526">+SQRT((SUM(SIN($V1526/$X$1*($A$22:$A$2000))*$C$22:$C$2000))^2 +  (SUM(COS($V1526/$X$1*($A$22:$A$2000))*$C$22:$C$2000))^2)</f>
        <v>1.4672363950490177</v>
      </c>
    </row>
    <row r="1527" spans="7:25" x14ac:dyDescent="0.35">
      <c r="G1527" s="1">
        <v>2007.166667</v>
      </c>
      <c r="H1527" s="1">
        <v>0.19659388309832501</v>
      </c>
      <c r="I1527" s="1">
        <v>0.26757540000000002</v>
      </c>
      <c r="J1527" s="1">
        <v>2007.166667</v>
      </c>
      <c r="K1527" s="1">
        <v>3.0619999999998799</v>
      </c>
      <c r="L1527" s="1">
        <v>0.21019295733829399</v>
      </c>
      <c r="M1527" s="1">
        <v>27.667134104922599</v>
      </c>
      <c r="V1527">
        <f t="shared" si="99"/>
        <v>1525</v>
      </c>
      <c r="W1527">
        <f t="shared" si="98"/>
        <v>2.4271128821514041</v>
      </c>
      <c r="X1527" s="2">
        <f t="array" ref="X1527">+SQRT((SUM(SIN($V1527/$X$1*($A$22:$A$2000))*$B$22:$B$2000))^2 + (SUM(COS($V1527/$X$1*($A$22:$A$2000))*$B$22:$B$2000))^2)</f>
        <v>1.6562051178323496</v>
      </c>
      <c r="Y1527">
        <f t="array" ref="Y1527">+SQRT((SUM(SIN($V1527/$X$1*($A$22:$A$2000))*$C$22:$C$2000))^2 +  (SUM(COS($V1527/$X$1*($A$22:$A$2000))*$C$22:$C$2000))^2)</f>
        <v>1.5700316538547001</v>
      </c>
    </row>
    <row r="1528" spans="7:25" x14ac:dyDescent="0.35">
      <c r="G1528" s="1">
        <v>2007.25</v>
      </c>
      <c r="H1528" s="1">
        <v>0.220437865875172</v>
      </c>
      <c r="I1528" s="1">
        <v>0.28023579999999998</v>
      </c>
      <c r="J1528" s="1">
        <v>2007.25</v>
      </c>
      <c r="K1528" s="1">
        <v>3.0639999999998802</v>
      </c>
      <c r="L1528" s="1">
        <v>0.21276963671419699</v>
      </c>
      <c r="M1528" s="1">
        <v>28.956782164471299</v>
      </c>
      <c r="V1528">
        <f t="shared" si="99"/>
        <v>1526</v>
      </c>
      <c r="W1528">
        <f t="shared" si="98"/>
        <v>2.428704431582323</v>
      </c>
      <c r="X1528" s="2">
        <f t="array" ref="X1528">+SQRT((SUM(SIN($V1528/$X$1*($A$22:$A$2000))*$B$22:$B$2000))^2 + (SUM(COS($V1528/$X$1*($A$22:$A$2000))*$B$22:$B$2000))^2)</f>
        <v>1.2860494142806007</v>
      </c>
      <c r="Y1528">
        <f t="array" ref="Y1528">+SQRT((SUM(SIN($V1528/$X$1*($A$22:$A$2000))*$C$22:$C$2000))^2 +  (SUM(COS($V1528/$X$1*($A$22:$A$2000))*$C$22:$C$2000))^2)</f>
        <v>1.6742930962300544</v>
      </c>
    </row>
    <row r="1529" spans="7:25" x14ac:dyDescent="0.35">
      <c r="G1529" s="1">
        <v>2007.333333</v>
      </c>
      <c r="H1529" s="1">
        <v>0.31166780005787298</v>
      </c>
      <c r="I1529" s="1">
        <v>0.46842109999999998</v>
      </c>
      <c r="J1529" s="1">
        <v>2007.333333</v>
      </c>
      <c r="K1529" s="1">
        <v>3.0659999999998799</v>
      </c>
      <c r="L1529" s="1">
        <v>0.153367642688054</v>
      </c>
      <c r="M1529" s="1">
        <v>36.6383482618727</v>
      </c>
      <c r="V1529">
        <f t="shared" si="99"/>
        <v>1527</v>
      </c>
      <c r="W1529">
        <f t="shared" si="98"/>
        <v>2.4302959810132418</v>
      </c>
      <c r="X1529" s="2">
        <f t="array" ref="X1529">+SQRT((SUM(SIN($V1529/$X$1*($A$22:$A$2000))*$B$22:$B$2000))^2 + (SUM(COS($V1529/$X$1*($A$22:$A$2000))*$B$22:$B$2000))^2)</f>
        <v>1.1920630406985777</v>
      </c>
      <c r="Y1529">
        <f t="array" ref="Y1529">+SQRT((SUM(SIN($V1529/$X$1*($A$22:$A$2000))*$C$22:$C$2000))^2 +  (SUM(COS($V1529/$X$1*($A$22:$A$2000))*$C$22:$C$2000))^2)</f>
        <v>1.8305537028927148</v>
      </c>
    </row>
    <row r="1530" spans="7:25" x14ac:dyDescent="0.35">
      <c r="G1530" s="1">
        <v>2007.416667</v>
      </c>
      <c r="H1530" s="1">
        <v>0.39066155206880099</v>
      </c>
      <c r="I1530" s="1">
        <v>0.221113</v>
      </c>
      <c r="J1530" s="1">
        <v>2007.416667</v>
      </c>
      <c r="K1530" s="1">
        <v>3.0679999999998802</v>
      </c>
      <c r="L1530" s="1">
        <v>0.16513832886177801</v>
      </c>
      <c r="M1530" s="1">
        <v>48.3965147446307</v>
      </c>
      <c r="V1530">
        <f t="shared" si="99"/>
        <v>1528</v>
      </c>
      <c r="W1530">
        <f t="shared" si="98"/>
        <v>2.4318875304441607</v>
      </c>
      <c r="X1530" s="2">
        <f t="array" ref="X1530">+SQRT((SUM(SIN($V1530/$X$1*($A$22:$A$2000))*$B$22:$B$2000))^2 + (SUM(COS($V1530/$X$1*($A$22:$A$2000))*$B$22:$B$2000))^2)</f>
        <v>1.0122288229939103</v>
      </c>
      <c r="Y1530">
        <f t="array" ref="Y1530">+SQRT((SUM(SIN($V1530/$X$1*($A$22:$A$2000))*$C$22:$C$2000))^2 +  (SUM(COS($V1530/$X$1*($A$22:$A$2000))*$C$22:$C$2000))^2)</f>
        <v>2.1593504636662209</v>
      </c>
    </row>
    <row r="1531" spans="7:25" x14ac:dyDescent="0.35">
      <c r="G1531" s="1">
        <v>2007.5</v>
      </c>
      <c r="H1531" s="1">
        <v>0.42130761654247101</v>
      </c>
      <c r="I1531" s="1">
        <v>0.33824159999999998</v>
      </c>
      <c r="J1531" s="1">
        <v>2007.5</v>
      </c>
      <c r="K1531" s="1">
        <v>3.0699999999998799</v>
      </c>
      <c r="L1531" s="1">
        <v>0.20540308682977701</v>
      </c>
      <c r="M1531" s="1">
        <v>63.222415737264797</v>
      </c>
      <c r="V1531">
        <f t="shared" si="99"/>
        <v>1529</v>
      </c>
      <c r="W1531">
        <f t="shared" si="98"/>
        <v>2.4334790798750796</v>
      </c>
      <c r="X1531" s="2">
        <f t="array" ref="X1531">+SQRT((SUM(SIN($V1531/$X$1*($A$22:$A$2000))*$B$22:$B$2000))^2 + (SUM(COS($V1531/$X$1*($A$22:$A$2000))*$B$22:$B$2000))^2)</f>
        <v>0.62141702039538305</v>
      </c>
      <c r="Y1531">
        <f t="array" ref="Y1531">+SQRT((SUM(SIN($V1531/$X$1*($A$22:$A$2000))*$C$22:$C$2000))^2 +  (SUM(COS($V1531/$X$1*($A$22:$A$2000))*$C$22:$C$2000))^2)</f>
        <v>2.575228776491215</v>
      </c>
    </row>
    <row r="1532" spans="7:25" x14ac:dyDescent="0.35">
      <c r="G1532" s="1">
        <v>2007.583333</v>
      </c>
      <c r="H1532" s="1">
        <v>0.43458301833232199</v>
      </c>
      <c r="I1532" s="1">
        <v>0.51767839999999998</v>
      </c>
      <c r="J1532" s="1">
        <v>2007.583333</v>
      </c>
      <c r="K1532" s="1">
        <v>3.0719999999998802</v>
      </c>
      <c r="L1532" s="1">
        <v>0.16716162103808899</v>
      </c>
      <c r="M1532" s="1">
        <v>70.838872663543</v>
      </c>
      <c r="V1532">
        <f t="shared" si="99"/>
        <v>1530</v>
      </c>
      <c r="W1532">
        <f t="shared" si="98"/>
        <v>2.4350706293059989</v>
      </c>
      <c r="X1532" s="2">
        <f t="array" ref="X1532">+SQRT((SUM(SIN($V1532/$X$1*($A$22:$A$2000))*$B$22:$B$2000))^2 + (SUM(COS($V1532/$X$1*($A$22:$A$2000))*$B$22:$B$2000))^2)</f>
        <v>0.25136706640223755</v>
      </c>
      <c r="Y1532">
        <f t="array" ref="Y1532">+SQRT((SUM(SIN($V1532/$X$1*($A$22:$A$2000))*$C$22:$C$2000))^2 +  (SUM(COS($V1532/$X$1*($A$22:$A$2000))*$C$22:$C$2000))^2)</f>
        <v>2.8547715036516217</v>
      </c>
    </row>
    <row r="1533" spans="7:25" x14ac:dyDescent="0.35">
      <c r="G1533" s="1">
        <v>2007.666667</v>
      </c>
      <c r="H1533" s="1">
        <v>0.45445494072370302</v>
      </c>
      <c r="I1533" s="1">
        <v>0.59509429999999996</v>
      </c>
      <c r="J1533" s="1">
        <v>2007.666667</v>
      </c>
      <c r="K1533" s="1">
        <v>3.0739999999998799</v>
      </c>
      <c r="L1533" s="1">
        <v>0.13636843197413601</v>
      </c>
      <c r="M1533" s="1">
        <v>64.966849127795101</v>
      </c>
      <c r="V1533">
        <f t="shared" si="99"/>
        <v>1531</v>
      </c>
      <c r="W1533">
        <f t="shared" si="98"/>
        <v>2.4366621787369178</v>
      </c>
      <c r="X1533" s="2">
        <f t="array" ref="X1533">+SQRT((SUM(SIN($V1533/$X$1*($A$22:$A$2000))*$B$22:$B$2000))^2 + (SUM(COS($V1533/$X$1*($A$22:$A$2000))*$B$22:$B$2000))^2)</f>
        <v>0.42091579911155663</v>
      </c>
      <c r="Y1533">
        <f t="array" ref="Y1533">+SQRT((SUM(SIN($V1533/$X$1*($A$22:$A$2000))*$C$22:$C$2000))^2 +  (SUM(COS($V1533/$X$1*($A$22:$A$2000))*$C$22:$C$2000))^2)</f>
        <v>2.8596491615919271</v>
      </c>
    </row>
    <row r="1534" spans="7:25" x14ac:dyDescent="0.35">
      <c r="G1534" s="1">
        <v>2007.75</v>
      </c>
      <c r="H1534" s="1">
        <v>0.46014143046425399</v>
      </c>
      <c r="I1534" s="1">
        <v>0.42391099999999998</v>
      </c>
      <c r="J1534" s="1">
        <v>2007.75</v>
      </c>
      <c r="K1534" s="1">
        <v>3.0759999999998802</v>
      </c>
      <c r="L1534" s="1">
        <v>0.177116999669445</v>
      </c>
      <c r="M1534" s="1">
        <v>55.191523208299998</v>
      </c>
      <c r="V1534">
        <f t="shared" si="99"/>
        <v>1532</v>
      </c>
      <c r="W1534">
        <f t="shared" si="98"/>
        <v>2.4382537281678367</v>
      </c>
      <c r="X1534" s="2">
        <f t="array" ref="X1534">+SQRT((SUM(SIN($V1534/$X$1*($A$22:$A$2000))*$B$22:$B$2000))^2 + (SUM(COS($V1534/$X$1*($A$22:$A$2000))*$B$22:$B$2000))^2)</f>
        <v>0.52823685294282841</v>
      </c>
      <c r="Y1534">
        <f t="array" ref="Y1534">+SQRT((SUM(SIN($V1534/$X$1*($A$22:$A$2000))*$C$22:$C$2000))^2 +  (SUM(COS($V1534/$X$1*($A$22:$A$2000))*$C$22:$C$2000))^2)</f>
        <v>2.6201407658539924</v>
      </c>
    </row>
    <row r="1535" spans="7:25" x14ac:dyDescent="0.35">
      <c r="G1535" s="1">
        <v>2007.833333</v>
      </c>
      <c r="H1535" s="1">
        <v>0.428239025515607</v>
      </c>
      <c r="I1535" s="1">
        <v>0.22429460000000001</v>
      </c>
      <c r="J1535" s="1">
        <v>2007.833333</v>
      </c>
      <c r="K1535" s="1">
        <v>3.0779999999998799</v>
      </c>
      <c r="L1535" s="1">
        <v>0.180438301373536</v>
      </c>
      <c r="M1535" s="1">
        <v>50.944225687743199</v>
      </c>
      <c r="V1535">
        <f t="shared" si="99"/>
        <v>1533</v>
      </c>
      <c r="W1535">
        <f t="shared" si="98"/>
        <v>2.4398452775987556</v>
      </c>
      <c r="X1535" s="2">
        <f t="array" ref="X1535">+SQRT((SUM(SIN($V1535/$X$1*($A$22:$A$2000))*$B$22:$B$2000))^2 + (SUM(COS($V1535/$X$1*($A$22:$A$2000))*$B$22:$B$2000))^2)</f>
        <v>0.35875170464975137</v>
      </c>
      <c r="Y1535">
        <f t="array" ref="Y1535">+SQRT((SUM(SIN($V1535/$X$1*($A$22:$A$2000))*$C$22:$C$2000))^2 +  (SUM(COS($V1535/$X$1*($A$22:$A$2000))*$C$22:$C$2000))^2)</f>
        <v>2.2790549422304687</v>
      </c>
    </row>
    <row r="1536" spans="7:25" x14ac:dyDescent="0.35">
      <c r="G1536" s="1">
        <v>2007.916667</v>
      </c>
      <c r="H1536" s="1">
        <v>0.366410091422046</v>
      </c>
      <c r="I1536" s="1">
        <v>-1.3583960000000001E-2</v>
      </c>
      <c r="J1536" s="1">
        <v>2007.916667</v>
      </c>
      <c r="K1536" s="1">
        <v>3.0799999999998802</v>
      </c>
      <c r="L1536" s="1">
        <v>0.13251484436415301</v>
      </c>
      <c r="M1536" s="1">
        <v>49.971826507673903</v>
      </c>
      <c r="V1536">
        <f t="shared" si="99"/>
        <v>1534</v>
      </c>
      <c r="W1536">
        <f t="shared" si="98"/>
        <v>2.4414368270296745</v>
      </c>
      <c r="X1536" s="2">
        <f t="array" ref="X1536">+SQRT((SUM(SIN($V1536/$X$1*($A$22:$A$2000))*$B$22:$B$2000))^2 + (SUM(COS($V1536/$X$1*($A$22:$A$2000))*$B$22:$B$2000))^2)</f>
        <v>0.14291967503242092</v>
      </c>
      <c r="Y1536">
        <f t="array" ref="Y1536">+SQRT((SUM(SIN($V1536/$X$1*($A$22:$A$2000))*$C$22:$C$2000))^2 +  (SUM(COS($V1536/$X$1*($A$22:$A$2000))*$C$22:$C$2000))^2)</f>
        <v>1.9371493680673102</v>
      </c>
    </row>
    <row r="1537" spans="7:25" x14ac:dyDescent="0.35">
      <c r="G1537" s="1">
        <v>2008</v>
      </c>
      <c r="H1537" s="1">
        <v>0.29692507312989802</v>
      </c>
      <c r="I1537" s="1">
        <v>0.28372190000000003</v>
      </c>
      <c r="J1537" s="1">
        <v>2008</v>
      </c>
      <c r="K1537" s="1">
        <v>3.0819999999998799</v>
      </c>
      <c r="L1537" s="1">
        <v>0.14280992489689601</v>
      </c>
      <c r="M1537" s="1">
        <v>50.238777333635603</v>
      </c>
      <c r="V1537">
        <f t="shared" si="99"/>
        <v>1535</v>
      </c>
      <c r="W1537">
        <f t="shared" si="98"/>
        <v>2.4430283764605933</v>
      </c>
      <c r="X1537" s="2">
        <f t="array" ref="X1537">+SQRT((SUM(SIN($V1537/$X$1*($A$22:$A$2000))*$B$22:$B$2000))^2 + (SUM(COS($V1537/$X$1*($A$22:$A$2000))*$B$22:$B$2000))^2)</f>
        <v>0.46020024670108167</v>
      </c>
      <c r="Y1537">
        <f t="array" ref="Y1537">+SQRT((SUM(SIN($V1537/$X$1*($A$22:$A$2000))*$C$22:$C$2000))^2 +  (SUM(COS($V1537/$X$1*($A$22:$A$2000))*$C$22:$C$2000))^2)</f>
        <v>1.5544734393208397</v>
      </c>
    </row>
    <row r="1538" spans="7:25" x14ac:dyDescent="0.35">
      <c r="G1538" s="1">
        <v>2008.083333</v>
      </c>
      <c r="H1538" s="1">
        <v>0.237178654998243</v>
      </c>
      <c r="I1538" s="1">
        <v>9.7324850000000004E-2</v>
      </c>
      <c r="J1538" s="1">
        <v>2008.083333</v>
      </c>
      <c r="K1538" s="1">
        <v>3.0839999999998802</v>
      </c>
      <c r="L1538" s="1">
        <v>0.17701546487584199</v>
      </c>
      <c r="M1538" s="1">
        <v>52.396326644948502</v>
      </c>
      <c r="V1538">
        <f t="shared" si="99"/>
        <v>1536</v>
      </c>
      <c r="W1538">
        <f t="shared" si="98"/>
        <v>2.4446199258915122</v>
      </c>
      <c r="X1538" s="2">
        <f t="array" ref="X1538">+SQRT((SUM(SIN($V1538/$X$1*($A$22:$A$2000))*$B$22:$B$2000))^2 + (SUM(COS($V1538/$X$1*($A$22:$A$2000))*$B$22:$B$2000))^2)</f>
        <v>0.68572499865492764</v>
      </c>
      <c r="Y1538">
        <f t="array" ref="Y1538">+SQRT((SUM(SIN($V1538/$X$1*($A$22:$A$2000))*$C$22:$C$2000))^2 +  (SUM(COS($V1538/$X$1*($A$22:$A$2000))*$C$22:$C$2000))^2)</f>
        <v>1.0691686757254641</v>
      </c>
    </row>
    <row r="1539" spans="7:25" x14ac:dyDescent="0.35">
      <c r="G1539" s="1">
        <v>2008.166667</v>
      </c>
      <c r="H1539" s="1">
        <v>0.19723486089447401</v>
      </c>
      <c r="I1539" s="1">
        <v>0.24955450000000001</v>
      </c>
      <c r="J1539" s="1">
        <v>2008.166667</v>
      </c>
      <c r="K1539" s="1">
        <v>3.08599999999988</v>
      </c>
      <c r="L1539" s="1">
        <v>0.145630662700511</v>
      </c>
      <c r="M1539" s="1">
        <v>49.0660689571177</v>
      </c>
      <c r="V1539">
        <f t="shared" si="99"/>
        <v>1537</v>
      </c>
      <c r="W1539">
        <f t="shared" ref="W1539:W1602" si="100">+V1539/$X$1/2/PI()</f>
        <v>2.4462114753224311</v>
      </c>
      <c r="X1539" s="2">
        <f t="array" ref="X1539">+SQRT((SUM(SIN($V1539/$X$1*($A$22:$A$2000))*$B$22:$B$2000))^2 + (SUM(COS($V1539/$X$1*($A$22:$A$2000))*$B$22:$B$2000))^2)</f>
        <v>0.67565288603750007</v>
      </c>
      <c r="Y1539">
        <f t="array" ref="Y1539">+SQRT((SUM(SIN($V1539/$X$1*($A$22:$A$2000))*$C$22:$C$2000))^2 +  (SUM(COS($V1539/$X$1*($A$22:$A$2000))*$C$22:$C$2000))^2)</f>
        <v>0.603930321872992</v>
      </c>
    </row>
    <row r="1540" spans="7:25" x14ac:dyDescent="0.35">
      <c r="G1540" s="1">
        <v>2008.25</v>
      </c>
      <c r="H1540" s="1">
        <v>0.174171761992679</v>
      </c>
      <c r="I1540" s="1">
        <v>2.7396319999999998E-2</v>
      </c>
      <c r="J1540" s="1">
        <v>2008.25</v>
      </c>
      <c r="K1540" s="1">
        <v>3.0879999999998802</v>
      </c>
      <c r="L1540" s="1">
        <v>0.12032748724537599</v>
      </c>
      <c r="M1540" s="1">
        <v>34.686754072148602</v>
      </c>
      <c r="V1540">
        <f t="shared" si="99"/>
        <v>1538</v>
      </c>
      <c r="W1540">
        <f t="shared" si="100"/>
        <v>2.4478030247533504</v>
      </c>
      <c r="X1540" s="2">
        <f t="array" ref="X1540">+SQRT((SUM(SIN($V1540/$X$1*($A$22:$A$2000))*$B$22:$B$2000))^2 + (SUM(COS($V1540/$X$1*($A$22:$A$2000))*$B$22:$B$2000))^2)</f>
        <v>0.5206103713446617</v>
      </c>
      <c r="Y1540">
        <f t="array" ref="Y1540">+SQRT((SUM(SIN($V1540/$X$1*($A$22:$A$2000))*$C$22:$C$2000))^2 +  (SUM(COS($V1540/$X$1*($A$22:$A$2000))*$C$22:$C$2000))^2)</f>
        <v>0.58535130170517657</v>
      </c>
    </row>
    <row r="1541" spans="7:25" x14ac:dyDescent="0.35">
      <c r="G1541" s="1">
        <v>2008.333333</v>
      </c>
      <c r="H1541" s="1">
        <v>0.15427725567049599</v>
      </c>
      <c r="I1541" s="1">
        <v>0.37732080000000001</v>
      </c>
      <c r="J1541" s="1">
        <v>2008.333333</v>
      </c>
      <c r="K1541" s="1">
        <v>3.08999999999988</v>
      </c>
      <c r="L1541" s="1">
        <v>0.15544750538583599</v>
      </c>
      <c r="M1541" s="1">
        <v>21.974781707892699</v>
      </c>
      <c r="V1541">
        <f t="shared" ref="V1541:V1604" si="101">+V1540+1</f>
        <v>1539</v>
      </c>
      <c r="W1541">
        <f t="shared" si="100"/>
        <v>2.4493945741842693</v>
      </c>
      <c r="X1541" s="2">
        <f t="array" ref="X1541">+SQRT((SUM(SIN($V1541/$X$1*($A$22:$A$2000))*$B$22:$B$2000))^2 + (SUM(COS($V1541/$X$1*($A$22:$A$2000))*$B$22:$B$2000))^2)</f>
        <v>0.51621859223733479</v>
      </c>
      <c r="Y1541">
        <f t="array" ref="Y1541">+SQRT((SUM(SIN($V1541/$X$1*($A$22:$A$2000))*$C$22:$C$2000))^2 +  (SUM(COS($V1541/$X$1*($A$22:$A$2000))*$C$22:$C$2000))^2)</f>
        <v>0.84740378058745192</v>
      </c>
    </row>
    <row r="1542" spans="7:25" x14ac:dyDescent="0.35">
      <c r="G1542" s="1">
        <v>2008.416667</v>
      </c>
      <c r="H1542" s="1">
        <v>0.133430663018238</v>
      </c>
      <c r="I1542" s="1">
        <v>0.40511019999999998</v>
      </c>
      <c r="J1542" s="1">
        <v>2008.416667</v>
      </c>
      <c r="K1542" s="1">
        <v>3.0919999999998802</v>
      </c>
      <c r="L1542" s="1">
        <v>0.15858451426458001</v>
      </c>
      <c r="M1542" s="1">
        <v>26.631832606806</v>
      </c>
      <c r="V1542">
        <f t="shared" si="101"/>
        <v>1540</v>
      </c>
      <c r="W1542">
        <f t="shared" si="100"/>
        <v>2.4509861236151882</v>
      </c>
      <c r="X1542" s="2">
        <f t="array" ref="X1542">+SQRT((SUM(SIN($V1542/$X$1*($A$22:$A$2000))*$B$22:$B$2000))^2 + (SUM(COS($V1542/$X$1*($A$22:$A$2000))*$B$22:$B$2000))^2)</f>
        <v>0.67327837922076084</v>
      </c>
      <c r="Y1542">
        <f t="array" ref="Y1542">+SQRT((SUM(SIN($V1542/$X$1*($A$22:$A$2000))*$C$22:$C$2000))^2 +  (SUM(COS($V1542/$X$1*($A$22:$A$2000))*$C$22:$C$2000))^2)</f>
        <v>1.0658683548554613</v>
      </c>
    </row>
    <row r="1543" spans="7:25" x14ac:dyDescent="0.35">
      <c r="G1543" s="1">
        <v>2008.5</v>
      </c>
      <c r="H1543" s="1">
        <v>0.116556445523209</v>
      </c>
      <c r="I1543" s="1">
        <v>0.53928949999999998</v>
      </c>
      <c r="J1543" s="1">
        <v>2008.5</v>
      </c>
      <c r="K1543" s="1">
        <v>3.09399999999988</v>
      </c>
      <c r="L1543" s="1">
        <v>0.118014423713324</v>
      </c>
      <c r="M1543" s="1">
        <v>44.417426128438898</v>
      </c>
      <c r="V1543">
        <f t="shared" si="101"/>
        <v>1541</v>
      </c>
      <c r="W1543">
        <f t="shared" si="100"/>
        <v>2.4525776730461071</v>
      </c>
      <c r="X1543" s="2">
        <f t="array" ref="X1543">+SQRT((SUM(SIN($V1543/$X$1*($A$22:$A$2000))*$B$22:$B$2000))^2 + (SUM(COS($V1543/$X$1*($A$22:$A$2000))*$B$22:$B$2000))^2)</f>
        <v>0.69686860469733058</v>
      </c>
      <c r="Y1543">
        <f t="array" ref="Y1543">+SQRT((SUM(SIN($V1543/$X$1*($A$22:$A$2000))*$C$22:$C$2000))^2 +  (SUM(COS($V1543/$X$1*($A$22:$A$2000))*$C$22:$C$2000))^2)</f>
        <v>1.3700167603359019</v>
      </c>
    </row>
    <row r="1544" spans="7:25" x14ac:dyDescent="0.35">
      <c r="G1544" s="1">
        <v>2008.583333</v>
      </c>
      <c r="H1544" s="1">
        <v>8.9298370063415802E-2</v>
      </c>
      <c r="I1544" s="1">
        <v>0.40519680000000002</v>
      </c>
      <c r="J1544" s="1">
        <v>2008.583333</v>
      </c>
      <c r="K1544" s="1">
        <v>3.0959999999998802</v>
      </c>
      <c r="L1544" s="1">
        <v>0.12761699098877599</v>
      </c>
      <c r="M1544" s="1">
        <v>60.880000347631103</v>
      </c>
      <c r="V1544">
        <f t="shared" si="101"/>
        <v>1542</v>
      </c>
      <c r="W1544">
        <f t="shared" si="100"/>
        <v>2.454169222477026</v>
      </c>
      <c r="X1544" s="2">
        <f t="array" ref="X1544">+SQRT((SUM(SIN($V1544/$X$1*($A$22:$A$2000))*$B$22:$B$2000))^2 + (SUM(COS($V1544/$X$1*($A$22:$A$2000))*$B$22:$B$2000))^2)</f>
        <v>0.51315215437583472</v>
      </c>
      <c r="Y1544">
        <f t="array" ref="Y1544">+SQRT((SUM(SIN($V1544/$X$1*($A$22:$A$2000))*$C$22:$C$2000))^2 +  (SUM(COS($V1544/$X$1*($A$22:$A$2000))*$C$22:$C$2000))^2)</f>
        <v>1.8280929365238137</v>
      </c>
    </row>
    <row r="1545" spans="7:25" x14ac:dyDescent="0.35">
      <c r="G1545" s="1">
        <v>2008.666667</v>
      </c>
      <c r="H1545" s="1">
        <v>2.9719318660011301E-2</v>
      </c>
      <c r="I1545" s="1">
        <v>0.44560349999999999</v>
      </c>
      <c r="J1545" s="1">
        <v>2008.666667</v>
      </c>
      <c r="K1545" s="1">
        <v>3.09799999999988</v>
      </c>
      <c r="L1545" s="1">
        <v>0.15744391921718101</v>
      </c>
      <c r="M1545" s="1">
        <v>69.775884782060103</v>
      </c>
      <c r="V1545">
        <f t="shared" si="101"/>
        <v>1543</v>
      </c>
      <c r="W1545">
        <f t="shared" si="100"/>
        <v>2.4557607719079453</v>
      </c>
      <c r="X1545" s="2">
        <f t="array" ref="X1545">+SQRT((SUM(SIN($V1545/$X$1*($A$22:$A$2000))*$B$22:$B$2000))^2 + (SUM(COS($V1545/$X$1*($A$22:$A$2000))*$B$22:$B$2000))^2)</f>
        <v>0.39859376466629315</v>
      </c>
      <c r="Y1545">
        <f t="array" ref="Y1545">+SQRT((SUM(SIN($V1545/$X$1*($A$22:$A$2000))*$C$22:$C$2000))^2 +  (SUM(COS($V1545/$X$1*($A$22:$A$2000))*$C$22:$C$2000))^2)</f>
        <v>2.2987202109399334</v>
      </c>
    </row>
    <row r="1546" spans="7:25" x14ac:dyDescent="0.35">
      <c r="G1546" s="1">
        <v>2008.75</v>
      </c>
      <c r="H1546" s="1">
        <v>-3.3087889607122299E-2</v>
      </c>
      <c r="I1546" s="1">
        <v>0.38449349999999999</v>
      </c>
      <c r="J1546" s="1">
        <v>2008.75</v>
      </c>
      <c r="K1546" s="1">
        <v>3.0999999999998802</v>
      </c>
      <c r="L1546" s="1">
        <v>0.13024305922784599</v>
      </c>
      <c r="M1546" s="1">
        <v>69.158245658071195</v>
      </c>
      <c r="V1546">
        <f t="shared" si="101"/>
        <v>1544</v>
      </c>
      <c r="W1546">
        <f t="shared" si="100"/>
        <v>2.4573523213388642</v>
      </c>
      <c r="X1546" s="2">
        <f t="array" ref="X1546">+SQRT((SUM(SIN($V1546/$X$1*($A$22:$A$2000))*$B$22:$B$2000))^2 + (SUM(COS($V1546/$X$1*($A$22:$A$2000))*$B$22:$B$2000))^2)</f>
        <v>0.67448026301883046</v>
      </c>
      <c r="Y1546">
        <f t="array" ref="Y1546">+SQRT((SUM(SIN($V1546/$X$1*($A$22:$A$2000))*$C$22:$C$2000))^2 +  (SUM(COS($V1546/$X$1*($A$22:$A$2000))*$C$22:$C$2000))^2)</f>
        <v>2.6965398830169081</v>
      </c>
    </row>
    <row r="1547" spans="7:25" x14ac:dyDescent="0.35">
      <c r="G1547" s="1">
        <v>2008.833333</v>
      </c>
      <c r="H1547" s="1">
        <v>-2.2474167898956E-2</v>
      </c>
      <c r="I1547" s="1">
        <v>0.11939420000000001</v>
      </c>
      <c r="J1547" s="1">
        <v>2008.833333</v>
      </c>
      <c r="K1547" s="1">
        <v>3.10199999999988</v>
      </c>
      <c r="L1547" s="1">
        <v>0.108890712534054</v>
      </c>
      <c r="M1547" s="1">
        <v>57.062959285131797</v>
      </c>
      <c r="V1547">
        <f t="shared" si="101"/>
        <v>1545</v>
      </c>
      <c r="W1547">
        <f t="shared" si="100"/>
        <v>2.458943870769783</v>
      </c>
      <c r="X1547" s="2">
        <f t="array" ref="X1547">+SQRT((SUM(SIN($V1547/$X$1*($A$22:$A$2000))*$B$22:$B$2000))^2 + (SUM(COS($V1547/$X$1*($A$22:$A$2000))*$B$22:$B$2000))^2)</f>
        <v>0.93946467119661659</v>
      </c>
      <c r="Y1547">
        <f t="array" ref="Y1547">+SQRT((SUM(SIN($V1547/$X$1*($A$22:$A$2000))*$C$22:$C$2000))^2 +  (SUM(COS($V1547/$X$1*($A$22:$A$2000))*$C$22:$C$2000))^2)</f>
        <v>3.1145041173765997</v>
      </c>
    </row>
    <row r="1548" spans="7:25" x14ac:dyDescent="0.35">
      <c r="G1548" s="1">
        <v>2008.916667</v>
      </c>
      <c r="H1548" s="1">
        <v>8.8497243786703997E-2</v>
      </c>
      <c r="I1548" s="1">
        <v>0.1598948</v>
      </c>
      <c r="J1548" s="1">
        <v>2008.916667</v>
      </c>
      <c r="K1548" s="1">
        <v>3.1039999999998802</v>
      </c>
      <c r="L1548" s="1">
        <v>0.14020667844597401</v>
      </c>
      <c r="M1548" s="1">
        <v>39.9318864697794</v>
      </c>
      <c r="V1548">
        <f t="shared" si="101"/>
        <v>1546</v>
      </c>
      <c r="W1548">
        <f t="shared" si="100"/>
        <v>2.4605354202007019</v>
      </c>
      <c r="X1548" s="2">
        <f t="array" ref="X1548">+SQRT((SUM(SIN($V1548/$X$1*($A$22:$A$2000))*$B$22:$B$2000))^2 + (SUM(COS($V1548/$X$1*($A$22:$A$2000))*$B$22:$B$2000))^2)</f>
        <v>1.0252950787849879</v>
      </c>
      <c r="Y1548">
        <f t="array" ref="Y1548">+SQRT((SUM(SIN($V1548/$X$1*($A$22:$A$2000))*$C$22:$C$2000))^2 +  (SUM(COS($V1548/$X$1*($A$22:$A$2000))*$C$22:$C$2000))^2)</f>
        <v>3.6552475263780644</v>
      </c>
    </row>
    <row r="1549" spans="7:25" x14ac:dyDescent="0.35">
      <c r="G1549" s="1">
        <v>2009</v>
      </c>
      <c r="H1549" s="1">
        <v>0.23066884520811401</v>
      </c>
      <c r="I1549" s="1">
        <v>0.19936219999999999</v>
      </c>
      <c r="J1549" s="1">
        <v>2009</v>
      </c>
      <c r="K1549" s="1">
        <v>3.10599999999988</v>
      </c>
      <c r="L1549" s="1">
        <v>0.14274533408161399</v>
      </c>
      <c r="M1549" s="1">
        <v>28.858555852690401</v>
      </c>
      <c r="V1549">
        <f t="shared" si="101"/>
        <v>1547</v>
      </c>
      <c r="W1549">
        <f t="shared" si="100"/>
        <v>2.4621269696316213</v>
      </c>
      <c r="X1549" s="2">
        <f t="array" ref="X1549">+SQRT((SUM(SIN($V1549/$X$1*($A$22:$A$2000))*$B$22:$B$2000))^2 + (SUM(COS($V1549/$X$1*($A$22:$A$2000))*$B$22:$B$2000))^2)</f>
        <v>1.0478177774887829</v>
      </c>
      <c r="Y1549">
        <f t="array" ref="Y1549">+SQRT((SUM(SIN($V1549/$X$1*($A$22:$A$2000))*$C$22:$C$2000))^2 +  (SUM(COS($V1549/$X$1*($A$22:$A$2000))*$C$22:$C$2000))^2)</f>
        <v>4.2094780376888892</v>
      </c>
    </row>
    <row r="1550" spans="7:25" x14ac:dyDescent="0.35">
      <c r="G1550" s="1">
        <v>2009.083333</v>
      </c>
      <c r="H1550" s="1">
        <v>0.33039047650008202</v>
      </c>
      <c r="I1550" s="1">
        <v>0.33253339999999998</v>
      </c>
      <c r="J1550" s="1">
        <v>2009.083333</v>
      </c>
      <c r="K1550" s="1">
        <v>3.1079999999998802</v>
      </c>
      <c r="L1550" s="1">
        <v>0.107240410840421</v>
      </c>
      <c r="M1550" s="1">
        <v>25.591182582308601</v>
      </c>
      <c r="V1550">
        <f t="shared" si="101"/>
        <v>1548</v>
      </c>
      <c r="W1550">
        <f t="shared" si="100"/>
        <v>2.4637185190625401</v>
      </c>
      <c r="X1550" s="2">
        <f t="array" ref="X1550">+SQRT((SUM(SIN($V1550/$X$1*($A$22:$A$2000))*$B$22:$B$2000))^2 + (SUM(COS($V1550/$X$1*($A$22:$A$2000))*$B$22:$B$2000))^2)</f>
        <v>1.1897499393672883</v>
      </c>
      <c r="Y1550">
        <f t="array" ref="Y1550">+SQRT((SUM(SIN($V1550/$X$1*($A$22:$A$2000))*$C$22:$C$2000))^2 +  (SUM(COS($V1550/$X$1*($A$22:$A$2000))*$C$22:$C$2000))^2)</f>
        <v>4.5299892387600034</v>
      </c>
    </row>
    <row r="1551" spans="7:25" x14ac:dyDescent="0.35">
      <c r="G1551" s="1">
        <v>2009.166667</v>
      </c>
      <c r="H1551" s="1">
        <v>0.39678633932523999</v>
      </c>
      <c r="I1551" s="1">
        <v>0.25283709999999998</v>
      </c>
      <c r="J1551" s="1">
        <v>2009.166667</v>
      </c>
      <c r="K1551" s="1">
        <v>3.10999999999988</v>
      </c>
      <c r="L1551" s="1">
        <v>0.116658695584199</v>
      </c>
      <c r="M1551" s="1">
        <v>26.058915151868302</v>
      </c>
      <c r="V1551">
        <f t="shared" si="101"/>
        <v>1549</v>
      </c>
      <c r="W1551">
        <f t="shared" si="100"/>
        <v>2.465310068493459</v>
      </c>
      <c r="X1551" s="2">
        <f t="array" ref="X1551">+SQRT((SUM(SIN($V1551/$X$1*($A$22:$A$2000))*$B$22:$B$2000))^2 + (SUM(COS($V1551/$X$1*($A$22:$A$2000))*$B$22:$B$2000))^2)</f>
        <v>1.3433914750402203</v>
      </c>
      <c r="Y1551">
        <f t="array" ref="Y1551">+SQRT((SUM(SIN($V1551/$X$1*($A$22:$A$2000))*$C$22:$C$2000))^2 +  (SUM(COS($V1551/$X$1*($A$22:$A$2000))*$C$22:$C$2000))^2)</f>
        <v>4.4474503420682678</v>
      </c>
    </row>
    <row r="1552" spans="7:25" x14ac:dyDescent="0.35">
      <c r="G1552" s="1">
        <v>2009.25</v>
      </c>
      <c r="H1552" s="1">
        <v>0.46648352760185502</v>
      </c>
      <c r="I1552" s="1">
        <v>0.3066875</v>
      </c>
      <c r="J1552" s="1">
        <v>2009.25</v>
      </c>
      <c r="K1552" s="1">
        <v>3.1119999999998802</v>
      </c>
      <c r="L1552" s="1">
        <v>0.143178489910992</v>
      </c>
      <c r="M1552" s="1">
        <v>31.124282402272499</v>
      </c>
      <c r="V1552">
        <f t="shared" si="101"/>
        <v>1550</v>
      </c>
      <c r="W1552">
        <f t="shared" si="100"/>
        <v>2.4669016179243779</v>
      </c>
      <c r="X1552" s="2">
        <f t="array" ref="X1552">+SQRT((SUM(SIN($V1552/$X$1*($A$22:$A$2000))*$B$22:$B$2000))^2 + (SUM(COS($V1552/$X$1*($A$22:$A$2000))*$B$22:$B$2000))^2)</f>
        <v>1.2467588440567294</v>
      </c>
      <c r="Y1552">
        <f t="array" ref="Y1552">+SQRT((SUM(SIN($V1552/$X$1*($A$22:$A$2000))*$C$22:$C$2000))^2 +  (SUM(COS($V1552/$X$1*($A$22:$A$2000))*$C$22:$C$2000))^2)</f>
        <v>3.9641433523939691</v>
      </c>
    </row>
    <row r="1553" spans="7:25" x14ac:dyDescent="0.35">
      <c r="G1553" s="1">
        <v>2009.333333</v>
      </c>
      <c r="H1553" s="1">
        <v>0.51381420125822297</v>
      </c>
      <c r="I1553" s="1">
        <v>0.45548179999999999</v>
      </c>
      <c r="J1553" s="1">
        <v>2009.333333</v>
      </c>
      <c r="K1553" s="1">
        <v>3.11399999999988</v>
      </c>
      <c r="L1553" s="1">
        <v>0.118652570677166</v>
      </c>
      <c r="M1553" s="1">
        <v>40.667910824596298</v>
      </c>
      <c r="V1553">
        <f t="shared" si="101"/>
        <v>1551</v>
      </c>
      <c r="W1553">
        <f t="shared" si="100"/>
        <v>2.4684931673552968</v>
      </c>
      <c r="X1553" s="2">
        <f t="array" ref="X1553">+SQRT((SUM(SIN($V1553/$X$1*($A$22:$A$2000))*$B$22:$B$2000))^2 + (SUM(COS($V1553/$X$1*($A$22:$A$2000))*$B$22:$B$2000))^2)</f>
        <v>0.80777221764389673</v>
      </c>
      <c r="Y1553">
        <f t="array" ref="Y1553">+SQRT((SUM(SIN($V1553/$X$1*($A$22:$A$2000))*$C$22:$C$2000))^2 +  (SUM(COS($V1553/$X$1*($A$22:$A$2000))*$C$22:$C$2000))^2)</f>
        <v>3.1899396534315456</v>
      </c>
    </row>
    <row r="1554" spans="7:25" x14ac:dyDescent="0.35">
      <c r="G1554" s="1">
        <v>2009.416667</v>
      </c>
      <c r="H1554" s="1">
        <v>0.48676833541599202</v>
      </c>
      <c r="I1554" s="1">
        <v>0.29014299999999998</v>
      </c>
      <c r="J1554" s="1">
        <v>2009.416667</v>
      </c>
      <c r="K1554" s="1">
        <v>3.1159999999998802</v>
      </c>
      <c r="L1554" s="1">
        <v>0.100374144658778</v>
      </c>
      <c r="M1554" s="1">
        <v>47.674736074269902</v>
      </c>
      <c r="V1554">
        <f t="shared" si="101"/>
        <v>1552</v>
      </c>
      <c r="W1554">
        <f t="shared" si="100"/>
        <v>2.4700847167862157</v>
      </c>
      <c r="X1554" s="2">
        <f t="array" ref="X1554">+SQRT((SUM(SIN($V1554/$X$1*($A$22:$A$2000))*$B$22:$B$2000))^2 + (SUM(COS($V1554/$X$1*($A$22:$A$2000))*$B$22:$B$2000))^2)</f>
        <v>0.58339581414759223</v>
      </c>
      <c r="Y1554">
        <f t="array" ref="Y1554">+SQRT((SUM(SIN($V1554/$X$1*($A$22:$A$2000))*$C$22:$C$2000))^2 +  (SUM(COS($V1554/$X$1*($A$22:$A$2000))*$C$22:$C$2000))^2)</f>
        <v>2.2085841161121551</v>
      </c>
    </row>
    <row r="1555" spans="7:25" x14ac:dyDescent="0.35">
      <c r="G1555" s="1">
        <v>2009.5</v>
      </c>
      <c r="H1555" s="1">
        <v>0.39798311689375898</v>
      </c>
      <c r="I1555" s="1">
        <v>0.10177029999999999</v>
      </c>
      <c r="J1555" s="1">
        <v>2009.5</v>
      </c>
      <c r="K1555" s="1">
        <v>3.11799999999988</v>
      </c>
      <c r="L1555" s="1">
        <v>0.12903758246761199</v>
      </c>
      <c r="M1555" s="1">
        <v>48.121681118858099</v>
      </c>
      <c r="V1555">
        <f t="shared" si="101"/>
        <v>1553</v>
      </c>
      <c r="W1555">
        <f t="shared" si="100"/>
        <v>2.4716762662171345</v>
      </c>
      <c r="X1555" s="2">
        <f t="array" ref="X1555">+SQRT((SUM(SIN($V1555/$X$1*($A$22:$A$2000))*$B$22:$B$2000))^2 + (SUM(COS($V1555/$X$1*($A$22:$A$2000))*$B$22:$B$2000))^2)</f>
        <v>1.3889129865487346</v>
      </c>
      <c r="Y1555">
        <f t="array" ref="Y1555">+SQRT((SUM(SIN($V1555/$X$1*($A$22:$A$2000))*$C$22:$C$2000))^2 +  (SUM(COS($V1555/$X$1*($A$22:$A$2000))*$C$22:$C$2000))^2)</f>
        <v>1.1287287021169778</v>
      </c>
    </row>
    <row r="1556" spans="7:25" x14ac:dyDescent="0.35">
      <c r="G1556" s="1">
        <v>2009.583333</v>
      </c>
      <c r="H1556" s="1">
        <v>0.30966098226750399</v>
      </c>
      <c r="I1556" s="1">
        <v>0.1766578</v>
      </c>
      <c r="J1556" s="1">
        <v>2009.583333</v>
      </c>
      <c r="K1556" s="1">
        <v>3.1199999999998802</v>
      </c>
      <c r="L1556" s="1">
        <v>0.13076416006602201</v>
      </c>
      <c r="M1556" s="1">
        <v>44.871311139284998</v>
      </c>
      <c r="V1556">
        <f t="shared" si="101"/>
        <v>1554</v>
      </c>
      <c r="W1556">
        <f t="shared" si="100"/>
        <v>2.4732678156480534</v>
      </c>
      <c r="X1556" s="2">
        <f t="array" ref="X1556">+SQRT((SUM(SIN($V1556/$X$1*($A$22:$A$2000))*$B$22:$B$2000))^2 + (SUM(COS($V1556/$X$1*($A$22:$A$2000))*$B$22:$B$2000))^2)</f>
        <v>2.3643214404657371</v>
      </c>
      <c r="Y1556">
        <f t="array" ref="Y1556">+SQRT((SUM(SIN($V1556/$X$1*($A$22:$A$2000))*$C$22:$C$2000))^2 +  (SUM(COS($V1556/$X$1*($A$22:$A$2000))*$C$22:$C$2000))^2)</f>
        <v>1.3240104391043188</v>
      </c>
    </row>
    <row r="1557" spans="7:25" x14ac:dyDescent="0.35">
      <c r="G1557" s="1">
        <v>2009.666667</v>
      </c>
      <c r="H1557" s="1">
        <v>0.25213909802135498</v>
      </c>
      <c r="I1557" s="1">
        <v>0.2568743</v>
      </c>
      <c r="J1557" s="1">
        <v>2009.666667</v>
      </c>
      <c r="K1557" s="1">
        <v>3.12199999999988</v>
      </c>
      <c r="L1557" s="1">
        <v>9.8911979135666503E-2</v>
      </c>
      <c r="M1557" s="1">
        <v>38.6046475249087</v>
      </c>
      <c r="V1557">
        <f t="shared" si="101"/>
        <v>1555</v>
      </c>
      <c r="W1557">
        <f t="shared" si="100"/>
        <v>2.4748593650789728</v>
      </c>
      <c r="X1557" s="2">
        <f t="array" ref="X1557">+SQRT((SUM(SIN($V1557/$X$1*($A$22:$A$2000))*$B$22:$B$2000))^2 + (SUM(COS($V1557/$X$1*($A$22:$A$2000))*$B$22:$B$2000))^2)</f>
        <v>3.3541701201365575</v>
      </c>
      <c r="Y1557">
        <f t="array" ref="Y1557">+SQRT((SUM(SIN($V1557/$X$1*($A$22:$A$2000))*$C$22:$C$2000))^2 +  (SUM(COS($V1557/$X$1*($A$22:$A$2000))*$C$22:$C$2000))^2)</f>
        <v>3.0288884040688675</v>
      </c>
    </row>
    <row r="1558" spans="7:25" x14ac:dyDescent="0.35">
      <c r="G1558" s="1">
        <v>2009.75</v>
      </c>
      <c r="H1558" s="1">
        <v>0.220607132813125</v>
      </c>
      <c r="I1558" s="1">
        <v>0.34330260000000001</v>
      </c>
      <c r="J1558" s="1">
        <v>2009.75</v>
      </c>
      <c r="K1558" s="1">
        <v>3.1239999999998802</v>
      </c>
      <c r="L1558" s="1">
        <v>0.108424166719125</v>
      </c>
      <c r="M1558" s="1">
        <v>28.917133767298999</v>
      </c>
      <c r="V1558">
        <f t="shared" si="101"/>
        <v>1556</v>
      </c>
      <c r="W1558">
        <f t="shared" si="100"/>
        <v>2.4764509145098916</v>
      </c>
      <c r="X1558" s="2">
        <f t="array" ref="X1558">+SQRT((SUM(SIN($V1558/$X$1*($A$22:$A$2000))*$B$22:$B$2000))^2 + (SUM(COS($V1558/$X$1*($A$22:$A$2000))*$B$22:$B$2000))^2)</f>
        <v>4.5125417989142695</v>
      </c>
      <c r="Y1558">
        <f t="array" ref="Y1558">+SQRT((SUM(SIN($V1558/$X$1*($A$22:$A$2000))*$C$22:$C$2000))^2 +  (SUM(COS($V1558/$X$1*($A$22:$A$2000))*$C$22:$C$2000))^2)</f>
        <v>4.9290703370985804</v>
      </c>
    </row>
    <row r="1559" spans="7:25" x14ac:dyDescent="0.35">
      <c r="G1559" s="1">
        <v>2009.833333</v>
      </c>
      <c r="H1559" s="1">
        <v>0.224452162737554</v>
      </c>
      <c r="I1559" s="1">
        <v>0.18024699999999999</v>
      </c>
      <c r="J1559" s="1">
        <v>2009.833333</v>
      </c>
      <c r="K1559" s="1">
        <v>3.12599999999988</v>
      </c>
      <c r="L1559" s="1">
        <v>0.13226242679589301</v>
      </c>
      <c r="M1559" s="1">
        <v>22.1426405828871</v>
      </c>
      <c r="V1559">
        <f t="shared" si="101"/>
        <v>1557</v>
      </c>
      <c r="W1559">
        <f t="shared" si="100"/>
        <v>2.4780424639408105</v>
      </c>
      <c r="X1559" s="2">
        <f t="array" ref="X1559">+SQRT((SUM(SIN($V1559/$X$1*($A$22:$A$2000))*$B$22:$B$2000))^2 + (SUM(COS($V1559/$X$1*($A$22:$A$2000))*$B$22:$B$2000))^2)</f>
        <v>5.9250185832805657</v>
      </c>
      <c r="Y1559">
        <f t="array" ref="Y1559">+SQRT((SUM(SIN($V1559/$X$1*($A$22:$A$2000))*$C$22:$C$2000))^2 +  (SUM(COS($V1559/$X$1*($A$22:$A$2000))*$C$22:$C$2000))^2)</f>
        <v>6.6716269359063354</v>
      </c>
    </row>
    <row r="1560" spans="7:25" x14ac:dyDescent="0.35">
      <c r="G1560" s="1">
        <v>2009.916667</v>
      </c>
      <c r="H1560" s="1">
        <v>0.27042549793300702</v>
      </c>
      <c r="I1560" s="1">
        <v>0.37346570000000001</v>
      </c>
      <c r="J1560" s="1">
        <v>2009.916667</v>
      </c>
      <c r="K1560" s="1">
        <v>3.1279999999998802</v>
      </c>
      <c r="L1560" s="1">
        <v>0.109426758543228</v>
      </c>
      <c r="M1560" s="1">
        <v>23.673816050024001</v>
      </c>
      <c r="V1560">
        <f t="shared" si="101"/>
        <v>1558</v>
      </c>
      <c r="W1560">
        <f t="shared" si="100"/>
        <v>2.4796340133717294</v>
      </c>
      <c r="X1560" s="2">
        <f t="array" ref="X1560">+SQRT((SUM(SIN($V1560/$X$1*($A$22:$A$2000))*$B$22:$B$2000))^2 + (SUM(COS($V1560/$X$1*($A$22:$A$2000))*$B$22:$B$2000))^2)</f>
        <v>7.4058405145208788</v>
      </c>
      <c r="Y1560">
        <f t="array" ref="Y1560">+SQRT((SUM(SIN($V1560/$X$1*($A$22:$A$2000))*$C$22:$C$2000))^2 +  (SUM(COS($V1560/$X$1*($A$22:$A$2000))*$C$22:$C$2000))^2)</f>
        <v>8.1196587719126452</v>
      </c>
    </row>
    <row r="1561" spans="7:25" x14ac:dyDescent="0.35">
      <c r="G1561" s="1">
        <v>2010</v>
      </c>
      <c r="H1561" s="1">
        <v>0.32117036308087799</v>
      </c>
      <c r="I1561" s="1">
        <v>0.4620939</v>
      </c>
      <c r="J1561" s="1">
        <v>2010</v>
      </c>
      <c r="K1561" s="1">
        <v>3.12999999999988</v>
      </c>
      <c r="L1561" s="1">
        <v>9.3649432944662395E-2</v>
      </c>
      <c r="M1561" s="1">
        <v>28.928461090991298</v>
      </c>
      <c r="V1561">
        <f t="shared" si="101"/>
        <v>1559</v>
      </c>
      <c r="W1561">
        <f t="shared" si="100"/>
        <v>2.4812255628026483</v>
      </c>
      <c r="X1561" s="2">
        <f t="array" ref="X1561">+SQRT((SUM(SIN($V1561/$X$1*($A$22:$A$2000))*$B$22:$B$2000))^2 + (SUM(COS($V1561/$X$1*($A$22:$A$2000))*$B$22:$B$2000))^2)</f>
        <v>8.6333241897678956</v>
      </c>
      <c r="Y1561">
        <f t="array" ref="Y1561">+SQRT((SUM(SIN($V1561/$X$1*($A$22:$A$2000))*$C$22:$C$2000))^2 +  (SUM(COS($V1561/$X$1*($A$22:$A$2000))*$C$22:$C$2000))^2)</f>
        <v>9.2673887338650829</v>
      </c>
    </row>
    <row r="1562" spans="7:25" x14ac:dyDescent="0.35">
      <c r="G1562" s="1">
        <v>2010.083333</v>
      </c>
      <c r="H1562" s="1">
        <v>0.34246284196055898</v>
      </c>
      <c r="I1562" s="1">
        <v>0.1919139</v>
      </c>
      <c r="J1562" s="1">
        <v>2010.083333</v>
      </c>
      <c r="K1562" s="1">
        <v>3.1319999999998802</v>
      </c>
      <c r="L1562" s="1">
        <v>0.120393375279614</v>
      </c>
      <c r="M1562" s="1">
        <v>33.926498153796501</v>
      </c>
      <c r="V1562">
        <f t="shared" si="101"/>
        <v>1560</v>
      </c>
      <c r="W1562">
        <f t="shared" si="100"/>
        <v>2.4828171122335672</v>
      </c>
      <c r="X1562" s="2">
        <f t="array" ref="X1562">+SQRT((SUM(SIN($V1562/$X$1*($A$22:$A$2000))*$B$22:$B$2000))^2 + (SUM(COS($V1562/$X$1*($A$22:$A$2000))*$B$22:$B$2000))^2)</f>
        <v>9.4001073415308962</v>
      </c>
      <c r="Y1562">
        <f t="array" ref="Y1562">+SQRT((SUM(SIN($V1562/$X$1*($A$22:$A$2000))*$C$22:$C$2000))^2 +  (SUM(COS($V1562/$X$1*($A$22:$A$2000))*$C$22:$C$2000))^2)</f>
        <v>10.113930150112973</v>
      </c>
    </row>
    <row r="1563" spans="7:25" x14ac:dyDescent="0.35">
      <c r="G1563" s="1">
        <v>2010.166667</v>
      </c>
      <c r="H1563" s="1">
        <v>0.36785004608798599</v>
      </c>
      <c r="I1563" s="1">
        <v>0.61074850000000003</v>
      </c>
      <c r="J1563" s="1">
        <v>2010.166667</v>
      </c>
      <c r="K1563" s="1">
        <v>3.13399999999988</v>
      </c>
      <c r="L1563" s="1">
        <v>0.121198741867934</v>
      </c>
      <c r="M1563" s="1">
        <v>43.134685567222903</v>
      </c>
      <c r="V1563">
        <f t="shared" si="101"/>
        <v>1561</v>
      </c>
      <c r="W1563">
        <f t="shared" si="100"/>
        <v>2.484408661664486</v>
      </c>
      <c r="X1563" s="2">
        <f t="array" ref="X1563">+SQRT((SUM(SIN($V1563/$X$1*($A$22:$A$2000))*$B$22:$B$2000))^2 + (SUM(COS($V1563/$X$1*($A$22:$A$2000))*$B$22:$B$2000))^2)</f>
        <v>9.7455733007923069</v>
      </c>
      <c r="Y1563">
        <f t="array" ref="Y1563">+SQRT((SUM(SIN($V1563/$X$1*($A$22:$A$2000))*$C$22:$C$2000))^2 +  (SUM(COS($V1563/$X$1*($A$22:$A$2000))*$C$22:$C$2000))^2)</f>
        <v>10.557398658023221</v>
      </c>
    </row>
    <row r="1564" spans="7:25" x14ac:dyDescent="0.35">
      <c r="G1564" s="1">
        <v>2010.25</v>
      </c>
      <c r="H1564" s="1">
        <v>0.43842096062775499</v>
      </c>
      <c r="I1564" s="1">
        <v>0.55021640000000005</v>
      </c>
      <c r="J1564" s="1">
        <v>2010.25</v>
      </c>
      <c r="K1564" s="1">
        <v>3.1359999999998802</v>
      </c>
      <c r="L1564" s="1">
        <v>9.2163454819560703E-2</v>
      </c>
      <c r="M1564" s="1">
        <v>56.061409193512297</v>
      </c>
      <c r="V1564">
        <f t="shared" si="101"/>
        <v>1562</v>
      </c>
      <c r="W1564">
        <f t="shared" si="100"/>
        <v>2.4860002110954049</v>
      </c>
      <c r="X1564" s="2">
        <f t="array" ref="X1564">+SQRT((SUM(SIN($V1564/$X$1*($A$22:$A$2000))*$B$22:$B$2000))^2 + (SUM(COS($V1564/$X$1*($A$22:$A$2000))*$B$22:$B$2000))^2)</f>
        <v>9.8725286552058407</v>
      </c>
      <c r="Y1564">
        <f t="array" ref="Y1564">+SQRT((SUM(SIN($V1564/$X$1*($A$22:$A$2000))*$C$22:$C$2000))^2 +  (SUM(COS($V1564/$X$1*($A$22:$A$2000))*$C$22:$C$2000))^2)</f>
        <v>10.439745585902038</v>
      </c>
    </row>
    <row r="1565" spans="7:25" x14ac:dyDescent="0.35">
      <c r="G1565" s="1">
        <v>2010.333333</v>
      </c>
      <c r="H1565" s="1">
        <v>0.50370065093844496</v>
      </c>
      <c r="I1565" s="1">
        <v>0.16940079999999999</v>
      </c>
      <c r="J1565" s="1">
        <v>2010.333333</v>
      </c>
      <c r="K1565" s="1">
        <v>3.13799999999988</v>
      </c>
      <c r="L1565" s="1">
        <v>0.102039297728097</v>
      </c>
      <c r="M1565" s="1">
        <v>61.360261545092598</v>
      </c>
      <c r="V1565">
        <f t="shared" si="101"/>
        <v>1563</v>
      </c>
      <c r="W1565">
        <f t="shared" si="100"/>
        <v>2.4875917605263242</v>
      </c>
      <c r="X1565" s="2">
        <f t="array" ref="X1565">+SQRT((SUM(SIN($V1565/$X$1*($A$22:$A$2000))*$B$22:$B$2000))^2 + (SUM(COS($V1565/$X$1*($A$22:$A$2000))*$B$22:$B$2000))^2)</f>
        <v>9.889243164779618</v>
      </c>
      <c r="Y1565">
        <f t="array" ref="Y1565">+SQRT((SUM(SIN($V1565/$X$1*($A$22:$A$2000))*$C$22:$C$2000))^2 +  (SUM(COS($V1565/$X$1*($A$22:$A$2000))*$C$22:$C$2000))^2)</f>
        <v>9.6943296072858267</v>
      </c>
    </row>
    <row r="1566" spans="7:25" x14ac:dyDescent="0.35">
      <c r="G1566" s="1">
        <v>2010.416667</v>
      </c>
      <c r="H1566" s="1">
        <v>0.47891694564337201</v>
      </c>
      <c r="I1566" s="1">
        <v>5.0762059999999998E-2</v>
      </c>
      <c r="J1566" s="1">
        <v>2010.416667</v>
      </c>
      <c r="K1566" s="1">
        <v>3.1399999999998802</v>
      </c>
      <c r="L1566" s="1">
        <v>0.123663784586087</v>
      </c>
      <c r="M1566" s="1">
        <v>55.605114681103601</v>
      </c>
      <c r="V1566">
        <f t="shared" si="101"/>
        <v>1564</v>
      </c>
      <c r="W1566">
        <f t="shared" si="100"/>
        <v>2.4891833099572431</v>
      </c>
      <c r="X1566" s="2">
        <f t="array" ref="X1566">+SQRT((SUM(SIN($V1566/$X$1*($A$22:$A$2000))*$B$22:$B$2000))^2 + (SUM(COS($V1566/$X$1*($A$22:$A$2000))*$B$22:$B$2000))^2)</f>
        <v>9.6507813134433942</v>
      </c>
      <c r="Y1566">
        <f t="array" ref="Y1566">+SQRT((SUM(SIN($V1566/$X$1*($A$22:$A$2000))*$C$22:$C$2000))^2 +  (SUM(COS($V1566/$X$1*($A$22:$A$2000))*$C$22:$C$2000))^2)</f>
        <v>8.438025222444006</v>
      </c>
    </row>
    <row r="1567" spans="7:25" x14ac:dyDescent="0.35">
      <c r="G1567" s="1">
        <v>2010.5</v>
      </c>
      <c r="H1567" s="1">
        <v>0.39022962101238801</v>
      </c>
      <c r="I1567" s="1">
        <v>0.2923114</v>
      </c>
      <c r="J1567" s="1">
        <v>2010.5</v>
      </c>
      <c r="K1567" s="1">
        <v>3.14199999999988</v>
      </c>
      <c r="L1567" s="1">
        <v>0.101923561372875</v>
      </c>
      <c r="M1567" s="1">
        <v>53.702574891545503</v>
      </c>
      <c r="V1567">
        <f t="shared" si="101"/>
        <v>1565</v>
      </c>
      <c r="W1567">
        <f t="shared" si="100"/>
        <v>2.490774859388162</v>
      </c>
      <c r="X1567" s="2">
        <f t="array" ref="X1567">+SQRT((SUM(SIN($V1567/$X$1*($A$22:$A$2000))*$B$22:$B$2000))^2 + (SUM(COS($V1567/$X$1*($A$22:$A$2000))*$B$22:$B$2000))^2)</f>
        <v>8.9138852164146147</v>
      </c>
      <c r="Y1567">
        <f t="array" ref="Y1567">+SQRT((SUM(SIN($V1567/$X$1*($A$22:$A$2000))*$C$22:$C$2000))^2 +  (SUM(COS($V1567/$X$1*($A$22:$A$2000))*$C$22:$C$2000))^2)</f>
        <v>6.9177229856099247</v>
      </c>
    </row>
    <row r="1568" spans="7:25" x14ac:dyDescent="0.35">
      <c r="G1568" s="1">
        <v>2010.583333</v>
      </c>
      <c r="H1568" s="1">
        <v>0.35325435362020602</v>
      </c>
      <c r="I1568" s="1">
        <v>0.21934780000000001</v>
      </c>
      <c r="J1568" s="1">
        <v>2010.583333</v>
      </c>
      <c r="K1568" s="1">
        <v>3.1439999999998798</v>
      </c>
      <c r="L1568" s="1">
        <v>8.8326048309661107E-2</v>
      </c>
      <c r="M1568" s="1">
        <v>70.022213649447707</v>
      </c>
      <c r="V1568">
        <f t="shared" si="101"/>
        <v>1566</v>
      </c>
      <c r="W1568">
        <f t="shared" si="100"/>
        <v>2.4923664088190809</v>
      </c>
      <c r="X1568" s="2">
        <f t="array" ref="X1568">+SQRT((SUM(SIN($V1568/$X$1*($A$22:$A$2000))*$B$22:$B$2000))^2 + (SUM(COS($V1568/$X$1*($A$22:$A$2000))*$B$22:$B$2000))^2)</f>
        <v>7.6061931984709403</v>
      </c>
      <c r="Y1568">
        <f t="array" ref="Y1568">+SQRT((SUM(SIN($V1568/$X$1*($A$22:$A$2000))*$C$22:$C$2000))^2 +  (SUM(COS($V1568/$X$1*($A$22:$A$2000))*$C$22:$C$2000))^2)</f>
        <v>5.3544532796278901</v>
      </c>
    </row>
    <row r="1569" spans="7:25" x14ac:dyDescent="0.35">
      <c r="G1569" s="1">
        <v>2010.666667</v>
      </c>
      <c r="H1569" s="1">
        <v>0.39317901781154702</v>
      </c>
      <c r="I1569" s="1">
        <v>9.2643710000000004E-2</v>
      </c>
      <c r="J1569" s="1">
        <v>2010.666667</v>
      </c>
      <c r="K1569" s="1">
        <v>3.14599999999988</v>
      </c>
      <c r="L1569" s="1">
        <v>0.113652984980412</v>
      </c>
      <c r="M1569" s="1">
        <v>99.613027770577602</v>
      </c>
      <c r="V1569">
        <f t="shared" si="101"/>
        <v>1567</v>
      </c>
      <c r="W1569">
        <f t="shared" si="100"/>
        <v>2.4939579582500002</v>
      </c>
      <c r="X1569" s="2">
        <f t="array" ref="X1569">+SQRT((SUM(SIN($V1569/$X$1*($A$22:$A$2000))*$B$22:$B$2000))^2 + (SUM(COS($V1569/$X$1*($A$22:$A$2000))*$B$22:$B$2000))^2)</f>
        <v>5.9249504320462112</v>
      </c>
      <c r="Y1569">
        <f t="array" ref="Y1569">+SQRT((SUM(SIN($V1569/$X$1*($A$22:$A$2000))*$C$22:$C$2000))^2 +  (SUM(COS($V1569/$X$1*($A$22:$A$2000))*$C$22:$C$2000))^2)</f>
        <v>3.8599647757407389</v>
      </c>
    </row>
    <row r="1570" spans="7:25" x14ac:dyDescent="0.35">
      <c r="G1570" s="1">
        <v>2010.75</v>
      </c>
      <c r="H1570" s="1">
        <v>0.39905051950757903</v>
      </c>
      <c r="I1570" s="1">
        <v>-8.1269380000000002E-2</v>
      </c>
      <c r="J1570" s="1">
        <v>2010.75</v>
      </c>
      <c r="K1570" s="1">
        <v>3.14799999999987</v>
      </c>
      <c r="L1570" s="1">
        <v>0.11343334075031999</v>
      </c>
      <c r="M1570" s="1">
        <v>125.676342036346</v>
      </c>
      <c r="V1570">
        <f t="shared" si="101"/>
        <v>1568</v>
      </c>
      <c r="W1570">
        <f t="shared" si="100"/>
        <v>2.4955495076809191</v>
      </c>
      <c r="X1570" s="2">
        <f t="array" ref="X1570">+SQRT((SUM(SIN($V1570/$X$1*($A$22:$A$2000))*$B$22:$B$2000))^2 + (SUM(COS($V1570/$X$1*($A$22:$A$2000))*$B$22:$B$2000))^2)</f>
        <v>4.2009747601037661</v>
      </c>
      <c r="Y1570">
        <f t="array" ref="Y1570">+SQRT((SUM(SIN($V1570/$X$1*($A$22:$A$2000))*$C$22:$C$2000))^2 +  (SUM(COS($V1570/$X$1*($A$22:$A$2000))*$C$22:$C$2000))^2)</f>
        <v>2.6445952113332951</v>
      </c>
    </row>
    <row r="1571" spans="7:25" x14ac:dyDescent="0.35">
      <c r="G1571" s="1">
        <v>2010.833333</v>
      </c>
      <c r="H1571" s="1">
        <v>0.29983413373380402</v>
      </c>
      <c r="I1571" s="1">
        <v>-0.2476254</v>
      </c>
      <c r="J1571" s="1">
        <v>2010.833333</v>
      </c>
      <c r="K1571" s="1">
        <v>3.1499999999998698</v>
      </c>
      <c r="L1571" s="1">
        <v>8.6616083616987694E-2</v>
      </c>
      <c r="M1571" s="1">
        <v>137.21959586391699</v>
      </c>
      <c r="V1571">
        <f t="shared" si="101"/>
        <v>1569</v>
      </c>
      <c r="W1571">
        <f t="shared" si="100"/>
        <v>2.497141057111838</v>
      </c>
      <c r="X1571" s="2">
        <f t="array" ref="X1571">+SQRT((SUM(SIN($V1571/$X$1*($A$22:$A$2000))*$B$22:$B$2000))^2 + (SUM(COS($V1571/$X$1*($A$22:$A$2000))*$B$22:$B$2000))^2)</f>
        <v>2.6236272060094223</v>
      </c>
      <c r="Y1571">
        <f t="array" ref="Y1571">+SQRT((SUM(SIN($V1571/$X$1*($A$22:$A$2000))*$C$22:$C$2000))^2 +  (SUM(COS($V1571/$X$1*($A$22:$A$2000))*$C$22:$C$2000))^2)</f>
        <v>2.4276684234395329</v>
      </c>
    </row>
    <row r="1572" spans="7:25" x14ac:dyDescent="0.35">
      <c r="G1572" s="1">
        <v>2010.916667</v>
      </c>
      <c r="H1572" s="1">
        <v>0.182791725294981</v>
      </c>
      <c r="I1572" s="1">
        <v>1.0163489999999999E-3</v>
      </c>
      <c r="J1572" s="1">
        <v>2010.916667</v>
      </c>
      <c r="K1572" s="1">
        <v>3.15199999999987</v>
      </c>
      <c r="L1572" s="1">
        <v>9.6989206832453295E-2</v>
      </c>
      <c r="M1572" s="1">
        <v>132.37511748351301</v>
      </c>
      <c r="V1572">
        <f t="shared" si="101"/>
        <v>1570</v>
      </c>
      <c r="W1572">
        <f t="shared" si="100"/>
        <v>2.4987326065427569</v>
      </c>
      <c r="X1572" s="2">
        <f t="array" ref="X1572">+SQRT((SUM(SIN($V1572/$X$1*($A$22:$A$2000))*$B$22:$B$2000))^2 + (SUM(COS($V1572/$X$1*($A$22:$A$2000))*$B$22:$B$2000))^2)</f>
        <v>1.0873385430685014</v>
      </c>
      <c r="Y1572">
        <f t="array" ref="Y1572">+SQRT((SUM(SIN($V1572/$X$1*($A$22:$A$2000))*$C$22:$C$2000))^2 +  (SUM(COS($V1572/$X$1*($A$22:$A$2000))*$C$22:$C$2000))^2)</f>
        <v>3.3174650885489756</v>
      </c>
    </row>
    <row r="1573" spans="7:25" x14ac:dyDescent="0.35">
      <c r="G1573" s="1">
        <v>2011</v>
      </c>
      <c r="H1573" s="1">
        <v>0.167439578108766</v>
      </c>
      <c r="I1573" s="1">
        <v>0.35991089999999998</v>
      </c>
      <c r="J1573" s="1">
        <v>2011</v>
      </c>
      <c r="K1573" s="1">
        <v>3.1539999999998698</v>
      </c>
      <c r="L1573" s="1">
        <v>0.116660197990765</v>
      </c>
      <c r="M1573" s="1">
        <v>111.11460231011</v>
      </c>
      <c r="V1573">
        <f t="shared" si="101"/>
        <v>1571</v>
      </c>
      <c r="W1573">
        <f t="shared" si="100"/>
        <v>2.5003241559736757</v>
      </c>
      <c r="X1573" s="2">
        <f t="array" ref="X1573">+SQRT((SUM(SIN($V1573/$X$1*($A$22:$A$2000))*$B$22:$B$2000))^2 + (SUM(COS($V1573/$X$1*($A$22:$A$2000))*$B$22:$B$2000))^2)</f>
        <v>0.60433943579804383</v>
      </c>
      <c r="Y1573">
        <f t="array" ref="Y1573">+SQRT((SUM(SIN($V1573/$X$1*($A$22:$A$2000))*$C$22:$C$2000))^2 +  (SUM(COS($V1573/$X$1*($A$22:$A$2000))*$C$22:$C$2000))^2)</f>
        <v>4.3179864560763779</v>
      </c>
    </row>
    <row r="1574" spans="7:25" x14ac:dyDescent="0.35">
      <c r="G1574" s="1">
        <v>2011.083333</v>
      </c>
      <c r="H1574" s="1">
        <v>0.24273953990913499</v>
      </c>
      <c r="I1574" s="1">
        <v>0.41050340000000002</v>
      </c>
      <c r="J1574" s="1">
        <v>2011.083333</v>
      </c>
      <c r="K1574" s="1">
        <v>3.15599999999987</v>
      </c>
      <c r="L1574" s="1">
        <v>9.5589070798906106E-2</v>
      </c>
      <c r="M1574" s="1">
        <v>76.748961992336802</v>
      </c>
      <c r="V1574">
        <f t="shared" si="101"/>
        <v>1572</v>
      </c>
      <c r="W1574">
        <f t="shared" si="100"/>
        <v>2.5019157054045951</v>
      </c>
      <c r="X1574" s="2">
        <f t="array" ref="X1574">+SQRT((SUM(SIN($V1574/$X$1*($A$22:$A$2000))*$B$22:$B$2000))^2 + (SUM(COS($V1574/$X$1*($A$22:$A$2000))*$B$22:$B$2000))^2)</f>
        <v>2.3845265858734677</v>
      </c>
      <c r="Y1574">
        <f t="array" ref="Y1574">+SQRT((SUM(SIN($V1574/$X$1*($A$22:$A$2000))*$C$22:$C$2000))^2 +  (SUM(COS($V1574/$X$1*($A$22:$A$2000))*$C$22:$C$2000))^2)</f>
        <v>4.9176654841879506</v>
      </c>
    </row>
    <row r="1575" spans="7:25" x14ac:dyDescent="0.35">
      <c r="G1575" s="1">
        <v>2011.166667</v>
      </c>
      <c r="H1575" s="1">
        <v>0.31373569691976999</v>
      </c>
      <c r="I1575" s="1">
        <v>0.51941570000000004</v>
      </c>
      <c r="J1575" s="1">
        <v>2011.166667</v>
      </c>
      <c r="K1575" s="1">
        <v>3.1579999999998698</v>
      </c>
      <c r="L1575" s="1">
        <v>8.3953607381965306E-2</v>
      </c>
      <c r="M1575" s="1">
        <v>46.016478495432999</v>
      </c>
      <c r="V1575">
        <f t="shared" si="101"/>
        <v>1573</v>
      </c>
      <c r="W1575">
        <f t="shared" si="100"/>
        <v>2.503507254835514</v>
      </c>
      <c r="X1575" s="2">
        <f t="array" ref="X1575">+SQRT((SUM(SIN($V1575/$X$1*($A$22:$A$2000))*$B$22:$B$2000))^2 + (SUM(COS($V1575/$X$1*($A$22:$A$2000))*$B$22:$B$2000))^2)</f>
        <v>3.994345814287898</v>
      </c>
      <c r="Y1575">
        <f t="array" ref="Y1575">+SQRT((SUM(SIN($V1575/$X$1*($A$22:$A$2000))*$C$22:$C$2000))^2 +  (SUM(COS($V1575/$X$1*($A$22:$A$2000))*$C$22:$C$2000))^2)</f>
        <v>5.053675426749825</v>
      </c>
    </row>
    <row r="1576" spans="7:25" x14ac:dyDescent="0.35">
      <c r="G1576" s="1">
        <v>2011.25</v>
      </c>
      <c r="H1576" s="1">
        <v>0.35223107273731602</v>
      </c>
      <c r="I1576" s="1">
        <v>0.3345243</v>
      </c>
      <c r="J1576" s="1">
        <v>2011.25</v>
      </c>
      <c r="K1576" s="1">
        <v>3.15999999999987</v>
      </c>
      <c r="L1576" s="1">
        <v>0.108192144240833</v>
      </c>
      <c r="M1576" s="1">
        <v>43.226175058049101</v>
      </c>
      <c r="V1576">
        <f t="shared" si="101"/>
        <v>1574</v>
      </c>
      <c r="W1576">
        <f t="shared" si="100"/>
        <v>2.5050988042664328</v>
      </c>
      <c r="X1576" s="2">
        <f t="array" ref="X1576">+SQRT((SUM(SIN($V1576/$X$1*($A$22:$A$2000))*$B$22:$B$2000))^2 + (SUM(COS($V1576/$X$1*($A$22:$A$2000))*$B$22:$B$2000))^2)</f>
        <v>5.1491473141175126</v>
      </c>
      <c r="Y1576">
        <f t="array" ref="Y1576">+SQRT((SUM(SIN($V1576/$X$1*($A$22:$A$2000))*$C$22:$C$2000))^2 +  (SUM(COS($V1576/$X$1*($A$22:$A$2000))*$C$22:$C$2000))^2)</f>
        <v>4.8660569408077983</v>
      </c>
    </row>
    <row r="1577" spans="7:25" x14ac:dyDescent="0.35">
      <c r="G1577" s="1">
        <v>2011.333333</v>
      </c>
      <c r="H1577" s="1">
        <v>0.407981277804848</v>
      </c>
      <c r="I1577" s="1">
        <v>0.1095305</v>
      </c>
      <c r="J1577" s="1">
        <v>2011.333333</v>
      </c>
      <c r="K1577" s="1">
        <v>3.1619999999998698</v>
      </c>
      <c r="L1577" s="1">
        <v>0.10688184156642699</v>
      </c>
      <c r="M1577" s="1">
        <v>72.971551407974601</v>
      </c>
      <c r="V1577">
        <f t="shared" si="101"/>
        <v>1575</v>
      </c>
      <c r="W1577">
        <f t="shared" si="100"/>
        <v>2.5066903536973517</v>
      </c>
      <c r="X1577" s="2">
        <f t="array" ref="X1577">+SQRT((SUM(SIN($V1577/$X$1*($A$22:$A$2000))*$B$22:$B$2000))^2 + (SUM(COS($V1577/$X$1*($A$22:$A$2000))*$B$22:$B$2000))^2)</f>
        <v>5.77445284548857</v>
      </c>
      <c r="Y1577">
        <f t="array" ref="Y1577">+SQRT((SUM(SIN($V1577/$X$1*($A$22:$A$2000))*$C$22:$C$2000))^2 +  (SUM(COS($V1577/$X$1*($A$22:$A$2000))*$C$22:$C$2000))^2)</f>
        <v>4.4877792344428942</v>
      </c>
    </row>
    <row r="1578" spans="7:25" x14ac:dyDescent="0.35">
      <c r="G1578" s="1">
        <v>2011.416667</v>
      </c>
      <c r="H1578" s="1">
        <v>0.50146586821523798</v>
      </c>
      <c r="I1578" s="1">
        <v>0.24572140000000001</v>
      </c>
      <c r="J1578" s="1">
        <v>2011.416667</v>
      </c>
      <c r="K1578" s="1">
        <v>3.16399999999987</v>
      </c>
      <c r="L1578" s="1">
        <v>8.1929455062641807E-2</v>
      </c>
      <c r="M1578" s="1">
        <v>109.684486109669</v>
      </c>
      <c r="V1578">
        <f t="shared" si="101"/>
        <v>1576</v>
      </c>
      <c r="W1578">
        <f t="shared" si="100"/>
        <v>2.5082819031282706</v>
      </c>
      <c r="X1578" s="2">
        <f t="array" ref="X1578">+SQRT((SUM(SIN($V1578/$X$1*($A$22:$A$2000))*$B$22:$B$2000))^2 + (SUM(COS($V1578/$X$1*($A$22:$A$2000))*$B$22:$B$2000))^2)</f>
        <v>6.0550320430986728</v>
      </c>
      <c r="Y1578">
        <f t="array" ref="Y1578">+SQRT((SUM(SIN($V1578/$X$1*($A$22:$A$2000))*$C$22:$C$2000))^2 +  (SUM(COS($V1578/$X$1*($A$22:$A$2000))*$C$22:$C$2000))^2)</f>
        <v>3.9254885651205353</v>
      </c>
    </row>
    <row r="1579" spans="7:25" x14ac:dyDescent="0.35">
      <c r="G1579" s="1">
        <v>2011.5</v>
      </c>
      <c r="H1579" s="1">
        <v>0.59677351947148904</v>
      </c>
      <c r="I1579" s="1">
        <v>0.51634990000000003</v>
      </c>
      <c r="J1579" s="1">
        <v>2011.5</v>
      </c>
      <c r="K1579" s="1">
        <v>3.1659999999998698</v>
      </c>
      <c r="L1579" s="1">
        <v>9.2943997370701095E-2</v>
      </c>
      <c r="M1579" s="1">
        <v>127.57035454304</v>
      </c>
      <c r="V1579">
        <f t="shared" si="101"/>
        <v>1577</v>
      </c>
      <c r="W1579">
        <f t="shared" si="100"/>
        <v>2.5098734525591895</v>
      </c>
      <c r="X1579" s="2">
        <f t="array" ref="X1579">+SQRT((SUM(SIN($V1579/$X$1*($A$22:$A$2000))*$B$22:$B$2000))^2 + (SUM(COS($V1579/$X$1*($A$22:$A$2000))*$B$22:$B$2000))^2)</f>
        <v>6.2410890157211369</v>
      </c>
      <c r="Y1579">
        <f t="array" ref="Y1579">+SQRT((SUM(SIN($V1579/$X$1*($A$22:$A$2000))*$C$22:$C$2000))^2 +  (SUM(COS($V1579/$X$1*($A$22:$A$2000))*$C$22:$C$2000))^2)</f>
        <v>3.1350843561413644</v>
      </c>
    </row>
    <row r="1580" spans="7:25" x14ac:dyDescent="0.35">
      <c r="G1580" s="1">
        <v>2011.583333</v>
      </c>
      <c r="H1580" s="1">
        <v>0.66967713049482802</v>
      </c>
      <c r="I1580" s="1">
        <v>0.62496689999999999</v>
      </c>
      <c r="J1580" s="1">
        <v>2011.583333</v>
      </c>
      <c r="K1580" s="1">
        <v>3.16799999999987</v>
      </c>
      <c r="L1580" s="1">
        <v>0.110857445388011</v>
      </c>
      <c r="M1580" s="1">
        <v>127.543838902942</v>
      </c>
      <c r="V1580">
        <f t="shared" si="101"/>
        <v>1578</v>
      </c>
      <c r="W1580">
        <f t="shared" si="100"/>
        <v>2.5114650019901084</v>
      </c>
      <c r="X1580" s="2">
        <f t="array" ref="X1580">+SQRT((SUM(SIN($V1580/$X$1*($A$22:$A$2000))*$B$22:$B$2000))^2 + (SUM(COS($V1580/$X$1*($A$22:$A$2000))*$B$22:$B$2000))^2)</f>
        <v>6.3576269262733192</v>
      </c>
      <c r="Y1580">
        <f t="array" ref="Y1580">+SQRT((SUM(SIN($V1580/$X$1*($A$22:$A$2000))*$C$22:$C$2000))^2 +  (SUM(COS($V1580/$X$1*($A$22:$A$2000))*$C$22:$C$2000))^2)</f>
        <v>2.1694126218395842</v>
      </c>
    </row>
    <row r="1581" spans="7:25" x14ac:dyDescent="0.35">
      <c r="G1581" s="1">
        <v>2011.666667</v>
      </c>
      <c r="H1581" s="1">
        <v>0.716692928128426</v>
      </c>
      <c r="I1581" s="1">
        <v>0.56208429999999998</v>
      </c>
      <c r="J1581" s="1">
        <v>2011.666667</v>
      </c>
      <c r="K1581" s="1">
        <v>3.1699999999998698</v>
      </c>
      <c r="L1581" s="1">
        <v>9.0186016046389594E-2</v>
      </c>
      <c r="M1581" s="1">
        <v>119.51316572991</v>
      </c>
      <c r="V1581">
        <f t="shared" si="101"/>
        <v>1579</v>
      </c>
      <c r="W1581">
        <f t="shared" si="100"/>
        <v>2.5130565514210272</v>
      </c>
      <c r="X1581" s="2">
        <f t="array" ref="X1581">+SQRT((SUM(SIN($V1581/$X$1*($A$22:$A$2000))*$B$22:$B$2000))^2 + (SUM(COS($V1581/$X$1*($A$22:$A$2000))*$B$22:$B$2000))^2)</f>
        <v>6.1990755532306538</v>
      </c>
      <c r="Y1581">
        <f t="array" ref="Y1581">+SQRT((SUM(SIN($V1581/$X$1*($A$22:$A$2000))*$C$22:$C$2000))^2 +  (SUM(COS($V1581/$X$1*($A$22:$A$2000))*$C$22:$C$2000))^2)</f>
        <v>1.2238101868663152</v>
      </c>
    </row>
    <row r="1582" spans="7:25" x14ac:dyDescent="0.35">
      <c r="G1582" s="1">
        <v>2011.75</v>
      </c>
      <c r="H1582" s="1">
        <v>0.697216499488163</v>
      </c>
      <c r="I1582" s="1">
        <v>0.71221259999999997</v>
      </c>
      <c r="J1582" s="1">
        <v>2011.75</v>
      </c>
      <c r="K1582" s="1">
        <v>3.17199999999987</v>
      </c>
      <c r="L1582" s="1">
        <v>8.0382904379765904E-2</v>
      </c>
      <c r="M1582" s="1">
        <v>98.646641781540296</v>
      </c>
      <c r="V1582">
        <f t="shared" si="101"/>
        <v>1580</v>
      </c>
      <c r="W1582">
        <f t="shared" si="100"/>
        <v>2.5146481008519466</v>
      </c>
      <c r="X1582" s="2">
        <f t="array" ref="X1582">+SQRT((SUM(SIN($V1582/$X$1*($A$22:$A$2000))*$B$22:$B$2000))^2 + (SUM(COS($V1582/$X$1*($A$22:$A$2000))*$B$22:$B$2000))^2)</f>
        <v>5.6074531557336025</v>
      </c>
      <c r="Y1582">
        <f t="array" ref="Y1582">+SQRT((SUM(SIN($V1582/$X$1*($A$22:$A$2000))*$C$22:$C$2000))^2 +  (SUM(COS($V1582/$X$1*($A$22:$A$2000))*$C$22:$C$2000))^2)</f>
        <v>0.59251338157462841</v>
      </c>
    </row>
    <row r="1583" spans="7:25" x14ac:dyDescent="0.35">
      <c r="G1583" s="1">
        <v>2011.833333</v>
      </c>
      <c r="H1583" s="1">
        <v>0.55990283817467701</v>
      </c>
      <c r="I1583" s="1">
        <v>0.58341600000000005</v>
      </c>
      <c r="J1583" s="1">
        <v>2011.833333</v>
      </c>
      <c r="K1583" s="1">
        <v>3.1739999999998698</v>
      </c>
      <c r="L1583" s="1">
        <v>0.103728590353966</v>
      </c>
      <c r="M1583" s="1">
        <v>63.031274383883002</v>
      </c>
      <c r="V1583">
        <f t="shared" si="101"/>
        <v>1581</v>
      </c>
      <c r="W1583">
        <f t="shared" si="100"/>
        <v>2.5162396502828654</v>
      </c>
      <c r="X1583" s="2">
        <f t="array" ref="X1583">+SQRT((SUM(SIN($V1583/$X$1*($A$22:$A$2000))*$B$22:$B$2000))^2 + (SUM(COS($V1583/$X$1*($A$22:$A$2000))*$B$22:$B$2000))^2)</f>
        <v>4.6650502524259467</v>
      </c>
      <c r="Y1583">
        <f t="array" ref="Y1583">+SQRT((SUM(SIN($V1583/$X$1*($A$22:$A$2000))*$C$22:$C$2000))^2 +  (SUM(COS($V1583/$X$1*($A$22:$A$2000))*$C$22:$C$2000))^2)</f>
        <v>0.47173737668414928</v>
      </c>
    </row>
    <row r="1584" spans="7:25" x14ac:dyDescent="0.35">
      <c r="G1584" s="1">
        <v>2011.916667</v>
      </c>
      <c r="H1584" s="1">
        <v>0.35168495867556498</v>
      </c>
      <c r="I1584" s="1">
        <v>8.4537630000000002E-2</v>
      </c>
      <c r="J1584" s="1">
        <v>2011.916667</v>
      </c>
      <c r="K1584" s="1">
        <v>3.17599999999987</v>
      </c>
      <c r="L1584" s="1">
        <v>0.10123800275023399</v>
      </c>
      <c r="M1584" s="1">
        <v>34.134005067771099</v>
      </c>
      <c r="V1584">
        <f t="shared" si="101"/>
        <v>1582</v>
      </c>
      <c r="W1584">
        <f t="shared" si="100"/>
        <v>2.5178311997137843</v>
      </c>
      <c r="X1584" s="2">
        <f t="array" ref="X1584">+SQRT((SUM(SIN($V1584/$X$1*($A$22:$A$2000))*$B$22:$B$2000))^2 + (SUM(COS($V1584/$X$1*($A$22:$A$2000))*$B$22:$B$2000))^2)</f>
        <v>3.6584724986938753</v>
      </c>
      <c r="Y1584">
        <f t="array" ref="Y1584">+SQRT((SUM(SIN($V1584/$X$1*($A$22:$A$2000))*$C$22:$C$2000))^2 +  (SUM(COS($V1584/$X$1*($A$22:$A$2000))*$C$22:$C$2000))^2)</f>
        <v>0.44663579454745922</v>
      </c>
    </row>
    <row r="1585" spans="7:25" x14ac:dyDescent="0.35">
      <c r="G1585" s="1">
        <v>2012</v>
      </c>
      <c r="H1585" s="1">
        <v>0.21130342550433001</v>
      </c>
      <c r="I1585" s="1">
        <v>0.21446119999999999</v>
      </c>
      <c r="J1585" s="1">
        <v>2012</v>
      </c>
      <c r="K1585" s="1">
        <v>3.1779999999998698</v>
      </c>
      <c r="L1585" s="1">
        <v>7.7901155670670102E-2</v>
      </c>
      <c r="M1585" s="1">
        <v>30.383358790836599</v>
      </c>
      <c r="V1585">
        <f t="shared" si="101"/>
        <v>1583</v>
      </c>
      <c r="W1585">
        <f t="shared" si="100"/>
        <v>2.5194227491447032</v>
      </c>
      <c r="X1585" s="2">
        <f t="array" ref="X1585">+SQRT((SUM(SIN($V1585/$X$1*($A$22:$A$2000))*$B$22:$B$2000))^2 + (SUM(COS($V1585/$X$1*($A$22:$A$2000))*$B$22:$B$2000))^2)</f>
        <v>2.8597354095280196</v>
      </c>
      <c r="Y1585">
        <f t="array" ref="Y1585">+SQRT((SUM(SIN($V1585/$X$1*($A$22:$A$2000))*$C$22:$C$2000))^2 +  (SUM(COS($V1585/$X$1*($A$22:$A$2000))*$C$22:$C$2000))^2)</f>
        <v>0.34176910069423722</v>
      </c>
    </row>
    <row r="1586" spans="7:25" x14ac:dyDescent="0.35">
      <c r="G1586" s="1">
        <v>2012.083333</v>
      </c>
      <c r="H1586" s="1">
        <v>0.202576889604178</v>
      </c>
      <c r="I1586" s="1">
        <v>9.0904159999999998E-2</v>
      </c>
      <c r="J1586" s="1">
        <v>2012.083333</v>
      </c>
      <c r="K1586" s="1">
        <v>3.17999999999987</v>
      </c>
      <c r="L1586" s="1">
        <v>8.9657270920421001E-2</v>
      </c>
      <c r="M1586" s="1">
        <v>37.6849427042578</v>
      </c>
      <c r="V1586">
        <f t="shared" si="101"/>
        <v>1584</v>
      </c>
      <c r="W1586">
        <f t="shared" si="100"/>
        <v>2.5210142985756221</v>
      </c>
      <c r="X1586" s="2">
        <f t="array" ref="X1586">+SQRT((SUM(SIN($V1586/$X$1*($A$22:$A$2000))*$B$22:$B$2000))^2 + (SUM(COS($V1586/$X$1*($A$22:$A$2000))*$B$22:$B$2000))^2)</f>
        <v>2.275008791487064</v>
      </c>
      <c r="Y1586">
        <f t="array" ref="Y1586">+SQRT((SUM(SIN($V1586/$X$1*($A$22:$A$2000))*$C$22:$C$2000))^2 +  (SUM(COS($V1586/$X$1*($A$22:$A$2000))*$C$22:$C$2000))^2)</f>
        <v>0.36429351730156551</v>
      </c>
    </row>
    <row r="1587" spans="7:25" x14ac:dyDescent="0.35">
      <c r="G1587" s="1">
        <v>2012.166667</v>
      </c>
      <c r="H1587" s="1">
        <v>0.22960357654248401</v>
      </c>
      <c r="I1587" s="1">
        <v>0.17891650000000001</v>
      </c>
      <c r="J1587" s="1">
        <v>2012.166667</v>
      </c>
      <c r="K1587" s="1">
        <v>3.1819999999998698</v>
      </c>
      <c r="L1587" s="1">
        <v>0.105937138796261</v>
      </c>
      <c r="M1587" s="1">
        <v>34.138354222440697</v>
      </c>
      <c r="V1587">
        <f t="shared" si="101"/>
        <v>1585</v>
      </c>
      <c r="W1587">
        <f t="shared" si="100"/>
        <v>2.522605848006541</v>
      </c>
      <c r="X1587" s="2">
        <f t="array" ref="X1587">+SQRT((SUM(SIN($V1587/$X$1*($A$22:$A$2000))*$B$22:$B$2000))^2 + (SUM(COS($V1587/$X$1*($A$22:$A$2000))*$B$22:$B$2000))^2)</f>
        <v>1.7132385232982195</v>
      </c>
      <c r="Y1587">
        <f t="array" ref="Y1587">+SQRT((SUM(SIN($V1587/$X$1*($A$22:$A$2000))*$C$22:$C$2000))^2 +  (SUM(COS($V1587/$X$1*($A$22:$A$2000))*$C$22:$C$2000))^2)</f>
        <v>0.69001657234985192</v>
      </c>
    </row>
    <row r="1588" spans="7:25" x14ac:dyDescent="0.35">
      <c r="G1588" s="1">
        <v>2012.25</v>
      </c>
      <c r="H1588" s="1">
        <v>0.188149928883449</v>
      </c>
      <c r="I1588" s="1">
        <v>-9.0604390000000007E-2</v>
      </c>
      <c r="J1588" s="1">
        <v>2012.25</v>
      </c>
      <c r="K1588" s="1">
        <v>3.18399999999987</v>
      </c>
      <c r="L1588" s="1">
        <v>8.5496104368105702E-2</v>
      </c>
      <c r="M1588" s="1">
        <v>25.724002793540102</v>
      </c>
      <c r="V1588">
        <f t="shared" si="101"/>
        <v>1586</v>
      </c>
      <c r="W1588">
        <f t="shared" si="100"/>
        <v>2.5241973974374599</v>
      </c>
      <c r="X1588" s="2">
        <f t="array" ref="X1588">+SQRT((SUM(SIN($V1588/$X$1*($A$22:$A$2000))*$B$22:$B$2000))^2 + (SUM(COS($V1588/$X$1*($A$22:$A$2000))*$B$22:$B$2000))^2)</f>
        <v>1.1118230370100197</v>
      </c>
      <c r="Y1588">
        <f t="array" ref="Y1588">+SQRT((SUM(SIN($V1588/$X$1*($A$22:$A$2000))*$C$22:$C$2000))^2 +  (SUM(COS($V1588/$X$1*($A$22:$A$2000))*$C$22:$C$2000))^2)</f>
        <v>1.2733585874216125</v>
      </c>
    </row>
    <row r="1589" spans="7:25" x14ac:dyDescent="0.35">
      <c r="G1589" s="1">
        <v>2012.333333</v>
      </c>
      <c r="H1589" s="1">
        <v>0.13359181641620499</v>
      </c>
      <c r="I1589" s="1">
        <v>-0.17102880000000001</v>
      </c>
      <c r="J1589" s="1">
        <v>2012.333333</v>
      </c>
      <c r="K1589" s="1">
        <v>3.1859999999998698</v>
      </c>
      <c r="L1589" s="1">
        <v>7.7471197955338106E-2</v>
      </c>
      <c r="M1589" s="1">
        <v>29.400115039696701</v>
      </c>
      <c r="V1589">
        <f t="shared" si="101"/>
        <v>1587</v>
      </c>
      <c r="W1589">
        <f t="shared" si="100"/>
        <v>2.5257889468683787</v>
      </c>
      <c r="X1589" s="2">
        <f t="array" ref="X1589">+SQRT((SUM(SIN($V1589/$X$1*($A$22:$A$2000))*$B$22:$B$2000))^2 + (SUM(COS($V1589/$X$1*($A$22:$A$2000))*$B$22:$B$2000))^2)</f>
        <v>0.64862045082780684</v>
      </c>
      <c r="Y1589">
        <f t="array" ref="Y1589">+SQRT((SUM(SIN($V1589/$X$1*($A$22:$A$2000))*$C$22:$C$2000))^2 +  (SUM(COS($V1589/$X$1*($A$22:$A$2000))*$C$22:$C$2000))^2)</f>
        <v>1.9848185320443901</v>
      </c>
    </row>
    <row r="1590" spans="7:25" x14ac:dyDescent="0.35">
      <c r="G1590" s="1">
        <v>2012.416667</v>
      </c>
      <c r="H1590" s="1">
        <v>0.19384534731864</v>
      </c>
      <c r="I1590" s="1">
        <v>0.19086230000000001</v>
      </c>
      <c r="J1590" s="1">
        <v>2012.416667</v>
      </c>
      <c r="K1590" s="1">
        <v>3.18799999999987</v>
      </c>
      <c r="L1590" s="1">
        <v>0.10007127853063399</v>
      </c>
      <c r="M1590" s="1">
        <v>39.715968536045303</v>
      </c>
      <c r="V1590">
        <f t="shared" si="101"/>
        <v>1588</v>
      </c>
      <c r="W1590">
        <f t="shared" si="100"/>
        <v>2.5273804962992981</v>
      </c>
      <c r="X1590" s="2">
        <f t="array" ref="X1590">+SQRT((SUM(SIN($V1590/$X$1*($A$22:$A$2000))*$B$22:$B$2000))^2 + (SUM(COS($V1590/$X$1*($A$22:$A$2000))*$B$22:$B$2000))^2)</f>
        <v>0.52602575186695644</v>
      </c>
      <c r="Y1590">
        <f t="array" ref="Y1590">+SQRT((SUM(SIN($V1590/$X$1*($A$22:$A$2000))*$C$22:$C$2000))^2 +  (SUM(COS($V1590/$X$1*($A$22:$A$2000))*$C$22:$C$2000))^2)</f>
        <v>2.6231005362463837</v>
      </c>
    </row>
    <row r="1591" spans="7:25" x14ac:dyDescent="0.35">
      <c r="G1591" s="1">
        <v>2012.5</v>
      </c>
      <c r="H1591" s="1">
        <v>0.35119998145696002</v>
      </c>
      <c r="I1591" s="1">
        <v>0.83971030000000002</v>
      </c>
      <c r="J1591" s="1">
        <v>2012.5</v>
      </c>
      <c r="K1591" s="1">
        <v>3.1899999999998698</v>
      </c>
      <c r="L1591" s="1">
        <v>9.6344637942325895E-2</v>
      </c>
      <c r="M1591" s="1">
        <v>41.3162836578365</v>
      </c>
      <c r="V1591">
        <f t="shared" si="101"/>
        <v>1589</v>
      </c>
      <c r="W1591">
        <f t="shared" si="100"/>
        <v>2.5289720457302169</v>
      </c>
      <c r="X1591" s="2">
        <f t="array" ref="X1591">+SQRT((SUM(SIN($V1591/$X$1*($A$22:$A$2000))*$B$22:$B$2000))^2 + (SUM(COS($V1591/$X$1*($A$22:$A$2000))*$B$22:$B$2000))^2)</f>
        <v>0.48299509644361155</v>
      </c>
      <c r="Y1591">
        <f t="array" ref="Y1591">+SQRT((SUM(SIN($V1591/$X$1*($A$22:$A$2000))*$C$22:$C$2000))^2 +  (SUM(COS($V1591/$X$1*($A$22:$A$2000))*$C$22:$C$2000))^2)</f>
        <v>3.0126869422055544</v>
      </c>
    </row>
    <row r="1592" spans="7:25" x14ac:dyDescent="0.35">
      <c r="G1592" s="1">
        <v>2012.583333</v>
      </c>
      <c r="H1592" s="1">
        <v>0.43754946285013602</v>
      </c>
      <c r="I1592" s="1">
        <v>0.93252679999999999</v>
      </c>
      <c r="J1592" s="1">
        <v>2012.583333</v>
      </c>
      <c r="K1592" s="1">
        <v>3.1919999999998701</v>
      </c>
      <c r="L1592" s="1">
        <v>7.4462216407474899E-2</v>
      </c>
      <c r="M1592" s="1">
        <v>38.172434564294399</v>
      </c>
      <c r="V1592">
        <f t="shared" si="101"/>
        <v>1590</v>
      </c>
      <c r="W1592">
        <f t="shared" si="100"/>
        <v>2.5305635951611358</v>
      </c>
      <c r="X1592" s="2">
        <f t="array" ref="X1592">+SQRT((SUM(SIN($V1592/$X$1*($A$22:$A$2000))*$B$22:$B$2000))^2 + (SUM(COS($V1592/$X$1*($A$22:$A$2000))*$B$22:$B$2000))^2)</f>
        <v>0.33363431153559431</v>
      </c>
      <c r="Y1592">
        <f t="array" ref="Y1592">+SQRT((SUM(SIN($V1592/$X$1*($A$22:$A$2000))*$C$22:$C$2000))^2 +  (SUM(COS($V1592/$X$1*($A$22:$A$2000))*$C$22:$C$2000))^2)</f>
        <v>3.1021629875181476</v>
      </c>
    </row>
    <row r="1593" spans="7:25" x14ac:dyDescent="0.35">
      <c r="G1593" s="1">
        <v>2012.666667</v>
      </c>
      <c r="H1593" s="1">
        <v>0.35975344611815502</v>
      </c>
      <c r="I1593" s="1">
        <v>0.81284489999999998</v>
      </c>
      <c r="J1593" s="1">
        <v>2012.666667</v>
      </c>
      <c r="K1593" s="1">
        <v>3.1939999999998698</v>
      </c>
      <c r="L1593" s="1">
        <v>8.7005572568063197E-2</v>
      </c>
      <c r="M1593" s="1">
        <v>43.334081685766101</v>
      </c>
      <c r="V1593">
        <f t="shared" si="101"/>
        <v>1591</v>
      </c>
      <c r="W1593">
        <f t="shared" si="100"/>
        <v>2.5321551445920547</v>
      </c>
      <c r="X1593" s="2">
        <f t="array" ref="X1593">+SQRT((SUM(SIN($V1593/$X$1*($A$22:$A$2000))*$B$22:$B$2000))^2 + (SUM(COS($V1593/$X$1*($A$22:$A$2000))*$B$22:$B$2000))^2)</f>
        <v>0.29477752123381562</v>
      </c>
      <c r="Y1593">
        <f t="array" ref="Y1593">+SQRT((SUM(SIN($V1593/$X$1*($A$22:$A$2000))*$C$22:$C$2000))^2 +  (SUM(COS($V1593/$X$1*($A$22:$A$2000))*$C$22:$C$2000))^2)</f>
        <v>2.9724779130965953</v>
      </c>
    </row>
    <row r="1594" spans="7:25" x14ac:dyDescent="0.35">
      <c r="G1594" s="1">
        <v>2012.75</v>
      </c>
      <c r="H1594" s="1">
        <v>0.213177097675988</v>
      </c>
      <c r="I1594" s="1">
        <v>0.46618159999999997</v>
      </c>
      <c r="J1594" s="1">
        <v>2012.75</v>
      </c>
      <c r="K1594" s="1">
        <v>3.1959999999998701</v>
      </c>
      <c r="L1594" s="1">
        <v>0.101689008776783</v>
      </c>
      <c r="M1594" s="1">
        <v>53.949612474478798</v>
      </c>
      <c r="V1594">
        <f t="shared" si="101"/>
        <v>1592</v>
      </c>
      <c r="W1594">
        <f t="shared" si="100"/>
        <v>2.533746694022974</v>
      </c>
      <c r="X1594" s="2">
        <f t="array" ref="X1594">+SQRT((SUM(SIN($V1594/$X$1*($A$22:$A$2000))*$B$22:$B$2000))^2 + (SUM(COS($V1594/$X$1*($A$22:$A$2000))*$B$22:$B$2000))^2)</f>
        <v>0.40975557466123552</v>
      </c>
      <c r="Y1594">
        <f t="array" ref="Y1594">+SQRT((SUM(SIN($V1594/$X$1*($A$22:$A$2000))*$C$22:$C$2000))^2 +  (SUM(COS($V1594/$X$1*($A$22:$A$2000))*$C$22:$C$2000))^2)</f>
        <v>2.7211728072073149</v>
      </c>
    </row>
    <row r="1595" spans="7:25" x14ac:dyDescent="0.35">
      <c r="G1595" s="1">
        <v>2012.833333</v>
      </c>
      <c r="H1595" s="1">
        <v>0.128777931761309</v>
      </c>
      <c r="I1595" s="1">
        <v>0.148004</v>
      </c>
      <c r="J1595" s="1">
        <v>2012.833333</v>
      </c>
      <c r="K1595" s="1">
        <v>3.1979999999998698</v>
      </c>
      <c r="L1595" s="1">
        <v>8.1337250565816505E-2</v>
      </c>
      <c r="M1595" s="1">
        <v>59.699077327676697</v>
      </c>
      <c r="V1595">
        <f t="shared" si="101"/>
        <v>1593</v>
      </c>
      <c r="W1595">
        <f t="shared" si="100"/>
        <v>2.5353382434538929</v>
      </c>
      <c r="X1595" s="2">
        <f t="array" ref="X1595">+SQRT((SUM(SIN($V1595/$X$1*($A$22:$A$2000))*$B$22:$B$2000))^2 + (SUM(COS($V1595/$X$1*($A$22:$A$2000))*$B$22:$B$2000))^2)</f>
        <v>0.42482732973862775</v>
      </c>
      <c r="Y1595">
        <f t="array" ref="Y1595">+SQRT((SUM(SIN($V1595/$X$1*($A$22:$A$2000))*$C$22:$C$2000))^2 +  (SUM(COS($V1595/$X$1*($A$22:$A$2000))*$C$22:$C$2000))^2)</f>
        <v>2.3311519297646925</v>
      </c>
    </row>
    <row r="1596" spans="7:25" x14ac:dyDescent="0.35">
      <c r="G1596" s="1">
        <v>2012.916667</v>
      </c>
      <c r="H1596" s="1">
        <v>0.1129402384056</v>
      </c>
      <c r="I1596" s="1">
        <v>0.48043599999999997</v>
      </c>
      <c r="J1596" s="1">
        <v>2012.916667</v>
      </c>
      <c r="K1596" s="1">
        <v>3.1999999999998701</v>
      </c>
      <c r="L1596" s="1">
        <v>7.50428054574412E-2</v>
      </c>
      <c r="M1596" s="1">
        <v>62.098903009485497</v>
      </c>
      <c r="V1596">
        <f t="shared" si="101"/>
        <v>1594</v>
      </c>
      <c r="W1596">
        <f t="shared" si="100"/>
        <v>2.5369297928848118</v>
      </c>
      <c r="X1596" s="2">
        <f t="array" ref="X1596">+SQRT((SUM(SIN($V1596/$X$1*($A$22:$A$2000))*$B$22:$B$2000))^2 + (SUM(COS($V1596/$X$1*($A$22:$A$2000))*$B$22:$B$2000))^2)</f>
        <v>0.36916353717967421</v>
      </c>
      <c r="Y1596">
        <f t="array" ref="Y1596">+SQRT((SUM(SIN($V1596/$X$1*($A$22:$A$2000))*$C$22:$C$2000))^2 +  (SUM(COS($V1596/$X$1*($A$22:$A$2000))*$C$22:$C$2000))^2)</f>
        <v>1.7349601217229356</v>
      </c>
    </row>
    <row r="1597" spans="7:25" x14ac:dyDescent="0.35">
      <c r="G1597" s="1">
        <v>2013</v>
      </c>
      <c r="H1597" s="1">
        <v>0.10476588416772201</v>
      </c>
      <c r="I1597" s="1">
        <v>0.10372190000000001</v>
      </c>
      <c r="J1597" s="1">
        <v>2013</v>
      </c>
      <c r="K1597" s="1">
        <v>3.2019999999998698</v>
      </c>
      <c r="L1597" s="1">
        <v>9.6988417750631203E-2</v>
      </c>
      <c r="M1597" s="1">
        <v>65.297903783498299</v>
      </c>
      <c r="V1597">
        <f t="shared" si="101"/>
        <v>1595</v>
      </c>
      <c r="W1597">
        <f t="shared" si="100"/>
        <v>2.5385213423157307</v>
      </c>
      <c r="X1597" s="2">
        <f t="array" ref="X1597">+SQRT((SUM(SIN($V1597/$X$1*($A$22:$A$2000))*$B$22:$B$2000))^2 + (SUM(COS($V1597/$X$1*($A$22:$A$2000))*$B$22:$B$2000))^2)</f>
        <v>0.44396877300983789</v>
      </c>
      <c r="Y1597">
        <f t="array" ref="Y1597">+SQRT((SUM(SIN($V1597/$X$1*($A$22:$A$2000))*$C$22:$C$2000))^2 +  (SUM(COS($V1597/$X$1*($A$22:$A$2000))*$C$22:$C$2000))^2)</f>
        <v>1.1442806600756006</v>
      </c>
    </row>
    <row r="1598" spans="7:25" x14ac:dyDescent="0.35">
      <c r="G1598" s="1">
        <v>2013.083333</v>
      </c>
      <c r="H1598" s="1">
        <v>9.7175909146280007E-2</v>
      </c>
      <c r="I1598" s="1">
        <v>0.35798530000000001</v>
      </c>
      <c r="J1598" s="1">
        <v>2013.083333</v>
      </c>
      <c r="K1598" s="1">
        <v>3.2039999999998701</v>
      </c>
      <c r="L1598" s="1">
        <v>9.2007014273043003E-2</v>
      </c>
      <c r="M1598" s="1">
        <v>61.5343960464429</v>
      </c>
      <c r="V1598">
        <f t="shared" si="101"/>
        <v>1596</v>
      </c>
      <c r="W1598">
        <f t="shared" si="100"/>
        <v>2.54011289174665</v>
      </c>
      <c r="X1598" s="2">
        <f t="array" ref="X1598">+SQRT((SUM(SIN($V1598/$X$1*($A$22:$A$2000))*$B$22:$B$2000))^2 + (SUM(COS($V1598/$X$1*($A$22:$A$2000))*$B$22:$B$2000))^2)</f>
        <v>0.5663450118568979</v>
      </c>
      <c r="Y1598">
        <f t="array" ref="Y1598">+SQRT((SUM(SIN($V1598/$X$1*($A$22:$A$2000))*$C$22:$C$2000))^2 +  (SUM(COS($V1598/$X$1*($A$22:$A$2000))*$C$22:$C$2000))^2)</f>
        <v>1.4324733677147996</v>
      </c>
    </row>
    <row r="1599" spans="7:25" x14ac:dyDescent="0.35">
      <c r="G1599" s="1">
        <v>2013.166667</v>
      </c>
      <c r="H1599" s="1">
        <v>0.109484498118174</v>
      </c>
      <c r="I1599" s="1">
        <v>0.235656</v>
      </c>
      <c r="J1599" s="1">
        <v>2013.166667</v>
      </c>
      <c r="K1599" s="1">
        <v>3.2059999999998698</v>
      </c>
      <c r="L1599" s="1">
        <v>7.1492685386750507E-2</v>
      </c>
      <c r="M1599" s="1">
        <v>43.960651967085198</v>
      </c>
      <c r="V1599">
        <f t="shared" si="101"/>
        <v>1597</v>
      </c>
      <c r="W1599">
        <f t="shared" si="100"/>
        <v>2.5417044411775689</v>
      </c>
      <c r="X1599" s="2">
        <f t="array" ref="X1599">+SQRT((SUM(SIN($V1599/$X$1*($A$22:$A$2000))*$B$22:$B$2000))^2 + (SUM(COS($V1599/$X$1*($A$22:$A$2000))*$B$22:$B$2000))^2)</f>
        <v>0.54257547149523699</v>
      </c>
      <c r="Y1599">
        <f t="array" ref="Y1599">+SQRT((SUM(SIN($V1599/$X$1*($A$22:$A$2000))*$C$22:$C$2000))^2 +  (SUM(COS($V1599/$X$1*($A$22:$A$2000))*$C$22:$C$2000))^2)</f>
        <v>2.3655313904789574</v>
      </c>
    </row>
    <row r="1600" spans="7:25" x14ac:dyDescent="0.35">
      <c r="G1600" s="1">
        <v>2013.25</v>
      </c>
      <c r="H1600" s="1">
        <v>0.111978231138763</v>
      </c>
      <c r="I1600" s="1">
        <v>-0.1164448</v>
      </c>
      <c r="J1600" s="1">
        <v>2013.25</v>
      </c>
      <c r="K1600" s="1">
        <v>3.2079999999998701</v>
      </c>
      <c r="L1600" s="1">
        <v>8.4833444221404306E-2</v>
      </c>
      <c r="M1600" s="1">
        <v>22.019693756360901</v>
      </c>
      <c r="V1600">
        <f t="shared" si="101"/>
        <v>1598</v>
      </c>
      <c r="W1600">
        <f t="shared" si="100"/>
        <v>2.5432959906084878</v>
      </c>
      <c r="X1600" s="2">
        <f t="array" ref="X1600">+SQRT((SUM(SIN($V1600/$X$1*($A$22:$A$2000))*$B$22:$B$2000))^2 + (SUM(COS($V1600/$X$1*($A$22:$A$2000))*$B$22:$B$2000))^2)</f>
        <v>0.34175011716170839</v>
      </c>
      <c r="Y1600">
        <f t="array" ref="Y1600">+SQRT((SUM(SIN($V1600/$X$1*($A$22:$A$2000))*$C$22:$C$2000))^2 +  (SUM(COS($V1600/$X$1*($A$22:$A$2000))*$C$22:$C$2000))^2)</f>
        <v>3.2133644971113697</v>
      </c>
    </row>
    <row r="1601" spans="7:25" x14ac:dyDescent="0.35">
      <c r="G1601" s="1">
        <v>2013.333333</v>
      </c>
      <c r="H1601" s="1">
        <v>8.1358823668495894E-2</v>
      </c>
      <c r="I1601" s="1">
        <v>-0.30703720000000001</v>
      </c>
      <c r="J1601" s="1">
        <v>2013.333333</v>
      </c>
      <c r="K1601" s="1">
        <v>3.2099999999998698</v>
      </c>
      <c r="L1601" s="1">
        <v>9.7927353227099098E-2</v>
      </c>
      <c r="M1601" s="1">
        <v>9.3046745337742607</v>
      </c>
      <c r="V1601">
        <f t="shared" si="101"/>
        <v>1599</v>
      </c>
      <c r="W1601">
        <f t="shared" si="100"/>
        <v>2.5448875400394066</v>
      </c>
      <c r="X1601" s="2">
        <f t="array" ref="X1601">+SQRT((SUM(SIN($V1601/$X$1*($A$22:$A$2000))*$B$22:$B$2000))^2 + (SUM(COS($V1601/$X$1*($A$22:$A$2000))*$B$22:$B$2000))^2)</f>
        <v>0.15166407130261966</v>
      </c>
      <c r="Y1601">
        <f t="array" ref="Y1601">+SQRT((SUM(SIN($V1601/$X$1*($A$22:$A$2000))*$C$22:$C$2000))^2 +  (SUM(COS($V1601/$X$1*($A$22:$A$2000))*$C$22:$C$2000))^2)</f>
        <v>3.781816290992241</v>
      </c>
    </row>
    <row r="1602" spans="7:25" x14ac:dyDescent="0.35">
      <c r="G1602" s="1">
        <v>2013.416667</v>
      </c>
      <c r="H1602" s="1">
        <v>7.8878454978996301E-2</v>
      </c>
      <c r="I1602" s="1">
        <v>-0.30629849999999997</v>
      </c>
      <c r="J1602" s="1">
        <v>2013.416667</v>
      </c>
      <c r="K1602" s="1">
        <v>3.2119999999998701</v>
      </c>
      <c r="L1602" s="1">
        <v>7.7592299232173798E-2</v>
      </c>
      <c r="M1602" s="1">
        <v>6.4261401191933301</v>
      </c>
      <c r="V1602">
        <f t="shared" si="101"/>
        <v>1600</v>
      </c>
      <c r="W1602">
        <f t="shared" si="100"/>
        <v>2.5464790894703255</v>
      </c>
      <c r="X1602" s="2">
        <f t="array" ref="X1602">+SQRT((SUM(SIN($V1602/$X$1*($A$22:$A$2000))*$B$22:$B$2000))^2 + (SUM(COS($V1602/$X$1*($A$22:$A$2000))*$B$22:$B$2000))^2)</f>
        <v>0.30176899318348827</v>
      </c>
      <c r="Y1602">
        <f t="array" ref="Y1602">+SQRT((SUM(SIN($V1602/$X$1*($A$22:$A$2000))*$C$22:$C$2000))^2 +  (SUM(COS($V1602/$X$1*($A$22:$A$2000))*$C$22:$C$2000))^2)</f>
        <v>4.1076179013615794</v>
      </c>
    </row>
    <row r="1603" spans="7:25" x14ac:dyDescent="0.35">
      <c r="G1603" s="1">
        <v>2013.5</v>
      </c>
      <c r="H1603" s="1">
        <v>0.16488237162391101</v>
      </c>
      <c r="I1603" s="1">
        <v>0.11296100000000001</v>
      </c>
      <c r="J1603" s="1">
        <v>2013.5</v>
      </c>
      <c r="K1603" s="1">
        <v>3.2139999999998698</v>
      </c>
      <c r="L1603" s="1">
        <v>7.2985033897839904E-2</v>
      </c>
      <c r="M1603" s="1">
        <v>6.3243607472124399</v>
      </c>
      <c r="V1603">
        <f t="shared" si="101"/>
        <v>1601</v>
      </c>
      <c r="W1603">
        <f t="shared" ref="W1603:W1666" si="102">+V1603/$X$1/2/PI()</f>
        <v>2.5480706389012449</v>
      </c>
      <c r="X1603" s="2">
        <f t="array" ref="X1603">+SQRT((SUM(SIN($V1603/$X$1*($A$22:$A$2000))*$B$22:$B$2000))^2 + (SUM(COS($V1603/$X$1*($A$22:$A$2000))*$B$22:$B$2000))^2)</f>
        <v>0.36546447084321443</v>
      </c>
      <c r="Y1603">
        <f t="array" ref="Y1603">+SQRT((SUM(SIN($V1603/$X$1*($A$22:$A$2000))*$C$22:$C$2000))^2 +  (SUM(COS($V1603/$X$1*($A$22:$A$2000))*$C$22:$C$2000))^2)</f>
        <v>4.2637438669701098</v>
      </c>
    </row>
    <row r="1604" spans="7:25" x14ac:dyDescent="0.35">
      <c r="G1604" s="1">
        <v>2013.583333</v>
      </c>
      <c r="H1604" s="1">
        <v>0.27480830759128799</v>
      </c>
      <c r="I1604" s="1">
        <v>8.6697579999999996E-2</v>
      </c>
      <c r="J1604" s="1">
        <v>2013.583333</v>
      </c>
      <c r="K1604" s="1">
        <v>3.2159999999998701</v>
      </c>
      <c r="L1604" s="1">
        <v>9.4275787880092096E-2</v>
      </c>
      <c r="M1604" s="1">
        <v>6.2026091202647304</v>
      </c>
      <c r="V1604">
        <f t="shared" si="101"/>
        <v>1602</v>
      </c>
      <c r="W1604">
        <f t="shared" si="102"/>
        <v>2.5496621883321633</v>
      </c>
      <c r="X1604" s="2">
        <f t="array" ref="X1604">+SQRT((SUM(SIN($V1604/$X$1*($A$22:$A$2000))*$B$22:$B$2000))^2 + (SUM(COS($V1604/$X$1*($A$22:$A$2000))*$B$22:$B$2000))^2)</f>
        <v>0.25195777069009001</v>
      </c>
      <c r="Y1604">
        <f t="array" ref="Y1604">+SQRT((SUM(SIN($V1604/$X$1*($A$22:$A$2000))*$C$22:$C$2000))^2 +  (SUM(COS($V1604/$X$1*($A$22:$A$2000))*$C$22:$C$2000))^2)</f>
        <v>4.2203549994495964</v>
      </c>
    </row>
    <row r="1605" spans="7:25" x14ac:dyDescent="0.35">
      <c r="G1605" s="1">
        <v>2013.666667</v>
      </c>
      <c r="H1605" s="1">
        <v>0.29597495444371902</v>
      </c>
      <c r="I1605" s="1">
        <v>5.0044539999999998E-2</v>
      </c>
      <c r="J1605" s="1">
        <v>2013.666667</v>
      </c>
      <c r="K1605" s="1">
        <v>3.2179999999998699</v>
      </c>
      <c r="L1605" s="1">
        <v>8.8017455023721103E-2</v>
      </c>
      <c r="M1605" s="1">
        <v>6.29210682285792</v>
      </c>
      <c r="V1605">
        <f t="shared" ref="V1605:V1668" si="103">+V1604+1</f>
        <v>1603</v>
      </c>
      <c r="W1605">
        <f t="shared" si="102"/>
        <v>2.5512537377630826</v>
      </c>
      <c r="X1605" s="2">
        <f t="array" ref="X1605">+SQRT((SUM(SIN($V1605/$X$1*($A$22:$A$2000))*$B$22:$B$2000))^2 + (SUM(COS($V1605/$X$1*($A$22:$A$2000))*$B$22:$B$2000))^2)</f>
        <v>0.25114122377817621</v>
      </c>
      <c r="Y1605">
        <f t="array" ref="Y1605">+SQRT((SUM(SIN($V1605/$X$1*($A$22:$A$2000))*$C$22:$C$2000))^2 +  (SUM(COS($V1605/$X$1*($A$22:$A$2000))*$C$22:$C$2000))^2)</f>
        <v>3.8750959316816211</v>
      </c>
    </row>
    <row r="1606" spans="7:25" x14ac:dyDescent="0.35">
      <c r="G1606" s="1">
        <v>2013.75</v>
      </c>
      <c r="H1606" s="1">
        <v>0.24158867459573699</v>
      </c>
      <c r="I1606" s="1">
        <v>0.1880426</v>
      </c>
      <c r="J1606" s="1">
        <v>2013.75</v>
      </c>
      <c r="K1606" s="1">
        <v>3.2199999999998701</v>
      </c>
      <c r="L1606" s="1">
        <v>6.8860074603839194E-2</v>
      </c>
      <c r="M1606" s="1">
        <v>6.0849133165465199</v>
      </c>
      <c r="V1606">
        <f t="shared" si="103"/>
        <v>1604</v>
      </c>
      <c r="W1606">
        <f t="shared" si="102"/>
        <v>2.5528452871940011</v>
      </c>
      <c r="X1606" s="2">
        <f t="array" ref="X1606">+SQRT((SUM(SIN($V1606/$X$1*($A$22:$A$2000))*$B$22:$B$2000))^2 + (SUM(COS($V1606/$X$1*($A$22:$A$2000))*$B$22:$B$2000))^2)</f>
        <v>0.48585073169312937</v>
      </c>
      <c r="Y1606">
        <f t="array" ref="Y1606">+SQRT((SUM(SIN($V1606/$X$1*($A$22:$A$2000))*$C$22:$C$2000))^2 +  (SUM(COS($V1606/$X$1*($A$22:$A$2000))*$C$22:$C$2000))^2)</f>
        <v>3.1937665850950157</v>
      </c>
    </row>
    <row r="1607" spans="7:25" x14ac:dyDescent="0.35">
      <c r="G1607" s="1">
        <v>2013.833333</v>
      </c>
      <c r="H1607" s="1">
        <v>0.22228684299267801</v>
      </c>
      <c r="I1607" s="1">
        <v>0.44635570000000002</v>
      </c>
      <c r="J1607" s="1">
        <v>2013.833333</v>
      </c>
      <c r="K1607" s="1">
        <v>3.2219999999998699</v>
      </c>
      <c r="L1607" s="1">
        <v>8.3013419458332099E-2</v>
      </c>
      <c r="M1607" s="1">
        <v>7.5607983792144502</v>
      </c>
      <c r="V1607">
        <f t="shared" si="103"/>
        <v>1605</v>
      </c>
      <c r="W1607">
        <f t="shared" si="102"/>
        <v>2.5544368366249204</v>
      </c>
      <c r="X1607" s="2">
        <f t="array" ref="X1607">+SQRT((SUM(SIN($V1607/$X$1*($A$22:$A$2000))*$B$22:$B$2000))^2 + (SUM(COS($V1607/$X$1*($A$22:$A$2000))*$B$22:$B$2000))^2)</f>
        <v>0.6069464250446136</v>
      </c>
      <c r="Y1607">
        <f t="array" ref="Y1607">+SQRT((SUM(SIN($V1607/$X$1*($A$22:$A$2000))*$C$22:$C$2000))^2 +  (SUM(COS($V1607/$X$1*($A$22:$A$2000))*$C$22:$C$2000))^2)</f>
        <v>2.2931294166395015</v>
      </c>
    </row>
    <row r="1608" spans="7:25" x14ac:dyDescent="0.35">
      <c r="G1608" s="1">
        <v>2013.916667</v>
      </c>
      <c r="H1608" s="1">
        <v>0.25185161035590597</v>
      </c>
      <c r="I1608" s="1">
        <v>0.35398649999999998</v>
      </c>
      <c r="J1608" s="1">
        <v>2013.916667</v>
      </c>
      <c r="K1608" s="1">
        <v>3.2239999999998701</v>
      </c>
      <c r="L1608" s="1">
        <v>9.4518971341216507E-2</v>
      </c>
      <c r="M1608" s="1">
        <v>15.636085024778099</v>
      </c>
      <c r="V1608">
        <f t="shared" si="103"/>
        <v>1606</v>
      </c>
      <c r="W1608">
        <f t="shared" si="102"/>
        <v>2.5560283860558388</v>
      </c>
      <c r="X1608" s="2">
        <f t="array" ref="X1608">+SQRT((SUM(SIN($V1608/$X$1*($A$22:$A$2000))*$B$22:$B$2000))^2 + (SUM(COS($V1608/$X$1*($A$22:$A$2000))*$B$22:$B$2000))^2)</f>
        <v>0.50859955546971658</v>
      </c>
      <c r="Y1608">
        <f t="array" ref="Y1608">+SQRT((SUM(SIN($V1608/$X$1*($A$22:$A$2000))*$C$22:$C$2000))^2 +  (SUM(COS($V1608/$X$1*($A$22:$A$2000))*$C$22:$C$2000))^2)</f>
        <v>1.432274863476902</v>
      </c>
    </row>
    <row r="1609" spans="7:25" x14ac:dyDescent="0.35">
      <c r="G1609" s="1">
        <v>2014</v>
      </c>
      <c r="H1609" s="1">
        <v>0.217372315900833</v>
      </c>
      <c r="I1609" s="1">
        <v>6.7621589999999995E-2</v>
      </c>
      <c r="J1609" s="1">
        <v>2014</v>
      </c>
      <c r="K1609" s="1">
        <v>3.2259999999998699</v>
      </c>
      <c r="L1609" s="1">
        <v>7.4209618592805296E-2</v>
      </c>
      <c r="M1609" s="1">
        <v>33.577332884590398</v>
      </c>
      <c r="V1609">
        <f t="shared" si="103"/>
        <v>1607</v>
      </c>
      <c r="W1609">
        <f t="shared" si="102"/>
        <v>2.5576199354867581</v>
      </c>
      <c r="X1609" s="2">
        <f t="array" ref="X1609">+SQRT((SUM(SIN($V1609/$X$1*($A$22:$A$2000))*$B$22:$B$2000))^2 + (SUM(COS($V1609/$X$1*($A$22:$A$2000))*$B$22:$B$2000))^2)</f>
        <v>0.25573105464074802</v>
      </c>
      <c r="Y1609">
        <f t="array" ref="Y1609">+SQRT((SUM(SIN($V1609/$X$1*($A$22:$A$2000))*$C$22:$C$2000))^2 +  (SUM(COS($V1609/$X$1*($A$22:$A$2000))*$C$22:$C$2000))^2)</f>
        <v>1.0401834674819586</v>
      </c>
    </row>
    <row r="1610" spans="7:25" x14ac:dyDescent="0.35">
      <c r="G1610" s="1">
        <v>2014.083333</v>
      </c>
      <c r="H1610" s="1">
        <v>6.8579562983938303E-2</v>
      </c>
      <c r="I1610" s="1">
        <v>8.0044030000000002E-2</v>
      </c>
      <c r="J1610" s="1">
        <v>2014.083333</v>
      </c>
      <c r="K1610" s="1">
        <v>3.2279999999998701</v>
      </c>
      <c r="L1610" s="1">
        <v>7.13136476704955E-2</v>
      </c>
      <c r="M1610" s="1">
        <v>62.287079506144401</v>
      </c>
      <c r="V1610">
        <f t="shared" si="103"/>
        <v>1608</v>
      </c>
      <c r="W1610">
        <f t="shared" si="102"/>
        <v>2.559211484917677</v>
      </c>
      <c r="X1610" s="2">
        <f t="array" ref="X1610">+SQRT((SUM(SIN($V1610/$X$1*($A$22:$A$2000))*$B$22:$B$2000))^2 + (SUM(COS($V1610/$X$1*($A$22:$A$2000))*$B$22:$B$2000))^2)</f>
        <v>0.23095700856261986</v>
      </c>
      <c r="Y1610">
        <f t="array" ref="Y1610">+SQRT((SUM(SIN($V1610/$X$1*($A$22:$A$2000))*$C$22:$C$2000))^2 +  (SUM(COS($V1610/$X$1*($A$22:$A$2000))*$C$22:$C$2000))^2)</f>
        <v>1.372355961613265</v>
      </c>
    </row>
    <row r="1611" spans="7:25" x14ac:dyDescent="0.35">
      <c r="G1611" s="1">
        <v>2014.166667</v>
      </c>
      <c r="H1611" s="1">
        <v>-8.8009598226822305E-2</v>
      </c>
      <c r="I1611" s="1">
        <v>1.6472640000000001E-3</v>
      </c>
      <c r="J1611" s="1">
        <v>2014.166667</v>
      </c>
      <c r="K1611" s="1">
        <v>3.2299999999998699</v>
      </c>
      <c r="L1611" s="1">
        <v>9.1936927326118606E-2</v>
      </c>
      <c r="M1611" s="1">
        <v>100.475835014474</v>
      </c>
      <c r="V1611">
        <f t="shared" si="103"/>
        <v>1609</v>
      </c>
      <c r="W1611">
        <f t="shared" si="102"/>
        <v>2.5608030343485959</v>
      </c>
      <c r="X1611" s="2">
        <f t="array" ref="X1611">+SQRT((SUM(SIN($V1611/$X$1*($A$22:$A$2000))*$B$22:$B$2000))^2 + (SUM(COS($V1611/$X$1*($A$22:$A$2000))*$B$22:$B$2000))^2)</f>
        <v>0.40172703630760453</v>
      </c>
      <c r="Y1611">
        <f t="array" ref="Y1611">+SQRT((SUM(SIN($V1611/$X$1*($A$22:$A$2000))*$C$22:$C$2000))^2 +  (SUM(COS($V1611/$X$1*($A$22:$A$2000))*$C$22:$C$2000))^2)</f>
        <v>1.9844706982011675</v>
      </c>
    </row>
    <row r="1612" spans="7:25" x14ac:dyDescent="0.35">
      <c r="G1612" s="1">
        <v>2014.25</v>
      </c>
      <c r="H1612" s="1">
        <v>-0.13507965668352601</v>
      </c>
      <c r="I1612" s="1">
        <v>0.12205530000000001</v>
      </c>
      <c r="J1612" s="1">
        <v>2014.25</v>
      </c>
      <c r="K1612" s="1">
        <v>3.2319999999998701</v>
      </c>
      <c r="L1612" s="1">
        <v>8.4376101366149397E-2</v>
      </c>
      <c r="M1612" s="1">
        <v>139.64449263745001</v>
      </c>
      <c r="V1612">
        <f t="shared" si="103"/>
        <v>1610</v>
      </c>
      <c r="W1612">
        <f t="shared" si="102"/>
        <v>2.5623945837795152</v>
      </c>
      <c r="X1612" s="2">
        <f t="array" ref="X1612">+SQRT((SUM(SIN($V1612/$X$1*($A$22:$A$2000))*$B$22:$B$2000))^2 + (SUM(COS($V1612/$X$1*($A$22:$A$2000))*$B$22:$B$2000))^2)</f>
        <v>0.37804859811981362</v>
      </c>
      <c r="Y1612">
        <f t="array" ref="Y1612">+SQRT((SUM(SIN($V1612/$X$1*($A$22:$A$2000))*$C$22:$C$2000))^2 +  (SUM(COS($V1612/$X$1*($A$22:$A$2000))*$C$22:$C$2000))^2)</f>
        <v>2.5622204746500103</v>
      </c>
    </row>
    <row r="1613" spans="7:25" x14ac:dyDescent="0.35">
      <c r="G1613" s="1">
        <v>2014.333333</v>
      </c>
      <c r="H1613" s="1">
        <v>-8.6772416287136195E-2</v>
      </c>
      <c r="I1613" s="1">
        <v>0.1066838</v>
      </c>
      <c r="J1613" s="1">
        <v>2014.333333</v>
      </c>
      <c r="K1613" s="1">
        <v>3.2339999999998699</v>
      </c>
      <c r="L1613" s="1">
        <v>6.65847067357416E-2</v>
      </c>
      <c r="M1613" s="1">
        <v>164.23742777762399</v>
      </c>
      <c r="V1613">
        <f t="shared" si="103"/>
        <v>1611</v>
      </c>
      <c r="W1613">
        <f t="shared" si="102"/>
        <v>2.5639861332104337</v>
      </c>
      <c r="X1613" s="2">
        <f t="array" ref="X1613">+SQRT((SUM(SIN($V1613/$X$1*($A$22:$A$2000))*$B$22:$B$2000))^2 + (SUM(COS($V1613/$X$1*($A$22:$A$2000))*$B$22:$B$2000))^2)</f>
        <v>0.18434229610768318</v>
      </c>
      <c r="Y1613">
        <f t="array" ref="Y1613">+SQRT((SUM(SIN($V1613/$X$1*($A$22:$A$2000))*$C$22:$C$2000))^2 +  (SUM(COS($V1613/$X$1*($A$22:$A$2000))*$C$22:$C$2000))^2)</f>
        <v>2.9071527067748582</v>
      </c>
    </row>
    <row r="1614" spans="7:25" x14ac:dyDescent="0.35">
      <c r="G1614" s="1">
        <v>2014.416667</v>
      </c>
      <c r="H1614" s="1">
        <v>-3.18689213063355E-2</v>
      </c>
      <c r="I1614" s="1">
        <v>0.16227</v>
      </c>
      <c r="J1614" s="1">
        <v>2014.416667</v>
      </c>
      <c r="K1614" s="1">
        <v>3.2359999999998701</v>
      </c>
      <c r="L1614" s="1">
        <v>8.1551442242585204E-2</v>
      </c>
      <c r="M1614" s="1">
        <v>163.77754334843999</v>
      </c>
      <c r="V1614">
        <f t="shared" si="103"/>
        <v>1612</v>
      </c>
      <c r="W1614">
        <f t="shared" si="102"/>
        <v>2.565577682641353</v>
      </c>
      <c r="X1614" s="2">
        <f t="array" ref="X1614">+SQRT((SUM(SIN($V1614/$X$1*($A$22:$A$2000))*$B$22:$B$2000))^2 + (SUM(COS($V1614/$X$1*($A$22:$A$2000))*$B$22:$B$2000))^2)</f>
        <v>0.32761854117521561</v>
      </c>
      <c r="Y1614">
        <f t="array" ref="Y1614">+SQRT((SUM(SIN($V1614/$X$1*($A$22:$A$2000))*$C$22:$C$2000))^2 +  (SUM(COS($V1614/$X$1*($A$22:$A$2000))*$C$22:$C$2000))^2)</f>
        <v>2.8880893100637617</v>
      </c>
    </row>
    <row r="1615" spans="7:25" x14ac:dyDescent="0.35">
      <c r="G1615" s="1">
        <v>2014.5</v>
      </c>
      <c r="H1615" s="1">
        <v>-1.5609177465636399E-2</v>
      </c>
      <c r="I1615" s="1">
        <v>-6.9928649999999995E-2</v>
      </c>
      <c r="J1615" s="1">
        <v>2014.5</v>
      </c>
      <c r="K1615" s="1">
        <v>3.2379999999998601</v>
      </c>
      <c r="L1615" s="1">
        <v>9.1450843950032501E-2</v>
      </c>
      <c r="M1615" s="1">
        <v>141.53032471181001</v>
      </c>
      <c r="V1615">
        <f t="shared" si="103"/>
        <v>1613</v>
      </c>
      <c r="W1615">
        <f t="shared" si="102"/>
        <v>2.5671692320722719</v>
      </c>
      <c r="X1615" s="2">
        <f t="array" ref="X1615">+SQRT((SUM(SIN($V1615/$X$1*($A$22:$A$2000))*$B$22:$B$2000))^2 + (SUM(COS($V1615/$X$1*($A$22:$A$2000))*$B$22:$B$2000))^2)</f>
        <v>0.60090222890455569</v>
      </c>
      <c r="Y1615">
        <f t="array" ref="Y1615">+SQRT((SUM(SIN($V1615/$X$1*($A$22:$A$2000))*$C$22:$C$2000))^2 +  (SUM(COS($V1615/$X$1*($A$22:$A$2000))*$C$22:$C$2000))^2)</f>
        <v>2.5143491986122264</v>
      </c>
    </row>
    <row r="1616" spans="7:25" x14ac:dyDescent="0.35">
      <c r="G1616" s="1">
        <v>2014.583333</v>
      </c>
      <c r="H1616" s="1">
        <v>-2.8738006287926301E-2</v>
      </c>
      <c r="I1616" s="1">
        <v>-9.1480909999999999E-2</v>
      </c>
      <c r="J1616" s="1">
        <v>2014.583333</v>
      </c>
      <c r="K1616" s="1">
        <v>3.2399999999998599</v>
      </c>
      <c r="L1616" s="1">
        <v>7.1175780246672996E-2</v>
      </c>
      <c r="M1616" s="1">
        <v>108.422395378343</v>
      </c>
      <c r="V1616">
        <f t="shared" si="103"/>
        <v>1614</v>
      </c>
      <c r="W1616">
        <f t="shared" si="102"/>
        <v>2.5687607815031908</v>
      </c>
      <c r="X1616" s="2">
        <f t="array" ref="X1616">+SQRT((SUM(SIN($V1616/$X$1*($A$22:$A$2000))*$B$22:$B$2000))^2 + (SUM(COS($V1616/$X$1*($A$22:$A$2000))*$B$22:$B$2000))^2)</f>
        <v>0.67337372026913389</v>
      </c>
      <c r="Y1616">
        <f t="array" ref="Y1616">+SQRT((SUM(SIN($V1616/$X$1*($A$22:$A$2000))*$C$22:$C$2000))^2 +  (SUM(COS($V1616/$X$1*($A$22:$A$2000))*$C$22:$C$2000))^2)</f>
        <v>1.944650452200146</v>
      </c>
    </row>
    <row r="1617" spans="7:25" x14ac:dyDescent="0.35">
      <c r="G1617" s="1">
        <v>2014.666667</v>
      </c>
      <c r="H1617" s="1">
        <v>-4.6516005125728697E-2</v>
      </c>
      <c r="I1617" s="1">
        <v>0.2148833</v>
      </c>
      <c r="J1617" s="1">
        <v>2014.666667</v>
      </c>
      <c r="K1617" s="1">
        <v>3.2419999999998601</v>
      </c>
      <c r="L1617" s="1">
        <v>6.9988198493675699E-2</v>
      </c>
      <c r="M1617" s="1">
        <v>74.429744705012794</v>
      </c>
      <c r="V1617">
        <f t="shared" si="103"/>
        <v>1615</v>
      </c>
      <c r="W1617">
        <f t="shared" si="102"/>
        <v>2.5703523309341096</v>
      </c>
      <c r="X1617" s="2">
        <f t="array" ref="X1617">+SQRT((SUM(SIN($V1617/$X$1*($A$22:$A$2000))*$B$22:$B$2000))^2 + (SUM(COS($V1617/$X$1*($A$22:$A$2000))*$B$22:$B$2000))^2)</f>
        <v>0.52242760731594484</v>
      </c>
      <c r="Y1617">
        <f t="array" ref="Y1617">+SQRT((SUM(SIN($V1617/$X$1*($A$22:$A$2000))*$C$22:$C$2000))^2 +  (SUM(COS($V1617/$X$1*($A$22:$A$2000))*$C$22:$C$2000))^2)</f>
        <v>1.3850919662033301</v>
      </c>
    </row>
    <row r="1618" spans="7:25" x14ac:dyDescent="0.35">
      <c r="G1618" s="1">
        <v>2014.75</v>
      </c>
      <c r="H1618" s="1">
        <v>-3.4534921090883401E-2</v>
      </c>
      <c r="I1618" s="1">
        <v>0.49674180000000001</v>
      </c>
      <c r="J1618" s="1">
        <v>2014.75</v>
      </c>
      <c r="K1618" s="1">
        <v>3.2439999999998599</v>
      </c>
      <c r="L1618" s="1">
        <v>8.9905502471594304E-2</v>
      </c>
      <c r="M1618" s="1">
        <v>47.5718449318708</v>
      </c>
      <c r="V1618">
        <f t="shared" si="103"/>
        <v>1616</v>
      </c>
      <c r="W1618">
        <f t="shared" si="102"/>
        <v>2.571943880365029</v>
      </c>
      <c r="X1618" s="2">
        <f t="array" ref="X1618">+SQRT((SUM(SIN($V1618/$X$1*($A$22:$A$2000))*$B$22:$B$2000))^2 + (SUM(COS($V1618/$X$1*($A$22:$A$2000))*$B$22:$B$2000))^2)</f>
        <v>0.43765915753326184</v>
      </c>
      <c r="Y1618">
        <f t="array" ref="Y1618">+SQRT((SUM(SIN($V1618/$X$1*($A$22:$A$2000))*$C$22:$C$2000))^2 +  (SUM(COS($V1618/$X$1*($A$22:$A$2000))*$C$22:$C$2000))^2)</f>
        <v>0.945685717482314</v>
      </c>
    </row>
    <row r="1619" spans="7:25" x14ac:dyDescent="0.35">
      <c r="G1619" s="1">
        <v>2014.833333</v>
      </c>
      <c r="H1619" s="1">
        <v>2.7245831729256799E-2</v>
      </c>
      <c r="I1619" s="1">
        <v>0.25688299999999997</v>
      </c>
      <c r="J1619" s="1">
        <v>2014.833333</v>
      </c>
      <c r="K1619" s="1">
        <v>3.2459999999998601</v>
      </c>
      <c r="L1619" s="1">
        <v>8.1039914254194906E-2</v>
      </c>
      <c r="M1619" s="1">
        <v>32.766656703817901</v>
      </c>
      <c r="V1619">
        <f t="shared" si="103"/>
        <v>1617</v>
      </c>
      <c r="W1619">
        <f t="shared" si="102"/>
        <v>2.5735354297959478</v>
      </c>
      <c r="X1619" s="2">
        <f t="array" ref="X1619">+SQRT((SUM(SIN($V1619/$X$1*($A$22:$A$2000))*$B$22:$B$2000))^2 + (SUM(COS($V1619/$X$1*($A$22:$A$2000))*$B$22:$B$2000))^2)</f>
        <v>0.70024522878898821</v>
      </c>
      <c r="Y1619">
        <f t="array" ref="Y1619">+SQRT((SUM(SIN($V1619/$X$1*($A$22:$A$2000))*$C$22:$C$2000))^2 +  (SUM(COS($V1619/$X$1*($A$22:$A$2000))*$C$22:$C$2000))^2)</f>
        <v>0.79949038376916326</v>
      </c>
    </row>
    <row r="1620" spans="7:25" x14ac:dyDescent="0.35">
      <c r="G1620" s="1">
        <v>2014.916667</v>
      </c>
      <c r="H1620" s="1">
        <v>9.9521233249465296E-2</v>
      </c>
      <c r="I1620" s="1">
        <v>0.25880769999999997</v>
      </c>
      <c r="J1620" s="1">
        <v>2014.916667</v>
      </c>
      <c r="K1620" s="1">
        <v>3.2479999999998599</v>
      </c>
      <c r="L1620" s="1">
        <v>6.4623956663059007E-2</v>
      </c>
      <c r="M1620" s="1">
        <v>27.372390916966399</v>
      </c>
      <c r="V1620">
        <f t="shared" si="103"/>
        <v>1618</v>
      </c>
      <c r="W1620">
        <f t="shared" si="102"/>
        <v>2.5751269792268667</v>
      </c>
      <c r="X1620" s="2">
        <f t="array" ref="X1620">+SQRT((SUM(SIN($V1620/$X$1*($A$22:$A$2000))*$B$22:$B$2000))^2 + (SUM(COS($V1620/$X$1*($A$22:$A$2000))*$B$22:$B$2000))^2)</f>
        <v>0.91951937047941112</v>
      </c>
      <c r="Y1620">
        <f t="array" ref="Y1620">+SQRT((SUM(SIN($V1620/$X$1*($A$22:$A$2000))*$C$22:$C$2000))^2 +  (SUM(COS($V1620/$X$1*($A$22:$A$2000))*$C$22:$C$2000))^2)</f>
        <v>1.2874518584790207</v>
      </c>
    </row>
    <row r="1621" spans="7:25" x14ac:dyDescent="0.35">
      <c r="G1621" s="1">
        <v>2015</v>
      </c>
      <c r="H1621" s="1">
        <v>0.125875126680452</v>
      </c>
      <c r="I1621" s="1">
        <v>6.8352189999999993E-2</v>
      </c>
      <c r="J1621" s="1">
        <v>2015</v>
      </c>
      <c r="K1621" s="1">
        <v>3.2499999999998601</v>
      </c>
      <c r="L1621" s="1">
        <v>8.0344111615891806E-2</v>
      </c>
      <c r="M1621" s="1">
        <v>23.374840305874201</v>
      </c>
      <c r="V1621">
        <f t="shared" si="103"/>
        <v>1619</v>
      </c>
      <c r="W1621">
        <f t="shared" si="102"/>
        <v>2.5767185286577856</v>
      </c>
      <c r="X1621" s="2">
        <f t="array" ref="X1621">+SQRT((SUM(SIN($V1621/$X$1*($A$22:$A$2000))*$B$22:$B$2000))^2 + (SUM(COS($V1621/$X$1*($A$22:$A$2000))*$B$22:$B$2000))^2)</f>
        <v>0.87475690220042746</v>
      </c>
      <c r="Y1621">
        <f t="array" ref="Y1621">+SQRT((SUM(SIN($V1621/$X$1*($A$22:$A$2000))*$C$22:$C$2000))^2 +  (SUM(COS($V1621/$X$1*($A$22:$A$2000))*$C$22:$C$2000))^2)</f>
        <v>2.0700844806097742</v>
      </c>
    </row>
    <row r="1622" spans="7:25" x14ac:dyDescent="0.35">
      <c r="G1622" s="1">
        <v>2015.083333</v>
      </c>
      <c r="H1622" s="1">
        <v>0.134054173843598</v>
      </c>
      <c r="I1622" s="1">
        <v>-0.1760158</v>
      </c>
      <c r="J1622" s="1">
        <v>2015.083333</v>
      </c>
      <c r="K1622" s="1">
        <v>3.2519999999998599</v>
      </c>
      <c r="L1622" s="1">
        <v>8.8596141835562803E-2</v>
      </c>
      <c r="M1622" s="1">
        <v>16.716006946716199</v>
      </c>
      <c r="V1622">
        <f t="shared" si="103"/>
        <v>1620</v>
      </c>
      <c r="W1622">
        <f t="shared" si="102"/>
        <v>2.5783100780887045</v>
      </c>
      <c r="X1622" s="2">
        <f t="array" ref="X1622">+SQRT((SUM(SIN($V1622/$X$1*($A$22:$A$2000))*$B$22:$B$2000))^2 + (SUM(COS($V1622/$X$1*($A$22:$A$2000))*$B$22:$B$2000))^2)</f>
        <v>0.59245824925719315</v>
      </c>
      <c r="Y1622">
        <f t="array" ref="Y1622">+SQRT((SUM(SIN($V1622/$X$1*($A$22:$A$2000))*$C$22:$C$2000))^2 +  (SUM(COS($V1622/$X$1*($A$22:$A$2000))*$C$22:$C$2000))^2)</f>
        <v>2.7550877244579</v>
      </c>
    </row>
    <row r="1623" spans="7:25" x14ac:dyDescent="0.35">
      <c r="G1623" s="1">
        <v>2015.166667</v>
      </c>
      <c r="H1623" s="1">
        <v>0.210714745357682</v>
      </c>
      <c r="I1623" s="1">
        <v>-8.8393509999999995E-2</v>
      </c>
      <c r="J1623" s="1">
        <v>2015.166667</v>
      </c>
      <c r="K1623" s="1">
        <v>3.2539999999998601</v>
      </c>
      <c r="L1623" s="1">
        <v>6.8399827881512401E-2</v>
      </c>
      <c r="M1623" s="1">
        <v>10.387929098810099</v>
      </c>
      <c r="V1623">
        <f t="shared" si="103"/>
        <v>1621</v>
      </c>
      <c r="W1623">
        <f t="shared" si="102"/>
        <v>2.5799016275196238</v>
      </c>
      <c r="X1623" s="2">
        <f t="array" ref="X1623">+SQRT((SUM(SIN($V1623/$X$1*($A$22:$A$2000))*$B$22:$B$2000))^2 + (SUM(COS($V1623/$X$1*($A$22:$A$2000))*$B$22:$B$2000))^2)</f>
        <v>0.41751791104955138</v>
      </c>
      <c r="Y1623">
        <f t="array" ref="Y1623">+SQRT((SUM(SIN($V1623/$X$1*($A$22:$A$2000))*$C$22:$C$2000))^2 +  (SUM(COS($V1623/$X$1*($A$22:$A$2000))*$C$22:$C$2000))^2)</f>
        <v>3.1598993105703266</v>
      </c>
    </row>
    <row r="1624" spans="7:25" x14ac:dyDescent="0.35">
      <c r="G1624" s="1">
        <v>2015.25</v>
      </c>
      <c r="H1624" s="1">
        <v>0.351801445856396</v>
      </c>
      <c r="I1624" s="1">
        <v>0.1724173</v>
      </c>
      <c r="J1624" s="1">
        <v>2015.25</v>
      </c>
      <c r="K1624" s="1">
        <v>3.2559999999998599</v>
      </c>
      <c r="L1624" s="1">
        <v>6.8920789001959498E-2</v>
      </c>
      <c r="M1624" s="1">
        <v>7.5568421387924403</v>
      </c>
      <c r="V1624">
        <f t="shared" si="103"/>
        <v>1622</v>
      </c>
      <c r="W1624">
        <f t="shared" si="102"/>
        <v>2.5814931769505423</v>
      </c>
      <c r="X1624" s="2">
        <f t="array" ref="X1624">+SQRT((SUM(SIN($V1624/$X$1*($A$22:$A$2000))*$B$22:$B$2000))^2 + (SUM(COS($V1624/$X$1*($A$22:$A$2000))*$B$22:$B$2000))^2)</f>
        <v>0.65348137470115186</v>
      </c>
      <c r="Y1624">
        <f t="array" ref="Y1624">+SQRT((SUM(SIN($V1624/$X$1*($A$22:$A$2000))*$C$22:$C$2000))^2 +  (SUM(COS($V1624/$X$1*($A$22:$A$2000))*$C$22:$C$2000))^2)</f>
        <v>3.3171083812938549</v>
      </c>
    </row>
    <row r="1625" spans="7:25" x14ac:dyDescent="0.35">
      <c r="G1625" s="1">
        <v>2015.333333</v>
      </c>
      <c r="H1625" s="1">
        <v>0.43578434274404898</v>
      </c>
      <c r="I1625" s="1">
        <v>0.43869190000000002</v>
      </c>
      <c r="J1625" s="1">
        <v>2015.333333</v>
      </c>
      <c r="K1625" s="1">
        <v>3.2579999999998601</v>
      </c>
      <c r="L1625" s="1">
        <v>8.8077214906288906E-2</v>
      </c>
      <c r="M1625" s="1">
        <v>6.6084633298193101</v>
      </c>
      <c r="V1625">
        <f t="shared" si="103"/>
        <v>1623</v>
      </c>
      <c r="W1625">
        <f t="shared" si="102"/>
        <v>2.5830847263814616</v>
      </c>
      <c r="X1625" s="2">
        <f t="array" ref="X1625">+SQRT((SUM(SIN($V1625/$X$1*($A$22:$A$2000))*$B$22:$B$2000))^2 + (SUM(COS($V1625/$X$1*($A$22:$A$2000))*$B$22:$B$2000))^2)</f>
        <v>0.81154369950682004</v>
      </c>
      <c r="Y1625">
        <f t="array" ref="Y1625">+SQRT((SUM(SIN($V1625/$X$1*($A$22:$A$2000))*$C$22:$C$2000))^2 +  (SUM(COS($V1625/$X$1*($A$22:$A$2000))*$C$22:$C$2000))^2)</f>
        <v>3.418783456812498</v>
      </c>
    </row>
    <row r="1626" spans="7:25" x14ac:dyDescent="0.35">
      <c r="G1626" s="1">
        <v>2015.416667</v>
      </c>
      <c r="H1626" s="1">
        <v>0.39212827387273702</v>
      </c>
      <c r="I1626" s="1">
        <v>0.48639199999999999</v>
      </c>
      <c r="J1626" s="1">
        <v>2015.416667</v>
      </c>
      <c r="K1626" s="1">
        <v>3.2599999999998599</v>
      </c>
      <c r="L1626" s="1">
        <v>7.7941904572289E-2</v>
      </c>
      <c r="M1626" s="1">
        <v>5.0658220479898102</v>
      </c>
      <c r="V1626">
        <f t="shared" si="103"/>
        <v>1624</v>
      </c>
      <c r="W1626">
        <f t="shared" si="102"/>
        <v>2.58467627581238</v>
      </c>
      <c r="X1626" s="2">
        <f t="array" ref="X1626">+SQRT((SUM(SIN($V1626/$X$1*($A$22:$A$2000))*$B$22:$B$2000))^2 + (SUM(COS($V1626/$X$1*($A$22:$A$2000))*$B$22:$B$2000))^2)</f>
        <v>0.69520796338242419</v>
      </c>
      <c r="Y1626">
        <f t="array" ref="Y1626">+SQRT((SUM(SIN($V1626/$X$1*($A$22:$A$2000))*$C$22:$C$2000))^2 +  (SUM(COS($V1626/$X$1*($A$22:$A$2000))*$C$22:$C$2000))^2)</f>
        <v>3.5973065605797205</v>
      </c>
    </row>
    <row r="1627" spans="7:25" x14ac:dyDescent="0.35">
      <c r="G1627" s="1">
        <v>2015.5</v>
      </c>
      <c r="H1627" s="1">
        <v>0.30748694514286601</v>
      </c>
      <c r="I1627" s="1">
        <v>0.51832129999999998</v>
      </c>
      <c r="J1627" s="1">
        <v>2015.5</v>
      </c>
      <c r="K1627" s="1">
        <v>3.2619999999998601</v>
      </c>
      <c r="L1627" s="1">
        <v>6.2951074998886997E-2</v>
      </c>
      <c r="M1627" s="1">
        <v>4.5518933653557996</v>
      </c>
      <c r="V1627">
        <f t="shared" si="103"/>
        <v>1625</v>
      </c>
      <c r="W1627">
        <f t="shared" si="102"/>
        <v>2.5862678252432993</v>
      </c>
      <c r="X1627" s="2">
        <f t="array" ref="X1627">+SQRT((SUM(SIN($V1627/$X$1*($A$22:$A$2000))*$B$22:$B$2000))^2 + (SUM(COS($V1627/$X$1*($A$22:$A$2000))*$B$22:$B$2000))^2)</f>
        <v>0.35877641912382197</v>
      </c>
      <c r="Y1627">
        <f t="array" ref="Y1627">+SQRT((SUM(SIN($V1627/$X$1*($A$22:$A$2000))*$C$22:$C$2000))^2 +  (SUM(COS($V1627/$X$1*($A$22:$A$2000))*$C$22:$C$2000))^2)</f>
        <v>3.7747919386233977</v>
      </c>
    </row>
    <row r="1628" spans="7:25" x14ac:dyDescent="0.35">
      <c r="G1628" s="1">
        <v>2015.583333</v>
      </c>
      <c r="H1628" s="1">
        <v>0.30531809027915502</v>
      </c>
      <c r="I1628" s="1">
        <v>0.84870659999999998</v>
      </c>
      <c r="J1628" s="1">
        <v>2015.583333</v>
      </c>
      <c r="K1628" s="1">
        <v>3.2639999999998599</v>
      </c>
      <c r="L1628" s="1">
        <v>7.9352762301697299E-2</v>
      </c>
      <c r="M1628" s="1">
        <v>8.2426589598380993</v>
      </c>
      <c r="V1628">
        <f t="shared" si="103"/>
        <v>1626</v>
      </c>
      <c r="W1628">
        <f t="shared" si="102"/>
        <v>2.5878593746742187</v>
      </c>
      <c r="X1628" s="2">
        <f t="array" ref="X1628">+SQRT((SUM(SIN($V1628/$X$1*($A$22:$A$2000))*$B$22:$B$2000))^2 + (SUM(COS($V1628/$X$1*($A$22:$A$2000))*$B$22:$B$2000))^2)</f>
        <v>0.11672685461185343</v>
      </c>
      <c r="Y1628">
        <f t="array" ref="Y1628">+SQRT((SUM(SIN($V1628/$X$1*($A$22:$A$2000))*$C$22:$C$2000))^2 +  (SUM(COS($V1628/$X$1*($A$22:$A$2000))*$C$22:$C$2000))^2)</f>
        <v>3.8311230251731017</v>
      </c>
    </row>
    <row r="1629" spans="7:25" x14ac:dyDescent="0.35">
      <c r="G1629" s="1">
        <v>2015.666667</v>
      </c>
      <c r="H1629" s="1">
        <v>0.38982802685940798</v>
      </c>
      <c r="I1629" s="1">
        <v>0.65374330000000003</v>
      </c>
      <c r="J1629" s="1">
        <v>2015.666667</v>
      </c>
      <c r="K1629" s="1">
        <v>3.2659999999998601</v>
      </c>
      <c r="L1629" s="1">
        <v>8.5910114259538706E-2</v>
      </c>
      <c r="M1629" s="1">
        <v>14.872144777211799</v>
      </c>
      <c r="V1629">
        <f t="shared" si="103"/>
        <v>1627</v>
      </c>
      <c r="W1629">
        <f t="shared" si="102"/>
        <v>2.5894509241051371</v>
      </c>
      <c r="X1629" s="2">
        <f t="array" ref="X1629">+SQRT((SUM(SIN($V1629/$X$1*($A$22:$A$2000))*$B$22:$B$2000))^2 + (SUM(COS($V1629/$X$1*($A$22:$A$2000))*$B$22:$B$2000))^2)</f>
        <v>0.33303260425716219</v>
      </c>
      <c r="Y1629">
        <f t="array" ref="Y1629">+SQRT((SUM(SIN($V1629/$X$1*($A$22:$A$2000))*$C$22:$C$2000))^2 +  (SUM(COS($V1629/$X$1*($A$22:$A$2000))*$C$22:$C$2000))^2)</f>
        <v>3.819292072854843</v>
      </c>
    </row>
    <row r="1630" spans="7:25" x14ac:dyDescent="0.35">
      <c r="G1630" s="1">
        <v>2015.75</v>
      </c>
      <c r="H1630" s="1">
        <v>0.46232734174385998</v>
      </c>
      <c r="I1630" s="1">
        <v>0.83847150000000004</v>
      </c>
      <c r="J1630" s="1">
        <v>2015.75</v>
      </c>
      <c r="K1630" s="1">
        <v>3.2679999999998599</v>
      </c>
      <c r="L1630" s="1">
        <v>6.5846031433962102E-2</v>
      </c>
      <c r="M1630" s="1">
        <v>19.4088220909752</v>
      </c>
      <c r="V1630">
        <f t="shared" si="103"/>
        <v>1628</v>
      </c>
      <c r="W1630">
        <f t="shared" si="102"/>
        <v>2.5910424735360564</v>
      </c>
      <c r="X1630" s="2">
        <f t="array" ref="X1630">+SQRT((SUM(SIN($V1630/$X$1*($A$22:$A$2000))*$B$22:$B$2000))^2 + (SUM(COS($V1630/$X$1*($A$22:$A$2000))*$B$22:$B$2000))^2)</f>
        <v>0.3299928155849271</v>
      </c>
      <c r="Y1630">
        <f t="array" ref="Y1630">+SQRT((SUM(SIN($V1630/$X$1*($A$22:$A$2000))*$C$22:$C$2000))^2 +  (SUM(COS($V1630/$X$1*($A$22:$A$2000))*$C$22:$C$2000))^2)</f>
        <v>3.9259787224788676</v>
      </c>
    </row>
    <row r="1631" spans="7:25" x14ac:dyDescent="0.35">
      <c r="G1631" s="1">
        <v>2015.833333</v>
      </c>
      <c r="H1631" s="1">
        <v>0.43431389509573498</v>
      </c>
      <c r="I1631" s="1">
        <v>0.59463489999999997</v>
      </c>
      <c r="J1631" s="1">
        <v>2015.833333</v>
      </c>
      <c r="K1631" s="1">
        <v>3.2699999999998601</v>
      </c>
      <c r="L1631" s="1">
        <v>6.8033402407836605E-2</v>
      </c>
      <c r="M1631" s="1">
        <v>19.999418634060198</v>
      </c>
      <c r="V1631">
        <f t="shared" si="103"/>
        <v>1629</v>
      </c>
      <c r="W1631">
        <f t="shared" si="102"/>
        <v>2.5926340229669749</v>
      </c>
      <c r="X1631" s="2">
        <f t="array" ref="X1631">+SQRT((SUM(SIN($V1631/$X$1*($A$22:$A$2000))*$B$22:$B$2000))^2 + (SUM(COS($V1631/$X$1*($A$22:$A$2000))*$B$22:$B$2000))^2)</f>
        <v>7.4951947573439134E-2</v>
      </c>
      <c r="Y1631">
        <f t="array" ref="Y1631">+SQRT((SUM(SIN($V1631/$X$1*($A$22:$A$2000))*$C$22:$C$2000))^2 +  (SUM(COS($V1631/$X$1*($A$22:$A$2000))*$C$22:$C$2000))^2)</f>
        <v>4.2049014195350018</v>
      </c>
    </row>
    <row r="1632" spans="7:25" x14ac:dyDescent="0.35">
      <c r="G1632" s="1">
        <v>2015.916667</v>
      </c>
      <c r="H1632" s="1">
        <v>0.289491587253004</v>
      </c>
      <c r="I1632" s="1">
        <v>0.48478660000000001</v>
      </c>
      <c r="J1632" s="1">
        <v>2015.916667</v>
      </c>
      <c r="K1632" s="1">
        <v>3.2719999999998599</v>
      </c>
      <c r="L1632" s="1">
        <v>8.6315500822179897E-2</v>
      </c>
      <c r="M1632" s="1">
        <v>19.5564033543323</v>
      </c>
      <c r="V1632">
        <f t="shared" si="103"/>
        <v>1630</v>
      </c>
      <c r="W1632">
        <f t="shared" si="102"/>
        <v>2.5942255723978942</v>
      </c>
      <c r="X1632" s="2">
        <f t="array" ref="X1632">+SQRT((SUM(SIN($V1632/$X$1*($A$22:$A$2000))*$B$22:$B$2000))^2 + (SUM(COS($V1632/$X$1*($A$22:$A$2000))*$B$22:$B$2000))^2)</f>
        <v>0.30540149731581101</v>
      </c>
      <c r="Y1632">
        <f t="array" ref="Y1632">+SQRT((SUM(SIN($V1632/$X$1*($A$22:$A$2000))*$C$22:$C$2000))^2 +  (SUM(COS($V1632/$X$1*($A$22:$A$2000))*$C$22:$C$2000))^2)</f>
        <v>4.4784863418309131</v>
      </c>
    </row>
    <row r="1633" spans="7:25" x14ac:dyDescent="0.35">
      <c r="G1633" s="1">
        <v>2016</v>
      </c>
      <c r="H1633" s="1">
        <v>9.8266216558907396E-2</v>
      </c>
      <c r="I1633" s="1">
        <v>0.4337819</v>
      </c>
      <c r="J1633" s="1">
        <v>2016</v>
      </c>
      <c r="K1633" s="1">
        <v>3.2739999999998601</v>
      </c>
      <c r="L1633" s="1">
        <v>7.4952294568950598E-2</v>
      </c>
      <c r="M1633" s="1">
        <v>19.0527941210939</v>
      </c>
      <c r="V1633">
        <f t="shared" si="103"/>
        <v>1631</v>
      </c>
      <c r="W1633">
        <f t="shared" si="102"/>
        <v>2.5958171218288126</v>
      </c>
      <c r="X1633" s="2">
        <f t="array" ref="X1633">+SQRT((SUM(SIN($V1633/$X$1*($A$22:$A$2000))*$B$22:$B$2000))^2 + (SUM(COS($V1633/$X$1*($A$22:$A$2000))*$B$22:$B$2000))^2)</f>
        <v>0.62267762653993863</v>
      </c>
      <c r="Y1633">
        <f t="array" ref="Y1633">+SQRT((SUM(SIN($V1633/$X$1*($A$22:$A$2000))*$C$22:$C$2000))^2 +  (SUM(COS($V1633/$X$1*($A$22:$A$2000))*$C$22:$C$2000))^2)</f>
        <v>4.5622055760178819</v>
      </c>
    </row>
    <row r="1634" spans="7:25" x14ac:dyDescent="0.35">
      <c r="G1634" s="1">
        <v>2016.083333</v>
      </c>
      <c r="H1634" s="1">
        <v>-7.1973285568063296E-3</v>
      </c>
      <c r="I1634" s="1">
        <v>5.9435839999999997E-2</v>
      </c>
      <c r="J1634" s="1">
        <v>2016.083333</v>
      </c>
      <c r="K1634" s="1">
        <v>3.2759999999998599</v>
      </c>
      <c r="L1634" s="1">
        <v>6.1474696905193103E-2</v>
      </c>
      <c r="M1634" s="1">
        <v>15.5974068975289</v>
      </c>
      <c r="V1634">
        <f t="shared" si="103"/>
        <v>1632</v>
      </c>
      <c r="W1634">
        <f t="shared" si="102"/>
        <v>2.597408671259732</v>
      </c>
      <c r="X1634" s="2">
        <f t="array" ref="X1634">+SQRT((SUM(SIN($V1634/$X$1*($A$22:$A$2000))*$B$22:$B$2000))^2 + (SUM(COS($V1634/$X$1*($A$22:$A$2000))*$B$22:$B$2000))^2)</f>
        <v>0.7208707709321861</v>
      </c>
      <c r="Y1634">
        <f t="array" ref="Y1634">+SQRT((SUM(SIN($V1634/$X$1*($A$22:$A$2000))*$C$22:$C$2000))^2 +  (SUM(COS($V1634/$X$1*($A$22:$A$2000))*$C$22:$C$2000))^2)</f>
        <v>4.4450891715785863</v>
      </c>
    </row>
    <row r="1635" spans="7:25" x14ac:dyDescent="0.35">
      <c r="G1635" s="1">
        <v>2016.166667</v>
      </c>
      <c r="H1635" s="1">
        <v>4.6543691802824597E-2</v>
      </c>
      <c r="I1635" s="1">
        <v>0.1444155</v>
      </c>
      <c r="J1635" s="1">
        <v>2016.166667</v>
      </c>
      <c r="K1635" s="1">
        <v>3.2779999999998601</v>
      </c>
      <c r="L1635" s="1">
        <v>7.8508207749709194E-2</v>
      </c>
      <c r="M1635" s="1">
        <v>10.843097320244199</v>
      </c>
      <c r="V1635">
        <f t="shared" si="103"/>
        <v>1633</v>
      </c>
      <c r="W1635">
        <f t="shared" si="102"/>
        <v>2.5990002206906508</v>
      </c>
      <c r="X1635" s="2">
        <f t="array" ref="X1635">+SQRT((SUM(SIN($V1635/$X$1*($A$22:$A$2000))*$B$22:$B$2000))^2 + (SUM(COS($V1635/$X$1*($A$22:$A$2000))*$B$22:$B$2000))^2)</f>
        <v>0.55463046908144098</v>
      </c>
      <c r="Y1635">
        <f t="array" ref="Y1635">+SQRT((SUM(SIN($V1635/$X$1*($A$22:$A$2000))*$C$22:$C$2000))^2 +  (SUM(COS($V1635/$X$1*($A$22:$A$2000))*$C$22:$C$2000))^2)</f>
        <v>4.2613469411680311</v>
      </c>
    </row>
    <row r="1636" spans="7:25" x14ac:dyDescent="0.35">
      <c r="G1636" s="1">
        <v>2016.25</v>
      </c>
      <c r="H1636" s="1">
        <v>0.15857444552997901</v>
      </c>
      <c r="I1636" s="1">
        <v>0.32697530000000002</v>
      </c>
      <c r="J1636" s="1">
        <v>2016.25</v>
      </c>
      <c r="K1636" s="1">
        <v>3.2799999999998599</v>
      </c>
      <c r="L1636" s="1">
        <v>8.3371312980036402E-2</v>
      </c>
      <c r="M1636" s="1">
        <v>14.224111741222501</v>
      </c>
      <c r="V1636">
        <f t="shared" si="103"/>
        <v>1634</v>
      </c>
      <c r="W1636">
        <f t="shared" si="102"/>
        <v>2.6005917701215697</v>
      </c>
      <c r="X1636" s="2">
        <f t="array" ref="X1636">+SQRT((SUM(SIN($V1636/$X$1*($A$22:$A$2000))*$B$22:$B$2000))^2 + (SUM(COS($V1636/$X$1*($A$22:$A$2000))*$B$22:$B$2000))^2)</f>
        <v>0.23499602731867036</v>
      </c>
      <c r="Y1636">
        <f t="array" ref="Y1636">+SQRT((SUM(SIN($V1636/$X$1*($A$22:$A$2000))*$C$22:$C$2000))^2 +  (SUM(COS($V1636/$X$1*($A$22:$A$2000))*$C$22:$C$2000))^2)</f>
        <v>4.122553829505045</v>
      </c>
    </row>
    <row r="1637" spans="7:25" x14ac:dyDescent="0.35">
      <c r="G1637" s="1">
        <v>2016.333333</v>
      </c>
      <c r="H1637" s="1">
        <v>0.15572173620951299</v>
      </c>
      <c r="I1637" s="1">
        <v>8.5362789999999994E-2</v>
      </c>
      <c r="J1637" s="1">
        <v>2016.333333</v>
      </c>
      <c r="K1637" s="1">
        <v>3.2819999999998601</v>
      </c>
      <c r="L1637" s="1">
        <v>6.3574566780434202E-2</v>
      </c>
      <c r="M1637" s="1">
        <v>31.7137240839754</v>
      </c>
      <c r="V1637">
        <f t="shared" si="103"/>
        <v>1635</v>
      </c>
      <c r="W1637">
        <f t="shared" si="102"/>
        <v>2.602183319552489</v>
      </c>
      <c r="X1637" s="2">
        <f t="array" ref="X1637">+SQRT((SUM(SIN($V1637/$X$1*($A$22:$A$2000))*$B$22:$B$2000))^2 + (SUM(COS($V1637/$X$1*($A$22:$A$2000))*$B$22:$B$2000))^2)</f>
        <v>0.25324206739780153</v>
      </c>
      <c r="Y1637">
        <f t="array" ref="Y1637">+SQRT((SUM(SIN($V1637/$X$1*($A$22:$A$2000))*$C$22:$C$2000))^2 +  (SUM(COS($V1637/$X$1*($A$22:$A$2000))*$C$22:$C$2000))^2)</f>
        <v>3.990112258977105</v>
      </c>
    </row>
    <row r="1638" spans="7:25" x14ac:dyDescent="0.35">
      <c r="G1638" s="1">
        <v>2016.416667</v>
      </c>
      <c r="H1638" s="1">
        <v>3.02429097022596E-2</v>
      </c>
      <c r="I1638" s="1">
        <v>-0.25252799999999997</v>
      </c>
      <c r="J1638" s="1">
        <v>2016.416667</v>
      </c>
      <c r="K1638" s="1">
        <v>3.2839999999998599</v>
      </c>
      <c r="L1638" s="1">
        <v>6.7442927124731197E-2</v>
      </c>
      <c r="M1638" s="1">
        <v>57.045069108256598</v>
      </c>
      <c r="V1638">
        <f t="shared" si="103"/>
        <v>1636</v>
      </c>
      <c r="W1638">
        <f t="shared" si="102"/>
        <v>2.6037748689834075</v>
      </c>
      <c r="X1638" s="2">
        <f t="array" ref="X1638">+SQRT((SUM(SIN($V1638/$X$1*($A$22:$A$2000))*$B$22:$B$2000))^2 + (SUM(COS($V1638/$X$1*($A$22:$A$2000))*$B$22:$B$2000))^2)</f>
        <v>0.41998809192757164</v>
      </c>
      <c r="Y1638">
        <f t="array" ref="Y1638">+SQRT((SUM(SIN($V1638/$X$1*($A$22:$A$2000))*$C$22:$C$2000))^2 +  (SUM(COS($V1638/$X$1*($A$22:$A$2000))*$C$22:$C$2000))^2)</f>
        <v>3.7486163177527323</v>
      </c>
    </row>
    <row r="1639" spans="7:25" x14ac:dyDescent="0.35">
      <c r="G1639" s="1">
        <v>2016.5</v>
      </c>
      <c r="H1639" s="1">
        <v>-4.70274132435975E-2</v>
      </c>
      <c r="I1639" s="1">
        <v>-0.46384809999999999</v>
      </c>
      <c r="J1639" s="1">
        <v>2016.5</v>
      </c>
      <c r="K1639" s="1">
        <v>3.2859999999998601</v>
      </c>
      <c r="L1639" s="1">
        <v>8.4756785172428795E-2</v>
      </c>
      <c r="M1639" s="1">
        <v>79.301205799373093</v>
      </c>
      <c r="V1639">
        <f t="shared" si="103"/>
        <v>1637</v>
      </c>
      <c r="W1639">
        <f t="shared" si="102"/>
        <v>2.6053664184143268</v>
      </c>
      <c r="X1639" s="2">
        <f t="array" ref="X1639">+SQRT((SUM(SIN($V1639/$X$1*($A$22:$A$2000))*$B$22:$B$2000))^2 + (SUM(COS($V1639/$X$1*($A$22:$A$2000))*$B$22:$B$2000))^2)</f>
        <v>0.33335420876912086</v>
      </c>
      <c r="Y1639">
        <f t="array" ref="Y1639">+SQRT((SUM(SIN($V1639/$X$1*($A$22:$A$2000))*$C$22:$C$2000))^2 +  (SUM(COS($V1639/$X$1*($A$22:$A$2000))*$C$22:$C$2000))^2)</f>
        <v>3.3597940093090672</v>
      </c>
    </row>
    <row r="1640" spans="7:25" x14ac:dyDescent="0.35">
      <c r="G1640" s="1">
        <v>2016.583333</v>
      </c>
      <c r="H1640" s="1">
        <v>1.34637108337969E-2</v>
      </c>
      <c r="I1640" s="1">
        <v>-0.16236220000000001</v>
      </c>
      <c r="J1640" s="1">
        <v>2016.583333</v>
      </c>
      <c r="K1640" s="1">
        <v>3.2879999999998599</v>
      </c>
      <c r="L1640" s="1">
        <v>7.2201142794920695E-2</v>
      </c>
      <c r="M1640" s="1">
        <v>92.366611549012205</v>
      </c>
      <c r="V1640">
        <f t="shared" si="103"/>
        <v>1638</v>
      </c>
      <c r="W1640">
        <f t="shared" si="102"/>
        <v>2.6069579678452457</v>
      </c>
      <c r="X1640" s="2">
        <f t="array" ref="X1640">+SQRT((SUM(SIN($V1640/$X$1*($A$22:$A$2000))*$B$22:$B$2000))^2 + (SUM(COS($V1640/$X$1*($A$22:$A$2000))*$B$22:$B$2000))^2)</f>
        <v>8.0641655601034909E-2</v>
      </c>
      <c r="Y1640">
        <f t="array" ref="Y1640">+SQRT((SUM(SIN($V1640/$X$1*($A$22:$A$2000))*$C$22:$C$2000))^2 +  (SUM(COS($V1640/$X$1*($A$22:$A$2000))*$C$22:$C$2000))^2)</f>
        <v>2.9135793650831805</v>
      </c>
    </row>
    <row r="1641" spans="7:25" x14ac:dyDescent="0.35">
      <c r="G1641" s="1">
        <v>2016.666667</v>
      </c>
      <c r="H1641" s="1">
        <v>9.3577642189497795E-2</v>
      </c>
      <c r="I1641" s="1">
        <v>-7.6625700000000005E-2</v>
      </c>
      <c r="J1641" s="1">
        <v>2016.666667</v>
      </c>
      <c r="K1641" s="1">
        <v>3.2899999999998601</v>
      </c>
      <c r="L1641" s="1">
        <v>6.0268645770797297E-2</v>
      </c>
      <c r="M1641" s="1">
        <v>92.397139398495298</v>
      </c>
      <c r="V1641">
        <f t="shared" si="103"/>
        <v>1639</v>
      </c>
      <c r="W1641">
        <f t="shared" si="102"/>
        <v>2.6085495172761646</v>
      </c>
      <c r="X1641" s="2">
        <f t="array" ref="X1641">+SQRT((SUM(SIN($V1641/$X$1*($A$22:$A$2000))*$B$22:$B$2000))^2 + (SUM(COS($V1641/$X$1*($A$22:$A$2000))*$B$22:$B$2000))^2)</f>
        <v>0.45624956360856389</v>
      </c>
      <c r="Y1641">
        <f t="array" ref="Y1641">+SQRT((SUM(SIN($V1641/$X$1*($A$22:$A$2000))*$C$22:$C$2000))^2 +  (SUM(COS($V1641/$X$1*($A$22:$A$2000))*$C$22:$C$2000))^2)</f>
        <v>2.5584594406740102</v>
      </c>
    </row>
    <row r="1642" spans="7:25" x14ac:dyDescent="0.35">
      <c r="G1642" s="1">
        <v>2016.75</v>
      </c>
      <c r="H1642" s="1">
        <v>7.2124797634408794E-2</v>
      </c>
      <c r="I1642" s="1">
        <v>-1.5479450000000001E-2</v>
      </c>
      <c r="J1642" s="1">
        <v>2016.75</v>
      </c>
      <c r="K1642" s="1">
        <v>3.2919999999998599</v>
      </c>
      <c r="L1642" s="1">
        <v>7.77953727084644E-2</v>
      </c>
      <c r="M1642" s="1">
        <v>76.330318547322406</v>
      </c>
      <c r="V1642">
        <f t="shared" si="103"/>
        <v>1640</v>
      </c>
      <c r="W1642">
        <f t="shared" si="102"/>
        <v>2.6101410667070835</v>
      </c>
      <c r="X1642" s="2">
        <f t="array" ref="X1642">+SQRT((SUM(SIN($V1642/$X$1*($A$22:$A$2000))*$B$22:$B$2000))^2 + (SUM(COS($V1642/$X$1*($A$22:$A$2000))*$B$22:$B$2000))^2)</f>
        <v>0.78934193203156011</v>
      </c>
      <c r="Y1642">
        <f t="array" ref="Y1642">+SQRT((SUM(SIN($V1642/$X$1*($A$22:$A$2000))*$C$22:$C$2000))^2 +  (SUM(COS($V1642/$X$1*($A$22:$A$2000))*$C$22:$C$2000))^2)</f>
        <v>2.3703077626899649</v>
      </c>
    </row>
    <row r="1643" spans="7:25" x14ac:dyDescent="0.35">
      <c r="G1643" s="1">
        <v>2016.833333</v>
      </c>
      <c r="H1643" s="1">
        <v>8.0503184347335797E-3</v>
      </c>
      <c r="I1643" s="1">
        <v>-0.13436500000000001</v>
      </c>
      <c r="J1643" s="1">
        <v>2016.833333</v>
      </c>
      <c r="K1643" s="1">
        <v>3.2939999999998602</v>
      </c>
      <c r="L1643" s="1">
        <v>8.0896836056613103E-2</v>
      </c>
      <c r="M1643" s="1">
        <v>50.558227161576703</v>
      </c>
      <c r="V1643">
        <f t="shared" si="103"/>
        <v>1641</v>
      </c>
      <c r="W1643">
        <f t="shared" si="102"/>
        <v>2.6117326161380028</v>
      </c>
      <c r="X1643" s="2">
        <f t="array" ref="X1643">+SQRT((SUM(SIN($V1643/$X$1*($A$22:$A$2000))*$B$22:$B$2000))^2 + (SUM(COS($V1643/$X$1*($A$22:$A$2000))*$B$22:$B$2000))^2)</f>
        <v>0.86682265895688682</v>
      </c>
      <c r="Y1643">
        <f t="array" ref="Y1643">+SQRT((SUM(SIN($V1643/$X$1*($A$22:$A$2000))*$C$22:$C$2000))^2 +  (SUM(COS($V1643/$X$1*($A$22:$A$2000))*$C$22:$C$2000))^2)</f>
        <v>2.2929373635261525</v>
      </c>
    </row>
    <row r="1644" spans="7:25" x14ac:dyDescent="0.35">
      <c r="G1644" s="1">
        <v>2016.916667</v>
      </c>
      <c r="H1644" s="1">
        <v>1.3812977688867399E-2</v>
      </c>
      <c r="I1644" s="1">
        <v>-9.6794430000000001E-2</v>
      </c>
      <c r="J1644" s="1">
        <v>2016.916667</v>
      </c>
      <c r="K1644" s="1">
        <v>3.2959999999998599</v>
      </c>
      <c r="L1644" s="1">
        <v>6.1445413578444401E-2</v>
      </c>
      <c r="M1644" s="1">
        <v>31.124192745210401</v>
      </c>
      <c r="V1644">
        <f t="shared" si="103"/>
        <v>1642</v>
      </c>
      <c r="W1644">
        <f t="shared" si="102"/>
        <v>2.6133241655689217</v>
      </c>
      <c r="X1644" s="2">
        <f t="array" ref="X1644">+SQRT((SUM(SIN($V1644/$X$1*($A$22:$A$2000))*$B$22:$B$2000))^2 + (SUM(COS($V1644/$X$1*($A$22:$A$2000))*$B$22:$B$2000))^2)</f>
        <v>0.65453133557243892</v>
      </c>
      <c r="Y1644">
        <f t="array" ref="Y1644">+SQRT((SUM(SIN($V1644/$X$1*($A$22:$A$2000))*$C$22:$C$2000))^2 +  (SUM(COS($V1644/$X$1*($A$22:$A$2000))*$C$22:$C$2000))^2)</f>
        <v>2.2324789821879389</v>
      </c>
    </row>
    <row r="1645" spans="7:25" x14ac:dyDescent="0.35">
      <c r="G1645" s="1">
        <v>2017</v>
      </c>
      <c r="H1645" s="1">
        <v>7.8526133674519494E-2</v>
      </c>
      <c r="I1645" s="1">
        <v>8.2919870000000007E-2</v>
      </c>
      <c r="J1645" s="1">
        <v>2017</v>
      </c>
      <c r="K1645" s="1">
        <v>3.2979999999998602</v>
      </c>
      <c r="L1645" s="1">
        <v>6.6950293208074996E-2</v>
      </c>
      <c r="M1645" s="1">
        <v>26.7348484262345</v>
      </c>
      <c r="V1645">
        <f t="shared" si="103"/>
        <v>1643</v>
      </c>
      <c r="W1645">
        <f t="shared" si="102"/>
        <v>2.6149157149998405</v>
      </c>
      <c r="X1645" s="2">
        <f t="array" ref="X1645">+SQRT((SUM(SIN($V1645/$X$1*($A$22:$A$2000))*$B$22:$B$2000))^2 + (SUM(COS($V1645/$X$1*($A$22:$A$2000))*$B$22:$B$2000))^2)</f>
        <v>0.30567681806467517</v>
      </c>
      <c r="Y1645">
        <f t="array" ref="Y1645">+SQRT((SUM(SIN($V1645/$X$1*($A$22:$A$2000))*$C$22:$C$2000))^2 +  (SUM(COS($V1645/$X$1*($A$22:$A$2000))*$C$22:$C$2000))^2)</f>
        <v>2.1541158569730969</v>
      </c>
    </row>
    <row r="1646" spans="7:25" x14ac:dyDescent="0.35">
      <c r="G1646" s="1">
        <v>2017.083333</v>
      </c>
      <c r="H1646" s="1">
        <v>0.143833762364342</v>
      </c>
      <c r="I1646" s="1">
        <v>0.27024320000000002</v>
      </c>
      <c r="J1646" s="1">
        <v>2017.083333</v>
      </c>
      <c r="K1646" s="1">
        <v>3.2999999999998599</v>
      </c>
      <c r="L1646" s="1">
        <v>8.3203200918973194E-2</v>
      </c>
      <c r="M1646" s="1">
        <v>30.105309571887201</v>
      </c>
      <c r="V1646">
        <f t="shared" si="103"/>
        <v>1644</v>
      </c>
      <c r="W1646">
        <f t="shared" si="102"/>
        <v>2.6165072644307594</v>
      </c>
      <c r="X1646" s="2">
        <f t="array" ref="X1646">+SQRT((SUM(SIN($V1646/$X$1*($A$22:$A$2000))*$B$22:$B$2000))^2 + (SUM(COS($V1646/$X$1*($A$22:$A$2000))*$B$22:$B$2000))^2)</f>
        <v>0.33913411623875728</v>
      </c>
      <c r="Y1646">
        <f t="array" ref="Y1646">+SQRT((SUM(SIN($V1646/$X$1*($A$22:$A$2000))*$C$22:$C$2000))^2 +  (SUM(COS($V1646/$X$1*($A$22:$A$2000))*$C$22:$C$2000))^2)</f>
        <v>2.0927774534096852</v>
      </c>
    </row>
    <row r="1647" spans="7:25" x14ac:dyDescent="0.35">
      <c r="G1647" s="1">
        <v>2017.166667</v>
      </c>
      <c r="H1647" s="1">
        <v>0.23852687249694199</v>
      </c>
      <c r="I1647" s="1">
        <v>0.50980449999999999</v>
      </c>
      <c r="J1647" s="1">
        <v>2017.166667</v>
      </c>
      <c r="K1647" s="1">
        <v>3.3019999999998602</v>
      </c>
      <c r="L1647" s="1">
        <v>6.9562802424107201E-2</v>
      </c>
      <c r="M1647" s="1">
        <v>31.7851124816208</v>
      </c>
      <c r="V1647">
        <f t="shared" si="103"/>
        <v>1645</v>
      </c>
      <c r="W1647">
        <f t="shared" si="102"/>
        <v>2.6180988138616783</v>
      </c>
      <c r="X1647" s="2">
        <f t="array" ref="X1647">+SQRT((SUM(SIN($V1647/$X$1*($A$22:$A$2000))*$B$22:$B$2000))^2 + (SUM(COS($V1647/$X$1*($A$22:$A$2000))*$B$22:$B$2000))^2)</f>
        <v>0.50910057251031449</v>
      </c>
      <c r="Y1647">
        <f t="array" ref="Y1647">+SQRT((SUM(SIN($V1647/$X$1*($A$22:$A$2000))*$C$22:$C$2000))^2 +  (SUM(COS($V1647/$X$1*($A$22:$A$2000))*$C$22:$C$2000))^2)</f>
        <v>2.1256262592044584</v>
      </c>
    </row>
    <row r="1648" spans="7:25" x14ac:dyDescent="0.35">
      <c r="G1648" s="1">
        <v>2017.25</v>
      </c>
      <c r="H1648" s="1">
        <v>0.39047834763227601</v>
      </c>
      <c r="I1648" s="1">
        <v>0.67902629999999997</v>
      </c>
      <c r="J1648" s="1">
        <v>2017.25</v>
      </c>
      <c r="K1648" s="1">
        <v>3.3039999999998599</v>
      </c>
      <c r="L1648" s="1">
        <v>5.92665707653958E-2</v>
      </c>
      <c r="M1648" s="1">
        <v>31.08984934031</v>
      </c>
      <c r="V1648">
        <f t="shared" si="103"/>
        <v>1646</v>
      </c>
      <c r="W1648">
        <f t="shared" si="102"/>
        <v>2.6196903632925976</v>
      </c>
      <c r="X1648" s="2">
        <f t="array" ref="X1648">+SQRT((SUM(SIN($V1648/$X$1*($A$22:$A$2000))*$B$22:$B$2000))^2 + (SUM(COS($V1648/$X$1*($A$22:$A$2000))*$B$22:$B$2000))^2)</f>
        <v>0.46623445680777126</v>
      </c>
      <c r="Y1648">
        <f t="array" ref="Y1648">+SQRT((SUM(SIN($V1648/$X$1*($A$22:$A$2000))*$C$22:$C$2000))^2 +  (SUM(COS($V1648/$X$1*($A$22:$A$2000))*$C$22:$C$2000))^2)</f>
        <v>2.3110182034135103</v>
      </c>
    </row>
    <row r="1649" spans="7:25" x14ac:dyDescent="0.35">
      <c r="G1649" s="1">
        <v>2017.333333</v>
      </c>
      <c r="H1649" s="1">
        <v>0.49744385953408099</v>
      </c>
      <c r="I1649" s="1">
        <v>0.73463179999999995</v>
      </c>
      <c r="J1649" s="1">
        <v>2017.333333</v>
      </c>
      <c r="K1649" s="1">
        <v>3.3059999999998602</v>
      </c>
      <c r="L1649" s="1">
        <v>7.7178403149982103E-2</v>
      </c>
      <c r="M1649" s="1">
        <v>28.2553831179494</v>
      </c>
      <c r="V1649">
        <f t="shared" si="103"/>
        <v>1647</v>
      </c>
      <c r="W1649">
        <f t="shared" si="102"/>
        <v>2.6212819127235161</v>
      </c>
      <c r="X1649" s="2">
        <f t="array" ref="X1649">+SQRT((SUM(SIN($V1649/$X$1*($A$22:$A$2000))*$B$22:$B$2000))^2 + (SUM(COS($V1649/$X$1*($A$22:$A$2000))*$B$22:$B$2000))^2)</f>
        <v>0.6068527367677693</v>
      </c>
      <c r="Y1649">
        <f t="array" ref="Y1649">+SQRT((SUM(SIN($V1649/$X$1*($A$22:$A$2000))*$C$22:$C$2000))^2 +  (SUM(COS($V1649/$X$1*($A$22:$A$2000))*$C$22:$C$2000))^2)</f>
        <v>2.6146719675467445</v>
      </c>
    </row>
    <row r="1650" spans="7:25" x14ac:dyDescent="0.35">
      <c r="G1650" s="1">
        <v>2017.416667</v>
      </c>
      <c r="H1650" s="1">
        <v>0.444092008331615</v>
      </c>
      <c r="I1650" s="1">
        <v>0.61461200000000005</v>
      </c>
      <c r="J1650" s="1">
        <v>2017.416667</v>
      </c>
      <c r="K1650" s="1">
        <v>3.3079999999998599</v>
      </c>
      <c r="L1650" s="1">
        <v>7.8509364936874299E-2</v>
      </c>
      <c r="M1650" s="1">
        <v>20.4948974648035</v>
      </c>
      <c r="V1650">
        <f t="shared" si="103"/>
        <v>1648</v>
      </c>
      <c r="W1650">
        <f t="shared" si="102"/>
        <v>2.6228734621544354</v>
      </c>
      <c r="X1650" s="2">
        <f t="array" ref="X1650">+SQRT((SUM(SIN($V1650/$X$1*($A$22:$A$2000))*$B$22:$B$2000))^2 + (SUM(COS($V1650/$X$1*($A$22:$A$2000))*$B$22:$B$2000))^2)</f>
        <v>1.1937334441982193</v>
      </c>
      <c r="Y1650">
        <f t="array" ref="Y1650">+SQRT((SUM(SIN($V1650/$X$1*($A$22:$A$2000))*$C$22:$C$2000))^2 +  (SUM(COS($V1650/$X$1*($A$22:$A$2000))*$C$22:$C$2000))^2)</f>
        <v>2.9219571543458303</v>
      </c>
    </row>
    <row r="1651" spans="7:25" x14ac:dyDescent="0.35">
      <c r="G1651" s="1">
        <v>2017.5</v>
      </c>
      <c r="H1651" s="1">
        <v>0.28840398442804699</v>
      </c>
      <c r="I1651" s="1">
        <v>0.81336980000000003</v>
      </c>
      <c r="J1651" s="1">
        <v>2017.5</v>
      </c>
      <c r="K1651" s="1">
        <v>3.3099999999998602</v>
      </c>
      <c r="L1651" s="1">
        <v>5.9542764722775497E-2</v>
      </c>
      <c r="M1651" s="1">
        <v>12.749032013879599</v>
      </c>
      <c r="V1651">
        <f t="shared" si="103"/>
        <v>1649</v>
      </c>
      <c r="W1651">
        <f t="shared" si="102"/>
        <v>2.6244650115853538</v>
      </c>
      <c r="X1651" s="2">
        <f t="array" ref="X1651">+SQRT((SUM(SIN($V1651/$X$1*($A$22:$A$2000))*$B$22:$B$2000))^2 + (SUM(COS($V1651/$X$1*($A$22:$A$2000))*$B$22:$B$2000))^2)</f>
        <v>1.8186671729700739</v>
      </c>
      <c r="Y1651">
        <f t="array" ref="Y1651">+SQRT((SUM(SIN($V1651/$X$1*($A$22:$A$2000))*$C$22:$C$2000))^2 +  (SUM(COS($V1651/$X$1*($A$22:$A$2000))*$C$22:$C$2000))^2)</f>
        <v>3.1243228574869573</v>
      </c>
    </row>
    <row r="1652" spans="7:25" x14ac:dyDescent="0.35">
      <c r="G1652" s="1">
        <v>2017.583333</v>
      </c>
      <c r="H1652" s="1">
        <v>0.187545364696348</v>
      </c>
      <c r="I1652" s="1">
        <v>0.62955589999999995</v>
      </c>
      <c r="J1652" s="1">
        <v>2017.583333</v>
      </c>
      <c r="K1652" s="1">
        <v>3.3119999999998599</v>
      </c>
      <c r="L1652" s="1">
        <v>6.6642267042565803E-2</v>
      </c>
      <c r="M1652" s="1">
        <v>17.575720349660799</v>
      </c>
      <c r="V1652">
        <f t="shared" si="103"/>
        <v>1650</v>
      </c>
      <c r="W1652">
        <f t="shared" si="102"/>
        <v>2.6260565610162732</v>
      </c>
      <c r="X1652" s="2">
        <f t="array" ref="X1652">+SQRT((SUM(SIN($V1652/$X$1*($A$22:$A$2000))*$B$22:$B$2000))^2 + (SUM(COS($V1652/$X$1*($A$22:$A$2000))*$B$22:$B$2000))^2)</f>
        <v>2.2216437993872975</v>
      </c>
      <c r="Y1652">
        <f t="array" ref="Y1652">+SQRT((SUM(SIN($V1652/$X$1*($A$22:$A$2000))*$C$22:$C$2000))^2 +  (SUM(COS($V1652/$X$1*($A$22:$A$2000))*$C$22:$C$2000))^2)</f>
        <v>3.190117629725989</v>
      </c>
    </row>
    <row r="1653" spans="7:25" x14ac:dyDescent="0.35">
      <c r="G1653" s="1">
        <v>2017.666667</v>
      </c>
      <c r="H1653" s="1">
        <v>0.18621033383990801</v>
      </c>
      <c r="I1653" s="1">
        <v>0.39476329999999998</v>
      </c>
      <c r="J1653" s="1">
        <v>2017.666667</v>
      </c>
      <c r="K1653" s="1">
        <v>3.3139999999998602</v>
      </c>
      <c r="L1653" s="1">
        <v>8.1711402971867006E-2</v>
      </c>
      <c r="M1653" s="1">
        <v>37.442054410371099</v>
      </c>
      <c r="V1653">
        <f t="shared" si="103"/>
        <v>1651</v>
      </c>
      <c r="W1653">
        <f t="shared" si="102"/>
        <v>2.6276481104471925</v>
      </c>
      <c r="X1653" s="2">
        <f t="array" ref="X1653">+SQRT((SUM(SIN($V1653/$X$1*($A$22:$A$2000))*$B$22:$B$2000))^2 + (SUM(COS($V1653/$X$1*($A$22:$A$2000))*$B$22:$B$2000))^2)</f>
        <v>2.3337285078354872</v>
      </c>
      <c r="Y1653">
        <f t="array" ref="Y1653">+SQRT((SUM(SIN($V1653/$X$1*($A$22:$A$2000))*$C$22:$C$2000))^2 +  (SUM(COS($V1653/$X$1*($A$22:$A$2000))*$C$22:$C$2000))^2)</f>
        <v>3.1794626941913413</v>
      </c>
    </row>
    <row r="1654" spans="7:25" x14ac:dyDescent="0.35">
      <c r="G1654" s="1">
        <v>2017.75</v>
      </c>
      <c r="H1654" s="1">
        <v>0.21065913119858401</v>
      </c>
      <c r="I1654" s="1">
        <v>0.37146259999999998</v>
      </c>
      <c r="J1654" s="1">
        <v>2017.75</v>
      </c>
      <c r="K1654" s="1">
        <v>3.3159999999998599</v>
      </c>
      <c r="L1654" s="1">
        <v>6.7071546992019407E-2</v>
      </c>
      <c r="M1654" s="1">
        <v>60.523542966997198</v>
      </c>
      <c r="V1654">
        <f t="shared" si="103"/>
        <v>1652</v>
      </c>
      <c r="W1654">
        <f t="shared" si="102"/>
        <v>2.6292396598781109</v>
      </c>
      <c r="X1654" s="2">
        <f t="array" ref="X1654">+SQRT((SUM(SIN($V1654/$X$1*($A$22:$A$2000))*$B$22:$B$2000))^2 + (SUM(COS($V1654/$X$1*($A$22:$A$2000))*$B$22:$B$2000))^2)</f>
        <v>2.2888723885144286</v>
      </c>
      <c r="Y1654">
        <f t="array" ref="Y1654">+SQRT((SUM(SIN($V1654/$X$1*($A$22:$A$2000))*$C$22:$C$2000))^2 +  (SUM(COS($V1654/$X$1*($A$22:$A$2000))*$C$22:$C$2000))^2)</f>
        <v>3.1797014105363282</v>
      </c>
    </row>
    <row r="1655" spans="7:25" x14ac:dyDescent="0.35">
      <c r="G1655" s="1">
        <v>2017.833333</v>
      </c>
      <c r="H1655" s="1">
        <v>0.22223896921587399</v>
      </c>
      <c r="I1655" s="1">
        <v>0.53620500000000004</v>
      </c>
      <c r="J1655" s="1">
        <v>2017.833333</v>
      </c>
      <c r="K1655" s="1">
        <v>3.3179999999998602</v>
      </c>
      <c r="L1655" s="1">
        <v>5.8473193117707302E-2</v>
      </c>
      <c r="M1655" s="1">
        <v>77.483255794843501</v>
      </c>
      <c r="V1655">
        <f t="shared" si="103"/>
        <v>1653</v>
      </c>
      <c r="W1655">
        <f t="shared" si="102"/>
        <v>2.6308312093090302</v>
      </c>
      <c r="X1655" s="2">
        <f t="array" ref="X1655">+SQRT((SUM(SIN($V1655/$X$1*($A$22:$A$2000))*$B$22:$B$2000))^2 + (SUM(COS($V1655/$X$1*($A$22:$A$2000))*$B$22:$B$2000))^2)</f>
        <v>2.3183438808636572</v>
      </c>
      <c r="Y1655">
        <f t="array" ref="Y1655">+SQRT((SUM(SIN($V1655/$X$1*($A$22:$A$2000))*$C$22:$C$2000))^2 +  (SUM(COS($V1655/$X$1*($A$22:$A$2000))*$C$22:$C$2000))^2)</f>
        <v>3.1946989772104266</v>
      </c>
    </row>
    <row r="1656" spans="7:25" x14ac:dyDescent="0.35">
      <c r="G1656" s="1">
        <v>2017.916667</v>
      </c>
      <c r="H1656" s="1">
        <v>0.23899975973177601</v>
      </c>
      <c r="I1656" s="1">
        <v>0.32250570000000001</v>
      </c>
      <c r="J1656" s="1">
        <v>2017.916667</v>
      </c>
      <c r="K1656" s="1">
        <v>3.31999999999986</v>
      </c>
      <c r="L1656" s="1">
        <v>7.6632659480398296E-2</v>
      </c>
      <c r="M1656" s="1">
        <v>87.630644370173599</v>
      </c>
      <c r="V1656">
        <f t="shared" si="103"/>
        <v>1654</v>
      </c>
      <c r="W1656">
        <f t="shared" si="102"/>
        <v>2.6324227587399487</v>
      </c>
      <c r="X1656" s="2">
        <f t="array" ref="X1656">+SQRT((SUM(SIN($V1656/$X$1*($A$22:$A$2000))*$B$22:$B$2000))^2 + (SUM(COS($V1656/$X$1*($A$22:$A$2000))*$B$22:$B$2000))^2)</f>
        <v>2.4715236478578291</v>
      </c>
      <c r="Y1656">
        <f t="array" ref="Y1656">+SQRT((SUM(SIN($V1656/$X$1*($A$22:$A$2000))*$C$22:$C$2000))^2 +  (SUM(COS($V1656/$X$1*($A$22:$A$2000))*$C$22:$C$2000))^2)</f>
        <v>3.1230794767403922</v>
      </c>
    </row>
    <row r="1657" spans="7:25" x14ac:dyDescent="0.35">
      <c r="G1657" s="1">
        <v>2018</v>
      </c>
      <c r="H1657" s="1">
        <v>0.245927887263311</v>
      </c>
      <c r="I1657" s="1">
        <v>-3.1287120000000002E-2</v>
      </c>
      <c r="J1657" s="1">
        <v>2018</v>
      </c>
      <c r="K1657" s="1">
        <v>3.3219999999998602</v>
      </c>
      <c r="L1657" s="1">
        <v>7.61794569637462E-2</v>
      </c>
      <c r="M1657" s="1">
        <v>88.138941214215293</v>
      </c>
      <c r="V1657">
        <f t="shared" si="103"/>
        <v>1655</v>
      </c>
      <c r="W1657">
        <f t="shared" si="102"/>
        <v>2.634014308170868</v>
      </c>
      <c r="X1657" s="2">
        <f t="array" ref="X1657">+SQRT((SUM(SIN($V1657/$X$1*($A$22:$A$2000))*$B$22:$B$2000))^2 + (SUM(COS($V1657/$X$1*($A$22:$A$2000))*$B$22:$B$2000))^2)</f>
        <v>2.553384943777028</v>
      </c>
      <c r="Y1657">
        <f t="array" ref="Y1657">+SQRT((SUM(SIN($V1657/$X$1*($A$22:$A$2000))*$C$22:$C$2000))^2 +  (SUM(COS($V1657/$X$1*($A$22:$A$2000))*$C$22:$C$2000))^2)</f>
        <v>2.8635694868805088</v>
      </c>
    </row>
    <row r="1658" spans="7:25" x14ac:dyDescent="0.35">
      <c r="G1658" s="1">
        <v>2018.083333</v>
      </c>
      <c r="H1658" s="1">
        <v>0.22097331663324299</v>
      </c>
      <c r="I1658" s="1">
        <v>0.38470280000000001</v>
      </c>
      <c r="J1658" s="1">
        <v>2018.083333</v>
      </c>
      <c r="K1658" s="1">
        <v>3.32399999999986</v>
      </c>
      <c r="L1658" s="1">
        <v>5.7829397892152398E-2</v>
      </c>
      <c r="M1658" s="1">
        <v>75.281902881493295</v>
      </c>
      <c r="V1658">
        <f t="shared" si="103"/>
        <v>1656</v>
      </c>
      <c r="W1658">
        <f t="shared" si="102"/>
        <v>2.6356058576017865</v>
      </c>
      <c r="X1658" s="2">
        <f t="array" ref="X1658">+SQRT((SUM(SIN($V1658/$X$1*($A$22:$A$2000))*$B$22:$B$2000))^2 + (SUM(COS($V1658/$X$1*($A$22:$A$2000))*$B$22:$B$2000))^2)</f>
        <v>2.3843125540079164</v>
      </c>
      <c r="Y1658">
        <f t="array" ref="Y1658">+SQRT((SUM(SIN($V1658/$X$1*($A$22:$A$2000))*$C$22:$C$2000))^2 +  (SUM(COS($V1658/$X$1*($A$22:$A$2000))*$C$22:$C$2000))^2)</f>
        <v>2.4150997582163138</v>
      </c>
    </row>
    <row r="1659" spans="7:25" x14ac:dyDescent="0.35">
      <c r="G1659" s="1">
        <v>2018.166667</v>
      </c>
      <c r="H1659" s="1">
        <v>0.21917888067524199</v>
      </c>
      <c r="I1659" s="1">
        <v>3.2346159999999999E-2</v>
      </c>
      <c r="J1659" s="1">
        <v>2018.166667</v>
      </c>
      <c r="K1659" s="1">
        <v>3.3259999999998602</v>
      </c>
      <c r="L1659" s="1">
        <v>6.6457562385504501E-2</v>
      </c>
      <c r="M1659" s="1">
        <v>57.423154986924999</v>
      </c>
      <c r="V1659">
        <f t="shared" si="103"/>
        <v>1657</v>
      </c>
      <c r="W1659">
        <f t="shared" si="102"/>
        <v>2.6371974070327058</v>
      </c>
      <c r="X1659" s="2">
        <f t="array" ref="X1659">+SQRT((SUM(SIN($V1659/$X$1*($A$22:$A$2000))*$B$22:$B$2000))^2 + (SUM(COS($V1659/$X$1*($A$22:$A$2000))*$B$22:$B$2000))^2)</f>
        <v>1.9509010274869725</v>
      </c>
      <c r="Y1659">
        <f t="array" ref="Y1659">+SQRT((SUM(SIN($V1659/$X$1*($A$22:$A$2000))*$C$22:$C$2000))^2 +  (SUM(COS($V1659/$X$1*($A$22:$A$2000))*$C$22:$C$2000))^2)</f>
        <v>1.8865143201519461</v>
      </c>
    </row>
    <row r="1660" spans="7:25" x14ac:dyDescent="0.35">
      <c r="G1660" s="1">
        <v>2018.25</v>
      </c>
      <c r="H1660" s="1">
        <v>0.30209321674057898</v>
      </c>
      <c r="I1660" s="1">
        <v>9.7457290000000002E-2</v>
      </c>
      <c r="J1660" s="1">
        <v>2018.25</v>
      </c>
      <c r="K1660" s="1">
        <v>3.32799999999986</v>
      </c>
      <c r="L1660" s="1">
        <v>8.0221456928324997E-2</v>
      </c>
      <c r="M1660" s="1">
        <v>49.240739365314099</v>
      </c>
      <c r="V1660">
        <f t="shared" si="103"/>
        <v>1658</v>
      </c>
      <c r="W1660">
        <f t="shared" si="102"/>
        <v>2.6387889564636247</v>
      </c>
      <c r="X1660" s="2">
        <f t="array" ref="X1660">+SQRT((SUM(SIN($V1660/$X$1*($A$22:$A$2000))*$B$22:$B$2000))^2 + (SUM(COS($V1660/$X$1*($A$22:$A$2000))*$B$22:$B$2000))^2)</f>
        <v>1.3895526585878504</v>
      </c>
      <c r="Y1660">
        <f t="array" ref="Y1660">+SQRT((SUM(SIN($V1660/$X$1*($A$22:$A$2000))*$C$22:$C$2000))^2 +  (SUM(COS($V1660/$X$1*($A$22:$A$2000))*$C$22:$C$2000))^2)</f>
        <v>1.4198612711499732</v>
      </c>
    </row>
    <row r="1661" spans="7:25" x14ac:dyDescent="0.35">
      <c r="G1661" s="1">
        <v>2018.333333</v>
      </c>
      <c r="H1661" s="1">
        <v>0.41646460166755001</v>
      </c>
      <c r="I1661" s="1">
        <v>0.3207835</v>
      </c>
      <c r="J1661" s="1">
        <v>2018.333333</v>
      </c>
      <c r="K1661" s="1">
        <v>3.32999999999985</v>
      </c>
      <c r="L1661" s="1">
        <v>6.4690741626183407E-2</v>
      </c>
      <c r="M1661" s="1">
        <v>52.332580309158097</v>
      </c>
      <c r="V1661">
        <f t="shared" si="103"/>
        <v>1659</v>
      </c>
      <c r="W1661">
        <f t="shared" si="102"/>
        <v>2.6403805058945435</v>
      </c>
      <c r="X1661" s="2">
        <f t="array" ref="X1661">+SQRT((SUM(SIN($V1661/$X$1*($A$22:$A$2000))*$B$22:$B$2000))^2 + (SUM(COS($V1661/$X$1*($A$22:$A$2000))*$B$22:$B$2000))^2)</f>
        <v>0.90411252420914057</v>
      </c>
      <c r="Y1661">
        <f t="array" ref="Y1661">+SQRT((SUM(SIN($V1661/$X$1*($A$22:$A$2000))*$C$22:$C$2000))^2 +  (SUM(COS($V1661/$X$1*($A$22:$A$2000))*$C$22:$C$2000))^2)</f>
        <v>1.0865039671716861</v>
      </c>
    </row>
    <row r="1662" spans="7:25" x14ac:dyDescent="0.35">
      <c r="G1662" s="1">
        <v>2018.416667</v>
      </c>
      <c r="H1662" s="1">
        <v>0.47056150010520498</v>
      </c>
      <c r="I1662" s="1">
        <v>0.34549200000000002</v>
      </c>
      <c r="J1662" s="1">
        <v>2018.416667</v>
      </c>
      <c r="K1662" s="1">
        <v>3.3319999999998502</v>
      </c>
      <c r="L1662" s="1">
        <v>5.7852408331700897E-2</v>
      </c>
      <c r="M1662" s="1">
        <v>56.382968356315502</v>
      </c>
      <c r="V1662">
        <f t="shared" si="103"/>
        <v>1660</v>
      </c>
      <c r="W1662">
        <f t="shared" si="102"/>
        <v>2.6419720553254629</v>
      </c>
      <c r="X1662" s="2">
        <f t="array" ref="X1662">+SQRT((SUM(SIN($V1662/$X$1*($A$22:$A$2000))*$B$22:$B$2000))^2 + (SUM(COS($V1662/$X$1*($A$22:$A$2000))*$B$22:$B$2000))^2)</f>
        <v>0.63681462191610749</v>
      </c>
      <c r="Y1662">
        <f t="array" ref="Y1662">+SQRT((SUM(SIN($V1662/$X$1*($A$22:$A$2000))*$C$22:$C$2000))^2 +  (SUM(COS($V1662/$X$1*($A$22:$A$2000))*$C$22:$C$2000))^2)</f>
        <v>0.91558799844265981</v>
      </c>
    </row>
    <row r="1663" spans="7:25" x14ac:dyDescent="0.35">
      <c r="G1663" s="1">
        <v>2018.5</v>
      </c>
      <c r="H1663" s="1">
        <v>0.49120558121733598</v>
      </c>
      <c r="I1663" s="1">
        <v>0.34650059999999999</v>
      </c>
      <c r="J1663" s="1">
        <v>2018.5</v>
      </c>
      <c r="K1663" s="1">
        <v>3.33399999999985</v>
      </c>
      <c r="L1663" s="1">
        <v>7.6118914898615705E-2</v>
      </c>
      <c r="M1663" s="1">
        <v>57.203980548639002</v>
      </c>
      <c r="V1663">
        <f t="shared" si="103"/>
        <v>1661</v>
      </c>
      <c r="W1663">
        <f t="shared" si="102"/>
        <v>2.6435636047563817</v>
      </c>
      <c r="X1663" s="2">
        <f t="array" ref="X1663">+SQRT((SUM(SIN($V1663/$X$1*($A$22:$A$2000))*$B$22:$B$2000))^2 + (SUM(COS($V1663/$X$1*($A$22:$A$2000))*$B$22:$B$2000))^2)</f>
        <v>0.53605935501113611</v>
      </c>
      <c r="Y1663">
        <f t="array" ref="Y1663">+SQRT((SUM(SIN($V1663/$X$1*($A$22:$A$2000))*$C$22:$C$2000))^2 +  (SUM(COS($V1663/$X$1*($A$22:$A$2000))*$C$22:$C$2000))^2)</f>
        <v>1.0102895128922806</v>
      </c>
    </row>
    <row r="1664" spans="7:25" x14ac:dyDescent="0.35">
      <c r="G1664" s="1">
        <v>2018.583333</v>
      </c>
      <c r="H1664" s="1">
        <v>0.56415324364224395</v>
      </c>
      <c r="I1664" s="1">
        <v>0.40224549999999998</v>
      </c>
      <c r="J1664" s="1">
        <v>2018.583333</v>
      </c>
      <c r="K1664" s="1">
        <v>3.3359999999998502</v>
      </c>
      <c r="L1664" s="1">
        <v>7.3892957275752694E-2</v>
      </c>
      <c r="M1664" s="1">
        <v>59.397954102062201</v>
      </c>
      <c r="V1664">
        <f t="shared" si="103"/>
        <v>1662</v>
      </c>
      <c r="W1664">
        <f t="shared" si="102"/>
        <v>2.6451551541873006</v>
      </c>
      <c r="X1664" s="2">
        <f t="array" ref="X1664">+SQRT((SUM(SIN($V1664/$X$1*($A$22:$A$2000))*$B$22:$B$2000))^2 + (SUM(COS($V1664/$X$1*($A$22:$A$2000))*$B$22:$B$2000))^2)</f>
        <v>0.53697349744377354</v>
      </c>
      <c r="Y1664">
        <f t="array" ref="Y1664">+SQRT((SUM(SIN($V1664/$X$1*($A$22:$A$2000))*$C$22:$C$2000))^2 +  (SUM(COS($V1664/$X$1*($A$22:$A$2000))*$C$22:$C$2000))^2)</f>
        <v>1.3257054671776769</v>
      </c>
    </row>
    <row r="1665" spans="7:25" x14ac:dyDescent="0.35">
      <c r="G1665" s="1">
        <v>2018.666667</v>
      </c>
      <c r="H1665" s="1">
        <v>0.65350541418225305</v>
      </c>
      <c r="I1665" s="1">
        <v>0.96446330000000002</v>
      </c>
      <c r="J1665" s="1">
        <v>2018.666667</v>
      </c>
      <c r="K1665" s="1">
        <v>3.33799999999985</v>
      </c>
      <c r="L1665" s="1">
        <v>5.6308851530495703E-2</v>
      </c>
      <c r="M1665" s="1">
        <v>64.654743181463203</v>
      </c>
      <c r="V1665">
        <f t="shared" si="103"/>
        <v>1663</v>
      </c>
      <c r="W1665">
        <f t="shared" si="102"/>
        <v>2.6467467036182195</v>
      </c>
      <c r="X1665" s="2">
        <f t="array" ref="X1665">+SQRT((SUM(SIN($V1665/$X$1*($A$22:$A$2000))*$B$22:$B$2000))^2 + (SUM(COS($V1665/$X$1*($A$22:$A$2000))*$B$22:$B$2000))^2)</f>
        <v>0.66794182145337344</v>
      </c>
      <c r="Y1665">
        <f t="array" ref="Y1665">+SQRT((SUM(SIN($V1665/$X$1*($A$22:$A$2000))*$C$22:$C$2000))^2 +  (SUM(COS($V1665/$X$1*($A$22:$A$2000))*$C$22:$C$2000))^2)</f>
        <v>1.6744785058455252</v>
      </c>
    </row>
    <row r="1666" spans="7:25" x14ac:dyDescent="0.35">
      <c r="G1666" s="1">
        <v>2018.75</v>
      </c>
      <c r="H1666" s="1">
        <v>0.63747697531601699</v>
      </c>
      <c r="I1666" s="1">
        <v>1.0404519999999999</v>
      </c>
      <c r="J1666" s="1">
        <v>2018.75</v>
      </c>
      <c r="K1666" s="1">
        <v>3.3399999999998502</v>
      </c>
      <c r="L1666" s="1">
        <v>6.6395670506995005E-2</v>
      </c>
      <c r="M1666" s="1">
        <v>69.936541148155001</v>
      </c>
      <c r="V1666">
        <f t="shared" si="103"/>
        <v>1664</v>
      </c>
      <c r="W1666">
        <f t="shared" si="102"/>
        <v>2.6483382530491384</v>
      </c>
      <c r="X1666" s="2">
        <f t="array" ref="X1666">+SQRT((SUM(SIN($V1666/$X$1*($A$22:$A$2000))*$B$22:$B$2000))^2 + (SUM(COS($V1666/$X$1*($A$22:$A$2000))*$B$22:$B$2000))^2)</f>
        <v>0.82923332211032352</v>
      </c>
      <c r="Y1666">
        <f t="array" ref="Y1666">+SQRT((SUM(SIN($V1666/$X$1*($A$22:$A$2000))*$C$22:$C$2000))^2 +  (SUM(COS($V1666/$X$1*($A$22:$A$2000))*$C$22:$C$2000))^2)</f>
        <v>2.0250915453055165</v>
      </c>
    </row>
    <row r="1667" spans="7:25" x14ac:dyDescent="0.35">
      <c r="G1667" s="1">
        <v>2018.833333</v>
      </c>
      <c r="H1667" s="1">
        <v>0.510304188110977</v>
      </c>
      <c r="I1667" s="1">
        <v>0.74721490000000002</v>
      </c>
      <c r="J1667" s="1">
        <v>2018.833333</v>
      </c>
      <c r="K1667" s="1">
        <v>3.34199999999985</v>
      </c>
      <c r="L1667" s="1">
        <v>7.8746434071283997E-2</v>
      </c>
      <c r="M1667" s="1">
        <v>73.480572431804603</v>
      </c>
      <c r="V1667">
        <f t="shared" si="103"/>
        <v>1665</v>
      </c>
      <c r="W1667">
        <f t="shared" ref="W1667:W1730" si="104">+V1667/$X$1/2/PI()</f>
        <v>2.6499298024800573</v>
      </c>
      <c r="X1667" s="2">
        <f t="array" ref="X1667">+SQRT((SUM(SIN($V1667/$X$1*($A$22:$A$2000))*$B$22:$B$2000))^2 + (SUM(COS($V1667/$X$1*($A$22:$A$2000))*$B$22:$B$2000))^2)</f>
        <v>0.89313804408978203</v>
      </c>
      <c r="Y1667">
        <f t="array" ref="Y1667">+SQRT((SUM(SIN($V1667/$X$1*($A$22:$A$2000))*$C$22:$C$2000))^2 +  (SUM(COS($V1667/$X$1*($A$22:$A$2000))*$C$22:$C$2000))^2)</f>
        <v>2.5111934675655561</v>
      </c>
    </row>
    <row r="1668" spans="7:25" x14ac:dyDescent="0.35">
      <c r="G1668" s="1">
        <v>2018.916667</v>
      </c>
      <c r="H1668" s="1">
        <v>0.39449933602267401</v>
      </c>
      <c r="I1668" s="1">
        <v>0.52219590000000005</v>
      </c>
      <c r="J1668" s="1">
        <v>2018.916667</v>
      </c>
      <c r="K1668" s="1">
        <v>3.3439999999998502</v>
      </c>
      <c r="L1668" s="1">
        <v>6.2451185300205499E-2</v>
      </c>
      <c r="M1668" s="1">
        <v>73.517922977199802</v>
      </c>
      <c r="V1668">
        <f t="shared" si="103"/>
        <v>1666</v>
      </c>
      <c r="W1668">
        <f t="shared" si="104"/>
        <v>2.6515213519109766</v>
      </c>
      <c r="X1668" s="2">
        <f t="array" ref="X1668">+SQRT((SUM(SIN($V1668/$X$1*($A$22:$A$2000))*$B$22:$B$2000))^2 + (SUM(COS($V1668/$X$1*($A$22:$A$2000))*$B$22:$B$2000))^2)</f>
        <v>0.81848888830986966</v>
      </c>
      <c r="Y1668">
        <f t="array" ref="Y1668">+SQRT((SUM(SIN($V1668/$X$1*($A$22:$A$2000))*$C$22:$C$2000))^2 +  (SUM(COS($V1668/$X$1*($A$22:$A$2000))*$C$22:$C$2000))^2)</f>
        <v>3.1962019188664725</v>
      </c>
    </row>
    <row r="1669" spans="7:25" x14ac:dyDescent="0.35">
      <c r="G1669" s="1">
        <v>2019</v>
      </c>
      <c r="H1669" s="1">
        <v>0.35482305921891799</v>
      </c>
      <c r="I1669" s="1">
        <v>0.55557259999999997</v>
      </c>
      <c r="J1669" s="1">
        <v>2019</v>
      </c>
      <c r="K1669" s="1">
        <v>3.34599999999985</v>
      </c>
      <c r="L1669" s="1">
        <v>5.7416526925443301E-2</v>
      </c>
      <c r="M1669" s="1">
        <v>66.138715485809797</v>
      </c>
      <c r="V1669">
        <f t="shared" ref="V1669:V1732" si="105">+V1668+1</f>
        <v>1667</v>
      </c>
      <c r="W1669">
        <f t="shared" si="104"/>
        <v>2.6531129013418955</v>
      </c>
      <c r="X1669" s="2">
        <f t="array" ref="X1669">+SQRT((SUM(SIN($V1669/$X$1*($A$22:$A$2000))*$B$22:$B$2000))^2 + (SUM(COS($V1669/$X$1*($A$22:$A$2000))*$B$22:$B$2000))^2)</f>
        <v>0.64583160378779347</v>
      </c>
      <c r="Y1669">
        <f t="array" ref="Y1669">+SQRT((SUM(SIN($V1669/$X$1*($A$22:$A$2000))*$C$22:$C$2000))^2 +  (SUM(COS($V1669/$X$1*($A$22:$A$2000))*$C$22:$C$2000))^2)</f>
        <v>3.9450203896369698</v>
      </c>
    </row>
    <row r="1670" spans="7:25" x14ac:dyDescent="0.35">
      <c r="G1670" s="1">
        <v>2019.083333</v>
      </c>
      <c r="H1670" s="1">
        <v>0.35131802736773998</v>
      </c>
      <c r="I1670" s="1">
        <v>0.58512379999999997</v>
      </c>
      <c r="J1670" s="1">
        <v>2019.083333</v>
      </c>
      <c r="K1670" s="1">
        <v>3.3479999999998502</v>
      </c>
      <c r="L1670" s="1">
        <v>7.5628943364435902E-2</v>
      </c>
      <c r="M1670" s="1">
        <v>51.055634275624897</v>
      </c>
      <c r="V1670">
        <f t="shared" si="105"/>
        <v>1668</v>
      </c>
      <c r="W1670">
        <f t="shared" si="104"/>
        <v>2.6547044507728144</v>
      </c>
      <c r="X1670" s="2">
        <f t="array" ref="X1670">+SQRT((SUM(SIN($V1670/$X$1*($A$22:$A$2000))*$B$22:$B$2000))^2 + (SUM(COS($V1670/$X$1*($A$22:$A$2000))*$B$22:$B$2000))^2)</f>
        <v>0.46977273944577663</v>
      </c>
      <c r="Y1670">
        <f t="array" ref="Y1670">+SQRT((SUM(SIN($V1670/$X$1*($A$22:$A$2000))*$C$22:$C$2000))^2 +  (SUM(COS($V1670/$X$1*($A$22:$A$2000))*$C$22:$C$2000))^2)</f>
        <v>4.5852946033666635</v>
      </c>
    </row>
    <row r="1671" spans="7:25" x14ac:dyDescent="0.35">
      <c r="G1671" s="1">
        <v>2019.166667</v>
      </c>
      <c r="H1671" s="1">
        <v>0.37839138386641002</v>
      </c>
      <c r="I1671" s="1">
        <v>0.37713770000000002</v>
      </c>
      <c r="J1671" s="1">
        <v>2019.166667</v>
      </c>
      <c r="K1671" s="1">
        <v>3.34999999999985</v>
      </c>
      <c r="L1671" s="1">
        <v>7.1649523966892295E-2</v>
      </c>
      <c r="M1671" s="1">
        <v>34.584399402753803</v>
      </c>
      <c r="V1671">
        <f t="shared" si="105"/>
        <v>1669</v>
      </c>
      <c r="W1671">
        <f t="shared" si="104"/>
        <v>2.6562960002037332</v>
      </c>
      <c r="X1671" s="2">
        <f t="array" ref="X1671">+SQRT((SUM(SIN($V1671/$X$1*($A$22:$A$2000))*$B$22:$B$2000))^2 + (SUM(COS($V1671/$X$1*($A$22:$A$2000))*$B$22:$B$2000))^2)</f>
        <v>0.42050070526504607</v>
      </c>
      <c r="Y1671">
        <f t="array" ref="Y1671">+SQRT((SUM(SIN($V1671/$X$1*($A$22:$A$2000))*$C$22:$C$2000))^2 +  (SUM(COS($V1671/$X$1*($A$22:$A$2000))*$C$22:$C$2000))^2)</f>
        <v>5.0752100206781501</v>
      </c>
    </row>
    <row r="1672" spans="7:25" x14ac:dyDescent="0.35">
      <c r="G1672" s="1">
        <v>2019.25</v>
      </c>
      <c r="H1672" s="1">
        <v>0.48836734296849599</v>
      </c>
      <c r="I1672" s="1">
        <v>0.43852730000000001</v>
      </c>
      <c r="J1672" s="1">
        <v>2019.25</v>
      </c>
      <c r="K1672" s="1">
        <v>3.3519999999998502</v>
      </c>
      <c r="L1672" s="1">
        <v>5.49724707161416E-2</v>
      </c>
      <c r="M1672" s="1">
        <v>23.655140553894299</v>
      </c>
      <c r="V1672">
        <f t="shared" si="105"/>
        <v>1670</v>
      </c>
      <c r="W1672">
        <f t="shared" si="104"/>
        <v>2.6578875496346521</v>
      </c>
      <c r="X1672" s="2">
        <f t="array" ref="X1672">+SQRT((SUM(SIN($V1672/$X$1*($A$22:$A$2000))*$B$22:$B$2000))^2 + (SUM(COS($V1672/$X$1*($A$22:$A$2000))*$B$22:$B$2000))^2)</f>
        <v>0.53781448451158387</v>
      </c>
      <c r="Y1672">
        <f t="array" ref="Y1672">+SQRT((SUM(SIN($V1672/$X$1*($A$22:$A$2000))*$C$22:$C$2000))^2 +  (SUM(COS($V1672/$X$1*($A$22:$A$2000))*$C$22:$C$2000))^2)</f>
        <v>5.5050498809970234</v>
      </c>
    </row>
    <row r="1673" spans="7:25" x14ac:dyDescent="0.35">
      <c r="G1673" s="1">
        <v>2019.333333</v>
      </c>
      <c r="H1673" s="1">
        <v>0.65417461559124301</v>
      </c>
      <c r="I1673" s="1">
        <v>0.73832240000000005</v>
      </c>
      <c r="J1673" s="1">
        <v>2019.333333</v>
      </c>
      <c r="K1673" s="1">
        <v>3.35399999999985</v>
      </c>
      <c r="L1673" s="1">
        <v>6.6416752808139204E-2</v>
      </c>
      <c r="M1673" s="1">
        <v>21.444413179479302</v>
      </c>
      <c r="V1673">
        <f t="shared" si="105"/>
        <v>1671</v>
      </c>
      <c r="W1673">
        <f t="shared" si="104"/>
        <v>2.6594790990655715</v>
      </c>
      <c r="X1673" s="2">
        <f t="array" ref="X1673">+SQRT((SUM(SIN($V1673/$X$1*($A$22:$A$2000))*$B$22:$B$2000))^2 + (SUM(COS($V1673/$X$1*($A$22:$A$2000))*$B$22:$B$2000))^2)</f>
        <v>0.70336828692335351</v>
      </c>
      <c r="Y1673">
        <f t="array" ref="Y1673">+SQRT((SUM(SIN($V1673/$X$1*($A$22:$A$2000))*$C$22:$C$2000))^2 +  (SUM(COS($V1673/$X$1*($A$22:$A$2000))*$C$22:$C$2000))^2)</f>
        <v>5.9390075047429667</v>
      </c>
    </row>
    <row r="1674" spans="7:25" x14ac:dyDescent="0.35">
      <c r="G1674" s="1">
        <v>2019.416667</v>
      </c>
      <c r="H1674" s="1">
        <v>0.76613309635475901</v>
      </c>
      <c r="I1674" s="1">
        <v>0.7958421</v>
      </c>
      <c r="J1674" s="1">
        <v>2019.416667</v>
      </c>
      <c r="K1674" s="1">
        <v>3.3559999999998502</v>
      </c>
      <c r="L1674" s="1">
        <v>7.7246560924148194E-2</v>
      </c>
      <c r="M1674" s="1">
        <v>28.201499750064499</v>
      </c>
      <c r="V1674">
        <f t="shared" si="105"/>
        <v>1672</v>
      </c>
      <c r="W1674">
        <f t="shared" si="104"/>
        <v>2.6610706484964899</v>
      </c>
      <c r="X1674" s="2">
        <f t="array" ref="X1674">+SQRT((SUM(SIN($V1674/$X$1*($A$22:$A$2000))*$B$22:$B$2000))^2 + (SUM(COS($V1674/$X$1*($A$22:$A$2000))*$B$22:$B$2000))^2)</f>
        <v>0.81249707977649632</v>
      </c>
      <c r="Y1674">
        <f t="array" ref="Y1674">+SQRT((SUM(SIN($V1674/$X$1*($A$22:$A$2000))*$C$22:$C$2000))^2 +  (SUM(COS($V1674/$X$1*($A$22:$A$2000))*$C$22:$C$2000))^2)</f>
        <v>6.2822178059465879</v>
      </c>
    </row>
    <row r="1675" spans="7:25" x14ac:dyDescent="0.35">
      <c r="G1675" s="1">
        <v>2019.5</v>
      </c>
      <c r="H1675" s="1">
        <v>0.80320527040863599</v>
      </c>
      <c r="I1675" s="1">
        <v>0.89004930000000004</v>
      </c>
      <c r="J1675" s="1">
        <v>2019.5</v>
      </c>
      <c r="K1675" s="1">
        <v>3.35799999999985</v>
      </c>
      <c r="L1675" s="1">
        <v>6.0333448975708602E-2</v>
      </c>
      <c r="M1675" s="1">
        <v>40.392060938375998</v>
      </c>
      <c r="V1675">
        <f t="shared" si="105"/>
        <v>1673</v>
      </c>
      <c r="W1675">
        <f t="shared" si="104"/>
        <v>2.6626621979274092</v>
      </c>
      <c r="X1675" s="2">
        <f t="array" ref="X1675">+SQRT((SUM(SIN($V1675/$X$1*($A$22:$A$2000))*$B$22:$B$2000))^2 + (SUM(COS($V1675/$X$1*($A$22:$A$2000))*$B$22:$B$2000))^2)</f>
        <v>0.8126296952873866</v>
      </c>
      <c r="Y1675">
        <f t="array" ref="Y1675">+SQRT((SUM(SIN($V1675/$X$1*($A$22:$A$2000))*$C$22:$C$2000))^2 +  (SUM(COS($V1675/$X$1*($A$22:$A$2000))*$C$22:$C$2000))^2)</f>
        <v>6.357387546801478</v>
      </c>
    </row>
    <row r="1676" spans="7:25" x14ac:dyDescent="0.35">
      <c r="G1676" s="1">
        <v>2019.583333</v>
      </c>
      <c r="H1676" s="1">
        <v>0.857929623977704</v>
      </c>
      <c r="I1676" s="1">
        <v>0.71670690000000004</v>
      </c>
      <c r="J1676" s="1">
        <v>2019.583333</v>
      </c>
      <c r="K1676" s="1">
        <v>3.3599999999998502</v>
      </c>
      <c r="L1676" s="1">
        <v>5.7137346191681197E-2</v>
      </c>
      <c r="M1676" s="1">
        <v>50.556257567951697</v>
      </c>
      <c r="V1676">
        <f t="shared" si="105"/>
        <v>1674</v>
      </c>
      <c r="W1676">
        <f t="shared" si="104"/>
        <v>2.6642537473583277</v>
      </c>
      <c r="X1676" s="2">
        <f t="array" ref="X1676">+SQRT((SUM(SIN($V1676/$X$1*($A$22:$A$2000))*$B$22:$B$2000))^2 + (SUM(COS($V1676/$X$1*($A$22:$A$2000))*$B$22:$B$2000))^2)</f>
        <v>0.72347678689542039</v>
      </c>
      <c r="Y1676">
        <f t="array" ref="Y1676">+SQRT((SUM(SIN($V1676/$X$1*($A$22:$A$2000))*$C$22:$C$2000))^2 +  (SUM(COS($V1676/$X$1*($A$22:$A$2000))*$C$22:$C$2000))^2)</f>
        <v>6.0812587848066695</v>
      </c>
    </row>
    <row r="1677" spans="7:25" x14ac:dyDescent="0.35">
      <c r="G1677" s="1">
        <v>2019.666667</v>
      </c>
      <c r="H1677" s="1">
        <v>0.94585671488872103</v>
      </c>
      <c r="I1677" s="1">
        <v>1.2524850000000001</v>
      </c>
      <c r="J1677" s="1">
        <v>2019.666667</v>
      </c>
      <c r="K1677" s="1">
        <v>3.36199999999985</v>
      </c>
      <c r="L1677" s="1">
        <v>7.5119165161244797E-2</v>
      </c>
      <c r="M1677" s="1">
        <v>53.1564777425831</v>
      </c>
      <c r="V1677">
        <f t="shared" si="105"/>
        <v>1675</v>
      </c>
      <c r="W1677">
        <f t="shared" si="104"/>
        <v>2.665845296789247</v>
      </c>
      <c r="X1677" s="2">
        <f t="array" ref="X1677">+SQRT((SUM(SIN($V1677/$X$1*($A$22:$A$2000))*$B$22:$B$2000))^2 + (SUM(COS($V1677/$X$1*($A$22:$A$2000))*$B$22:$B$2000))^2)</f>
        <v>0.64861755841820845</v>
      </c>
      <c r="Y1677">
        <f t="array" ref="Y1677">+SQRT((SUM(SIN($V1677/$X$1*($A$22:$A$2000))*$C$22:$C$2000))^2 +  (SUM(COS($V1677/$X$1*($A$22:$A$2000))*$C$22:$C$2000))^2)</f>
        <v>5.5394425102912228</v>
      </c>
    </row>
    <row r="1678" spans="7:25" x14ac:dyDescent="0.35">
      <c r="G1678" s="1">
        <v>2019.75</v>
      </c>
      <c r="H1678" s="1">
        <v>0.94341893744285299</v>
      </c>
      <c r="I1678" s="1">
        <v>1.3198920000000001</v>
      </c>
      <c r="J1678" s="1">
        <v>2019.75</v>
      </c>
      <c r="K1678" s="1">
        <v>3.3639999999998502</v>
      </c>
      <c r="L1678" s="1">
        <v>6.9414797130428002E-2</v>
      </c>
      <c r="M1678" s="1">
        <v>48.785903156307597</v>
      </c>
      <c r="V1678">
        <f t="shared" si="105"/>
        <v>1676</v>
      </c>
      <c r="W1678">
        <f t="shared" si="104"/>
        <v>2.6674368462201663</v>
      </c>
      <c r="X1678" s="2">
        <f t="array" ref="X1678">+SQRT((SUM(SIN($V1678/$X$1*($A$22:$A$2000))*$B$22:$B$2000))^2 + (SUM(COS($V1678/$X$1*($A$22:$A$2000))*$B$22:$B$2000))^2)</f>
        <v>0.67784286175017983</v>
      </c>
      <c r="Y1678">
        <f t="array" ref="Y1678">+SQRT((SUM(SIN($V1678/$X$1*($A$22:$A$2000))*$C$22:$C$2000))^2 +  (SUM(COS($V1678/$X$1*($A$22:$A$2000))*$C$22:$C$2000))^2)</f>
        <v>4.8988222308655454</v>
      </c>
    </row>
    <row r="1679" spans="7:25" x14ac:dyDescent="0.35">
      <c r="G1679" s="1">
        <v>2019.833333</v>
      </c>
      <c r="H1679" s="1">
        <v>0.78465666700389702</v>
      </c>
      <c r="I1679" s="1">
        <v>1.0822940000000001</v>
      </c>
      <c r="J1679" s="1">
        <v>2019.833333</v>
      </c>
      <c r="K1679" s="1">
        <v>3.36599999999985</v>
      </c>
      <c r="L1679" s="1">
        <v>5.37938586963191E-2</v>
      </c>
      <c r="M1679" s="1">
        <v>40.4638615263639</v>
      </c>
      <c r="V1679">
        <f t="shared" si="105"/>
        <v>1677</v>
      </c>
      <c r="W1679">
        <f t="shared" si="104"/>
        <v>2.6690283956510847</v>
      </c>
      <c r="X1679" s="2">
        <f t="array" ref="X1679">+SQRT((SUM(SIN($V1679/$X$1*($A$22:$A$2000))*$B$22:$B$2000))^2 + (SUM(COS($V1679/$X$1*($A$22:$A$2000))*$B$22:$B$2000))^2)</f>
        <v>0.77803693717206945</v>
      </c>
      <c r="Y1679">
        <f t="array" ref="Y1679">+SQRT((SUM(SIN($V1679/$X$1*($A$22:$A$2000))*$C$22:$C$2000))^2 +  (SUM(COS($V1679/$X$1*($A$22:$A$2000))*$C$22:$C$2000))^2)</f>
        <v>4.2392033316280804</v>
      </c>
    </row>
    <row r="1680" spans="7:25" x14ac:dyDescent="0.35">
      <c r="G1680" s="1">
        <v>2019.916667</v>
      </c>
      <c r="H1680" s="1">
        <v>0.58060887493397795</v>
      </c>
      <c r="I1680" s="1">
        <v>0.4561366</v>
      </c>
      <c r="J1680" s="1">
        <v>2019.916667</v>
      </c>
      <c r="K1680" s="1">
        <v>3.3679999999998498</v>
      </c>
      <c r="L1680" s="1">
        <v>6.6498706296196905E-2</v>
      </c>
      <c r="M1680" s="1">
        <v>30.066703353297701</v>
      </c>
      <c r="V1680">
        <f t="shared" si="105"/>
        <v>1678</v>
      </c>
      <c r="W1680">
        <f t="shared" si="104"/>
        <v>2.6706199450820041</v>
      </c>
      <c r="X1680" s="2">
        <f t="array" ref="X1680">+SQRT((SUM(SIN($V1680/$X$1*($A$22:$A$2000))*$B$22:$B$2000))^2 + (SUM(COS($V1680/$X$1*($A$22:$A$2000))*$B$22:$B$2000))^2)</f>
        <v>0.96756355130910343</v>
      </c>
      <c r="Y1680">
        <f t="array" ref="Y1680">+SQRT((SUM(SIN($V1680/$X$1*($A$22:$A$2000))*$C$22:$C$2000))^2 +  (SUM(COS($V1680/$X$1*($A$22:$A$2000))*$C$22:$C$2000))^2)</f>
        <v>3.4995738538679544</v>
      </c>
    </row>
    <row r="1681" spans="7:25" x14ac:dyDescent="0.35">
      <c r="G1681" s="1">
        <v>2020</v>
      </c>
      <c r="H1681" s="1">
        <v>0.45811084917437001</v>
      </c>
      <c r="I1681" s="1">
        <v>0.34122380000000002</v>
      </c>
      <c r="J1681" s="1">
        <v>2020</v>
      </c>
      <c r="K1681" s="1">
        <v>3.36999999999985</v>
      </c>
      <c r="L1681" s="1">
        <v>7.5724448094458899E-2</v>
      </c>
      <c r="M1681" s="1">
        <v>20.076953277617299</v>
      </c>
      <c r="V1681">
        <f t="shared" si="105"/>
        <v>1679</v>
      </c>
      <c r="W1681">
        <f t="shared" si="104"/>
        <v>2.6722114945129225</v>
      </c>
      <c r="X1681" s="2">
        <f t="array" ref="X1681">+SQRT((SUM(SIN($V1681/$X$1*($A$22:$A$2000))*$B$22:$B$2000))^2 + (SUM(COS($V1681/$X$1*($A$22:$A$2000))*$B$22:$B$2000))^2)</f>
        <v>1.354404027512679</v>
      </c>
      <c r="Y1681">
        <f t="array" ref="Y1681">+SQRT((SUM(SIN($V1681/$X$1*($A$22:$A$2000))*$C$22:$C$2000))^2 +  (SUM(COS($V1681/$X$1*($A$22:$A$2000))*$C$22:$C$2000))^2)</f>
        <v>2.6174563940840603</v>
      </c>
    </row>
    <row r="1682" spans="7:25" x14ac:dyDescent="0.35">
      <c r="G1682" s="1">
        <v>2020.083333</v>
      </c>
      <c r="H1682" s="1">
        <v>0.39980149728382902</v>
      </c>
      <c r="I1682" s="1">
        <v>0.2231638</v>
      </c>
      <c r="J1682" s="1">
        <v>2020.083333</v>
      </c>
      <c r="K1682" s="1">
        <v>3.3719999999998498</v>
      </c>
      <c r="L1682" s="1">
        <v>5.8361137285515799E-2</v>
      </c>
      <c r="M1682" s="1">
        <v>13.8369993641441</v>
      </c>
      <c r="V1682">
        <f t="shared" si="105"/>
        <v>1680</v>
      </c>
      <c r="W1682">
        <f t="shared" si="104"/>
        <v>2.6738030439438418</v>
      </c>
      <c r="X1682" s="2">
        <f t="array" ref="X1682">+SQRT((SUM(SIN($V1682/$X$1*($A$22:$A$2000))*$B$22:$B$2000))^2 + (SUM(COS($V1682/$X$1*($A$22:$A$2000))*$B$22:$B$2000))^2)</f>
        <v>1.9007574288286133</v>
      </c>
      <c r="Y1682">
        <f t="array" ref="Y1682">+SQRT((SUM(SIN($V1682/$X$1*($A$22:$A$2000))*$C$22:$C$2000))^2 +  (SUM(COS($V1682/$X$1*($A$22:$A$2000))*$C$22:$C$2000))^2)</f>
        <v>1.6705938262319147</v>
      </c>
    </row>
    <row r="1683" spans="7:25" x14ac:dyDescent="0.35">
      <c r="G1683" s="1">
        <v>2020.166667</v>
      </c>
      <c r="H1683" s="1">
        <v>0.33353441344113399</v>
      </c>
      <c r="I1683" s="1">
        <v>0.1718664</v>
      </c>
      <c r="J1683" s="1">
        <v>2020.166667</v>
      </c>
      <c r="K1683" s="1">
        <v>3.37399999999985</v>
      </c>
      <c r="L1683" s="1">
        <v>5.7043867428281297E-2</v>
      </c>
      <c r="M1683" s="1">
        <v>11.993862986363601</v>
      </c>
      <c r="V1683">
        <f t="shared" si="105"/>
        <v>1681</v>
      </c>
      <c r="W1683">
        <f t="shared" si="104"/>
        <v>2.6753945933747607</v>
      </c>
      <c r="X1683" s="2">
        <f t="array" ref="X1683">+SQRT((SUM(SIN($V1683/$X$1*($A$22:$A$2000))*$B$22:$B$2000))^2 + (SUM(COS($V1683/$X$1*($A$22:$A$2000))*$B$22:$B$2000))^2)</f>
        <v>2.421680673729937</v>
      </c>
      <c r="Y1683">
        <f t="array" ref="Y1683">+SQRT((SUM(SIN($V1683/$X$1*($A$22:$A$2000))*$C$22:$C$2000))^2 +  (SUM(COS($V1683/$X$1*($A$22:$A$2000))*$C$22:$C$2000))^2)</f>
        <v>0.89403710742100684</v>
      </c>
    </row>
    <row r="1684" spans="7:25" x14ac:dyDescent="0.35">
      <c r="G1684" s="1">
        <v>2020.25</v>
      </c>
      <c r="H1684" s="1">
        <v>0.26994792434065601</v>
      </c>
      <c r="I1684" s="1">
        <v>0.16963429999999999</v>
      </c>
      <c r="J1684" s="1">
        <v>2020.25</v>
      </c>
      <c r="K1684" s="1">
        <v>3.3759999999998498</v>
      </c>
      <c r="L1684" s="1">
        <v>7.4651054583683901E-2</v>
      </c>
      <c r="M1684" s="1">
        <v>11.7674594653549</v>
      </c>
      <c r="V1684">
        <f t="shared" si="105"/>
        <v>1682</v>
      </c>
      <c r="W1684">
        <f t="shared" si="104"/>
        <v>2.6769861428056796</v>
      </c>
      <c r="X1684" s="2">
        <f t="array" ref="X1684">+SQRT((SUM(SIN($V1684/$X$1*($A$22:$A$2000))*$B$22:$B$2000))^2 + (SUM(COS($V1684/$X$1*($A$22:$A$2000))*$B$22:$B$2000))^2)</f>
        <v>2.735213682097021</v>
      </c>
      <c r="Y1684">
        <f t="array" ref="Y1684">+SQRT((SUM(SIN($V1684/$X$1*($A$22:$A$2000))*$C$22:$C$2000))^2 +  (SUM(COS($V1684/$X$1*($A$22:$A$2000))*$C$22:$C$2000))^2)</f>
        <v>0.70090414859950811</v>
      </c>
    </row>
    <row r="1685" spans="7:25" x14ac:dyDescent="0.35">
      <c r="G1685" s="1">
        <v>2020.333333</v>
      </c>
      <c r="H1685" s="1">
        <v>0.24935575968271201</v>
      </c>
      <c r="I1685" s="1">
        <v>0.4971797</v>
      </c>
      <c r="J1685" s="1">
        <v>2020.333333</v>
      </c>
      <c r="K1685" s="1">
        <v>3.37799999999985</v>
      </c>
      <c r="L1685" s="1">
        <v>6.7291972975855693E-2</v>
      </c>
      <c r="M1685" s="1">
        <v>10.449422102957699</v>
      </c>
      <c r="V1685">
        <f t="shared" si="105"/>
        <v>1683</v>
      </c>
      <c r="W1685">
        <f t="shared" si="104"/>
        <v>2.6785776922365985</v>
      </c>
      <c r="X1685" s="2">
        <f t="array" ref="X1685">+SQRT((SUM(SIN($V1685/$X$1*($A$22:$A$2000))*$B$22:$B$2000))^2 + (SUM(COS($V1685/$X$1*($A$22:$A$2000))*$B$22:$B$2000))^2)</f>
        <v>2.7622269938334116</v>
      </c>
      <c r="Y1685">
        <f t="array" ref="Y1685">+SQRT((SUM(SIN($V1685/$X$1*($A$22:$A$2000))*$C$22:$C$2000))^2 +  (SUM(COS($V1685/$X$1*($A$22:$A$2000))*$C$22:$C$2000))^2)</f>
        <v>1.1090715777238964</v>
      </c>
    </row>
    <row r="1686" spans="7:25" x14ac:dyDescent="0.35">
      <c r="G1686" s="1">
        <v>2020.416667</v>
      </c>
      <c r="H1686" s="1">
        <v>0.24371075717860599</v>
      </c>
      <c r="I1686" s="1">
        <v>0.64503310000000003</v>
      </c>
      <c r="J1686" s="1">
        <v>2020.416667</v>
      </c>
      <c r="K1686" s="1">
        <v>3.3799999999998498</v>
      </c>
      <c r="L1686" s="1">
        <v>5.2855959256181702E-2</v>
      </c>
      <c r="M1686" s="1">
        <v>7.9096531445173097</v>
      </c>
      <c r="V1686">
        <f t="shared" si="105"/>
        <v>1684</v>
      </c>
      <c r="W1686">
        <f t="shared" si="104"/>
        <v>2.6801692416675174</v>
      </c>
      <c r="X1686" s="2">
        <f t="array" ref="X1686">+SQRT((SUM(SIN($V1686/$X$1*($A$22:$A$2000))*$B$22:$B$2000))^2 + (SUM(COS($V1686/$X$1*($A$22:$A$2000))*$B$22:$B$2000))^2)</f>
        <v>2.5756764599699871</v>
      </c>
      <c r="Y1686">
        <f t="array" ref="Y1686">+SQRT((SUM(SIN($V1686/$X$1*($A$22:$A$2000))*$C$22:$C$2000))^2 +  (SUM(COS($V1686/$X$1*($A$22:$A$2000))*$C$22:$C$2000))^2)</f>
        <v>1.7427186159497172</v>
      </c>
    </row>
    <row r="1687" spans="7:25" x14ac:dyDescent="0.35">
      <c r="G1687" s="1">
        <v>2020.5</v>
      </c>
      <c r="H1687" s="1">
        <v>0.21763665625558601</v>
      </c>
      <c r="I1687" s="1">
        <v>0.61273230000000001</v>
      </c>
      <c r="J1687" s="1">
        <v>2020.5</v>
      </c>
      <c r="K1687" s="1">
        <v>3.38199999999985</v>
      </c>
      <c r="L1687" s="1">
        <v>6.6668059296699098E-2</v>
      </c>
      <c r="M1687" s="1">
        <v>5.9284951631443796</v>
      </c>
      <c r="V1687">
        <f t="shared" si="105"/>
        <v>1685</v>
      </c>
      <c r="W1687">
        <f t="shared" si="104"/>
        <v>2.6817607910984367</v>
      </c>
      <c r="X1687" s="2">
        <f t="array" ref="X1687">+SQRT((SUM(SIN($V1687/$X$1*($A$22:$A$2000))*$B$22:$B$2000))^2 + (SUM(COS($V1687/$X$1*($A$22:$A$2000))*$B$22:$B$2000))^2)</f>
        <v>2.3649218880007639</v>
      </c>
      <c r="Y1687">
        <f t="array" ref="Y1687">+SQRT((SUM(SIN($V1687/$X$1*($A$22:$A$2000))*$C$22:$C$2000))^2 +  (SUM(COS($V1687/$X$1*($A$22:$A$2000))*$C$22:$C$2000))^2)</f>
        <v>2.4448610657907777</v>
      </c>
    </row>
    <row r="1688" spans="7:25" x14ac:dyDescent="0.35">
      <c r="G1688" s="1">
        <v>2020.583333</v>
      </c>
      <c r="H1688" s="1">
        <v>0.21307391323224001</v>
      </c>
      <c r="I1688" s="1">
        <v>9.8197880000000001E-2</v>
      </c>
      <c r="J1688" s="1">
        <v>2020.583333</v>
      </c>
      <c r="K1688" s="1">
        <v>3.3839999999998498</v>
      </c>
      <c r="L1688" s="1">
        <v>7.4182619967327598E-2</v>
      </c>
      <c r="M1688" s="1">
        <v>5.8097663077925601</v>
      </c>
      <c r="V1688">
        <f t="shared" si="105"/>
        <v>1686</v>
      </c>
      <c r="W1688">
        <f t="shared" si="104"/>
        <v>2.6833523405293556</v>
      </c>
      <c r="X1688" s="2">
        <f t="array" ref="X1688">+SQRT((SUM(SIN($V1688/$X$1*($A$22:$A$2000))*$B$22:$B$2000))^2 + (SUM(COS($V1688/$X$1*($A$22:$A$2000))*$B$22:$B$2000))^2)</f>
        <v>2.2567184753910494</v>
      </c>
      <c r="Y1688">
        <f t="array" ref="Y1688">+SQRT((SUM(SIN($V1688/$X$1*($A$22:$A$2000))*$C$22:$C$2000))^2 +  (SUM(COS($V1688/$X$1*($A$22:$A$2000))*$C$22:$C$2000))^2)</f>
        <v>3.0482569456392765</v>
      </c>
    </row>
    <row r="1689" spans="7:25" x14ac:dyDescent="0.35">
      <c r="G1689" s="1">
        <v>2020.666667</v>
      </c>
      <c r="H1689" s="1">
        <v>0.26780254975526302</v>
      </c>
      <c r="I1689" s="1">
        <v>0.17098430000000001</v>
      </c>
      <c r="J1689" s="1">
        <v>2020.666667</v>
      </c>
      <c r="K1689" s="1">
        <v>3.38599999999985</v>
      </c>
      <c r="L1689" s="1">
        <v>5.65093527226989E-2</v>
      </c>
      <c r="M1689" s="1">
        <v>6.70685628870483</v>
      </c>
      <c r="V1689">
        <f t="shared" si="105"/>
        <v>1687</v>
      </c>
      <c r="W1689">
        <f t="shared" si="104"/>
        <v>2.6849438899602744</v>
      </c>
      <c r="X1689" s="2">
        <f t="array" ref="X1689">+SQRT((SUM(SIN($V1689/$X$1*($A$22:$A$2000))*$B$22:$B$2000))^2 + (SUM(COS($V1689/$X$1*($A$22:$A$2000))*$B$22:$B$2000))^2)</f>
        <v>2.1497394832929291</v>
      </c>
      <c r="Y1689">
        <f t="array" ref="Y1689">+SQRT((SUM(SIN($V1689/$X$1*($A$22:$A$2000))*$C$22:$C$2000))^2 +  (SUM(COS($V1689/$X$1*($A$22:$A$2000))*$C$22:$C$2000))^2)</f>
        <v>3.4796554402418529</v>
      </c>
    </row>
    <row r="1690" spans="7:25" x14ac:dyDescent="0.35">
      <c r="G1690" s="1">
        <v>2020.75</v>
      </c>
      <c r="H1690" s="1">
        <v>0.31240740325616501</v>
      </c>
      <c r="I1690" s="1">
        <v>0.42964259999999999</v>
      </c>
      <c r="J1690" s="1">
        <v>2020.75</v>
      </c>
      <c r="K1690" s="1">
        <v>3.3879999999998498</v>
      </c>
      <c r="L1690" s="1">
        <v>5.70397581527229E-2</v>
      </c>
      <c r="M1690" s="1">
        <v>7.1950184927024603</v>
      </c>
      <c r="V1690">
        <f t="shared" si="105"/>
        <v>1688</v>
      </c>
      <c r="W1690">
        <f t="shared" si="104"/>
        <v>2.6865354393911933</v>
      </c>
      <c r="X1690" s="2">
        <f t="array" ref="X1690">+SQRT((SUM(SIN($V1690/$X$1*($A$22:$A$2000))*$B$22:$B$2000))^2 + (SUM(COS($V1690/$X$1*($A$22:$A$2000))*$B$22:$B$2000))^2)</f>
        <v>1.8524811235710612</v>
      </c>
      <c r="Y1690">
        <f t="array" ref="Y1690">+SQRT((SUM(SIN($V1690/$X$1*($A$22:$A$2000))*$C$22:$C$2000))^2 +  (SUM(COS($V1690/$X$1*($A$22:$A$2000))*$C$22:$C$2000))^2)</f>
        <v>3.8347853965166232</v>
      </c>
    </row>
    <row r="1691" spans="7:25" x14ac:dyDescent="0.35">
      <c r="G1691" s="1">
        <v>2020.833333</v>
      </c>
      <c r="H1691" s="1">
        <v>0.259467005872489</v>
      </c>
      <c r="I1691" s="1">
        <v>0.26778400000000002</v>
      </c>
      <c r="J1691" s="1">
        <v>2020.833333</v>
      </c>
      <c r="K1691" s="1">
        <v>3.38999999999985</v>
      </c>
      <c r="L1691" s="1">
        <v>7.4080325517206003E-2</v>
      </c>
      <c r="M1691" s="1">
        <v>7.7148665008356003</v>
      </c>
      <c r="V1691">
        <f t="shared" si="105"/>
        <v>1689</v>
      </c>
      <c r="W1691">
        <f t="shared" si="104"/>
        <v>2.6881269888221122</v>
      </c>
      <c r="X1691" s="2">
        <f t="array" ref="X1691">+SQRT((SUM(SIN($V1691/$X$1*($A$22:$A$2000))*$B$22:$B$2000))^2 + (SUM(COS($V1691/$X$1*($A$22:$A$2000))*$B$22:$B$2000))^2)</f>
        <v>1.2997745622999579</v>
      </c>
      <c r="Y1691">
        <f t="array" ref="Y1691">+SQRT((SUM(SIN($V1691/$X$1*($A$22:$A$2000))*$C$22:$C$2000))^2 +  (SUM(COS($V1691/$X$1*($A$22:$A$2000))*$C$22:$C$2000))^2)</f>
        <v>4.2368389240652817</v>
      </c>
    </row>
    <row r="1692" spans="7:25" x14ac:dyDescent="0.35">
      <c r="G1692" s="1">
        <v>2020.916667</v>
      </c>
      <c r="H1692" s="1">
        <v>0.15117673976218801</v>
      </c>
      <c r="I1692" s="1">
        <v>0.2436748</v>
      </c>
      <c r="J1692" s="1">
        <v>2020.916667</v>
      </c>
      <c r="K1692" s="1">
        <v>3.3919999999998498</v>
      </c>
      <c r="L1692" s="1">
        <v>6.5152356550054594E-2</v>
      </c>
      <c r="M1692" s="1">
        <v>8.8254777600602203</v>
      </c>
      <c r="V1692">
        <f t="shared" si="105"/>
        <v>1690</v>
      </c>
      <c r="W1692">
        <f t="shared" si="104"/>
        <v>2.6897185382530311</v>
      </c>
      <c r="X1692" s="2">
        <f t="array" ref="X1692">+SQRT((SUM(SIN($V1692/$X$1*($A$22:$A$2000))*$B$22:$B$2000))^2 + (SUM(COS($V1692/$X$1*($A$22:$A$2000))*$B$22:$B$2000))^2)</f>
        <v>0.60512395712399236</v>
      </c>
      <c r="Y1692">
        <f t="array" ref="Y1692">+SQRT((SUM(SIN($V1692/$X$1*($A$22:$A$2000))*$C$22:$C$2000))^2 +  (SUM(COS($V1692/$X$1*($A$22:$A$2000))*$C$22:$C$2000))^2)</f>
        <v>4.6214569100728538</v>
      </c>
    </row>
    <row r="1693" spans="7:25" x14ac:dyDescent="0.35">
      <c r="G1693" s="1">
        <v>2021</v>
      </c>
      <c r="H1693" s="1">
        <v>0.106642483026723</v>
      </c>
      <c r="I1693" s="1">
        <v>0.2193322</v>
      </c>
      <c r="J1693" s="1">
        <v>2021</v>
      </c>
      <c r="K1693" s="1">
        <v>3.39399999999985</v>
      </c>
      <c r="L1693" s="1">
        <v>5.2053249643593202E-2</v>
      </c>
      <c r="M1693" s="1">
        <v>8.8623498498586706</v>
      </c>
      <c r="V1693">
        <f t="shared" si="105"/>
        <v>1691</v>
      </c>
      <c r="W1693">
        <f t="shared" si="104"/>
        <v>2.6913100876839504</v>
      </c>
      <c r="X1693" s="2">
        <f t="array" ref="X1693">+SQRT((SUM(SIN($V1693/$X$1*($A$22:$A$2000))*$B$22:$B$2000))^2 + (SUM(COS($V1693/$X$1*($A$22:$A$2000))*$B$22:$B$2000))^2)</f>
        <v>0.2634030038421934</v>
      </c>
      <c r="Y1693">
        <f t="array" ref="Y1693">+SQRT((SUM(SIN($V1693/$X$1*($A$22:$A$2000))*$C$22:$C$2000))^2 +  (SUM(COS($V1693/$X$1*($A$22:$A$2000))*$C$22:$C$2000))^2)</f>
        <v>4.7804059801482772</v>
      </c>
    </row>
    <row r="1694" spans="7:25" x14ac:dyDescent="0.35">
      <c r="G1694" s="1">
        <v>2021.083333</v>
      </c>
      <c r="H1694" s="1">
        <v>0.147093602609289</v>
      </c>
      <c r="I1694" s="1">
        <v>0.41243190000000002</v>
      </c>
      <c r="J1694" s="1">
        <v>2021.083333</v>
      </c>
      <c r="K1694" s="1">
        <v>3.3959999999998498</v>
      </c>
      <c r="L1694" s="1">
        <v>6.6835055457728998E-2</v>
      </c>
      <c r="M1694" s="1">
        <v>7.4701979781021199</v>
      </c>
      <c r="V1694">
        <f t="shared" si="105"/>
        <v>1692</v>
      </c>
      <c r="W1694">
        <f t="shared" si="104"/>
        <v>2.6929016371148693</v>
      </c>
      <c r="X1694" s="2">
        <f t="array" ref="X1694">+SQRT((SUM(SIN($V1694/$X$1*($A$22:$A$2000))*$B$22:$B$2000))^2 + (SUM(COS($V1694/$X$1*($A$22:$A$2000))*$B$22:$B$2000))^2)</f>
        <v>0.64872149379241251</v>
      </c>
      <c r="Y1694">
        <f t="array" ref="Y1694">+SQRT((SUM(SIN($V1694/$X$1*($A$22:$A$2000))*$C$22:$C$2000))^2 +  (SUM(COS($V1694/$X$1*($A$22:$A$2000))*$C$22:$C$2000))^2)</f>
        <v>4.5903047568167707</v>
      </c>
    </row>
    <row r="1695" spans="7:25" x14ac:dyDescent="0.35">
      <c r="G1695" s="1">
        <v>2021.166667</v>
      </c>
      <c r="H1695" s="1">
        <v>0.181666950620547</v>
      </c>
      <c r="I1695" s="1">
        <v>0.41943639999999999</v>
      </c>
      <c r="J1695" s="1">
        <v>2021.166667</v>
      </c>
      <c r="K1695" s="1">
        <v>3.39799999999985</v>
      </c>
      <c r="L1695" s="1">
        <v>7.2577849495468305E-2</v>
      </c>
      <c r="M1695" s="1">
        <v>8.3617658801487291</v>
      </c>
      <c r="V1695">
        <f t="shared" si="105"/>
        <v>1693</v>
      </c>
      <c r="W1695">
        <f t="shared" si="104"/>
        <v>2.6944931865457882</v>
      </c>
      <c r="X1695" s="2">
        <f t="array" ref="X1695">+SQRT((SUM(SIN($V1695/$X$1*($A$22:$A$2000))*$B$22:$B$2000))^2 + (SUM(COS($V1695/$X$1*($A$22:$A$2000))*$B$22:$B$2000))^2)</f>
        <v>0.86120538781008826</v>
      </c>
      <c r="Y1695">
        <f t="array" ref="Y1695">+SQRT((SUM(SIN($V1695/$X$1*($A$22:$A$2000))*$C$22:$C$2000))^2 +  (SUM(COS($V1695/$X$1*($A$22:$A$2000))*$C$22:$C$2000))^2)</f>
        <v>4.1314478396733563</v>
      </c>
    </row>
    <row r="1696" spans="7:25" x14ac:dyDescent="0.35">
      <c r="G1696" s="1">
        <v>2021.25</v>
      </c>
      <c r="H1696" s="1">
        <v>0.16050659346631499</v>
      </c>
      <c r="I1696" s="1">
        <v>0.43040529999999999</v>
      </c>
      <c r="J1696" s="1">
        <v>2021.25</v>
      </c>
      <c r="K1696" s="1">
        <v>3.3999999999998498</v>
      </c>
      <c r="L1696" s="1">
        <v>5.4792523791108001E-2</v>
      </c>
      <c r="M1696" s="1">
        <v>13.552531066476</v>
      </c>
      <c r="V1696">
        <f t="shared" si="105"/>
        <v>1694</v>
      </c>
      <c r="W1696">
        <f t="shared" si="104"/>
        <v>2.6960847359767075</v>
      </c>
      <c r="X1696" s="2">
        <f t="array" ref="X1696">+SQRT((SUM(SIN($V1696/$X$1*($A$22:$A$2000))*$B$22:$B$2000))^2 + (SUM(COS($V1696/$X$1*($A$22:$A$2000))*$B$22:$B$2000))^2)</f>
        <v>0.97497562513630842</v>
      </c>
      <c r="Y1696">
        <f t="array" ref="Y1696">+SQRT((SUM(SIN($V1696/$X$1*($A$22:$A$2000))*$C$22:$C$2000))^2 +  (SUM(COS($V1696/$X$1*($A$22:$A$2000))*$C$22:$C$2000))^2)</f>
        <v>3.5991099033383023</v>
      </c>
    </row>
    <row r="1697" spans="7:25" x14ac:dyDescent="0.35">
      <c r="G1697" s="1">
        <v>2021.333333</v>
      </c>
      <c r="H1697" s="1">
        <v>0.138705309588398</v>
      </c>
      <c r="I1697" s="1">
        <v>0.20777100000000001</v>
      </c>
      <c r="J1697" s="1">
        <v>2021.333333</v>
      </c>
      <c r="K1697" s="1">
        <v>3.40199999999985</v>
      </c>
      <c r="L1697" s="1">
        <v>5.7171098604496998E-2</v>
      </c>
      <c r="M1697" s="1">
        <v>19.8707617733549</v>
      </c>
      <c r="V1697">
        <f t="shared" si="105"/>
        <v>1695</v>
      </c>
      <c r="W1697">
        <f t="shared" si="104"/>
        <v>2.6976762854076259</v>
      </c>
      <c r="X1697" s="2">
        <f t="array" ref="X1697">+SQRT((SUM(SIN($V1697/$X$1*($A$22:$A$2000))*$B$22:$B$2000))^2 + (SUM(COS($V1697/$X$1*($A$22:$A$2000))*$B$22:$B$2000))^2)</f>
        <v>1.1820584356639194</v>
      </c>
      <c r="Y1697">
        <f t="array" ref="Y1697">+SQRT((SUM(SIN($V1697/$X$1*($A$22:$A$2000))*$C$22:$C$2000))^2 +  (SUM(COS($V1697/$X$1*($A$22:$A$2000))*$C$22:$C$2000))^2)</f>
        <v>3.0844067925755545</v>
      </c>
    </row>
    <row r="1698" spans="7:25" x14ac:dyDescent="0.35">
      <c r="G1698" s="1">
        <v>2021.416667</v>
      </c>
      <c r="H1698" s="1">
        <v>0.172794287246234</v>
      </c>
      <c r="I1698" s="1">
        <v>0.1886321</v>
      </c>
      <c r="J1698" s="1">
        <v>2021.416667</v>
      </c>
      <c r="K1698" s="1">
        <v>3.4039999999998498</v>
      </c>
      <c r="L1698" s="1">
        <v>7.3471308349496098E-2</v>
      </c>
      <c r="M1698" s="1">
        <v>27.059213431729301</v>
      </c>
      <c r="V1698">
        <f t="shared" si="105"/>
        <v>1696</v>
      </c>
      <c r="W1698">
        <f t="shared" si="104"/>
        <v>2.6992678348385453</v>
      </c>
      <c r="X1698" s="2">
        <f t="array" ref="X1698">+SQRT((SUM(SIN($V1698/$X$1*($A$22:$A$2000))*$B$22:$B$2000))^2 + (SUM(COS($V1698/$X$1*($A$22:$A$2000))*$B$22:$B$2000))^2)</f>
        <v>1.4191823112710742</v>
      </c>
      <c r="Y1698">
        <f t="array" ref="Y1698">+SQRT((SUM(SIN($V1698/$X$1*($A$22:$A$2000))*$C$22:$C$2000))^2 +  (SUM(COS($V1698/$X$1*($A$22:$A$2000))*$C$22:$C$2000))^2)</f>
        <v>2.5110595399128974</v>
      </c>
    </row>
    <row r="1699" spans="7:25" x14ac:dyDescent="0.35">
      <c r="G1699" s="1">
        <v>2021.5</v>
      </c>
      <c r="H1699" s="1">
        <v>0.24304909014013501</v>
      </c>
      <c r="I1699" s="1">
        <v>6.4900340000000001E-2</v>
      </c>
      <c r="J1699" s="1">
        <v>2021.5</v>
      </c>
      <c r="K1699" s="1">
        <v>3.40599999999985</v>
      </c>
      <c r="L1699" s="1">
        <v>6.3063222509987193E-2</v>
      </c>
      <c r="M1699" s="1">
        <v>42.270285284145899</v>
      </c>
      <c r="V1699">
        <f t="shared" si="105"/>
        <v>1697</v>
      </c>
      <c r="W1699">
        <f t="shared" si="104"/>
        <v>2.7008593842694637</v>
      </c>
      <c r="X1699" s="2">
        <f t="array" ref="X1699">+SQRT((SUM(SIN($V1699/$X$1*($A$22:$A$2000))*$B$22:$B$2000))^2 + (SUM(COS($V1699/$X$1*($A$22:$A$2000))*$B$22:$B$2000))^2)</f>
        <v>1.4744228234354049</v>
      </c>
      <c r="Y1699">
        <f t="array" ref="Y1699">+SQRT((SUM(SIN($V1699/$X$1*($A$22:$A$2000))*$C$22:$C$2000))^2 +  (SUM(COS($V1699/$X$1*($A$22:$A$2000))*$C$22:$C$2000))^2)</f>
        <v>1.9139030658755036</v>
      </c>
    </row>
    <row r="1700" spans="7:25" x14ac:dyDescent="0.35">
      <c r="G1700" s="1">
        <v>2021.583333</v>
      </c>
      <c r="H1700" s="1">
        <v>0.309306905694123</v>
      </c>
      <c r="I1700" s="1">
        <v>0.18195890000000001</v>
      </c>
      <c r="J1700" s="1">
        <v>2021.583333</v>
      </c>
      <c r="K1700" s="1">
        <v>3.4079999999998498</v>
      </c>
      <c r="L1700" s="1">
        <v>5.14248726406571E-2</v>
      </c>
      <c r="M1700" s="1">
        <v>69.164647390017095</v>
      </c>
      <c r="V1700">
        <f t="shared" si="105"/>
        <v>1698</v>
      </c>
      <c r="W1700">
        <f t="shared" si="104"/>
        <v>2.702450933700383</v>
      </c>
      <c r="X1700" s="2">
        <f t="array" ref="X1700">+SQRT((SUM(SIN($V1700/$X$1*($A$22:$A$2000))*$B$22:$B$2000))^2 + (SUM(COS($V1700/$X$1*($A$22:$A$2000))*$B$22:$B$2000))^2)</f>
        <v>1.2377714931919059</v>
      </c>
      <c r="Y1700">
        <f t="array" ref="Y1700">+SQRT((SUM(SIN($V1700/$X$1*($A$22:$A$2000))*$C$22:$C$2000))^2 +  (SUM(COS($V1700/$X$1*($A$22:$A$2000))*$C$22:$C$2000))^2)</f>
        <v>1.7446785633598629</v>
      </c>
    </row>
    <row r="1701" spans="7:25" x14ac:dyDescent="0.35">
      <c r="G1701" s="1">
        <v>2021.666667</v>
      </c>
      <c r="H1701" s="1">
        <v>0.37046910666383298</v>
      </c>
      <c r="I1701" s="1">
        <v>0.30242229999999998</v>
      </c>
      <c r="J1701" s="1">
        <v>2021.666667</v>
      </c>
      <c r="K1701" s="1">
        <v>3.40999999999985</v>
      </c>
      <c r="L1701" s="1">
        <v>6.7017414909464904E-2</v>
      </c>
      <c r="M1701" s="1">
        <v>99.618639261455897</v>
      </c>
      <c r="V1701">
        <f t="shared" si="105"/>
        <v>1699</v>
      </c>
      <c r="W1701">
        <f t="shared" si="104"/>
        <v>2.7040424831313015</v>
      </c>
      <c r="X1701" s="2">
        <f t="array" ref="X1701">+SQRT((SUM(SIN($V1701/$X$1*($A$22:$A$2000))*$B$22:$B$2000))^2 + (SUM(COS($V1701/$X$1*($A$22:$A$2000))*$B$22:$B$2000))^2)</f>
        <v>0.77965194998591936</v>
      </c>
      <c r="Y1701">
        <f t="array" ref="Y1701">+SQRT((SUM(SIN($V1701/$X$1*($A$22:$A$2000))*$C$22:$C$2000))^2 +  (SUM(COS($V1701/$X$1*($A$22:$A$2000))*$C$22:$C$2000))^2)</f>
        <v>2.2207223034013808</v>
      </c>
    </row>
    <row r="1702" spans="7:25" x14ac:dyDescent="0.35">
      <c r="G1702" s="1">
        <v>2021.75</v>
      </c>
      <c r="H1702" s="1">
        <v>0.42711093637154601</v>
      </c>
      <c r="I1702" s="1">
        <v>0.26498129999999998</v>
      </c>
      <c r="J1702" s="1">
        <v>2021.75</v>
      </c>
      <c r="K1702" s="1">
        <v>3.4119999999998498</v>
      </c>
      <c r="L1702" s="1">
        <v>7.0933641013038895E-2</v>
      </c>
      <c r="M1702" s="1">
        <v>122.87104581202399</v>
      </c>
      <c r="V1702">
        <f t="shared" si="105"/>
        <v>1700</v>
      </c>
      <c r="W1702">
        <f t="shared" si="104"/>
        <v>2.7056340325622208</v>
      </c>
      <c r="X1702" s="2">
        <f t="array" ref="X1702">+SQRT((SUM(SIN($V1702/$X$1*($A$22:$A$2000))*$B$22:$B$2000))^2 + (SUM(COS($V1702/$X$1*($A$22:$A$2000))*$B$22:$B$2000))^2)</f>
        <v>0.46343357629902343</v>
      </c>
      <c r="Y1702">
        <f t="array" ref="Y1702">+SQRT((SUM(SIN($V1702/$X$1*($A$22:$A$2000))*$C$22:$C$2000))^2 +  (SUM(COS($V1702/$X$1*($A$22:$A$2000))*$C$22:$C$2000))^2)</f>
        <v>2.7685107673498872</v>
      </c>
    </row>
    <row r="1703" spans="7:25" x14ac:dyDescent="0.35">
      <c r="G1703" s="1">
        <v>2021.833333</v>
      </c>
      <c r="H1703" s="1">
        <v>0.44273085273771501</v>
      </c>
      <c r="I1703" s="1">
        <v>0.3161852</v>
      </c>
      <c r="J1703" s="1">
        <v>2021.833333</v>
      </c>
      <c r="K1703" s="1">
        <v>3.41399999999985</v>
      </c>
      <c r="L1703" s="1">
        <v>5.3219600746146602E-2</v>
      </c>
      <c r="M1703" s="1">
        <v>135.46582262647701</v>
      </c>
      <c r="V1703">
        <f t="shared" si="105"/>
        <v>1701</v>
      </c>
      <c r="W1703">
        <f t="shared" si="104"/>
        <v>2.7072255819931401</v>
      </c>
      <c r="X1703" s="2">
        <f t="array" ref="X1703">+SQRT((SUM(SIN($V1703/$X$1*($A$22:$A$2000))*$B$22:$B$2000))^2 + (SUM(COS($V1703/$X$1*($A$22:$A$2000))*$B$22:$B$2000))^2)</f>
        <v>0.73815068799532491</v>
      </c>
      <c r="Y1703">
        <f t="array" ref="Y1703">+SQRT((SUM(SIN($V1703/$X$1*($A$22:$A$2000))*$C$22:$C$2000))^2 +  (SUM(COS($V1703/$X$1*($A$22:$A$2000))*$C$22:$C$2000))^2)</f>
        <v>3.0479681601490198</v>
      </c>
    </row>
    <row r="1704" spans="7:25" x14ac:dyDescent="0.35">
      <c r="G1704" s="1">
        <v>2021.916667</v>
      </c>
      <c r="H1704" s="1">
        <v>0.39214139346236299</v>
      </c>
      <c r="I1704" s="1">
        <v>9.2506649999999996E-2</v>
      </c>
      <c r="J1704" s="1">
        <v>2021.916667</v>
      </c>
      <c r="K1704" s="1">
        <v>3.4159999999998498</v>
      </c>
      <c r="L1704" s="1">
        <v>5.7415601845058201E-2</v>
      </c>
      <c r="M1704" s="1">
        <v>137.37370937037099</v>
      </c>
      <c r="V1704">
        <f t="shared" si="105"/>
        <v>1702</v>
      </c>
      <c r="W1704">
        <f t="shared" si="104"/>
        <v>2.7088171314240586</v>
      </c>
      <c r="X1704" s="2">
        <f t="array" ref="X1704">+SQRT((SUM(SIN($V1704/$X$1*($A$22:$A$2000))*$B$22:$B$2000))^2 + (SUM(COS($V1704/$X$1*($A$22:$A$2000))*$B$22:$B$2000))^2)</f>
        <v>1.1051992117264942</v>
      </c>
      <c r="Y1704">
        <f t="array" ref="Y1704">+SQRT((SUM(SIN($V1704/$X$1*($A$22:$A$2000))*$C$22:$C$2000))^2 +  (SUM(COS($V1704/$X$1*($A$22:$A$2000))*$C$22:$C$2000))^2)</f>
        <v>3.1269028743544629</v>
      </c>
    </row>
    <row r="1705" spans="7:25" x14ac:dyDescent="0.35">
      <c r="G1705" s="1">
        <v>2022</v>
      </c>
      <c r="H1705" s="1">
        <v>0.30928153075231501</v>
      </c>
      <c r="I1705" s="1">
        <v>0.11256289999999999</v>
      </c>
      <c r="J1705" s="1">
        <v>2022</v>
      </c>
      <c r="K1705" s="1">
        <v>3.41799999999985</v>
      </c>
      <c r="L1705" s="1">
        <v>7.2815503917986801E-2</v>
      </c>
      <c r="M1705" s="1">
        <v>127.623218989598</v>
      </c>
      <c r="V1705">
        <f t="shared" si="105"/>
        <v>1703</v>
      </c>
      <c r="W1705">
        <f t="shared" si="104"/>
        <v>2.7104086808549779</v>
      </c>
      <c r="X1705" s="2">
        <f t="array" ref="X1705">+SQRT((SUM(SIN($V1705/$X$1*($A$22:$A$2000))*$B$22:$B$2000))^2 + (SUM(COS($V1705/$X$1*($A$22:$A$2000))*$B$22:$B$2000))^2)</f>
        <v>1.4771202367770444</v>
      </c>
      <c r="Y1705">
        <f t="array" ref="Y1705">+SQRT((SUM(SIN($V1705/$X$1*($A$22:$A$2000))*$C$22:$C$2000))^2 +  (SUM(COS($V1705/$X$1*($A$22:$A$2000))*$C$22:$C$2000))^2)</f>
        <v>3.2167466148563166</v>
      </c>
    </row>
    <row r="1706" spans="7:25" x14ac:dyDescent="0.35">
      <c r="G1706" s="1">
        <v>2022.083333</v>
      </c>
      <c r="H1706" s="1">
        <v>0.23842251005949</v>
      </c>
      <c r="I1706" s="1">
        <v>8.6694839999999995E-2</v>
      </c>
      <c r="J1706" s="1">
        <v>2022.083333</v>
      </c>
      <c r="K1706" s="1">
        <v>3.4199999999998401</v>
      </c>
      <c r="L1706" s="1">
        <v>6.10492182802519E-2</v>
      </c>
      <c r="M1706" s="1">
        <v>109.213462309869</v>
      </c>
      <c r="V1706">
        <f t="shared" si="105"/>
        <v>1704</v>
      </c>
      <c r="W1706">
        <f t="shared" si="104"/>
        <v>2.7120002302858963</v>
      </c>
      <c r="X1706" s="2">
        <f t="array" ref="X1706">+SQRT((SUM(SIN($V1706/$X$1*($A$22:$A$2000))*$B$22:$B$2000))^2 + (SUM(COS($V1706/$X$1*($A$22:$A$2000))*$B$22:$B$2000))^2)</f>
        <v>1.992211436234826</v>
      </c>
      <c r="Y1706">
        <f t="array" ref="Y1706">+SQRT((SUM(SIN($V1706/$X$1*($A$22:$A$2000))*$C$22:$C$2000))^2 +  (SUM(COS($V1706/$X$1*($A$22:$A$2000))*$C$22:$C$2000))^2)</f>
        <v>3.3590320176952111</v>
      </c>
    </row>
    <row r="1707" spans="7:25" x14ac:dyDescent="0.35">
      <c r="G1707" s="1">
        <v>2022.166667</v>
      </c>
      <c r="H1707" s="1">
        <v>0.17056824007981</v>
      </c>
      <c r="I1707" s="1">
        <v>5.9636469999999997E-2</v>
      </c>
      <c r="J1707" s="1">
        <v>2022.166667</v>
      </c>
      <c r="K1707" s="1">
        <v>3.4219999999998398</v>
      </c>
      <c r="L1707" s="1">
        <v>5.0982567617928902E-2</v>
      </c>
      <c r="M1707" s="1">
        <v>90.383390999839193</v>
      </c>
      <c r="V1707">
        <f t="shared" si="105"/>
        <v>1705</v>
      </c>
      <c r="W1707">
        <f t="shared" si="104"/>
        <v>2.7135917797168156</v>
      </c>
      <c r="X1707" s="2">
        <f t="array" ref="X1707">+SQRT((SUM(SIN($V1707/$X$1*($A$22:$A$2000))*$B$22:$B$2000))^2 + (SUM(COS($V1707/$X$1*($A$22:$A$2000))*$B$22:$B$2000))^2)</f>
        <v>2.6119947378196144</v>
      </c>
      <c r="Y1707">
        <f t="array" ref="Y1707">+SQRT((SUM(SIN($V1707/$X$1*($A$22:$A$2000))*$C$22:$C$2000))^2 +  (SUM(COS($V1707/$X$1*($A$22:$A$2000))*$C$22:$C$2000))^2)</f>
        <v>3.4574731882562522</v>
      </c>
    </row>
    <row r="1708" spans="7:25" x14ac:dyDescent="0.35">
      <c r="G1708" s="1">
        <v>2022.25</v>
      </c>
      <c r="H1708" s="1">
        <v>8.2713772593066906E-2</v>
      </c>
      <c r="I1708" s="1">
        <v>0.1125063</v>
      </c>
      <c r="J1708" s="1">
        <v>2022.25</v>
      </c>
      <c r="K1708" s="1">
        <v>3.4239999999998401</v>
      </c>
      <c r="L1708" s="1">
        <v>6.7205749264004702E-2</v>
      </c>
      <c r="M1708" s="1">
        <v>76.581589054112001</v>
      </c>
      <c r="V1708">
        <f t="shared" si="105"/>
        <v>1706</v>
      </c>
      <c r="W1708">
        <f t="shared" si="104"/>
        <v>2.7151833291477345</v>
      </c>
      <c r="X1708" s="2">
        <f t="array" ref="X1708">+SQRT((SUM(SIN($V1708/$X$1*($A$22:$A$2000))*$B$22:$B$2000))^2 + (SUM(COS($V1708/$X$1*($A$22:$A$2000))*$B$22:$B$2000))^2)</f>
        <v>3.127139401730326</v>
      </c>
      <c r="Y1708">
        <f t="array" ref="Y1708">+SQRT((SUM(SIN($V1708/$X$1*($A$22:$A$2000))*$C$22:$C$2000))^2 +  (SUM(COS($V1708/$X$1*($A$22:$A$2000))*$C$22:$C$2000))^2)</f>
        <v>3.6010597205076409</v>
      </c>
    </row>
    <row r="1709" spans="7:25" x14ac:dyDescent="0.35">
      <c r="G1709" s="1">
        <v>2022.333333</v>
      </c>
      <c r="H1709" s="1">
        <v>1.01079818816681E-2</v>
      </c>
      <c r="I1709" s="1">
        <v>7.6291800000000007E-2</v>
      </c>
      <c r="J1709" s="1">
        <v>2022.333333</v>
      </c>
      <c r="K1709" s="1">
        <v>3.4259999999998398</v>
      </c>
      <c r="L1709" s="1">
        <v>6.9256038767030501E-2</v>
      </c>
      <c r="M1709" s="1">
        <v>66.599220300638905</v>
      </c>
      <c r="V1709">
        <f t="shared" si="105"/>
        <v>1707</v>
      </c>
      <c r="W1709">
        <f t="shared" si="104"/>
        <v>2.7167748785786534</v>
      </c>
      <c r="X1709" s="2">
        <f t="array" ref="X1709">+SQRT((SUM(SIN($V1709/$X$1*($A$22:$A$2000))*$B$22:$B$2000))^2 + (SUM(COS($V1709/$X$1*($A$22:$A$2000))*$B$22:$B$2000))^2)</f>
        <v>3.3471252614467413</v>
      </c>
      <c r="Y1709">
        <f t="array" ref="Y1709">+SQRT((SUM(SIN($V1709/$X$1*($A$22:$A$2000))*$C$22:$C$2000))^2 +  (SUM(COS($V1709/$X$1*($A$22:$A$2000))*$C$22:$C$2000))^2)</f>
        <v>4.0640129010601269</v>
      </c>
    </row>
    <row r="1710" spans="7:25" x14ac:dyDescent="0.35">
      <c r="G1710" s="1">
        <v>2022.416667</v>
      </c>
      <c r="H1710" s="1">
        <v>3.0448998314760401E-3</v>
      </c>
      <c r="I1710" s="1">
        <v>-0.144316</v>
      </c>
      <c r="J1710" s="1">
        <v>2022.416667</v>
      </c>
      <c r="K1710" s="1">
        <v>3.4279999999998401</v>
      </c>
      <c r="L1710" s="1">
        <v>5.1792373365271503E-2</v>
      </c>
      <c r="M1710" s="1">
        <v>57.625337723399603</v>
      </c>
      <c r="V1710">
        <f t="shared" si="105"/>
        <v>1708</v>
      </c>
      <c r="W1710">
        <f t="shared" si="104"/>
        <v>2.7183664280095723</v>
      </c>
      <c r="X1710" s="2">
        <f t="array" ref="X1710">+SQRT((SUM(SIN($V1710/$X$1*($A$22:$A$2000))*$B$22:$B$2000))^2 + (SUM(COS($V1710/$X$1*($A$22:$A$2000))*$B$22:$B$2000))^2)</f>
        <v>3.2181031582512762</v>
      </c>
      <c r="Y1710">
        <f t="array" ref="Y1710">+SQRT((SUM(SIN($V1710/$X$1*($A$22:$A$2000))*$C$22:$C$2000))^2 +  (SUM(COS($V1710/$X$1*($A$22:$A$2000))*$C$22:$C$2000))^2)</f>
        <v>4.856088032048965</v>
      </c>
    </row>
    <row r="1711" spans="7:25" x14ac:dyDescent="0.35">
      <c r="G1711" s="1">
        <v>2022.5</v>
      </c>
      <c r="H1711" s="1">
        <v>2.1743637919068502E-2</v>
      </c>
      <c r="I1711" s="1">
        <v>9.8692130000000003E-2</v>
      </c>
      <c r="J1711" s="1">
        <v>2022.5</v>
      </c>
      <c r="K1711" s="1">
        <v>3.4299999999998398</v>
      </c>
      <c r="L1711" s="1">
        <v>5.7727318592961097E-2</v>
      </c>
      <c r="M1711" s="1">
        <v>48.938306747587902</v>
      </c>
      <c r="V1711">
        <f t="shared" si="105"/>
        <v>1709</v>
      </c>
      <c r="W1711">
        <f t="shared" si="104"/>
        <v>2.7199579774404912</v>
      </c>
      <c r="X1711" s="2">
        <f t="array" ref="X1711">+SQRT((SUM(SIN($V1711/$X$1*($A$22:$A$2000))*$B$22:$B$2000))^2 + (SUM(COS($V1711/$X$1*($A$22:$A$2000))*$B$22:$B$2000))^2)</f>
        <v>2.8515595683246477</v>
      </c>
      <c r="Y1711">
        <f t="array" ref="Y1711">+SQRT((SUM(SIN($V1711/$X$1*($A$22:$A$2000))*$C$22:$C$2000))^2 +  (SUM(COS($V1711/$X$1*($A$22:$A$2000))*$C$22:$C$2000))^2)</f>
        <v>5.6428292444164221</v>
      </c>
    </row>
    <row r="1712" spans="7:25" x14ac:dyDescent="0.35">
      <c r="G1712" s="1">
        <v>2022.583333</v>
      </c>
      <c r="H1712" s="1">
        <v>-2.9618106853510202E-2</v>
      </c>
      <c r="I1712" s="1">
        <v>3.5287140000000002E-2</v>
      </c>
      <c r="J1712" s="1">
        <v>2022.583333</v>
      </c>
      <c r="K1712" s="1">
        <v>3.4319999999998401</v>
      </c>
      <c r="L1712" s="1">
        <v>7.2040926497764501E-2</v>
      </c>
      <c r="M1712" s="1">
        <v>41.1230273639354</v>
      </c>
      <c r="V1712">
        <f t="shared" si="105"/>
        <v>1710</v>
      </c>
      <c r="W1712">
        <f t="shared" si="104"/>
        <v>2.7215495268714105</v>
      </c>
      <c r="X1712" s="2">
        <f t="array" ref="X1712">+SQRT((SUM(SIN($V1712/$X$1*($A$22:$A$2000))*$B$22:$B$2000))^2 + (SUM(COS($V1712/$X$1*($A$22:$A$2000))*$B$22:$B$2000))^2)</f>
        <v>2.4526738661089134</v>
      </c>
      <c r="Y1712">
        <f t="array" ref="Y1712">+SQRT((SUM(SIN($V1712/$X$1*($A$22:$A$2000))*$C$22:$C$2000))^2 +  (SUM(COS($V1712/$X$1*($A$22:$A$2000))*$C$22:$C$2000))^2)</f>
        <v>6.1308159568296263</v>
      </c>
    </row>
    <row r="1713" spans="7:25" x14ac:dyDescent="0.35">
      <c r="G1713" s="1">
        <v>2022.666667</v>
      </c>
      <c r="H1713" s="1">
        <v>-0.13844949508794499</v>
      </c>
      <c r="I1713" s="1">
        <v>3.7713919999999998E-2</v>
      </c>
      <c r="J1713" s="1">
        <v>2022.666667</v>
      </c>
      <c r="K1713" s="1">
        <v>3.4339999999998398</v>
      </c>
      <c r="L1713" s="1">
        <v>5.9044704533201001E-2</v>
      </c>
      <c r="M1713" s="1">
        <v>35.673134733534297</v>
      </c>
      <c r="V1713">
        <f t="shared" si="105"/>
        <v>1711</v>
      </c>
      <c r="W1713">
        <f t="shared" si="104"/>
        <v>2.7231410763023294</v>
      </c>
      <c r="X1713" s="2">
        <f t="array" ref="X1713">+SQRT((SUM(SIN($V1713/$X$1*($A$22:$A$2000))*$B$22:$B$2000))^2 + (SUM(COS($V1713/$X$1*($A$22:$A$2000))*$B$22:$B$2000))^2)</f>
        <v>2.1308238473081622</v>
      </c>
      <c r="Y1713">
        <f t="array" ref="Y1713">+SQRT((SUM(SIN($V1713/$X$1*($A$22:$A$2000))*$C$22:$C$2000))^2 +  (SUM(COS($V1713/$X$1*($A$22:$A$2000))*$C$22:$C$2000))^2)</f>
        <v>6.2590720880785815</v>
      </c>
    </row>
    <row r="1714" spans="7:25" x14ac:dyDescent="0.35">
      <c r="G1714" s="1">
        <v>2022.75</v>
      </c>
      <c r="H1714" s="1">
        <v>-0.155156854961636</v>
      </c>
      <c r="I1714" s="1">
        <v>-0.33473639999999999</v>
      </c>
      <c r="J1714" s="1">
        <v>2022.75</v>
      </c>
      <c r="K1714" s="1">
        <v>3.4359999999998401</v>
      </c>
      <c r="L1714" s="1">
        <v>5.06554519846295E-2</v>
      </c>
      <c r="M1714" s="1">
        <v>33.941568459905099</v>
      </c>
      <c r="V1714">
        <f t="shared" si="105"/>
        <v>1712</v>
      </c>
      <c r="W1714">
        <f t="shared" si="104"/>
        <v>2.7247326257332483</v>
      </c>
      <c r="X1714" s="2">
        <f t="array" ref="X1714">+SQRT((SUM(SIN($V1714/$X$1*($A$22:$A$2000))*$B$22:$B$2000))^2 + (SUM(COS($V1714/$X$1*($A$22:$A$2000))*$B$22:$B$2000))^2)</f>
        <v>1.7696797246526883</v>
      </c>
      <c r="Y1714">
        <f t="array" ref="Y1714">+SQRT((SUM(SIN($V1714/$X$1*($A$22:$A$2000))*$C$22:$C$2000))^2 +  (SUM(COS($V1714/$X$1*($A$22:$A$2000))*$C$22:$C$2000))^2)</f>
        <v>6.114349669640287</v>
      </c>
    </row>
    <row r="1715" spans="7:25" x14ac:dyDescent="0.35">
      <c r="G1715" s="1">
        <v>2022.833333</v>
      </c>
      <c r="H1715" s="1">
        <v>4.3503962899586997E-3</v>
      </c>
      <c r="I1715" s="1">
        <v>-2.1824119999999999E-2</v>
      </c>
      <c r="J1715" s="1">
        <v>2022.833333</v>
      </c>
      <c r="K1715" s="1">
        <v>3.4379999999998399</v>
      </c>
      <c r="L1715" s="1">
        <v>6.7331883169223505E-2</v>
      </c>
      <c r="M1715" s="1">
        <v>34.642009115284999</v>
      </c>
      <c r="V1715">
        <f t="shared" si="105"/>
        <v>1713</v>
      </c>
      <c r="W1715">
        <f t="shared" si="104"/>
        <v>2.7263241751641671</v>
      </c>
      <c r="X1715" s="2">
        <f t="array" ref="X1715">+SQRT((SUM(SIN($V1715/$X$1*($A$22:$A$2000))*$B$22:$B$2000))^2 + (SUM(COS($V1715/$X$1*($A$22:$A$2000))*$B$22:$B$2000))^2)</f>
        <v>1.1984286245109197</v>
      </c>
      <c r="Y1715">
        <f t="array" ref="Y1715">+SQRT((SUM(SIN($V1715/$X$1*($A$22:$A$2000))*$C$22:$C$2000))^2 +  (SUM(COS($V1715/$X$1*($A$22:$A$2000))*$C$22:$C$2000))^2)</f>
        <v>5.7310752381705825</v>
      </c>
    </row>
    <row r="1716" spans="7:25" x14ac:dyDescent="0.35">
      <c r="G1716" s="1">
        <v>2022.916667</v>
      </c>
      <c r="H1716" s="1">
        <v>0.21850322875022299</v>
      </c>
      <c r="I1716" s="1">
        <v>0.1215666</v>
      </c>
      <c r="J1716" s="1">
        <v>2022.916667</v>
      </c>
      <c r="K1716" s="1">
        <v>3.4399999999998401</v>
      </c>
      <c r="L1716" s="1">
        <v>6.7514631948789997E-2</v>
      </c>
      <c r="M1716" s="1">
        <v>35.128858882035999</v>
      </c>
      <c r="V1716">
        <f t="shared" si="105"/>
        <v>1714</v>
      </c>
      <c r="W1716">
        <f t="shared" si="104"/>
        <v>2.7279157245950865</v>
      </c>
      <c r="X1716" s="2">
        <f t="array" ref="X1716">+SQRT((SUM(SIN($V1716/$X$1*($A$22:$A$2000))*$B$22:$B$2000))^2 + (SUM(COS($V1716/$X$1*($A$22:$A$2000))*$B$22:$B$2000))^2)</f>
        <v>0.49732094127467269</v>
      </c>
      <c r="Y1716">
        <f t="array" ref="Y1716">+SQRT((SUM(SIN($V1716/$X$1*($A$22:$A$2000))*$C$22:$C$2000))^2 +  (SUM(COS($V1716/$X$1*($A$22:$A$2000))*$C$22:$C$2000))^2)</f>
        <v>5.0067845479570074</v>
      </c>
    </row>
    <row r="1717" spans="7:25" x14ac:dyDescent="0.35">
      <c r="G1717" s="1">
        <v>2023</v>
      </c>
      <c r="H1717" s="1">
        <v>0.323421919787373</v>
      </c>
      <c r="I1717" s="1">
        <v>0.27814119999999998</v>
      </c>
      <c r="J1717" s="1">
        <v>2023</v>
      </c>
      <c r="K1717" s="1">
        <v>3.4419999999998399</v>
      </c>
      <c r="L1717" s="1">
        <v>5.0516306260135299E-2</v>
      </c>
      <c r="M1717" s="1">
        <v>34.931649249523502</v>
      </c>
      <c r="V1717">
        <f t="shared" si="105"/>
        <v>1715</v>
      </c>
      <c r="W1717">
        <f t="shared" si="104"/>
        <v>2.7295072740260049</v>
      </c>
      <c r="X1717" s="2">
        <f t="array" ref="X1717">+SQRT((SUM(SIN($V1717/$X$1*($A$22:$A$2000))*$B$22:$B$2000))^2 + (SUM(COS($V1717/$X$1*($A$22:$A$2000))*$B$22:$B$2000))^2)</f>
        <v>0.83152738004138704</v>
      </c>
      <c r="Y1717">
        <f t="array" ref="Y1717">+SQRT((SUM(SIN($V1717/$X$1*($A$22:$A$2000))*$C$22:$C$2000))^2 +  (SUM(COS($V1717/$X$1*($A$22:$A$2000))*$C$22:$C$2000))^2)</f>
        <v>3.8355826678728646</v>
      </c>
    </row>
    <row r="1718" spans="7:25" x14ac:dyDescent="0.35">
      <c r="G1718" s="1">
        <v>2023.083333</v>
      </c>
      <c r="H1718" s="1">
        <v>0.34064320579354701</v>
      </c>
      <c r="I1718" s="1">
        <v>0.32573370000000001</v>
      </c>
      <c r="J1718" s="1">
        <v>2023.083333</v>
      </c>
      <c r="K1718" s="1">
        <v>3.4439999999998401</v>
      </c>
      <c r="L1718" s="1">
        <v>5.8135119310149301E-2</v>
      </c>
      <c r="M1718" s="1">
        <v>34.067738064274998</v>
      </c>
      <c r="V1718">
        <f t="shared" si="105"/>
        <v>1716</v>
      </c>
      <c r="W1718">
        <f t="shared" si="104"/>
        <v>2.7310988234569242</v>
      </c>
      <c r="X1718" s="2">
        <f t="array" ref="X1718">+SQRT((SUM(SIN($V1718/$X$1*($A$22:$A$2000))*$B$22:$B$2000))^2 + (SUM(COS($V1718/$X$1*($A$22:$A$2000))*$B$22:$B$2000))^2)</f>
        <v>1.6555571688117385</v>
      </c>
      <c r="Y1718">
        <f t="array" ref="Y1718">+SQRT((SUM(SIN($V1718/$X$1*($A$22:$A$2000))*$C$22:$C$2000))^2 +  (SUM(COS($V1718/$X$1*($A$22:$A$2000))*$C$22:$C$2000))^2)</f>
        <v>2.2981626978282463</v>
      </c>
    </row>
    <row r="1719" spans="7:25" x14ac:dyDescent="0.35">
      <c r="G1719" s="1">
        <v>2023.166667</v>
      </c>
      <c r="H1719" s="1">
        <v>0.403418254654625</v>
      </c>
      <c r="I1719" s="1">
        <v>0.56686539999999996</v>
      </c>
      <c r="J1719" s="1">
        <v>2023.166667</v>
      </c>
      <c r="K1719" s="1">
        <v>3.4459999999998399</v>
      </c>
      <c r="L1719" s="1">
        <v>7.1213284307238001E-2</v>
      </c>
      <c r="M1719" s="1">
        <v>29.9625201554306</v>
      </c>
      <c r="V1719">
        <f t="shared" si="105"/>
        <v>1717</v>
      </c>
      <c r="W1719">
        <f t="shared" si="104"/>
        <v>2.7326903728878431</v>
      </c>
      <c r="X1719" s="2">
        <f t="array" ref="X1719">+SQRT((SUM(SIN($V1719/$X$1*($A$22:$A$2000))*$B$22:$B$2000))^2 + (SUM(COS($V1719/$X$1*($A$22:$A$2000))*$B$22:$B$2000))^2)</f>
        <v>2.2707778117274051</v>
      </c>
      <c r="Y1719">
        <f t="array" ref="Y1719">+SQRT((SUM(SIN($V1719/$X$1*($A$22:$A$2000))*$C$22:$C$2000))^2 +  (SUM(COS($V1719/$X$1*($A$22:$A$2000))*$C$22:$C$2000))^2)</f>
        <v>1.0144093084755157</v>
      </c>
    </row>
    <row r="1720" spans="7:25" x14ac:dyDescent="0.35">
      <c r="G1720" s="1">
        <v>2023.25</v>
      </c>
      <c r="H1720" s="1">
        <v>0.50473750075041002</v>
      </c>
      <c r="I1720" s="1">
        <v>0.74034540000000004</v>
      </c>
      <c r="J1720" s="1">
        <v>2023.25</v>
      </c>
      <c r="K1720" s="1">
        <v>3.4479999999998401</v>
      </c>
      <c r="L1720" s="1">
        <v>5.71354933681016E-2</v>
      </c>
      <c r="M1720" s="1">
        <v>21.483742288982199</v>
      </c>
      <c r="V1720">
        <f t="shared" si="105"/>
        <v>1718</v>
      </c>
      <c r="W1720">
        <f t="shared" si="104"/>
        <v>2.734281922318762</v>
      </c>
      <c r="X1720" s="2">
        <f t="array" ref="X1720">+SQRT((SUM(SIN($V1720/$X$1*($A$22:$A$2000))*$B$22:$B$2000))^2 + (SUM(COS($V1720/$X$1*($A$22:$A$2000))*$B$22:$B$2000))^2)</f>
        <v>2.6545736312059707</v>
      </c>
      <c r="Y1720">
        <f t="array" ref="Y1720">+SQRT((SUM(SIN($V1720/$X$1*($A$22:$A$2000))*$C$22:$C$2000))^2 +  (SUM(COS($V1720/$X$1*($A$22:$A$2000))*$C$22:$C$2000))^2)</f>
        <v>1.876204737397744</v>
      </c>
    </row>
    <row r="1721" spans="7:25" x14ac:dyDescent="0.35">
      <c r="G1721" s="1">
        <v>2023.333333</v>
      </c>
      <c r="H1721" s="1">
        <v>0.49837485766620099</v>
      </c>
      <c r="I1721" s="1">
        <v>0.64212199999999997</v>
      </c>
      <c r="J1721" s="1">
        <v>2023.333333</v>
      </c>
      <c r="K1721" s="1">
        <v>3.4499999999998399</v>
      </c>
      <c r="L1721" s="1">
        <v>5.05065558041203E-2</v>
      </c>
      <c r="M1721" s="1">
        <v>13.4053640381513</v>
      </c>
      <c r="V1721">
        <f t="shared" si="105"/>
        <v>1719</v>
      </c>
      <c r="W1721">
        <f t="shared" si="104"/>
        <v>2.7358734717496813</v>
      </c>
      <c r="X1721" s="2">
        <f t="array" ref="X1721">+SQRT((SUM(SIN($V1721/$X$1*($A$22:$A$2000))*$B$22:$B$2000))^2 + (SUM(COS($V1721/$X$1*($A$22:$A$2000))*$B$22:$B$2000))^2)</f>
        <v>2.9785044248978561</v>
      </c>
      <c r="Y1721">
        <f t="array" ref="Y1721">+SQRT((SUM(SIN($V1721/$X$1*($A$22:$A$2000))*$C$22:$C$2000))^2 +  (SUM(COS($V1721/$X$1*($A$22:$A$2000))*$C$22:$C$2000))^2)</f>
        <v>3.3627907877927297</v>
      </c>
    </row>
    <row r="1722" spans="7:25" x14ac:dyDescent="0.35">
      <c r="G1722" s="1">
        <v>2023.416667</v>
      </c>
      <c r="H1722" s="1">
        <v>0.36196240138818098</v>
      </c>
      <c r="I1722" s="1">
        <v>0.85592409999999997</v>
      </c>
      <c r="J1722" s="1">
        <v>2023.416667</v>
      </c>
      <c r="K1722" s="1">
        <v>3.4519999999998401</v>
      </c>
      <c r="L1722" s="1">
        <v>6.7442011842011901E-2</v>
      </c>
      <c r="M1722" s="1">
        <v>11.0848849453516</v>
      </c>
      <c r="V1722">
        <f t="shared" si="105"/>
        <v>1720</v>
      </c>
      <c r="W1722">
        <f t="shared" si="104"/>
        <v>2.7374650211805998</v>
      </c>
      <c r="X1722" s="2">
        <f t="array" ref="X1722">+SQRT((SUM(SIN($V1722/$X$1*($A$22:$A$2000))*$B$22:$B$2000))^2 + (SUM(COS($V1722/$X$1*($A$22:$A$2000))*$B$22:$B$2000))^2)</f>
        <v>3.3666929064253845</v>
      </c>
      <c r="Y1722">
        <f t="array" ref="Y1722">+SQRT((SUM(SIN($V1722/$X$1*($A$22:$A$2000))*$C$22:$C$2000))^2 +  (SUM(COS($V1722/$X$1*($A$22:$A$2000))*$C$22:$C$2000))^2)</f>
        <v>4.7377024052097925</v>
      </c>
    </row>
    <row r="1723" spans="7:25" x14ac:dyDescent="0.35">
      <c r="G1723" s="1">
        <v>2023.5</v>
      </c>
      <c r="H1723" s="1">
        <v>0.27388178959267501</v>
      </c>
      <c r="I1723" s="1">
        <v>0.79124139999999998</v>
      </c>
      <c r="J1723" s="1">
        <v>2023.5</v>
      </c>
      <c r="K1723" s="1">
        <v>3.4539999999998399</v>
      </c>
      <c r="L1723" s="1">
        <v>6.5754409231289404E-2</v>
      </c>
      <c r="M1723" s="1">
        <v>13.3318573995947</v>
      </c>
      <c r="V1723">
        <f t="shared" si="105"/>
        <v>1721</v>
      </c>
      <c r="W1723">
        <f t="shared" si="104"/>
        <v>2.7390565706115191</v>
      </c>
      <c r="X1723" s="2">
        <f t="array" ref="X1723">+SQRT((SUM(SIN($V1723/$X$1*($A$22:$A$2000))*$B$22:$B$2000))^2 + (SUM(COS($V1723/$X$1*($A$22:$A$2000))*$B$22:$B$2000))^2)</f>
        <v>3.6935744927077345</v>
      </c>
      <c r="Y1723">
        <f t="array" ref="Y1723">+SQRT((SUM(SIN($V1723/$X$1*($A$22:$A$2000))*$C$22:$C$2000))^2 +  (SUM(COS($V1723/$X$1*($A$22:$A$2000))*$C$22:$C$2000))^2)</f>
        <v>5.9675605926770059</v>
      </c>
    </row>
    <row r="1724" spans="7:25" x14ac:dyDescent="0.35">
      <c r="G1724" s="1">
        <v>2023.583333</v>
      </c>
      <c r="H1724" s="1">
        <v>0.35823400178175202</v>
      </c>
      <c r="I1724" s="1">
        <v>1.1063689999999999</v>
      </c>
      <c r="J1724" s="1">
        <v>2023.583333</v>
      </c>
      <c r="K1724" s="1">
        <v>3.4559999999998401</v>
      </c>
      <c r="L1724" s="1">
        <v>4.9397704954405798E-2</v>
      </c>
      <c r="M1724" s="1">
        <v>15.428919048033899</v>
      </c>
      <c r="V1724">
        <f t="shared" si="105"/>
        <v>1722</v>
      </c>
      <c r="W1724">
        <f t="shared" si="104"/>
        <v>2.7406481200424375</v>
      </c>
      <c r="X1724" s="2">
        <f t="array" ref="X1724">+SQRT((SUM(SIN($V1724/$X$1*($A$22:$A$2000))*$B$22:$B$2000))^2 + (SUM(COS($V1724/$X$1*($A$22:$A$2000))*$B$22:$B$2000))^2)</f>
        <v>3.7150104897014007</v>
      </c>
      <c r="Y1724">
        <f t="array" ref="Y1724">+SQRT((SUM(SIN($V1724/$X$1*($A$22:$A$2000))*$C$22:$C$2000))^2 +  (SUM(COS($V1724/$X$1*($A$22:$A$2000))*$C$22:$C$2000))^2)</f>
        <v>6.9611934287829209</v>
      </c>
    </row>
    <row r="1725" spans="7:25" x14ac:dyDescent="0.35">
      <c r="G1725" s="1">
        <v>2023.666667</v>
      </c>
      <c r="H1725" s="1">
        <v>0.51044803157872198</v>
      </c>
      <c r="I1725" s="1">
        <v>1.3060830000000001</v>
      </c>
      <c r="J1725" s="1">
        <v>2023.666667</v>
      </c>
      <c r="K1725" s="1">
        <v>3.4579999999998399</v>
      </c>
      <c r="L1725" s="1">
        <v>5.8596097282063497E-2</v>
      </c>
      <c r="M1725" s="1">
        <v>16.027303817392099</v>
      </c>
      <c r="V1725">
        <f t="shared" si="105"/>
        <v>1723</v>
      </c>
      <c r="W1725">
        <f t="shared" si="104"/>
        <v>2.7422396694733568</v>
      </c>
      <c r="X1725" s="2">
        <f t="array" ref="X1725">+SQRT((SUM(SIN($V1725/$X$1*($A$22:$A$2000))*$B$22:$B$2000))^2 + (SUM(COS($V1725/$X$1*($A$22:$A$2000))*$B$22:$B$2000))^2)</f>
        <v>3.3101619459071099</v>
      </c>
      <c r="Y1725">
        <f t="array" ref="Y1725">+SQRT((SUM(SIN($V1725/$X$1*($A$22:$A$2000))*$C$22:$C$2000))^2 +  (SUM(COS($V1725/$X$1*($A$22:$A$2000))*$C$22:$C$2000))^2)</f>
        <v>7.5294132810466827</v>
      </c>
    </row>
    <row r="1726" spans="7:25" x14ac:dyDescent="0.35">
      <c r="G1726" s="1">
        <v>2023.75</v>
      </c>
      <c r="H1726" s="1">
        <v>0.57354416289473298</v>
      </c>
      <c r="I1726" s="1">
        <v>1.1599729999999999</v>
      </c>
      <c r="J1726" s="1">
        <v>2023.75</v>
      </c>
      <c r="K1726" s="1">
        <v>3.4599999999998401</v>
      </c>
      <c r="L1726" s="1">
        <v>7.0296161026436793E-2</v>
      </c>
      <c r="M1726" s="1">
        <v>16.772900101998999</v>
      </c>
      <c r="V1726">
        <f t="shared" si="105"/>
        <v>1724</v>
      </c>
      <c r="W1726">
        <f t="shared" si="104"/>
        <v>2.7438312189042753</v>
      </c>
      <c r="X1726" s="2">
        <f t="array" ref="X1726">+SQRT((SUM(SIN($V1726/$X$1*($A$22:$A$2000))*$B$22:$B$2000))^2 + (SUM(COS($V1726/$X$1*($A$22:$A$2000))*$B$22:$B$2000))^2)</f>
        <v>2.5962487583228731</v>
      </c>
      <c r="Y1726">
        <f t="array" ref="Y1726">+SQRT((SUM(SIN($V1726/$X$1*($A$22:$A$2000))*$C$22:$C$2000))^2 +  (SUM(COS($V1726/$X$1*($A$22:$A$2000))*$C$22:$C$2000))^2)</f>
        <v>7.5221828879987402</v>
      </c>
    </row>
    <row r="1727" spans="7:25" x14ac:dyDescent="0.35">
      <c r="G1727" s="1">
        <v>2023.833333</v>
      </c>
      <c r="H1727" s="1">
        <v>0.55269896819264397</v>
      </c>
      <c r="I1727" s="1">
        <v>1.1673070000000001</v>
      </c>
      <c r="J1727" s="1">
        <v>2023.833333</v>
      </c>
      <c r="K1727" s="1">
        <v>3.4619999999998399</v>
      </c>
      <c r="L1727" s="1">
        <v>5.5305663402867099E-2</v>
      </c>
      <c r="M1727" s="1">
        <v>18.216697641134399</v>
      </c>
      <c r="V1727">
        <f t="shared" si="105"/>
        <v>1725</v>
      </c>
      <c r="W1727">
        <f t="shared" si="104"/>
        <v>2.7454227683351946</v>
      </c>
      <c r="X1727" s="2">
        <f t="array" ref="X1727">+SQRT((SUM(SIN($V1727/$X$1*($A$22:$A$2000))*$B$22:$B$2000))^2 + (SUM(COS($V1727/$X$1*($A$22:$A$2000))*$B$22:$B$2000))^2)</f>
        <v>1.9073219497984097</v>
      </c>
      <c r="Y1727">
        <f t="array" ref="Y1727">+SQRT((SUM(SIN($V1727/$X$1*($A$22:$A$2000))*$C$22:$C$2000))^2 +  (SUM(COS($V1727/$X$1*($A$22:$A$2000))*$C$22:$C$2000))^2)</f>
        <v>6.9459817296842958</v>
      </c>
    </row>
    <row r="1728" spans="7:25" x14ac:dyDescent="0.35">
      <c r="G1728" s="1">
        <v>2023.916667</v>
      </c>
      <c r="H1728" s="1">
        <v>0.53938250919102404</v>
      </c>
      <c r="I1728" s="1">
        <v>1.064554</v>
      </c>
      <c r="J1728" s="1">
        <v>2023.916667</v>
      </c>
      <c r="K1728" s="1">
        <v>3.4639999999998401</v>
      </c>
      <c r="L1728" s="1">
        <v>5.0501525998870103E-2</v>
      </c>
      <c r="M1728" s="1">
        <v>19.4972388087361</v>
      </c>
      <c r="V1728">
        <f t="shared" si="105"/>
        <v>1726</v>
      </c>
      <c r="W1728">
        <f t="shared" si="104"/>
        <v>2.7470143177661139</v>
      </c>
      <c r="X1728" s="2">
        <f t="array" ref="X1728">+SQRT((SUM(SIN($V1728/$X$1*($A$22:$A$2000))*$B$22:$B$2000))^2 + (SUM(COS($V1728/$X$1*($A$22:$A$2000))*$B$22:$B$2000))^2)</f>
        <v>1.5537317081600783</v>
      </c>
      <c r="Y1728">
        <f t="array" ref="Y1728">+SQRT((SUM(SIN($V1728/$X$1*($A$22:$A$2000))*$C$22:$C$2000))^2 +  (SUM(COS($V1728/$X$1*($A$22:$A$2000))*$C$22:$C$2000))^2)</f>
        <v>5.9534228605686987</v>
      </c>
    </row>
    <row r="1729" spans="7:25" x14ac:dyDescent="0.35">
      <c r="G1729" s="1">
        <v>2024</v>
      </c>
      <c r="H1729" s="1">
        <v>0.53935304587337596</v>
      </c>
      <c r="I1729" s="1">
        <v>0.93357489999999999</v>
      </c>
      <c r="J1729" s="1">
        <v>2024</v>
      </c>
      <c r="K1729" s="1">
        <v>3.4659999999998399</v>
      </c>
      <c r="L1729" s="1">
        <v>6.7497340308946996E-2</v>
      </c>
      <c r="M1729" s="1">
        <v>19.7287201571224</v>
      </c>
      <c r="V1729">
        <f t="shared" si="105"/>
        <v>1727</v>
      </c>
      <c r="W1729">
        <f t="shared" si="104"/>
        <v>2.7486058671970324</v>
      </c>
      <c r="X1729" s="2">
        <f t="array" ref="X1729">+SQRT((SUM(SIN($V1729/$X$1*($A$22:$A$2000))*$B$22:$B$2000))^2 + (SUM(COS($V1729/$X$1*($A$22:$A$2000))*$B$22:$B$2000))^2)</f>
        <v>1.3897140217478758</v>
      </c>
      <c r="Y1729">
        <f t="array" ref="Y1729">+SQRT((SUM(SIN($V1729/$X$1*($A$22:$A$2000))*$C$22:$C$2000))^2 +  (SUM(COS($V1729/$X$1*($A$22:$A$2000))*$C$22:$C$2000))^2)</f>
        <v>4.7176213221170507</v>
      </c>
    </row>
    <row r="1730" spans="7:25" x14ac:dyDescent="0.35">
      <c r="G1730" s="1">
        <v>2024.083333</v>
      </c>
      <c r="H1730" s="1">
        <v>0.50933306722306304</v>
      </c>
      <c r="I1730" s="1">
        <v>0.49659789999999998</v>
      </c>
      <c r="J1730" s="1">
        <v>2024.083333</v>
      </c>
      <c r="K1730" s="1">
        <v>3.4679999999998401</v>
      </c>
      <c r="L1730" s="1">
        <v>6.3969927690610995E-2</v>
      </c>
      <c r="M1730" s="1">
        <v>18.279103838456301</v>
      </c>
      <c r="V1730">
        <f t="shared" si="105"/>
        <v>1728</v>
      </c>
      <c r="W1730">
        <f t="shared" si="104"/>
        <v>2.7501974166279517</v>
      </c>
      <c r="X1730" s="2">
        <f t="array" ref="X1730">+SQRT((SUM(SIN($V1730/$X$1*($A$22:$A$2000))*$B$22:$B$2000))^2 + (SUM(COS($V1730/$X$1*($A$22:$A$2000))*$B$22:$B$2000))^2)</f>
        <v>1.1500593629888549</v>
      </c>
      <c r="Y1730">
        <f t="array" ref="Y1730">+SQRT((SUM(SIN($V1730/$X$1*($A$22:$A$2000))*$C$22:$C$2000))^2 +  (SUM(COS($V1730/$X$1*($A$22:$A$2000))*$C$22:$C$2000))^2)</f>
        <v>3.3068884470242601</v>
      </c>
    </row>
    <row r="1731" spans="7:25" x14ac:dyDescent="0.35">
      <c r="G1731" s="1">
        <v>2024.166667</v>
      </c>
      <c r="H1731" s="1">
        <v>0.474238187181728</v>
      </c>
      <c r="I1731" s="1">
        <v>0.5734785</v>
      </c>
      <c r="J1731" s="1">
        <v>2024.166667</v>
      </c>
      <c r="K1731" s="1">
        <v>3.4699999999998399</v>
      </c>
      <c r="L1731" s="1">
        <v>4.8439769891436203E-2</v>
      </c>
      <c r="M1731" s="1">
        <v>16.185142512762202</v>
      </c>
      <c r="V1731">
        <f t="shared" si="105"/>
        <v>1729</v>
      </c>
      <c r="W1731">
        <f t="shared" ref="W1731:W1794" si="106">+V1731/$X$1/2/PI()</f>
        <v>2.7517889660588701</v>
      </c>
      <c r="X1731" s="2">
        <f t="array" ref="X1731">+SQRT((SUM(SIN($V1731/$X$1*($A$22:$A$2000))*$B$22:$B$2000))^2 + (SUM(COS($V1731/$X$1*($A$22:$A$2000))*$B$22:$B$2000))^2)</f>
        <v>1.0945452622589</v>
      </c>
      <c r="Y1731">
        <f t="array" ref="Y1731">+SQRT((SUM(SIN($V1731/$X$1*($A$22:$A$2000))*$C$22:$C$2000))^2 +  (SUM(COS($V1731/$X$1*($A$22:$A$2000))*$C$22:$C$2000))^2)</f>
        <v>1.6982353549254512</v>
      </c>
    </row>
    <row r="1732" spans="7:25" x14ac:dyDescent="0.35">
      <c r="G1732" s="1">
        <v>2024.25</v>
      </c>
      <c r="H1732" s="1">
        <v>0.47279235302554701</v>
      </c>
      <c r="I1732" s="1">
        <v>0.62040530000000005</v>
      </c>
      <c r="J1732" s="1">
        <v>2024.25</v>
      </c>
      <c r="K1732" s="1">
        <v>3.4719999999998401</v>
      </c>
      <c r="L1732" s="1">
        <v>5.9100618507034498E-2</v>
      </c>
      <c r="M1732" s="1">
        <v>17.3370138992404</v>
      </c>
      <c r="V1732">
        <f t="shared" si="105"/>
        <v>1730</v>
      </c>
      <c r="W1732">
        <f t="shared" si="106"/>
        <v>2.7533805154897895</v>
      </c>
      <c r="X1732" s="2">
        <f t="array" ref="X1732">+SQRT((SUM(SIN($V1732/$X$1*($A$22:$A$2000))*$B$22:$B$2000))^2 + (SUM(COS($V1732/$X$1*($A$22:$A$2000))*$B$22:$B$2000))^2)</f>
        <v>1.4856914485872024</v>
      </c>
      <c r="Y1732">
        <f t="array" ref="Y1732">+SQRT((SUM(SIN($V1732/$X$1*($A$22:$A$2000))*$C$22:$C$2000))^2 +  (SUM(COS($V1732/$X$1*($A$22:$A$2000))*$C$22:$C$2000))^2)</f>
        <v>0.20977367873685057</v>
      </c>
    </row>
    <row r="1733" spans="7:25" x14ac:dyDescent="0.35">
      <c r="G1733" s="1">
        <v>2024.333333</v>
      </c>
      <c r="H1733" s="1">
        <v>0.458515267006255</v>
      </c>
      <c r="I1733" s="1">
        <v>0.4965038</v>
      </c>
      <c r="J1733" s="1">
        <v>2024.333333</v>
      </c>
      <c r="K1733" s="1">
        <v>3.4739999999998399</v>
      </c>
      <c r="L1733" s="1">
        <v>6.9300239204773698E-2</v>
      </c>
      <c r="M1733" s="1">
        <v>25.432074984244601</v>
      </c>
      <c r="V1733">
        <f t="shared" ref="V1733:V1796" si="107">+V1732+1</f>
        <v>1731</v>
      </c>
      <c r="W1733">
        <f t="shared" si="106"/>
        <v>2.7549720649207083</v>
      </c>
      <c r="X1733" s="2">
        <f t="array" ref="X1733">+SQRT((SUM(SIN($V1733/$X$1*($A$22:$A$2000))*$B$22:$B$2000))^2 + (SUM(COS($V1733/$X$1*($A$22:$A$2000))*$B$22:$B$2000))^2)</f>
        <v>1.8446255287534692</v>
      </c>
      <c r="Y1733">
        <f t="array" ref="Y1733">+SQRT((SUM(SIN($V1733/$X$1*($A$22:$A$2000))*$C$22:$C$2000))^2 +  (SUM(COS($V1733/$X$1*($A$22:$A$2000))*$C$22:$C$2000))^2)</f>
        <v>1.9724242867696833</v>
      </c>
    </row>
    <row r="1734" spans="7:25" x14ac:dyDescent="0.35">
      <c r="G1734" s="1">
        <v>2024.416667</v>
      </c>
      <c r="H1734" s="1">
        <v>0.38296106774681699</v>
      </c>
      <c r="I1734" s="1">
        <v>0.38767200000000002</v>
      </c>
      <c r="J1734" s="1">
        <v>2024.416667</v>
      </c>
      <c r="K1734" s="1">
        <v>3.4759999999998401</v>
      </c>
      <c r="L1734" s="1">
        <v>5.3581983086442901E-2</v>
      </c>
      <c r="M1734" s="1">
        <v>39.907158659471101</v>
      </c>
      <c r="V1734">
        <f t="shared" si="107"/>
        <v>1732</v>
      </c>
      <c r="W1734">
        <f t="shared" si="106"/>
        <v>2.7565636143516272</v>
      </c>
      <c r="X1734" s="2">
        <f t="array" ref="X1734">+SQRT((SUM(SIN($V1734/$X$1*($A$22:$A$2000))*$B$22:$B$2000))^2 + (SUM(COS($V1734/$X$1*($A$22:$A$2000))*$B$22:$B$2000))^2)</f>
        <v>1.7836853566002016</v>
      </c>
      <c r="Y1734">
        <f t="array" ref="Y1734">+SQRT((SUM(SIN($V1734/$X$1*($A$22:$A$2000))*$C$22:$C$2000))^2 +  (SUM(COS($V1734/$X$1*($A$22:$A$2000))*$C$22:$C$2000))^2)</f>
        <v>3.6620109713394595</v>
      </c>
    </row>
    <row r="1735" spans="7:25" x14ac:dyDescent="0.35">
      <c r="G1735" s="1">
        <v>2024.5</v>
      </c>
      <c r="H1735" s="1">
        <v>0.30702598693968902</v>
      </c>
      <c r="I1735" s="1">
        <v>0.32640140000000001</v>
      </c>
      <c r="J1735" s="1">
        <v>2024.5</v>
      </c>
      <c r="K1735" s="1">
        <v>3.4779999999998399</v>
      </c>
      <c r="L1735" s="1">
        <v>5.0629886982219603E-2</v>
      </c>
      <c r="M1735" s="1">
        <v>56.293907162832802</v>
      </c>
      <c r="V1735">
        <f t="shared" si="107"/>
        <v>1733</v>
      </c>
      <c r="W1735">
        <f t="shared" si="106"/>
        <v>2.7581551637825461</v>
      </c>
      <c r="X1735" s="2">
        <f t="array" ref="X1735">+SQRT((SUM(SIN($V1735/$X$1*($A$22:$A$2000))*$B$22:$B$2000))^2 + (SUM(COS($V1735/$X$1*($A$22:$A$2000))*$B$22:$B$2000))^2)</f>
        <v>1.2501238380399862</v>
      </c>
      <c r="Y1735">
        <f t="array" ref="Y1735">+SQRT((SUM(SIN($V1735/$X$1*($A$22:$A$2000))*$C$22:$C$2000))^2 +  (SUM(COS($V1735/$X$1*($A$22:$A$2000))*$C$22:$C$2000))^2)</f>
        <v>5.0313696772551539</v>
      </c>
    </row>
    <row r="1736" spans="7:25" x14ac:dyDescent="0.35">
      <c r="G1736" s="1">
        <v>2024.583333</v>
      </c>
      <c r="H1736" s="1">
        <v>0.29954377643468999</v>
      </c>
      <c r="I1736" s="1">
        <v>0.54767779999999999</v>
      </c>
      <c r="J1736" s="1">
        <v>2024.583333</v>
      </c>
      <c r="K1736" s="1">
        <v>3.4799999999998401</v>
      </c>
      <c r="L1736" s="1">
        <v>6.7450702633178802E-2</v>
      </c>
      <c r="M1736" s="1">
        <v>68.760245249315403</v>
      </c>
      <c r="V1736">
        <f t="shared" si="107"/>
        <v>1734</v>
      </c>
      <c r="W1736">
        <f t="shared" si="106"/>
        <v>2.759746713213465</v>
      </c>
      <c r="X1736" s="2">
        <f t="array" ref="X1736">+SQRT((SUM(SIN($V1736/$X$1*($A$22:$A$2000))*$B$22:$B$2000))^2 + (SUM(COS($V1736/$X$1*($A$22:$A$2000))*$B$22:$B$2000))^2)</f>
        <v>0.58309411009344703</v>
      </c>
      <c r="Y1736">
        <f t="array" ref="Y1736">+SQRT((SUM(SIN($V1736/$X$1*($A$22:$A$2000))*$C$22:$C$2000))^2 +  (SUM(COS($V1736/$X$1*($A$22:$A$2000))*$C$22:$C$2000))^2)</f>
        <v>6.0499725475069397</v>
      </c>
    </row>
    <row r="1737" spans="7:25" x14ac:dyDescent="0.35">
      <c r="G1737" s="1">
        <v>2024.666667</v>
      </c>
      <c r="H1737" s="1">
        <v>0.30097816702097002</v>
      </c>
      <c r="I1737" s="1">
        <v>0.47514329999999999</v>
      </c>
      <c r="J1737" s="1">
        <v>2024.666667</v>
      </c>
      <c r="K1737" s="1">
        <v>3.4819999999998399</v>
      </c>
      <c r="L1737" s="1">
        <v>6.2117285321067403E-2</v>
      </c>
      <c r="M1737" s="1">
        <v>71.771972240990905</v>
      </c>
      <c r="V1737">
        <f t="shared" si="107"/>
        <v>1735</v>
      </c>
      <c r="W1737">
        <f t="shared" si="106"/>
        <v>2.7613382626443843</v>
      </c>
      <c r="X1737" s="2">
        <f t="array" ref="X1737">+SQRT((SUM(SIN($V1737/$X$1*($A$22:$A$2000))*$B$22:$B$2000))^2 + (SUM(COS($V1737/$X$1*($A$22:$A$2000))*$B$22:$B$2000))^2)</f>
        <v>0.90052659723111594</v>
      </c>
      <c r="Y1737">
        <f t="array" ref="Y1737">+SQRT((SUM(SIN($V1737/$X$1*($A$22:$A$2000))*$C$22:$C$2000))^2 +  (SUM(COS($V1737/$X$1*($A$22:$A$2000))*$C$22:$C$2000))^2)</f>
        <v>6.8040102287783615</v>
      </c>
    </row>
    <row r="1738" spans="7:25" x14ac:dyDescent="0.35">
      <c r="G1738" s="1">
        <v>2024.75</v>
      </c>
      <c r="H1738" s="1">
        <v>0.23408685166983301</v>
      </c>
      <c r="I1738" s="1">
        <v>0.1594826</v>
      </c>
      <c r="J1738" s="1">
        <v>2024.75</v>
      </c>
      <c r="K1738" s="1">
        <v>3.4839999999998401</v>
      </c>
      <c r="L1738" s="1">
        <v>4.7598868686554302E-2</v>
      </c>
      <c r="M1738" s="1">
        <v>63.691563809762897</v>
      </c>
      <c r="V1738">
        <f t="shared" si="107"/>
        <v>1736</v>
      </c>
      <c r="W1738">
        <f t="shared" si="106"/>
        <v>2.7629298120753032</v>
      </c>
      <c r="X1738" s="2">
        <f t="array" ref="X1738">+SQRT((SUM(SIN($V1738/$X$1*($A$22:$A$2000))*$B$22:$B$2000))^2 + (SUM(COS($V1738/$X$1*($A$22:$A$2000))*$B$22:$B$2000))^2)</f>
        <v>1.5914985791558447</v>
      </c>
      <c r="Y1738">
        <f t="array" ref="Y1738">+SQRT((SUM(SIN($V1738/$X$1*($A$22:$A$2000))*$C$22:$C$2000))^2 +  (SUM(COS($V1738/$X$1*($A$22:$A$2000))*$C$22:$C$2000))^2)</f>
        <v>7.3772206137418825</v>
      </c>
    </row>
    <row r="1739" spans="7:25" x14ac:dyDescent="0.35">
      <c r="G1739" s="1">
        <v>2024.833333</v>
      </c>
      <c r="H1739" s="1">
        <v>0.174596338638178</v>
      </c>
      <c r="I1739" s="1">
        <v>-0.1349851</v>
      </c>
      <c r="J1739" s="1">
        <v>2024.833333</v>
      </c>
      <c r="K1739" s="1">
        <v>3.4859999999998399</v>
      </c>
      <c r="L1739" s="1">
        <v>5.2697932447852702E-2</v>
      </c>
      <c r="M1739" s="1">
        <v>41.320242604093302</v>
      </c>
      <c r="V1739">
        <f t="shared" si="107"/>
        <v>1737</v>
      </c>
      <c r="W1739">
        <f t="shared" si="106"/>
        <v>2.7645213615062221</v>
      </c>
      <c r="X1739" s="2">
        <f t="array" ref="X1739">+SQRT((SUM(SIN($V1739/$X$1*($A$22:$A$2000))*$B$22:$B$2000))^2 + (SUM(COS($V1739/$X$1*($A$22:$A$2000))*$B$22:$B$2000))^2)</f>
        <v>2.2265248073154917</v>
      </c>
      <c r="Y1739">
        <f t="array" ref="Y1739">+SQRT((SUM(SIN($V1739/$X$1*($A$22:$A$2000))*$C$22:$C$2000))^2 +  (SUM(COS($V1739/$X$1*($A$22:$A$2000))*$C$22:$C$2000))^2)</f>
        <v>7.7533100796763064</v>
      </c>
    </row>
    <row r="1740" spans="7:25" x14ac:dyDescent="0.35">
      <c r="G1740" s="1">
        <v>2024.916667</v>
      </c>
      <c r="H1740" s="1">
        <v>0.238661295222902</v>
      </c>
      <c r="I1740" s="1">
        <v>-0.1175448</v>
      </c>
      <c r="J1740" s="1">
        <v>2024.916667</v>
      </c>
      <c r="K1740" s="1">
        <v>3.4879999999998401</v>
      </c>
      <c r="L1740" s="1">
        <v>1.80826266419532E-2</v>
      </c>
      <c r="M1740" s="1">
        <v>27.956988364391002</v>
      </c>
      <c r="V1740">
        <f t="shared" si="107"/>
        <v>1738</v>
      </c>
      <c r="W1740">
        <f t="shared" si="106"/>
        <v>2.766112910937141</v>
      </c>
      <c r="X1740" s="2">
        <f t="array" ref="X1740">+SQRT((SUM(SIN($V1740/$X$1*($A$22:$A$2000))*$B$22:$B$2000))^2 + (SUM(COS($V1740/$X$1*($A$22:$A$2000))*$B$22:$B$2000))^2)</f>
        <v>3.022169318213737</v>
      </c>
      <c r="Y1740">
        <f t="array" ref="Y1740">+SQRT((SUM(SIN($V1740/$X$1*($A$22:$A$2000))*$C$22:$C$2000))^2 +  (SUM(COS($V1740/$X$1*($A$22:$A$2000))*$C$22:$C$2000))^2)</f>
        <v>7.8476233623764236</v>
      </c>
    </row>
    <row r="1741" spans="7:25" x14ac:dyDescent="0.35">
      <c r="V1741">
        <f t="shared" si="107"/>
        <v>1739</v>
      </c>
      <c r="W1741">
        <f t="shared" si="106"/>
        <v>2.7677044603680603</v>
      </c>
      <c r="X1741" s="2">
        <f t="array" ref="X1741">+SQRT((SUM(SIN($V1741/$X$1*($A$22:$A$2000))*$B$22:$B$2000))^2 + (SUM(COS($V1741/$X$1*($A$22:$A$2000))*$B$22:$B$2000))^2)</f>
        <v>4.0336059172250271</v>
      </c>
      <c r="Y1741">
        <f t="array" ref="Y1741">+SQRT((SUM(SIN($V1741/$X$1*($A$22:$A$2000))*$C$22:$C$2000))^2 +  (SUM(COS($V1741/$X$1*($A$22:$A$2000))*$C$22:$C$2000))^2)</f>
        <v>7.6205067096459338</v>
      </c>
    </row>
    <row r="1742" spans="7:25" x14ac:dyDescent="0.35">
      <c r="V1742">
        <f t="shared" si="107"/>
        <v>1740</v>
      </c>
      <c r="W1742">
        <f t="shared" si="106"/>
        <v>2.7692960097989787</v>
      </c>
      <c r="X1742" s="2">
        <f t="array" ref="X1742">+SQRT((SUM(SIN($V1742/$X$1*($A$22:$A$2000))*$B$22:$B$2000))^2 + (SUM(COS($V1742/$X$1*($A$22:$A$2000))*$B$22:$B$2000))^2)</f>
        <v>4.9854725598601775</v>
      </c>
      <c r="Y1742">
        <f t="array" ref="Y1742">+SQRT((SUM(SIN($V1742/$X$1*($A$22:$A$2000))*$C$22:$C$2000))^2 +  (SUM(COS($V1742/$X$1*($A$22:$A$2000))*$C$22:$C$2000))^2)</f>
        <v>7.1499621891368728</v>
      </c>
    </row>
    <row r="1743" spans="7:25" x14ac:dyDescent="0.35">
      <c r="V1743">
        <f t="shared" si="107"/>
        <v>1741</v>
      </c>
      <c r="W1743">
        <f t="shared" si="106"/>
        <v>2.770887559229898</v>
      </c>
      <c r="X1743" s="2">
        <f t="array" ref="X1743">+SQRT((SUM(SIN($V1743/$X$1*($A$22:$A$2000))*$B$22:$B$2000))^2 + (SUM(COS($V1743/$X$1*($A$22:$A$2000))*$B$22:$B$2000))^2)</f>
        <v>5.5545709881414194</v>
      </c>
      <c r="Y1743">
        <f t="array" ref="Y1743">+SQRT((SUM(SIN($V1743/$X$1*($A$22:$A$2000))*$C$22:$C$2000))^2 +  (SUM(COS($V1743/$X$1*($A$22:$A$2000))*$C$22:$C$2000))^2)</f>
        <v>6.6022687668049302</v>
      </c>
    </row>
    <row r="1744" spans="7:25" x14ac:dyDescent="0.35">
      <c r="V1744">
        <f t="shared" si="107"/>
        <v>1742</v>
      </c>
      <c r="W1744">
        <f t="shared" si="106"/>
        <v>2.7724791086608169</v>
      </c>
      <c r="X1744" s="2">
        <f t="array" ref="X1744">+SQRT((SUM(SIN($V1744/$X$1*($A$22:$A$2000))*$B$22:$B$2000))^2 + (SUM(COS($V1744/$X$1*($A$22:$A$2000))*$B$22:$B$2000))^2)</f>
        <v>5.6134125286952399</v>
      </c>
      <c r="Y1744">
        <f t="array" ref="Y1744">+SQRT((SUM(SIN($V1744/$X$1*($A$22:$A$2000))*$C$22:$C$2000))^2 +  (SUM(COS($V1744/$X$1*($A$22:$A$2000))*$C$22:$C$2000))^2)</f>
        <v>6.1180740712350765</v>
      </c>
    </row>
    <row r="1745" spans="22:25" x14ac:dyDescent="0.35">
      <c r="V1745">
        <f t="shared" si="107"/>
        <v>1743</v>
      </c>
      <c r="W1745">
        <f t="shared" si="106"/>
        <v>2.7740706580917358</v>
      </c>
      <c r="X1745" s="2">
        <f t="array" ref="X1745">+SQRT((SUM(SIN($V1745/$X$1*($A$22:$A$2000))*$B$22:$B$2000))^2 + (SUM(COS($V1745/$X$1*($A$22:$A$2000))*$B$22:$B$2000))^2)</f>
        <v>5.2911203730729195</v>
      </c>
      <c r="Y1745">
        <f t="array" ref="Y1745">+SQRT((SUM(SIN($V1745/$X$1*($A$22:$A$2000))*$C$22:$C$2000))^2 +  (SUM(COS($V1745/$X$1*($A$22:$A$2000))*$C$22:$C$2000))^2)</f>
        <v>5.7104246849344147</v>
      </c>
    </row>
    <row r="1746" spans="22:25" x14ac:dyDescent="0.35">
      <c r="V1746">
        <f t="shared" si="107"/>
        <v>1744</v>
      </c>
      <c r="W1746">
        <f t="shared" si="106"/>
        <v>2.7756622075226551</v>
      </c>
      <c r="X1746" s="2">
        <f t="array" ref="X1746">+SQRT((SUM(SIN($V1746/$X$1*($A$22:$A$2000))*$B$22:$B$2000))^2 + (SUM(COS($V1746/$X$1*($A$22:$A$2000))*$B$22:$B$2000))^2)</f>
        <v>4.8397465844737644</v>
      </c>
      <c r="Y1746">
        <f t="array" ref="Y1746">+SQRT((SUM(SIN($V1746/$X$1*($A$22:$A$2000))*$C$22:$C$2000))^2 +  (SUM(COS($V1746/$X$1*($A$22:$A$2000))*$C$22:$C$2000))^2)</f>
        <v>5.2947238568043273</v>
      </c>
    </row>
    <row r="1747" spans="22:25" x14ac:dyDescent="0.35">
      <c r="V1747">
        <f t="shared" si="107"/>
        <v>1745</v>
      </c>
      <c r="W1747">
        <f t="shared" si="106"/>
        <v>2.7772537569535736</v>
      </c>
      <c r="X1747" s="2">
        <f t="array" ref="X1747">+SQRT((SUM(SIN($V1747/$X$1*($A$22:$A$2000))*$B$22:$B$2000))^2 + (SUM(COS($V1747/$X$1*($A$22:$A$2000))*$B$22:$B$2000))^2)</f>
        <v>4.3670114648239737</v>
      </c>
      <c r="Y1747">
        <f t="array" ref="Y1747">+SQRT((SUM(SIN($V1747/$X$1*($A$22:$A$2000))*$C$22:$C$2000))^2 +  (SUM(COS($V1747/$X$1*($A$22:$A$2000))*$C$22:$C$2000))^2)</f>
        <v>4.8251359573927957</v>
      </c>
    </row>
    <row r="1748" spans="22:25" x14ac:dyDescent="0.35">
      <c r="V1748">
        <f t="shared" si="107"/>
        <v>1746</v>
      </c>
      <c r="W1748">
        <f t="shared" si="106"/>
        <v>2.7788453063844929</v>
      </c>
      <c r="X1748" s="2">
        <f t="array" ref="X1748">+SQRT((SUM(SIN($V1748/$X$1*($A$22:$A$2000))*$B$22:$B$2000))^2 + (SUM(COS($V1748/$X$1*($A$22:$A$2000))*$B$22:$B$2000))^2)</f>
        <v>3.7288387341758509</v>
      </c>
      <c r="Y1748">
        <f t="array" ref="Y1748">+SQRT((SUM(SIN($V1748/$X$1*($A$22:$A$2000))*$C$22:$C$2000))^2 +  (SUM(COS($V1748/$X$1*($A$22:$A$2000))*$C$22:$C$2000))^2)</f>
        <v>4.386292360867289</v>
      </c>
    </row>
    <row r="1749" spans="22:25" x14ac:dyDescent="0.35">
      <c r="V1749">
        <f t="shared" si="107"/>
        <v>1747</v>
      </c>
      <c r="W1749">
        <f t="shared" si="106"/>
        <v>2.7804368558154113</v>
      </c>
      <c r="X1749" s="2">
        <f t="array" ref="X1749">+SQRT((SUM(SIN($V1749/$X$1*($A$22:$A$2000))*$B$22:$B$2000))^2 + (SUM(COS($V1749/$X$1*($A$22:$A$2000))*$B$22:$B$2000))^2)</f>
        <v>2.7501920523873782</v>
      </c>
      <c r="Y1749">
        <f t="array" ref="Y1749">+SQRT((SUM(SIN($V1749/$X$1*($A$22:$A$2000))*$C$22:$C$2000))^2 +  (SUM(COS($V1749/$X$1*($A$22:$A$2000))*$C$22:$C$2000))^2)</f>
        <v>4.1380403646579618</v>
      </c>
    </row>
    <row r="1750" spans="22:25" x14ac:dyDescent="0.35">
      <c r="V1750">
        <f t="shared" si="107"/>
        <v>1748</v>
      </c>
      <c r="W1750">
        <f t="shared" si="106"/>
        <v>2.7820284052463307</v>
      </c>
      <c r="X1750" s="2">
        <f t="array" ref="X1750">+SQRT((SUM(SIN($V1750/$X$1*($A$22:$A$2000))*$B$22:$B$2000))^2 + (SUM(COS($V1750/$X$1*($A$22:$A$2000))*$B$22:$B$2000))^2)</f>
        <v>1.4570543847386466</v>
      </c>
      <c r="Y1750">
        <f t="array" ref="Y1750">+SQRT((SUM(SIN($V1750/$X$1*($A$22:$A$2000))*$C$22:$C$2000))^2 +  (SUM(COS($V1750/$X$1*($A$22:$A$2000))*$C$22:$C$2000))^2)</f>
        <v>4.1306928465806809</v>
      </c>
    </row>
    <row r="1751" spans="22:25" x14ac:dyDescent="0.35">
      <c r="V1751">
        <f t="shared" si="107"/>
        <v>1749</v>
      </c>
      <c r="W1751">
        <f t="shared" si="106"/>
        <v>2.7836199546772491</v>
      </c>
      <c r="X1751" s="2">
        <f t="array" ref="X1751">+SQRT((SUM(SIN($V1751/$X$1*($A$22:$A$2000))*$B$22:$B$2000))^2 + (SUM(COS($V1751/$X$1*($A$22:$A$2000))*$B$22:$B$2000))^2)</f>
        <v>0.16491993770885652</v>
      </c>
      <c r="Y1751">
        <f t="array" ref="Y1751">+SQRT((SUM(SIN($V1751/$X$1*($A$22:$A$2000))*$C$22:$C$2000))^2 +  (SUM(COS($V1751/$X$1*($A$22:$A$2000))*$C$22:$C$2000))^2)</f>
        <v>4.2226942885376184</v>
      </c>
    </row>
    <row r="1752" spans="22:25" x14ac:dyDescent="0.35">
      <c r="V1752">
        <f t="shared" si="107"/>
        <v>1750</v>
      </c>
      <c r="W1752">
        <f t="shared" si="106"/>
        <v>2.7852115041081684</v>
      </c>
      <c r="X1752" s="2">
        <f t="array" ref="X1752">+SQRT((SUM(SIN($V1752/$X$1*($A$22:$A$2000))*$B$22:$B$2000))^2 + (SUM(COS($V1752/$X$1*($A$22:$A$2000))*$B$22:$B$2000))^2)</f>
        <v>1.1194525899030165</v>
      </c>
      <c r="Y1752">
        <f t="array" ref="Y1752">+SQRT((SUM(SIN($V1752/$X$1*($A$22:$A$2000))*$C$22:$C$2000))^2 +  (SUM(COS($V1752/$X$1*($A$22:$A$2000))*$C$22:$C$2000))^2)</f>
        <v>4.2408113490999932</v>
      </c>
    </row>
    <row r="1753" spans="22:25" x14ac:dyDescent="0.35">
      <c r="V1753">
        <f t="shared" si="107"/>
        <v>1751</v>
      </c>
      <c r="W1753">
        <f t="shared" si="106"/>
        <v>2.7868030535390877</v>
      </c>
      <c r="X1753" s="2">
        <f t="array" ref="X1753">+SQRT((SUM(SIN($V1753/$X$1*($A$22:$A$2000))*$B$22:$B$2000))^2 + (SUM(COS($V1753/$X$1*($A$22:$A$2000))*$B$22:$B$2000))^2)</f>
        <v>1.9129252772379781</v>
      </c>
      <c r="Y1753">
        <f t="array" ref="Y1753">+SQRT((SUM(SIN($V1753/$X$1*($A$22:$A$2000))*$C$22:$C$2000))^2 +  (SUM(COS($V1753/$X$1*($A$22:$A$2000))*$C$22:$C$2000))^2)</f>
        <v>4.136967929643224</v>
      </c>
    </row>
    <row r="1754" spans="22:25" x14ac:dyDescent="0.35">
      <c r="V1754">
        <f t="shared" si="107"/>
        <v>1752</v>
      </c>
      <c r="W1754">
        <f t="shared" si="106"/>
        <v>2.7883946029700062</v>
      </c>
      <c r="X1754" s="2">
        <f t="array" ref="X1754">+SQRT((SUM(SIN($V1754/$X$1*($A$22:$A$2000))*$B$22:$B$2000))^2 + (SUM(COS($V1754/$X$1*($A$22:$A$2000))*$B$22:$B$2000))^2)</f>
        <v>2.3949572062370916</v>
      </c>
      <c r="Y1754">
        <f t="array" ref="Y1754">+SQRT((SUM(SIN($V1754/$X$1*($A$22:$A$2000))*$C$22:$C$2000))^2 +  (SUM(COS($V1754/$X$1*($A$22:$A$2000))*$C$22:$C$2000))^2)</f>
        <v>3.9888877006338075</v>
      </c>
    </row>
    <row r="1755" spans="22:25" x14ac:dyDescent="0.35">
      <c r="V1755">
        <f t="shared" si="107"/>
        <v>1753</v>
      </c>
      <c r="W1755">
        <f t="shared" si="106"/>
        <v>2.7899861524009255</v>
      </c>
      <c r="X1755" s="2">
        <f t="array" ref="X1755">+SQRT((SUM(SIN($V1755/$X$1*($A$22:$A$2000))*$B$22:$B$2000))^2 + (SUM(COS($V1755/$X$1*($A$22:$A$2000))*$B$22:$B$2000))^2)</f>
        <v>2.7892997821670749</v>
      </c>
      <c r="Y1755">
        <f t="array" ref="Y1755">+SQRT((SUM(SIN($V1755/$X$1*($A$22:$A$2000))*$C$22:$C$2000))^2 +  (SUM(COS($V1755/$X$1*($A$22:$A$2000))*$C$22:$C$2000))^2)</f>
        <v>3.8926038470125208</v>
      </c>
    </row>
    <row r="1756" spans="22:25" x14ac:dyDescent="0.35">
      <c r="V1756">
        <f t="shared" si="107"/>
        <v>1754</v>
      </c>
      <c r="W1756">
        <f t="shared" si="106"/>
        <v>2.7915777018318439</v>
      </c>
      <c r="X1756" s="2">
        <f t="array" ref="X1756">+SQRT((SUM(SIN($V1756/$X$1*($A$22:$A$2000))*$B$22:$B$2000))^2 + (SUM(COS($V1756/$X$1*($A$22:$A$2000))*$B$22:$B$2000))^2)</f>
        <v>3.1984546755119272</v>
      </c>
      <c r="Y1756">
        <f t="array" ref="Y1756">+SQRT((SUM(SIN($V1756/$X$1*($A$22:$A$2000))*$C$22:$C$2000))^2 +  (SUM(COS($V1756/$X$1*($A$22:$A$2000))*$C$22:$C$2000))^2)</f>
        <v>3.8537788243216449</v>
      </c>
    </row>
    <row r="1757" spans="22:25" x14ac:dyDescent="0.35">
      <c r="V1757">
        <f t="shared" si="107"/>
        <v>1755</v>
      </c>
      <c r="W1757">
        <f t="shared" si="106"/>
        <v>2.7931692512627633</v>
      </c>
      <c r="X1757" s="2">
        <f t="array" ref="X1757">+SQRT((SUM(SIN($V1757/$X$1*($A$22:$A$2000))*$B$22:$B$2000))^2 + (SUM(COS($V1757/$X$1*($A$22:$A$2000))*$B$22:$B$2000))^2)</f>
        <v>3.4707094597402177</v>
      </c>
      <c r="Y1757">
        <f t="array" ref="Y1757">+SQRT((SUM(SIN($V1757/$X$1*($A$22:$A$2000))*$C$22:$C$2000))^2 +  (SUM(COS($V1757/$X$1*($A$22:$A$2000))*$C$22:$C$2000))^2)</f>
        <v>3.7918701263745849</v>
      </c>
    </row>
    <row r="1758" spans="22:25" x14ac:dyDescent="0.35">
      <c r="V1758">
        <f t="shared" si="107"/>
        <v>1756</v>
      </c>
      <c r="W1758">
        <f t="shared" si="106"/>
        <v>2.7947608006936822</v>
      </c>
      <c r="X1758" s="2">
        <f t="array" ref="X1758">+SQRT((SUM(SIN($V1758/$X$1*($A$22:$A$2000))*$B$22:$B$2000))^2 + (SUM(COS($V1758/$X$1*($A$22:$A$2000))*$B$22:$B$2000))^2)</f>
        <v>3.4081807114360512</v>
      </c>
      <c r="Y1758">
        <f t="array" ref="Y1758">+SQRT((SUM(SIN($V1758/$X$1*($A$22:$A$2000))*$C$22:$C$2000))^2 +  (SUM(COS($V1758/$X$1*($A$22:$A$2000))*$C$22:$C$2000))^2)</f>
        <v>3.6308824430863531</v>
      </c>
    </row>
    <row r="1759" spans="22:25" x14ac:dyDescent="0.35">
      <c r="V1759">
        <f t="shared" si="107"/>
        <v>1757</v>
      </c>
      <c r="W1759">
        <f t="shared" si="106"/>
        <v>2.796352350124601</v>
      </c>
      <c r="X1759" s="2">
        <f t="array" ref="X1759">+SQRT((SUM(SIN($V1759/$X$1*($A$22:$A$2000))*$B$22:$B$2000))^2 + (SUM(COS($V1759/$X$1*($A$22:$A$2000))*$B$22:$B$2000))^2)</f>
        <v>2.9660899242780303</v>
      </c>
      <c r="Y1759">
        <f t="array" ref="Y1759">+SQRT((SUM(SIN($V1759/$X$1*($A$22:$A$2000))*$C$22:$C$2000))^2 +  (SUM(COS($V1759/$X$1*($A$22:$A$2000))*$C$22:$C$2000))^2)</f>
        <v>3.3606940173807383</v>
      </c>
    </row>
    <row r="1760" spans="22:25" x14ac:dyDescent="0.35">
      <c r="V1760">
        <f t="shared" si="107"/>
        <v>1758</v>
      </c>
      <c r="W1760">
        <f t="shared" si="106"/>
        <v>2.7979438995555199</v>
      </c>
      <c r="X1760" s="2">
        <f t="array" ref="X1760">+SQRT((SUM(SIN($V1760/$X$1*($A$22:$A$2000))*$B$22:$B$2000))^2 + (SUM(COS($V1760/$X$1*($A$22:$A$2000))*$B$22:$B$2000))^2)</f>
        <v>2.2850973030713999</v>
      </c>
      <c r="Y1760">
        <f t="array" ref="Y1760">+SQRT((SUM(SIN($V1760/$X$1*($A$22:$A$2000))*$C$22:$C$2000))^2 +  (SUM(COS($V1760/$X$1*($A$22:$A$2000))*$C$22:$C$2000))^2)</f>
        <v>3.037011096154036</v>
      </c>
    </row>
    <row r="1761" spans="22:25" x14ac:dyDescent="0.35">
      <c r="V1761">
        <f t="shared" si="107"/>
        <v>1759</v>
      </c>
      <c r="W1761">
        <f t="shared" si="106"/>
        <v>2.7995354489864392</v>
      </c>
      <c r="X1761" s="2">
        <f t="array" ref="X1761">+SQRT((SUM(SIN($V1761/$X$1*($A$22:$A$2000))*$B$22:$B$2000))^2 + (SUM(COS($V1761/$X$1*($A$22:$A$2000))*$B$22:$B$2000))^2)</f>
        <v>1.6099238573131514</v>
      </c>
      <c r="Y1761">
        <f t="array" ref="Y1761">+SQRT((SUM(SIN($V1761/$X$1*($A$22:$A$2000))*$C$22:$C$2000))^2 +  (SUM(COS($V1761/$X$1*($A$22:$A$2000))*$C$22:$C$2000))^2)</f>
        <v>2.7409983594453839</v>
      </c>
    </row>
    <row r="1762" spans="22:25" x14ac:dyDescent="0.35">
      <c r="V1762">
        <f t="shared" si="107"/>
        <v>1760</v>
      </c>
      <c r="W1762">
        <f t="shared" si="106"/>
        <v>2.8011269984173581</v>
      </c>
      <c r="X1762" s="2">
        <f t="array" ref="X1762">+SQRT((SUM(SIN($V1762/$X$1*($A$22:$A$2000))*$B$22:$B$2000))^2 + (SUM(COS($V1762/$X$1*($A$22:$A$2000))*$B$22:$B$2000))^2)</f>
        <v>1.1341495661908869</v>
      </c>
      <c r="Y1762">
        <f t="array" ref="Y1762">+SQRT((SUM(SIN($V1762/$X$1*($A$22:$A$2000))*$C$22:$C$2000))^2 +  (SUM(COS($V1762/$X$1*($A$22:$A$2000))*$C$22:$C$2000))^2)</f>
        <v>2.5111032830333726</v>
      </c>
    </row>
    <row r="1763" spans="22:25" x14ac:dyDescent="0.35">
      <c r="V1763">
        <f t="shared" si="107"/>
        <v>1761</v>
      </c>
      <c r="W1763">
        <f t="shared" si="106"/>
        <v>2.802718547848277</v>
      </c>
      <c r="X1763" s="2">
        <f t="array" ref="X1763">+SQRT((SUM(SIN($V1763/$X$1*($A$22:$A$2000))*$B$22:$B$2000))^2 + (SUM(COS($V1763/$X$1*($A$22:$A$2000))*$B$22:$B$2000))^2)</f>
        <v>0.83484181864283835</v>
      </c>
      <c r="Y1763">
        <f t="array" ref="Y1763">+SQRT((SUM(SIN($V1763/$X$1*($A$22:$A$2000))*$C$22:$C$2000))^2 +  (SUM(COS($V1763/$X$1*($A$22:$A$2000))*$C$22:$C$2000))^2)</f>
        <v>2.2934393027345408</v>
      </c>
    </row>
    <row r="1764" spans="22:25" x14ac:dyDescent="0.35">
      <c r="V1764">
        <f t="shared" si="107"/>
        <v>1762</v>
      </c>
      <c r="W1764">
        <f t="shared" si="106"/>
        <v>2.8043100972791959</v>
      </c>
      <c r="X1764" s="2">
        <f t="array" ref="X1764">+SQRT((SUM(SIN($V1764/$X$1*($A$22:$A$2000))*$B$22:$B$2000))^2 + (SUM(COS($V1764/$X$1*($A$22:$A$2000))*$B$22:$B$2000))^2)</f>
        <v>0.58117079093495894</v>
      </c>
      <c r="Y1764">
        <f t="array" ref="Y1764">+SQRT((SUM(SIN($V1764/$X$1*($A$22:$A$2000))*$C$22:$C$2000))^2 +  (SUM(COS($V1764/$X$1*($A$22:$A$2000))*$C$22:$C$2000))^2)</f>
        <v>1.9827882997942918</v>
      </c>
    </row>
    <row r="1765" spans="22:25" x14ac:dyDescent="0.35">
      <c r="V1765">
        <f t="shared" si="107"/>
        <v>1763</v>
      </c>
      <c r="W1765">
        <f t="shared" si="106"/>
        <v>2.8059016467101148</v>
      </c>
      <c r="X1765" s="2">
        <f t="array" ref="X1765">+SQRT((SUM(SIN($V1765/$X$1*($A$22:$A$2000))*$B$22:$B$2000))^2 + (SUM(COS($V1765/$X$1*($A$22:$A$2000))*$B$22:$B$2000))^2)</f>
        <v>0.46598935901075489</v>
      </c>
      <c r="Y1765">
        <f t="array" ref="Y1765">+SQRT((SUM(SIN($V1765/$X$1*($A$22:$A$2000))*$C$22:$C$2000))^2 +  (SUM(COS($V1765/$X$1*($A$22:$A$2000))*$C$22:$C$2000))^2)</f>
        <v>1.5185489081515509</v>
      </c>
    </row>
    <row r="1766" spans="22:25" x14ac:dyDescent="0.35">
      <c r="V1766">
        <f t="shared" si="107"/>
        <v>1764</v>
      </c>
      <c r="W1766">
        <f t="shared" si="106"/>
        <v>2.8074931961410341</v>
      </c>
      <c r="X1766" s="2">
        <f t="array" ref="X1766">+SQRT((SUM(SIN($V1766/$X$1*($A$22:$A$2000))*$B$22:$B$2000))^2 + (SUM(COS($V1766/$X$1*($A$22:$A$2000))*$B$22:$B$2000))^2)</f>
        <v>0.64107152473480311</v>
      </c>
      <c r="Y1766">
        <f t="array" ref="Y1766">+SQRT((SUM(SIN($V1766/$X$1*($A$22:$A$2000))*$C$22:$C$2000))^2 +  (SUM(COS($V1766/$X$1*($A$22:$A$2000))*$C$22:$C$2000))^2)</f>
        <v>0.94147339648932304</v>
      </c>
    </row>
    <row r="1767" spans="22:25" x14ac:dyDescent="0.35">
      <c r="V1767">
        <f t="shared" si="107"/>
        <v>1765</v>
      </c>
      <c r="W1767">
        <f t="shared" si="106"/>
        <v>2.8090847455719525</v>
      </c>
      <c r="X1767" s="2">
        <f t="array" ref="X1767">+SQRT((SUM(SIN($V1767/$X$1*($A$22:$A$2000))*$B$22:$B$2000))^2 + (SUM(COS($V1767/$X$1*($A$22:$A$2000))*$B$22:$B$2000))^2)</f>
        <v>0.85481090651203084</v>
      </c>
      <c r="Y1767">
        <f t="array" ref="Y1767">+SQRT((SUM(SIN($V1767/$X$1*($A$22:$A$2000))*$C$22:$C$2000))^2 +  (SUM(COS($V1767/$X$1*($A$22:$A$2000))*$C$22:$C$2000))^2)</f>
        <v>0.40952711120005936</v>
      </c>
    </row>
    <row r="1768" spans="22:25" x14ac:dyDescent="0.35">
      <c r="V1768">
        <f t="shared" si="107"/>
        <v>1766</v>
      </c>
      <c r="W1768">
        <f t="shared" si="106"/>
        <v>2.8106762950028719</v>
      </c>
      <c r="X1768" s="2">
        <f t="array" ref="X1768">+SQRT((SUM(SIN($V1768/$X$1*($A$22:$A$2000))*$B$22:$B$2000))^2 + (SUM(COS($V1768/$X$1*($A$22:$A$2000))*$B$22:$B$2000))^2)</f>
        <v>0.93610595619722214</v>
      </c>
      <c r="Y1768">
        <f t="array" ref="Y1768">+SQRT((SUM(SIN($V1768/$X$1*($A$22:$A$2000))*$C$22:$C$2000))^2 +  (SUM(COS($V1768/$X$1*($A$22:$A$2000))*$C$22:$C$2000))^2)</f>
        <v>0.34381566876792269</v>
      </c>
    </row>
    <row r="1769" spans="22:25" x14ac:dyDescent="0.35">
      <c r="V1769">
        <f t="shared" si="107"/>
        <v>1767</v>
      </c>
      <c r="W1769">
        <f t="shared" si="106"/>
        <v>2.8122678444337907</v>
      </c>
      <c r="X1769" s="2">
        <f t="array" ref="X1769">+SQRT((SUM(SIN($V1769/$X$1*($A$22:$A$2000))*$B$22:$B$2000))^2 + (SUM(COS($V1769/$X$1*($A$22:$A$2000))*$B$22:$B$2000))^2)</f>
        <v>0.85304139037090565</v>
      </c>
      <c r="Y1769">
        <f t="array" ref="Y1769">+SQRT((SUM(SIN($V1769/$X$1*($A$22:$A$2000))*$C$22:$C$2000))^2 +  (SUM(COS($V1769/$X$1*($A$22:$A$2000))*$C$22:$C$2000))^2)</f>
        <v>0.55954602417891852</v>
      </c>
    </row>
    <row r="1770" spans="22:25" x14ac:dyDescent="0.35">
      <c r="V1770">
        <f t="shared" si="107"/>
        <v>1768</v>
      </c>
      <c r="W1770">
        <f t="shared" si="106"/>
        <v>2.8138593938647096</v>
      </c>
      <c r="X1770" s="2">
        <f t="array" ref="X1770">+SQRT((SUM(SIN($V1770/$X$1*($A$22:$A$2000))*$B$22:$B$2000))^2 + (SUM(COS($V1770/$X$1*($A$22:$A$2000))*$B$22:$B$2000))^2)</f>
        <v>0.65329390266795917</v>
      </c>
      <c r="Y1770">
        <f t="array" ref="Y1770">+SQRT((SUM(SIN($V1770/$X$1*($A$22:$A$2000))*$C$22:$C$2000))^2 +  (SUM(COS($V1770/$X$1*($A$22:$A$2000))*$C$22:$C$2000))^2)</f>
        <v>0.69222049065747426</v>
      </c>
    </row>
    <row r="1771" spans="22:25" x14ac:dyDescent="0.35">
      <c r="V1771">
        <f t="shared" si="107"/>
        <v>1769</v>
      </c>
      <c r="W1771">
        <f t="shared" si="106"/>
        <v>2.8154509432956289</v>
      </c>
      <c r="X1771" s="2">
        <f t="array" ref="X1771">+SQRT((SUM(SIN($V1771/$X$1*($A$22:$A$2000))*$B$22:$B$2000))^2 + (SUM(COS($V1771/$X$1*($A$22:$A$2000))*$B$22:$B$2000))^2)</f>
        <v>0.47080839723331602</v>
      </c>
      <c r="Y1771">
        <f t="array" ref="Y1771">+SQRT((SUM(SIN($V1771/$X$1*($A$22:$A$2000))*$C$22:$C$2000))^2 +  (SUM(COS($V1771/$X$1*($A$22:$A$2000))*$C$22:$C$2000))^2)</f>
        <v>0.81715372082622362</v>
      </c>
    </row>
    <row r="1772" spans="22:25" x14ac:dyDescent="0.35">
      <c r="V1772">
        <f t="shared" si="107"/>
        <v>1770</v>
      </c>
      <c r="W1772">
        <f t="shared" si="106"/>
        <v>2.8170424927265474</v>
      </c>
      <c r="X1772" s="2">
        <f t="array" ref="X1772">+SQRT((SUM(SIN($V1772/$X$1*($A$22:$A$2000))*$B$22:$B$2000))^2 + (SUM(COS($V1772/$X$1*($A$22:$A$2000))*$B$22:$B$2000))^2)</f>
        <v>0.45262067806974338</v>
      </c>
      <c r="Y1772">
        <f t="array" ref="Y1772">+SQRT((SUM(SIN($V1772/$X$1*($A$22:$A$2000))*$C$22:$C$2000))^2 +  (SUM(COS($V1772/$X$1*($A$22:$A$2000))*$C$22:$C$2000))^2)</f>
        <v>0.9512137382965421</v>
      </c>
    </row>
    <row r="1773" spans="22:25" x14ac:dyDescent="0.35">
      <c r="V1773">
        <f t="shared" si="107"/>
        <v>1771</v>
      </c>
      <c r="W1773">
        <f t="shared" si="106"/>
        <v>2.8186340421574667</v>
      </c>
      <c r="X1773" s="2">
        <f t="array" ref="X1773">+SQRT((SUM(SIN($V1773/$X$1*($A$22:$A$2000))*$B$22:$B$2000))^2 + (SUM(COS($V1773/$X$1*($A$22:$A$2000))*$B$22:$B$2000))^2)</f>
        <v>0.44971420684519625</v>
      </c>
      <c r="Y1773">
        <f t="array" ref="Y1773">+SQRT((SUM(SIN($V1773/$X$1*($A$22:$A$2000))*$C$22:$C$2000))^2 +  (SUM(COS($V1773/$X$1*($A$22:$A$2000))*$C$22:$C$2000))^2)</f>
        <v>0.98899238979303783</v>
      </c>
    </row>
    <row r="1774" spans="22:25" x14ac:dyDescent="0.35">
      <c r="V1774">
        <f t="shared" si="107"/>
        <v>1772</v>
      </c>
      <c r="W1774">
        <f t="shared" si="106"/>
        <v>2.8202255915883852</v>
      </c>
      <c r="X1774" s="2">
        <f t="array" ref="X1774">+SQRT((SUM(SIN($V1774/$X$1*($A$22:$A$2000))*$B$22:$B$2000))^2 + (SUM(COS($V1774/$X$1*($A$22:$A$2000))*$B$22:$B$2000))^2)</f>
        <v>0.23634172395287542</v>
      </c>
      <c r="Y1774">
        <f t="array" ref="Y1774">+SQRT((SUM(SIN($V1774/$X$1*($A$22:$A$2000))*$C$22:$C$2000))^2 +  (SUM(COS($V1774/$X$1*($A$22:$A$2000))*$C$22:$C$2000))^2)</f>
        <v>0.85568601225338281</v>
      </c>
    </row>
    <row r="1775" spans="22:25" x14ac:dyDescent="0.35">
      <c r="V1775">
        <f t="shared" si="107"/>
        <v>1773</v>
      </c>
      <c r="W1775">
        <f t="shared" si="106"/>
        <v>2.8218171410193045</v>
      </c>
      <c r="X1775" s="2">
        <f t="array" ref="X1775">+SQRT((SUM(SIN($V1775/$X$1*($A$22:$A$2000))*$B$22:$B$2000))^2 + (SUM(COS($V1775/$X$1*($A$22:$A$2000))*$B$22:$B$2000))^2)</f>
        <v>0.25230982673792579</v>
      </c>
      <c r="Y1775">
        <f t="array" ref="Y1775">+SQRT((SUM(SIN($V1775/$X$1*($A$22:$A$2000))*$C$22:$C$2000))^2 +  (SUM(COS($V1775/$X$1*($A$22:$A$2000))*$C$22:$C$2000))^2)</f>
        <v>0.6022902985542824</v>
      </c>
    </row>
    <row r="1776" spans="22:25" x14ac:dyDescent="0.35">
      <c r="V1776">
        <f t="shared" si="107"/>
        <v>1774</v>
      </c>
      <c r="W1776">
        <f t="shared" si="106"/>
        <v>2.8234086904502229</v>
      </c>
      <c r="X1776" s="2">
        <f t="array" ref="X1776">+SQRT((SUM(SIN($V1776/$X$1*($A$22:$A$2000))*$B$22:$B$2000))^2 + (SUM(COS($V1776/$X$1*($A$22:$A$2000))*$B$22:$B$2000))^2)</f>
        <v>0.94027651187551542</v>
      </c>
      <c r="Y1776">
        <f t="array" ref="Y1776">+SQRT((SUM(SIN($V1776/$X$1*($A$22:$A$2000))*$C$22:$C$2000))^2 +  (SUM(COS($V1776/$X$1*($A$22:$A$2000))*$C$22:$C$2000))^2)</f>
        <v>0.44066457546077159</v>
      </c>
    </row>
    <row r="1777" spans="22:25" x14ac:dyDescent="0.35">
      <c r="V1777">
        <f t="shared" si="107"/>
        <v>1775</v>
      </c>
      <c r="W1777">
        <f t="shared" si="106"/>
        <v>2.8250002398811422</v>
      </c>
      <c r="X1777" s="2">
        <f t="array" ref="X1777">+SQRT((SUM(SIN($V1777/$X$1*($A$22:$A$2000))*$B$22:$B$2000))^2 + (SUM(COS($V1777/$X$1*($A$22:$A$2000))*$B$22:$B$2000))^2)</f>
        <v>1.6596390270436694</v>
      </c>
      <c r="Y1777">
        <f t="array" ref="Y1777">+SQRT((SUM(SIN($V1777/$X$1*($A$22:$A$2000))*$C$22:$C$2000))^2 +  (SUM(COS($V1777/$X$1*($A$22:$A$2000))*$C$22:$C$2000))^2)</f>
        <v>0.52971133248407765</v>
      </c>
    </row>
    <row r="1778" spans="22:25" x14ac:dyDescent="0.35">
      <c r="V1778">
        <f t="shared" si="107"/>
        <v>1776</v>
      </c>
      <c r="W1778">
        <f t="shared" si="106"/>
        <v>2.8265917893120616</v>
      </c>
      <c r="X1778" s="2">
        <f t="array" ref="X1778">+SQRT((SUM(SIN($V1778/$X$1*($A$22:$A$2000))*$B$22:$B$2000))^2 + (SUM(COS($V1778/$X$1*($A$22:$A$2000))*$B$22:$B$2000))^2)</f>
        <v>2.2320927455681145</v>
      </c>
      <c r="Y1778">
        <f t="array" ref="Y1778">+SQRT((SUM(SIN($V1778/$X$1*($A$22:$A$2000))*$C$22:$C$2000))^2 +  (SUM(COS($V1778/$X$1*($A$22:$A$2000))*$C$22:$C$2000))^2)</f>
        <v>0.65824889184832303</v>
      </c>
    </row>
    <row r="1779" spans="22:25" x14ac:dyDescent="0.35">
      <c r="V1779">
        <f t="shared" si="107"/>
        <v>1777</v>
      </c>
      <c r="W1779">
        <f t="shared" si="106"/>
        <v>2.82818333874298</v>
      </c>
      <c r="X1779" s="2">
        <f t="array" ref="X1779">+SQRT((SUM(SIN($V1779/$X$1*($A$22:$A$2000))*$B$22:$B$2000))^2 + (SUM(COS($V1779/$X$1*($A$22:$A$2000))*$B$22:$B$2000))^2)</f>
        <v>2.5697577261515612</v>
      </c>
      <c r="Y1779">
        <f t="array" ref="Y1779">+SQRT((SUM(SIN($V1779/$X$1*($A$22:$A$2000))*$C$22:$C$2000))^2 +  (SUM(COS($V1779/$X$1*($A$22:$A$2000))*$C$22:$C$2000))^2)</f>
        <v>0.73095315902751434</v>
      </c>
    </row>
    <row r="1780" spans="22:25" x14ac:dyDescent="0.35">
      <c r="V1780">
        <f t="shared" si="107"/>
        <v>1778</v>
      </c>
      <c r="W1780">
        <f t="shared" si="106"/>
        <v>2.8297748881738993</v>
      </c>
      <c r="X1780" s="2">
        <f t="array" ref="X1780">+SQRT((SUM(SIN($V1780/$X$1*($A$22:$A$2000))*$B$22:$B$2000))^2 + (SUM(COS($V1780/$X$1*($A$22:$A$2000))*$B$22:$B$2000))^2)</f>
        <v>2.7420113298399409</v>
      </c>
      <c r="Y1780">
        <f t="array" ref="Y1780">+SQRT((SUM(SIN($V1780/$X$1*($A$22:$A$2000))*$C$22:$C$2000))^2 +  (SUM(COS($V1780/$X$1*($A$22:$A$2000))*$C$22:$C$2000))^2)</f>
        <v>0.75833775730504915</v>
      </c>
    </row>
    <row r="1781" spans="22:25" x14ac:dyDescent="0.35">
      <c r="V1781">
        <f t="shared" si="107"/>
        <v>1779</v>
      </c>
      <c r="W1781">
        <f t="shared" si="106"/>
        <v>2.8313664376048182</v>
      </c>
      <c r="X1781" s="2">
        <f t="array" ref="X1781">+SQRT((SUM(SIN($V1781/$X$1*($A$22:$A$2000))*$B$22:$B$2000))^2 + (SUM(COS($V1781/$X$1*($A$22:$A$2000))*$B$22:$B$2000))^2)</f>
        <v>2.9174886628228789</v>
      </c>
      <c r="Y1781">
        <f t="array" ref="Y1781">+SQRT((SUM(SIN($V1781/$X$1*($A$22:$A$2000))*$C$22:$C$2000))^2 +  (SUM(COS($V1781/$X$1*($A$22:$A$2000))*$C$22:$C$2000))^2)</f>
        <v>0.70520445733206538</v>
      </c>
    </row>
    <row r="1782" spans="22:25" x14ac:dyDescent="0.35">
      <c r="V1782">
        <f t="shared" si="107"/>
        <v>1780</v>
      </c>
      <c r="W1782">
        <f t="shared" si="106"/>
        <v>2.8329579870357371</v>
      </c>
      <c r="X1782" s="2">
        <f t="array" ref="X1782">+SQRT((SUM(SIN($V1782/$X$1*($A$22:$A$2000))*$B$22:$B$2000))^2 + (SUM(COS($V1782/$X$1*($A$22:$A$2000))*$B$22:$B$2000))^2)</f>
        <v>3.1571107163429342</v>
      </c>
      <c r="Y1782">
        <f t="array" ref="Y1782">+SQRT((SUM(SIN($V1782/$X$1*($A$22:$A$2000))*$C$22:$C$2000))^2 +  (SUM(COS($V1782/$X$1*($A$22:$A$2000))*$C$22:$C$2000))^2)</f>
        <v>0.63002543852274029</v>
      </c>
    </row>
    <row r="1783" spans="22:25" x14ac:dyDescent="0.35">
      <c r="V1783">
        <f t="shared" si="107"/>
        <v>1781</v>
      </c>
      <c r="W1783">
        <f t="shared" si="106"/>
        <v>2.834549536466656</v>
      </c>
      <c r="X1783" s="2">
        <f t="array" ref="X1783">+SQRT((SUM(SIN($V1783/$X$1*($A$22:$A$2000))*$B$22:$B$2000))^2 + (SUM(COS($V1783/$X$1*($A$22:$A$2000))*$B$22:$B$2000))^2)</f>
        <v>3.3194253044625892</v>
      </c>
      <c r="Y1783">
        <f t="array" ref="Y1783">+SQRT((SUM(SIN($V1783/$X$1*($A$22:$A$2000))*$C$22:$C$2000))^2 +  (SUM(COS($V1783/$X$1*($A$22:$A$2000))*$C$22:$C$2000))^2)</f>
        <v>0.98315421693729266</v>
      </c>
    </row>
    <row r="1784" spans="22:25" x14ac:dyDescent="0.35">
      <c r="V1784">
        <f t="shared" si="107"/>
        <v>1782</v>
      </c>
      <c r="W1784">
        <f t="shared" si="106"/>
        <v>2.8361410858975749</v>
      </c>
      <c r="X1784" s="2">
        <f t="array" ref="X1784">+SQRT((SUM(SIN($V1784/$X$1*($A$22:$A$2000))*$B$22:$B$2000))^2 + (SUM(COS($V1784/$X$1*($A$22:$A$2000))*$B$22:$B$2000))^2)</f>
        <v>3.2290146458589897</v>
      </c>
      <c r="Y1784">
        <f t="array" ref="Y1784">+SQRT((SUM(SIN($V1784/$X$1*($A$22:$A$2000))*$C$22:$C$2000))^2 +  (SUM(COS($V1784/$X$1*($A$22:$A$2000))*$C$22:$C$2000))^2)</f>
        <v>1.8322839760489007</v>
      </c>
    </row>
    <row r="1785" spans="22:25" x14ac:dyDescent="0.35">
      <c r="V1785">
        <f t="shared" si="107"/>
        <v>1783</v>
      </c>
      <c r="W1785">
        <f t="shared" si="106"/>
        <v>2.8377326353284937</v>
      </c>
      <c r="X1785" s="2">
        <f t="array" ref="X1785">+SQRT((SUM(SIN($V1785/$X$1*($A$22:$A$2000))*$B$22:$B$2000))^2 + (SUM(COS($V1785/$X$1*($A$22:$A$2000))*$B$22:$B$2000))^2)</f>
        <v>2.8470768681253644</v>
      </c>
      <c r="Y1785">
        <f t="array" ref="Y1785">+SQRT((SUM(SIN($V1785/$X$1*($A$22:$A$2000))*$C$22:$C$2000))^2 +  (SUM(COS($V1785/$X$1*($A$22:$A$2000))*$C$22:$C$2000))^2)</f>
        <v>2.8984390753734126</v>
      </c>
    </row>
    <row r="1786" spans="22:25" x14ac:dyDescent="0.35">
      <c r="V1786">
        <f t="shared" si="107"/>
        <v>1784</v>
      </c>
      <c r="W1786">
        <f t="shared" si="106"/>
        <v>2.8393241847594131</v>
      </c>
      <c r="X1786" s="2">
        <f t="array" ref="X1786">+SQRT((SUM(SIN($V1786/$X$1*($A$22:$A$2000))*$B$22:$B$2000))^2 + (SUM(COS($V1786/$X$1*($A$22:$A$2000))*$B$22:$B$2000))^2)</f>
        <v>2.3032152831622921</v>
      </c>
      <c r="Y1786">
        <f t="array" ref="Y1786">+SQRT((SUM(SIN($V1786/$X$1*($A$22:$A$2000))*$C$22:$C$2000))^2 +  (SUM(COS($V1786/$X$1*($A$22:$A$2000))*$C$22:$C$2000))^2)</f>
        <v>4.0388470571185904</v>
      </c>
    </row>
    <row r="1787" spans="22:25" x14ac:dyDescent="0.35">
      <c r="V1787">
        <f t="shared" si="107"/>
        <v>1785</v>
      </c>
      <c r="W1787">
        <f t="shared" si="106"/>
        <v>2.8409157341903319</v>
      </c>
      <c r="X1787" s="2">
        <f t="array" ref="X1787">+SQRT((SUM(SIN($V1787/$X$1*($A$22:$A$2000))*$B$22:$B$2000))^2 + (SUM(COS($V1787/$X$1*($A$22:$A$2000))*$B$22:$B$2000))^2)</f>
        <v>1.8276663514407969</v>
      </c>
      <c r="Y1787">
        <f t="array" ref="Y1787">+SQRT((SUM(SIN($V1787/$X$1*($A$22:$A$2000))*$C$22:$C$2000))^2 +  (SUM(COS($V1787/$X$1*($A$22:$A$2000))*$C$22:$C$2000))^2)</f>
        <v>5.2344973212021841</v>
      </c>
    </row>
    <row r="1788" spans="22:25" x14ac:dyDescent="0.35">
      <c r="V1788">
        <f t="shared" si="107"/>
        <v>1786</v>
      </c>
      <c r="W1788">
        <f t="shared" si="106"/>
        <v>2.8425072836212508</v>
      </c>
      <c r="X1788" s="2">
        <f t="array" ref="X1788">+SQRT((SUM(SIN($V1788/$X$1*($A$22:$A$2000))*$B$22:$B$2000))^2 + (SUM(COS($V1788/$X$1*($A$22:$A$2000))*$B$22:$B$2000))^2)</f>
        <v>1.6326377164966002</v>
      </c>
      <c r="Y1788">
        <f t="array" ref="Y1788">+SQRT((SUM(SIN($V1788/$X$1*($A$22:$A$2000))*$C$22:$C$2000))^2 +  (SUM(COS($V1788/$X$1*($A$22:$A$2000))*$C$22:$C$2000))^2)</f>
        <v>6.5186787379578748</v>
      </c>
    </row>
    <row r="1789" spans="22:25" x14ac:dyDescent="0.35">
      <c r="V1789">
        <f t="shared" si="107"/>
        <v>1787</v>
      </c>
      <c r="W1789">
        <f t="shared" si="106"/>
        <v>2.8440988330521697</v>
      </c>
      <c r="X1789" s="2">
        <f t="array" ref="X1789">+SQRT((SUM(SIN($V1789/$X$1*($A$22:$A$2000))*$B$22:$B$2000))^2 + (SUM(COS($V1789/$X$1*($A$22:$A$2000))*$B$22:$B$2000))^2)</f>
        <v>1.7931641514481202</v>
      </c>
      <c r="Y1789">
        <f t="array" ref="Y1789">+SQRT((SUM(SIN($V1789/$X$1*($A$22:$A$2000))*$C$22:$C$2000))^2 +  (SUM(COS($V1789/$X$1*($A$22:$A$2000))*$C$22:$C$2000))^2)</f>
        <v>7.8570644013604785</v>
      </c>
    </row>
    <row r="1790" spans="22:25" x14ac:dyDescent="0.35">
      <c r="V1790">
        <f t="shared" si="107"/>
        <v>1788</v>
      </c>
      <c r="W1790">
        <f t="shared" si="106"/>
        <v>2.8456903824830886</v>
      </c>
      <c r="X1790" s="2">
        <f t="array" ref="X1790">+SQRT((SUM(SIN($V1790/$X$1*($A$22:$A$2000))*$B$22:$B$2000))^2 + (SUM(COS($V1790/$X$1*($A$22:$A$2000))*$B$22:$B$2000))^2)</f>
        <v>2.2238227531385988</v>
      </c>
      <c r="Y1790">
        <f t="array" ref="Y1790">+SQRT((SUM(SIN($V1790/$X$1*($A$22:$A$2000))*$C$22:$C$2000))^2 +  (SUM(COS($V1790/$X$1*($A$22:$A$2000))*$C$22:$C$2000))^2)</f>
        <v>9.1013473364218189</v>
      </c>
    </row>
    <row r="1791" spans="22:25" x14ac:dyDescent="0.35">
      <c r="V1791">
        <f t="shared" si="107"/>
        <v>1789</v>
      </c>
      <c r="W1791">
        <f t="shared" si="106"/>
        <v>2.8472819319140079</v>
      </c>
      <c r="X1791" s="2">
        <f t="array" ref="X1791">+SQRT((SUM(SIN($V1791/$X$1*($A$22:$A$2000))*$B$22:$B$2000))^2 + (SUM(COS($V1791/$X$1*($A$22:$A$2000))*$B$22:$B$2000))^2)</f>
        <v>2.7321141201431978</v>
      </c>
      <c r="Y1791">
        <f t="array" ref="Y1791">+SQRT((SUM(SIN($V1791/$X$1*($A$22:$A$2000))*$C$22:$C$2000))^2 +  (SUM(COS($V1791/$X$1*($A$22:$A$2000))*$C$22:$C$2000))^2)</f>
        <v>10.071641615518944</v>
      </c>
    </row>
    <row r="1792" spans="22:25" x14ac:dyDescent="0.35">
      <c r="V1792">
        <f t="shared" si="107"/>
        <v>1790</v>
      </c>
      <c r="W1792">
        <f t="shared" si="106"/>
        <v>2.8488734813449264</v>
      </c>
      <c r="X1792" s="2">
        <f t="array" ref="X1792">+SQRT((SUM(SIN($V1792/$X$1*($A$22:$A$2000))*$B$22:$B$2000))^2 + (SUM(COS($V1792/$X$1*($A$22:$A$2000))*$B$22:$B$2000))^2)</f>
        <v>3.0882330028849529</v>
      </c>
      <c r="Y1792">
        <f t="array" ref="Y1792">+SQRT((SUM(SIN($V1792/$X$1*($A$22:$A$2000))*$C$22:$C$2000))^2 +  (SUM(COS($V1792/$X$1*($A$22:$A$2000))*$C$22:$C$2000))^2)</f>
        <v>10.675910041722489</v>
      </c>
    </row>
    <row r="1793" spans="22:25" x14ac:dyDescent="0.35">
      <c r="V1793">
        <f t="shared" si="107"/>
        <v>1791</v>
      </c>
      <c r="W1793">
        <f t="shared" si="106"/>
        <v>2.8504650307758457</v>
      </c>
      <c r="X1793" s="2">
        <f t="array" ref="X1793">+SQRT((SUM(SIN($V1793/$X$1*($A$22:$A$2000))*$B$22:$B$2000))^2 + (SUM(COS($V1793/$X$1*($A$22:$A$2000))*$B$22:$B$2000))^2)</f>
        <v>3.125255722310285</v>
      </c>
      <c r="Y1793">
        <f t="array" ref="Y1793">+SQRT((SUM(SIN($V1793/$X$1*($A$22:$A$2000))*$C$22:$C$2000))^2 +  (SUM(COS($V1793/$X$1*($A$22:$A$2000))*$C$22:$C$2000))^2)</f>
        <v>10.9547553187326</v>
      </c>
    </row>
    <row r="1794" spans="22:25" x14ac:dyDescent="0.35">
      <c r="V1794">
        <f t="shared" si="107"/>
        <v>1792</v>
      </c>
      <c r="W1794">
        <f t="shared" si="106"/>
        <v>2.852056580206765</v>
      </c>
      <c r="X1794" s="2">
        <f t="array" ref="X1794">+SQRT((SUM(SIN($V1794/$X$1*($A$22:$A$2000))*$B$22:$B$2000))^2 + (SUM(COS($V1794/$X$1*($A$22:$A$2000))*$B$22:$B$2000))^2)</f>
        <v>2.8205944743815414</v>
      </c>
      <c r="Y1794">
        <f t="array" ref="Y1794">+SQRT((SUM(SIN($V1794/$X$1*($A$22:$A$2000))*$C$22:$C$2000))^2 +  (SUM(COS($V1794/$X$1*($A$22:$A$2000))*$C$22:$C$2000))^2)</f>
        <v>11.010692544407885</v>
      </c>
    </row>
    <row r="1795" spans="22:25" x14ac:dyDescent="0.35">
      <c r="V1795">
        <f t="shared" si="107"/>
        <v>1793</v>
      </c>
      <c r="W1795">
        <f t="shared" ref="W1795:W1858" si="108">+V1795/$X$1/2/PI()</f>
        <v>2.8536481296376834</v>
      </c>
      <c r="X1795" s="2">
        <f t="array" ref="X1795">+SQRT((SUM(SIN($V1795/$X$1*($A$22:$A$2000))*$B$22:$B$2000))^2 + (SUM(COS($V1795/$X$1*($A$22:$A$2000))*$B$22:$B$2000))^2)</f>
        <v>2.3058263058573774</v>
      </c>
      <c r="Y1795">
        <f t="array" ref="Y1795">+SQRT((SUM(SIN($V1795/$X$1*($A$22:$A$2000))*$C$22:$C$2000))^2 +  (SUM(COS($V1795/$X$1*($A$22:$A$2000))*$C$22:$C$2000))^2)</f>
        <v>10.884055817998211</v>
      </c>
    </row>
    <row r="1796" spans="22:25" x14ac:dyDescent="0.35">
      <c r="V1796">
        <f t="shared" si="107"/>
        <v>1794</v>
      </c>
      <c r="W1796">
        <f t="shared" si="108"/>
        <v>2.8552396790686028</v>
      </c>
      <c r="X1796" s="2">
        <f t="array" ref="X1796">+SQRT((SUM(SIN($V1796/$X$1*($A$22:$A$2000))*$B$22:$B$2000))^2 + (SUM(COS($V1796/$X$1*($A$22:$A$2000))*$B$22:$B$2000))^2)</f>
        <v>1.7784877793245248</v>
      </c>
      <c r="Y1796">
        <f t="array" ref="Y1796">+SQRT((SUM(SIN($V1796/$X$1*($A$22:$A$2000))*$C$22:$C$2000))^2 +  (SUM(COS($V1796/$X$1*($A$22:$A$2000))*$C$22:$C$2000))^2)</f>
        <v>10.508292403525092</v>
      </c>
    </row>
    <row r="1797" spans="22:25" x14ac:dyDescent="0.35">
      <c r="V1797">
        <f t="shared" ref="V1797:V1860" si="109">+V1796+1</f>
        <v>1795</v>
      </c>
      <c r="W1797">
        <f t="shared" si="108"/>
        <v>2.8568312284995212</v>
      </c>
      <c r="X1797" s="2">
        <f t="array" ref="X1797">+SQRT((SUM(SIN($V1797/$X$1*($A$22:$A$2000))*$B$22:$B$2000))^2 + (SUM(COS($V1797/$X$1*($A$22:$A$2000))*$B$22:$B$2000))^2)</f>
        <v>1.3404900356424612</v>
      </c>
      <c r="Y1797">
        <f t="array" ref="Y1797">+SQRT((SUM(SIN($V1797/$X$1*($A$22:$A$2000))*$C$22:$C$2000))^2 +  (SUM(COS($V1797/$X$1*($A$22:$A$2000))*$C$22:$C$2000))^2)</f>
        <v>9.7990616622732762</v>
      </c>
    </row>
    <row r="1798" spans="22:25" x14ac:dyDescent="0.35">
      <c r="V1798">
        <f t="shared" si="109"/>
        <v>1796</v>
      </c>
      <c r="W1798">
        <f t="shared" si="108"/>
        <v>2.8584227779304405</v>
      </c>
      <c r="X1798" s="2">
        <f t="array" ref="X1798">+SQRT((SUM(SIN($V1798/$X$1*($A$22:$A$2000))*$B$22:$B$2000))^2 + (SUM(COS($V1798/$X$1*($A$22:$A$2000))*$B$22:$B$2000))^2)</f>
        <v>0.96788196185958653</v>
      </c>
      <c r="Y1798">
        <f t="array" ref="Y1798">+SQRT((SUM(SIN($V1798/$X$1*($A$22:$A$2000))*$C$22:$C$2000))^2 +  (SUM(COS($V1798/$X$1*($A$22:$A$2000))*$C$22:$C$2000))^2)</f>
        <v>8.7787087849424612</v>
      </c>
    </row>
    <row r="1799" spans="22:25" x14ac:dyDescent="0.35">
      <c r="V1799">
        <f t="shared" si="109"/>
        <v>1797</v>
      </c>
      <c r="W1799">
        <f t="shared" si="108"/>
        <v>2.860014327361359</v>
      </c>
      <c r="X1799" s="2">
        <f t="array" ref="X1799">+SQRT((SUM(SIN($V1799/$X$1*($A$22:$A$2000))*$B$22:$B$2000))^2 + (SUM(COS($V1799/$X$1*($A$22:$A$2000))*$B$22:$B$2000))^2)</f>
        <v>0.83827327931650453</v>
      </c>
      <c r="Y1799">
        <f t="array" ref="Y1799">+SQRT((SUM(SIN($V1799/$X$1*($A$22:$A$2000))*$C$22:$C$2000))^2 +  (SUM(COS($V1799/$X$1*($A$22:$A$2000))*$C$22:$C$2000))^2)</f>
        <v>7.6132069323657667</v>
      </c>
    </row>
    <row r="1800" spans="22:25" x14ac:dyDescent="0.35">
      <c r="V1800">
        <f t="shared" si="109"/>
        <v>1798</v>
      </c>
      <c r="W1800">
        <f t="shared" si="108"/>
        <v>2.8616058767922783</v>
      </c>
      <c r="X1800" s="2">
        <f t="array" ref="X1800">+SQRT((SUM(SIN($V1800/$X$1*($A$22:$A$2000))*$B$22:$B$2000))^2 + (SUM(COS($V1800/$X$1*($A$22:$A$2000))*$B$22:$B$2000))^2)</f>
        <v>1.2290421097040152</v>
      </c>
      <c r="Y1800">
        <f t="array" ref="Y1800">+SQRT((SUM(SIN($V1800/$X$1*($A$22:$A$2000))*$C$22:$C$2000))^2 +  (SUM(COS($V1800/$X$1*($A$22:$A$2000))*$C$22:$C$2000))^2)</f>
        <v>6.5241908597856257</v>
      </c>
    </row>
    <row r="1801" spans="22:25" x14ac:dyDescent="0.35">
      <c r="V1801">
        <f t="shared" si="109"/>
        <v>1799</v>
      </c>
      <c r="W1801">
        <f t="shared" si="108"/>
        <v>2.8631974262231972</v>
      </c>
      <c r="X1801" s="2">
        <f t="array" ref="X1801">+SQRT((SUM(SIN($V1801/$X$1*($A$22:$A$2000))*$B$22:$B$2000))^2 + (SUM(COS($V1801/$X$1*($A$22:$A$2000))*$B$22:$B$2000))^2)</f>
        <v>1.7630733199513207</v>
      </c>
      <c r="Y1801">
        <f t="array" ref="Y1801">+SQRT((SUM(SIN($V1801/$X$1*($A$22:$A$2000))*$C$22:$C$2000))^2 +  (SUM(COS($V1801/$X$1*($A$22:$A$2000))*$C$22:$C$2000))^2)</f>
        <v>5.640139539580761</v>
      </c>
    </row>
    <row r="1802" spans="22:25" x14ac:dyDescent="0.35">
      <c r="V1802">
        <f t="shared" si="109"/>
        <v>1800</v>
      </c>
      <c r="W1802">
        <f t="shared" si="108"/>
        <v>2.8647889756541161</v>
      </c>
      <c r="X1802" s="2">
        <f t="array" ref="X1802">+SQRT((SUM(SIN($V1802/$X$1*($A$22:$A$2000))*$B$22:$B$2000))^2 + (SUM(COS($V1802/$X$1*($A$22:$A$2000))*$B$22:$B$2000))^2)</f>
        <v>2.1017175183582348</v>
      </c>
      <c r="Y1802">
        <f t="array" ref="Y1802">+SQRT((SUM(SIN($V1802/$X$1*($A$22:$A$2000))*$C$22:$C$2000))^2 +  (SUM(COS($V1802/$X$1*($A$22:$A$2000))*$C$22:$C$2000))^2)</f>
        <v>4.9532025174180383</v>
      </c>
    </row>
    <row r="1803" spans="22:25" x14ac:dyDescent="0.35">
      <c r="V1803">
        <f t="shared" si="109"/>
        <v>1801</v>
      </c>
      <c r="W1803">
        <f t="shared" si="108"/>
        <v>2.8663805250850354</v>
      </c>
      <c r="X1803" s="2">
        <f t="array" ref="X1803">+SQRT((SUM(SIN($V1803/$X$1*($A$22:$A$2000))*$B$22:$B$2000))^2 + (SUM(COS($V1803/$X$1*($A$22:$A$2000))*$B$22:$B$2000))^2)</f>
        <v>2.1444011962630114</v>
      </c>
      <c r="Y1803">
        <f t="array" ref="Y1803">+SQRT((SUM(SIN($V1803/$X$1*($A$22:$A$2000))*$C$22:$C$2000))^2 +  (SUM(COS($V1803/$X$1*($A$22:$A$2000))*$C$22:$C$2000))^2)</f>
        <v>4.4791922520479979</v>
      </c>
    </row>
    <row r="1804" spans="22:25" x14ac:dyDescent="0.35">
      <c r="V1804">
        <f t="shared" si="109"/>
        <v>1802</v>
      </c>
      <c r="W1804">
        <f t="shared" si="108"/>
        <v>2.8679720745159538</v>
      </c>
      <c r="X1804" s="2">
        <f t="array" ref="X1804">+SQRT((SUM(SIN($V1804/$X$1*($A$22:$A$2000))*$B$22:$B$2000))^2 + (SUM(COS($V1804/$X$1*($A$22:$A$2000))*$B$22:$B$2000))^2)</f>
        <v>1.9690651900416098</v>
      </c>
      <c r="Y1804">
        <f t="array" ref="Y1804">+SQRT((SUM(SIN($V1804/$X$1*($A$22:$A$2000))*$C$22:$C$2000))^2 +  (SUM(COS($V1804/$X$1*($A$22:$A$2000))*$C$22:$C$2000))^2)</f>
        <v>4.3967742554916356</v>
      </c>
    </row>
    <row r="1805" spans="22:25" x14ac:dyDescent="0.35">
      <c r="V1805">
        <f t="shared" si="109"/>
        <v>1803</v>
      </c>
      <c r="W1805">
        <f t="shared" si="108"/>
        <v>2.8695636239468731</v>
      </c>
      <c r="X1805" s="2">
        <f t="array" ref="X1805">+SQRT((SUM(SIN($V1805/$X$1*($A$22:$A$2000))*$B$22:$B$2000))^2 + (SUM(COS($V1805/$X$1*($A$22:$A$2000))*$B$22:$B$2000))^2)</f>
        <v>1.7510722972053714</v>
      </c>
      <c r="Y1805">
        <f t="array" ref="Y1805">+SQRT((SUM(SIN($V1805/$X$1*($A$22:$A$2000))*$C$22:$C$2000))^2 +  (SUM(COS($V1805/$X$1*($A$22:$A$2000))*$C$22:$C$2000))^2)</f>
        <v>4.835605395206577</v>
      </c>
    </row>
    <row r="1806" spans="22:25" x14ac:dyDescent="0.35">
      <c r="V1806">
        <f t="shared" si="109"/>
        <v>1804</v>
      </c>
      <c r="W1806">
        <f t="shared" si="108"/>
        <v>2.871155173377792</v>
      </c>
      <c r="X1806" s="2">
        <f t="array" ref="X1806">+SQRT((SUM(SIN($V1806/$X$1*($A$22:$A$2000))*$B$22:$B$2000))^2 + (SUM(COS($V1806/$X$1*($A$22:$A$2000))*$B$22:$B$2000))^2)</f>
        <v>1.6495723554839989</v>
      </c>
      <c r="Y1806">
        <f t="array" ref="Y1806">+SQRT((SUM(SIN($V1806/$X$1*($A$22:$A$2000))*$C$22:$C$2000))^2 +  (SUM(COS($V1806/$X$1*($A$22:$A$2000))*$C$22:$C$2000))^2)</f>
        <v>5.5976246494315456</v>
      </c>
    </row>
    <row r="1807" spans="22:25" x14ac:dyDescent="0.35">
      <c r="V1807">
        <f t="shared" si="109"/>
        <v>1805</v>
      </c>
      <c r="W1807">
        <f t="shared" si="108"/>
        <v>2.8727467228087109</v>
      </c>
      <c r="X1807" s="2">
        <f t="array" ref="X1807">+SQRT((SUM(SIN($V1807/$X$1*($A$22:$A$2000))*$B$22:$B$2000))^2 + (SUM(COS($V1807/$X$1*($A$22:$A$2000))*$B$22:$B$2000))^2)</f>
        <v>1.7926366458264267</v>
      </c>
      <c r="Y1807">
        <f t="array" ref="Y1807">+SQRT((SUM(SIN($V1807/$X$1*($A$22:$A$2000))*$C$22:$C$2000))^2 +  (SUM(COS($V1807/$X$1*($A$22:$A$2000))*$C$22:$C$2000))^2)</f>
        <v>6.3533865491675936</v>
      </c>
    </row>
    <row r="1808" spans="22:25" x14ac:dyDescent="0.35">
      <c r="V1808">
        <f t="shared" si="109"/>
        <v>1806</v>
      </c>
      <c r="W1808">
        <f t="shared" si="108"/>
        <v>2.8743382722396298</v>
      </c>
      <c r="X1808" s="2">
        <f t="array" ref="X1808">+SQRT((SUM(SIN($V1808/$X$1*($A$22:$A$2000))*$B$22:$B$2000))^2 + (SUM(COS($V1808/$X$1*($A$22:$A$2000))*$B$22:$B$2000))^2)</f>
        <v>2.2916142617240491</v>
      </c>
      <c r="Y1808">
        <f t="array" ref="Y1808">+SQRT((SUM(SIN($V1808/$X$1*($A$22:$A$2000))*$C$22:$C$2000))^2 +  (SUM(COS($V1808/$X$1*($A$22:$A$2000))*$C$22:$C$2000))^2)</f>
        <v>6.9154930045097895</v>
      </c>
    </row>
    <row r="1809" spans="22:25" x14ac:dyDescent="0.35">
      <c r="V1809">
        <f t="shared" si="109"/>
        <v>1807</v>
      </c>
      <c r="W1809">
        <f t="shared" si="108"/>
        <v>2.8759298216705487</v>
      </c>
      <c r="X1809" s="2">
        <f t="array" ref="X1809">+SQRT((SUM(SIN($V1809/$X$1*($A$22:$A$2000))*$B$22:$B$2000))^2 + (SUM(COS($V1809/$X$1*($A$22:$A$2000))*$B$22:$B$2000))^2)</f>
        <v>3.0800291593775078</v>
      </c>
      <c r="Y1809">
        <f t="array" ref="Y1809">+SQRT((SUM(SIN($V1809/$X$1*($A$22:$A$2000))*$C$22:$C$2000))^2 +  (SUM(COS($V1809/$X$1*($A$22:$A$2000))*$C$22:$C$2000))^2)</f>
        <v>7.2818065583812928</v>
      </c>
    </row>
    <row r="1810" spans="22:25" x14ac:dyDescent="0.35">
      <c r="V1810">
        <f t="shared" si="109"/>
        <v>1808</v>
      </c>
      <c r="W1810">
        <f t="shared" si="108"/>
        <v>2.8775213711014676</v>
      </c>
      <c r="X1810" s="2">
        <f t="array" ref="X1810">+SQRT((SUM(SIN($V1810/$X$1*($A$22:$A$2000))*$B$22:$B$2000))^2 + (SUM(COS($V1810/$X$1*($A$22:$A$2000))*$B$22:$B$2000))^2)</f>
        <v>3.9306289620337447</v>
      </c>
      <c r="Y1810">
        <f t="array" ref="Y1810">+SQRT((SUM(SIN($V1810/$X$1*($A$22:$A$2000))*$C$22:$C$2000))^2 +  (SUM(COS($V1810/$X$1*($A$22:$A$2000))*$C$22:$C$2000))^2)</f>
        <v>7.5369632513726188</v>
      </c>
    </row>
    <row r="1811" spans="22:25" x14ac:dyDescent="0.35">
      <c r="V1811">
        <f t="shared" si="109"/>
        <v>1809</v>
      </c>
      <c r="W1811">
        <f t="shared" si="108"/>
        <v>2.8791129205323869</v>
      </c>
      <c r="X1811" s="2">
        <f t="array" ref="X1811">+SQRT((SUM(SIN($V1811/$X$1*($A$22:$A$2000))*$B$22:$B$2000))^2 + (SUM(COS($V1811/$X$1*($A$22:$A$2000))*$B$22:$B$2000))^2)</f>
        <v>4.6463422476150731</v>
      </c>
      <c r="Y1811">
        <f t="array" ref="Y1811">+SQRT((SUM(SIN($V1811/$X$1*($A$22:$A$2000))*$C$22:$C$2000))^2 +  (SUM(COS($V1811/$X$1*($A$22:$A$2000))*$C$22:$C$2000))^2)</f>
        <v>7.7161210031431251</v>
      </c>
    </row>
    <row r="1812" spans="22:25" x14ac:dyDescent="0.35">
      <c r="V1812">
        <f t="shared" si="109"/>
        <v>1810</v>
      </c>
      <c r="W1812">
        <f t="shared" si="108"/>
        <v>2.8807044699633058</v>
      </c>
      <c r="X1812" s="2">
        <f t="array" ref="X1812">+SQRT((SUM(SIN($V1812/$X$1*($A$22:$A$2000))*$B$22:$B$2000))^2 + (SUM(COS($V1812/$X$1*($A$22:$A$2000))*$B$22:$B$2000))^2)</f>
        <v>5.1827657263355418</v>
      </c>
      <c r="Y1812">
        <f t="array" ref="Y1812">+SQRT((SUM(SIN($V1812/$X$1*($A$22:$A$2000))*$C$22:$C$2000))^2 +  (SUM(COS($V1812/$X$1*($A$22:$A$2000))*$C$22:$C$2000))^2)</f>
        <v>7.7502432815653233</v>
      </c>
    </row>
    <row r="1813" spans="22:25" x14ac:dyDescent="0.35">
      <c r="V1813">
        <f t="shared" si="109"/>
        <v>1811</v>
      </c>
      <c r="W1813">
        <f t="shared" si="108"/>
        <v>2.8822960193942246</v>
      </c>
      <c r="X1813" s="2">
        <f t="array" ref="X1813">+SQRT((SUM(SIN($V1813/$X$1*($A$22:$A$2000))*$B$22:$B$2000))^2 + (SUM(COS($V1813/$X$1*($A$22:$A$2000))*$B$22:$B$2000))^2)</f>
        <v>5.6412509851271748</v>
      </c>
      <c r="Y1813">
        <f t="array" ref="Y1813">+SQRT((SUM(SIN($V1813/$X$1*($A$22:$A$2000))*$C$22:$C$2000))^2 +  (SUM(COS($V1813/$X$1*($A$22:$A$2000))*$C$22:$C$2000))^2)</f>
        <v>7.5377402745766728</v>
      </c>
    </row>
    <row r="1814" spans="22:25" x14ac:dyDescent="0.35">
      <c r="V1814">
        <f t="shared" si="109"/>
        <v>1812</v>
      </c>
      <c r="W1814">
        <f t="shared" si="108"/>
        <v>2.883887568825144</v>
      </c>
      <c r="X1814" s="2">
        <f t="array" ref="X1814">+SQRT((SUM(SIN($V1814/$X$1*($A$22:$A$2000))*$B$22:$B$2000))^2 + (SUM(COS($V1814/$X$1*($A$22:$A$2000))*$B$22:$B$2000))^2)</f>
        <v>6.1135869483616263</v>
      </c>
      <c r="Y1814">
        <f t="array" ref="Y1814">+SQRT((SUM(SIN($V1814/$X$1*($A$22:$A$2000))*$C$22:$C$2000))^2 +  (SUM(COS($V1814/$X$1*($A$22:$A$2000))*$C$22:$C$2000))^2)</f>
        <v>7.0497677092151916</v>
      </c>
    </row>
    <row r="1815" spans="22:25" x14ac:dyDescent="0.35">
      <c r="V1815">
        <f t="shared" si="109"/>
        <v>1813</v>
      </c>
      <c r="W1815">
        <f t="shared" si="108"/>
        <v>2.8854791182560624</v>
      </c>
      <c r="X1815" s="2">
        <f t="array" ref="X1815">+SQRT((SUM(SIN($V1815/$X$1*($A$22:$A$2000))*$B$22:$B$2000))^2 + (SUM(COS($V1815/$X$1*($A$22:$A$2000))*$B$22:$B$2000))^2)</f>
        <v>6.5217748332452246</v>
      </c>
      <c r="Y1815">
        <f t="array" ref="Y1815">+SQRT((SUM(SIN($V1815/$X$1*($A$22:$A$2000))*$C$22:$C$2000))^2 +  (SUM(COS($V1815/$X$1*($A$22:$A$2000))*$C$22:$C$2000))^2)</f>
        <v>6.3682872937149382</v>
      </c>
    </row>
    <row r="1816" spans="22:25" x14ac:dyDescent="0.35">
      <c r="V1816">
        <f t="shared" si="109"/>
        <v>1814</v>
      </c>
      <c r="W1816">
        <f t="shared" si="108"/>
        <v>2.8870706676869817</v>
      </c>
      <c r="X1816" s="2">
        <f t="array" ref="X1816">+SQRT((SUM(SIN($V1816/$X$1*($A$22:$A$2000))*$B$22:$B$2000))^2 + (SUM(COS($V1816/$X$1*($A$22:$A$2000))*$B$22:$B$2000))^2)</f>
        <v>6.6604612650483732</v>
      </c>
      <c r="Y1816">
        <f t="array" ref="Y1816">+SQRT((SUM(SIN($V1816/$X$1*($A$22:$A$2000))*$C$22:$C$2000))^2 +  (SUM(COS($V1816/$X$1*($A$22:$A$2000))*$C$22:$C$2000))^2)</f>
        <v>5.6395982396230142</v>
      </c>
    </row>
    <row r="1817" spans="22:25" x14ac:dyDescent="0.35">
      <c r="V1817">
        <f t="shared" si="109"/>
        <v>1815</v>
      </c>
      <c r="W1817">
        <f t="shared" si="108"/>
        <v>2.8886622171179002</v>
      </c>
      <c r="X1817" s="2">
        <f t="array" ref="X1817">+SQRT((SUM(SIN($V1817/$X$1*($A$22:$A$2000))*$B$22:$B$2000))^2 + (SUM(COS($V1817/$X$1*($A$22:$A$2000))*$B$22:$B$2000))^2)</f>
        <v>6.3792178696307298</v>
      </c>
      <c r="Y1817">
        <f t="array" ref="Y1817">+SQRT((SUM(SIN($V1817/$X$1*($A$22:$A$2000))*$C$22:$C$2000))^2 +  (SUM(COS($V1817/$X$1*($A$22:$A$2000))*$C$22:$C$2000))^2)</f>
        <v>4.9899887286838398</v>
      </c>
    </row>
    <row r="1818" spans="22:25" x14ac:dyDescent="0.35">
      <c r="V1818">
        <f t="shared" si="109"/>
        <v>1816</v>
      </c>
      <c r="W1818">
        <f t="shared" si="108"/>
        <v>2.8902537665488195</v>
      </c>
      <c r="X1818" s="2">
        <f t="array" ref="X1818">+SQRT((SUM(SIN($V1818/$X$1*($A$22:$A$2000))*$B$22:$B$2000))^2 + (SUM(COS($V1818/$X$1*($A$22:$A$2000))*$B$22:$B$2000))^2)</f>
        <v>5.7074481927178349</v>
      </c>
      <c r="Y1818">
        <f t="array" ref="Y1818">+SQRT((SUM(SIN($V1818/$X$1*($A$22:$A$2000))*$C$22:$C$2000))^2 +  (SUM(COS($V1818/$X$1*($A$22:$A$2000))*$C$22:$C$2000))^2)</f>
        <v>4.4754161516690196</v>
      </c>
    </row>
    <row r="1819" spans="22:25" x14ac:dyDescent="0.35">
      <c r="V1819">
        <f t="shared" si="109"/>
        <v>1817</v>
      </c>
      <c r="W1819">
        <f t="shared" si="108"/>
        <v>2.8918453159797388</v>
      </c>
      <c r="X1819" s="2">
        <f t="array" ref="X1819">+SQRT((SUM(SIN($V1819/$X$1*($A$22:$A$2000))*$B$22:$B$2000))^2 + (SUM(COS($V1819/$X$1*($A$22:$A$2000))*$B$22:$B$2000))^2)</f>
        <v>4.8446484849350471</v>
      </c>
      <c r="Y1819">
        <f t="array" ref="Y1819">+SQRT((SUM(SIN($V1819/$X$1*($A$22:$A$2000))*$C$22:$C$2000))^2 +  (SUM(COS($V1819/$X$1*($A$22:$A$2000))*$C$22:$C$2000))^2)</f>
        <v>4.0991165456758285</v>
      </c>
    </row>
    <row r="1820" spans="22:25" x14ac:dyDescent="0.35">
      <c r="V1820">
        <f t="shared" si="109"/>
        <v>1818</v>
      </c>
      <c r="W1820">
        <f t="shared" si="108"/>
        <v>2.8934368654106573</v>
      </c>
      <c r="X1820" s="2">
        <f t="array" ref="X1820">+SQRT((SUM(SIN($V1820/$X$1*($A$22:$A$2000))*$B$22:$B$2000))^2 + (SUM(COS($V1820/$X$1*($A$22:$A$2000))*$B$22:$B$2000))^2)</f>
        <v>4.0252686654093512</v>
      </c>
      <c r="Y1820">
        <f t="array" ref="Y1820">+SQRT((SUM(SIN($V1820/$X$1*($A$22:$A$2000))*$C$22:$C$2000))^2 +  (SUM(COS($V1820/$X$1*($A$22:$A$2000))*$C$22:$C$2000))^2)</f>
        <v>3.8466360774106687</v>
      </c>
    </row>
    <row r="1821" spans="22:25" x14ac:dyDescent="0.35">
      <c r="V1821">
        <f t="shared" si="109"/>
        <v>1819</v>
      </c>
      <c r="W1821">
        <f t="shared" si="108"/>
        <v>2.8950284148415766</v>
      </c>
      <c r="X1821" s="2">
        <f t="array" ref="X1821">+SQRT((SUM(SIN($V1821/$X$1*($A$22:$A$2000))*$B$22:$B$2000))^2 + (SUM(COS($V1821/$X$1*($A$22:$A$2000))*$B$22:$B$2000))^2)</f>
        <v>3.3357005016794132</v>
      </c>
      <c r="Y1821">
        <f t="array" ref="Y1821">+SQRT((SUM(SIN($V1821/$X$1*($A$22:$A$2000))*$C$22:$C$2000))^2 +  (SUM(COS($V1821/$X$1*($A$22:$A$2000))*$C$22:$C$2000))^2)</f>
        <v>3.6890894311084872</v>
      </c>
    </row>
    <row r="1822" spans="22:25" x14ac:dyDescent="0.35">
      <c r="V1822">
        <f t="shared" si="109"/>
        <v>1820</v>
      </c>
      <c r="W1822">
        <f t="shared" si="108"/>
        <v>2.896619964272495</v>
      </c>
      <c r="X1822" s="2">
        <f t="array" ref="X1822">+SQRT((SUM(SIN($V1822/$X$1*($A$22:$A$2000))*$B$22:$B$2000))^2 + (SUM(COS($V1822/$X$1*($A$22:$A$2000))*$B$22:$B$2000))^2)</f>
        <v>2.6813590673517509</v>
      </c>
      <c r="Y1822">
        <f t="array" ref="Y1822">+SQRT((SUM(SIN($V1822/$X$1*($A$22:$A$2000))*$C$22:$C$2000))^2 +  (SUM(COS($V1822/$X$1*($A$22:$A$2000))*$C$22:$C$2000))^2)</f>
        <v>3.5880939824438904</v>
      </c>
    </row>
    <row r="1823" spans="22:25" x14ac:dyDescent="0.35">
      <c r="V1823">
        <f t="shared" si="109"/>
        <v>1821</v>
      </c>
      <c r="W1823">
        <f t="shared" si="108"/>
        <v>2.8982115137034143</v>
      </c>
      <c r="X1823" s="2">
        <f t="array" ref="X1823">+SQRT((SUM(SIN($V1823/$X$1*($A$22:$A$2000))*$B$22:$B$2000))^2 + (SUM(COS($V1823/$X$1*($A$22:$A$2000))*$B$22:$B$2000))^2)</f>
        <v>1.9779384347578302</v>
      </c>
      <c r="Y1823">
        <f t="array" ref="Y1823">+SQRT((SUM(SIN($V1823/$X$1*($A$22:$A$2000))*$C$22:$C$2000))^2 +  (SUM(COS($V1823/$X$1*($A$22:$A$2000))*$C$22:$C$2000))^2)</f>
        <v>3.5282693136387597</v>
      </c>
    </row>
    <row r="1824" spans="22:25" x14ac:dyDescent="0.35">
      <c r="V1824">
        <f t="shared" si="109"/>
        <v>1822</v>
      </c>
      <c r="W1824">
        <f t="shared" si="108"/>
        <v>2.8998030631343328</v>
      </c>
      <c r="X1824" s="2">
        <f t="array" ref="X1824">+SQRT((SUM(SIN($V1824/$X$1*($A$22:$A$2000))*$B$22:$B$2000))^2 + (SUM(COS($V1824/$X$1*($A$22:$A$2000))*$B$22:$B$2000))^2)</f>
        <v>1.3275008771615242</v>
      </c>
      <c r="Y1824">
        <f t="array" ref="Y1824">+SQRT((SUM(SIN($V1824/$X$1*($A$22:$A$2000))*$C$22:$C$2000))^2 +  (SUM(COS($V1824/$X$1*($A$22:$A$2000))*$C$22:$C$2000))^2)</f>
        <v>3.5330438657632164</v>
      </c>
    </row>
    <row r="1825" spans="22:25" x14ac:dyDescent="0.35">
      <c r="V1825">
        <f t="shared" si="109"/>
        <v>1823</v>
      </c>
      <c r="W1825">
        <f t="shared" si="108"/>
        <v>2.9013946125652521</v>
      </c>
      <c r="X1825" s="2">
        <f t="array" ref="X1825">+SQRT((SUM(SIN($V1825/$X$1*($A$22:$A$2000))*$B$22:$B$2000))^2 + (SUM(COS($V1825/$X$1*($A$22:$A$2000))*$B$22:$B$2000))^2)</f>
        <v>1.0053845187837611</v>
      </c>
      <c r="Y1825">
        <f t="array" ref="Y1825">+SQRT((SUM(SIN($V1825/$X$1*($A$22:$A$2000))*$C$22:$C$2000))^2 +  (SUM(COS($V1825/$X$1*($A$22:$A$2000))*$C$22:$C$2000))^2)</f>
        <v>3.6361078811534986</v>
      </c>
    </row>
    <row r="1826" spans="22:25" x14ac:dyDescent="0.35">
      <c r="V1826">
        <f t="shared" si="109"/>
        <v>1824</v>
      </c>
      <c r="W1826">
        <f t="shared" si="108"/>
        <v>2.902986161996171</v>
      </c>
      <c r="X1826" s="2">
        <f t="array" ref="X1826">+SQRT((SUM(SIN($V1826/$X$1*($A$22:$A$2000))*$B$22:$B$2000))^2 + (SUM(COS($V1826/$X$1*($A$22:$A$2000))*$B$22:$B$2000))^2)</f>
        <v>1.0334587436541043</v>
      </c>
      <c r="Y1826">
        <f t="array" ref="Y1826">+SQRT((SUM(SIN($V1826/$X$1*($A$22:$A$2000))*$C$22:$C$2000))^2 +  (SUM(COS($V1826/$X$1*($A$22:$A$2000))*$C$22:$C$2000))^2)</f>
        <v>3.8463557941976871</v>
      </c>
    </row>
    <row r="1827" spans="22:25" x14ac:dyDescent="0.35">
      <c r="V1827">
        <f t="shared" si="109"/>
        <v>1825</v>
      </c>
      <c r="W1827">
        <f t="shared" si="108"/>
        <v>2.9045777114270899</v>
      </c>
      <c r="X1827" s="2">
        <f t="array" ref="X1827">+SQRT((SUM(SIN($V1827/$X$1*($A$22:$A$2000))*$B$22:$B$2000))^2 + (SUM(COS($V1827/$X$1*($A$22:$A$2000))*$B$22:$B$2000))^2)</f>
        <v>1.0721110069830591</v>
      </c>
      <c r="Y1827">
        <f t="array" ref="Y1827">+SQRT((SUM(SIN($V1827/$X$1*($A$22:$A$2000))*$C$22:$C$2000))^2 +  (SUM(COS($V1827/$X$1*($A$22:$A$2000))*$C$22:$C$2000))^2)</f>
        <v>4.1417061174950849</v>
      </c>
    </row>
    <row r="1828" spans="22:25" x14ac:dyDescent="0.35">
      <c r="V1828">
        <f t="shared" si="109"/>
        <v>1826</v>
      </c>
      <c r="W1828">
        <f t="shared" si="108"/>
        <v>2.9061692608580092</v>
      </c>
      <c r="X1828" s="2">
        <f t="array" ref="X1828">+SQRT((SUM(SIN($V1828/$X$1*($A$22:$A$2000))*$B$22:$B$2000))^2 + (SUM(COS($V1828/$X$1*($A$22:$A$2000))*$B$22:$B$2000))^2)</f>
        <v>1.0433021002570702</v>
      </c>
      <c r="Y1828">
        <f t="array" ref="Y1828">+SQRT((SUM(SIN($V1828/$X$1*($A$22:$A$2000))*$C$22:$C$2000))^2 +  (SUM(COS($V1828/$X$1*($A$22:$A$2000))*$C$22:$C$2000))^2)</f>
        <v>4.4783061750489246</v>
      </c>
    </row>
    <row r="1829" spans="22:25" x14ac:dyDescent="0.35">
      <c r="V1829">
        <f t="shared" si="109"/>
        <v>1827</v>
      </c>
      <c r="W1829">
        <f t="shared" si="108"/>
        <v>2.9077608102889276</v>
      </c>
      <c r="X1829" s="2">
        <f t="array" ref="X1829">+SQRT((SUM(SIN($V1829/$X$1*($A$22:$A$2000))*$B$22:$B$2000))^2 + (SUM(COS($V1829/$X$1*($A$22:$A$2000))*$B$22:$B$2000))^2)</f>
        <v>1.0706251286631856</v>
      </c>
      <c r="Y1829">
        <f t="array" ref="Y1829">+SQRT((SUM(SIN($V1829/$X$1*($A$22:$A$2000))*$C$22:$C$2000))^2 +  (SUM(COS($V1829/$X$1*($A$22:$A$2000))*$C$22:$C$2000))^2)</f>
        <v>4.8062448634664152</v>
      </c>
    </row>
    <row r="1830" spans="22:25" x14ac:dyDescent="0.35">
      <c r="V1830">
        <f t="shared" si="109"/>
        <v>1828</v>
      </c>
      <c r="W1830">
        <f t="shared" si="108"/>
        <v>2.909352359719847</v>
      </c>
      <c r="X1830" s="2">
        <f t="array" ref="X1830">+SQRT((SUM(SIN($V1830/$X$1*($A$22:$A$2000))*$B$22:$B$2000))^2 + (SUM(COS($V1830/$X$1*($A$22:$A$2000))*$B$22:$B$2000))^2)</f>
        <v>1.1502583686066812</v>
      </c>
      <c r="Y1830">
        <f t="array" ref="Y1830">+SQRT((SUM(SIN($V1830/$X$1*($A$22:$A$2000))*$C$22:$C$2000))^2 +  (SUM(COS($V1830/$X$1*($A$22:$A$2000))*$C$22:$C$2000))^2)</f>
        <v>5.0984126719636826</v>
      </c>
    </row>
    <row r="1831" spans="22:25" x14ac:dyDescent="0.35">
      <c r="V1831">
        <f t="shared" si="109"/>
        <v>1829</v>
      </c>
      <c r="W1831">
        <f t="shared" si="108"/>
        <v>2.9109439091507658</v>
      </c>
      <c r="X1831" s="2">
        <f t="array" ref="X1831">+SQRT((SUM(SIN($V1831/$X$1*($A$22:$A$2000))*$B$22:$B$2000))^2 + (SUM(COS($V1831/$X$1*($A$22:$A$2000))*$B$22:$B$2000))^2)</f>
        <v>1.1374752400247135</v>
      </c>
      <c r="Y1831">
        <f t="array" ref="Y1831">+SQRT((SUM(SIN($V1831/$X$1*($A$22:$A$2000))*$C$22:$C$2000))^2 +  (SUM(COS($V1831/$X$1*($A$22:$A$2000))*$C$22:$C$2000))^2)</f>
        <v>5.3655761412785763</v>
      </c>
    </row>
    <row r="1832" spans="22:25" x14ac:dyDescent="0.35">
      <c r="V1832">
        <f t="shared" si="109"/>
        <v>1830</v>
      </c>
      <c r="W1832">
        <f t="shared" si="108"/>
        <v>2.9125354585816847</v>
      </c>
      <c r="X1832" s="2">
        <f t="array" ref="X1832">+SQRT((SUM(SIN($V1832/$X$1*($A$22:$A$2000))*$B$22:$B$2000))^2 + (SUM(COS($V1832/$X$1*($A$22:$A$2000))*$B$22:$B$2000))^2)</f>
        <v>0.9719638092268027</v>
      </c>
      <c r="Y1832">
        <f t="array" ref="Y1832">+SQRT((SUM(SIN($V1832/$X$1*($A$22:$A$2000))*$C$22:$C$2000))^2 +  (SUM(COS($V1832/$X$1*($A$22:$A$2000))*$C$22:$C$2000))^2)</f>
        <v>5.6193130596779914</v>
      </c>
    </row>
    <row r="1833" spans="22:25" x14ac:dyDescent="0.35">
      <c r="V1833">
        <f t="shared" si="109"/>
        <v>1831</v>
      </c>
      <c r="W1833">
        <f t="shared" si="108"/>
        <v>2.9141270080126036</v>
      </c>
      <c r="X1833" s="2">
        <f t="array" ref="X1833">+SQRT((SUM(SIN($V1833/$X$1*($A$22:$A$2000))*$B$22:$B$2000))^2 + (SUM(COS($V1833/$X$1*($A$22:$A$2000))*$B$22:$B$2000))^2)</f>
        <v>0.75392941060501795</v>
      </c>
      <c r="Y1833">
        <f t="array" ref="Y1833">+SQRT((SUM(SIN($V1833/$X$1*($A$22:$A$2000))*$C$22:$C$2000))^2 +  (SUM(COS($V1833/$X$1*($A$22:$A$2000))*$C$22:$C$2000))^2)</f>
        <v>5.8115549526354542</v>
      </c>
    </row>
    <row r="1834" spans="22:25" x14ac:dyDescent="0.35">
      <c r="V1834">
        <f t="shared" si="109"/>
        <v>1832</v>
      </c>
      <c r="W1834">
        <f t="shared" si="108"/>
        <v>2.9157185574435229</v>
      </c>
      <c r="X1834" s="2">
        <f t="array" ref="X1834">+SQRT((SUM(SIN($V1834/$X$1*($A$22:$A$2000))*$B$22:$B$2000))^2 + (SUM(COS($V1834/$X$1*($A$22:$A$2000))*$B$22:$B$2000))^2)</f>
        <v>0.65520130539718158</v>
      </c>
      <c r="Y1834">
        <f t="array" ref="Y1834">+SQRT((SUM(SIN($V1834/$X$1*($A$22:$A$2000))*$C$22:$C$2000))^2 +  (SUM(COS($V1834/$X$1*($A$22:$A$2000))*$C$22:$C$2000))^2)</f>
        <v>5.8359932085502928</v>
      </c>
    </row>
    <row r="1835" spans="22:25" x14ac:dyDescent="0.35">
      <c r="V1835">
        <f t="shared" si="109"/>
        <v>1833</v>
      </c>
      <c r="W1835">
        <f t="shared" si="108"/>
        <v>2.9173101068744414</v>
      </c>
      <c r="X1835" s="2">
        <f t="array" ref="X1835">+SQRT((SUM(SIN($V1835/$X$1*($A$22:$A$2000))*$B$22:$B$2000))^2 + (SUM(COS($V1835/$X$1*($A$22:$A$2000))*$B$22:$B$2000))^2)</f>
        <v>0.65538574367473212</v>
      </c>
      <c r="Y1835">
        <f t="array" ref="Y1835">+SQRT((SUM(SIN($V1835/$X$1*($A$22:$A$2000))*$C$22:$C$2000))^2 +  (SUM(COS($V1835/$X$1*($A$22:$A$2000))*$C$22:$C$2000))^2)</f>
        <v>5.6071764637700756</v>
      </c>
    </row>
    <row r="1836" spans="22:25" x14ac:dyDescent="0.35">
      <c r="V1836">
        <f t="shared" si="109"/>
        <v>1834</v>
      </c>
      <c r="W1836">
        <f t="shared" si="108"/>
        <v>2.9189016563053607</v>
      </c>
      <c r="X1836" s="2">
        <f t="array" ref="X1836">+SQRT((SUM(SIN($V1836/$X$1*($A$22:$A$2000))*$B$22:$B$2000))^2 + (SUM(COS($V1836/$X$1*($A$22:$A$2000))*$B$22:$B$2000))^2)</f>
        <v>0.60678541300978628</v>
      </c>
      <c r="Y1836">
        <f t="array" ref="Y1836">+SQRT((SUM(SIN($V1836/$X$1*($A$22:$A$2000))*$C$22:$C$2000))^2 +  (SUM(COS($V1836/$X$1*($A$22:$A$2000))*$C$22:$C$2000))^2)</f>
        <v>5.139452379613882</v>
      </c>
    </row>
    <row r="1837" spans="22:25" x14ac:dyDescent="0.35">
      <c r="V1837">
        <f t="shared" si="109"/>
        <v>1835</v>
      </c>
      <c r="W1837">
        <f t="shared" si="108"/>
        <v>2.9204932057362796</v>
      </c>
      <c r="X1837" s="2">
        <f t="array" ref="X1837">+SQRT((SUM(SIN($V1837/$X$1*($A$22:$A$2000))*$B$22:$B$2000))^2 + (SUM(COS($V1837/$X$1*($A$22:$A$2000))*$B$22:$B$2000))^2)</f>
        <v>0.54824853885463265</v>
      </c>
      <c r="Y1837">
        <f t="array" ref="Y1837">+SQRT((SUM(SIN($V1837/$X$1*($A$22:$A$2000))*$C$22:$C$2000))^2 +  (SUM(COS($V1837/$X$1*($A$22:$A$2000))*$C$22:$C$2000))^2)</f>
        <v>4.5603861195732867</v>
      </c>
    </row>
    <row r="1838" spans="22:25" x14ac:dyDescent="0.35">
      <c r="V1838">
        <f t="shared" si="109"/>
        <v>1836</v>
      </c>
      <c r="W1838">
        <f t="shared" si="108"/>
        <v>2.9220847551671985</v>
      </c>
      <c r="X1838" s="2">
        <f t="array" ref="X1838">+SQRT((SUM(SIN($V1838/$X$1*($A$22:$A$2000))*$B$22:$B$2000))^2 + (SUM(COS($V1838/$X$1*($A$22:$A$2000))*$B$22:$B$2000))^2)</f>
        <v>0.63539669103978602</v>
      </c>
      <c r="Y1838">
        <f t="array" ref="Y1838">+SQRT((SUM(SIN($V1838/$X$1*($A$22:$A$2000))*$C$22:$C$2000))^2 +  (SUM(COS($V1838/$X$1*($A$22:$A$2000))*$C$22:$C$2000))^2)</f>
        <v>4.0595126705906512</v>
      </c>
    </row>
    <row r="1839" spans="22:25" x14ac:dyDescent="0.35">
      <c r="V1839">
        <f t="shared" si="109"/>
        <v>1837</v>
      </c>
      <c r="W1839">
        <f t="shared" si="108"/>
        <v>2.9236763045981178</v>
      </c>
      <c r="X1839" s="2">
        <f t="array" ref="X1839">+SQRT((SUM(SIN($V1839/$X$1*($A$22:$A$2000))*$B$22:$B$2000))^2 + (SUM(COS($V1839/$X$1*($A$22:$A$2000))*$B$22:$B$2000))^2)</f>
        <v>0.78400766808070554</v>
      </c>
      <c r="Y1839">
        <f t="array" ref="Y1839">+SQRT((SUM(SIN($V1839/$X$1*($A$22:$A$2000))*$C$22:$C$2000))^2 +  (SUM(COS($V1839/$X$1*($A$22:$A$2000))*$C$22:$C$2000))^2)</f>
        <v>3.8182877250717304</v>
      </c>
    </row>
    <row r="1840" spans="22:25" x14ac:dyDescent="0.35">
      <c r="V1840">
        <f t="shared" si="109"/>
        <v>1838</v>
      </c>
      <c r="W1840">
        <f t="shared" si="108"/>
        <v>2.9252678540290362</v>
      </c>
      <c r="X1840" s="2">
        <f t="array" ref="X1840">+SQRT((SUM(SIN($V1840/$X$1*($A$22:$A$2000))*$B$22:$B$2000))^2 + (SUM(COS($V1840/$X$1*($A$22:$A$2000))*$B$22:$B$2000))^2)</f>
        <v>0.81916170163051039</v>
      </c>
      <c r="Y1840">
        <f t="array" ref="Y1840">+SQRT((SUM(SIN($V1840/$X$1*($A$22:$A$2000))*$C$22:$C$2000))^2 +  (SUM(COS($V1840/$X$1*($A$22:$A$2000))*$C$22:$C$2000))^2)</f>
        <v>3.9468510275302648</v>
      </c>
    </row>
    <row r="1841" spans="22:25" x14ac:dyDescent="0.35">
      <c r="V1841">
        <f t="shared" si="109"/>
        <v>1839</v>
      </c>
      <c r="W1841">
        <f t="shared" si="108"/>
        <v>2.9268594034599555</v>
      </c>
      <c r="X1841" s="2">
        <f t="array" ref="X1841">+SQRT((SUM(SIN($V1841/$X$1*($A$22:$A$2000))*$B$22:$B$2000))^2 + (SUM(COS($V1841/$X$1*($A$22:$A$2000))*$B$22:$B$2000))^2)</f>
        <v>0.70343556213635894</v>
      </c>
      <c r="Y1841">
        <f t="array" ref="Y1841">+SQRT((SUM(SIN($V1841/$X$1*($A$22:$A$2000))*$C$22:$C$2000))^2 +  (SUM(COS($V1841/$X$1*($A$22:$A$2000))*$C$22:$C$2000))^2)</f>
        <v>4.4151484161722854</v>
      </c>
    </row>
    <row r="1842" spans="22:25" x14ac:dyDescent="0.35">
      <c r="V1842">
        <f t="shared" si="109"/>
        <v>1840</v>
      </c>
      <c r="W1842">
        <f t="shared" si="108"/>
        <v>2.928450952890874</v>
      </c>
      <c r="X1842" s="2">
        <f t="array" ref="X1842">+SQRT((SUM(SIN($V1842/$X$1*($A$22:$A$2000))*$B$22:$B$2000))^2 + (SUM(COS($V1842/$X$1*($A$22:$A$2000))*$B$22:$B$2000))^2)</f>
        <v>0.54570083624486021</v>
      </c>
      <c r="Y1842">
        <f t="array" ref="Y1842">+SQRT((SUM(SIN($V1842/$X$1*($A$22:$A$2000))*$C$22:$C$2000))^2 +  (SUM(COS($V1842/$X$1*($A$22:$A$2000))*$C$22:$C$2000))^2)</f>
        <v>5.0516314580111379</v>
      </c>
    </row>
    <row r="1843" spans="22:25" x14ac:dyDescent="0.35">
      <c r="V1843">
        <f t="shared" si="109"/>
        <v>1841</v>
      </c>
      <c r="W1843">
        <f t="shared" si="108"/>
        <v>2.9300425023217933</v>
      </c>
      <c r="X1843" s="2">
        <f t="array" ref="X1843">+SQRT((SUM(SIN($V1843/$X$1*($A$22:$A$2000))*$B$22:$B$2000))^2 + (SUM(COS($V1843/$X$1*($A$22:$A$2000))*$B$22:$B$2000))^2)</f>
        <v>0.50459877566342737</v>
      </c>
      <c r="Y1843">
        <f t="array" ref="Y1843">+SQRT((SUM(SIN($V1843/$X$1*($A$22:$A$2000))*$C$22:$C$2000))^2 +  (SUM(COS($V1843/$X$1*($A$22:$A$2000))*$C$22:$C$2000))^2)</f>
        <v>5.6573169989374366</v>
      </c>
    </row>
    <row r="1844" spans="22:25" x14ac:dyDescent="0.35">
      <c r="V1844">
        <f t="shared" si="109"/>
        <v>1842</v>
      </c>
      <c r="W1844">
        <f t="shared" si="108"/>
        <v>2.9316340517527126</v>
      </c>
      <c r="X1844" s="2">
        <f t="array" ref="X1844">+SQRT((SUM(SIN($V1844/$X$1*($A$22:$A$2000))*$B$22:$B$2000))^2 + (SUM(COS($V1844/$X$1*($A$22:$A$2000))*$B$22:$B$2000))^2)</f>
        <v>0.52874109584469531</v>
      </c>
      <c r="Y1844">
        <f t="array" ref="Y1844">+SQRT((SUM(SIN($V1844/$X$1*($A$22:$A$2000))*$C$22:$C$2000))^2 +  (SUM(COS($V1844/$X$1*($A$22:$A$2000))*$C$22:$C$2000))^2)</f>
        <v>6.122203227242859</v>
      </c>
    </row>
    <row r="1845" spans="22:25" x14ac:dyDescent="0.35">
      <c r="V1845">
        <f t="shared" si="109"/>
        <v>1843</v>
      </c>
      <c r="W1845">
        <f t="shared" si="108"/>
        <v>2.9332256011836311</v>
      </c>
      <c r="X1845" s="2">
        <f t="array" ref="X1845">+SQRT((SUM(SIN($V1845/$X$1*($A$22:$A$2000))*$B$22:$B$2000))^2 + (SUM(COS($V1845/$X$1*($A$22:$A$2000))*$B$22:$B$2000))^2)</f>
        <v>0.48613077102176822</v>
      </c>
      <c r="Y1845">
        <f t="array" ref="Y1845">+SQRT((SUM(SIN($V1845/$X$1*($A$22:$A$2000))*$C$22:$C$2000))^2 +  (SUM(COS($V1845/$X$1*($A$22:$A$2000))*$C$22:$C$2000))^2)</f>
        <v>6.4474917878862259</v>
      </c>
    </row>
    <row r="1846" spans="22:25" x14ac:dyDescent="0.35">
      <c r="V1846">
        <f t="shared" si="109"/>
        <v>1844</v>
      </c>
      <c r="W1846">
        <f t="shared" si="108"/>
        <v>2.9348171506145504</v>
      </c>
      <c r="X1846" s="2">
        <f t="array" ref="X1846">+SQRT((SUM(SIN($V1846/$X$1*($A$22:$A$2000))*$B$22:$B$2000))^2 + (SUM(COS($V1846/$X$1*($A$22:$A$2000))*$B$22:$B$2000))^2)</f>
        <v>0.44936891774863297</v>
      </c>
      <c r="Y1846">
        <f t="array" ref="Y1846">+SQRT((SUM(SIN($V1846/$X$1*($A$22:$A$2000))*$C$22:$C$2000))^2 +  (SUM(COS($V1846/$X$1*($A$22:$A$2000))*$C$22:$C$2000))^2)</f>
        <v>6.6617740653882169</v>
      </c>
    </row>
    <row r="1847" spans="22:25" x14ac:dyDescent="0.35">
      <c r="V1847">
        <f t="shared" si="109"/>
        <v>1845</v>
      </c>
      <c r="W1847">
        <f t="shared" si="108"/>
        <v>2.9364087000454688</v>
      </c>
      <c r="X1847" s="2">
        <f t="array" ref="X1847">+SQRT((SUM(SIN($V1847/$X$1*($A$22:$A$2000))*$B$22:$B$2000))^2 + (SUM(COS($V1847/$X$1*($A$22:$A$2000))*$B$22:$B$2000))^2)</f>
        <v>0.59803170361153879</v>
      </c>
      <c r="Y1847">
        <f t="array" ref="Y1847">+SQRT((SUM(SIN($V1847/$X$1*($A$22:$A$2000))*$C$22:$C$2000))^2 +  (SUM(COS($V1847/$X$1*($A$22:$A$2000))*$C$22:$C$2000))^2)</f>
        <v>6.7197667539974066</v>
      </c>
    </row>
    <row r="1848" spans="22:25" x14ac:dyDescent="0.35">
      <c r="V1848">
        <f t="shared" si="109"/>
        <v>1846</v>
      </c>
      <c r="W1848">
        <f t="shared" si="108"/>
        <v>2.9380002494763882</v>
      </c>
      <c r="X1848" s="2">
        <f t="array" ref="X1848">+SQRT((SUM(SIN($V1848/$X$1*($A$22:$A$2000))*$B$22:$B$2000))^2 + (SUM(COS($V1848/$X$1*($A$22:$A$2000))*$B$22:$B$2000))^2)</f>
        <v>0.83884543032203096</v>
      </c>
      <c r="Y1848">
        <f t="array" ref="Y1848">+SQRT((SUM(SIN($V1848/$X$1*($A$22:$A$2000))*$C$22:$C$2000))^2 +  (SUM(COS($V1848/$X$1*($A$22:$A$2000))*$C$22:$C$2000))^2)</f>
        <v>6.5102234957267466</v>
      </c>
    </row>
    <row r="1849" spans="22:25" x14ac:dyDescent="0.35">
      <c r="V1849">
        <f t="shared" si="109"/>
        <v>1847</v>
      </c>
      <c r="W1849">
        <f t="shared" si="108"/>
        <v>2.9395917989073066</v>
      </c>
      <c r="X1849" s="2">
        <f t="array" ref="X1849">+SQRT((SUM(SIN($V1849/$X$1*($A$22:$A$2000))*$B$22:$B$2000))^2 + (SUM(COS($V1849/$X$1*($A$22:$A$2000))*$B$22:$B$2000))^2)</f>
        <v>1.017733711506803</v>
      </c>
      <c r="Y1849">
        <f t="array" ref="Y1849">+SQRT((SUM(SIN($V1849/$X$1*($A$22:$A$2000))*$C$22:$C$2000))^2 +  (SUM(COS($V1849/$X$1*($A$22:$A$2000))*$C$22:$C$2000))^2)</f>
        <v>5.9651949021380402</v>
      </c>
    </row>
    <row r="1850" spans="22:25" x14ac:dyDescent="0.35">
      <c r="V1850">
        <f t="shared" si="109"/>
        <v>1848</v>
      </c>
      <c r="W1850">
        <f t="shared" si="108"/>
        <v>2.9411833483382259</v>
      </c>
      <c r="X1850" s="2">
        <f t="array" ref="X1850">+SQRT((SUM(SIN($V1850/$X$1*($A$22:$A$2000))*$B$22:$B$2000))^2 + (SUM(COS($V1850/$X$1*($A$22:$A$2000))*$B$22:$B$2000))^2)</f>
        <v>1.0795465813847527</v>
      </c>
      <c r="Y1850">
        <f t="array" ref="Y1850">+SQRT((SUM(SIN($V1850/$X$1*($A$22:$A$2000))*$C$22:$C$2000))^2 +  (SUM(COS($V1850/$X$1*($A$22:$A$2000))*$C$22:$C$2000))^2)</f>
        <v>5.1447316394428917</v>
      </c>
    </row>
    <row r="1851" spans="22:25" x14ac:dyDescent="0.35">
      <c r="V1851">
        <f t="shared" si="109"/>
        <v>1849</v>
      </c>
      <c r="W1851">
        <f t="shared" si="108"/>
        <v>2.9427748977691448</v>
      </c>
      <c r="X1851" s="2">
        <f t="array" ref="X1851">+SQRT((SUM(SIN($V1851/$X$1*($A$22:$A$2000))*$B$22:$B$2000))^2 + (SUM(COS($V1851/$X$1*($A$22:$A$2000))*$B$22:$B$2000))^2)</f>
        <v>1.0255789795258452</v>
      </c>
      <c r="Y1851">
        <f t="array" ref="Y1851">+SQRT((SUM(SIN($V1851/$X$1*($A$22:$A$2000))*$C$22:$C$2000))^2 +  (SUM(COS($V1851/$X$1*($A$22:$A$2000))*$C$22:$C$2000))^2)</f>
        <v>4.2231392035331936</v>
      </c>
    </row>
    <row r="1852" spans="22:25" x14ac:dyDescent="0.35">
      <c r="V1852">
        <f t="shared" si="109"/>
        <v>1850</v>
      </c>
      <c r="W1852">
        <f t="shared" si="108"/>
        <v>2.9443664472000637</v>
      </c>
      <c r="X1852" s="2">
        <f t="array" ref="X1852">+SQRT((SUM(SIN($V1852/$X$1*($A$22:$A$2000))*$B$22:$B$2000))^2 + (SUM(COS($V1852/$X$1*($A$22:$A$2000))*$B$22:$B$2000))^2)</f>
        <v>0.89051909148971964</v>
      </c>
      <c r="Y1852">
        <f t="array" ref="Y1852">+SQRT((SUM(SIN($V1852/$X$1*($A$22:$A$2000))*$C$22:$C$2000))^2 +  (SUM(COS($V1852/$X$1*($A$22:$A$2000))*$C$22:$C$2000))^2)</f>
        <v>3.4143740207884141</v>
      </c>
    </row>
    <row r="1853" spans="22:25" x14ac:dyDescent="0.35">
      <c r="V1853">
        <f t="shared" si="109"/>
        <v>1851</v>
      </c>
      <c r="W1853">
        <f t="shared" si="108"/>
        <v>2.945957996630983</v>
      </c>
      <c r="X1853" s="2">
        <f t="array" ref="X1853">+SQRT((SUM(SIN($V1853/$X$1*($A$22:$A$2000))*$B$22:$B$2000))^2 + (SUM(COS($V1853/$X$1*($A$22:$A$2000))*$B$22:$B$2000))^2)</f>
        <v>0.79907249112350709</v>
      </c>
      <c r="Y1853">
        <f t="array" ref="Y1853">+SQRT((SUM(SIN($V1853/$X$1*($A$22:$A$2000))*$C$22:$C$2000))^2 +  (SUM(COS($V1853/$X$1*($A$22:$A$2000))*$C$22:$C$2000))^2)</f>
        <v>2.9389037290041311</v>
      </c>
    </row>
    <row r="1854" spans="22:25" x14ac:dyDescent="0.35">
      <c r="V1854">
        <f t="shared" si="109"/>
        <v>1852</v>
      </c>
      <c r="W1854">
        <f t="shared" si="108"/>
        <v>2.9475495460619014</v>
      </c>
      <c r="X1854" s="2">
        <f t="array" ref="X1854">+SQRT((SUM(SIN($V1854/$X$1*($A$22:$A$2000))*$B$22:$B$2000))^2 + (SUM(COS($V1854/$X$1*($A$22:$A$2000))*$B$22:$B$2000))^2)</f>
        <v>0.95776581801529659</v>
      </c>
      <c r="Y1854">
        <f t="array" ref="Y1854">+SQRT((SUM(SIN($V1854/$X$1*($A$22:$A$2000))*$C$22:$C$2000))^2 +  (SUM(COS($V1854/$X$1*($A$22:$A$2000))*$C$22:$C$2000))^2)</f>
        <v>3.0005630498948372</v>
      </c>
    </row>
    <row r="1855" spans="22:25" x14ac:dyDescent="0.35">
      <c r="V1855">
        <f t="shared" si="109"/>
        <v>1853</v>
      </c>
      <c r="W1855">
        <f t="shared" si="108"/>
        <v>2.9491410954928208</v>
      </c>
      <c r="X1855" s="2">
        <f t="array" ref="X1855">+SQRT((SUM(SIN($V1855/$X$1*($A$22:$A$2000))*$B$22:$B$2000))^2 + (SUM(COS($V1855/$X$1*($A$22:$A$2000))*$B$22:$B$2000))^2)</f>
        <v>1.2999305328709334</v>
      </c>
      <c r="Y1855">
        <f t="array" ref="Y1855">+SQRT((SUM(SIN($V1855/$X$1*($A$22:$A$2000))*$C$22:$C$2000))^2 +  (SUM(COS($V1855/$X$1*($A$22:$A$2000))*$C$22:$C$2000))^2)</f>
        <v>3.5630971177211967</v>
      </c>
    </row>
    <row r="1856" spans="22:25" x14ac:dyDescent="0.35">
      <c r="V1856">
        <f t="shared" si="109"/>
        <v>1854</v>
      </c>
      <c r="W1856">
        <f t="shared" si="108"/>
        <v>2.9507326449237397</v>
      </c>
      <c r="X1856" s="2">
        <f t="array" ref="X1856">+SQRT((SUM(SIN($V1856/$X$1*($A$22:$A$2000))*$B$22:$B$2000))^2 + (SUM(COS($V1856/$X$1*($A$22:$A$2000))*$B$22:$B$2000))^2)</f>
        <v>1.5729221098467967</v>
      </c>
      <c r="Y1856">
        <f t="array" ref="Y1856">+SQRT((SUM(SIN($V1856/$X$1*($A$22:$A$2000))*$C$22:$C$2000))^2 +  (SUM(COS($V1856/$X$1*($A$22:$A$2000))*$C$22:$C$2000))^2)</f>
        <v>4.3181350931864451</v>
      </c>
    </row>
    <row r="1857" spans="22:25" x14ac:dyDescent="0.35">
      <c r="V1857">
        <f t="shared" si="109"/>
        <v>1855</v>
      </c>
      <c r="W1857">
        <f t="shared" si="108"/>
        <v>2.9523241943546585</v>
      </c>
      <c r="X1857" s="2">
        <f t="array" ref="X1857">+SQRT((SUM(SIN($V1857/$X$1*($A$22:$A$2000))*$B$22:$B$2000))^2 + (SUM(COS($V1857/$X$1*($A$22:$A$2000))*$B$22:$B$2000))^2)</f>
        <v>1.6309604615925675</v>
      </c>
      <c r="Y1857">
        <f t="array" ref="Y1857">+SQRT((SUM(SIN($V1857/$X$1*($A$22:$A$2000))*$C$22:$C$2000))^2 +  (SUM(COS($V1857/$X$1*($A$22:$A$2000))*$C$22:$C$2000))^2)</f>
        <v>4.9845850252370294</v>
      </c>
    </row>
    <row r="1858" spans="22:25" x14ac:dyDescent="0.35">
      <c r="V1858">
        <f t="shared" si="109"/>
        <v>1856</v>
      </c>
      <c r="W1858">
        <f t="shared" si="108"/>
        <v>2.9539157437855774</v>
      </c>
      <c r="X1858" s="2">
        <f t="array" ref="X1858">+SQRT((SUM(SIN($V1858/$X$1*($A$22:$A$2000))*$B$22:$B$2000))^2 + (SUM(COS($V1858/$X$1*($A$22:$A$2000))*$B$22:$B$2000))^2)</f>
        <v>1.5384416068060685</v>
      </c>
      <c r="Y1858">
        <f t="array" ref="Y1858">+SQRT((SUM(SIN($V1858/$X$1*($A$22:$A$2000))*$C$22:$C$2000))^2 +  (SUM(COS($V1858/$X$1*($A$22:$A$2000))*$C$22:$C$2000))^2)</f>
        <v>5.4502298990814033</v>
      </c>
    </row>
    <row r="1859" spans="22:25" x14ac:dyDescent="0.35">
      <c r="V1859">
        <f t="shared" si="109"/>
        <v>1857</v>
      </c>
      <c r="W1859">
        <f t="shared" ref="W1859:W1922" si="110">+V1859/$X$1/2/PI()</f>
        <v>2.9555072932164967</v>
      </c>
      <c r="X1859" s="2">
        <f t="array" ref="X1859">+SQRT((SUM(SIN($V1859/$X$1*($A$22:$A$2000))*$B$22:$B$2000))^2 + (SUM(COS($V1859/$X$1*($A$22:$A$2000))*$B$22:$B$2000))^2)</f>
        <v>1.6025028359460081</v>
      </c>
      <c r="Y1859">
        <f t="array" ref="Y1859">+SQRT((SUM(SIN($V1859/$X$1*($A$22:$A$2000))*$C$22:$C$2000))^2 +  (SUM(COS($V1859/$X$1*($A$22:$A$2000))*$C$22:$C$2000))^2)</f>
        <v>5.7357694940997819</v>
      </c>
    </row>
    <row r="1860" spans="22:25" x14ac:dyDescent="0.35">
      <c r="V1860">
        <f t="shared" si="109"/>
        <v>1858</v>
      </c>
      <c r="W1860">
        <f t="shared" si="110"/>
        <v>2.9570988426474152</v>
      </c>
      <c r="X1860" s="2">
        <f t="array" ref="X1860">+SQRT((SUM(SIN($V1860/$X$1*($A$22:$A$2000))*$B$22:$B$2000))^2 + (SUM(COS($V1860/$X$1*($A$22:$A$2000))*$B$22:$B$2000))^2)</f>
        <v>1.9979480747202714</v>
      </c>
      <c r="Y1860">
        <f t="array" ref="Y1860">+SQRT((SUM(SIN($V1860/$X$1*($A$22:$A$2000))*$C$22:$C$2000))^2 +  (SUM(COS($V1860/$X$1*($A$22:$A$2000))*$C$22:$C$2000))^2)</f>
        <v>5.8707455118036833</v>
      </c>
    </row>
    <row r="1861" spans="22:25" x14ac:dyDescent="0.35">
      <c r="V1861">
        <f t="shared" ref="V1861:V1924" si="111">+V1860+1</f>
        <v>1859</v>
      </c>
      <c r="W1861">
        <f t="shared" si="110"/>
        <v>2.9586903920783345</v>
      </c>
      <c r="X1861" s="2">
        <f t="array" ref="X1861">+SQRT((SUM(SIN($V1861/$X$1*($A$22:$A$2000))*$B$22:$B$2000))^2 + (SUM(COS($V1861/$X$1*($A$22:$A$2000))*$B$22:$B$2000))^2)</f>
        <v>2.4585207174332639</v>
      </c>
      <c r="Y1861">
        <f t="array" ref="Y1861">+SQRT((SUM(SIN($V1861/$X$1*($A$22:$A$2000))*$C$22:$C$2000))^2 +  (SUM(COS($V1861/$X$1*($A$22:$A$2000))*$C$22:$C$2000))^2)</f>
        <v>5.8034762323888236</v>
      </c>
    </row>
    <row r="1862" spans="22:25" x14ac:dyDescent="0.35">
      <c r="V1862">
        <f t="shared" si="111"/>
        <v>1860</v>
      </c>
      <c r="W1862">
        <f t="shared" si="110"/>
        <v>2.9602819415092534</v>
      </c>
      <c r="X1862" s="2">
        <f t="array" ref="X1862">+SQRT((SUM(SIN($V1862/$X$1*($A$22:$A$2000))*$B$22:$B$2000))^2 + (SUM(COS($V1862/$X$1*($A$22:$A$2000))*$B$22:$B$2000))^2)</f>
        <v>2.700789646133146</v>
      </c>
      <c r="Y1862">
        <f t="array" ref="Y1862">+SQRT((SUM(SIN($V1862/$X$1*($A$22:$A$2000))*$C$22:$C$2000))^2 +  (SUM(COS($V1862/$X$1*($A$22:$A$2000))*$C$22:$C$2000))^2)</f>
        <v>5.4498873024455836</v>
      </c>
    </row>
    <row r="1863" spans="22:25" x14ac:dyDescent="0.35">
      <c r="V1863">
        <f t="shared" si="111"/>
        <v>1861</v>
      </c>
      <c r="W1863">
        <f t="shared" si="110"/>
        <v>2.9618734909401723</v>
      </c>
      <c r="X1863" s="2">
        <f t="array" ref="X1863">+SQRT((SUM(SIN($V1863/$X$1*($A$22:$A$2000))*$B$22:$B$2000))^2 + (SUM(COS($V1863/$X$1*($A$22:$A$2000))*$B$22:$B$2000))^2)</f>
        <v>2.6659670823202566</v>
      </c>
      <c r="Y1863">
        <f t="array" ref="Y1863">+SQRT((SUM(SIN($V1863/$X$1*($A$22:$A$2000))*$C$22:$C$2000))^2 +  (SUM(COS($V1863/$X$1*($A$22:$A$2000))*$C$22:$C$2000))^2)</f>
        <v>4.8161423544081163</v>
      </c>
    </row>
    <row r="1864" spans="22:25" x14ac:dyDescent="0.35">
      <c r="V1864">
        <f t="shared" si="111"/>
        <v>1862</v>
      </c>
      <c r="W1864">
        <f t="shared" si="110"/>
        <v>2.9634650403710916</v>
      </c>
      <c r="X1864" s="2">
        <f t="array" ref="X1864">+SQRT((SUM(SIN($V1864/$X$1*($A$22:$A$2000))*$B$22:$B$2000))^2 + (SUM(COS($V1864/$X$1*($A$22:$A$2000))*$B$22:$B$2000))^2)</f>
        <v>2.5242675734048721</v>
      </c>
      <c r="Y1864">
        <f t="array" ref="Y1864">+SQRT((SUM(SIN($V1864/$X$1*($A$22:$A$2000))*$C$22:$C$2000))^2 +  (SUM(COS($V1864/$X$1*($A$22:$A$2000))*$C$22:$C$2000))^2)</f>
        <v>4.0648118459673901</v>
      </c>
    </row>
    <row r="1865" spans="22:25" x14ac:dyDescent="0.35">
      <c r="V1865">
        <f t="shared" si="111"/>
        <v>1863</v>
      </c>
      <c r="W1865">
        <f t="shared" si="110"/>
        <v>2.96505658980201</v>
      </c>
      <c r="X1865" s="2">
        <f t="array" ref="X1865">+SQRT((SUM(SIN($V1865/$X$1*($A$22:$A$2000))*$B$22:$B$2000))^2 + (SUM(COS($V1865/$X$1*($A$22:$A$2000))*$B$22:$B$2000))^2)</f>
        <v>2.5165998640469218</v>
      </c>
      <c r="Y1865">
        <f t="array" ref="Y1865">+SQRT((SUM(SIN($V1865/$X$1*($A$22:$A$2000))*$C$22:$C$2000))^2 +  (SUM(COS($V1865/$X$1*($A$22:$A$2000))*$C$22:$C$2000))^2)</f>
        <v>3.4881661563156974</v>
      </c>
    </row>
    <row r="1866" spans="22:25" x14ac:dyDescent="0.35">
      <c r="V1866">
        <f t="shared" si="111"/>
        <v>1864</v>
      </c>
      <c r="W1866">
        <f t="shared" si="110"/>
        <v>2.9666481392329294</v>
      </c>
      <c r="X1866" s="2">
        <f t="array" ref="X1866">+SQRT((SUM(SIN($V1866/$X$1*($A$22:$A$2000))*$B$22:$B$2000))^2 + (SUM(COS($V1866/$X$1*($A$22:$A$2000))*$B$22:$B$2000))^2)</f>
        <v>2.6508031813135928</v>
      </c>
      <c r="Y1866">
        <f t="array" ref="Y1866">+SQRT((SUM(SIN($V1866/$X$1*($A$22:$A$2000))*$C$22:$C$2000))^2 +  (SUM(COS($V1866/$X$1*($A$22:$A$2000))*$C$22:$C$2000))^2)</f>
        <v>3.397258680347456</v>
      </c>
    </row>
    <row r="1867" spans="22:25" x14ac:dyDescent="0.35">
      <c r="V1867">
        <f t="shared" si="111"/>
        <v>1865</v>
      </c>
      <c r="W1867">
        <f t="shared" si="110"/>
        <v>2.9682396886638478</v>
      </c>
      <c r="X1867" s="2">
        <f t="array" ref="X1867">+SQRT((SUM(SIN($V1867/$X$1*($A$22:$A$2000))*$B$22:$B$2000))^2 + (SUM(COS($V1867/$X$1*($A$22:$A$2000))*$B$22:$B$2000))^2)</f>
        <v>2.7001490767996588</v>
      </c>
      <c r="Y1867">
        <f t="array" ref="Y1867">+SQRT((SUM(SIN($V1867/$X$1*($A$22:$A$2000))*$C$22:$C$2000))^2 +  (SUM(COS($V1867/$X$1*($A$22:$A$2000))*$C$22:$C$2000))^2)</f>
        <v>3.9062141979541982</v>
      </c>
    </row>
    <row r="1868" spans="22:25" x14ac:dyDescent="0.35">
      <c r="V1868">
        <f t="shared" si="111"/>
        <v>1866</v>
      </c>
      <c r="W1868">
        <f t="shared" si="110"/>
        <v>2.9698312380947671</v>
      </c>
      <c r="X1868" s="2">
        <f t="array" ref="X1868">+SQRT((SUM(SIN($V1868/$X$1*($A$22:$A$2000))*$B$22:$B$2000))^2 + (SUM(COS($V1868/$X$1*($A$22:$A$2000))*$B$22:$B$2000))^2)</f>
        <v>2.4958326744340922</v>
      </c>
      <c r="Y1868">
        <f t="array" ref="Y1868">+SQRT((SUM(SIN($V1868/$X$1*($A$22:$A$2000))*$C$22:$C$2000))^2 +  (SUM(COS($V1868/$X$1*($A$22:$A$2000))*$C$22:$C$2000))^2)</f>
        <v>4.8413180241937326</v>
      </c>
    </row>
    <row r="1869" spans="22:25" x14ac:dyDescent="0.35">
      <c r="V1869">
        <f t="shared" si="111"/>
        <v>1867</v>
      </c>
      <c r="W1869">
        <f t="shared" si="110"/>
        <v>2.9714227875256864</v>
      </c>
      <c r="X1869" s="2">
        <f t="array" ref="X1869">+SQRT((SUM(SIN($V1869/$X$1*($A$22:$A$2000))*$B$22:$B$2000))^2 + (SUM(COS($V1869/$X$1*($A$22:$A$2000))*$B$22:$B$2000))^2)</f>
        <v>2.0530209066468372</v>
      </c>
      <c r="Y1869">
        <f t="array" ref="Y1869">+SQRT((SUM(SIN($V1869/$X$1*($A$22:$A$2000))*$C$22:$C$2000))^2 +  (SUM(COS($V1869/$X$1*($A$22:$A$2000))*$C$22:$C$2000))^2)</f>
        <v>5.9138345562892081</v>
      </c>
    </row>
    <row r="1870" spans="22:25" x14ac:dyDescent="0.35">
      <c r="V1870">
        <f t="shared" si="111"/>
        <v>1868</v>
      </c>
      <c r="W1870">
        <f t="shared" si="110"/>
        <v>2.9730143369566049</v>
      </c>
      <c r="X1870" s="2">
        <f t="array" ref="X1870">+SQRT((SUM(SIN($V1870/$X$1*($A$22:$A$2000))*$B$22:$B$2000))^2 + (SUM(COS($V1870/$X$1*($A$22:$A$2000))*$B$22:$B$2000))^2)</f>
        <v>1.5335707765080708</v>
      </c>
      <c r="Y1870">
        <f t="array" ref="Y1870">+SQRT((SUM(SIN($V1870/$X$1*($A$22:$A$2000))*$C$22:$C$2000))^2 +  (SUM(COS($V1870/$X$1*($A$22:$A$2000))*$C$22:$C$2000))^2)</f>
        <v>6.8728925917707029</v>
      </c>
    </row>
    <row r="1871" spans="22:25" x14ac:dyDescent="0.35">
      <c r="V1871">
        <f t="shared" si="111"/>
        <v>1869</v>
      </c>
      <c r="W1871">
        <f t="shared" si="110"/>
        <v>2.9746058863875242</v>
      </c>
      <c r="X1871" s="2">
        <f t="array" ref="X1871">+SQRT((SUM(SIN($V1871/$X$1*($A$22:$A$2000))*$B$22:$B$2000))^2 + (SUM(COS($V1871/$X$1*($A$22:$A$2000))*$B$22:$B$2000))^2)</f>
        <v>1.1469069636292151</v>
      </c>
      <c r="Y1871">
        <f t="array" ref="Y1871">+SQRT((SUM(SIN($V1871/$X$1*($A$22:$A$2000))*$C$22:$C$2000))^2 +  (SUM(COS($V1871/$X$1*($A$22:$A$2000))*$C$22:$C$2000))^2)</f>
        <v>7.5979730821148781</v>
      </c>
    </row>
    <row r="1872" spans="22:25" x14ac:dyDescent="0.35">
      <c r="V1872">
        <f t="shared" si="111"/>
        <v>1870</v>
      </c>
      <c r="W1872">
        <f t="shared" si="110"/>
        <v>2.9761974358184426</v>
      </c>
      <c r="X1872" s="2">
        <f t="array" ref="X1872">+SQRT((SUM(SIN($V1872/$X$1*($A$22:$A$2000))*$B$22:$B$2000))^2 + (SUM(COS($V1872/$X$1*($A$22:$A$2000))*$B$22:$B$2000))^2)</f>
        <v>0.9820908927617702</v>
      </c>
      <c r="Y1872">
        <f t="array" ref="Y1872">+SQRT((SUM(SIN($V1872/$X$1*($A$22:$A$2000))*$C$22:$C$2000))^2 +  (SUM(COS($V1872/$X$1*($A$22:$A$2000))*$C$22:$C$2000))^2)</f>
        <v>8.1265090150474357</v>
      </c>
    </row>
    <row r="1873" spans="22:25" x14ac:dyDescent="0.35">
      <c r="V1873">
        <f t="shared" si="111"/>
        <v>1871</v>
      </c>
      <c r="W1873">
        <f t="shared" si="110"/>
        <v>2.977788985249362</v>
      </c>
      <c r="X1873" s="2">
        <f t="array" ref="X1873">+SQRT((SUM(SIN($V1873/$X$1*($A$22:$A$2000))*$B$22:$B$2000))^2 + (SUM(COS($V1873/$X$1*($A$22:$A$2000))*$B$22:$B$2000))^2)</f>
        <v>0.9194248451496293</v>
      </c>
      <c r="Y1873">
        <f t="array" ref="Y1873">+SQRT((SUM(SIN($V1873/$X$1*($A$22:$A$2000))*$C$22:$C$2000))^2 +  (SUM(COS($V1873/$X$1*($A$22:$A$2000))*$C$22:$C$2000))^2)</f>
        <v>8.5600578956663398</v>
      </c>
    </row>
    <row r="1874" spans="22:25" x14ac:dyDescent="0.35">
      <c r="V1874">
        <f t="shared" si="111"/>
        <v>1872</v>
      </c>
      <c r="W1874">
        <f t="shared" si="110"/>
        <v>2.9793805346802804</v>
      </c>
      <c r="X1874" s="2">
        <f t="array" ref="X1874">+SQRT((SUM(SIN($V1874/$X$1*($A$22:$A$2000))*$B$22:$B$2000))^2 + (SUM(COS($V1874/$X$1*($A$22:$A$2000))*$B$22:$B$2000))^2)</f>
        <v>0.84875410711801114</v>
      </c>
      <c r="Y1874">
        <f t="array" ref="Y1874">+SQRT((SUM(SIN($V1874/$X$1*($A$22:$A$2000))*$C$22:$C$2000))^2 +  (SUM(COS($V1874/$X$1*($A$22:$A$2000))*$C$22:$C$2000))^2)</f>
        <v>8.9128741619004739</v>
      </c>
    </row>
    <row r="1875" spans="22:25" x14ac:dyDescent="0.35">
      <c r="V1875">
        <f t="shared" si="111"/>
        <v>1873</v>
      </c>
      <c r="W1875">
        <f t="shared" si="110"/>
        <v>2.9809720841111997</v>
      </c>
      <c r="X1875" s="2">
        <f t="array" ref="X1875">+SQRT((SUM(SIN($V1875/$X$1*($A$22:$A$2000))*$B$22:$B$2000))^2 + (SUM(COS($V1875/$X$1*($A$22:$A$2000))*$B$22:$B$2000))^2)</f>
        <v>0.7842240567849299</v>
      </c>
      <c r="Y1875">
        <f t="array" ref="Y1875">+SQRT((SUM(SIN($V1875/$X$1*($A$22:$A$2000))*$C$22:$C$2000))^2 +  (SUM(COS($V1875/$X$1*($A$22:$A$2000))*$C$22:$C$2000))^2)</f>
        <v>9.0825628883696226</v>
      </c>
    </row>
    <row r="1876" spans="22:25" x14ac:dyDescent="0.35">
      <c r="V1876">
        <f t="shared" si="111"/>
        <v>1874</v>
      </c>
      <c r="W1876">
        <f t="shared" si="110"/>
        <v>2.9825636335421186</v>
      </c>
      <c r="X1876" s="2">
        <f t="array" ref="X1876">+SQRT((SUM(SIN($V1876/$X$1*($A$22:$A$2000))*$B$22:$B$2000))^2 + (SUM(COS($V1876/$X$1*($A$22:$A$2000))*$B$22:$B$2000))^2)</f>
        <v>0.778253473093106</v>
      </c>
      <c r="Y1876">
        <f t="array" ref="Y1876">+SQRT((SUM(SIN($V1876/$X$1*($A$22:$A$2000))*$C$22:$C$2000))^2 +  (SUM(COS($V1876/$X$1*($A$22:$A$2000))*$C$22:$C$2000))^2)</f>
        <v>8.9841473117222233</v>
      </c>
    </row>
    <row r="1877" spans="22:25" x14ac:dyDescent="0.35">
      <c r="V1877">
        <f t="shared" si="111"/>
        <v>1875</v>
      </c>
      <c r="W1877">
        <f t="shared" si="110"/>
        <v>2.9841551829730375</v>
      </c>
      <c r="X1877" s="2">
        <f t="array" ref="X1877">+SQRT((SUM(SIN($V1877/$X$1*($A$22:$A$2000))*$B$22:$B$2000))^2 + (SUM(COS($V1877/$X$1*($A$22:$A$2000))*$B$22:$B$2000))^2)</f>
        <v>0.82385109929369649</v>
      </c>
      <c r="Y1877">
        <f t="array" ref="Y1877">+SQRT((SUM(SIN($V1877/$X$1*($A$22:$A$2000))*$C$22:$C$2000))^2 +  (SUM(COS($V1877/$X$1*($A$22:$A$2000))*$C$22:$C$2000))^2)</f>
        <v>8.6776233229621447</v>
      </c>
    </row>
    <row r="1878" spans="22:25" x14ac:dyDescent="0.35">
      <c r="V1878">
        <f t="shared" si="111"/>
        <v>1876</v>
      </c>
      <c r="W1878">
        <f t="shared" si="110"/>
        <v>2.9857467324039568</v>
      </c>
      <c r="X1878" s="2">
        <f t="array" ref="X1878">+SQRT((SUM(SIN($V1878/$X$1*($A$22:$A$2000))*$B$22:$B$2000))^2 + (SUM(COS($V1878/$X$1*($A$22:$A$2000))*$B$22:$B$2000))^2)</f>
        <v>0.86483773807099329</v>
      </c>
      <c r="Y1878">
        <f t="array" ref="Y1878">+SQRT((SUM(SIN($V1878/$X$1*($A$22:$A$2000))*$C$22:$C$2000))^2 +  (SUM(COS($V1878/$X$1*($A$22:$A$2000))*$C$22:$C$2000))^2)</f>
        <v>8.3380418190483159</v>
      </c>
    </row>
    <row r="1879" spans="22:25" x14ac:dyDescent="0.35">
      <c r="V1879">
        <f t="shared" si="111"/>
        <v>1877</v>
      </c>
      <c r="W1879">
        <f t="shared" si="110"/>
        <v>2.9873382818348757</v>
      </c>
      <c r="X1879" s="2">
        <f t="array" ref="X1879">+SQRT((SUM(SIN($V1879/$X$1*($A$22:$A$2000))*$B$22:$B$2000))^2 + (SUM(COS($V1879/$X$1*($A$22:$A$2000))*$B$22:$B$2000))^2)</f>
        <v>0.90827928782674083</v>
      </c>
      <c r="Y1879">
        <f t="array" ref="Y1879">+SQRT((SUM(SIN($V1879/$X$1*($A$22:$A$2000))*$C$22:$C$2000))^2 +  (SUM(COS($V1879/$X$1*($A$22:$A$2000))*$C$22:$C$2000))^2)</f>
        <v>8.084635669873645</v>
      </c>
    </row>
    <row r="1880" spans="22:25" x14ac:dyDescent="0.35">
      <c r="V1880">
        <f t="shared" si="111"/>
        <v>1878</v>
      </c>
      <c r="W1880">
        <f t="shared" si="110"/>
        <v>2.9889298312657946</v>
      </c>
      <c r="X1880" s="2">
        <f t="array" ref="X1880">+SQRT((SUM(SIN($V1880/$X$1*($A$22:$A$2000))*$B$22:$B$2000))^2 + (SUM(COS($V1880/$X$1*($A$22:$A$2000))*$B$22:$B$2000))^2)</f>
        <v>1.0949420715576568</v>
      </c>
      <c r="Y1880">
        <f t="array" ref="Y1880">+SQRT((SUM(SIN($V1880/$X$1*($A$22:$A$2000))*$C$22:$C$2000))^2 +  (SUM(COS($V1880/$X$1*($A$22:$A$2000))*$C$22:$C$2000))^2)</f>
        <v>7.8638400747057977</v>
      </c>
    </row>
    <row r="1881" spans="22:25" x14ac:dyDescent="0.35">
      <c r="V1881">
        <f t="shared" si="111"/>
        <v>1879</v>
      </c>
      <c r="W1881">
        <f t="shared" si="110"/>
        <v>2.9905213806967135</v>
      </c>
      <c r="X1881" s="2">
        <f t="array" ref="X1881">+SQRT((SUM(SIN($V1881/$X$1*($A$22:$A$2000))*$B$22:$B$2000))^2 + (SUM(COS($V1881/$X$1*($A$22:$A$2000))*$B$22:$B$2000))^2)</f>
        <v>1.5058090565897779</v>
      </c>
      <c r="Y1881">
        <f t="array" ref="Y1881">+SQRT((SUM(SIN($V1881/$X$1*($A$22:$A$2000))*$C$22:$C$2000))^2 +  (SUM(COS($V1881/$X$1*($A$22:$A$2000))*$C$22:$C$2000))^2)</f>
        <v>7.5423138092828559</v>
      </c>
    </row>
    <row r="1882" spans="22:25" x14ac:dyDescent="0.35">
      <c r="V1882">
        <f t="shared" si="111"/>
        <v>1880</v>
      </c>
      <c r="W1882">
        <f t="shared" si="110"/>
        <v>2.9921129301276324</v>
      </c>
      <c r="X1882" s="2">
        <f t="array" ref="X1882">+SQRT((SUM(SIN($V1882/$X$1*($A$22:$A$2000))*$B$22:$B$2000))^2 + (SUM(COS($V1882/$X$1*($A$22:$A$2000))*$B$22:$B$2000))^2)</f>
        <v>1.9900706182764127</v>
      </c>
      <c r="Y1882">
        <f t="array" ref="Y1882">+SQRT((SUM(SIN($V1882/$X$1*($A$22:$A$2000))*$C$22:$C$2000))^2 +  (SUM(COS($V1882/$X$1*($A$22:$A$2000))*$C$22:$C$2000))^2)</f>
        <v>7.0765448312627433</v>
      </c>
    </row>
    <row r="1883" spans="22:25" x14ac:dyDescent="0.35">
      <c r="V1883">
        <f t="shared" si="111"/>
        <v>1881</v>
      </c>
      <c r="W1883">
        <f t="shared" si="110"/>
        <v>2.9937044795585512</v>
      </c>
      <c r="X1883" s="2">
        <f t="array" ref="X1883">+SQRT((SUM(SIN($V1883/$X$1*($A$22:$A$2000))*$B$22:$B$2000))^2 + (SUM(COS($V1883/$X$1*($A$22:$A$2000))*$B$22:$B$2000))^2)</f>
        <v>2.3354536227336737</v>
      </c>
      <c r="Y1883">
        <f t="array" ref="Y1883">+SQRT((SUM(SIN($V1883/$X$1*($A$22:$A$2000))*$C$22:$C$2000))^2 +  (SUM(COS($V1883/$X$1*($A$22:$A$2000))*$C$22:$C$2000))^2)</f>
        <v>6.5598661647419751</v>
      </c>
    </row>
    <row r="1884" spans="22:25" x14ac:dyDescent="0.35">
      <c r="V1884">
        <f t="shared" si="111"/>
        <v>1882</v>
      </c>
      <c r="W1884">
        <f t="shared" si="110"/>
        <v>2.9952960289894706</v>
      </c>
      <c r="X1884" s="2">
        <f t="array" ref="X1884">+SQRT((SUM(SIN($V1884/$X$1*($A$22:$A$2000))*$B$22:$B$2000))^2 + (SUM(COS($V1884/$X$1*($A$22:$A$2000))*$B$22:$B$2000))^2)</f>
        <v>2.4220282054896134</v>
      </c>
      <c r="Y1884">
        <f t="array" ref="Y1884">+SQRT((SUM(SIN($V1884/$X$1*($A$22:$A$2000))*$C$22:$C$2000))^2 +  (SUM(COS($V1884/$X$1*($A$22:$A$2000))*$C$22:$C$2000))^2)</f>
        <v>6.1285176461502049</v>
      </c>
    </row>
    <row r="1885" spans="22:25" x14ac:dyDescent="0.35">
      <c r="V1885">
        <f t="shared" si="111"/>
        <v>1883</v>
      </c>
      <c r="W1885">
        <f t="shared" si="110"/>
        <v>2.996887578420389</v>
      </c>
      <c r="X1885" s="2">
        <f t="array" ref="X1885">+SQRT((SUM(SIN($V1885/$X$1*($A$22:$A$2000))*$B$22:$B$2000))^2 + (SUM(COS($V1885/$X$1*($A$22:$A$2000))*$B$22:$B$2000))^2)</f>
        <v>2.308696668156716</v>
      </c>
      <c r="Y1885">
        <f t="array" ref="Y1885">+SQRT((SUM(SIN($V1885/$X$1*($A$22:$A$2000))*$C$22:$C$2000))^2 +  (SUM(COS($V1885/$X$1*($A$22:$A$2000))*$C$22:$C$2000))^2)</f>
        <v>5.8357239859683343</v>
      </c>
    </row>
    <row r="1886" spans="22:25" x14ac:dyDescent="0.35">
      <c r="V1886">
        <f t="shared" si="111"/>
        <v>1884</v>
      </c>
      <c r="W1886">
        <f t="shared" si="110"/>
        <v>2.9984791278513083</v>
      </c>
      <c r="X1886" s="2">
        <f t="array" ref="X1886">+SQRT((SUM(SIN($V1886/$X$1*($A$22:$A$2000))*$B$22:$B$2000))^2 + (SUM(COS($V1886/$X$1*($A$22:$A$2000))*$B$22:$B$2000))^2)</f>
        <v>2.2326231254883138</v>
      </c>
      <c r="Y1886">
        <f t="array" ref="Y1886">+SQRT((SUM(SIN($V1886/$X$1*($A$22:$A$2000))*$C$22:$C$2000))^2 +  (SUM(COS($V1886/$X$1*($A$22:$A$2000))*$C$22:$C$2000))^2)</f>
        <v>5.6211703376490876</v>
      </c>
    </row>
    <row r="1887" spans="22:25" x14ac:dyDescent="0.35">
      <c r="V1887">
        <f t="shared" si="111"/>
        <v>1885</v>
      </c>
      <c r="W1887">
        <f t="shared" si="110"/>
        <v>3.0000706772822272</v>
      </c>
      <c r="X1887" s="2">
        <f t="array" ref="X1887">+SQRT((SUM(SIN($V1887/$X$1*($A$22:$A$2000))*$B$22:$B$2000))^2 + (SUM(COS($V1887/$X$1*($A$22:$A$2000))*$B$22:$B$2000))^2)</f>
        <v>2.3641685670904757</v>
      </c>
      <c r="Y1887">
        <f t="array" ref="Y1887">+SQRT((SUM(SIN($V1887/$X$1*($A$22:$A$2000))*$C$22:$C$2000))^2 +  (SUM(COS($V1887/$X$1*($A$22:$A$2000))*$C$22:$C$2000))^2)</f>
        <v>5.3868263090556709</v>
      </c>
    </row>
    <row r="1888" spans="22:25" x14ac:dyDescent="0.35">
      <c r="V1888">
        <f t="shared" si="111"/>
        <v>1886</v>
      </c>
      <c r="W1888">
        <f t="shared" si="110"/>
        <v>3.0016622267131461</v>
      </c>
      <c r="X1888" s="2">
        <f t="array" ref="X1888">+SQRT((SUM(SIN($V1888/$X$1*($A$22:$A$2000))*$B$22:$B$2000))^2 + (SUM(COS($V1888/$X$1*($A$22:$A$2000))*$B$22:$B$2000))^2)</f>
        <v>2.5412159925911588</v>
      </c>
      <c r="Y1888">
        <f t="array" ref="Y1888">+SQRT((SUM(SIN($V1888/$X$1*($A$22:$A$2000))*$C$22:$C$2000))^2 +  (SUM(COS($V1888/$X$1*($A$22:$A$2000))*$C$22:$C$2000))^2)</f>
        <v>5.0762757030014232</v>
      </c>
    </row>
    <row r="1889" spans="22:25" x14ac:dyDescent="0.35">
      <c r="V1889">
        <f t="shared" si="111"/>
        <v>1887</v>
      </c>
      <c r="W1889">
        <f t="shared" si="110"/>
        <v>3.0032537761440654</v>
      </c>
      <c r="X1889" s="2">
        <f t="array" ref="X1889">+SQRT((SUM(SIN($V1889/$X$1*($A$22:$A$2000))*$B$22:$B$2000))^2 + (SUM(COS($V1889/$X$1*($A$22:$A$2000))*$B$22:$B$2000))^2)</f>
        <v>2.4973427963451602</v>
      </c>
      <c r="Y1889">
        <f t="array" ref="Y1889">+SQRT((SUM(SIN($V1889/$X$1*($A$22:$A$2000))*$C$22:$C$2000))^2 +  (SUM(COS($V1889/$X$1*($A$22:$A$2000))*$C$22:$C$2000))^2)</f>
        <v>4.7009757689049794</v>
      </c>
    </row>
    <row r="1890" spans="22:25" x14ac:dyDescent="0.35">
      <c r="V1890">
        <f t="shared" si="111"/>
        <v>1888</v>
      </c>
      <c r="W1890">
        <f t="shared" si="110"/>
        <v>3.0048453255749838</v>
      </c>
      <c r="X1890" s="2">
        <f t="array" ref="X1890">+SQRT((SUM(SIN($V1890/$X$1*($A$22:$A$2000))*$B$22:$B$2000))^2 + (SUM(COS($V1890/$X$1*($A$22:$A$2000))*$B$22:$B$2000))^2)</f>
        <v>2.1515247092260426</v>
      </c>
      <c r="Y1890">
        <f t="array" ref="Y1890">+SQRT((SUM(SIN($V1890/$X$1*($A$22:$A$2000))*$C$22:$C$2000))^2 +  (SUM(COS($V1890/$X$1*($A$22:$A$2000))*$C$22:$C$2000))^2)</f>
        <v>4.3166478482261033</v>
      </c>
    </row>
    <row r="1891" spans="22:25" x14ac:dyDescent="0.35">
      <c r="V1891">
        <f t="shared" si="111"/>
        <v>1889</v>
      </c>
      <c r="W1891">
        <f t="shared" si="110"/>
        <v>3.0064368750059032</v>
      </c>
      <c r="X1891" s="2">
        <f t="array" ref="X1891">+SQRT((SUM(SIN($V1891/$X$1*($A$22:$A$2000))*$B$22:$B$2000))^2 + (SUM(COS($V1891/$X$1*($A$22:$A$2000))*$B$22:$B$2000))^2)</f>
        <v>1.6693472711675814</v>
      </c>
      <c r="Y1891">
        <f t="array" ref="Y1891">+SQRT((SUM(SIN($V1891/$X$1*($A$22:$A$2000))*$C$22:$C$2000))^2 +  (SUM(COS($V1891/$X$1*($A$22:$A$2000))*$C$22:$C$2000))^2)</f>
        <v>3.9562194710551251</v>
      </c>
    </row>
    <row r="1892" spans="22:25" x14ac:dyDescent="0.35">
      <c r="V1892">
        <f t="shared" si="111"/>
        <v>1890</v>
      </c>
      <c r="W1892">
        <f t="shared" si="110"/>
        <v>3.0080284244368216</v>
      </c>
      <c r="X1892" s="2">
        <f t="array" ref="X1892">+SQRT((SUM(SIN($V1892/$X$1*($A$22:$A$2000))*$B$22:$B$2000))^2 + (SUM(COS($V1892/$X$1*($A$22:$A$2000))*$B$22:$B$2000))^2)</f>
        <v>1.3661717270702045</v>
      </c>
      <c r="Y1892">
        <f t="array" ref="Y1892">+SQRT((SUM(SIN($V1892/$X$1*($A$22:$A$2000))*$C$22:$C$2000))^2 +  (SUM(COS($V1892/$X$1*($A$22:$A$2000))*$C$22:$C$2000))^2)</f>
        <v>3.5677249859728759</v>
      </c>
    </row>
    <row r="1893" spans="22:25" x14ac:dyDescent="0.35">
      <c r="V1893">
        <f t="shared" si="111"/>
        <v>1891</v>
      </c>
      <c r="W1893">
        <f t="shared" si="110"/>
        <v>3.0096199738677409</v>
      </c>
      <c r="X1893" s="2">
        <f t="array" ref="X1893">+SQRT((SUM(SIN($V1893/$X$1*($A$22:$A$2000))*$B$22:$B$2000))^2 + (SUM(COS($V1893/$X$1*($A$22:$A$2000))*$B$22:$B$2000))^2)</f>
        <v>1.3159708706454438</v>
      </c>
      <c r="Y1893">
        <f t="array" ref="Y1893">+SQRT((SUM(SIN($V1893/$X$1*($A$22:$A$2000))*$C$22:$C$2000))^2 +  (SUM(COS($V1893/$X$1*($A$22:$A$2000))*$C$22:$C$2000))^2)</f>
        <v>3.0416081217703619</v>
      </c>
    </row>
    <row r="1894" spans="22:25" x14ac:dyDescent="0.35">
      <c r="V1894">
        <f t="shared" si="111"/>
        <v>1892</v>
      </c>
      <c r="W1894">
        <f t="shared" si="110"/>
        <v>3.0112115232986603</v>
      </c>
      <c r="X1894" s="2">
        <f t="array" ref="X1894">+SQRT((SUM(SIN($V1894/$X$1*($A$22:$A$2000))*$B$22:$B$2000))^2 + (SUM(COS($V1894/$X$1*($A$22:$A$2000))*$B$22:$B$2000))^2)</f>
        <v>1.2085899595036766</v>
      </c>
      <c r="Y1894">
        <f t="array" ref="Y1894">+SQRT((SUM(SIN($V1894/$X$1*($A$22:$A$2000))*$C$22:$C$2000))^2 +  (SUM(COS($V1894/$X$1*($A$22:$A$2000))*$C$22:$C$2000))^2)</f>
        <v>2.3126954399103909</v>
      </c>
    </row>
    <row r="1895" spans="22:25" x14ac:dyDescent="0.35">
      <c r="V1895">
        <f t="shared" si="111"/>
        <v>1893</v>
      </c>
      <c r="W1895">
        <f t="shared" si="110"/>
        <v>3.0128030727295787</v>
      </c>
      <c r="X1895" s="2">
        <f t="array" ref="X1895">+SQRT((SUM(SIN($V1895/$X$1*($A$22:$A$2000))*$B$22:$B$2000))^2 + (SUM(COS($V1895/$X$1*($A$22:$A$2000))*$B$22:$B$2000))^2)</f>
        <v>0.85593485987612117</v>
      </c>
      <c r="Y1895">
        <f t="array" ref="Y1895">+SQRT((SUM(SIN($V1895/$X$1*($A$22:$A$2000))*$C$22:$C$2000))^2 +  (SUM(COS($V1895/$X$1*($A$22:$A$2000))*$C$22:$C$2000))^2)</f>
        <v>1.4413485570029119</v>
      </c>
    </row>
    <row r="1896" spans="22:25" x14ac:dyDescent="0.35">
      <c r="V1896">
        <f t="shared" si="111"/>
        <v>1894</v>
      </c>
      <c r="W1896">
        <f t="shared" si="110"/>
        <v>3.014394622160498</v>
      </c>
      <c r="X1896" s="2">
        <f t="array" ref="X1896">+SQRT((SUM(SIN($V1896/$X$1*($A$22:$A$2000))*$B$22:$B$2000))^2 + (SUM(COS($V1896/$X$1*($A$22:$A$2000))*$B$22:$B$2000))^2)</f>
        <v>0.32759776638743882</v>
      </c>
      <c r="Y1896">
        <f t="array" ref="Y1896">+SQRT((SUM(SIN($V1896/$X$1*($A$22:$A$2000))*$C$22:$C$2000))^2 +  (SUM(COS($V1896/$X$1*($A$22:$A$2000))*$C$22:$C$2000))^2)</f>
        <v>0.72487354499747969</v>
      </c>
    </row>
    <row r="1897" spans="22:25" x14ac:dyDescent="0.35">
      <c r="V1897">
        <f t="shared" si="111"/>
        <v>1895</v>
      </c>
      <c r="W1897">
        <f t="shared" si="110"/>
        <v>3.0159861715914165</v>
      </c>
      <c r="X1897" s="2">
        <f t="array" ref="X1897">+SQRT((SUM(SIN($V1897/$X$1*($A$22:$A$2000))*$B$22:$B$2000))^2 + (SUM(COS($V1897/$X$1*($A$22:$A$2000))*$B$22:$B$2000))^2)</f>
        <v>0.17651955568860839</v>
      </c>
      <c r="Y1897">
        <f t="array" ref="Y1897">+SQRT((SUM(SIN($V1897/$X$1*($A$22:$A$2000))*$C$22:$C$2000))^2 +  (SUM(COS($V1897/$X$1*($A$22:$A$2000))*$C$22:$C$2000))^2)</f>
        <v>0.93489542294716155</v>
      </c>
    </row>
    <row r="1898" spans="22:25" x14ac:dyDescent="0.35">
      <c r="V1898">
        <f t="shared" si="111"/>
        <v>1896</v>
      </c>
      <c r="W1898">
        <f t="shared" si="110"/>
        <v>3.0175777210223358</v>
      </c>
      <c r="X1898" s="2">
        <f t="array" ref="X1898">+SQRT((SUM(SIN($V1898/$X$1*($A$22:$A$2000))*$B$22:$B$2000))^2 + (SUM(COS($V1898/$X$1*($A$22:$A$2000))*$B$22:$B$2000))^2)</f>
        <v>0.46173119941949242</v>
      </c>
      <c r="Y1898">
        <f t="array" ref="Y1898">+SQRT((SUM(SIN($V1898/$X$1*($A$22:$A$2000))*$C$22:$C$2000))^2 +  (SUM(COS($V1898/$X$1*($A$22:$A$2000))*$C$22:$C$2000))^2)</f>
        <v>1.5887369966163885</v>
      </c>
    </row>
    <row r="1899" spans="22:25" x14ac:dyDescent="0.35">
      <c r="V1899">
        <f t="shared" si="111"/>
        <v>1897</v>
      </c>
      <c r="W1899">
        <f t="shared" si="110"/>
        <v>3.0191692704532547</v>
      </c>
      <c r="X1899" s="2">
        <f t="array" ref="X1899">+SQRT((SUM(SIN($V1899/$X$1*($A$22:$A$2000))*$B$22:$B$2000))^2 + (SUM(COS($V1899/$X$1*($A$22:$A$2000))*$B$22:$B$2000))^2)</f>
        <v>0.44983835825190155</v>
      </c>
      <c r="Y1899">
        <f t="array" ref="Y1899">+SQRT((SUM(SIN($V1899/$X$1*($A$22:$A$2000))*$C$22:$C$2000))^2 +  (SUM(COS($V1899/$X$1*($A$22:$A$2000))*$C$22:$C$2000))^2)</f>
        <v>2.2402992798022248</v>
      </c>
    </row>
    <row r="1900" spans="22:25" x14ac:dyDescent="0.35">
      <c r="V1900">
        <f t="shared" si="111"/>
        <v>1898</v>
      </c>
      <c r="W1900">
        <f t="shared" si="110"/>
        <v>3.0207608198841736</v>
      </c>
      <c r="X1900" s="2">
        <f t="array" ref="X1900">+SQRT((SUM(SIN($V1900/$X$1*($A$22:$A$2000))*$B$22:$B$2000))^2 + (SUM(COS($V1900/$X$1*($A$22:$A$2000))*$B$22:$B$2000))^2)</f>
        <v>0.29924802988649452</v>
      </c>
      <c r="Y1900">
        <f t="array" ref="Y1900">+SQRT((SUM(SIN($V1900/$X$1*($A$22:$A$2000))*$C$22:$C$2000))^2 +  (SUM(COS($V1900/$X$1*($A$22:$A$2000))*$C$22:$C$2000))^2)</f>
        <v>2.9304724095031314</v>
      </c>
    </row>
    <row r="1901" spans="22:25" x14ac:dyDescent="0.35">
      <c r="V1901">
        <f t="shared" si="111"/>
        <v>1899</v>
      </c>
      <c r="W1901">
        <f t="shared" si="110"/>
        <v>3.0223523693150924</v>
      </c>
      <c r="X1901" s="2">
        <f t="array" ref="X1901">+SQRT((SUM(SIN($V1901/$X$1*($A$22:$A$2000))*$B$22:$B$2000))^2 + (SUM(COS($V1901/$X$1*($A$22:$A$2000))*$B$22:$B$2000))^2)</f>
        <v>0.48217258715500755</v>
      </c>
      <c r="Y1901">
        <f t="array" ref="Y1901">+SQRT((SUM(SIN($V1901/$X$1*($A$22:$A$2000))*$C$22:$C$2000))^2 +  (SUM(COS($V1901/$X$1*($A$22:$A$2000))*$C$22:$C$2000))^2)</f>
        <v>3.7045942244439014</v>
      </c>
    </row>
    <row r="1902" spans="22:25" x14ac:dyDescent="0.35">
      <c r="V1902">
        <f t="shared" si="111"/>
        <v>1900</v>
      </c>
      <c r="W1902">
        <f t="shared" si="110"/>
        <v>3.0239439187460113</v>
      </c>
      <c r="X1902" s="2">
        <f t="array" ref="X1902">+SQRT((SUM(SIN($V1902/$X$1*($A$22:$A$2000))*$B$22:$B$2000))^2 + (SUM(COS($V1902/$X$1*($A$22:$A$2000))*$B$22:$B$2000))^2)</f>
        <v>0.7516778761552082</v>
      </c>
      <c r="Y1902">
        <f t="array" ref="Y1902">+SQRT((SUM(SIN($V1902/$X$1*($A$22:$A$2000))*$C$22:$C$2000))^2 +  (SUM(COS($V1902/$X$1*($A$22:$A$2000))*$C$22:$C$2000))^2)</f>
        <v>4.5117282401907817</v>
      </c>
    </row>
    <row r="1903" spans="22:25" x14ac:dyDescent="0.35">
      <c r="V1903">
        <f t="shared" si="111"/>
        <v>1901</v>
      </c>
      <c r="W1903">
        <f t="shared" si="110"/>
        <v>3.0255354681769306</v>
      </c>
      <c r="X1903" s="2">
        <f t="array" ref="X1903">+SQRT((SUM(SIN($V1903/$X$1*($A$22:$A$2000))*$B$22:$B$2000))^2 + (SUM(COS($V1903/$X$1*($A$22:$A$2000))*$B$22:$B$2000))^2)</f>
        <v>0.807846953190546</v>
      </c>
      <c r="Y1903">
        <f t="array" ref="Y1903">+SQRT((SUM(SIN($V1903/$X$1*($A$22:$A$2000))*$C$22:$C$2000))^2 +  (SUM(COS($V1903/$X$1*($A$22:$A$2000))*$C$22:$C$2000))^2)</f>
        <v>5.2455393798221497</v>
      </c>
    </row>
    <row r="1904" spans="22:25" x14ac:dyDescent="0.35">
      <c r="V1904">
        <f t="shared" si="111"/>
        <v>1902</v>
      </c>
      <c r="W1904">
        <f t="shared" si="110"/>
        <v>3.0271270176078495</v>
      </c>
      <c r="X1904" s="2">
        <f t="array" ref="X1904">+SQRT((SUM(SIN($V1904/$X$1*($A$22:$A$2000))*$B$22:$B$2000))^2 + (SUM(COS($V1904/$X$1*($A$22:$A$2000))*$B$22:$B$2000))^2)</f>
        <v>0.60359084452845202</v>
      </c>
      <c r="Y1904">
        <f t="array" ref="Y1904">+SQRT((SUM(SIN($V1904/$X$1*($A$22:$A$2000))*$C$22:$C$2000))^2 +  (SUM(COS($V1904/$X$1*($A$22:$A$2000))*$C$22:$C$2000))^2)</f>
        <v>5.820552666516682</v>
      </c>
    </row>
    <row r="1905" spans="22:25" x14ac:dyDescent="0.35">
      <c r="V1905">
        <f t="shared" si="111"/>
        <v>1903</v>
      </c>
      <c r="W1905">
        <f t="shared" si="110"/>
        <v>3.0287185670387684</v>
      </c>
      <c r="X1905" s="2">
        <f t="array" ref="X1905">+SQRT((SUM(SIN($V1905/$X$1*($A$22:$A$2000))*$B$22:$B$2000))^2 + (SUM(COS($V1905/$X$1*($A$22:$A$2000))*$B$22:$B$2000))^2)</f>
        <v>0.23655784926626414</v>
      </c>
      <c r="Y1905">
        <f t="array" ref="Y1905">+SQRT((SUM(SIN($V1905/$X$1*($A$22:$A$2000))*$C$22:$C$2000))^2 +  (SUM(COS($V1905/$X$1*($A$22:$A$2000))*$C$22:$C$2000))^2)</f>
        <v>6.2213633058097431</v>
      </c>
    </row>
    <row r="1906" spans="22:25" x14ac:dyDescent="0.35">
      <c r="V1906">
        <f t="shared" si="111"/>
        <v>1904</v>
      </c>
      <c r="W1906">
        <f t="shared" si="110"/>
        <v>3.0303101164696873</v>
      </c>
      <c r="X1906" s="2">
        <f t="array" ref="X1906">+SQRT((SUM(SIN($V1906/$X$1*($A$22:$A$2000))*$B$22:$B$2000))^2 + (SUM(COS($V1906/$X$1*($A$22:$A$2000))*$B$22:$B$2000))^2)</f>
        <v>0.12018625497621072</v>
      </c>
      <c r="Y1906">
        <f t="array" ref="Y1906">+SQRT((SUM(SIN($V1906/$X$1*($A$22:$A$2000))*$C$22:$C$2000))^2 +  (SUM(COS($V1906/$X$1*($A$22:$A$2000))*$C$22:$C$2000))^2)</f>
        <v>6.4984114323223032</v>
      </c>
    </row>
    <row r="1907" spans="22:25" x14ac:dyDescent="0.35">
      <c r="V1907">
        <f t="shared" si="111"/>
        <v>1905</v>
      </c>
      <c r="W1907">
        <f t="shared" si="110"/>
        <v>3.0319016659006062</v>
      </c>
      <c r="X1907" s="2">
        <f t="array" ref="X1907">+SQRT((SUM(SIN($V1907/$X$1*($A$22:$A$2000))*$B$22:$B$2000))^2 + (SUM(COS($V1907/$X$1*($A$22:$A$2000))*$B$22:$B$2000))^2)</f>
        <v>0.30081887239413813</v>
      </c>
      <c r="Y1907">
        <f t="array" ref="Y1907">+SQRT((SUM(SIN($V1907/$X$1*($A$22:$A$2000))*$C$22:$C$2000))^2 +  (SUM(COS($V1907/$X$1*($A$22:$A$2000))*$C$22:$C$2000))^2)</f>
        <v>6.7002373819285559</v>
      </c>
    </row>
    <row r="1908" spans="22:25" x14ac:dyDescent="0.35">
      <c r="V1908">
        <f t="shared" si="111"/>
        <v>1906</v>
      </c>
      <c r="W1908">
        <f t="shared" si="110"/>
        <v>3.0334932153315251</v>
      </c>
      <c r="X1908" s="2">
        <f t="array" ref="X1908">+SQRT((SUM(SIN($V1908/$X$1*($A$22:$A$2000))*$B$22:$B$2000))^2 + (SUM(COS($V1908/$X$1*($A$22:$A$2000))*$B$22:$B$2000))^2)</f>
        <v>0.23172404694839357</v>
      </c>
      <c r="Y1908">
        <f t="array" ref="Y1908">+SQRT((SUM(SIN($V1908/$X$1*($A$22:$A$2000))*$C$22:$C$2000))^2 +  (SUM(COS($V1908/$X$1*($A$22:$A$2000))*$C$22:$C$2000))^2)</f>
        <v>6.7909400663826984</v>
      </c>
    </row>
    <row r="1909" spans="22:25" x14ac:dyDescent="0.35">
      <c r="V1909">
        <f t="shared" si="111"/>
        <v>1907</v>
      </c>
      <c r="W1909">
        <f t="shared" si="110"/>
        <v>3.0350847647624444</v>
      </c>
      <c r="X1909" s="2">
        <f t="array" ref="X1909">+SQRT((SUM(SIN($V1909/$X$1*($A$22:$A$2000))*$B$22:$B$2000))^2 + (SUM(COS($V1909/$X$1*($A$22:$A$2000))*$B$22:$B$2000))^2)</f>
        <v>5.9056317897876041E-2</v>
      </c>
      <c r="Y1909">
        <f t="array" ref="Y1909">+SQRT((SUM(SIN($V1909/$X$1*($A$22:$A$2000))*$C$22:$C$2000))^2 +  (SUM(COS($V1909/$X$1*($A$22:$A$2000))*$C$22:$C$2000))^2)</f>
        <v>6.648959562657927</v>
      </c>
    </row>
    <row r="1910" spans="22:25" x14ac:dyDescent="0.35">
      <c r="V1910">
        <f t="shared" si="111"/>
        <v>1908</v>
      </c>
      <c r="W1910">
        <f t="shared" si="110"/>
        <v>3.0366763141933628</v>
      </c>
      <c r="X1910" s="2">
        <f t="array" ref="X1910">+SQRT((SUM(SIN($V1910/$X$1*($A$22:$A$2000))*$B$22:$B$2000))^2 + (SUM(COS($V1910/$X$1*($A$22:$A$2000))*$B$22:$B$2000))^2)</f>
        <v>0.39163004150634001</v>
      </c>
      <c r="Y1910">
        <f t="array" ref="Y1910">+SQRT((SUM(SIN($V1910/$X$1*($A$22:$A$2000))*$C$22:$C$2000))^2 +  (SUM(COS($V1910/$X$1*($A$22:$A$2000))*$C$22:$C$2000))^2)</f>
        <v>6.1631975469028504</v>
      </c>
    </row>
    <row r="1911" spans="22:25" x14ac:dyDescent="0.35">
      <c r="V1911">
        <f t="shared" si="111"/>
        <v>1909</v>
      </c>
      <c r="W1911">
        <f t="shared" si="110"/>
        <v>3.0382678636242821</v>
      </c>
      <c r="X1911" s="2">
        <f t="array" ref="X1911">+SQRT((SUM(SIN($V1911/$X$1*($A$22:$A$2000))*$B$22:$B$2000))^2 + (SUM(COS($V1911/$X$1*($A$22:$A$2000))*$B$22:$B$2000))^2)</f>
        <v>0.63358405329049838</v>
      </c>
      <c r="Y1911">
        <f t="array" ref="Y1911">+SQRT((SUM(SIN($V1911/$X$1*($A$22:$A$2000))*$C$22:$C$2000))^2 +  (SUM(COS($V1911/$X$1*($A$22:$A$2000))*$C$22:$C$2000))^2)</f>
        <v>5.3326902914620398</v>
      </c>
    </row>
    <row r="1912" spans="22:25" x14ac:dyDescent="0.35">
      <c r="V1912">
        <f t="shared" si="111"/>
        <v>1910</v>
      </c>
      <c r="W1912">
        <f t="shared" si="110"/>
        <v>3.0398594130552015</v>
      </c>
      <c r="X1912" s="2">
        <f t="array" ref="X1912">+SQRT((SUM(SIN($V1912/$X$1*($A$22:$A$2000))*$B$22:$B$2000))^2 + (SUM(COS($V1912/$X$1*($A$22:$A$2000))*$B$22:$B$2000))^2)</f>
        <v>0.66227807937011651</v>
      </c>
      <c r="Y1912">
        <f t="array" ref="Y1912">+SQRT((SUM(SIN($V1912/$X$1*($A$22:$A$2000))*$C$22:$C$2000))^2 +  (SUM(COS($V1912/$X$1*($A$22:$A$2000))*$C$22:$C$2000))^2)</f>
        <v>4.282392192712237</v>
      </c>
    </row>
    <row r="1913" spans="22:25" x14ac:dyDescent="0.35">
      <c r="V1913">
        <f t="shared" si="111"/>
        <v>1911</v>
      </c>
      <c r="W1913">
        <f t="shared" si="110"/>
        <v>3.0414509624861199</v>
      </c>
      <c r="X1913" s="2">
        <f t="array" ref="X1913">+SQRT((SUM(SIN($V1913/$X$1*($A$22:$A$2000))*$B$22:$B$2000))^2 + (SUM(COS($V1913/$X$1*($A$22:$A$2000))*$B$22:$B$2000))^2)</f>
        <v>0.46862470130672851</v>
      </c>
      <c r="Y1913">
        <f t="array" ref="Y1913">+SQRT((SUM(SIN($V1913/$X$1*($A$22:$A$2000))*$C$22:$C$2000))^2 +  (SUM(COS($V1913/$X$1*($A$22:$A$2000))*$C$22:$C$2000))^2)</f>
        <v>3.1778661328695703</v>
      </c>
    </row>
    <row r="1914" spans="22:25" x14ac:dyDescent="0.35">
      <c r="V1914">
        <f t="shared" si="111"/>
        <v>1912</v>
      </c>
      <c r="W1914">
        <f t="shared" si="110"/>
        <v>3.0430425119170392</v>
      </c>
      <c r="X1914" s="2">
        <f t="array" ref="X1914">+SQRT((SUM(SIN($V1914/$X$1*($A$22:$A$2000))*$B$22:$B$2000))^2 + (SUM(COS($V1914/$X$1*($A$22:$A$2000))*$B$22:$B$2000))^2)</f>
        <v>0.15002448877618907</v>
      </c>
      <c r="Y1914">
        <f t="array" ref="Y1914">+SQRT((SUM(SIN($V1914/$X$1*($A$22:$A$2000))*$C$22:$C$2000))^2 +  (SUM(COS($V1914/$X$1*($A$22:$A$2000))*$C$22:$C$2000))^2)</f>
        <v>2.0997381731810441</v>
      </c>
    </row>
    <row r="1915" spans="22:25" x14ac:dyDescent="0.35">
      <c r="V1915">
        <f t="shared" si="111"/>
        <v>1913</v>
      </c>
      <c r="W1915">
        <f t="shared" si="110"/>
        <v>3.0446340613479577</v>
      </c>
      <c r="X1915" s="2">
        <f t="array" ref="X1915">+SQRT((SUM(SIN($V1915/$X$1*($A$22:$A$2000))*$B$22:$B$2000))^2 + (SUM(COS($V1915/$X$1*($A$22:$A$2000))*$B$22:$B$2000))^2)</f>
        <v>0.14305717310414814</v>
      </c>
      <c r="Y1915">
        <f t="array" ref="Y1915">+SQRT((SUM(SIN($V1915/$X$1*($A$22:$A$2000))*$C$22:$C$2000))^2 +  (SUM(COS($V1915/$X$1*($A$22:$A$2000))*$C$22:$C$2000))^2)</f>
        <v>1.0114664740783665</v>
      </c>
    </row>
    <row r="1916" spans="22:25" x14ac:dyDescent="0.35">
      <c r="V1916">
        <f t="shared" si="111"/>
        <v>1914</v>
      </c>
      <c r="W1916">
        <f t="shared" si="110"/>
        <v>3.046225610778877</v>
      </c>
      <c r="X1916" s="2">
        <f t="array" ref="X1916">+SQRT((SUM(SIN($V1916/$X$1*($A$22:$A$2000))*$B$22:$B$2000))^2 + (SUM(COS($V1916/$X$1*($A$22:$A$2000))*$B$22:$B$2000))^2)</f>
        <v>0.27055636557093354</v>
      </c>
      <c r="Y1916">
        <f t="array" ref="Y1916">+SQRT((SUM(SIN($V1916/$X$1*($A$22:$A$2000))*$C$22:$C$2000))^2 +  (SUM(COS($V1916/$X$1*($A$22:$A$2000))*$C$22:$C$2000))^2)</f>
        <v>0.1851777139235167</v>
      </c>
    </row>
    <row r="1917" spans="22:25" x14ac:dyDescent="0.35">
      <c r="V1917">
        <f t="shared" si="111"/>
        <v>1915</v>
      </c>
      <c r="W1917">
        <f t="shared" si="110"/>
        <v>3.0478171602097954</v>
      </c>
      <c r="X1917" s="2">
        <f t="array" ref="X1917">+SQRT((SUM(SIN($V1917/$X$1*($A$22:$A$2000))*$B$22:$B$2000))^2 + (SUM(COS($V1917/$X$1*($A$22:$A$2000))*$B$22:$B$2000))^2)</f>
        <v>0.18683862583922634</v>
      </c>
      <c r="Y1917">
        <f t="array" ref="Y1917">+SQRT((SUM(SIN($V1917/$X$1*($A$22:$A$2000))*$C$22:$C$2000))^2 +  (SUM(COS($V1917/$X$1*($A$22:$A$2000))*$C$22:$C$2000))^2)</f>
        <v>1.2623983046458203</v>
      </c>
    </row>
    <row r="1918" spans="22:25" x14ac:dyDescent="0.35">
      <c r="V1918">
        <f t="shared" si="111"/>
        <v>1916</v>
      </c>
      <c r="W1918">
        <f t="shared" si="110"/>
        <v>3.0494087096407148</v>
      </c>
      <c r="X1918" s="2">
        <f t="array" ref="X1918">+SQRT((SUM(SIN($V1918/$X$1*($A$22:$A$2000))*$B$22:$B$2000))^2 + (SUM(COS($V1918/$X$1*($A$22:$A$2000))*$B$22:$B$2000))^2)</f>
        <v>0.12157572261668499</v>
      </c>
      <c r="Y1918">
        <f t="array" ref="Y1918">+SQRT((SUM(SIN($V1918/$X$1*($A$22:$A$2000))*$C$22:$C$2000))^2 +  (SUM(COS($V1918/$X$1*($A$22:$A$2000))*$C$22:$C$2000))^2)</f>
        <v>2.1766929372658725</v>
      </c>
    </row>
    <row r="1919" spans="22:25" x14ac:dyDescent="0.35">
      <c r="V1919">
        <f t="shared" si="111"/>
        <v>1917</v>
      </c>
      <c r="W1919">
        <f t="shared" si="110"/>
        <v>3.0510002590716341</v>
      </c>
      <c r="X1919" s="2">
        <f t="array" ref="X1919">+SQRT((SUM(SIN($V1919/$X$1*($A$22:$A$2000))*$B$22:$B$2000))^2 + (SUM(COS($V1919/$X$1*($A$22:$A$2000))*$B$22:$B$2000))^2)</f>
        <v>0.39348351153893246</v>
      </c>
      <c r="Y1919">
        <f t="array" ref="Y1919">+SQRT((SUM(SIN($V1919/$X$1*($A$22:$A$2000))*$C$22:$C$2000))^2 +  (SUM(COS($V1919/$X$1*($A$22:$A$2000))*$C$22:$C$2000))^2)</f>
        <v>2.7508848578261529</v>
      </c>
    </row>
    <row r="1920" spans="22:25" x14ac:dyDescent="0.35">
      <c r="V1920">
        <f t="shared" si="111"/>
        <v>1918</v>
      </c>
      <c r="W1920">
        <f t="shared" si="110"/>
        <v>3.0525918085025525</v>
      </c>
      <c r="X1920" s="2">
        <f t="array" ref="X1920">+SQRT((SUM(SIN($V1920/$X$1*($A$22:$A$2000))*$B$22:$B$2000))^2 + (SUM(COS($V1920/$X$1*($A$22:$A$2000))*$B$22:$B$2000))^2)</f>
        <v>0.57753139087414884</v>
      </c>
      <c r="Y1920">
        <f t="array" ref="Y1920">+SQRT((SUM(SIN($V1920/$X$1*($A$22:$A$2000))*$C$22:$C$2000))^2 +  (SUM(COS($V1920/$X$1*($A$22:$A$2000))*$C$22:$C$2000))^2)</f>
        <v>2.989077861707186</v>
      </c>
    </row>
    <row r="1921" spans="22:25" x14ac:dyDescent="0.35">
      <c r="V1921">
        <f t="shared" si="111"/>
        <v>1919</v>
      </c>
      <c r="W1921">
        <f t="shared" si="110"/>
        <v>3.0541833579334718</v>
      </c>
      <c r="X1921" s="2">
        <f t="array" ref="X1921">+SQRT((SUM(SIN($V1921/$X$1*($A$22:$A$2000))*$B$22:$B$2000))^2 + (SUM(COS($V1921/$X$1*($A$22:$A$2000))*$B$22:$B$2000))^2)</f>
        <v>0.56620847883285719</v>
      </c>
      <c r="Y1921">
        <f t="array" ref="Y1921">+SQRT((SUM(SIN($V1921/$X$1*($A$22:$A$2000))*$C$22:$C$2000))^2 +  (SUM(COS($V1921/$X$1*($A$22:$A$2000))*$C$22:$C$2000))^2)</f>
        <v>3.0547415838014449</v>
      </c>
    </row>
    <row r="1922" spans="22:25" x14ac:dyDescent="0.35">
      <c r="V1922">
        <f t="shared" si="111"/>
        <v>1920</v>
      </c>
      <c r="W1922">
        <f t="shared" si="110"/>
        <v>3.0557749073643903</v>
      </c>
      <c r="X1922" s="2">
        <f t="array" ref="X1922">+SQRT((SUM(SIN($V1922/$X$1*($A$22:$A$2000))*$B$22:$B$2000))^2 + (SUM(COS($V1922/$X$1*($A$22:$A$2000))*$B$22:$B$2000))^2)</f>
        <v>0.36471045984353101</v>
      </c>
      <c r="Y1922">
        <f t="array" ref="Y1922">+SQRT((SUM(SIN($V1922/$X$1*($A$22:$A$2000))*$C$22:$C$2000))^2 +  (SUM(COS($V1922/$X$1*($A$22:$A$2000))*$C$22:$C$2000))^2)</f>
        <v>3.1189524029040454</v>
      </c>
    </row>
    <row r="1923" spans="22:25" x14ac:dyDescent="0.35">
      <c r="V1923">
        <f t="shared" si="111"/>
        <v>1921</v>
      </c>
      <c r="W1923">
        <f t="shared" ref="W1923:W1986" si="112">+V1923/$X$1/2/PI()</f>
        <v>3.0573664567953096</v>
      </c>
      <c r="X1923" s="2">
        <f t="array" ref="X1923">+SQRT((SUM(SIN($V1923/$X$1*($A$22:$A$2000))*$B$22:$B$2000))^2 + (SUM(COS($V1923/$X$1*($A$22:$A$2000))*$B$22:$B$2000))^2)</f>
        <v>7.1520297866109514E-2</v>
      </c>
      <c r="Y1923">
        <f t="array" ref="Y1923">+SQRT((SUM(SIN($V1923/$X$1*($A$22:$A$2000))*$C$22:$C$2000))^2 +  (SUM(COS($V1923/$X$1*($A$22:$A$2000))*$C$22:$C$2000))^2)</f>
        <v>3.18202014198482</v>
      </c>
    </row>
    <row r="1924" spans="22:25" x14ac:dyDescent="0.35">
      <c r="V1924">
        <f t="shared" si="111"/>
        <v>1922</v>
      </c>
      <c r="W1924">
        <f t="shared" si="112"/>
        <v>3.0589580062262285</v>
      </c>
      <c r="X1924" s="2">
        <f t="array" ref="X1924">+SQRT((SUM(SIN($V1924/$X$1*($A$22:$A$2000))*$B$22:$B$2000))^2 + (SUM(COS($V1924/$X$1*($A$22:$A$2000))*$B$22:$B$2000))^2)</f>
        <v>0.18018089894041298</v>
      </c>
      <c r="Y1924">
        <f t="array" ref="Y1924">+SQRT((SUM(SIN($V1924/$X$1*($A$22:$A$2000))*$C$22:$C$2000))^2 +  (SUM(COS($V1924/$X$1*($A$22:$A$2000))*$C$22:$C$2000))^2)</f>
        <v>3.14231399150919</v>
      </c>
    </row>
    <row r="1925" spans="22:25" x14ac:dyDescent="0.35">
      <c r="V1925">
        <f t="shared" ref="V1925:V1988" si="113">+V1924+1</f>
        <v>1923</v>
      </c>
      <c r="W1925">
        <f t="shared" si="112"/>
        <v>3.0605495556571474</v>
      </c>
      <c r="X1925" s="2">
        <f t="array" ref="X1925">+SQRT((SUM(SIN($V1925/$X$1*($A$22:$A$2000))*$B$22:$B$2000))^2 + (SUM(COS($V1925/$X$1*($A$22:$A$2000))*$B$22:$B$2000))^2)</f>
        <v>0.27213976202016871</v>
      </c>
      <c r="Y1925">
        <f t="array" ref="Y1925">+SQRT((SUM(SIN($V1925/$X$1*($A$22:$A$2000))*$C$22:$C$2000))^2 +  (SUM(COS($V1925/$X$1*($A$22:$A$2000))*$C$22:$C$2000))^2)</f>
        <v>3.0038191592771972</v>
      </c>
    </row>
    <row r="1926" spans="22:25" x14ac:dyDescent="0.35">
      <c r="V1926">
        <f t="shared" si="113"/>
        <v>1924</v>
      </c>
      <c r="W1926">
        <f t="shared" si="112"/>
        <v>3.0621411050880663</v>
      </c>
      <c r="X1926" s="2">
        <f t="array" ref="X1926">+SQRT((SUM(SIN($V1926/$X$1*($A$22:$A$2000))*$B$22:$B$2000))^2 + (SUM(COS($V1926/$X$1*($A$22:$A$2000))*$B$22:$B$2000))^2)</f>
        <v>0.19352358828690866</v>
      </c>
      <c r="Y1926">
        <f t="array" ref="Y1926">+SQRT((SUM(SIN($V1926/$X$1*($A$22:$A$2000))*$C$22:$C$2000))^2 +  (SUM(COS($V1926/$X$1*($A$22:$A$2000))*$C$22:$C$2000))^2)</f>
        <v>2.9153218858431185</v>
      </c>
    </row>
    <row r="1927" spans="22:25" x14ac:dyDescent="0.35">
      <c r="V1927">
        <f t="shared" si="113"/>
        <v>1925</v>
      </c>
      <c r="W1927">
        <f t="shared" si="112"/>
        <v>3.0637326545189851</v>
      </c>
      <c r="X1927" s="2">
        <f t="array" ref="X1927">+SQRT((SUM(SIN($V1927/$X$1*($A$22:$A$2000))*$B$22:$B$2000))^2 + (SUM(COS($V1927/$X$1*($A$22:$A$2000))*$B$22:$B$2000))^2)</f>
        <v>0.19182775476800074</v>
      </c>
      <c r="Y1927">
        <f t="array" ref="Y1927">+SQRT((SUM(SIN($V1927/$X$1*($A$22:$A$2000))*$C$22:$C$2000))^2 +  (SUM(COS($V1927/$X$1*($A$22:$A$2000))*$C$22:$C$2000))^2)</f>
        <v>2.9834209425963616</v>
      </c>
    </row>
    <row r="1928" spans="22:25" x14ac:dyDescent="0.35">
      <c r="V1928">
        <f t="shared" si="113"/>
        <v>1926</v>
      </c>
      <c r="W1928">
        <f t="shared" si="112"/>
        <v>3.0653242039499045</v>
      </c>
      <c r="X1928" s="2">
        <f t="array" ref="X1928">+SQRT((SUM(SIN($V1928/$X$1*($A$22:$A$2000))*$B$22:$B$2000))^2 + (SUM(COS($V1928/$X$1*($A$22:$A$2000))*$B$22:$B$2000))^2)</f>
        <v>0.40500649274405215</v>
      </c>
      <c r="Y1928">
        <f t="array" ref="Y1928">+SQRT((SUM(SIN($V1928/$X$1*($A$22:$A$2000))*$C$22:$C$2000))^2 +  (SUM(COS($V1928/$X$1*($A$22:$A$2000))*$C$22:$C$2000))^2)</f>
        <v>3.1306571150677946</v>
      </c>
    </row>
    <row r="1929" spans="22:25" x14ac:dyDescent="0.35">
      <c r="V1929">
        <f t="shared" si="113"/>
        <v>1927</v>
      </c>
      <c r="W1929">
        <f t="shared" si="112"/>
        <v>3.0669157533808233</v>
      </c>
      <c r="X1929" s="2">
        <f t="array" ref="X1929">+SQRT((SUM(SIN($V1929/$X$1*($A$22:$A$2000))*$B$22:$B$2000))^2 + (SUM(COS($V1929/$X$1*($A$22:$A$2000))*$B$22:$B$2000))^2)</f>
        <v>0.53584648902141552</v>
      </c>
      <c r="Y1929">
        <f t="array" ref="Y1929">+SQRT((SUM(SIN($V1929/$X$1*($A$22:$A$2000))*$C$22:$C$2000))^2 +  (SUM(COS($V1929/$X$1*($A$22:$A$2000))*$C$22:$C$2000))^2)</f>
        <v>3.2434179280755484</v>
      </c>
    </row>
    <row r="1930" spans="22:25" x14ac:dyDescent="0.35">
      <c r="V1930">
        <f t="shared" si="113"/>
        <v>1928</v>
      </c>
      <c r="W1930">
        <f t="shared" si="112"/>
        <v>3.0685073028117422</v>
      </c>
      <c r="X1930" s="2">
        <f t="array" ref="X1930">+SQRT((SUM(SIN($V1930/$X$1*($A$22:$A$2000))*$B$22:$B$2000))^2 + (SUM(COS($V1930/$X$1*($A$22:$A$2000))*$B$22:$B$2000))^2)</f>
        <v>0.48663076051696308</v>
      </c>
      <c r="Y1930">
        <f t="array" ref="Y1930">+SQRT((SUM(SIN($V1930/$X$1*($A$22:$A$2000))*$C$22:$C$2000))^2 +  (SUM(COS($V1930/$X$1*($A$22:$A$2000))*$C$22:$C$2000))^2)</f>
        <v>3.33434825391774</v>
      </c>
    </row>
    <row r="1931" spans="22:25" x14ac:dyDescent="0.35">
      <c r="V1931">
        <f t="shared" si="113"/>
        <v>1929</v>
      </c>
      <c r="W1931">
        <f t="shared" si="112"/>
        <v>3.0700988522426611</v>
      </c>
      <c r="X1931" s="2">
        <f t="array" ref="X1931">+SQRT((SUM(SIN($V1931/$X$1*($A$22:$A$2000))*$B$22:$B$2000))^2 + (SUM(COS($V1931/$X$1*($A$22:$A$2000))*$B$22:$B$2000))^2)</f>
        <v>0.27432134297342703</v>
      </c>
      <c r="Y1931">
        <f t="array" ref="Y1931">+SQRT((SUM(SIN($V1931/$X$1*($A$22:$A$2000))*$C$22:$C$2000))^2 +  (SUM(COS($V1931/$X$1*($A$22:$A$2000))*$C$22:$C$2000))^2)</f>
        <v>3.5172115108926922</v>
      </c>
    </row>
    <row r="1932" spans="22:25" x14ac:dyDescent="0.35">
      <c r="V1932">
        <f t="shared" si="113"/>
        <v>1930</v>
      </c>
      <c r="W1932">
        <f t="shared" si="112"/>
        <v>3.0716904016735804</v>
      </c>
      <c r="X1932" s="2">
        <f t="array" ref="X1932">+SQRT((SUM(SIN($V1932/$X$1*($A$22:$A$2000))*$B$22:$B$2000))^2 + (SUM(COS($V1932/$X$1*($A$22:$A$2000))*$B$22:$B$2000))^2)</f>
        <v>1.3746340847210306E-2</v>
      </c>
      <c r="Y1932">
        <f t="array" ref="Y1932">+SQRT((SUM(SIN($V1932/$X$1*($A$22:$A$2000))*$C$22:$C$2000))^2 +  (SUM(COS($V1932/$X$1*($A$22:$A$2000))*$C$22:$C$2000))^2)</f>
        <v>3.8964914883680133</v>
      </c>
    </row>
    <row r="1933" spans="22:25" x14ac:dyDescent="0.35">
      <c r="V1933">
        <f t="shared" si="113"/>
        <v>1931</v>
      </c>
      <c r="W1933">
        <f t="shared" si="112"/>
        <v>3.0732819511044989</v>
      </c>
      <c r="X1933" s="2">
        <f t="array" ref="X1933">+SQRT((SUM(SIN($V1933/$X$1*($A$22:$A$2000))*$B$22:$B$2000))^2 + (SUM(COS($V1933/$X$1*($A$22:$A$2000))*$B$22:$B$2000))^2)</f>
        <v>0.21896242064896718</v>
      </c>
      <c r="Y1933">
        <f t="array" ref="Y1933">+SQRT((SUM(SIN($V1933/$X$1*($A$22:$A$2000))*$C$22:$C$2000))^2 +  (SUM(COS($V1933/$X$1*($A$22:$A$2000))*$C$22:$C$2000))^2)</f>
        <v>4.5001219911061243</v>
      </c>
    </row>
    <row r="1934" spans="22:25" x14ac:dyDescent="0.35">
      <c r="V1934">
        <f t="shared" si="113"/>
        <v>1932</v>
      </c>
      <c r="W1934">
        <f t="shared" si="112"/>
        <v>3.0748735005354182</v>
      </c>
      <c r="X1934" s="2">
        <f t="array" ref="X1934">+SQRT((SUM(SIN($V1934/$X$1*($A$22:$A$2000))*$B$22:$B$2000))^2 + (SUM(COS($V1934/$X$1*($A$22:$A$2000))*$B$22:$B$2000))^2)</f>
        <v>0.28270966490953547</v>
      </c>
      <c r="Y1934">
        <f t="array" ref="Y1934">+SQRT((SUM(SIN($V1934/$X$1*($A$22:$A$2000))*$C$22:$C$2000))^2 +  (SUM(COS($V1934/$X$1*($A$22:$A$2000))*$C$22:$C$2000))^2)</f>
        <v>5.2583646426492656</v>
      </c>
    </row>
    <row r="1935" spans="22:25" x14ac:dyDescent="0.35">
      <c r="V1935">
        <f t="shared" si="113"/>
        <v>1933</v>
      </c>
      <c r="W1935">
        <f t="shared" si="112"/>
        <v>3.0764650499663366</v>
      </c>
      <c r="X1935" s="2">
        <f t="array" ref="X1935">+SQRT((SUM(SIN($V1935/$X$1*($A$22:$A$2000))*$B$22:$B$2000))^2 + (SUM(COS($V1935/$X$1*($A$22:$A$2000))*$B$22:$B$2000))^2)</f>
        <v>0.21223445092780152</v>
      </c>
      <c r="Y1935">
        <f t="array" ref="Y1935">+SQRT((SUM(SIN($V1935/$X$1*($A$22:$A$2000))*$C$22:$C$2000))^2 +  (SUM(COS($V1935/$X$1*($A$22:$A$2000))*$C$22:$C$2000))^2)</f>
        <v>6.0017593909208493</v>
      </c>
    </row>
    <row r="1936" spans="22:25" x14ac:dyDescent="0.35">
      <c r="V1936">
        <f t="shared" si="113"/>
        <v>1934</v>
      </c>
      <c r="W1936">
        <f t="shared" si="112"/>
        <v>3.078056599397256</v>
      </c>
      <c r="X1936" s="2">
        <f t="array" ref="X1936">+SQRT((SUM(SIN($V1936/$X$1*($A$22:$A$2000))*$B$22:$B$2000))^2 + (SUM(COS($V1936/$X$1*($A$22:$A$2000))*$B$22:$B$2000))^2)</f>
        <v>0.23998842207425269</v>
      </c>
      <c r="Y1936">
        <f t="array" ref="Y1936">+SQRT((SUM(SIN($V1936/$X$1*($A$22:$A$2000))*$C$22:$C$2000))^2 +  (SUM(COS($V1936/$X$1*($A$22:$A$2000))*$C$22:$C$2000))^2)</f>
        <v>6.5173684162831265</v>
      </c>
    </row>
    <row r="1937" spans="22:25" x14ac:dyDescent="0.35">
      <c r="V1937">
        <f t="shared" si="113"/>
        <v>1935</v>
      </c>
      <c r="W1937">
        <f t="shared" si="112"/>
        <v>3.0796481488281753</v>
      </c>
      <c r="X1937" s="2">
        <f t="array" ref="X1937">+SQRT((SUM(SIN($V1937/$X$1*($A$22:$A$2000))*$B$22:$B$2000))^2 + (SUM(COS($V1937/$X$1*($A$22:$A$2000))*$B$22:$B$2000))^2)</f>
        <v>0.41190982116343861</v>
      </c>
      <c r="Y1937">
        <f t="array" ref="Y1937">+SQRT((SUM(SIN($V1937/$X$1*($A$22:$A$2000))*$C$22:$C$2000))^2 +  (SUM(COS($V1937/$X$1*($A$22:$A$2000))*$C$22:$C$2000))^2)</f>
        <v>6.650549488071678</v>
      </c>
    </row>
    <row r="1938" spans="22:25" x14ac:dyDescent="0.35">
      <c r="V1938">
        <f t="shared" si="113"/>
        <v>1936</v>
      </c>
      <c r="W1938">
        <f t="shared" si="112"/>
        <v>3.0812396982590937</v>
      </c>
      <c r="X1938" s="2">
        <f t="array" ref="X1938">+SQRT((SUM(SIN($V1938/$X$1*($A$22:$A$2000))*$B$22:$B$2000))^2 + (SUM(COS($V1938/$X$1*($A$22:$A$2000))*$B$22:$B$2000))^2)</f>
        <v>0.49649321264266794</v>
      </c>
      <c r="Y1938">
        <f t="array" ref="Y1938">+SQRT((SUM(SIN($V1938/$X$1*($A$22:$A$2000))*$C$22:$C$2000))^2 +  (SUM(COS($V1938/$X$1*($A$22:$A$2000))*$C$22:$C$2000))^2)</f>
        <v>6.3740560197464484</v>
      </c>
    </row>
    <row r="1939" spans="22:25" x14ac:dyDescent="0.35">
      <c r="V1939">
        <f t="shared" si="113"/>
        <v>1937</v>
      </c>
      <c r="W1939">
        <f t="shared" si="112"/>
        <v>3.082831247690013</v>
      </c>
      <c r="X1939" s="2">
        <f t="array" ref="X1939">+SQRT((SUM(SIN($V1939/$X$1*($A$22:$A$2000))*$B$22:$B$2000))^2 + (SUM(COS($V1939/$X$1*($A$22:$A$2000))*$B$22:$B$2000))^2)</f>
        <v>0.41354576971751295</v>
      </c>
      <c r="Y1939">
        <f t="array" ref="Y1939">+SQRT((SUM(SIN($V1939/$X$1*($A$22:$A$2000))*$C$22:$C$2000))^2 +  (SUM(COS($V1939/$X$1*($A$22:$A$2000))*$C$22:$C$2000))^2)</f>
        <v>5.7654274565622829</v>
      </c>
    </row>
    <row r="1940" spans="22:25" x14ac:dyDescent="0.35">
      <c r="V1940">
        <f t="shared" si="113"/>
        <v>1938</v>
      </c>
      <c r="W1940">
        <f t="shared" si="112"/>
        <v>3.0844227971209315</v>
      </c>
      <c r="X1940" s="2">
        <f t="array" ref="X1940">+SQRT((SUM(SIN($V1940/$X$1*($A$22:$A$2000))*$B$22:$B$2000))^2 + (SUM(COS($V1940/$X$1*($A$22:$A$2000))*$B$22:$B$2000))^2)</f>
        <v>0.19159156746241401</v>
      </c>
      <c r="Y1940">
        <f t="array" ref="Y1940">+SQRT((SUM(SIN($V1940/$X$1*($A$22:$A$2000))*$C$22:$C$2000))^2 +  (SUM(COS($V1940/$X$1*($A$22:$A$2000))*$C$22:$C$2000))^2)</f>
        <v>4.9077589515097086</v>
      </c>
    </row>
    <row r="1941" spans="22:25" x14ac:dyDescent="0.35">
      <c r="V1941">
        <f t="shared" si="113"/>
        <v>1939</v>
      </c>
      <c r="W1941">
        <f t="shared" si="112"/>
        <v>3.0860143465518508</v>
      </c>
      <c r="X1941" s="2">
        <f t="array" ref="X1941">+SQRT((SUM(SIN($V1941/$X$1*($A$22:$A$2000))*$B$22:$B$2000))^2 + (SUM(COS($V1941/$X$1*($A$22:$A$2000))*$B$22:$B$2000))^2)</f>
        <v>7.0517976077616937E-2</v>
      </c>
      <c r="Y1941">
        <f t="array" ref="Y1941">+SQRT((SUM(SIN($V1941/$X$1*($A$22:$A$2000))*$C$22:$C$2000))^2 +  (SUM(COS($V1941/$X$1*($A$22:$A$2000))*$C$22:$C$2000))^2)</f>
        <v>3.8187872150948641</v>
      </c>
    </row>
    <row r="1942" spans="22:25" x14ac:dyDescent="0.35">
      <c r="V1942">
        <f t="shared" si="113"/>
        <v>1940</v>
      </c>
      <c r="W1942">
        <f t="shared" si="112"/>
        <v>3.0876058959827692</v>
      </c>
      <c r="X1942" s="2">
        <f t="array" ref="X1942">+SQRT((SUM(SIN($V1942/$X$1*($A$22:$A$2000))*$B$22:$B$2000))^2 + (SUM(COS($V1942/$X$1*($A$22:$A$2000))*$B$22:$B$2000))^2)</f>
        <v>0.25518006987996089</v>
      </c>
      <c r="Y1942">
        <f t="array" ref="Y1942">+SQRT((SUM(SIN($V1942/$X$1*($A$22:$A$2000))*$C$22:$C$2000))^2 +  (SUM(COS($V1942/$X$1*($A$22:$A$2000))*$C$22:$C$2000))^2)</f>
        <v>2.5240837363823987</v>
      </c>
    </row>
    <row r="1943" spans="22:25" x14ac:dyDescent="0.35">
      <c r="V1943">
        <f t="shared" si="113"/>
        <v>1941</v>
      </c>
      <c r="W1943">
        <f t="shared" si="112"/>
        <v>3.0891974454136886</v>
      </c>
      <c r="X1943" s="2">
        <f t="array" ref="X1943">+SQRT((SUM(SIN($V1943/$X$1*($A$22:$A$2000))*$B$22:$B$2000))^2 + (SUM(COS($V1943/$X$1*($A$22:$A$2000))*$B$22:$B$2000))^2)</f>
        <v>0.29434519280670551</v>
      </c>
      <c r="Y1943">
        <f t="array" ref="Y1943">+SQRT((SUM(SIN($V1943/$X$1*($A$22:$A$2000))*$C$22:$C$2000))^2 +  (SUM(COS($V1943/$X$1*($A$22:$A$2000))*$C$22:$C$2000))^2)</f>
        <v>1.4133415216558387</v>
      </c>
    </row>
    <row r="1944" spans="22:25" x14ac:dyDescent="0.35">
      <c r="V1944">
        <f t="shared" si="113"/>
        <v>1942</v>
      </c>
      <c r="W1944">
        <f t="shared" si="112"/>
        <v>3.0907889948446079</v>
      </c>
      <c r="X1944" s="2">
        <f t="array" ref="X1944">+SQRT((SUM(SIN($V1944/$X$1*($A$22:$A$2000))*$B$22:$B$2000))^2 + (SUM(COS($V1944/$X$1*($A$22:$A$2000))*$B$22:$B$2000))^2)</f>
        <v>0.23072105724156736</v>
      </c>
      <c r="Y1944">
        <f t="array" ref="Y1944">+SQRT((SUM(SIN($V1944/$X$1*($A$22:$A$2000))*$C$22:$C$2000))^2 +  (SUM(COS($V1944/$X$1*($A$22:$A$2000))*$C$22:$C$2000))^2)</f>
        <v>1.8794144006532798</v>
      </c>
    </row>
    <row r="1945" spans="22:25" x14ac:dyDescent="0.35">
      <c r="V1945">
        <f t="shared" si="113"/>
        <v>1943</v>
      </c>
      <c r="W1945">
        <f t="shared" si="112"/>
        <v>3.0923805442755263</v>
      </c>
      <c r="X1945" s="2">
        <f t="array" ref="X1945">+SQRT((SUM(SIN($V1945/$X$1*($A$22:$A$2000))*$B$22:$B$2000))^2 + (SUM(COS($V1945/$X$1*($A$22:$A$2000))*$B$22:$B$2000))^2)</f>
        <v>0.27316588817780635</v>
      </c>
      <c r="Y1945">
        <f t="array" ref="Y1945">+SQRT((SUM(SIN($V1945/$X$1*($A$22:$A$2000))*$C$22:$C$2000))^2 +  (SUM(COS($V1945/$X$1*($A$22:$A$2000))*$C$22:$C$2000))^2)</f>
        <v>3.2527195913312696</v>
      </c>
    </row>
    <row r="1946" spans="22:25" x14ac:dyDescent="0.35">
      <c r="V1946">
        <f t="shared" si="113"/>
        <v>1944</v>
      </c>
      <c r="W1946">
        <f t="shared" si="112"/>
        <v>3.0939720937064457</v>
      </c>
      <c r="X1946" s="2">
        <f t="array" ref="X1946">+SQRT((SUM(SIN($V1946/$X$1*($A$22:$A$2000))*$B$22:$B$2000))^2 + (SUM(COS($V1946/$X$1*($A$22:$A$2000))*$B$22:$B$2000))^2)</f>
        <v>0.41187786005236243</v>
      </c>
      <c r="Y1946">
        <f t="array" ref="Y1946">+SQRT((SUM(SIN($V1946/$X$1*($A$22:$A$2000))*$C$22:$C$2000))^2 +  (SUM(COS($V1946/$X$1*($A$22:$A$2000))*$C$22:$C$2000))^2)</f>
        <v>4.5262362982502289</v>
      </c>
    </row>
    <row r="1947" spans="22:25" x14ac:dyDescent="0.35">
      <c r="V1947">
        <f t="shared" si="113"/>
        <v>1945</v>
      </c>
      <c r="W1947">
        <f t="shared" si="112"/>
        <v>3.0955636431373641</v>
      </c>
      <c r="X1947" s="2">
        <f t="array" ref="X1947">+SQRT((SUM(SIN($V1947/$X$1*($A$22:$A$2000))*$B$22:$B$2000))^2 + (SUM(COS($V1947/$X$1*($A$22:$A$2000))*$B$22:$B$2000))^2)</f>
        <v>0.45571406392176095</v>
      </c>
      <c r="Y1947">
        <f t="array" ref="Y1947">+SQRT((SUM(SIN($V1947/$X$1*($A$22:$A$2000))*$C$22:$C$2000))^2 +  (SUM(COS($V1947/$X$1*($A$22:$A$2000))*$C$22:$C$2000))^2)</f>
        <v>5.524085496005025</v>
      </c>
    </row>
    <row r="1948" spans="22:25" x14ac:dyDescent="0.35">
      <c r="V1948">
        <f t="shared" si="113"/>
        <v>1946</v>
      </c>
      <c r="W1948">
        <f t="shared" si="112"/>
        <v>3.0971551925682834</v>
      </c>
      <c r="X1948" s="2">
        <f t="array" ref="X1948">+SQRT((SUM(SIN($V1948/$X$1*($A$22:$A$2000))*$B$22:$B$2000))^2 + (SUM(COS($V1948/$X$1*($A$22:$A$2000))*$B$22:$B$2000))^2)</f>
        <v>0.343339185212646</v>
      </c>
      <c r="Y1948">
        <f t="array" ref="Y1948">+SQRT((SUM(SIN($V1948/$X$1*($A$22:$A$2000))*$C$22:$C$2000))^2 +  (SUM(COS($V1948/$X$1*($A$22:$A$2000))*$C$22:$C$2000))^2)</f>
        <v>6.2500522091506907</v>
      </c>
    </row>
    <row r="1949" spans="22:25" x14ac:dyDescent="0.35">
      <c r="V1949">
        <f t="shared" si="113"/>
        <v>1947</v>
      </c>
      <c r="W1949">
        <f t="shared" si="112"/>
        <v>3.0987467419992023</v>
      </c>
      <c r="X1949" s="2">
        <f t="array" ref="X1949">+SQRT((SUM(SIN($V1949/$X$1*($A$22:$A$2000))*$B$22:$B$2000))^2 + (SUM(COS($V1949/$X$1*($A$22:$A$2000))*$B$22:$B$2000))^2)</f>
        <v>0.11439666423837347</v>
      </c>
      <c r="Y1949">
        <f t="array" ref="Y1949">+SQRT((SUM(SIN($V1949/$X$1*($A$22:$A$2000))*$C$22:$C$2000))^2 +  (SUM(COS($V1949/$X$1*($A$22:$A$2000))*$C$22:$C$2000))^2)</f>
        <v>6.6902977508686057</v>
      </c>
    </row>
    <row r="1950" spans="22:25" x14ac:dyDescent="0.35">
      <c r="V1950">
        <f t="shared" si="113"/>
        <v>1948</v>
      </c>
      <c r="W1950">
        <f t="shared" si="112"/>
        <v>3.1003382914301212</v>
      </c>
      <c r="X1950" s="2">
        <f t="array" ref="X1950">+SQRT((SUM(SIN($V1950/$X$1*($A$22:$A$2000))*$B$22:$B$2000))^2 + (SUM(COS($V1950/$X$1*($A$22:$A$2000))*$B$22:$B$2000))^2)</f>
        <v>0.13084259830887127</v>
      </c>
      <c r="Y1950">
        <f t="array" ref="Y1950">+SQRT((SUM(SIN($V1950/$X$1*($A$22:$A$2000))*$C$22:$C$2000))^2 +  (SUM(COS($V1950/$X$1*($A$22:$A$2000))*$C$22:$C$2000))^2)</f>
        <v>6.7610736155283169</v>
      </c>
    </row>
    <row r="1951" spans="22:25" x14ac:dyDescent="0.35">
      <c r="V1951">
        <f t="shared" si="113"/>
        <v>1949</v>
      </c>
      <c r="W1951">
        <f t="shared" si="112"/>
        <v>3.1019298408610401</v>
      </c>
      <c r="X1951" s="2">
        <f t="array" ref="X1951">+SQRT((SUM(SIN($V1951/$X$1*($A$22:$A$2000))*$B$22:$B$2000))^2 + (SUM(COS($V1951/$X$1*($A$22:$A$2000))*$B$22:$B$2000))^2)</f>
        <v>0.2870268904413012</v>
      </c>
      <c r="Y1951">
        <f t="array" ref="Y1951">+SQRT((SUM(SIN($V1951/$X$1*($A$22:$A$2000))*$C$22:$C$2000))^2 +  (SUM(COS($V1951/$X$1*($A$22:$A$2000))*$C$22:$C$2000))^2)</f>
        <v>6.3866262782767311</v>
      </c>
    </row>
    <row r="1952" spans="22:25" x14ac:dyDescent="0.35">
      <c r="V1952">
        <f t="shared" si="113"/>
        <v>1950</v>
      </c>
      <c r="W1952">
        <f t="shared" si="112"/>
        <v>3.1035213902919589</v>
      </c>
      <c r="X1952" s="2">
        <f t="array" ref="X1952">+SQRT((SUM(SIN($V1952/$X$1*($A$22:$A$2000))*$B$22:$B$2000))^2 + (SUM(COS($V1952/$X$1*($A$22:$A$2000))*$B$22:$B$2000))^2)</f>
        <v>0.3038893776093558</v>
      </c>
      <c r="Y1952">
        <f t="array" ref="Y1952">+SQRT((SUM(SIN($V1952/$X$1*($A$22:$A$2000))*$C$22:$C$2000))^2 +  (SUM(COS($V1952/$X$1*($A$22:$A$2000))*$C$22:$C$2000))^2)</f>
        <v>5.6014721204221196</v>
      </c>
    </row>
    <row r="1953" spans="22:25" x14ac:dyDescent="0.35">
      <c r="V1953">
        <f t="shared" si="113"/>
        <v>1951</v>
      </c>
      <c r="W1953">
        <f t="shared" si="112"/>
        <v>3.1051129397228783</v>
      </c>
      <c r="X1953" s="2">
        <f t="array" ref="X1953">+SQRT((SUM(SIN($V1953/$X$1*($A$22:$A$2000))*$B$22:$B$2000))^2 + (SUM(COS($V1953/$X$1*($A$22:$A$2000))*$B$22:$B$2000))^2)</f>
        <v>0.24574792078346777</v>
      </c>
      <c r="Y1953">
        <f t="array" ref="Y1953">+SQRT((SUM(SIN($V1953/$X$1*($A$22:$A$2000))*$C$22:$C$2000))^2 +  (SUM(COS($V1953/$X$1*($A$22:$A$2000))*$C$22:$C$2000))^2)</f>
        <v>4.5736711526766198</v>
      </c>
    </row>
    <row r="1954" spans="22:25" x14ac:dyDescent="0.35">
      <c r="V1954">
        <f t="shared" si="113"/>
        <v>1952</v>
      </c>
      <c r="W1954">
        <f t="shared" si="112"/>
        <v>3.1067044891537972</v>
      </c>
      <c r="X1954" s="2">
        <f t="array" ref="X1954">+SQRT((SUM(SIN($V1954/$X$1*($A$22:$A$2000))*$B$22:$B$2000))^2 + (SUM(COS($V1954/$X$1*($A$22:$A$2000))*$B$22:$B$2000))^2)</f>
        <v>0.29537168355099414</v>
      </c>
      <c r="Y1954">
        <f t="array" ref="Y1954">+SQRT((SUM(SIN($V1954/$X$1*($A$22:$A$2000))*$C$22:$C$2000))^2 +  (SUM(COS($V1954/$X$1*($A$22:$A$2000))*$C$22:$C$2000))^2)</f>
        <v>3.5426222273131684</v>
      </c>
    </row>
    <row r="1955" spans="22:25" x14ac:dyDescent="0.35">
      <c r="V1955">
        <f t="shared" si="113"/>
        <v>1953</v>
      </c>
      <c r="W1955">
        <f t="shared" si="112"/>
        <v>3.108296038584716</v>
      </c>
      <c r="X1955" s="2">
        <f t="array" ref="X1955">+SQRT((SUM(SIN($V1955/$X$1*($A$22:$A$2000))*$B$22:$B$2000))^2 + (SUM(COS($V1955/$X$1*($A$22:$A$2000))*$B$22:$B$2000))^2)</f>
        <v>0.40485521675859848</v>
      </c>
      <c r="Y1955">
        <f t="array" ref="Y1955">+SQRT((SUM(SIN($V1955/$X$1*($A$22:$A$2000))*$C$22:$C$2000))^2 +  (SUM(COS($V1955/$X$1*($A$22:$A$2000))*$C$22:$C$2000))^2)</f>
        <v>2.7491495192687476</v>
      </c>
    </row>
    <row r="1956" spans="22:25" x14ac:dyDescent="0.35">
      <c r="V1956">
        <f t="shared" si="113"/>
        <v>1954</v>
      </c>
      <c r="W1956">
        <f t="shared" si="112"/>
        <v>3.1098875880156349</v>
      </c>
      <c r="X1956" s="2">
        <f t="array" ref="X1956">+SQRT((SUM(SIN($V1956/$X$1*($A$22:$A$2000))*$B$22:$B$2000))^2 + (SUM(COS($V1956/$X$1*($A$22:$A$2000))*$B$22:$B$2000))^2)</f>
        <v>0.41225708884496048</v>
      </c>
      <c r="Y1956">
        <f t="array" ref="Y1956">+SQRT((SUM(SIN($V1956/$X$1*($A$22:$A$2000))*$C$22:$C$2000))^2 +  (SUM(COS($V1956/$X$1*($A$22:$A$2000))*$C$22:$C$2000))^2)</f>
        <v>2.4158735799978066</v>
      </c>
    </row>
    <row r="1957" spans="22:25" x14ac:dyDescent="0.35">
      <c r="V1957">
        <f t="shared" si="113"/>
        <v>1955</v>
      </c>
      <c r="W1957">
        <f t="shared" si="112"/>
        <v>3.1114791374465542</v>
      </c>
      <c r="X1957" s="2">
        <f t="array" ref="X1957">+SQRT((SUM(SIN($V1957/$X$1*($A$22:$A$2000))*$B$22:$B$2000))^2 + (SUM(COS($V1957/$X$1*($A$22:$A$2000))*$B$22:$B$2000))^2)</f>
        <v>0.27472073455933843</v>
      </c>
      <c r="Y1957">
        <f t="array" ref="Y1957">+SQRT((SUM(SIN($V1957/$X$1*($A$22:$A$2000))*$C$22:$C$2000))^2 +  (SUM(COS($V1957/$X$1*($A$22:$A$2000))*$C$22:$C$2000))^2)</f>
        <v>2.6039381579167729</v>
      </c>
    </row>
    <row r="1958" spans="22:25" x14ac:dyDescent="0.35">
      <c r="V1958">
        <f t="shared" si="113"/>
        <v>1956</v>
      </c>
      <c r="W1958">
        <f t="shared" si="112"/>
        <v>3.1130706868774727</v>
      </c>
      <c r="X1958" s="2">
        <f t="array" ref="X1958">+SQRT((SUM(SIN($V1958/$X$1*($A$22:$A$2000))*$B$22:$B$2000))^2 + (SUM(COS($V1958/$X$1*($A$22:$A$2000))*$B$22:$B$2000))^2)</f>
        <v>4.2897885016864909E-2</v>
      </c>
      <c r="Y1958">
        <f t="array" ref="Y1958">+SQRT((SUM(SIN($V1958/$X$1*($A$22:$A$2000))*$C$22:$C$2000))^2 +  (SUM(COS($V1958/$X$1*($A$22:$A$2000))*$C$22:$C$2000))^2)</f>
        <v>3.0448305630039636</v>
      </c>
    </row>
    <row r="1959" spans="22:25" x14ac:dyDescent="0.35">
      <c r="V1959">
        <f t="shared" si="113"/>
        <v>1957</v>
      </c>
      <c r="W1959">
        <f t="shared" si="112"/>
        <v>3.114662236308392</v>
      </c>
      <c r="X1959" s="2">
        <f t="array" ref="X1959">+SQRT((SUM(SIN($V1959/$X$1*($A$22:$A$2000))*$B$22:$B$2000))^2 + (SUM(COS($V1959/$X$1*($A$22:$A$2000))*$B$22:$B$2000))^2)</f>
        <v>0.18560490485547707</v>
      </c>
      <c r="Y1959">
        <f t="array" ref="Y1959">+SQRT((SUM(SIN($V1959/$X$1*($A$22:$A$2000))*$C$22:$C$2000))^2 +  (SUM(COS($V1959/$X$1*($A$22:$A$2000))*$C$22:$C$2000))^2)</f>
        <v>3.4050679193222857</v>
      </c>
    </row>
    <row r="1960" spans="22:25" x14ac:dyDescent="0.35">
      <c r="V1960">
        <f t="shared" si="113"/>
        <v>1958</v>
      </c>
      <c r="W1960">
        <f t="shared" si="112"/>
        <v>3.1162537857393104</v>
      </c>
      <c r="X1960" s="2">
        <f t="array" ref="X1960">+SQRT((SUM(SIN($V1960/$X$1*($A$22:$A$2000))*$B$22:$B$2000))^2 + (SUM(COS($V1960/$X$1*($A$22:$A$2000))*$B$22:$B$2000))^2)</f>
        <v>0.3135076671961724</v>
      </c>
      <c r="Y1960">
        <f t="array" ref="Y1960">+SQRT((SUM(SIN($V1960/$X$1*($A$22:$A$2000))*$C$22:$C$2000))^2 +  (SUM(COS($V1960/$X$1*($A$22:$A$2000))*$C$22:$C$2000))^2)</f>
        <v>3.5128883279482199</v>
      </c>
    </row>
    <row r="1961" spans="22:25" x14ac:dyDescent="0.35">
      <c r="V1961">
        <f t="shared" si="113"/>
        <v>1959</v>
      </c>
      <c r="W1961">
        <f t="shared" si="112"/>
        <v>3.1178453351702298</v>
      </c>
      <c r="X1961" s="2">
        <f t="array" ref="X1961">+SQRT((SUM(SIN($V1961/$X$1*($A$22:$A$2000))*$B$22:$B$2000))^2 + (SUM(COS($V1961/$X$1*($A$22:$A$2000))*$B$22:$B$2000))^2)</f>
        <v>0.30987500433196635</v>
      </c>
      <c r="Y1961">
        <f t="array" ref="Y1961">+SQRT((SUM(SIN($V1961/$X$1*($A$22:$A$2000))*$C$22:$C$2000))^2 +  (SUM(COS($V1961/$X$1*($A$22:$A$2000))*$C$22:$C$2000))^2)</f>
        <v>3.376717968565123</v>
      </c>
    </row>
    <row r="1962" spans="22:25" x14ac:dyDescent="0.35">
      <c r="V1962">
        <f t="shared" si="113"/>
        <v>1960</v>
      </c>
      <c r="W1962">
        <f t="shared" si="112"/>
        <v>3.1194368846011491</v>
      </c>
      <c r="X1962" s="2">
        <f t="array" ref="X1962">+SQRT((SUM(SIN($V1962/$X$1*($A$22:$A$2000))*$B$22:$B$2000))^2 + (SUM(COS($V1962/$X$1*($A$22:$A$2000))*$B$22:$B$2000))^2)</f>
        <v>0.256518787567942</v>
      </c>
      <c r="Y1962">
        <f t="array" ref="Y1962">+SQRT((SUM(SIN($V1962/$X$1*($A$22:$A$2000))*$C$22:$C$2000))^2 +  (SUM(COS($V1962/$X$1*($A$22:$A$2000))*$C$22:$C$2000))^2)</f>
        <v>3.1073096313345974</v>
      </c>
    </row>
    <row r="1963" spans="22:25" x14ac:dyDescent="0.35">
      <c r="V1963">
        <f t="shared" si="113"/>
        <v>1961</v>
      </c>
      <c r="W1963">
        <f t="shared" si="112"/>
        <v>3.1210284340320675</v>
      </c>
      <c r="X1963" s="2">
        <f t="array" ref="X1963">+SQRT((SUM(SIN($V1963/$X$1*($A$22:$A$2000))*$B$22:$B$2000))^2 + (SUM(COS($V1963/$X$1*($A$22:$A$2000))*$B$22:$B$2000))^2)</f>
        <v>0.3089180417382405</v>
      </c>
      <c r="Y1963">
        <f t="array" ref="Y1963">+SQRT((SUM(SIN($V1963/$X$1*($A$22:$A$2000))*$C$22:$C$2000))^2 +  (SUM(COS($V1963/$X$1*($A$22:$A$2000))*$C$22:$C$2000))^2)</f>
        <v>2.7862134313295437</v>
      </c>
    </row>
    <row r="1964" spans="22:25" x14ac:dyDescent="0.35">
      <c r="V1964">
        <f t="shared" si="113"/>
        <v>1962</v>
      </c>
      <c r="W1964">
        <f t="shared" si="112"/>
        <v>3.1226199834629869</v>
      </c>
      <c r="X1964" s="2">
        <f t="array" ref="X1964">+SQRT((SUM(SIN($V1964/$X$1*($A$22:$A$2000))*$B$22:$B$2000))^2 + (SUM(COS($V1964/$X$1*($A$22:$A$2000))*$B$22:$B$2000))^2)</f>
        <v>0.39141629203623018</v>
      </c>
      <c r="Y1964">
        <f t="array" ref="Y1964">+SQRT((SUM(SIN($V1964/$X$1*($A$22:$A$2000))*$C$22:$C$2000))^2 +  (SUM(COS($V1964/$X$1*($A$22:$A$2000))*$C$22:$C$2000))^2)</f>
        <v>2.4046996273023034</v>
      </c>
    </row>
    <row r="1965" spans="22:25" x14ac:dyDescent="0.35">
      <c r="V1965">
        <f t="shared" si="113"/>
        <v>1963</v>
      </c>
      <c r="W1965">
        <f t="shared" si="112"/>
        <v>3.1242115328939053</v>
      </c>
      <c r="X1965" s="2">
        <f t="array" ref="X1965">+SQRT((SUM(SIN($V1965/$X$1*($A$22:$A$2000))*$B$22:$B$2000))^2 + (SUM(COS($V1965/$X$1*($A$22:$A$2000))*$B$22:$B$2000))^2)</f>
        <v>0.36605243307526847</v>
      </c>
      <c r="Y1965">
        <f t="array" ref="Y1965">+SQRT((SUM(SIN($V1965/$X$1*($A$22:$A$2000))*$C$22:$C$2000))^2 +  (SUM(COS($V1965/$X$1*($A$22:$A$2000))*$C$22:$C$2000))^2)</f>
        <v>1.9605342627814302</v>
      </c>
    </row>
    <row r="1966" spans="22:25" x14ac:dyDescent="0.35">
      <c r="V1966">
        <f t="shared" si="113"/>
        <v>1964</v>
      </c>
      <c r="W1966">
        <f t="shared" si="112"/>
        <v>3.1258030823248246</v>
      </c>
      <c r="X1966" s="2">
        <f t="array" ref="X1966">+SQRT((SUM(SIN($V1966/$X$1*($A$22:$A$2000))*$B$22:$B$2000))^2 + (SUM(COS($V1966/$X$1*($A$22:$A$2000))*$B$22:$B$2000))^2)</f>
        <v>0.20774820383661571</v>
      </c>
      <c r="Y1966">
        <f t="array" ref="Y1966">+SQRT((SUM(SIN($V1966/$X$1*($A$22:$A$2000))*$C$22:$C$2000))^2 +  (SUM(COS($V1966/$X$1*($A$22:$A$2000))*$C$22:$C$2000))^2)</f>
        <v>1.5892942434733686</v>
      </c>
    </row>
    <row r="1967" spans="22:25" x14ac:dyDescent="0.35">
      <c r="V1967">
        <f t="shared" si="113"/>
        <v>1965</v>
      </c>
      <c r="W1967">
        <f t="shared" si="112"/>
        <v>3.1273946317557431</v>
      </c>
      <c r="X1967" s="2">
        <f t="array" ref="X1967">+SQRT((SUM(SIN($V1967/$X$1*($A$22:$A$2000))*$B$22:$B$2000))^2 + (SUM(COS($V1967/$X$1*($A$22:$A$2000))*$B$22:$B$2000))^2)</f>
        <v>3.1453510200974116E-2</v>
      </c>
      <c r="Y1967">
        <f t="array" ref="Y1967">+SQRT((SUM(SIN($V1967/$X$1*($A$22:$A$2000))*$C$22:$C$2000))^2 +  (SUM(COS($V1967/$X$1*($A$22:$A$2000))*$C$22:$C$2000))^2)</f>
        <v>1.5232618182008</v>
      </c>
    </row>
    <row r="1968" spans="22:25" x14ac:dyDescent="0.35">
      <c r="V1968">
        <f t="shared" si="113"/>
        <v>1966</v>
      </c>
      <c r="W1968">
        <f t="shared" si="112"/>
        <v>3.1289861811866624</v>
      </c>
      <c r="X1968" s="2">
        <f t="array" ref="X1968">+SQRT((SUM(SIN($V1968/$X$1*($A$22:$A$2000))*$B$22:$B$2000))^2 + (SUM(COS($V1968/$X$1*($A$22:$A$2000))*$B$22:$B$2000))^2)</f>
        <v>0.23415317955431472</v>
      </c>
      <c r="Y1968">
        <f t="array" ref="Y1968">+SQRT((SUM(SIN($V1968/$X$1*($A$22:$A$2000))*$C$22:$C$2000))^2 +  (SUM(COS($V1968/$X$1*($A$22:$A$2000))*$C$22:$C$2000))^2)</f>
        <v>1.8017891044477536</v>
      </c>
    </row>
    <row r="1969" spans="22:25" x14ac:dyDescent="0.35">
      <c r="V1969">
        <f t="shared" si="113"/>
        <v>1967</v>
      </c>
      <c r="W1969">
        <f t="shared" si="112"/>
        <v>3.1305777306175817</v>
      </c>
      <c r="X1969" s="2">
        <f t="array" ref="X1969">+SQRT((SUM(SIN($V1969/$X$1*($A$22:$A$2000))*$B$22:$B$2000))^2 + (SUM(COS($V1969/$X$1*($A$22:$A$2000))*$B$22:$B$2000))^2)</f>
        <v>0.33402628640163146</v>
      </c>
      <c r="Y1969">
        <f t="array" ref="Y1969">+SQRT((SUM(SIN($V1969/$X$1*($A$22:$A$2000))*$C$22:$C$2000))^2 +  (SUM(COS($V1969/$X$1*($A$22:$A$2000))*$C$22:$C$2000))^2)</f>
        <v>2.3176164335753224</v>
      </c>
    </row>
    <row r="1970" spans="22:25" x14ac:dyDescent="0.35">
      <c r="V1970">
        <f t="shared" si="113"/>
        <v>1968</v>
      </c>
      <c r="W1970">
        <f t="shared" si="112"/>
        <v>3.1321692800485001</v>
      </c>
      <c r="X1970" s="2">
        <f t="array" ref="X1970">+SQRT((SUM(SIN($V1970/$X$1*($A$22:$A$2000))*$B$22:$B$2000))^2 + (SUM(COS($V1970/$X$1*($A$22:$A$2000))*$B$22:$B$2000))^2)</f>
        <v>0.31173873357155374</v>
      </c>
      <c r="Y1970">
        <f t="array" ref="Y1970">+SQRT((SUM(SIN($V1970/$X$1*($A$22:$A$2000))*$C$22:$C$2000))^2 +  (SUM(COS($V1970/$X$1*($A$22:$A$2000))*$C$22:$C$2000))^2)</f>
        <v>3.0402923035843963</v>
      </c>
    </row>
    <row r="1971" spans="22:25" x14ac:dyDescent="0.35">
      <c r="V1971">
        <f t="shared" si="113"/>
        <v>1969</v>
      </c>
      <c r="W1971">
        <f t="shared" si="112"/>
        <v>3.1337608294794195</v>
      </c>
      <c r="X1971" s="2">
        <f t="array" ref="X1971">+SQRT((SUM(SIN($V1971/$X$1*($A$22:$A$2000))*$B$22:$B$2000))^2 + (SUM(COS($V1971/$X$1*($A$22:$A$2000))*$B$22:$B$2000))^2)</f>
        <v>0.2631878817018512</v>
      </c>
      <c r="Y1971">
        <f t="array" ref="Y1971">+SQRT((SUM(SIN($V1971/$X$1*($A$22:$A$2000))*$C$22:$C$2000))^2 +  (SUM(COS($V1971/$X$1*($A$22:$A$2000))*$C$22:$C$2000))^2)</f>
        <v>3.8985979790031702</v>
      </c>
    </row>
    <row r="1972" spans="22:25" x14ac:dyDescent="0.35">
      <c r="V1972">
        <f t="shared" si="113"/>
        <v>1970</v>
      </c>
      <c r="W1972">
        <f t="shared" si="112"/>
        <v>3.1353523789103379</v>
      </c>
      <c r="X1972" s="2">
        <f t="array" ref="X1972">+SQRT((SUM(SIN($V1972/$X$1*($A$22:$A$2000))*$B$22:$B$2000))^2 + (SUM(COS($V1972/$X$1*($A$22:$A$2000))*$B$22:$B$2000))^2)</f>
        <v>0.31534809829897748</v>
      </c>
      <c r="Y1972">
        <f t="array" ref="Y1972">+SQRT((SUM(SIN($V1972/$X$1*($A$22:$A$2000))*$C$22:$C$2000))^2 +  (SUM(COS($V1972/$X$1*($A$22:$A$2000))*$C$22:$C$2000))^2)</f>
        <v>4.7377716298434756</v>
      </c>
    </row>
    <row r="1973" spans="22:25" x14ac:dyDescent="0.35">
      <c r="V1973">
        <f t="shared" si="113"/>
        <v>1971</v>
      </c>
      <c r="W1973">
        <f t="shared" si="112"/>
        <v>3.1369439283412572</v>
      </c>
      <c r="X1973" s="2">
        <f t="array" ref="X1973">+SQRT((SUM(SIN($V1973/$X$1*($A$22:$A$2000))*$B$22:$B$2000))^2 + (SUM(COS($V1973/$X$1*($A$22:$A$2000))*$B$22:$B$2000))^2)</f>
        <v>0.37223146173880284</v>
      </c>
      <c r="Y1973">
        <f t="array" ref="Y1973">+SQRT((SUM(SIN($V1973/$X$1*($A$22:$A$2000))*$C$22:$C$2000))^2 +  (SUM(COS($V1973/$X$1*($A$22:$A$2000))*$C$22:$C$2000))^2)</f>
        <v>5.4368093194020242</v>
      </c>
    </row>
    <row r="1974" spans="22:25" x14ac:dyDescent="0.35">
      <c r="V1974">
        <f t="shared" si="113"/>
        <v>1972</v>
      </c>
      <c r="W1974">
        <f t="shared" si="112"/>
        <v>3.1385354777721761</v>
      </c>
      <c r="X1974" s="2">
        <f t="array" ref="X1974">+SQRT((SUM(SIN($V1974/$X$1*($A$22:$A$2000))*$B$22:$B$2000))^2 + (SUM(COS($V1974/$X$1*($A$22:$A$2000))*$B$22:$B$2000))^2)</f>
        <v>0.31746628015401712</v>
      </c>
      <c r="Y1974">
        <f t="array" ref="Y1974">+SQRT((SUM(SIN($V1974/$X$1*($A$22:$A$2000))*$C$22:$C$2000))^2 +  (SUM(COS($V1974/$X$1*($A$22:$A$2000))*$C$22:$C$2000))^2)</f>
        <v>6.0012327997598307</v>
      </c>
    </row>
    <row r="1975" spans="22:25" x14ac:dyDescent="0.35">
      <c r="V1975">
        <f t="shared" si="113"/>
        <v>1973</v>
      </c>
      <c r="W1975">
        <f t="shared" si="112"/>
        <v>3.140127027203095</v>
      </c>
      <c r="X1975" s="2">
        <f t="array" ref="X1975">+SQRT((SUM(SIN($V1975/$X$1*($A$22:$A$2000))*$B$22:$B$2000))^2 + (SUM(COS($V1975/$X$1*($A$22:$A$2000))*$B$22:$B$2000))^2)</f>
        <v>0.14342384887014017</v>
      </c>
      <c r="Y1975">
        <f t="array" ref="Y1975">+SQRT((SUM(SIN($V1975/$X$1*($A$22:$A$2000))*$C$22:$C$2000))^2 +  (SUM(COS($V1975/$X$1*($A$22:$A$2000))*$C$22:$C$2000))^2)</f>
        <v>6.5256129380799397</v>
      </c>
    </row>
    <row r="1976" spans="22:25" x14ac:dyDescent="0.35">
      <c r="V1976">
        <f t="shared" si="113"/>
        <v>1974</v>
      </c>
      <c r="W1976">
        <f t="shared" si="112"/>
        <v>3.1417185766340139</v>
      </c>
      <c r="X1976" s="2">
        <f t="array" ref="X1976">+SQRT((SUM(SIN($V1976/$X$1*($A$22:$A$2000))*$B$22:$B$2000))^2 + (SUM(COS($V1976/$X$1*($A$22:$A$2000))*$B$22:$B$2000))^2)</f>
        <v>9.2949650799876368E-2</v>
      </c>
      <c r="Y1976">
        <f t="array" ref="Y1976">+SQRT((SUM(SIN($V1976/$X$1*($A$22:$A$2000))*$C$22:$C$2000))^2 +  (SUM(COS($V1976/$X$1*($A$22:$A$2000))*$C$22:$C$2000))^2)</f>
        <v>7.0496376883350358</v>
      </c>
    </row>
    <row r="1977" spans="22:25" x14ac:dyDescent="0.35">
      <c r="V1977">
        <f t="shared" si="113"/>
        <v>1975</v>
      </c>
      <c r="W1977">
        <f t="shared" si="112"/>
        <v>3.1433101260649332</v>
      </c>
      <c r="X1977" s="2">
        <f t="array" ref="X1977">+SQRT((SUM(SIN($V1977/$X$1*($A$22:$A$2000))*$B$22:$B$2000))^2 + (SUM(COS($V1977/$X$1*($A$22:$A$2000))*$B$22:$B$2000))^2)</f>
        <v>0.27610859901847568</v>
      </c>
      <c r="Y1977">
        <f t="array" ref="Y1977">+SQRT((SUM(SIN($V1977/$X$1*($A$22:$A$2000))*$C$22:$C$2000))^2 +  (SUM(COS($V1977/$X$1*($A$22:$A$2000))*$C$22:$C$2000))^2)</f>
        <v>7.4735110178472093</v>
      </c>
    </row>
    <row r="1978" spans="22:25" x14ac:dyDescent="0.35">
      <c r="V1978">
        <f t="shared" si="113"/>
        <v>1976</v>
      </c>
      <c r="W1978">
        <f t="shared" si="112"/>
        <v>3.1449016754958521</v>
      </c>
      <c r="X1978" s="2">
        <f t="array" ref="X1978">+SQRT((SUM(SIN($V1978/$X$1*($A$22:$A$2000))*$B$22:$B$2000))^2 + (SUM(COS($V1978/$X$1*($A$22:$A$2000))*$B$22:$B$2000))^2)</f>
        <v>0.34826059164218942</v>
      </c>
      <c r="Y1978">
        <f t="array" ref="Y1978">+SQRT((SUM(SIN($V1978/$X$1*($A$22:$A$2000))*$C$22:$C$2000))^2 +  (SUM(COS($V1978/$X$1*($A$22:$A$2000))*$C$22:$C$2000))^2)</f>
        <v>7.6434107380703562</v>
      </c>
    </row>
    <row r="1979" spans="22:25" x14ac:dyDescent="0.35">
      <c r="V1979">
        <f t="shared" si="113"/>
        <v>1977</v>
      </c>
      <c r="W1979">
        <f t="shared" si="112"/>
        <v>3.146493224926771</v>
      </c>
      <c r="X1979" s="2">
        <f t="array" ref="X1979">+SQRT((SUM(SIN($V1979/$X$1*($A$22:$A$2000))*$B$22:$B$2000))^2 + (SUM(COS($V1979/$X$1*($A$22:$A$2000))*$B$22:$B$2000))^2)</f>
        <v>0.30932254952731236</v>
      </c>
      <c r="Y1979">
        <f t="array" ref="Y1979">+SQRT((SUM(SIN($V1979/$X$1*($A$22:$A$2000))*$C$22:$C$2000))^2 +  (SUM(COS($V1979/$X$1*($A$22:$A$2000))*$C$22:$C$2000))^2)</f>
        <v>7.4997189980642824</v>
      </c>
    </row>
    <row r="1980" spans="22:25" x14ac:dyDescent="0.35">
      <c r="V1980">
        <f t="shared" si="113"/>
        <v>1978</v>
      </c>
      <c r="W1980">
        <f t="shared" si="112"/>
        <v>3.1480847743576899</v>
      </c>
      <c r="X1980" s="2">
        <f t="array" ref="X1980">+SQRT((SUM(SIN($V1980/$X$1*($A$22:$A$2000))*$B$22:$B$2000))^2 + (SUM(COS($V1980/$X$1*($A$22:$A$2000))*$B$22:$B$2000))^2)</f>
        <v>0.26610098412437588</v>
      </c>
      <c r="Y1980">
        <f t="array" ref="Y1980">+SQRT((SUM(SIN($V1980/$X$1*($A$22:$A$2000))*$C$22:$C$2000))^2 +  (SUM(COS($V1980/$X$1*($A$22:$A$2000))*$C$22:$C$2000))^2)</f>
        <v>7.1396545166555452</v>
      </c>
    </row>
    <row r="1981" spans="22:25" x14ac:dyDescent="0.35">
      <c r="V1981">
        <f t="shared" si="113"/>
        <v>1979</v>
      </c>
      <c r="W1981">
        <f t="shared" si="112"/>
        <v>3.1496763237886087</v>
      </c>
      <c r="X1981" s="2">
        <f t="array" ref="X1981">+SQRT((SUM(SIN($V1981/$X$1*($A$22:$A$2000))*$B$22:$B$2000))^2 + (SUM(COS($V1981/$X$1*($A$22:$A$2000))*$B$22:$B$2000))^2)</f>
        <v>0.31577047140623205</v>
      </c>
      <c r="Y1981">
        <f t="array" ref="Y1981">+SQRT((SUM(SIN($V1981/$X$1*($A$22:$A$2000))*$C$22:$C$2000))^2 +  (SUM(COS($V1981/$X$1*($A$22:$A$2000))*$C$22:$C$2000))^2)</f>
        <v>6.74197428595593</v>
      </c>
    </row>
    <row r="1982" spans="22:25" x14ac:dyDescent="0.35">
      <c r="V1982">
        <f t="shared" si="113"/>
        <v>1980</v>
      </c>
      <c r="W1982">
        <f t="shared" si="112"/>
        <v>3.1512678732195281</v>
      </c>
      <c r="X1982" s="2">
        <f t="array" ref="X1982">+SQRT((SUM(SIN($V1982/$X$1*($A$22:$A$2000))*$B$22:$B$2000))^2 + (SUM(COS($V1982/$X$1*($A$22:$A$2000))*$B$22:$B$2000))^2)</f>
        <v>0.34811127781876627</v>
      </c>
      <c r="Y1982">
        <f t="array" ref="Y1982">+SQRT((SUM(SIN($V1982/$X$1*($A$22:$A$2000))*$C$22:$C$2000))^2 +  (SUM(COS($V1982/$X$1*($A$22:$A$2000))*$C$22:$C$2000))^2)</f>
        <v>6.4099256417380222</v>
      </c>
    </row>
    <row r="1983" spans="22:25" x14ac:dyDescent="0.35">
      <c r="V1983">
        <f t="shared" si="113"/>
        <v>1981</v>
      </c>
      <c r="W1983">
        <f t="shared" si="112"/>
        <v>3.1528594226504465</v>
      </c>
      <c r="X1983" s="2">
        <f t="array" ref="X1983">+SQRT((SUM(SIN($V1983/$X$1*($A$22:$A$2000))*$B$22:$B$2000))^2 + (SUM(COS($V1983/$X$1*($A$22:$A$2000))*$B$22:$B$2000))^2)</f>
        <v>0.26736747152006424</v>
      </c>
      <c r="Y1983">
        <f t="array" ref="Y1983">+SQRT((SUM(SIN($V1983/$X$1*($A$22:$A$2000))*$C$22:$C$2000))^2 +  (SUM(COS($V1983/$X$1*($A$22:$A$2000))*$C$22:$C$2000))^2)</f>
        <v>6.1124085293545338</v>
      </c>
    </row>
    <row r="1984" spans="22:25" x14ac:dyDescent="0.35">
      <c r="V1984">
        <f t="shared" si="113"/>
        <v>1982</v>
      </c>
      <c r="W1984">
        <f t="shared" si="112"/>
        <v>3.1544509720813658</v>
      </c>
      <c r="X1984" s="2">
        <f t="array" ref="X1984">+SQRT((SUM(SIN($V1984/$X$1*($A$22:$A$2000))*$B$22:$B$2000))^2 + (SUM(COS($V1984/$X$1*($A$22:$A$2000))*$B$22:$B$2000))^2)</f>
        <v>8.5553823187678679E-2</v>
      </c>
      <c r="Y1984">
        <f t="array" ref="Y1984">+SQRT((SUM(SIN($V1984/$X$1*($A$22:$A$2000))*$C$22:$C$2000))^2 +  (SUM(COS($V1984/$X$1*($A$22:$A$2000))*$C$22:$C$2000))^2)</f>
        <v>5.8336166047836926</v>
      </c>
    </row>
    <row r="1985" spans="22:25" x14ac:dyDescent="0.35">
      <c r="V1985">
        <f t="shared" si="113"/>
        <v>1983</v>
      </c>
      <c r="W1985">
        <f t="shared" si="112"/>
        <v>3.1560425215122843</v>
      </c>
      <c r="X1985" s="2">
        <f t="array" ref="X1985">+SQRT((SUM(SIN($V1985/$X$1*($A$22:$A$2000))*$B$22:$B$2000))^2 + (SUM(COS($V1985/$X$1*($A$22:$A$2000))*$B$22:$B$2000))^2)</f>
        <v>0.15113019969826627</v>
      </c>
      <c r="Y1985">
        <f t="array" ref="Y1985">+SQRT((SUM(SIN($V1985/$X$1*($A$22:$A$2000))*$C$22:$C$2000))^2 +  (SUM(COS($V1985/$X$1*($A$22:$A$2000))*$C$22:$C$2000))^2)</f>
        <v>5.7434189092976018</v>
      </c>
    </row>
    <row r="1986" spans="22:25" x14ac:dyDescent="0.35">
      <c r="V1986">
        <f t="shared" si="113"/>
        <v>1984</v>
      </c>
      <c r="W1986">
        <f t="shared" si="112"/>
        <v>3.1576340709432036</v>
      </c>
      <c r="X1986" s="2">
        <f t="array" ref="X1986">+SQRT((SUM(SIN($V1986/$X$1*($A$22:$A$2000))*$B$22:$B$2000))^2 + (SUM(COS($V1986/$X$1*($A$22:$A$2000))*$B$22:$B$2000))^2)</f>
        <v>0.3111376136931131</v>
      </c>
      <c r="Y1986">
        <f t="array" ref="Y1986">+SQRT((SUM(SIN($V1986/$X$1*($A$22:$A$2000))*$C$22:$C$2000))^2 +  (SUM(COS($V1986/$X$1*($A$22:$A$2000))*$C$22:$C$2000))^2)</f>
        <v>6.0872255559922692</v>
      </c>
    </row>
    <row r="1987" spans="22:25" x14ac:dyDescent="0.35">
      <c r="V1987">
        <f t="shared" si="113"/>
        <v>1985</v>
      </c>
      <c r="W1987">
        <f t="shared" ref="W1987:W2002" si="114">+V1987/$X$1/2/PI()</f>
        <v>3.1592256203741229</v>
      </c>
      <c r="X1987" s="2">
        <f t="array" ref="X1987">+SQRT((SUM(SIN($V1987/$X$1*($A$22:$A$2000))*$B$22:$B$2000))^2 + (SUM(COS($V1987/$X$1*($A$22:$A$2000))*$B$22:$B$2000))^2)</f>
        <v>0.35615066793625061</v>
      </c>
      <c r="Y1987">
        <f t="array" ref="Y1987">+SQRT((SUM(SIN($V1987/$X$1*($A$22:$A$2000))*$C$22:$C$2000))^2 +  (SUM(COS($V1987/$X$1*($A$22:$A$2000))*$C$22:$C$2000))^2)</f>
        <v>6.8409681400432847</v>
      </c>
    </row>
    <row r="1988" spans="22:25" x14ac:dyDescent="0.35">
      <c r="V1988">
        <f t="shared" si="113"/>
        <v>1986</v>
      </c>
      <c r="W1988">
        <f t="shared" si="114"/>
        <v>3.1608171698050413</v>
      </c>
      <c r="X1988" s="2">
        <f t="array" ref="X1988">+SQRT((SUM(SIN($V1988/$X$1*($A$22:$A$2000))*$B$22:$B$2000))^2 + (SUM(COS($V1988/$X$1*($A$22:$A$2000))*$B$22:$B$2000))^2)</f>
        <v>0.30290662306726523</v>
      </c>
      <c r="Y1988">
        <f t="array" ref="Y1988">+SQRT((SUM(SIN($V1988/$X$1*($A$22:$A$2000))*$C$22:$C$2000))^2 +  (SUM(COS($V1988/$X$1*($A$22:$A$2000))*$C$22:$C$2000))^2)</f>
        <v>7.6944570399075394</v>
      </c>
    </row>
    <row r="1989" spans="22:25" x14ac:dyDescent="0.35">
      <c r="V1989">
        <f t="shared" ref="V1989:V2002" si="115">+V1988+1</f>
        <v>1987</v>
      </c>
      <c r="W1989">
        <f t="shared" si="114"/>
        <v>3.1624087192359607</v>
      </c>
      <c r="X1989" s="2">
        <f t="array" ref="X1989">+SQRT((SUM(SIN($V1989/$X$1*($A$22:$A$2000))*$B$22:$B$2000))^2 + (SUM(COS($V1989/$X$1*($A$22:$A$2000))*$B$22:$B$2000))^2)</f>
        <v>0.2658167903476723</v>
      </c>
      <c r="Y1989">
        <f t="array" ref="Y1989">+SQRT((SUM(SIN($V1989/$X$1*($A$22:$A$2000))*$C$22:$C$2000))^2 +  (SUM(COS($V1989/$X$1*($A$22:$A$2000))*$C$22:$C$2000))^2)</f>
        <v>8.3683777784566544</v>
      </c>
    </row>
    <row r="1990" spans="22:25" x14ac:dyDescent="0.35">
      <c r="V1990">
        <f t="shared" si="115"/>
        <v>1988</v>
      </c>
      <c r="W1990">
        <f t="shared" si="114"/>
        <v>3.1640002686668791</v>
      </c>
      <c r="X1990" s="2">
        <f t="array" ref="X1990">+SQRT((SUM(SIN($V1990/$X$1*($A$22:$A$2000))*$B$22:$B$2000))^2 + (SUM(COS($V1990/$X$1*($A$22:$A$2000))*$B$22:$B$2000))^2)</f>
        <v>0.31100522908765893</v>
      </c>
      <c r="Y1990">
        <f t="array" ref="Y1990">+SQRT((SUM(SIN($V1990/$X$1*($A$22:$A$2000))*$C$22:$C$2000))^2 +  (SUM(COS($V1990/$X$1*($A$22:$A$2000))*$C$22:$C$2000))^2)</f>
        <v>8.7786448181948398</v>
      </c>
    </row>
    <row r="1991" spans="22:25" x14ac:dyDescent="0.35">
      <c r="V1991">
        <f t="shared" si="115"/>
        <v>1989</v>
      </c>
      <c r="W1991">
        <f t="shared" si="114"/>
        <v>3.1655918180977984</v>
      </c>
      <c r="X1991" s="2">
        <f t="array" ref="X1991">+SQRT((SUM(SIN($V1991/$X$1*($A$22:$A$2000))*$B$22:$B$2000))^2 + (SUM(COS($V1991/$X$1*($A$22:$A$2000))*$B$22:$B$2000))^2)</f>
        <v>0.31977382533478316</v>
      </c>
      <c r="Y1991">
        <f t="array" ref="Y1991">+SQRT((SUM(SIN($V1991/$X$1*($A$22:$A$2000))*$C$22:$C$2000))^2 +  (SUM(COS($V1991/$X$1*($A$22:$A$2000))*$C$22:$C$2000))^2)</f>
        <v>8.9664937885090978</v>
      </c>
    </row>
    <row r="1992" spans="22:25" x14ac:dyDescent="0.35">
      <c r="V1992">
        <f t="shared" si="115"/>
        <v>1990</v>
      </c>
      <c r="W1992">
        <f t="shared" si="114"/>
        <v>3.1671833675287169</v>
      </c>
      <c r="X1992" s="2">
        <f t="array" ref="X1992">+SQRT((SUM(SIN($V1992/$X$1*($A$22:$A$2000))*$B$22:$B$2000))^2 + (SUM(COS($V1992/$X$1*($A$22:$A$2000))*$B$22:$B$2000))^2)</f>
        <v>0.21690804275334441</v>
      </c>
      <c r="Y1992">
        <f t="array" ref="Y1992">+SQRT((SUM(SIN($V1992/$X$1*($A$22:$A$2000))*$C$22:$C$2000))^2 +  (SUM(COS($V1992/$X$1*($A$22:$A$2000))*$C$22:$C$2000))^2)</f>
        <v>8.9357773584037616</v>
      </c>
    </row>
    <row r="1993" spans="22:25" x14ac:dyDescent="0.35">
      <c r="V1993">
        <f t="shared" si="115"/>
        <v>1991</v>
      </c>
      <c r="W1993">
        <f t="shared" si="114"/>
        <v>3.1687749169596362</v>
      </c>
      <c r="X1993" s="2">
        <f t="array" ref="X1993">+SQRT((SUM(SIN($V1993/$X$1*($A$22:$A$2000))*$B$22:$B$2000))^2 + (SUM(COS($V1993/$X$1*($A$22:$A$2000))*$B$22:$B$2000))^2)</f>
        <v>5.2688129367624778E-2</v>
      </c>
      <c r="Y1993">
        <f t="array" ref="Y1993">+SQRT((SUM(SIN($V1993/$X$1*($A$22:$A$2000))*$C$22:$C$2000))^2 +  (SUM(COS($V1993/$X$1*($A$22:$A$2000))*$C$22:$C$2000))^2)</f>
        <v>8.5788584512091273</v>
      </c>
    </row>
    <row r="1994" spans="22:25" x14ac:dyDescent="0.35">
      <c r="V1994">
        <f t="shared" si="115"/>
        <v>1992</v>
      </c>
      <c r="W1994">
        <f t="shared" si="114"/>
        <v>3.1703664663905555</v>
      </c>
      <c r="X1994" s="2">
        <f t="array" ref="X1994">+SQRT((SUM(SIN($V1994/$X$1*($A$22:$A$2000))*$B$22:$B$2000))^2 + (SUM(COS($V1994/$X$1*($A$22:$A$2000))*$B$22:$B$2000))^2)</f>
        <v>0.20397591715679608</v>
      </c>
      <c r="Y1994">
        <f t="array" ref="Y1994">+SQRT((SUM(SIN($V1994/$X$1*($A$22:$A$2000))*$C$22:$C$2000))^2 +  (SUM(COS($V1994/$X$1*($A$22:$A$2000))*$C$22:$C$2000))^2)</f>
        <v>7.7670985662545098</v>
      </c>
    </row>
    <row r="1995" spans="22:25" x14ac:dyDescent="0.35">
      <c r="V1995">
        <f t="shared" si="115"/>
        <v>1993</v>
      </c>
      <c r="W1995">
        <f t="shared" si="114"/>
        <v>3.171958015821474</v>
      </c>
      <c r="X1995" s="2">
        <f t="array" ref="X1995">+SQRT((SUM(SIN($V1995/$X$1*($A$22:$A$2000))*$B$22:$B$2000))^2 + (SUM(COS($V1995/$X$1*($A$22:$A$2000))*$B$22:$B$2000))^2)</f>
        <v>0.3389846650005966</v>
      </c>
      <c r="Y1995">
        <f t="array" ref="Y1995">+SQRT((SUM(SIN($V1995/$X$1*($A$22:$A$2000))*$C$22:$C$2000))^2 +  (SUM(COS($V1995/$X$1*($A$22:$A$2000))*$C$22:$C$2000))^2)</f>
        <v>6.4882458120944397</v>
      </c>
    </row>
    <row r="1996" spans="22:25" x14ac:dyDescent="0.35">
      <c r="V1996">
        <f t="shared" si="115"/>
        <v>1994</v>
      </c>
      <c r="W1996">
        <f t="shared" si="114"/>
        <v>3.1735495652523933</v>
      </c>
      <c r="X1996" s="2">
        <f t="array" ref="X1996">+SQRT((SUM(SIN($V1996/$X$1*($A$22:$A$2000))*$B$22:$B$2000))^2 + (SUM(COS($V1996/$X$1*($A$22:$A$2000))*$B$22:$B$2000))^2)</f>
        <v>0.35766660585074084</v>
      </c>
      <c r="Y1996">
        <f t="array" ref="Y1996">+SQRT((SUM(SIN($V1996/$X$1*($A$22:$A$2000))*$C$22:$C$2000))^2 +  (SUM(COS($V1996/$X$1*($A$22:$A$2000))*$C$22:$C$2000))^2)</f>
        <v>4.8889695002855245</v>
      </c>
    </row>
    <row r="1997" spans="22:25" x14ac:dyDescent="0.35">
      <c r="V1997">
        <f t="shared" si="115"/>
        <v>1995</v>
      </c>
      <c r="W1997">
        <f t="shared" si="114"/>
        <v>3.1751411146833122</v>
      </c>
      <c r="X1997" s="2">
        <f t="array" ref="X1997">+SQRT((SUM(SIN($V1997/$X$1*($A$22:$A$2000))*$B$22:$B$2000))^2 + (SUM(COS($V1997/$X$1*($A$22:$A$2000))*$B$22:$B$2000))^2)</f>
        <v>0.29272936795569071</v>
      </c>
      <c r="Y1997">
        <f t="array" ref="Y1997">+SQRT((SUM(SIN($V1997/$X$1*($A$22:$A$2000))*$C$22:$C$2000))^2 +  (SUM(COS($V1997/$X$1*($A$22:$A$2000))*$C$22:$C$2000))^2)</f>
        <v>3.2054919566490767</v>
      </c>
    </row>
    <row r="1998" spans="22:25" x14ac:dyDescent="0.35">
      <c r="V1998">
        <f t="shared" si="115"/>
        <v>1996</v>
      </c>
      <c r="W1998">
        <f t="shared" si="114"/>
        <v>3.1767326641142311</v>
      </c>
      <c r="X1998" s="2">
        <f t="array" ref="X1998">+SQRT((SUM(SIN($V1998/$X$1*($A$22:$A$2000))*$B$22:$B$2000))^2 + (SUM(COS($V1998/$X$1*($A$22:$A$2000))*$B$22:$B$2000))^2)</f>
        <v>0.26274246998409106</v>
      </c>
      <c r="Y1998">
        <f t="array" ref="Y1998">+SQRT((SUM(SIN($V1998/$X$1*($A$22:$A$2000))*$C$22:$C$2000))^2 +  (SUM(COS($V1998/$X$1*($A$22:$A$2000))*$C$22:$C$2000))^2)</f>
        <v>1.7252456361764121</v>
      </c>
    </row>
    <row r="1999" spans="22:25" x14ac:dyDescent="0.35">
      <c r="V1999">
        <f t="shared" si="115"/>
        <v>1997</v>
      </c>
      <c r="W1999">
        <f t="shared" si="114"/>
        <v>3.1783242135451499</v>
      </c>
      <c r="X1999" s="2">
        <f t="array" ref="X1999">+SQRT((SUM(SIN($V1999/$X$1*($A$22:$A$2000))*$B$22:$B$2000))^2 + (SUM(COS($V1999/$X$1*($A$22:$A$2000))*$B$22:$B$2000))^2)</f>
        <v>0.30183387207808576</v>
      </c>
      <c r="Y1999">
        <f t="array" ref="Y1999">+SQRT((SUM(SIN($V1999/$X$1*($A$22:$A$2000))*$C$22:$C$2000))^2 +  (SUM(COS($V1999/$X$1*($A$22:$A$2000))*$C$22:$C$2000))^2)</f>
        <v>1.3255079711038882</v>
      </c>
    </row>
    <row r="2000" spans="22:25" x14ac:dyDescent="0.35">
      <c r="V2000">
        <f t="shared" si="115"/>
        <v>1998</v>
      </c>
      <c r="W2000">
        <f t="shared" si="114"/>
        <v>3.1799157629760688</v>
      </c>
      <c r="X2000" s="2">
        <f t="array" ref="X2000">+SQRT((SUM(SIN($V2000/$X$1*($A$22:$A$2000))*$B$22:$B$2000))^2 + (SUM(COS($V2000/$X$1*($A$22:$A$2000))*$B$22:$B$2000))^2)</f>
        <v>0.28830733439343331</v>
      </c>
      <c r="Y2000">
        <f t="array" ref="Y2000">+SQRT((SUM(SIN($V2000/$X$1*($A$22:$A$2000))*$C$22:$C$2000))^2 +  (SUM(COS($V2000/$X$1*($A$22:$A$2000))*$C$22:$C$2000))^2)</f>
        <v>2.4045588066490922</v>
      </c>
    </row>
    <row r="2001" spans="22:25" x14ac:dyDescent="0.35">
      <c r="V2001">
        <f t="shared" si="115"/>
        <v>1999</v>
      </c>
      <c r="W2001">
        <f t="shared" si="114"/>
        <v>3.1815073124069877</v>
      </c>
      <c r="X2001" s="2">
        <f t="array" ref="X2001">+SQRT((SUM(SIN($V2001/$X$1*($A$22:$A$2000))*$B$22:$B$2000))^2 + (SUM(COS($V2001/$X$1*($A$22:$A$2000))*$B$22:$B$2000))^2)</f>
        <v>0.16845976234564</v>
      </c>
      <c r="Y2001">
        <f t="array" ref="Y2001">+SQRT((SUM(SIN($V2001/$X$1*($A$22:$A$2000))*$C$22:$C$2000))^2 +  (SUM(COS($V2001/$X$1*($A$22:$A$2000))*$C$22:$C$2000))^2)</f>
        <v>3.6398346255201663</v>
      </c>
    </row>
    <row r="2002" spans="22:25" x14ac:dyDescent="0.35">
      <c r="V2002">
        <f t="shared" si="115"/>
        <v>2000</v>
      </c>
      <c r="W2002">
        <f t="shared" si="114"/>
        <v>3.183098861837907</v>
      </c>
      <c r="X2002" s="2">
        <f t="array" ref="X2002">+SQRT((SUM(SIN($V2002/$X$1*($A$22:$A$2000))*$B$22:$B$2000))^2 + (SUM(COS($V2002/$X$1*($A$22:$A$2000))*$B$22:$B$2000))^2)</f>
        <v>7.7775342631547437E-2</v>
      </c>
      <c r="Y2002">
        <f t="array" ref="Y2002">+SQRT((SUM(SIN($V2002/$X$1*($A$22:$A$2000))*$C$22:$C$2000))^2 +  (SUM(COS($V2002/$X$1*($A$22:$A$2000))*$C$22:$C$2000))^2)</f>
        <v>4.5408301879622703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45E3-5AE7-4CDE-8444-070A31AC4DB8}">
  <sheetPr codeName="Sheet3"/>
  <dimension ref="A1:F2000"/>
  <sheetViews>
    <sheetView workbookViewId="0">
      <selection activeCell="G14" sqref="G14"/>
    </sheetView>
  </sheetViews>
  <sheetFormatPr defaultRowHeight="15" x14ac:dyDescent="0.25"/>
  <cols>
    <col min="3" max="3" width="12" bestFit="1" customWidth="1"/>
    <col min="4" max="4" width="12.28515625" style="3" customWidth="1"/>
    <col min="6" max="6" width="12" bestFit="1" customWidth="1"/>
  </cols>
  <sheetData>
    <row r="1" spans="1:6" x14ac:dyDescent="0.25">
      <c r="A1">
        <v>1.5915494309189536E-3</v>
      </c>
      <c r="B1">
        <v>342.09090679009012</v>
      </c>
      <c r="D1" s="3">
        <v>365.24200000000002</v>
      </c>
    </row>
    <row r="2" spans="1:6" x14ac:dyDescent="0.25">
      <c r="A2">
        <v>3.1830988618379071E-3</v>
      </c>
      <c r="B2">
        <v>321.47830185714912</v>
      </c>
      <c r="D2" s="3">
        <v>27.2</v>
      </c>
    </row>
    <row r="3" spans="1:6" x14ac:dyDescent="0.25">
      <c r="A3">
        <v>4.7746482927568598E-3</v>
      </c>
      <c r="B3">
        <v>288.49641133458562</v>
      </c>
    </row>
    <row r="4" spans="1:6" x14ac:dyDescent="0.25">
      <c r="A4">
        <v>6.3661977236758142E-3</v>
      </c>
      <c r="B4">
        <v>245.51732942939418</v>
      </c>
      <c r="D4" s="3">
        <f>+D1/D2</f>
        <v>13.428014705882354</v>
      </c>
    </row>
    <row r="5" spans="1:6" x14ac:dyDescent="0.25">
      <c r="A5">
        <v>7.9577471545947669E-3</v>
      </c>
      <c r="B5">
        <v>196.00774126753529</v>
      </c>
      <c r="C5">
        <v>2</v>
      </c>
      <c r="D5" s="3">
        <f>2*D1/D2</f>
        <v>26.856029411764709</v>
      </c>
      <c r="E5" s="3">
        <f>27-D5</f>
        <v>0.14397058823529107</v>
      </c>
      <c r="F5">
        <f>+E5/C5</f>
        <v>7.1985294117645537E-2</v>
      </c>
    </row>
    <row r="6" spans="1:6" x14ac:dyDescent="0.25">
      <c r="A6">
        <v>9.5492965855137196E-3</v>
      </c>
      <c r="B6">
        <v>144.08386141775392</v>
      </c>
      <c r="C6">
        <v>4</v>
      </c>
      <c r="D6" s="3">
        <f>+D1*4/D2</f>
        <v>53.712058823529418</v>
      </c>
      <c r="E6" s="3">
        <f>+D6-53</f>
        <v>0.71205882352941785</v>
      </c>
      <c r="F6">
        <f>+E6/C6</f>
        <v>0.17801470588235446</v>
      </c>
    </row>
    <row r="7" spans="1:6" x14ac:dyDescent="0.25">
      <c r="A7">
        <v>1.1140846016432676E-2</v>
      </c>
      <c r="B7">
        <v>93.948130350956887</v>
      </c>
      <c r="C7">
        <f>4/3</f>
        <v>1.3333333333333333</v>
      </c>
      <c r="D7" s="3">
        <f>+D1*C7/D2</f>
        <v>17.904019607843136</v>
      </c>
      <c r="E7" s="3">
        <f>+D7-17</f>
        <v>0.90401960784313573</v>
      </c>
      <c r="F7">
        <f>1-E7/C7</f>
        <v>0.3219852941176482</v>
      </c>
    </row>
    <row r="8" spans="1:6" x14ac:dyDescent="0.25">
      <c r="A8">
        <v>1.2732395447351628E-2</v>
      </c>
      <c r="B8">
        <v>50.161755737456382</v>
      </c>
    </row>
    <row r="9" spans="1:6" x14ac:dyDescent="0.25">
      <c r="A9">
        <v>1.4323944878270579E-2</v>
      </c>
      <c r="B9">
        <v>24.372095974938269</v>
      </c>
    </row>
    <row r="10" spans="1:6" x14ac:dyDescent="0.25">
      <c r="A10" s="2">
        <v>1.5915494309189534E-2</v>
      </c>
      <c r="B10" s="2">
        <v>35.849896972716287</v>
      </c>
    </row>
    <row r="11" spans="1:6" x14ac:dyDescent="0.25">
      <c r="A11">
        <v>1.7507043740108488E-2</v>
      </c>
      <c r="B11">
        <v>52.814265682817975</v>
      </c>
    </row>
    <row r="12" spans="1:6" x14ac:dyDescent="0.25">
      <c r="A12">
        <v>1.9098593171027439E-2</v>
      </c>
      <c r="B12">
        <v>61.164138095668882</v>
      </c>
    </row>
    <row r="13" spans="1:6" x14ac:dyDescent="0.25">
      <c r="A13">
        <v>2.0690142601946394E-2</v>
      </c>
      <c r="B13">
        <v>59.66182397607556</v>
      </c>
    </row>
    <row r="14" spans="1:6" x14ac:dyDescent="0.25">
      <c r="A14">
        <v>2.2281692032865352E-2</v>
      </c>
      <c r="B14">
        <v>49.786888929842604</v>
      </c>
    </row>
    <row r="15" spans="1:6" x14ac:dyDescent="0.25">
      <c r="A15">
        <v>2.3873241463784299E-2</v>
      </c>
      <c r="B15">
        <v>34.607395586638674</v>
      </c>
    </row>
    <row r="16" spans="1:6" x14ac:dyDescent="0.25">
      <c r="A16">
        <v>2.5464790894703257E-2</v>
      </c>
      <c r="B16">
        <v>19.90287524052998</v>
      </c>
    </row>
    <row r="17" spans="1:4" x14ac:dyDescent="0.25">
      <c r="A17">
        <v>2.7056340325622211E-2</v>
      </c>
      <c r="B17">
        <v>20.655439865358435</v>
      </c>
    </row>
    <row r="18" spans="1:4" x14ac:dyDescent="0.25">
      <c r="A18">
        <v>2.8647889756541159E-2</v>
      </c>
      <c r="B18">
        <v>35.478249684046347</v>
      </c>
    </row>
    <row r="19" spans="1:4" x14ac:dyDescent="0.25">
      <c r="A19">
        <v>3.0239439187460117E-2</v>
      </c>
      <c r="B19">
        <v>50.505834986836774</v>
      </c>
    </row>
    <row r="20" spans="1:4" x14ac:dyDescent="0.25">
      <c r="A20">
        <v>3.1830988618379068E-2</v>
      </c>
      <c r="B20">
        <v>61.421598110968738</v>
      </c>
    </row>
    <row r="21" spans="1:4" x14ac:dyDescent="0.25">
      <c r="A21">
        <v>3.3422538049298019E-2</v>
      </c>
      <c r="B21" s="2">
        <v>66.367795204704393</v>
      </c>
      <c r="C21">
        <f>+B21</f>
        <v>66.367795204704393</v>
      </c>
      <c r="D21" s="3">
        <f>+A21</f>
        <v>3.3422538049298019E-2</v>
      </c>
    </row>
    <row r="22" spans="1:4" x14ac:dyDescent="0.25">
      <c r="A22">
        <v>3.5014087480216977E-2</v>
      </c>
      <c r="B22">
        <v>64.690363769659172</v>
      </c>
    </row>
    <row r="23" spans="1:4" x14ac:dyDescent="0.25">
      <c r="A23">
        <v>3.6605636911135928E-2</v>
      </c>
      <c r="B23">
        <v>56.915385601228174</v>
      </c>
    </row>
    <row r="24" spans="1:4" x14ac:dyDescent="0.25">
      <c r="A24">
        <v>3.8197186342054879E-2</v>
      </c>
      <c r="B24">
        <v>44.545855429873548</v>
      </c>
    </row>
    <row r="25" spans="1:4" x14ac:dyDescent="0.25">
      <c r="A25">
        <v>3.9788735772973836E-2</v>
      </c>
      <c r="B25">
        <v>29.717004586295708</v>
      </c>
    </row>
    <row r="26" spans="1:4" x14ac:dyDescent="0.25">
      <c r="A26">
        <v>4.1380285203892787E-2</v>
      </c>
      <c r="B26">
        <v>15.753137187194699</v>
      </c>
    </row>
    <row r="27" spans="1:4" x14ac:dyDescent="0.25">
      <c r="A27">
        <v>4.2971834634811745E-2</v>
      </c>
      <c r="B27">
        <v>13.134884362381221</v>
      </c>
    </row>
    <row r="28" spans="1:4" x14ac:dyDescent="0.25">
      <c r="A28">
        <v>4.4563384065730703E-2</v>
      </c>
      <c r="B28">
        <v>23.297858042108729</v>
      </c>
    </row>
    <row r="29" spans="1:4" x14ac:dyDescent="0.25">
      <c r="A29">
        <v>4.6154933496649647E-2</v>
      </c>
      <c r="B29">
        <v>33.015439787930504</v>
      </c>
    </row>
    <row r="30" spans="1:4" x14ac:dyDescent="0.25">
      <c r="A30">
        <v>4.7746482927568598E-2</v>
      </c>
      <c r="B30">
        <v>38.688904690944604</v>
      </c>
      <c r="C30">
        <f>+B30</f>
        <v>38.688904690944604</v>
      </c>
      <c r="D30" s="3">
        <f>+A30</f>
        <v>4.7746482927568598E-2</v>
      </c>
    </row>
    <row r="31" spans="1:4" x14ac:dyDescent="0.25">
      <c r="A31">
        <v>4.9338032358487556E-2</v>
      </c>
      <c r="B31">
        <v>39.370287411186951</v>
      </c>
    </row>
    <row r="32" spans="1:4" x14ac:dyDescent="0.25">
      <c r="A32">
        <v>5.0929581789406514E-2</v>
      </c>
      <c r="B32">
        <v>35.271144975885335</v>
      </c>
    </row>
    <row r="33" spans="1:4" x14ac:dyDescent="0.25">
      <c r="A33">
        <v>5.2521131220325465E-2</v>
      </c>
      <c r="B33">
        <v>27.452089805535532</v>
      </c>
    </row>
    <row r="34" spans="1:4" x14ac:dyDescent="0.25">
      <c r="A34">
        <v>5.4112680651244423E-2</v>
      </c>
      <c r="B34">
        <v>17.631839231728247</v>
      </c>
    </row>
    <row r="35" spans="1:4" x14ac:dyDescent="0.25">
      <c r="A35">
        <v>5.5704230082163367E-2</v>
      </c>
      <c r="B35">
        <v>9.6465947472978488</v>
      </c>
    </row>
    <row r="36" spans="1:4" x14ac:dyDescent="0.25">
      <c r="A36">
        <v>5.7295779513082318E-2</v>
      </c>
      <c r="B36">
        <v>13.122119389998359</v>
      </c>
    </row>
    <row r="37" spans="1:4" x14ac:dyDescent="0.25">
      <c r="A37">
        <v>5.8887328944001276E-2</v>
      </c>
      <c r="B37">
        <v>22.46788112649104</v>
      </c>
    </row>
    <row r="38" spans="1:4" x14ac:dyDescent="0.25">
      <c r="A38">
        <v>6.0478878374920234E-2</v>
      </c>
      <c r="B38">
        <v>30.749982797598118</v>
      </c>
    </row>
    <row r="39" spans="1:4" x14ac:dyDescent="0.25">
      <c r="A39">
        <v>6.2070427805839185E-2</v>
      </c>
      <c r="B39">
        <v>36.137846881844851</v>
      </c>
    </row>
    <row r="40" spans="1:4" x14ac:dyDescent="0.25">
      <c r="A40">
        <v>6.3661977236758135E-2</v>
      </c>
      <c r="B40">
        <v>38.110648052994023</v>
      </c>
    </row>
    <row r="41" spans="1:4" x14ac:dyDescent="0.25">
      <c r="A41">
        <v>6.5253526667677086E-2</v>
      </c>
      <c r="B41">
        <v>37.129921623836395</v>
      </c>
    </row>
    <row r="42" spans="1:4" x14ac:dyDescent="0.25">
      <c r="A42">
        <v>6.6845076098596037E-2</v>
      </c>
      <c r="B42">
        <v>34.555888499565384</v>
      </c>
    </row>
    <row r="43" spans="1:4" x14ac:dyDescent="0.25">
      <c r="A43">
        <v>6.8436625529515002E-2</v>
      </c>
      <c r="B43">
        <v>32.382528797492462</v>
      </c>
      <c r="C43">
        <f>+B43</f>
        <v>32.382528797492462</v>
      </c>
      <c r="D43" s="3">
        <f>+A43</f>
        <v>6.8436625529515002E-2</v>
      </c>
    </row>
    <row r="44" spans="1:4" x14ac:dyDescent="0.25">
      <c r="A44">
        <v>7.0028174960433953E-2</v>
      </c>
      <c r="B44">
        <v>32.488284756805669</v>
      </c>
    </row>
    <row r="45" spans="1:4" x14ac:dyDescent="0.25">
      <c r="A45">
        <v>7.1619724391352904E-2</v>
      </c>
      <c r="B45">
        <v>35.310099650739438</v>
      </c>
    </row>
    <row r="46" spans="1:4" x14ac:dyDescent="0.25">
      <c r="A46">
        <v>7.3211273822271855E-2</v>
      </c>
      <c r="B46">
        <v>39.465788053954213</v>
      </c>
    </row>
    <row r="47" spans="1:4" x14ac:dyDescent="0.25">
      <c r="A47">
        <v>7.4802823253190806E-2</v>
      </c>
      <c r="B47">
        <v>42.944564121905273</v>
      </c>
    </row>
    <row r="48" spans="1:4" x14ac:dyDescent="0.25">
      <c r="A48">
        <v>7.6394372684109757E-2</v>
      </c>
      <c r="B48">
        <v>44.175502807750028</v>
      </c>
    </row>
    <row r="49" spans="1:4" x14ac:dyDescent="0.25">
      <c r="A49">
        <v>7.7985922115028722E-2</v>
      </c>
      <c r="B49">
        <v>42.418770457658631</v>
      </c>
    </row>
    <row r="50" spans="1:4" x14ac:dyDescent="0.25">
      <c r="A50">
        <v>7.9577471545947673E-2</v>
      </c>
      <c r="B50">
        <v>37.779845475085892</v>
      </c>
    </row>
    <row r="51" spans="1:4" x14ac:dyDescent="0.25">
      <c r="A51">
        <v>8.1169020976866624E-2</v>
      </c>
      <c r="B51">
        <v>31.052827268744057</v>
      </c>
    </row>
    <row r="52" spans="1:4" x14ac:dyDescent="0.25">
      <c r="A52">
        <v>8.2760570407785575E-2</v>
      </c>
      <c r="B52">
        <v>23.732322615131334</v>
      </c>
    </row>
    <row r="53" spans="1:4" x14ac:dyDescent="0.25">
      <c r="A53">
        <v>8.435211983870454E-2</v>
      </c>
      <c r="B53">
        <v>18.716873779724668</v>
      </c>
    </row>
    <row r="54" spans="1:4" x14ac:dyDescent="0.25">
      <c r="A54">
        <v>8.5943669269623491E-2</v>
      </c>
      <c r="B54">
        <v>19.788025972121741</v>
      </c>
      <c r="C54">
        <f>+B54</f>
        <v>19.788025972121741</v>
      </c>
      <c r="D54" s="3">
        <f>+A54</f>
        <v>8.5943669269623491E-2</v>
      </c>
    </row>
    <row r="55" spans="1:4" x14ac:dyDescent="0.25">
      <c r="A55">
        <v>8.7535218700542441E-2</v>
      </c>
      <c r="B55">
        <v>25.720209597280068</v>
      </c>
    </row>
    <row r="56" spans="1:4" x14ac:dyDescent="0.25">
      <c r="A56">
        <v>8.9126768131461406E-2</v>
      </c>
      <c r="B56">
        <v>32.187456139273721</v>
      </c>
    </row>
    <row r="57" spans="1:4" x14ac:dyDescent="0.25">
      <c r="A57">
        <v>9.0718317562380343E-2</v>
      </c>
      <c r="B57">
        <v>36.666544208385325</v>
      </c>
    </row>
    <row r="58" spans="1:4" x14ac:dyDescent="0.25">
      <c r="A58">
        <v>9.2309866993299294E-2</v>
      </c>
      <c r="B58">
        <v>38.209618251409644</v>
      </c>
    </row>
    <row r="59" spans="1:4" x14ac:dyDescent="0.25">
      <c r="A59">
        <v>9.3901416424218245E-2</v>
      </c>
      <c r="B59">
        <v>36.799749225146691</v>
      </c>
    </row>
    <row r="60" spans="1:4" x14ac:dyDescent="0.25">
      <c r="A60">
        <v>9.5492965855137196E-2</v>
      </c>
      <c r="B60">
        <v>32.853777450913462</v>
      </c>
    </row>
    <row r="61" spans="1:4" x14ac:dyDescent="0.25">
      <c r="A61">
        <v>9.7084515286056161E-2</v>
      </c>
      <c r="B61">
        <v>26.868387679350633</v>
      </c>
    </row>
    <row r="62" spans="1:4" x14ac:dyDescent="0.25">
      <c r="A62">
        <v>9.8676064716975112E-2</v>
      </c>
      <c r="B62">
        <v>19.493386349415672</v>
      </c>
    </row>
    <row r="63" spans="1:4" x14ac:dyDescent="0.25">
      <c r="A63">
        <v>0.10026761414789406</v>
      </c>
      <c r="B63">
        <v>12.346675310526608</v>
      </c>
    </row>
    <row r="64" spans="1:4" x14ac:dyDescent="0.25">
      <c r="A64">
        <v>0.10185916357881303</v>
      </c>
      <c r="B64">
        <v>10.049310264978359</v>
      </c>
    </row>
    <row r="65" spans="1:4" x14ac:dyDescent="0.25">
      <c r="A65">
        <v>0.10345071300973198</v>
      </c>
      <c r="B65">
        <v>14.279490863330066</v>
      </c>
    </row>
    <row r="66" spans="1:4" x14ac:dyDescent="0.25">
      <c r="A66">
        <v>0.10504226244065093</v>
      </c>
      <c r="B66">
        <v>19.053528047501345</v>
      </c>
      <c r="C66">
        <f>+B66</f>
        <v>19.053528047501345</v>
      </c>
      <c r="D66" s="3">
        <f>+A66</f>
        <v>0.10504226244065093</v>
      </c>
    </row>
    <row r="67" spans="1:4" x14ac:dyDescent="0.25">
      <c r="A67">
        <v>0.10663381187156988</v>
      </c>
      <c r="B67">
        <v>21.789311253689753</v>
      </c>
    </row>
    <row r="68" spans="1:4" x14ac:dyDescent="0.25">
      <c r="A68">
        <v>0.10822536130248885</v>
      </c>
      <c r="B68">
        <v>22.262732086910603</v>
      </c>
    </row>
    <row r="69" spans="1:4" x14ac:dyDescent="0.25">
      <c r="A69">
        <v>0.10981691073340778</v>
      </c>
      <c r="B69">
        <v>21.039484837528651</v>
      </c>
    </row>
    <row r="70" spans="1:4" x14ac:dyDescent="0.25">
      <c r="A70">
        <v>0.11140846016432673</v>
      </c>
      <c r="B70">
        <v>18.797963729427405</v>
      </c>
    </row>
    <row r="71" spans="1:4" x14ac:dyDescent="0.25">
      <c r="A71">
        <v>0.11300000959524568</v>
      </c>
      <c r="B71">
        <v>16.306849068585681</v>
      </c>
    </row>
    <row r="72" spans="1:4" x14ac:dyDescent="0.25">
      <c r="A72">
        <v>0.11459155902616464</v>
      </c>
      <c r="B72">
        <v>15.016534812707373</v>
      </c>
    </row>
    <row r="73" spans="1:4" x14ac:dyDescent="0.25">
      <c r="A73">
        <v>0.1161831084570836</v>
      </c>
      <c r="B73">
        <v>16.516200427172965</v>
      </c>
    </row>
    <row r="74" spans="1:4" x14ac:dyDescent="0.25">
      <c r="A74">
        <v>0.11777465788800255</v>
      </c>
      <c r="B74">
        <v>20.131022837929116</v>
      </c>
    </row>
    <row r="75" spans="1:4" x14ac:dyDescent="0.25">
      <c r="A75">
        <v>0.1193662073189215</v>
      </c>
      <c r="B75">
        <v>23.684007872484564</v>
      </c>
    </row>
    <row r="76" spans="1:4" x14ac:dyDescent="0.25">
      <c r="A76">
        <v>0.12095775674984047</v>
      </c>
      <c r="B76">
        <v>25.657062210969926</v>
      </c>
      <c r="C76">
        <f>+B76</f>
        <v>25.657062210969926</v>
      </c>
      <c r="D76" s="3">
        <f>+A76</f>
        <v>0.12095775674984047</v>
      </c>
    </row>
    <row r="77" spans="1:4" x14ac:dyDescent="0.25">
      <c r="A77">
        <v>0.12254930618075942</v>
      </c>
      <c r="B77">
        <v>25.590303217726916</v>
      </c>
    </row>
    <row r="78" spans="1:4" x14ac:dyDescent="0.25">
      <c r="A78">
        <v>0.12414085561167837</v>
      </c>
      <c r="B78">
        <v>23.765233802840338</v>
      </c>
    </row>
    <row r="79" spans="1:4" x14ac:dyDescent="0.25">
      <c r="A79">
        <v>0.12573240504259733</v>
      </c>
      <c r="B79">
        <v>20.748324111160187</v>
      </c>
    </row>
    <row r="80" spans="1:4" x14ac:dyDescent="0.25">
      <c r="A80">
        <v>0.12732395447351627</v>
      </c>
      <c r="B80">
        <v>17.115437257594735</v>
      </c>
    </row>
    <row r="81" spans="1:4" x14ac:dyDescent="0.25">
      <c r="A81">
        <v>0.12891550390443524</v>
      </c>
      <c r="B81">
        <v>13.59387316374103</v>
      </c>
    </row>
    <row r="82" spans="1:4" x14ac:dyDescent="0.25">
      <c r="A82">
        <v>0.13050705333535417</v>
      </c>
      <c r="B82">
        <v>11.349443476260367</v>
      </c>
    </row>
    <row r="83" spans="1:4" x14ac:dyDescent="0.25">
      <c r="A83">
        <v>0.13209860276627314</v>
      </c>
      <c r="B83">
        <v>11.230934516666721</v>
      </c>
    </row>
    <row r="84" spans="1:4" x14ac:dyDescent="0.25">
      <c r="A84">
        <v>0.13369015219719207</v>
      </c>
      <c r="B84">
        <v>12.291905046310886</v>
      </c>
    </row>
    <row r="85" spans="1:4" x14ac:dyDescent="0.25">
      <c r="A85">
        <v>0.13528170162811104</v>
      </c>
      <c r="B85">
        <v>12.997728884597089</v>
      </c>
      <c r="C85">
        <f>+B85</f>
        <v>12.997728884597089</v>
      </c>
      <c r="D85" s="3">
        <f>+A85</f>
        <v>0.13528170162811104</v>
      </c>
    </row>
    <row r="86" spans="1:4" x14ac:dyDescent="0.25">
      <c r="A86">
        <v>0.13687325105903</v>
      </c>
      <c r="B86">
        <v>12.667534770668221</v>
      </c>
    </row>
    <row r="87" spans="1:4" x14ac:dyDescent="0.25">
      <c r="A87">
        <v>0.13846480048994894</v>
      </c>
      <c r="B87">
        <v>11.283770032980138</v>
      </c>
    </row>
    <row r="88" spans="1:4" x14ac:dyDescent="0.25">
      <c r="A88">
        <v>0.14005634992086791</v>
      </c>
      <c r="B88">
        <v>8.9775710552446029</v>
      </c>
    </row>
    <row r="89" spans="1:4" x14ac:dyDescent="0.25">
      <c r="A89">
        <v>0.14164789935178684</v>
      </c>
      <c r="B89">
        <v>5.8571445043275077</v>
      </c>
    </row>
    <row r="90" spans="1:4" x14ac:dyDescent="0.25">
      <c r="A90">
        <v>0.14323944878270581</v>
      </c>
      <c r="B90">
        <v>2.6627811788634754</v>
      </c>
    </row>
    <row r="91" spans="1:4" x14ac:dyDescent="0.25">
      <c r="A91">
        <v>0.14483099821362477</v>
      </c>
      <c r="B91">
        <v>3.9183274774720407</v>
      </c>
    </row>
    <row r="92" spans="1:4" x14ac:dyDescent="0.25">
      <c r="A92">
        <v>0.14642254764454371</v>
      </c>
      <c r="B92">
        <v>7.5055901651668195</v>
      </c>
    </row>
    <row r="93" spans="1:4" x14ac:dyDescent="0.25">
      <c r="A93">
        <v>0.14801409707546268</v>
      </c>
      <c r="B93">
        <v>10.185901677940368</v>
      </c>
    </row>
    <row r="94" spans="1:4" x14ac:dyDescent="0.25">
      <c r="A94">
        <v>0.14960564650638161</v>
      </c>
      <c r="B94">
        <v>11.303966594333906</v>
      </c>
    </row>
    <row r="95" spans="1:4" x14ac:dyDescent="0.25">
      <c r="A95">
        <v>0.15119719593730058</v>
      </c>
      <c r="B95">
        <v>10.877913420668355</v>
      </c>
    </row>
    <row r="96" spans="1:4" x14ac:dyDescent="0.25">
      <c r="A96">
        <v>0.15278874536821951</v>
      </c>
      <c r="B96">
        <v>9.2971942378373154</v>
      </c>
      <c r="C96">
        <f>+B96</f>
        <v>9.2971942378373154</v>
      </c>
      <c r="D96" s="3">
        <f>+A96</f>
        <v>0.15278874536821951</v>
      </c>
    </row>
    <row r="97" spans="1:4" x14ac:dyDescent="0.25">
      <c r="A97">
        <v>0.15438029479913848</v>
      </c>
      <c r="B97">
        <v>6.9808504879427842</v>
      </c>
    </row>
    <row r="98" spans="1:4" x14ac:dyDescent="0.25">
      <c r="A98">
        <v>0.15597184423005744</v>
      </c>
      <c r="B98">
        <v>4.2350951908188108</v>
      </c>
    </row>
    <row r="99" spans="1:4" x14ac:dyDescent="0.25">
      <c r="A99">
        <v>0.15756339366097638</v>
      </c>
      <c r="B99">
        <v>2.1227990669117753</v>
      </c>
    </row>
    <row r="100" spans="1:4" x14ac:dyDescent="0.25">
      <c r="A100">
        <v>0.15915494309189535</v>
      </c>
      <c r="B100">
        <v>3.862474701014075</v>
      </c>
    </row>
    <row r="101" spans="1:4" x14ac:dyDescent="0.25">
      <c r="A101">
        <v>0.16074649252281431</v>
      </c>
      <c r="B101">
        <v>6.5441297861081456</v>
      </c>
    </row>
    <row r="102" spans="1:4" x14ac:dyDescent="0.25">
      <c r="A102">
        <v>0.16233804195373325</v>
      </c>
      <c r="B102">
        <v>8.274370090209743</v>
      </c>
    </row>
    <row r="103" spans="1:4" x14ac:dyDescent="0.25">
      <c r="A103">
        <v>0.16392959138465221</v>
      </c>
      <c r="B103">
        <v>8.5916674107586299</v>
      </c>
    </row>
    <row r="104" spans="1:4" x14ac:dyDescent="0.25">
      <c r="A104">
        <v>0.16552114081557115</v>
      </c>
      <c r="B104">
        <v>7.5895560335257688</v>
      </c>
    </row>
    <row r="105" spans="1:4" x14ac:dyDescent="0.25">
      <c r="A105">
        <v>0.16711269024649011</v>
      </c>
      <c r="B105">
        <v>5.7980624049891247</v>
      </c>
      <c r="C105">
        <f>+B105</f>
        <v>5.7980624049891247</v>
      </c>
      <c r="D105" s="3">
        <f>+A105</f>
        <v>0.16711269024649011</v>
      </c>
    </row>
    <row r="106" spans="1:4" x14ac:dyDescent="0.25">
      <c r="A106">
        <v>0.16870423967740908</v>
      </c>
      <c r="B106">
        <v>4.3313041104203007</v>
      </c>
    </row>
    <row r="107" spans="1:4" x14ac:dyDescent="0.25">
      <c r="A107">
        <v>0.17029578910832802</v>
      </c>
      <c r="B107">
        <v>5.1562534104181132</v>
      </c>
    </row>
    <row r="108" spans="1:4" x14ac:dyDescent="0.25">
      <c r="A108">
        <v>0.17188733853924698</v>
      </c>
      <c r="B108">
        <v>8.1443607893952503</v>
      </c>
    </row>
    <row r="109" spans="1:4" x14ac:dyDescent="0.25">
      <c r="A109">
        <v>0.17347888797016595</v>
      </c>
      <c r="B109">
        <v>11.692272537468842</v>
      </c>
    </row>
    <row r="110" spans="1:4" x14ac:dyDescent="0.25">
      <c r="A110">
        <v>0.17507043740108488</v>
      </c>
      <c r="B110">
        <v>14.76157629143357</v>
      </c>
    </row>
    <row r="111" spans="1:4" x14ac:dyDescent="0.25">
      <c r="A111">
        <v>0.17666198683200385</v>
      </c>
      <c r="B111">
        <v>16.664387421989133</v>
      </c>
    </row>
    <row r="112" spans="1:4" x14ac:dyDescent="0.25">
      <c r="A112">
        <v>0.17825353626292281</v>
      </c>
      <c r="B112">
        <v>17.114781839148314</v>
      </c>
    </row>
    <row r="113" spans="1:4" x14ac:dyDescent="0.25">
      <c r="A113">
        <v>0.17984508569384172</v>
      </c>
      <c r="B113">
        <v>16.284968392852559</v>
      </c>
    </row>
    <row r="114" spans="1:4" x14ac:dyDescent="0.25">
      <c r="A114">
        <v>0.18143663512476069</v>
      </c>
      <c r="B114">
        <v>14.707043115972903</v>
      </c>
    </row>
    <row r="115" spans="1:4" x14ac:dyDescent="0.25">
      <c r="A115">
        <v>0.18302818455567962</v>
      </c>
      <c r="B115">
        <v>13.16295520224201</v>
      </c>
    </row>
    <row r="116" spans="1:4" x14ac:dyDescent="0.25">
      <c r="A116">
        <v>0.18461973398659859</v>
      </c>
      <c r="B116">
        <v>12.671321701478002</v>
      </c>
    </row>
    <row r="117" spans="1:4" x14ac:dyDescent="0.25">
      <c r="A117">
        <v>0.18621128341751753</v>
      </c>
      <c r="B117">
        <v>14.038376922910253</v>
      </c>
      <c r="C117">
        <f>+B117</f>
        <v>14.038376922910253</v>
      </c>
      <c r="D117" s="3">
        <f>+A117</f>
        <v>0.18621128341751753</v>
      </c>
    </row>
    <row r="118" spans="1:4" x14ac:dyDescent="0.25">
      <c r="A118">
        <v>0.18780283284843649</v>
      </c>
      <c r="B118">
        <v>16.943404576192698</v>
      </c>
    </row>
    <row r="119" spans="1:4" x14ac:dyDescent="0.25">
      <c r="A119">
        <v>0.18939438227935546</v>
      </c>
      <c r="B119">
        <v>20.268724319960679</v>
      </c>
    </row>
    <row r="120" spans="1:4" x14ac:dyDescent="0.25">
      <c r="A120">
        <v>0.19098593171027439</v>
      </c>
      <c r="B120">
        <v>23.061371658127772</v>
      </c>
    </row>
    <row r="121" spans="1:4" x14ac:dyDescent="0.25">
      <c r="A121">
        <v>0.19257748114119336</v>
      </c>
      <c r="B121">
        <v>24.88802511574448</v>
      </c>
    </row>
    <row r="122" spans="1:4" x14ac:dyDescent="0.25">
      <c r="A122">
        <v>0.19416903057211232</v>
      </c>
      <c r="B122">
        <v>25.735809886252948</v>
      </c>
    </row>
    <row r="123" spans="1:4" x14ac:dyDescent="0.25">
      <c r="A123">
        <v>0.19576058000303126</v>
      </c>
      <c r="B123">
        <v>25.69466923020078</v>
      </c>
    </row>
    <row r="124" spans="1:4" x14ac:dyDescent="0.25">
      <c r="A124">
        <v>0.19735212943395022</v>
      </c>
      <c r="B124">
        <v>24.705903703340955</v>
      </c>
    </row>
    <row r="125" spans="1:4" x14ac:dyDescent="0.25">
      <c r="A125">
        <v>0.19894367886486919</v>
      </c>
      <c r="B125">
        <v>22.628015533236262</v>
      </c>
    </row>
    <row r="126" spans="1:4" x14ac:dyDescent="0.25">
      <c r="A126">
        <v>0.20053522829578813</v>
      </c>
      <c r="B126">
        <v>19.518256782057737</v>
      </c>
    </row>
    <row r="127" spans="1:4" x14ac:dyDescent="0.25">
      <c r="A127">
        <v>0.20212677772670709</v>
      </c>
      <c r="B127">
        <v>15.79901199120617</v>
      </c>
    </row>
    <row r="128" spans="1:4" x14ac:dyDescent="0.25">
      <c r="A128">
        <v>0.20371832715762606</v>
      </c>
      <c r="B128">
        <v>12.11839768499131</v>
      </c>
      <c r="C128">
        <f>+B128</f>
        <v>12.11839768499131</v>
      </c>
      <c r="D128" s="3">
        <f>+A128</f>
        <v>0.20371832715762606</v>
      </c>
    </row>
    <row r="129" spans="1:4" x14ac:dyDescent="0.25">
      <c r="A129">
        <v>0.20530987658854499</v>
      </c>
      <c r="B129">
        <v>8.9690597217583363</v>
      </c>
    </row>
    <row r="130" spans="1:4" x14ac:dyDescent="0.25">
      <c r="A130">
        <v>0.20690142601946396</v>
      </c>
      <c r="B130">
        <v>6.3696156380706421</v>
      </c>
    </row>
    <row r="131" spans="1:4" x14ac:dyDescent="0.25">
      <c r="A131">
        <v>0.20849297545038289</v>
      </c>
      <c r="B131">
        <v>4.0030509521851831</v>
      </c>
    </row>
    <row r="132" spans="1:4" x14ac:dyDescent="0.25">
      <c r="A132">
        <v>0.21008452488130186</v>
      </c>
      <c r="B132">
        <v>1.6906233303063913</v>
      </c>
    </row>
    <row r="133" spans="1:4" x14ac:dyDescent="0.25">
      <c r="A133">
        <v>0.21167607431222082</v>
      </c>
      <c r="B133">
        <v>0.97652837796776615</v>
      </c>
    </row>
    <row r="134" spans="1:4" x14ac:dyDescent="0.25">
      <c r="A134">
        <v>0.21326762374313976</v>
      </c>
      <c r="B134">
        <v>2.9733132980057557</v>
      </c>
    </row>
    <row r="135" spans="1:4" x14ac:dyDescent="0.25">
      <c r="A135">
        <v>0.21485917317405873</v>
      </c>
      <c r="B135">
        <v>4.9151959993901704</v>
      </c>
    </row>
    <row r="136" spans="1:4" x14ac:dyDescent="0.25">
      <c r="A136">
        <v>0.21645072260497769</v>
      </c>
      <c r="B136">
        <v>6.9228546943462819</v>
      </c>
    </row>
    <row r="137" spans="1:4" x14ac:dyDescent="0.25">
      <c r="A137">
        <v>0.21804227203589663</v>
      </c>
      <c r="B137">
        <v>9.4271118924664279</v>
      </c>
    </row>
    <row r="138" spans="1:4" x14ac:dyDescent="0.25">
      <c r="A138">
        <v>0.21963382146681557</v>
      </c>
      <c r="B138">
        <v>12.822905048917587</v>
      </c>
    </row>
    <row r="139" spans="1:4" x14ac:dyDescent="0.25">
      <c r="A139">
        <v>0.2212253708977345</v>
      </c>
      <c r="B139">
        <v>17.128053313037057</v>
      </c>
    </row>
    <row r="140" spans="1:4" x14ac:dyDescent="0.25">
      <c r="A140">
        <v>0.22281692032865347</v>
      </c>
      <c r="B140">
        <v>21.928907516870545</v>
      </c>
      <c r="C140">
        <f>+B140</f>
        <v>21.928907516870545</v>
      </c>
      <c r="D140" s="3">
        <f>+A140</f>
        <v>0.22281692032865347</v>
      </c>
    </row>
    <row r="141" spans="1:4" x14ac:dyDescent="0.25">
      <c r="A141">
        <v>0.22440846975957243</v>
      </c>
      <c r="B141">
        <v>26.639562797244199</v>
      </c>
    </row>
    <row r="142" spans="1:4" x14ac:dyDescent="0.25">
      <c r="A142">
        <v>0.22600001919049137</v>
      </c>
      <c r="B142">
        <v>30.814283168242479</v>
      </c>
    </row>
    <row r="143" spans="1:4" x14ac:dyDescent="0.25">
      <c r="A143">
        <v>0.22759156862141033</v>
      </c>
      <c r="B143">
        <v>34.268355898070176</v>
      </c>
    </row>
    <row r="144" spans="1:4" x14ac:dyDescent="0.25">
      <c r="A144">
        <v>0.22918311805232927</v>
      </c>
      <c r="B144">
        <v>36.905523472008852</v>
      </c>
    </row>
    <row r="145" spans="1:4" x14ac:dyDescent="0.25">
      <c r="A145">
        <v>0.23077466748324824</v>
      </c>
      <c r="B145">
        <v>38.429577628939988</v>
      </c>
    </row>
    <row r="146" spans="1:4" x14ac:dyDescent="0.25">
      <c r="A146">
        <v>0.2323662169141672</v>
      </c>
      <c r="B146">
        <v>38.293130887728189</v>
      </c>
    </row>
    <row r="147" spans="1:4" x14ac:dyDescent="0.25">
      <c r="A147">
        <v>0.23395776634508614</v>
      </c>
      <c r="B147">
        <v>35.991303657912567</v>
      </c>
    </row>
    <row r="148" spans="1:4" x14ac:dyDescent="0.25">
      <c r="A148">
        <v>0.2355493157760051</v>
      </c>
      <c r="B148">
        <v>31.424171978617643</v>
      </c>
    </row>
    <row r="149" spans="1:4" x14ac:dyDescent="0.25">
      <c r="A149">
        <v>0.23714086520692407</v>
      </c>
      <c r="B149">
        <v>25.003443397447622</v>
      </c>
      <c r="C149">
        <f>+B149</f>
        <v>25.003443397447622</v>
      </c>
      <c r="D149" s="3">
        <f>+A149</f>
        <v>0.23714086520692407</v>
      </c>
    </row>
    <row r="150" spans="1:4" x14ac:dyDescent="0.25">
      <c r="A150">
        <v>0.238732414637843</v>
      </c>
      <c r="B150">
        <v>17.423740680321771</v>
      </c>
    </row>
    <row r="151" spans="1:4" x14ac:dyDescent="0.25">
      <c r="A151">
        <v>0.24032396406876197</v>
      </c>
      <c r="B151">
        <v>9.3050211482490592</v>
      </c>
    </row>
    <row r="152" spans="1:4" x14ac:dyDescent="0.25">
      <c r="A152">
        <v>0.24191551349968093</v>
      </c>
      <c r="B152">
        <v>1.4185109285707556</v>
      </c>
    </row>
    <row r="153" spans="1:4" x14ac:dyDescent="0.25">
      <c r="A153">
        <v>0.24350706293059987</v>
      </c>
      <c r="B153">
        <v>7.4621365860580573</v>
      </c>
    </row>
    <row r="154" spans="1:4" x14ac:dyDescent="0.25">
      <c r="A154">
        <v>0.24509861236151884</v>
      </c>
      <c r="B154">
        <v>15.034361721975428</v>
      </c>
    </row>
    <row r="155" spans="1:4" x14ac:dyDescent="0.25">
      <c r="A155">
        <v>0.2466901617924378</v>
      </c>
      <c r="B155">
        <v>21.14596739640735</v>
      </c>
    </row>
    <row r="156" spans="1:4" x14ac:dyDescent="0.25">
      <c r="A156">
        <v>0.24828171122335674</v>
      </c>
      <c r="B156">
        <v>24.951718402364371</v>
      </c>
    </row>
    <row r="157" spans="1:4" x14ac:dyDescent="0.25">
      <c r="A157">
        <v>0.2498732606542757</v>
      </c>
      <c r="B157">
        <v>26.027187745124554</v>
      </c>
    </row>
    <row r="158" spans="1:4" x14ac:dyDescent="0.25">
      <c r="A158">
        <v>0.25146481008519467</v>
      </c>
      <c r="B158">
        <v>24.504007725853583</v>
      </c>
    </row>
    <row r="159" spans="1:4" x14ac:dyDescent="0.25">
      <c r="A159">
        <v>0.2530563595161136</v>
      </c>
      <c r="B159">
        <v>20.877084437521518</v>
      </c>
      <c r="C159">
        <f>+B159</f>
        <v>20.877084437521518</v>
      </c>
      <c r="D159" s="3">
        <f>+A159</f>
        <v>0.2530563595161136</v>
      </c>
    </row>
    <row r="160" spans="1:4" x14ac:dyDescent="0.25">
      <c r="A160">
        <v>0.25464790894703254</v>
      </c>
      <c r="B160">
        <v>15.659360640215976</v>
      </c>
    </row>
    <row r="161" spans="1:2" x14ac:dyDescent="0.25">
      <c r="A161">
        <v>0.25623945837795153</v>
      </c>
      <c r="B161">
        <v>9.3801560663970989</v>
      </c>
    </row>
    <row r="162" spans="1:2" x14ac:dyDescent="0.25">
      <c r="A162">
        <v>0.25783100780887047</v>
      </c>
      <c r="B162">
        <v>5.0096977607321618</v>
      </c>
    </row>
    <row r="163" spans="1:2" x14ac:dyDescent="0.25">
      <c r="A163">
        <v>0.25942255723978941</v>
      </c>
      <c r="B163">
        <v>10.395507033467025</v>
      </c>
    </row>
    <row r="164" spans="1:2" x14ac:dyDescent="0.25">
      <c r="A164">
        <v>0.26101410667070835</v>
      </c>
      <c r="B164">
        <v>18.481299061631937</v>
      </c>
    </row>
    <row r="165" spans="1:2" x14ac:dyDescent="0.25">
      <c r="A165">
        <v>0.26260565610162728</v>
      </c>
      <c r="B165">
        <v>25.710173879024303</v>
      </c>
    </row>
    <row r="166" spans="1:2" x14ac:dyDescent="0.25">
      <c r="A166">
        <v>0.26419720553254628</v>
      </c>
      <c r="B166">
        <v>31.032591947793296</v>
      </c>
    </row>
    <row r="167" spans="1:2" x14ac:dyDescent="0.25">
      <c r="A167">
        <v>0.26578875496346521</v>
      </c>
      <c r="B167">
        <v>34.116883384645398</v>
      </c>
    </row>
    <row r="168" spans="1:2" x14ac:dyDescent="0.25">
      <c r="A168">
        <v>0.26738030439438415</v>
      </c>
      <c r="B168">
        <v>35.065486736329767</v>
      </c>
    </row>
    <row r="169" spans="1:2" x14ac:dyDescent="0.25">
      <c r="A169">
        <v>0.26897185382530314</v>
      </c>
      <c r="B169">
        <v>34.062746700259922</v>
      </c>
    </row>
    <row r="170" spans="1:2" x14ac:dyDescent="0.25">
      <c r="A170">
        <v>0.27056340325622208</v>
      </c>
      <c r="B170">
        <v>31.163846002776825</v>
      </c>
    </row>
    <row r="171" spans="1:2" x14ac:dyDescent="0.25">
      <c r="A171">
        <v>0.27215495268714102</v>
      </c>
      <c r="B171">
        <v>26.423231297042793</v>
      </c>
    </row>
    <row r="172" spans="1:2" x14ac:dyDescent="0.25">
      <c r="A172">
        <v>0.27374650211806001</v>
      </c>
      <c r="B172">
        <v>20.212379641030754</v>
      </c>
    </row>
    <row r="173" spans="1:2" x14ac:dyDescent="0.25">
      <c r="A173">
        <v>0.27533805154897895</v>
      </c>
      <c r="B173">
        <v>13.478640497575187</v>
      </c>
    </row>
    <row r="174" spans="1:2" x14ac:dyDescent="0.25">
      <c r="A174">
        <v>0.27692960097989788</v>
      </c>
      <c r="B174">
        <v>8.2461309663724442</v>
      </c>
    </row>
    <row r="175" spans="1:2" x14ac:dyDescent="0.25">
      <c r="A175">
        <v>0.27852115041081688</v>
      </c>
      <c r="B175">
        <v>8.2252905952277384</v>
      </c>
    </row>
    <row r="176" spans="1:2" x14ac:dyDescent="0.25">
      <c r="A176">
        <v>0.28011269984173581</v>
      </c>
      <c r="B176">
        <v>12.110408215621099</v>
      </c>
    </row>
    <row r="177" spans="1:4" x14ac:dyDescent="0.25">
      <c r="A177">
        <v>0.28170424927265475</v>
      </c>
      <c r="B177">
        <v>16.228306576312072</v>
      </c>
    </row>
    <row r="178" spans="1:4" x14ac:dyDescent="0.25">
      <c r="A178">
        <v>0.28329579870357369</v>
      </c>
      <c r="B178">
        <v>19.409126322956727</v>
      </c>
    </row>
    <row r="179" spans="1:4" x14ac:dyDescent="0.25">
      <c r="A179">
        <v>0.28488734813449268</v>
      </c>
      <c r="B179">
        <v>21.091092782693011</v>
      </c>
    </row>
    <row r="180" spans="1:4" x14ac:dyDescent="0.25">
      <c r="A180">
        <v>0.28647889756541162</v>
      </c>
      <c r="B180">
        <v>20.905498031384283</v>
      </c>
    </row>
    <row r="181" spans="1:4" x14ac:dyDescent="0.25">
      <c r="A181">
        <v>0.28807044699633055</v>
      </c>
      <c r="B181">
        <v>18.846760045386418</v>
      </c>
      <c r="C181">
        <f>+B181</f>
        <v>18.846760045386418</v>
      </c>
      <c r="D181" s="3">
        <f>+A181</f>
        <v>0.28807044699633055</v>
      </c>
    </row>
    <row r="182" spans="1:4" x14ac:dyDescent="0.25">
      <c r="A182">
        <v>0.28966199642724955</v>
      </c>
      <c r="B182">
        <v>15.357829852125066</v>
      </c>
    </row>
    <row r="183" spans="1:4" x14ac:dyDescent="0.25">
      <c r="A183">
        <v>0.29125354585816848</v>
      </c>
      <c r="B183">
        <v>11.144808675771872</v>
      </c>
    </row>
    <row r="184" spans="1:4" x14ac:dyDescent="0.25">
      <c r="A184">
        <v>0.29284509528908742</v>
      </c>
      <c r="B184">
        <v>6.8244743460755437</v>
      </c>
    </row>
    <row r="185" spans="1:4" x14ac:dyDescent="0.25">
      <c r="A185">
        <v>0.29443664472000641</v>
      </c>
      <c r="B185">
        <v>2.8755704319536486</v>
      </c>
    </row>
    <row r="186" spans="1:4" x14ac:dyDescent="0.25">
      <c r="A186">
        <v>0.29602819415092535</v>
      </c>
      <c r="B186">
        <v>2.9172738368681097</v>
      </c>
    </row>
    <row r="187" spans="1:4" x14ac:dyDescent="0.25">
      <c r="A187">
        <v>0.29761974358184429</v>
      </c>
      <c r="B187">
        <v>6.7515894898697599</v>
      </c>
    </row>
    <row r="188" spans="1:4" x14ac:dyDescent="0.25">
      <c r="A188">
        <v>0.29921129301276322</v>
      </c>
      <c r="B188">
        <v>10.34773109746062</v>
      </c>
    </row>
    <row r="189" spans="1:4" x14ac:dyDescent="0.25">
      <c r="A189">
        <v>0.30080284244368216</v>
      </c>
      <c r="B189">
        <v>12.915071890244281</v>
      </c>
    </row>
    <row r="190" spans="1:4" x14ac:dyDescent="0.25">
      <c r="A190">
        <v>0.30239439187460115</v>
      </c>
      <c r="B190">
        <v>14.182882880149057</v>
      </c>
    </row>
    <row r="191" spans="1:4" x14ac:dyDescent="0.25">
      <c r="A191">
        <v>0.30398594130552009</v>
      </c>
      <c r="B191">
        <v>14.3986269818443</v>
      </c>
    </row>
    <row r="192" spans="1:4" x14ac:dyDescent="0.25">
      <c r="A192">
        <v>0.30557749073643903</v>
      </c>
      <c r="B192">
        <v>14.138678861353764</v>
      </c>
    </row>
    <row r="193" spans="1:4" x14ac:dyDescent="0.25">
      <c r="A193">
        <v>0.30716904016735802</v>
      </c>
      <c r="B193">
        <v>13.806833340628767</v>
      </c>
    </row>
    <row r="194" spans="1:4" x14ac:dyDescent="0.25">
      <c r="A194">
        <v>0.30876058959827696</v>
      </c>
      <c r="B194">
        <v>13.318844792862786</v>
      </c>
    </row>
    <row r="195" spans="1:4" x14ac:dyDescent="0.25">
      <c r="A195">
        <v>0.31035213902919589</v>
      </c>
      <c r="B195">
        <v>12.414683497536943</v>
      </c>
    </row>
    <row r="196" spans="1:4" x14ac:dyDescent="0.25">
      <c r="A196">
        <v>0.31194368846011489</v>
      </c>
      <c r="B196">
        <v>11.147619214261997</v>
      </c>
    </row>
    <row r="197" spans="1:4" x14ac:dyDescent="0.25">
      <c r="A197">
        <v>0.31353523789103382</v>
      </c>
      <c r="B197">
        <v>9.9210781101315266</v>
      </c>
      <c r="C197">
        <f>+B197</f>
        <v>9.9210781101315266</v>
      </c>
      <c r="D197" s="3">
        <f>+A197</f>
        <v>0.31353523789103382</v>
      </c>
    </row>
    <row r="198" spans="1:4" x14ac:dyDescent="0.25">
      <c r="A198">
        <v>0.31512678732195276</v>
      </c>
      <c r="B198">
        <v>9.026600462370352</v>
      </c>
    </row>
    <row r="199" spans="1:4" x14ac:dyDescent="0.25">
      <c r="A199">
        <v>0.31671833675287175</v>
      </c>
      <c r="B199">
        <v>8.2863997113050125</v>
      </c>
    </row>
    <row r="200" spans="1:4" x14ac:dyDescent="0.25">
      <c r="A200">
        <v>0.31830988618379069</v>
      </c>
      <c r="B200">
        <v>7.4187339538518167</v>
      </c>
    </row>
    <row r="201" spans="1:4" x14ac:dyDescent="0.25">
      <c r="A201">
        <v>0.31990143561470963</v>
      </c>
      <c r="B201">
        <v>6.5849149132857985</v>
      </c>
    </row>
    <row r="202" spans="1:4" x14ac:dyDescent="0.25">
      <c r="A202">
        <v>0.32149298504562862</v>
      </c>
      <c r="B202">
        <v>6.3446717281909111</v>
      </c>
    </row>
    <row r="203" spans="1:4" x14ac:dyDescent="0.25">
      <c r="A203">
        <v>0.3230845344765475</v>
      </c>
      <c r="B203">
        <v>6.9986251507811934</v>
      </c>
    </row>
    <row r="204" spans="1:4" x14ac:dyDescent="0.25">
      <c r="A204">
        <v>0.3246760839074665</v>
      </c>
      <c r="B204">
        <v>8.3472149322770282</v>
      </c>
    </row>
    <row r="205" spans="1:4" x14ac:dyDescent="0.25">
      <c r="A205">
        <v>0.32626763333838543</v>
      </c>
      <c r="B205">
        <v>10.128745298669292</v>
      </c>
    </row>
    <row r="206" spans="1:4" x14ac:dyDescent="0.25">
      <c r="A206">
        <v>0.32785918276930442</v>
      </c>
      <c r="B206">
        <v>12.022096222462412</v>
      </c>
    </row>
    <row r="207" spans="1:4" x14ac:dyDescent="0.25">
      <c r="A207">
        <v>0.32945073220022331</v>
      </c>
      <c r="B207">
        <v>13.542217099340263</v>
      </c>
    </row>
    <row r="208" spans="1:4" x14ac:dyDescent="0.25">
      <c r="A208">
        <v>0.3310422816311423</v>
      </c>
      <c r="B208">
        <v>14.30833476829773</v>
      </c>
      <c r="C208">
        <f>+B208</f>
        <v>14.30833476829773</v>
      </c>
      <c r="D208" s="3">
        <f>+A208</f>
        <v>0.3310422816311423</v>
      </c>
    </row>
    <row r="209" spans="1:4" x14ac:dyDescent="0.25">
      <c r="A209">
        <v>0.33263383106206124</v>
      </c>
      <c r="B209">
        <v>14.41684822979237</v>
      </c>
    </row>
    <row r="210" spans="1:4" x14ac:dyDescent="0.25">
      <c r="A210">
        <v>0.33422538049298023</v>
      </c>
      <c r="B210">
        <v>14.485141132841175</v>
      </c>
    </row>
    <row r="211" spans="1:4" x14ac:dyDescent="0.25">
      <c r="A211">
        <v>0.33581692992389917</v>
      </c>
      <c r="B211">
        <v>15.082425875708765</v>
      </c>
    </row>
    <row r="212" spans="1:4" x14ac:dyDescent="0.25">
      <c r="A212">
        <v>0.33740847935481816</v>
      </c>
      <c r="B212">
        <v>16.074663739000378</v>
      </c>
    </row>
    <row r="213" spans="1:4" x14ac:dyDescent="0.25">
      <c r="A213">
        <v>0.33900002878573704</v>
      </c>
      <c r="B213">
        <v>16.925371183317722</v>
      </c>
    </row>
    <row r="214" spans="1:4" x14ac:dyDescent="0.25">
      <c r="A214">
        <v>0.34059157821665603</v>
      </c>
      <c r="B214">
        <v>17.446392487024021</v>
      </c>
    </row>
    <row r="215" spans="1:4" x14ac:dyDescent="0.25">
      <c r="A215">
        <v>0.34218312764757497</v>
      </c>
      <c r="B215">
        <v>17.894388112122019</v>
      </c>
    </row>
    <row r="216" spans="1:4" x14ac:dyDescent="0.25">
      <c r="A216">
        <v>0.34377467707849396</v>
      </c>
      <c r="B216">
        <v>18.388414612276925</v>
      </c>
    </row>
    <row r="217" spans="1:4" x14ac:dyDescent="0.25">
      <c r="A217">
        <v>0.3453662265094129</v>
      </c>
      <c r="B217">
        <v>18.513229111949361</v>
      </c>
    </row>
    <row r="218" spans="1:4" x14ac:dyDescent="0.25">
      <c r="A218">
        <v>0.34695777594033189</v>
      </c>
      <c r="B218">
        <v>17.732798794207532</v>
      </c>
      <c r="C218">
        <f>+B218</f>
        <v>17.732798794207532</v>
      </c>
      <c r="D218" s="3">
        <f>+A218</f>
        <v>0.34695777594033189</v>
      </c>
    </row>
    <row r="219" spans="1:4" x14ac:dyDescent="0.25">
      <c r="A219">
        <v>0.34854932537125077</v>
      </c>
      <c r="B219">
        <v>16.085294721594156</v>
      </c>
    </row>
    <row r="220" spans="1:4" x14ac:dyDescent="0.25">
      <c r="A220">
        <v>0.35014087480216977</v>
      </c>
      <c r="B220">
        <v>14.441516026156187</v>
      </c>
    </row>
    <row r="221" spans="1:4" x14ac:dyDescent="0.25">
      <c r="A221">
        <v>0.3517324242330887</v>
      </c>
      <c r="B221">
        <v>13.922553293592655</v>
      </c>
    </row>
    <row r="222" spans="1:4" x14ac:dyDescent="0.25">
      <c r="A222">
        <v>0.3533239736640077</v>
      </c>
      <c r="B222">
        <v>14.708473668033085</v>
      </c>
    </row>
    <row r="223" spans="1:4" x14ac:dyDescent="0.25">
      <c r="A223">
        <v>0.35491552309492663</v>
      </c>
      <c r="B223">
        <v>16.112472600549403</v>
      </c>
    </row>
    <row r="224" spans="1:4" x14ac:dyDescent="0.25">
      <c r="A224">
        <v>0.35650707252584563</v>
      </c>
      <c r="B224">
        <v>17.728701627546137</v>
      </c>
    </row>
    <row r="225" spans="1:4" x14ac:dyDescent="0.25">
      <c r="A225">
        <v>0.35809862195676451</v>
      </c>
      <c r="B225">
        <v>19.507725529133349</v>
      </c>
    </row>
    <row r="226" spans="1:4" x14ac:dyDescent="0.25">
      <c r="A226">
        <v>0.35969017138768344</v>
      </c>
      <c r="B226">
        <v>21.135885271106709</v>
      </c>
    </row>
    <row r="227" spans="1:4" x14ac:dyDescent="0.25">
      <c r="A227">
        <v>0.36128172081860244</v>
      </c>
      <c r="B227">
        <v>21.935459038913546</v>
      </c>
    </row>
    <row r="228" spans="1:4" x14ac:dyDescent="0.25">
      <c r="A228">
        <v>0.36287327024952137</v>
      </c>
      <c r="B228">
        <v>21.341894493599373</v>
      </c>
    </row>
    <row r="229" spans="1:4" x14ac:dyDescent="0.25">
      <c r="A229">
        <v>0.36446481968044037</v>
      </c>
      <c r="B229">
        <v>19.296258372520217</v>
      </c>
    </row>
    <row r="230" spans="1:4" x14ac:dyDescent="0.25">
      <c r="A230">
        <v>0.36605636911135925</v>
      </c>
      <c r="B230">
        <v>16.225435834596947</v>
      </c>
    </row>
    <row r="231" spans="1:4" x14ac:dyDescent="0.25">
      <c r="A231">
        <v>0.36764791854227824</v>
      </c>
      <c r="B231">
        <v>12.697010974792505</v>
      </c>
    </row>
    <row r="232" spans="1:4" x14ac:dyDescent="0.25">
      <c r="A232">
        <v>0.36923946797319718</v>
      </c>
      <c r="B232">
        <v>9.0573136172445796</v>
      </c>
    </row>
    <row r="233" spans="1:4" x14ac:dyDescent="0.25">
      <c r="A233">
        <v>0.37083101740411617</v>
      </c>
      <c r="B233">
        <v>5.4187616764776347</v>
      </c>
    </row>
    <row r="234" spans="1:4" x14ac:dyDescent="0.25">
      <c r="A234">
        <v>0.37242256683503505</v>
      </c>
      <c r="B234">
        <v>2.2360334480189148</v>
      </c>
    </row>
    <row r="235" spans="1:4" x14ac:dyDescent="0.25">
      <c r="A235">
        <v>0.37401411626595404</v>
      </c>
      <c r="B235">
        <v>2.6447368838171017</v>
      </c>
    </row>
    <row r="236" spans="1:4" x14ac:dyDescent="0.25">
      <c r="A236">
        <v>0.37560566569687298</v>
      </c>
      <c r="B236">
        <v>4.8348901549839756</v>
      </c>
    </row>
    <row r="237" spans="1:4" x14ac:dyDescent="0.25">
      <c r="A237">
        <v>0.37719721512779197</v>
      </c>
      <c r="B237">
        <v>6.100652261705771</v>
      </c>
    </row>
    <row r="238" spans="1:4" x14ac:dyDescent="0.25">
      <c r="A238">
        <v>0.37878876455871091</v>
      </c>
      <c r="B238">
        <v>6.286927502607786</v>
      </c>
      <c r="C238">
        <f>+B238</f>
        <v>6.286927502607786</v>
      </c>
      <c r="D238" s="3">
        <f>+A238</f>
        <v>0.37878876455871091</v>
      </c>
    </row>
    <row r="239" spans="1:4" x14ac:dyDescent="0.25">
      <c r="A239">
        <v>0.3803803139896299</v>
      </c>
      <c r="B239">
        <v>5.8277734384390927</v>
      </c>
    </row>
    <row r="240" spans="1:4" x14ac:dyDescent="0.25">
      <c r="A240">
        <v>0.38197186342054879</v>
      </c>
      <c r="B240">
        <v>5.4985594424299844</v>
      </c>
    </row>
    <row r="241" spans="1:4" x14ac:dyDescent="0.25">
      <c r="A241">
        <v>0.38356341285146778</v>
      </c>
      <c r="B241">
        <v>6.1238080870447753</v>
      </c>
    </row>
    <row r="242" spans="1:4" x14ac:dyDescent="0.25">
      <c r="A242">
        <v>0.38515496228238671</v>
      </c>
      <c r="B242">
        <v>7.9313263819121813</v>
      </c>
    </row>
    <row r="243" spans="1:4" x14ac:dyDescent="0.25">
      <c r="A243">
        <v>0.38674651171330571</v>
      </c>
      <c r="B243">
        <v>10.400735687119379</v>
      </c>
    </row>
    <row r="244" spans="1:4" x14ac:dyDescent="0.25">
      <c r="A244">
        <v>0.38833806114422464</v>
      </c>
      <c r="B244">
        <v>12.767556852486116</v>
      </c>
    </row>
    <row r="245" spans="1:4" x14ac:dyDescent="0.25">
      <c r="A245">
        <v>0.38992961057514364</v>
      </c>
      <c r="B245">
        <v>14.382473191628433</v>
      </c>
    </row>
    <row r="246" spans="1:4" x14ac:dyDescent="0.25">
      <c r="A246">
        <v>0.39152116000606252</v>
      </c>
      <c r="B246">
        <v>14.962307133540909</v>
      </c>
    </row>
    <row r="247" spans="1:4" x14ac:dyDescent="0.25">
      <c r="A247">
        <v>0.39311270943698151</v>
      </c>
      <c r="B247">
        <v>14.679443620177503</v>
      </c>
    </row>
    <row r="248" spans="1:4" x14ac:dyDescent="0.25">
      <c r="A248">
        <v>0.39470425886790045</v>
      </c>
      <c r="B248">
        <v>13.939786016195695</v>
      </c>
    </row>
    <row r="249" spans="1:4" x14ac:dyDescent="0.25">
      <c r="A249">
        <v>0.39629580829881944</v>
      </c>
      <c r="B249">
        <v>12.97050184535504</v>
      </c>
      <c r="C249">
        <f>+B249</f>
        <v>12.97050184535504</v>
      </c>
      <c r="D249" s="3">
        <f>+A249</f>
        <v>0.39629580829881944</v>
      </c>
    </row>
    <row r="250" spans="1:4" x14ac:dyDescent="0.25">
      <c r="A250">
        <v>0.39788735772973838</v>
      </c>
      <c r="B250">
        <v>11.717414912599731</v>
      </c>
    </row>
    <row r="251" spans="1:4" x14ac:dyDescent="0.25">
      <c r="A251">
        <v>0.39947890716065726</v>
      </c>
      <c r="B251">
        <v>10.291472864790627</v>
      </c>
    </row>
    <row r="252" spans="1:4" x14ac:dyDescent="0.25">
      <c r="A252">
        <v>0.40107045659157625</v>
      </c>
      <c r="B252">
        <v>9.3651042032180207</v>
      </c>
    </row>
    <row r="253" spans="1:4" x14ac:dyDescent="0.25">
      <c r="A253">
        <v>0.40266200602249519</v>
      </c>
      <c r="B253">
        <v>9.5317919644359375</v>
      </c>
    </row>
    <row r="254" spans="1:4" x14ac:dyDescent="0.25">
      <c r="A254">
        <v>0.40425355545341418</v>
      </c>
      <c r="B254">
        <v>10.165531910719166</v>
      </c>
    </row>
    <row r="255" spans="1:4" x14ac:dyDescent="0.25">
      <c r="A255">
        <v>0.40584510488433312</v>
      </c>
      <c r="B255">
        <v>10.089008107717683</v>
      </c>
    </row>
    <row r="256" spans="1:4" x14ac:dyDescent="0.25">
      <c r="A256">
        <v>0.40743665431525211</v>
      </c>
      <c r="B256">
        <v>8.7039458952349609</v>
      </c>
    </row>
    <row r="257" spans="1:4" x14ac:dyDescent="0.25">
      <c r="A257">
        <v>0.40902820374617099</v>
      </c>
      <c r="B257">
        <v>6.1192528664788677</v>
      </c>
    </row>
    <row r="258" spans="1:4" x14ac:dyDescent="0.25">
      <c r="A258">
        <v>0.41061975317708999</v>
      </c>
      <c r="B258">
        <v>2.824405727250531</v>
      </c>
    </row>
    <row r="259" spans="1:4" x14ac:dyDescent="0.25">
      <c r="A259">
        <v>0.41221130260800892</v>
      </c>
      <c r="B259">
        <v>1.7928068674431443</v>
      </c>
    </row>
    <row r="260" spans="1:4" x14ac:dyDescent="0.25">
      <c r="A260">
        <v>0.41380285203892792</v>
      </c>
      <c r="B260">
        <v>6.0721319866279586</v>
      </c>
      <c r="C260">
        <f>+B260</f>
        <v>6.0721319866279586</v>
      </c>
      <c r="D260" s="3">
        <f>+A260</f>
        <v>0.41380285203892792</v>
      </c>
    </row>
    <row r="261" spans="1:4" x14ac:dyDescent="0.25">
      <c r="A261">
        <v>0.4153944014698468</v>
      </c>
      <c r="B261">
        <v>11.249944888735175</v>
      </c>
    </row>
    <row r="262" spans="1:4" x14ac:dyDescent="0.25">
      <c r="A262">
        <v>0.41698595090076579</v>
      </c>
      <c r="B262">
        <v>16.770814596838331</v>
      </c>
    </row>
    <row r="263" spans="1:4" x14ac:dyDescent="0.25">
      <c r="A263">
        <v>0.41857750033168473</v>
      </c>
      <c r="B263">
        <v>21.908859702502525</v>
      </c>
    </row>
    <row r="264" spans="1:4" x14ac:dyDescent="0.25">
      <c r="A264">
        <v>0.42016904976260372</v>
      </c>
      <c r="B264">
        <v>25.944943140597243</v>
      </c>
    </row>
    <row r="265" spans="1:4" x14ac:dyDescent="0.25">
      <c r="A265">
        <v>0.42176059919352266</v>
      </c>
      <c r="B265">
        <v>28.506757647794267</v>
      </c>
    </row>
    <row r="266" spans="1:4" x14ac:dyDescent="0.25">
      <c r="A266">
        <v>0.42335214862444165</v>
      </c>
      <c r="B266">
        <v>29.648401867604424</v>
      </c>
    </row>
    <row r="267" spans="1:4" x14ac:dyDescent="0.25">
      <c r="A267">
        <v>0.42494369805536053</v>
      </c>
      <c r="B267">
        <v>29.61020273885843</v>
      </c>
    </row>
    <row r="268" spans="1:4" x14ac:dyDescent="0.25">
      <c r="A268">
        <v>0.42653524748627952</v>
      </c>
      <c r="B268">
        <v>28.486451512592382</v>
      </c>
    </row>
    <row r="269" spans="1:4" x14ac:dyDescent="0.25">
      <c r="A269">
        <v>0.42812679691719846</v>
      </c>
      <c r="B269">
        <v>26.155798151566998</v>
      </c>
    </row>
    <row r="270" spans="1:4" x14ac:dyDescent="0.25">
      <c r="A270">
        <v>0.42971834634811745</v>
      </c>
      <c r="B270">
        <v>22.545194580249589</v>
      </c>
      <c r="C270">
        <f>+B270</f>
        <v>22.545194580249589</v>
      </c>
      <c r="D270" s="3">
        <f>+A270</f>
        <v>0.42971834634811745</v>
      </c>
    </row>
    <row r="271" spans="1:4" x14ac:dyDescent="0.25">
      <c r="A271">
        <v>0.43130989577903639</v>
      </c>
      <c r="B271">
        <v>17.920329656899344</v>
      </c>
    </row>
    <row r="272" spans="1:4" x14ac:dyDescent="0.25">
      <c r="A272">
        <v>0.43290144520995538</v>
      </c>
      <c r="B272">
        <v>12.907797393249577</v>
      </c>
    </row>
    <row r="273" spans="1:4" x14ac:dyDescent="0.25">
      <c r="A273">
        <v>0.43449299464087426</v>
      </c>
      <c r="B273">
        <v>8.2283490002696702</v>
      </c>
    </row>
    <row r="274" spans="1:4" x14ac:dyDescent="0.25">
      <c r="A274">
        <v>0.43608454407179326</v>
      </c>
      <c r="B274">
        <v>4.35421999746191</v>
      </c>
    </row>
    <row r="275" spans="1:4" x14ac:dyDescent="0.25">
      <c r="A275">
        <v>0.43767609350271219</v>
      </c>
      <c r="B275">
        <v>1.5793677403143316</v>
      </c>
    </row>
    <row r="276" spans="1:4" x14ac:dyDescent="0.25">
      <c r="A276">
        <v>0.43926764293363113</v>
      </c>
      <c r="B276">
        <v>1.946556358302054</v>
      </c>
    </row>
    <row r="277" spans="1:4" x14ac:dyDescent="0.25">
      <c r="A277">
        <v>0.44085919236455012</v>
      </c>
      <c r="B277">
        <v>3.513817451235695</v>
      </c>
    </row>
    <row r="278" spans="1:4" x14ac:dyDescent="0.25">
      <c r="A278">
        <v>0.442450741795469</v>
      </c>
      <c r="B278">
        <v>4.2849016936986306</v>
      </c>
    </row>
    <row r="279" spans="1:4" x14ac:dyDescent="0.25">
      <c r="A279">
        <v>0.444042291226388</v>
      </c>
      <c r="B279">
        <v>4.3237946895667196</v>
      </c>
    </row>
    <row r="280" spans="1:4" x14ac:dyDescent="0.25">
      <c r="A280">
        <v>0.44563384065730693</v>
      </c>
      <c r="B280">
        <v>4.9223378636206405</v>
      </c>
    </row>
    <row r="281" spans="1:4" x14ac:dyDescent="0.25">
      <c r="A281">
        <v>0.44722539008822593</v>
      </c>
      <c r="B281">
        <v>7.2581600211880835</v>
      </c>
    </row>
    <row r="282" spans="1:4" x14ac:dyDescent="0.25">
      <c r="A282">
        <v>0.44881693951914486</v>
      </c>
      <c r="B282">
        <v>10.53531773952408</v>
      </c>
    </row>
    <row r="283" spans="1:4" x14ac:dyDescent="0.25">
      <c r="A283">
        <v>0.45040848895006386</v>
      </c>
      <c r="B283">
        <v>13.734328044902647</v>
      </c>
    </row>
    <row r="284" spans="1:4" x14ac:dyDescent="0.25">
      <c r="A284">
        <v>0.45200003838098274</v>
      </c>
      <c r="B284">
        <v>16.423261041214406</v>
      </c>
    </row>
    <row r="285" spans="1:4" x14ac:dyDescent="0.25">
      <c r="A285">
        <v>0.45359158781190173</v>
      </c>
      <c r="B285">
        <v>18.603221269303834</v>
      </c>
    </row>
    <row r="286" spans="1:4" x14ac:dyDescent="0.25">
      <c r="A286">
        <v>0.45518313724282067</v>
      </c>
      <c r="B286">
        <v>20.323091135013144</v>
      </c>
      <c r="C286">
        <f>+B286</f>
        <v>20.323091135013144</v>
      </c>
      <c r="D286" s="3">
        <f>+A286</f>
        <v>0.45518313724282067</v>
      </c>
    </row>
    <row r="287" spans="1:4" x14ac:dyDescent="0.25">
      <c r="A287">
        <v>0.45677468667373966</v>
      </c>
      <c r="B287">
        <v>21.366705726794208</v>
      </c>
    </row>
    <row r="288" spans="1:4" x14ac:dyDescent="0.25">
      <c r="A288">
        <v>0.45836623610465854</v>
      </c>
      <c r="B288">
        <v>21.323611350668937</v>
      </c>
    </row>
    <row r="289" spans="1:4" x14ac:dyDescent="0.25">
      <c r="A289">
        <v>0.45995778553557753</v>
      </c>
      <c r="B289">
        <v>19.928335729905367</v>
      </c>
    </row>
    <row r="290" spans="1:4" x14ac:dyDescent="0.25">
      <c r="A290">
        <v>0.46154933496649647</v>
      </c>
      <c r="B290">
        <v>17.305292480567363</v>
      </c>
    </row>
    <row r="291" spans="1:4" x14ac:dyDescent="0.25">
      <c r="A291">
        <v>0.46314088439741546</v>
      </c>
      <c r="B291">
        <v>13.926487747698379</v>
      </c>
    </row>
    <row r="292" spans="1:4" x14ac:dyDescent="0.25">
      <c r="A292">
        <v>0.4647324338283344</v>
      </c>
      <c r="B292">
        <v>10.329466798519993</v>
      </c>
    </row>
    <row r="293" spans="1:4" x14ac:dyDescent="0.25">
      <c r="A293">
        <v>0.46632398325925339</v>
      </c>
      <c r="B293">
        <v>6.8190572253641575</v>
      </c>
    </row>
    <row r="294" spans="1:4" x14ac:dyDescent="0.25">
      <c r="A294">
        <v>0.46791553269017228</v>
      </c>
      <c r="B294">
        <v>3.4644633177055661</v>
      </c>
    </row>
    <row r="295" spans="1:4" x14ac:dyDescent="0.25">
      <c r="A295">
        <v>0.46950708212109127</v>
      </c>
      <c r="B295">
        <v>1.172968702547206</v>
      </c>
    </row>
    <row r="296" spans="1:4" x14ac:dyDescent="0.25">
      <c r="A296">
        <v>0.47109863155201021</v>
      </c>
      <c r="B296">
        <v>3.3062365246737428</v>
      </c>
    </row>
    <row r="297" spans="1:4" x14ac:dyDescent="0.25">
      <c r="A297">
        <v>0.4726901809829292</v>
      </c>
      <c r="B297">
        <v>5.4390237030150841</v>
      </c>
    </row>
    <row r="298" spans="1:4" x14ac:dyDescent="0.25">
      <c r="A298">
        <v>0.47428173041384813</v>
      </c>
      <c r="B298">
        <v>6.5119285130269446</v>
      </c>
    </row>
    <row r="299" spans="1:4" x14ac:dyDescent="0.25">
      <c r="A299">
        <v>0.47587327984476713</v>
      </c>
      <c r="B299">
        <v>6.4413230628003335</v>
      </c>
    </row>
    <row r="300" spans="1:4" x14ac:dyDescent="0.25">
      <c r="A300">
        <v>0.47746482927568601</v>
      </c>
      <c r="B300">
        <v>5.5131801663342692</v>
      </c>
    </row>
    <row r="301" spans="1:4" x14ac:dyDescent="0.25">
      <c r="A301">
        <v>0.47905637870660495</v>
      </c>
      <c r="B301">
        <v>4.1604418384234867</v>
      </c>
      <c r="C301">
        <f>+B301</f>
        <v>4.1604418384234867</v>
      </c>
      <c r="D301" s="3">
        <f>+A301</f>
        <v>0.47905637870660495</v>
      </c>
    </row>
    <row r="302" spans="1:4" x14ac:dyDescent="0.25">
      <c r="A302">
        <v>0.48064792813752394</v>
      </c>
      <c r="B302">
        <v>2.6676394468125286</v>
      </c>
    </row>
    <row r="303" spans="1:4" x14ac:dyDescent="0.25">
      <c r="A303">
        <v>0.48223947756844288</v>
      </c>
      <c r="B303">
        <v>1.1728771239562696</v>
      </c>
    </row>
    <row r="304" spans="1:4" x14ac:dyDescent="0.25">
      <c r="A304">
        <v>0.48383102699936187</v>
      </c>
      <c r="B304">
        <v>1.3740609418562102</v>
      </c>
    </row>
    <row r="305" spans="1:4" x14ac:dyDescent="0.25">
      <c r="A305">
        <v>0.48542257643028075</v>
      </c>
      <c r="B305">
        <v>3.0846992268209212</v>
      </c>
    </row>
    <row r="306" spans="1:4" x14ac:dyDescent="0.25">
      <c r="A306">
        <v>0.48701412586119974</v>
      </c>
      <c r="B306">
        <v>4.4882148715235548</v>
      </c>
    </row>
    <row r="307" spans="1:4" x14ac:dyDescent="0.25">
      <c r="A307">
        <v>0.48860567529211868</v>
      </c>
      <c r="B307">
        <v>5.1095908013299516</v>
      </c>
    </row>
    <row r="308" spans="1:4" x14ac:dyDescent="0.25">
      <c r="A308">
        <v>0.49019722472303767</v>
      </c>
      <c r="B308">
        <v>4.8244304142172032</v>
      </c>
    </row>
    <row r="309" spans="1:4" x14ac:dyDescent="0.25">
      <c r="A309">
        <v>0.49178877415395661</v>
      </c>
      <c r="B309">
        <v>3.8367518606512001</v>
      </c>
    </row>
    <row r="310" spans="1:4" x14ac:dyDescent="0.25">
      <c r="A310">
        <v>0.4933803235848756</v>
      </c>
      <c r="B310">
        <v>2.5604109808322169</v>
      </c>
    </row>
    <row r="311" spans="1:4" x14ac:dyDescent="0.25">
      <c r="A311">
        <v>0.49497187301579448</v>
      </c>
      <c r="B311">
        <v>1.5934696627241516</v>
      </c>
    </row>
    <row r="312" spans="1:4" x14ac:dyDescent="0.25">
      <c r="A312">
        <v>0.49656342244671348</v>
      </c>
      <c r="B312">
        <v>2.0333386409714427</v>
      </c>
    </row>
    <row r="313" spans="1:4" x14ac:dyDescent="0.25">
      <c r="A313">
        <v>0.49815497187763241</v>
      </c>
      <c r="B313">
        <v>3.5660604638158602</v>
      </c>
    </row>
    <row r="314" spans="1:4" x14ac:dyDescent="0.25">
      <c r="A314">
        <v>0.49974652130855141</v>
      </c>
      <c r="B314">
        <v>5.2671682300084859</v>
      </c>
      <c r="C314">
        <f>+B314</f>
        <v>5.2671682300084859</v>
      </c>
      <c r="D314" s="3">
        <f>+A314</f>
        <v>0.49974652130855141</v>
      </c>
    </row>
    <row r="315" spans="1:4" x14ac:dyDescent="0.25">
      <c r="A315">
        <v>0.50133807073947034</v>
      </c>
      <c r="B315">
        <v>6.5878828824281195</v>
      </c>
    </row>
    <row r="316" spans="1:4" x14ac:dyDescent="0.25">
      <c r="B316">
        <v>7.1509384156710318</v>
      </c>
    </row>
    <row r="317" spans="1:4" x14ac:dyDescent="0.25">
      <c r="B317">
        <v>6.8733547190543769</v>
      </c>
    </row>
    <row r="318" spans="1:4" x14ac:dyDescent="0.25">
      <c r="B318">
        <v>6.0209650874031881</v>
      </c>
    </row>
    <row r="319" spans="1:4" x14ac:dyDescent="0.25">
      <c r="B319">
        <v>5.1348546903430794</v>
      </c>
    </row>
    <row r="320" spans="1:4" x14ac:dyDescent="0.25">
      <c r="B320">
        <v>4.900633407791223</v>
      </c>
    </row>
    <row r="321" spans="2:2" x14ac:dyDescent="0.25">
      <c r="B321">
        <v>5.7794857459541609</v>
      </c>
    </row>
    <row r="322" spans="2:2" x14ac:dyDescent="0.25">
      <c r="B322">
        <v>7.527712097434816</v>
      </c>
    </row>
    <row r="323" spans="2:2" x14ac:dyDescent="0.25">
      <c r="B323">
        <v>9.4687826463006726</v>
      </c>
    </row>
    <row r="324" spans="2:2" x14ac:dyDescent="0.25">
      <c r="B324">
        <v>10.922979195125109</v>
      </c>
    </row>
    <row r="325" spans="2:2" x14ac:dyDescent="0.25">
      <c r="B325">
        <v>11.456855656496339</v>
      </c>
    </row>
    <row r="326" spans="2:2" x14ac:dyDescent="0.25">
      <c r="B326">
        <v>11.052660389090489</v>
      </c>
    </row>
    <row r="327" spans="2:2" x14ac:dyDescent="0.25">
      <c r="B327">
        <v>10.068818354857006</v>
      </c>
    </row>
    <row r="328" spans="2:2" x14ac:dyDescent="0.25">
      <c r="B328">
        <v>8.9246118484371948</v>
      </c>
    </row>
    <row r="329" spans="2:2" x14ac:dyDescent="0.25">
      <c r="B329">
        <v>7.8171142922128656</v>
      </c>
    </row>
    <row r="330" spans="2:2" x14ac:dyDescent="0.25">
      <c r="B330">
        <v>7.0616677388904074</v>
      </c>
    </row>
    <row r="331" spans="2:2" x14ac:dyDescent="0.25">
      <c r="B331">
        <v>7.6396227874965357</v>
      </c>
    </row>
    <row r="332" spans="2:2" x14ac:dyDescent="0.25">
      <c r="B332">
        <v>9.9620198750799709</v>
      </c>
    </row>
    <row r="333" spans="2:2" x14ac:dyDescent="0.25">
      <c r="B333">
        <v>12.922708382265263</v>
      </c>
    </row>
    <row r="334" spans="2:2" x14ac:dyDescent="0.25">
      <c r="B334">
        <v>15.324799688862383</v>
      </c>
    </row>
    <row r="335" spans="2:2" x14ac:dyDescent="0.25">
      <c r="B335">
        <v>16.584017845422785</v>
      </c>
    </row>
    <row r="336" spans="2:2" x14ac:dyDescent="0.25">
      <c r="B336">
        <v>16.709306437239192</v>
      </c>
    </row>
    <row r="337" spans="2:2" x14ac:dyDescent="0.25">
      <c r="B337">
        <v>15.993813605913422</v>
      </c>
    </row>
    <row r="338" spans="2:2" x14ac:dyDescent="0.25">
      <c r="B338">
        <v>14.595977885541894</v>
      </c>
    </row>
    <row r="339" spans="2:2" x14ac:dyDescent="0.25">
      <c r="B339">
        <v>12.398111254984846</v>
      </c>
    </row>
    <row r="340" spans="2:2" x14ac:dyDescent="0.25">
      <c r="B340">
        <v>9.2987593985372552</v>
      </c>
    </row>
    <row r="341" spans="2:2" x14ac:dyDescent="0.25">
      <c r="B341">
        <v>5.6337186110342365</v>
      </c>
    </row>
    <row r="342" spans="2:2" x14ac:dyDescent="0.25">
      <c r="B342">
        <v>3.0061155375551292</v>
      </c>
    </row>
    <row r="343" spans="2:2" x14ac:dyDescent="0.25">
      <c r="B343">
        <v>4.6477724929870741</v>
      </c>
    </row>
    <row r="344" spans="2:2" x14ac:dyDescent="0.25">
      <c r="B344">
        <v>7.6816833889805629</v>
      </c>
    </row>
    <row r="345" spans="2:2" x14ac:dyDescent="0.25">
      <c r="B345">
        <v>10.572182598387279</v>
      </c>
    </row>
    <row r="346" spans="2:2" x14ac:dyDescent="0.25">
      <c r="B346">
        <v>13.255569877065531</v>
      </c>
    </row>
    <row r="347" spans="2:2" x14ac:dyDescent="0.25">
      <c r="B347">
        <v>15.560191288965589</v>
      </c>
    </row>
    <row r="348" spans="2:2" x14ac:dyDescent="0.25">
      <c r="B348">
        <v>17.126727023687458</v>
      </c>
    </row>
    <row r="349" spans="2:2" x14ac:dyDescent="0.25">
      <c r="B349">
        <v>17.755981448396788</v>
      </c>
    </row>
    <row r="350" spans="2:2" x14ac:dyDescent="0.25">
      <c r="B350">
        <v>17.656263945304385</v>
      </c>
    </row>
    <row r="351" spans="2:2" x14ac:dyDescent="0.25">
      <c r="B351">
        <v>17.318308673287934</v>
      </c>
    </row>
    <row r="352" spans="2:2" x14ac:dyDescent="0.25">
      <c r="B352">
        <v>17.087471859943289</v>
      </c>
    </row>
    <row r="353" spans="2:2" x14ac:dyDescent="0.25">
      <c r="B353">
        <v>16.890378951426495</v>
      </c>
    </row>
    <row r="354" spans="2:2" x14ac:dyDescent="0.25">
      <c r="B354">
        <v>16.462957477084391</v>
      </c>
    </row>
    <row r="355" spans="2:2" x14ac:dyDescent="0.25">
      <c r="B355">
        <v>15.738863652819747</v>
      </c>
    </row>
    <row r="356" spans="2:2" x14ac:dyDescent="0.25">
      <c r="B356">
        <v>14.958022468049762</v>
      </c>
    </row>
    <row r="357" spans="2:2" x14ac:dyDescent="0.25">
      <c r="B357">
        <v>14.487048577810825</v>
      </c>
    </row>
    <row r="358" spans="2:2" x14ac:dyDescent="0.25">
      <c r="B358">
        <v>14.546703201847679</v>
      </c>
    </row>
    <row r="359" spans="2:2" x14ac:dyDescent="0.25">
      <c r="B359">
        <v>15.040371210841634</v>
      </c>
    </row>
    <row r="360" spans="2:2" x14ac:dyDescent="0.25">
      <c r="B360">
        <v>15.598233011201824</v>
      </c>
    </row>
    <row r="361" spans="2:2" x14ac:dyDescent="0.25">
      <c r="B361">
        <v>15.789853446410421</v>
      </c>
    </row>
    <row r="362" spans="2:2" x14ac:dyDescent="0.25">
      <c r="B362">
        <v>15.355424888652568</v>
      </c>
    </row>
    <row r="363" spans="2:2" x14ac:dyDescent="0.25">
      <c r="B363">
        <v>14.318687203652543</v>
      </c>
    </row>
    <row r="364" spans="2:2" x14ac:dyDescent="0.25">
      <c r="B364">
        <v>12.907500475820342</v>
      </c>
    </row>
    <row r="365" spans="2:2" x14ac:dyDescent="0.25">
      <c r="B365">
        <v>11.345467851696954</v>
      </c>
    </row>
    <row r="366" spans="2:2" x14ac:dyDescent="0.25">
      <c r="B366">
        <v>9.75266623365094</v>
      </c>
    </row>
    <row r="367" spans="2:2" x14ac:dyDescent="0.25">
      <c r="B367">
        <v>8.3269508314355374</v>
      </c>
    </row>
    <row r="368" spans="2:2" x14ac:dyDescent="0.25">
      <c r="B368">
        <v>7.53214380871235</v>
      </c>
    </row>
    <row r="369" spans="2:2" x14ac:dyDescent="0.25">
      <c r="B369">
        <v>7.6914538012136981</v>
      </c>
    </row>
    <row r="370" spans="2:2" x14ac:dyDescent="0.25">
      <c r="B370">
        <v>8.411633698233528</v>
      </c>
    </row>
    <row r="371" spans="2:2" x14ac:dyDescent="0.25">
      <c r="B371">
        <v>9.0911420919250983</v>
      </c>
    </row>
    <row r="372" spans="2:2" x14ac:dyDescent="0.25">
      <c r="B372">
        <v>9.4985666938814823</v>
      </c>
    </row>
    <row r="373" spans="2:2" x14ac:dyDescent="0.25">
      <c r="B373">
        <v>9.6102191858719657</v>
      </c>
    </row>
    <row r="374" spans="2:2" x14ac:dyDescent="0.25">
      <c r="B374">
        <v>9.2696244793870992</v>
      </c>
    </row>
    <row r="375" spans="2:2" x14ac:dyDescent="0.25">
      <c r="B375">
        <v>8.242256084346046</v>
      </c>
    </row>
    <row r="376" spans="2:2" x14ac:dyDescent="0.25">
      <c r="B376">
        <v>6.6867927060124384</v>
      </c>
    </row>
    <row r="377" spans="2:2" x14ac:dyDescent="0.25">
      <c r="B377">
        <v>5.6962153671589073</v>
      </c>
    </row>
    <row r="378" spans="2:2" x14ac:dyDescent="0.25">
      <c r="B378">
        <v>6.5388782255579807</v>
      </c>
    </row>
    <row r="379" spans="2:2" x14ac:dyDescent="0.25">
      <c r="B379">
        <v>8.3597927055339305</v>
      </c>
    </row>
    <row r="380" spans="2:2" x14ac:dyDescent="0.25">
      <c r="B380">
        <v>9.8376212673148942</v>
      </c>
    </row>
    <row r="381" spans="2:2" x14ac:dyDescent="0.25">
      <c r="B381">
        <v>10.590536400548478</v>
      </c>
    </row>
    <row r="382" spans="2:2" x14ac:dyDescent="0.25">
      <c r="B382">
        <v>10.787173305873859</v>
      </c>
    </row>
    <row r="383" spans="2:2" x14ac:dyDescent="0.25">
      <c r="B383">
        <v>10.566860278156918</v>
      </c>
    </row>
    <row r="384" spans="2:2" x14ac:dyDescent="0.25">
      <c r="B384">
        <v>9.7643537336979644</v>
      </c>
    </row>
    <row r="385" spans="2:2" x14ac:dyDescent="0.25">
      <c r="B385">
        <v>8.1710983849760428</v>
      </c>
    </row>
    <row r="386" spans="2:2" x14ac:dyDescent="0.25">
      <c r="B386">
        <v>5.9507691007465766</v>
      </c>
    </row>
    <row r="387" spans="2:2" x14ac:dyDescent="0.25">
      <c r="B387">
        <v>3.8603898187350181</v>
      </c>
    </row>
    <row r="388" spans="2:2" x14ac:dyDescent="0.25">
      <c r="B388">
        <v>3.2141524439349194</v>
      </c>
    </row>
    <row r="389" spans="2:2" x14ac:dyDescent="0.25">
      <c r="B389">
        <v>4.0777478753589032</v>
      </c>
    </row>
    <row r="390" spans="2:2" x14ac:dyDescent="0.25">
      <c r="B390">
        <v>5.2765475074976766</v>
      </c>
    </row>
    <row r="391" spans="2:2" x14ac:dyDescent="0.25">
      <c r="B391">
        <v>6.4291942273456169</v>
      </c>
    </row>
    <row r="392" spans="2:2" x14ac:dyDescent="0.25">
      <c r="B392">
        <v>7.2980454600160067</v>
      </c>
    </row>
    <row r="393" spans="2:2" x14ac:dyDescent="0.25">
      <c r="B393">
        <v>7.732172957661156</v>
      </c>
    </row>
    <row r="394" spans="2:2" x14ac:dyDescent="0.25">
      <c r="B394">
        <v>8.2904900910913195</v>
      </c>
    </row>
    <row r="395" spans="2:2" x14ac:dyDescent="0.25">
      <c r="B395">
        <v>10.142017207559157</v>
      </c>
    </row>
    <row r="396" spans="2:2" x14ac:dyDescent="0.25">
      <c r="B396">
        <v>13.456659901594454</v>
      </c>
    </row>
    <row r="397" spans="2:2" x14ac:dyDescent="0.25">
      <c r="B397">
        <v>17.223180080267863</v>
      </c>
    </row>
    <row r="398" spans="2:2" x14ac:dyDescent="0.25">
      <c r="B398">
        <v>20.528435532006057</v>
      </c>
    </row>
    <row r="399" spans="2:2" x14ac:dyDescent="0.25">
      <c r="B399">
        <v>23.053549161588094</v>
      </c>
    </row>
    <row r="400" spans="2:2" x14ac:dyDescent="0.25">
      <c r="B400">
        <v>24.866377363743016</v>
      </c>
    </row>
    <row r="401" spans="2:2" x14ac:dyDescent="0.25">
      <c r="B401">
        <v>25.930424695156347</v>
      </c>
    </row>
    <row r="402" spans="2:2" x14ac:dyDescent="0.25">
      <c r="B402">
        <v>25.859759144940138</v>
      </c>
    </row>
    <row r="403" spans="2:2" x14ac:dyDescent="0.25">
      <c r="B403">
        <v>24.207007563376592</v>
      </c>
    </row>
    <row r="404" spans="2:2" x14ac:dyDescent="0.25">
      <c r="B404">
        <v>20.949703088218673</v>
      </c>
    </row>
    <row r="405" spans="2:2" x14ac:dyDescent="0.25">
      <c r="B405">
        <v>16.720702871636174</v>
      </c>
    </row>
    <row r="406" spans="2:2" x14ac:dyDescent="0.25">
      <c r="B406">
        <v>12.671964920388287</v>
      </c>
    </row>
    <row r="407" spans="2:2" x14ac:dyDescent="0.25">
      <c r="B407">
        <v>10.141045931289822</v>
      </c>
    </row>
    <row r="408" spans="2:2" x14ac:dyDescent="0.25">
      <c r="B408">
        <v>10.114912564104449</v>
      </c>
    </row>
    <row r="409" spans="2:2" x14ac:dyDescent="0.25">
      <c r="B409">
        <v>12.417947304881103</v>
      </c>
    </row>
    <row r="410" spans="2:2" x14ac:dyDescent="0.25">
      <c r="B410">
        <v>15.957526526940756</v>
      </c>
    </row>
    <row r="411" spans="2:2" x14ac:dyDescent="0.25">
      <c r="B411">
        <v>19.498102282123451</v>
      </c>
    </row>
    <row r="412" spans="2:2" x14ac:dyDescent="0.25">
      <c r="B412">
        <v>21.991954127918053</v>
      </c>
    </row>
    <row r="413" spans="2:2" x14ac:dyDescent="0.25">
      <c r="B413">
        <v>22.869212389750235</v>
      </c>
    </row>
    <row r="414" spans="2:2" x14ac:dyDescent="0.25">
      <c r="B414">
        <v>22.170756978143149</v>
      </c>
    </row>
    <row r="415" spans="2:2" x14ac:dyDescent="0.25">
      <c r="B415">
        <v>20.354385995345702</v>
      </c>
    </row>
    <row r="416" spans="2:2" x14ac:dyDescent="0.25">
      <c r="B416">
        <v>17.875005316492086</v>
      </c>
    </row>
    <row r="417" spans="2:2" x14ac:dyDescent="0.25">
      <c r="B417">
        <v>14.898519808659852</v>
      </c>
    </row>
    <row r="418" spans="2:2" x14ac:dyDescent="0.25">
      <c r="B418">
        <v>11.437379725256337</v>
      </c>
    </row>
    <row r="419" spans="2:2" x14ac:dyDescent="0.25">
      <c r="B419">
        <v>7.7151131833710105</v>
      </c>
    </row>
    <row r="420" spans="2:2" x14ac:dyDescent="0.25">
      <c r="B420">
        <v>4.3966077982262775</v>
      </c>
    </row>
    <row r="421" spans="2:2" x14ac:dyDescent="0.25">
      <c r="B421">
        <v>2.7606472791491687</v>
      </c>
    </row>
    <row r="422" spans="2:2" x14ac:dyDescent="0.25">
      <c r="B422">
        <v>3.204732264388809</v>
      </c>
    </row>
    <row r="423" spans="2:2" x14ac:dyDescent="0.25">
      <c r="B423">
        <v>3.8335701219742151</v>
      </c>
    </row>
    <row r="424" spans="2:2" x14ac:dyDescent="0.25">
      <c r="B424">
        <v>4.0163765466821939</v>
      </c>
    </row>
    <row r="425" spans="2:2" x14ac:dyDescent="0.25">
      <c r="B425">
        <v>3.6636621040030271</v>
      </c>
    </row>
    <row r="426" spans="2:2" x14ac:dyDescent="0.25">
      <c r="B426">
        <v>2.5558003174229422</v>
      </c>
    </row>
    <row r="427" spans="2:2" x14ac:dyDescent="0.25">
      <c r="B427">
        <v>0.61350348885969697</v>
      </c>
    </row>
    <row r="428" spans="2:2" x14ac:dyDescent="0.25">
      <c r="B428">
        <v>2.1550944775646843</v>
      </c>
    </row>
    <row r="429" spans="2:2" x14ac:dyDescent="0.25">
      <c r="B429">
        <v>4.9336164044695003</v>
      </c>
    </row>
    <row r="430" spans="2:2" x14ac:dyDescent="0.25">
      <c r="B430">
        <v>7.2760982632551574</v>
      </c>
    </row>
    <row r="431" spans="2:2" x14ac:dyDescent="0.25">
      <c r="B431">
        <v>8.9010942310309833</v>
      </c>
    </row>
    <row r="432" spans="2:2" x14ac:dyDescent="0.25">
      <c r="B432">
        <v>9.9435986676715959</v>
      </c>
    </row>
    <row r="433" spans="2:2" x14ac:dyDescent="0.25">
      <c r="B433">
        <v>10.685426321170125</v>
      </c>
    </row>
    <row r="434" spans="2:2" x14ac:dyDescent="0.25">
      <c r="B434">
        <v>11.116342683650494</v>
      </c>
    </row>
    <row r="435" spans="2:2" x14ac:dyDescent="0.25">
      <c r="B435">
        <v>10.905164100782359</v>
      </c>
    </row>
    <row r="436" spans="2:2" x14ac:dyDescent="0.25">
      <c r="B436">
        <v>9.8456461138503073</v>
      </c>
    </row>
    <row r="437" spans="2:2" x14ac:dyDescent="0.25">
      <c r="B437">
        <v>8.2637621774819525</v>
      </c>
    </row>
    <row r="438" spans="2:2" x14ac:dyDescent="0.25">
      <c r="B438">
        <v>7.0238912135623339</v>
      </c>
    </row>
    <row r="439" spans="2:2" x14ac:dyDescent="0.25">
      <c r="B439">
        <v>6.7739166687773018</v>
      </c>
    </row>
    <row r="440" spans="2:2" x14ac:dyDescent="0.25">
      <c r="B440">
        <v>7.0844733401930293</v>
      </c>
    </row>
    <row r="441" spans="2:2" x14ac:dyDescent="0.25">
      <c r="B441">
        <v>7.3339251259405582</v>
      </c>
    </row>
    <row r="442" spans="2:2" x14ac:dyDescent="0.25">
      <c r="B442">
        <v>7.5832268451911524</v>
      </c>
    </row>
    <row r="443" spans="2:2" x14ac:dyDescent="0.25">
      <c r="B443">
        <v>8.1152740912891534</v>
      </c>
    </row>
    <row r="444" spans="2:2" x14ac:dyDescent="0.25">
      <c r="B444">
        <v>8.726687671131474</v>
      </c>
    </row>
    <row r="445" spans="2:2" x14ac:dyDescent="0.25">
      <c r="B445">
        <v>8.8912625625038881</v>
      </c>
    </row>
    <row r="446" spans="2:2" x14ac:dyDescent="0.25">
      <c r="B446">
        <v>8.3412225227206704</v>
      </c>
    </row>
    <row r="447" spans="2:2" x14ac:dyDescent="0.25">
      <c r="B447">
        <v>7.2806456507555417</v>
      </c>
    </row>
    <row r="448" spans="2:2" x14ac:dyDescent="0.25">
      <c r="B448">
        <v>6.195843253369933</v>
      </c>
    </row>
    <row r="449" spans="2:2" x14ac:dyDescent="0.25">
      <c r="B449">
        <v>5.4087779137833367</v>
      </c>
    </row>
    <row r="450" spans="2:2" x14ac:dyDescent="0.25">
      <c r="B450">
        <v>4.7940796429814814</v>
      </c>
    </row>
    <row r="451" spans="2:2" x14ac:dyDescent="0.25">
      <c r="B451">
        <v>4.1090569667404475</v>
      </c>
    </row>
    <row r="452" spans="2:2" x14ac:dyDescent="0.25">
      <c r="B452">
        <v>3.4035048166680251</v>
      </c>
    </row>
    <row r="453" spans="2:2" x14ac:dyDescent="0.25">
      <c r="B453">
        <v>2.9707795604833156</v>
      </c>
    </row>
    <row r="454" spans="2:2" x14ac:dyDescent="0.25">
      <c r="B454">
        <v>3.0309037628905848</v>
      </c>
    </row>
    <row r="455" spans="2:2" x14ac:dyDescent="0.25">
      <c r="B455">
        <v>3.6455556187744946</v>
      </c>
    </row>
    <row r="456" spans="2:2" x14ac:dyDescent="0.25">
      <c r="B456">
        <v>4.8177527194145542</v>
      </c>
    </row>
    <row r="457" spans="2:2" x14ac:dyDescent="0.25">
      <c r="B457">
        <v>6.3567971128117637</v>
      </c>
    </row>
    <row r="458" spans="2:2" x14ac:dyDescent="0.25">
      <c r="B458">
        <v>7.9155617803102345</v>
      </c>
    </row>
    <row r="459" spans="2:2" x14ac:dyDescent="0.25">
      <c r="B459">
        <v>9.2222284712560114</v>
      </c>
    </row>
    <row r="460" spans="2:2" x14ac:dyDescent="0.25">
      <c r="B460">
        <v>10.252132677203438</v>
      </c>
    </row>
    <row r="461" spans="2:2" x14ac:dyDescent="0.25">
      <c r="B461">
        <v>11.222554516015927</v>
      </c>
    </row>
    <row r="462" spans="2:2" x14ac:dyDescent="0.25">
      <c r="B462">
        <v>12.359572085790312</v>
      </c>
    </row>
    <row r="463" spans="2:2" x14ac:dyDescent="0.25">
      <c r="B463">
        <v>13.612121010095187</v>
      </c>
    </row>
    <row r="464" spans="2:2" x14ac:dyDescent="0.25">
      <c r="B464">
        <v>14.647861262729297</v>
      </c>
    </row>
    <row r="465" spans="2:2" x14ac:dyDescent="0.25">
      <c r="B465">
        <v>15.126866557697152</v>
      </c>
    </row>
    <row r="466" spans="2:2" x14ac:dyDescent="0.25">
      <c r="B466">
        <v>14.963400495554186</v>
      </c>
    </row>
    <row r="467" spans="2:2" x14ac:dyDescent="0.25">
      <c r="B467">
        <v>14.386742840622658</v>
      </c>
    </row>
    <row r="468" spans="2:2" x14ac:dyDescent="0.25">
      <c r="B468">
        <v>13.739305629087587</v>
      </c>
    </row>
    <row r="469" spans="2:2" x14ac:dyDescent="0.25">
      <c r="B469">
        <v>13.129969862739424</v>
      </c>
    </row>
    <row r="470" spans="2:2" x14ac:dyDescent="0.25">
      <c r="B470">
        <v>12.331021836868562</v>
      </c>
    </row>
    <row r="471" spans="2:2" x14ac:dyDescent="0.25">
      <c r="B471">
        <v>11.104197115489566</v>
      </c>
    </row>
    <row r="472" spans="2:2" x14ac:dyDescent="0.25">
      <c r="B472">
        <v>9.5876685223554645</v>
      </c>
    </row>
    <row r="473" spans="2:2" x14ac:dyDescent="0.25">
      <c r="B473">
        <v>8.3348884930168321</v>
      </c>
    </row>
    <row r="474" spans="2:2" x14ac:dyDescent="0.25">
      <c r="B474">
        <v>7.7949673970136963</v>
      </c>
    </row>
    <row r="475" spans="2:2" x14ac:dyDescent="0.25">
      <c r="B475">
        <v>7.6898681355012384</v>
      </c>
    </row>
    <row r="476" spans="2:2" x14ac:dyDescent="0.25">
      <c r="B476">
        <v>7.4120505685773423</v>
      </c>
    </row>
    <row r="477" spans="2:2" x14ac:dyDescent="0.25">
      <c r="B477">
        <v>6.7665483364195804</v>
      </c>
    </row>
    <row r="478" spans="2:2" x14ac:dyDescent="0.25">
      <c r="B478">
        <v>6.0807288921397635</v>
      </c>
    </row>
    <row r="479" spans="2:2" x14ac:dyDescent="0.25">
      <c r="B479">
        <v>5.9754264258385854</v>
      </c>
    </row>
    <row r="480" spans="2:2" x14ac:dyDescent="0.25">
      <c r="B480">
        <v>7.0329652401498404</v>
      </c>
    </row>
    <row r="481" spans="2:2" x14ac:dyDescent="0.25">
      <c r="B481">
        <v>9.3837106055779049</v>
      </c>
    </row>
    <row r="482" spans="2:2" x14ac:dyDescent="0.25">
      <c r="B482">
        <v>12.640678648641842</v>
      </c>
    </row>
    <row r="483" spans="2:2" x14ac:dyDescent="0.25">
      <c r="B483">
        <v>16.18153704799315</v>
      </c>
    </row>
    <row r="484" spans="2:2" x14ac:dyDescent="0.25">
      <c r="B484">
        <v>19.44769182343158</v>
      </c>
    </row>
    <row r="485" spans="2:2" x14ac:dyDescent="0.25">
      <c r="B485">
        <v>22.16335143364925</v>
      </c>
    </row>
    <row r="486" spans="2:2" x14ac:dyDescent="0.25">
      <c r="B486">
        <v>24.330660711289731</v>
      </c>
    </row>
    <row r="487" spans="2:2" x14ac:dyDescent="0.25">
      <c r="B487">
        <v>25.961164082509317</v>
      </c>
    </row>
    <row r="488" spans="2:2" x14ac:dyDescent="0.25">
      <c r="B488">
        <v>26.807384495033656</v>
      </c>
    </row>
    <row r="489" spans="2:2" x14ac:dyDescent="0.25">
      <c r="B489">
        <v>26.426471102749623</v>
      </c>
    </row>
    <row r="490" spans="2:2" x14ac:dyDescent="0.25">
      <c r="B490">
        <v>24.528452563985518</v>
      </c>
    </row>
    <row r="491" spans="2:2" x14ac:dyDescent="0.25">
      <c r="B491">
        <v>21.261619573908813</v>
      </c>
    </row>
    <row r="492" spans="2:2" x14ac:dyDescent="0.25">
      <c r="B492">
        <v>17.190871616390496</v>
      </c>
    </row>
    <row r="493" spans="2:2" x14ac:dyDescent="0.25">
      <c r="B493">
        <v>12.994579342576799</v>
      </c>
    </row>
    <row r="494" spans="2:2" x14ac:dyDescent="0.25">
      <c r="B494">
        <v>9.2273730375721268</v>
      </c>
    </row>
    <row r="495" spans="2:2" x14ac:dyDescent="0.25">
      <c r="B495">
        <v>6.8624526153403655</v>
      </c>
    </row>
    <row r="496" spans="2:2" x14ac:dyDescent="0.25">
      <c r="B496">
        <v>7.8508537304388959</v>
      </c>
    </row>
    <row r="497" spans="2:2" x14ac:dyDescent="0.25">
      <c r="B497">
        <v>11.458917594743628</v>
      </c>
    </row>
    <row r="498" spans="2:2" x14ac:dyDescent="0.25">
      <c r="B498">
        <v>15.347711585722257</v>
      </c>
    </row>
    <row r="499" spans="2:2" x14ac:dyDescent="0.25">
      <c r="B499">
        <v>18.249409469424069</v>
      </c>
    </row>
    <row r="500" spans="2:2" x14ac:dyDescent="0.25">
      <c r="B500">
        <v>19.707734574701508</v>
      </c>
    </row>
    <row r="501" spans="2:2" x14ac:dyDescent="0.25">
      <c r="B501">
        <v>19.833381879103058</v>
      </c>
    </row>
    <row r="502" spans="2:2" x14ac:dyDescent="0.25">
      <c r="B502">
        <v>18.983307246705518</v>
      </c>
    </row>
    <row r="503" spans="2:2" x14ac:dyDescent="0.25">
      <c r="B503">
        <v>17.396045104981095</v>
      </c>
    </row>
    <row r="504" spans="2:2" x14ac:dyDescent="0.25">
      <c r="B504">
        <v>15.104516843613656</v>
      </c>
    </row>
    <row r="505" spans="2:2" x14ac:dyDescent="0.25">
      <c r="B505">
        <v>12.234595687931407</v>
      </c>
    </row>
    <row r="506" spans="2:2" x14ac:dyDescent="0.25">
      <c r="B506">
        <v>9.4330612569485428</v>
      </c>
    </row>
    <row r="507" spans="2:2" x14ac:dyDescent="0.25">
      <c r="B507">
        <v>8.0588755002442358</v>
      </c>
    </row>
    <row r="508" spans="2:2" x14ac:dyDescent="0.25">
      <c r="B508">
        <v>9.0058583646821653</v>
      </c>
    </row>
    <row r="509" spans="2:2" x14ac:dyDescent="0.25">
      <c r="B509">
        <v>11.339596145446112</v>
      </c>
    </row>
    <row r="510" spans="2:2" x14ac:dyDescent="0.25">
      <c r="B510">
        <v>14.051389363559917</v>
      </c>
    </row>
    <row r="511" spans="2:2" x14ac:dyDescent="0.25">
      <c r="B511">
        <v>16.69195947157781</v>
      </c>
    </row>
    <row r="512" spans="2:2" x14ac:dyDescent="0.25">
      <c r="B512">
        <v>18.876972841607213</v>
      </c>
    </row>
    <row r="513" spans="2:2" x14ac:dyDescent="0.25">
      <c r="B513">
        <v>20.198310964437709</v>
      </c>
    </row>
    <row r="514" spans="2:2" x14ac:dyDescent="0.25">
      <c r="B514">
        <v>20.455747149381924</v>
      </c>
    </row>
    <row r="515" spans="2:2" x14ac:dyDescent="0.25">
      <c r="B515">
        <v>19.828076970681604</v>
      </c>
    </row>
    <row r="516" spans="2:2" x14ac:dyDescent="0.25">
      <c r="B516">
        <v>18.766701249450726</v>
      </c>
    </row>
    <row r="517" spans="2:2" x14ac:dyDescent="0.25">
      <c r="B517">
        <v>17.644097058736619</v>
      </c>
    </row>
    <row r="518" spans="2:2" x14ac:dyDescent="0.25">
      <c r="B518">
        <v>16.474884154609143</v>
      </c>
    </row>
    <row r="519" spans="2:2" x14ac:dyDescent="0.25">
      <c r="B519">
        <v>15.037780111213221</v>
      </c>
    </row>
    <row r="520" spans="2:2" x14ac:dyDescent="0.25">
      <c r="B520">
        <v>13.240937717293997</v>
      </c>
    </row>
    <row r="521" spans="2:2" x14ac:dyDescent="0.25">
      <c r="B521">
        <v>11.317056646597978</v>
      </c>
    </row>
    <row r="522" spans="2:2" x14ac:dyDescent="0.25">
      <c r="B522">
        <v>9.692358924898496</v>
      </c>
    </row>
    <row r="523" spans="2:2" x14ac:dyDescent="0.25">
      <c r="B523">
        <v>8.6140803900033145</v>
      </c>
    </row>
    <row r="524" spans="2:2" x14ac:dyDescent="0.25">
      <c r="B524">
        <v>7.8800616488027071</v>
      </c>
    </row>
    <row r="525" spans="2:2" x14ac:dyDescent="0.25">
      <c r="B525">
        <v>7.0672963106640143</v>
      </c>
    </row>
    <row r="526" spans="2:2" x14ac:dyDescent="0.25">
      <c r="B526">
        <v>5.9588330955100783</v>
      </c>
    </row>
    <row r="527" spans="2:2" x14ac:dyDescent="0.25">
      <c r="B527">
        <v>4.7210695151244906</v>
      </c>
    </row>
    <row r="528" spans="2:2" x14ac:dyDescent="0.25">
      <c r="B528">
        <v>3.8115523180460005</v>
      </c>
    </row>
    <row r="529" spans="2:2" x14ac:dyDescent="0.25">
      <c r="B529">
        <v>3.4904911977532906</v>
      </c>
    </row>
    <row r="530" spans="2:2" x14ac:dyDescent="0.25">
      <c r="B530">
        <v>3.4017288072002234</v>
      </c>
    </row>
    <row r="531" spans="2:2" x14ac:dyDescent="0.25">
      <c r="B531">
        <v>3.3606323416822717</v>
      </c>
    </row>
    <row r="532" spans="2:2" x14ac:dyDescent="0.25">
      <c r="B532">
        <v>3.9908630653682202</v>
      </c>
    </row>
    <row r="533" spans="2:2" x14ac:dyDescent="0.25">
      <c r="B533">
        <v>5.6056609923217611</v>
      </c>
    </row>
    <row r="534" spans="2:2" x14ac:dyDescent="0.25">
      <c r="B534">
        <v>7.5452806367268392</v>
      </c>
    </row>
    <row r="535" spans="2:2" x14ac:dyDescent="0.25">
      <c r="B535">
        <v>9.1702011223710809</v>
      </c>
    </row>
    <row r="536" spans="2:2" x14ac:dyDescent="0.25">
      <c r="B536">
        <v>10.297261783100623</v>
      </c>
    </row>
    <row r="537" spans="2:2" x14ac:dyDescent="0.25">
      <c r="B537">
        <v>11.159279024926992</v>
      </c>
    </row>
    <row r="538" spans="2:2" x14ac:dyDescent="0.25">
      <c r="B538">
        <v>12.042492004051281</v>
      </c>
    </row>
    <row r="539" spans="2:2" x14ac:dyDescent="0.25">
      <c r="B539">
        <v>12.869224023711416</v>
      </c>
    </row>
    <row r="540" spans="2:2" x14ac:dyDescent="0.25">
      <c r="B540">
        <v>13.245824041185109</v>
      </c>
    </row>
    <row r="541" spans="2:2" x14ac:dyDescent="0.25">
      <c r="B541">
        <v>12.87732360817397</v>
      </c>
    </row>
    <row r="542" spans="2:2" x14ac:dyDescent="0.25">
      <c r="B542">
        <v>11.840534746651752</v>
      </c>
    </row>
    <row r="543" spans="2:2" x14ac:dyDescent="0.25">
      <c r="B543">
        <v>10.517952616327868</v>
      </c>
    </row>
    <row r="544" spans="2:2" x14ac:dyDescent="0.25">
      <c r="B544">
        <v>9.2819944845239277</v>
      </c>
    </row>
    <row r="545" spans="2:2" x14ac:dyDescent="0.25">
      <c r="B545">
        <v>8.2367513839193656</v>
      </c>
    </row>
    <row r="546" spans="2:2" x14ac:dyDescent="0.25">
      <c r="B546">
        <v>7.3514150513738823</v>
      </c>
    </row>
    <row r="547" spans="2:2" x14ac:dyDescent="0.25">
      <c r="B547">
        <v>6.7687884602856006</v>
      </c>
    </row>
    <row r="548" spans="2:2" x14ac:dyDescent="0.25">
      <c r="B548">
        <v>6.7337667224665845</v>
      </c>
    </row>
    <row r="549" spans="2:2" x14ac:dyDescent="0.25">
      <c r="B549">
        <v>7.2402788239931928</v>
      </c>
    </row>
    <row r="550" spans="2:2" x14ac:dyDescent="0.25">
      <c r="B550">
        <v>8.1132634139881592</v>
      </c>
    </row>
    <row r="551" spans="2:2" x14ac:dyDescent="0.25">
      <c r="B551">
        <v>9.2839509672093889</v>
      </c>
    </row>
    <row r="552" spans="2:2" x14ac:dyDescent="0.25">
      <c r="B552">
        <v>10.647664507542943</v>
      </c>
    </row>
    <row r="553" spans="2:2" x14ac:dyDescent="0.25">
      <c r="B553">
        <v>11.86926520074009</v>
      </c>
    </row>
    <row r="554" spans="2:2" x14ac:dyDescent="0.25">
      <c r="B554">
        <v>12.541472802790661</v>
      </c>
    </row>
    <row r="555" spans="2:2" x14ac:dyDescent="0.25">
      <c r="B555">
        <v>12.485881685454983</v>
      </c>
    </row>
    <row r="556" spans="2:2" x14ac:dyDescent="0.25">
      <c r="B556">
        <v>11.880427833513158</v>
      </c>
    </row>
    <row r="557" spans="2:2" x14ac:dyDescent="0.25">
      <c r="B557">
        <v>11.092471849119999</v>
      </c>
    </row>
    <row r="558" spans="2:2" x14ac:dyDescent="0.25">
      <c r="B558">
        <v>10.317387761218338</v>
      </c>
    </row>
    <row r="559" spans="2:2" x14ac:dyDescent="0.25">
      <c r="B559">
        <v>9.4069316889874113</v>
      </c>
    </row>
    <row r="560" spans="2:2" x14ac:dyDescent="0.25">
      <c r="B560">
        <v>8.1214084535732329</v>
      </c>
    </row>
    <row r="561" spans="2:2" x14ac:dyDescent="0.25">
      <c r="B561">
        <v>6.454687993387398</v>
      </c>
    </row>
    <row r="562" spans="2:2" x14ac:dyDescent="0.25">
      <c r="B562">
        <v>4.6884235133406573</v>
      </c>
    </row>
    <row r="563" spans="2:2" x14ac:dyDescent="0.25">
      <c r="B563">
        <v>3.2161282303981906</v>
      </c>
    </row>
    <row r="564" spans="2:2" x14ac:dyDescent="0.25">
      <c r="B564">
        <v>2.2909612796058054</v>
      </c>
    </row>
    <row r="565" spans="2:2" x14ac:dyDescent="0.25">
      <c r="B565">
        <v>1.837058553025632</v>
      </c>
    </row>
    <row r="566" spans="2:2" x14ac:dyDescent="0.25">
      <c r="B566">
        <v>1.5446871803914672</v>
      </c>
    </row>
    <row r="567" spans="2:2" x14ac:dyDescent="0.25">
      <c r="B567">
        <v>1.1537876285988526</v>
      </c>
    </row>
    <row r="568" spans="2:2" x14ac:dyDescent="0.25">
      <c r="B568">
        <v>0.94576332642962757</v>
      </c>
    </row>
    <row r="569" spans="2:2" x14ac:dyDescent="0.25">
      <c r="B569">
        <v>1.9313528319288138</v>
      </c>
    </row>
    <row r="570" spans="2:2" x14ac:dyDescent="0.25">
      <c r="B570">
        <v>3.5219692928761912</v>
      </c>
    </row>
    <row r="571" spans="2:2" x14ac:dyDescent="0.25">
      <c r="B571">
        <v>5.1006529718555917</v>
      </c>
    </row>
    <row r="572" spans="2:2" x14ac:dyDescent="0.25">
      <c r="B572">
        <v>6.3768602899808107</v>
      </c>
    </row>
    <row r="573" spans="2:2" x14ac:dyDescent="0.25">
      <c r="B573">
        <v>7.3810521777032676</v>
      </c>
    </row>
    <row r="574" spans="2:2" x14ac:dyDescent="0.25">
      <c r="B574">
        <v>8.3714551397856596</v>
      </c>
    </row>
    <row r="575" spans="2:2" x14ac:dyDescent="0.25">
      <c r="B575">
        <v>9.4522458333301049</v>
      </c>
    </row>
    <row r="576" spans="2:2" x14ac:dyDescent="0.25">
      <c r="B576">
        <v>10.33833671351011</v>
      </c>
    </row>
    <row r="577" spans="2:2" x14ac:dyDescent="0.25">
      <c r="B577">
        <v>10.608904713356871</v>
      </c>
    </row>
    <row r="578" spans="2:2" x14ac:dyDescent="0.25">
      <c r="B578">
        <v>10.088625744991552</v>
      </c>
    </row>
    <row r="579" spans="2:2" x14ac:dyDescent="0.25">
      <c r="B579">
        <v>8.9895493715299413</v>
      </c>
    </row>
    <row r="580" spans="2:2" x14ac:dyDescent="0.25">
      <c r="B580">
        <v>7.7306300440619946</v>
      </c>
    </row>
    <row r="581" spans="2:2" x14ac:dyDescent="0.25">
      <c r="B581">
        <v>6.5325787720730224</v>
      </c>
    </row>
    <row r="582" spans="2:2" x14ac:dyDescent="0.25">
      <c r="B582">
        <v>5.2151476449703891</v>
      </c>
    </row>
    <row r="583" spans="2:2" x14ac:dyDescent="0.25">
      <c r="B583">
        <v>3.5344825430387674</v>
      </c>
    </row>
    <row r="584" spans="2:2" x14ac:dyDescent="0.25">
      <c r="B584">
        <v>1.674842802311834</v>
      </c>
    </row>
    <row r="585" spans="2:2" x14ac:dyDescent="0.25">
      <c r="B585">
        <v>1.3789645464901295</v>
      </c>
    </row>
    <row r="586" spans="2:2" x14ac:dyDescent="0.25">
      <c r="B586">
        <v>2.7846531817617985</v>
      </c>
    </row>
    <row r="587" spans="2:2" x14ac:dyDescent="0.25">
      <c r="B587">
        <v>3.9947347921929386</v>
      </c>
    </row>
    <row r="588" spans="2:2" x14ac:dyDescent="0.25">
      <c r="B588">
        <v>5.1229286712882018</v>
      </c>
    </row>
    <row r="589" spans="2:2" x14ac:dyDescent="0.25">
      <c r="B589">
        <v>6.4308056064405976</v>
      </c>
    </row>
    <row r="590" spans="2:2" x14ac:dyDescent="0.25">
      <c r="B590">
        <v>7.7226020350524243</v>
      </c>
    </row>
    <row r="591" spans="2:2" x14ac:dyDescent="0.25">
      <c r="B591">
        <v>8.5690587783636172</v>
      </c>
    </row>
    <row r="592" spans="2:2" x14ac:dyDescent="0.25">
      <c r="B592">
        <v>8.7973700131015118</v>
      </c>
    </row>
    <row r="593" spans="2:2" x14ac:dyDescent="0.25">
      <c r="B593">
        <v>8.6967941538150537</v>
      </c>
    </row>
    <row r="594" spans="2:2" x14ac:dyDescent="0.25">
      <c r="B594">
        <v>8.7584119738518726</v>
      </c>
    </row>
    <row r="595" spans="2:2" x14ac:dyDescent="0.25">
      <c r="B595">
        <v>9.0815590480104031</v>
      </c>
    </row>
    <row r="596" spans="2:2" x14ac:dyDescent="0.25">
      <c r="B596">
        <v>9.2619695685021401</v>
      </c>
    </row>
    <row r="597" spans="2:2" x14ac:dyDescent="0.25">
      <c r="B597">
        <v>8.9572127970963642</v>
      </c>
    </row>
    <row r="598" spans="2:2" x14ac:dyDescent="0.25">
      <c r="B598">
        <v>8.2902676693057451</v>
      </c>
    </row>
    <row r="599" spans="2:2" x14ac:dyDescent="0.25">
      <c r="B599">
        <v>7.7267931152985581</v>
      </c>
    </row>
    <row r="600" spans="2:2" x14ac:dyDescent="0.25">
      <c r="B600">
        <v>7.5248031029876614</v>
      </c>
    </row>
    <row r="601" spans="2:2" x14ac:dyDescent="0.25">
      <c r="B601">
        <v>7.3954569170076052</v>
      </c>
    </row>
    <row r="602" spans="2:2" x14ac:dyDescent="0.25">
      <c r="B602">
        <v>6.9234581908773158</v>
      </c>
    </row>
    <row r="603" spans="2:2" x14ac:dyDescent="0.25">
      <c r="B603">
        <v>6.0366879204921426</v>
      </c>
    </row>
    <row r="604" spans="2:2" x14ac:dyDescent="0.25">
      <c r="B604">
        <v>5.0265955700596319</v>
      </c>
    </row>
    <row r="605" spans="2:2" x14ac:dyDescent="0.25">
      <c r="B605">
        <v>4.2792503837171854</v>
      </c>
    </row>
    <row r="606" spans="2:2" x14ac:dyDescent="0.25">
      <c r="B606">
        <v>3.9392505917220455</v>
      </c>
    </row>
    <row r="607" spans="2:2" x14ac:dyDescent="0.25">
      <c r="B607">
        <v>3.8684491070352935</v>
      </c>
    </row>
    <row r="608" spans="2:2" x14ac:dyDescent="0.25">
      <c r="B608">
        <v>3.8932761179520994</v>
      </c>
    </row>
    <row r="609" spans="2:2" x14ac:dyDescent="0.25">
      <c r="B609">
        <v>3.8755447505080483</v>
      </c>
    </row>
    <row r="610" spans="2:2" x14ac:dyDescent="0.25">
      <c r="B610">
        <v>3.7242634016582179</v>
      </c>
    </row>
    <row r="611" spans="2:2" x14ac:dyDescent="0.25">
      <c r="B611">
        <v>3.5445990426546978</v>
      </c>
    </row>
    <row r="612" spans="2:2" x14ac:dyDescent="0.25">
      <c r="B612">
        <v>3.6408286725208852</v>
      </c>
    </row>
    <row r="613" spans="2:2" x14ac:dyDescent="0.25">
      <c r="B613">
        <v>4.0776254467835189</v>
      </c>
    </row>
    <row r="614" spans="2:2" x14ac:dyDescent="0.25">
      <c r="B614">
        <v>4.5123168611325708</v>
      </c>
    </row>
    <row r="615" spans="2:2" x14ac:dyDescent="0.25">
      <c r="B615">
        <v>4.7159109153872665</v>
      </c>
    </row>
    <row r="616" spans="2:2" x14ac:dyDescent="0.25">
      <c r="B616">
        <v>4.9547783896116506</v>
      </c>
    </row>
    <row r="617" spans="2:2" x14ac:dyDescent="0.25">
      <c r="B617">
        <v>5.7659136615981641</v>
      </c>
    </row>
    <row r="618" spans="2:2" x14ac:dyDescent="0.25">
      <c r="B618">
        <v>7.1809063154874702</v>
      </c>
    </row>
    <row r="619" spans="2:2" x14ac:dyDescent="0.25">
      <c r="B619">
        <v>8.6956874010143306</v>
      </c>
    </row>
    <row r="620" spans="2:2" x14ac:dyDescent="0.25">
      <c r="B620">
        <v>9.8888986358937423</v>
      </c>
    </row>
    <row r="621" spans="2:2" x14ac:dyDescent="0.25">
      <c r="B621">
        <v>10.695548893645576</v>
      </c>
    </row>
    <row r="622" spans="2:2" x14ac:dyDescent="0.25">
      <c r="B622">
        <v>11.346561511450355</v>
      </c>
    </row>
    <row r="623" spans="2:2" x14ac:dyDescent="0.25">
      <c r="B623">
        <v>12.107494873625903</v>
      </c>
    </row>
    <row r="624" spans="2:2" x14ac:dyDescent="0.25">
      <c r="B624">
        <v>13.01362648789039</v>
      </c>
    </row>
    <row r="625" spans="2:2" x14ac:dyDescent="0.25">
      <c r="B625">
        <v>13.86362328123888</v>
      </c>
    </row>
    <row r="626" spans="2:2" x14ac:dyDescent="0.25">
      <c r="B626">
        <v>14.427624651335419</v>
      </c>
    </row>
    <row r="627" spans="2:2" x14ac:dyDescent="0.25">
      <c r="B627">
        <v>14.622823483480396</v>
      </c>
    </row>
    <row r="628" spans="2:2" x14ac:dyDescent="0.25">
      <c r="B628">
        <v>14.555057984718669</v>
      </c>
    </row>
    <row r="629" spans="2:2" x14ac:dyDescent="0.25">
      <c r="B629">
        <v>14.436992616973505</v>
      </c>
    </row>
    <row r="630" spans="2:2" x14ac:dyDescent="0.25">
      <c r="B630">
        <v>14.41437366169937</v>
      </c>
    </row>
    <row r="631" spans="2:2" x14ac:dyDescent="0.25">
      <c r="B631">
        <v>14.412403217507627</v>
      </c>
    </row>
    <row r="632" spans="2:2" x14ac:dyDescent="0.25">
      <c r="B632">
        <v>14.161898748343175</v>
      </c>
    </row>
    <row r="633" spans="2:2" x14ac:dyDescent="0.25">
      <c r="B633">
        <v>13.395383972767361</v>
      </c>
    </row>
    <row r="634" spans="2:2" x14ac:dyDescent="0.25">
      <c r="B634">
        <v>12.037252809269756</v>
      </c>
    </row>
    <row r="635" spans="2:2" x14ac:dyDescent="0.25">
      <c r="B635">
        <v>10.260196544774029</v>
      </c>
    </row>
    <row r="636" spans="2:2" x14ac:dyDescent="0.25">
      <c r="B636">
        <v>8.3800004941474882</v>
      </c>
    </row>
    <row r="637" spans="2:2" x14ac:dyDescent="0.25">
      <c r="B637">
        <v>6.6277526694914615</v>
      </c>
    </row>
    <row r="638" spans="2:2" x14ac:dyDescent="0.25">
      <c r="B638">
        <v>4.9659650090178067</v>
      </c>
    </row>
    <row r="639" spans="2:2" x14ac:dyDescent="0.25">
      <c r="B639">
        <v>3.21835910071654</v>
      </c>
    </row>
    <row r="640" spans="2:2" x14ac:dyDescent="0.25">
      <c r="B640">
        <v>1.7852722450056211</v>
      </c>
    </row>
    <row r="641" spans="2:2" x14ac:dyDescent="0.25">
      <c r="B641">
        <v>2.8012300287469545</v>
      </c>
    </row>
    <row r="642" spans="2:2" x14ac:dyDescent="0.25">
      <c r="B642">
        <v>5.069306465683634</v>
      </c>
    </row>
    <row r="643" spans="2:2" x14ac:dyDescent="0.25">
      <c r="B643">
        <v>7.1874745114345018</v>
      </c>
    </row>
    <row r="644" spans="2:2" x14ac:dyDescent="0.25">
      <c r="B644">
        <v>8.8158166846305139</v>
      </c>
    </row>
    <row r="645" spans="2:2" x14ac:dyDescent="0.25">
      <c r="B645">
        <v>9.9739580394336276</v>
      </c>
    </row>
    <row r="646" spans="2:2" x14ac:dyDescent="0.25">
      <c r="B646">
        <v>10.887114740742504</v>
      </c>
    </row>
    <row r="647" spans="2:2" x14ac:dyDescent="0.25">
      <c r="B647">
        <v>11.734218275844631</v>
      </c>
    </row>
    <row r="648" spans="2:2" x14ac:dyDescent="0.25">
      <c r="B648">
        <v>12.425425796799743</v>
      </c>
    </row>
    <row r="649" spans="2:2" x14ac:dyDescent="0.25">
      <c r="B649">
        <v>12.658175081197284</v>
      </c>
    </row>
    <row r="650" spans="2:2" x14ac:dyDescent="0.25">
      <c r="B650">
        <v>12.183259771804765</v>
      </c>
    </row>
    <row r="651" spans="2:2" x14ac:dyDescent="0.25">
      <c r="B651">
        <v>11.020364699573353</v>
      </c>
    </row>
    <row r="652" spans="2:2" x14ac:dyDescent="0.25">
      <c r="B652">
        <v>9.4828541151608032</v>
      </c>
    </row>
    <row r="653" spans="2:2" x14ac:dyDescent="0.25">
      <c r="B653">
        <v>7.9844773797445434</v>
      </c>
    </row>
    <row r="654" spans="2:2" x14ac:dyDescent="0.25">
      <c r="B654">
        <v>6.7119352059519359</v>
      </c>
    </row>
    <row r="655" spans="2:2" x14ac:dyDescent="0.25">
      <c r="B655">
        <v>5.5013500525531764</v>
      </c>
    </row>
    <row r="656" spans="2:2" x14ac:dyDescent="0.25">
      <c r="B656">
        <v>4.160530849699243</v>
      </c>
    </row>
    <row r="657" spans="2:2" x14ac:dyDescent="0.25">
      <c r="B657">
        <v>2.8768664134618867</v>
      </c>
    </row>
    <row r="658" spans="2:2" x14ac:dyDescent="0.25">
      <c r="B658">
        <v>2.3016975236855282</v>
      </c>
    </row>
    <row r="659" spans="2:2" x14ac:dyDescent="0.25">
      <c r="B659">
        <v>2.5474747819873551</v>
      </c>
    </row>
    <row r="660" spans="2:2" x14ac:dyDescent="0.25">
      <c r="B660">
        <v>2.7906284577041687</v>
      </c>
    </row>
    <row r="661" spans="2:2" x14ac:dyDescent="0.25">
      <c r="B661">
        <v>2.7565878225338452</v>
      </c>
    </row>
    <row r="662" spans="2:2" x14ac:dyDescent="0.25">
      <c r="B662">
        <v>2.7872681349558284</v>
      </c>
    </row>
    <row r="663" spans="2:2" x14ac:dyDescent="0.25">
      <c r="B663">
        <v>3.2682371507414496</v>
      </c>
    </row>
    <row r="664" spans="2:2" x14ac:dyDescent="0.25">
      <c r="B664">
        <v>4.2170585578986168</v>
      </c>
    </row>
    <row r="665" spans="2:2" x14ac:dyDescent="0.25">
      <c r="B665">
        <v>5.5732521124602012</v>
      </c>
    </row>
    <row r="666" spans="2:2" x14ac:dyDescent="0.25">
      <c r="B666">
        <v>7.2656713959711361</v>
      </c>
    </row>
    <row r="667" spans="2:2" x14ac:dyDescent="0.25">
      <c r="B667">
        <v>9.0140290510102705</v>
      </c>
    </row>
    <row r="668" spans="2:2" x14ac:dyDescent="0.25">
      <c r="B668">
        <v>10.393476000343275</v>
      </c>
    </row>
    <row r="669" spans="2:2" x14ac:dyDescent="0.25">
      <c r="B669">
        <v>11.079964480626019</v>
      </c>
    </row>
    <row r="670" spans="2:2" x14ac:dyDescent="0.25">
      <c r="B670">
        <v>11.033120328730167</v>
      </c>
    </row>
    <row r="671" spans="2:2" x14ac:dyDescent="0.25">
      <c r="B671">
        <v>10.488061321001249</v>
      </c>
    </row>
    <row r="672" spans="2:2" x14ac:dyDescent="0.25">
      <c r="B672">
        <v>9.7343732748216567</v>
      </c>
    </row>
    <row r="673" spans="2:2" x14ac:dyDescent="0.25">
      <c r="B673">
        <v>8.847368279470663</v>
      </c>
    </row>
    <row r="674" spans="2:2" x14ac:dyDescent="0.25">
      <c r="B674">
        <v>7.6782880901926704</v>
      </c>
    </row>
    <row r="675" spans="2:2" x14ac:dyDescent="0.25">
      <c r="B675">
        <v>6.1195204585761811</v>
      </c>
    </row>
    <row r="676" spans="2:2" x14ac:dyDescent="0.25">
      <c r="B676">
        <v>4.3133620188546606</v>
      </c>
    </row>
    <row r="677" spans="2:2" x14ac:dyDescent="0.25">
      <c r="B677">
        <v>2.6329849395191096</v>
      </c>
    </row>
    <row r="678" spans="2:2" x14ac:dyDescent="0.25">
      <c r="B678">
        <v>1.5257763429264375</v>
      </c>
    </row>
    <row r="679" spans="2:2" x14ac:dyDescent="0.25">
      <c r="B679">
        <v>1.1979449714192134</v>
      </c>
    </row>
    <row r="680" spans="2:2" x14ac:dyDescent="0.25">
      <c r="B680">
        <v>1.2556193163037368</v>
      </c>
    </row>
    <row r="681" spans="2:2" x14ac:dyDescent="0.25">
      <c r="B681">
        <v>1.3451391610496775</v>
      </c>
    </row>
    <row r="682" spans="2:2" x14ac:dyDescent="0.25">
      <c r="B682">
        <v>1.216753515848807</v>
      </c>
    </row>
    <row r="683" spans="2:2" x14ac:dyDescent="0.25">
      <c r="B683">
        <v>0.60342468555529571</v>
      </c>
    </row>
    <row r="684" spans="2:2" x14ac:dyDescent="0.25">
      <c r="B684">
        <v>0.65889116585689533</v>
      </c>
    </row>
    <row r="685" spans="2:2" x14ac:dyDescent="0.25">
      <c r="B685">
        <v>2.2734286195502911</v>
      </c>
    </row>
    <row r="686" spans="2:2" x14ac:dyDescent="0.25">
      <c r="B686">
        <v>3.960898799000184</v>
      </c>
    </row>
    <row r="687" spans="2:2" x14ac:dyDescent="0.25">
      <c r="B687">
        <v>5.3723373176424456</v>
      </c>
    </row>
    <row r="688" spans="2:2" x14ac:dyDescent="0.25">
      <c r="B688">
        <v>6.3870856261942235</v>
      </c>
    </row>
    <row r="689" spans="2:2" x14ac:dyDescent="0.25">
      <c r="B689">
        <v>7.1691341128239694</v>
      </c>
    </row>
    <row r="690" spans="2:2" x14ac:dyDescent="0.25">
      <c r="B690">
        <v>7.9626963166145988</v>
      </c>
    </row>
    <row r="691" spans="2:2" x14ac:dyDescent="0.25">
      <c r="B691">
        <v>8.7569667024773263</v>
      </c>
    </row>
    <row r="692" spans="2:2" x14ac:dyDescent="0.25">
      <c r="B692">
        <v>9.2562366445852327</v>
      </c>
    </row>
    <row r="693" spans="2:2" x14ac:dyDescent="0.25">
      <c r="B693">
        <v>9.1847956688143473</v>
      </c>
    </row>
    <row r="694" spans="2:2" x14ac:dyDescent="0.25">
      <c r="B694">
        <v>8.5580558390409127</v>
      </c>
    </row>
    <row r="695" spans="2:2" x14ac:dyDescent="0.25">
      <c r="B695">
        <v>7.7320418471892509</v>
      </c>
    </row>
    <row r="696" spans="2:2" x14ac:dyDescent="0.25">
      <c r="B696">
        <v>7.167466991643642</v>
      </c>
    </row>
    <row r="697" spans="2:2" x14ac:dyDescent="0.25">
      <c r="B697">
        <v>6.9782244396771755</v>
      </c>
    </row>
    <row r="698" spans="2:2" x14ac:dyDescent="0.25">
      <c r="B698">
        <v>6.839184098772674</v>
      </c>
    </row>
    <row r="699" spans="2:2" x14ac:dyDescent="0.25">
      <c r="B699">
        <v>6.4693638852882511</v>
      </c>
    </row>
    <row r="700" spans="2:2" x14ac:dyDescent="0.25">
      <c r="B700">
        <v>6.0001118794468358</v>
      </c>
    </row>
    <row r="701" spans="2:2" x14ac:dyDescent="0.25">
      <c r="B701">
        <v>5.8611024376951306</v>
      </c>
    </row>
    <row r="702" spans="2:2" x14ac:dyDescent="0.25">
      <c r="B702">
        <v>6.2024475021628502</v>
      </c>
    </row>
    <row r="703" spans="2:2" x14ac:dyDescent="0.25">
      <c r="B703">
        <v>6.6120431766364067</v>
      </c>
    </row>
    <row r="704" spans="2:2" x14ac:dyDescent="0.25">
      <c r="B704">
        <v>6.6197572995334033</v>
      </c>
    </row>
    <row r="705" spans="2:2" x14ac:dyDescent="0.25">
      <c r="B705">
        <v>6.1165584649774365</v>
      </c>
    </row>
    <row r="706" spans="2:2" x14ac:dyDescent="0.25">
      <c r="B706">
        <v>5.385454012622235</v>
      </c>
    </row>
    <row r="707" spans="2:2" x14ac:dyDescent="0.25">
      <c r="B707">
        <v>4.83844070455668</v>
      </c>
    </row>
    <row r="708" spans="2:2" x14ac:dyDescent="0.25">
      <c r="B708">
        <v>4.5367273107576462</v>
      </c>
    </row>
    <row r="709" spans="2:2" x14ac:dyDescent="0.25">
      <c r="B709">
        <v>4.1212692450043535</v>
      </c>
    </row>
    <row r="710" spans="2:2" x14ac:dyDescent="0.25">
      <c r="B710">
        <v>3.3433216452574062</v>
      </c>
    </row>
    <row r="711" spans="2:2" x14ac:dyDescent="0.25">
      <c r="B711">
        <v>2.4378241179054823</v>
      </c>
    </row>
    <row r="712" spans="2:2" x14ac:dyDescent="0.25">
      <c r="B712">
        <v>2.093305606247033</v>
      </c>
    </row>
    <row r="713" spans="2:2" x14ac:dyDescent="0.25">
      <c r="B713">
        <v>2.3806761816147648</v>
      </c>
    </row>
    <row r="714" spans="2:2" x14ac:dyDescent="0.25">
      <c r="B714">
        <v>2.4999684209777828</v>
      </c>
    </row>
    <row r="715" spans="2:2" x14ac:dyDescent="0.25">
      <c r="B715">
        <v>2.1026812352028137</v>
      </c>
    </row>
    <row r="716" spans="2:2" x14ac:dyDescent="0.25">
      <c r="B716">
        <v>1.337154696869286</v>
      </c>
    </row>
    <row r="717" spans="2:2" x14ac:dyDescent="0.25">
      <c r="B717">
        <v>0.56676892667291279</v>
      </c>
    </row>
    <row r="718" spans="2:2" x14ac:dyDescent="0.25">
      <c r="B718">
        <v>0.34246963890796589</v>
      </c>
    </row>
    <row r="719" spans="2:2" x14ac:dyDescent="0.25">
      <c r="B719">
        <v>1.0203202832265013</v>
      </c>
    </row>
    <row r="720" spans="2:2" x14ac:dyDescent="0.25">
      <c r="B720">
        <v>2.1513409734471964</v>
      </c>
    </row>
    <row r="721" spans="2:2" x14ac:dyDescent="0.25">
      <c r="B721">
        <v>3.4759043615313634</v>
      </c>
    </row>
    <row r="722" spans="2:2" x14ac:dyDescent="0.25">
      <c r="B722">
        <v>4.5841548893114838</v>
      </c>
    </row>
    <row r="723" spans="2:2" x14ac:dyDescent="0.25">
      <c r="B723">
        <v>5.1730088903719071</v>
      </c>
    </row>
    <row r="724" spans="2:2" x14ac:dyDescent="0.25">
      <c r="B724">
        <v>5.263581169227022</v>
      </c>
    </row>
    <row r="725" spans="2:2" x14ac:dyDescent="0.25">
      <c r="B725">
        <v>5.2303873074272484</v>
      </c>
    </row>
    <row r="726" spans="2:2" x14ac:dyDescent="0.25">
      <c r="B726">
        <v>5.4436732669021586</v>
      </c>
    </row>
    <row r="727" spans="2:2" x14ac:dyDescent="0.25">
      <c r="B727">
        <v>5.7986423792890873</v>
      </c>
    </row>
    <row r="728" spans="2:2" x14ac:dyDescent="0.25">
      <c r="B728">
        <v>5.9620389359463939</v>
      </c>
    </row>
    <row r="729" spans="2:2" x14ac:dyDescent="0.25">
      <c r="B729">
        <v>5.98302483214706</v>
      </c>
    </row>
    <row r="730" spans="2:2" x14ac:dyDescent="0.25">
      <c r="B730">
        <v>6.4235825144899037</v>
      </c>
    </row>
    <row r="731" spans="2:2" x14ac:dyDescent="0.25">
      <c r="B731">
        <v>7.65614358662505</v>
      </c>
    </row>
    <row r="732" spans="2:2" x14ac:dyDescent="0.25">
      <c r="B732">
        <v>9.2878221394309151</v>
      </c>
    </row>
    <row r="733" spans="2:2" x14ac:dyDescent="0.25">
      <c r="B733">
        <v>10.723817944999508</v>
      </c>
    </row>
    <row r="734" spans="2:2" x14ac:dyDescent="0.25">
      <c r="B734">
        <v>11.705958742263496</v>
      </c>
    </row>
    <row r="735" spans="2:2" x14ac:dyDescent="0.25">
      <c r="B735">
        <v>12.365159259801922</v>
      </c>
    </row>
    <row r="736" spans="2:2" x14ac:dyDescent="0.25">
      <c r="B736">
        <v>12.980935581983234</v>
      </c>
    </row>
    <row r="737" spans="2:2" x14ac:dyDescent="0.25">
      <c r="B737">
        <v>13.637793616383355</v>
      </c>
    </row>
    <row r="738" spans="2:2" x14ac:dyDescent="0.25">
      <c r="B738">
        <v>14.109040992952661</v>
      </c>
    </row>
    <row r="739" spans="2:2" x14ac:dyDescent="0.25">
      <c r="B739">
        <v>14.074699945454491</v>
      </c>
    </row>
    <row r="740" spans="2:2" x14ac:dyDescent="0.25">
      <c r="B740">
        <v>13.394268669243303</v>
      </c>
    </row>
    <row r="741" spans="2:2" x14ac:dyDescent="0.25">
      <c r="B741">
        <v>12.20573721633809</v>
      </c>
    </row>
    <row r="742" spans="2:2" x14ac:dyDescent="0.25">
      <c r="B742">
        <v>10.822259818707728</v>
      </c>
    </row>
    <row r="743" spans="2:2" x14ac:dyDescent="0.25">
      <c r="B743">
        <v>9.4982251305160705</v>
      </c>
    </row>
    <row r="744" spans="2:2" x14ac:dyDescent="0.25">
      <c r="B744">
        <v>8.2550842085454672</v>
      </c>
    </row>
    <row r="745" spans="2:2" x14ac:dyDescent="0.25">
      <c r="B745">
        <v>6.9787710546494681</v>
      </c>
    </row>
    <row r="746" spans="2:2" x14ac:dyDescent="0.25">
      <c r="B746">
        <v>5.693383624610985</v>
      </c>
    </row>
    <row r="747" spans="2:2" x14ac:dyDescent="0.25">
      <c r="B747">
        <v>4.6871410234988478</v>
      </c>
    </row>
    <row r="748" spans="2:2" x14ac:dyDescent="0.25">
      <c r="B748">
        <v>4.2772894705725504</v>
      </c>
    </row>
    <row r="749" spans="2:2" x14ac:dyDescent="0.25">
      <c r="B749">
        <v>4.4126829123427909</v>
      </c>
    </row>
    <row r="750" spans="2:2" x14ac:dyDescent="0.25">
      <c r="B750">
        <v>4.8609904414031266</v>
      </c>
    </row>
    <row r="751" spans="2:2" x14ac:dyDescent="0.25">
      <c r="B751">
        <v>5.5335178677510308</v>
      </c>
    </row>
    <row r="752" spans="2:2" x14ac:dyDescent="0.25">
      <c r="B752">
        <v>6.2776250417166368</v>
      </c>
    </row>
    <row r="753" spans="2:2" x14ac:dyDescent="0.25">
      <c r="B753">
        <v>6.7617908182666193</v>
      </c>
    </row>
    <row r="754" spans="2:2" x14ac:dyDescent="0.25">
      <c r="B754">
        <v>6.7326601277278328</v>
      </c>
    </row>
    <row r="755" spans="2:2" x14ac:dyDescent="0.25">
      <c r="B755">
        <v>6.3097296950852506</v>
      </c>
    </row>
    <row r="756" spans="2:2" x14ac:dyDescent="0.25">
      <c r="B756">
        <v>6.0214672865451133</v>
      </c>
    </row>
    <row r="757" spans="2:2" x14ac:dyDescent="0.25">
      <c r="B757">
        <v>6.2830629225529684</v>
      </c>
    </row>
    <row r="758" spans="2:2" x14ac:dyDescent="0.25">
      <c r="B758">
        <v>6.7997734640229721</v>
      </c>
    </row>
    <row r="759" spans="2:2" x14ac:dyDescent="0.25">
      <c r="B759">
        <v>7.0328886039270655</v>
      </c>
    </row>
    <row r="760" spans="2:2" x14ac:dyDescent="0.25">
      <c r="B760">
        <v>6.8749392826779774</v>
      </c>
    </row>
    <row r="761" spans="2:2" x14ac:dyDescent="0.25">
      <c r="B761">
        <v>6.6992299999801226</v>
      </c>
    </row>
    <row r="762" spans="2:2" x14ac:dyDescent="0.25">
      <c r="B762">
        <v>6.8562153786396305</v>
      </c>
    </row>
    <row r="763" spans="2:2" x14ac:dyDescent="0.25">
      <c r="B763">
        <v>7.1477801946126212</v>
      </c>
    </row>
    <row r="764" spans="2:2" x14ac:dyDescent="0.25">
      <c r="B764">
        <v>7.1137656003826093</v>
      </c>
    </row>
    <row r="765" spans="2:2" x14ac:dyDescent="0.25">
      <c r="B765">
        <v>6.6208784110823249</v>
      </c>
    </row>
    <row r="766" spans="2:2" x14ac:dyDescent="0.25">
      <c r="B766">
        <v>6.0390476317378852</v>
      </c>
    </row>
    <row r="767" spans="2:2" x14ac:dyDescent="0.25">
      <c r="B767">
        <v>5.9071144665563686</v>
      </c>
    </row>
    <row r="768" spans="2:2" x14ac:dyDescent="0.25">
      <c r="B768">
        <v>6.2436258325787595</v>
      </c>
    </row>
    <row r="769" spans="2:2" x14ac:dyDescent="0.25">
      <c r="B769">
        <v>6.5573999364016302</v>
      </c>
    </row>
    <row r="770" spans="2:2" x14ac:dyDescent="0.25">
      <c r="B770">
        <v>6.525009280493637</v>
      </c>
    </row>
    <row r="771" spans="2:2" x14ac:dyDescent="0.25">
      <c r="B771">
        <v>6.2502974972689236</v>
      </c>
    </row>
    <row r="772" spans="2:2" x14ac:dyDescent="0.25">
      <c r="B772">
        <v>6.0809859314052916</v>
      </c>
    </row>
    <row r="773" spans="2:2" x14ac:dyDescent="0.25">
      <c r="B773">
        <v>6.2008074245913996</v>
      </c>
    </row>
    <row r="774" spans="2:2" x14ac:dyDescent="0.25">
      <c r="B774">
        <v>6.4042229536338633</v>
      </c>
    </row>
    <row r="775" spans="2:2" x14ac:dyDescent="0.25">
      <c r="B775">
        <v>6.3517503434335696</v>
      </c>
    </row>
    <row r="776" spans="2:2" x14ac:dyDescent="0.25">
      <c r="B776">
        <v>5.8778730851920171</v>
      </c>
    </row>
    <row r="777" spans="2:2" x14ac:dyDescent="0.25">
      <c r="B777">
        <v>5.0697218443600223</v>
      </c>
    </row>
    <row r="778" spans="2:2" x14ac:dyDescent="0.25">
      <c r="B778">
        <v>4.1882475838049116</v>
      </c>
    </row>
    <row r="779" spans="2:2" x14ac:dyDescent="0.25">
      <c r="B779">
        <v>3.4869601132010883</v>
      </c>
    </row>
    <row r="780" spans="2:2" x14ac:dyDescent="0.25">
      <c r="B780">
        <v>3.0431936041069032</v>
      </c>
    </row>
    <row r="781" spans="2:2" x14ac:dyDescent="0.25">
      <c r="B781">
        <v>2.8697981732794817</v>
      </c>
    </row>
    <row r="782" spans="2:2" x14ac:dyDescent="0.25">
      <c r="B782">
        <v>3.1080701502013586</v>
      </c>
    </row>
    <row r="783" spans="2:2" x14ac:dyDescent="0.25">
      <c r="B783">
        <v>3.7409073828533628</v>
      </c>
    </row>
    <row r="784" spans="2:2" x14ac:dyDescent="0.25">
      <c r="B784">
        <v>4.4545458724354114</v>
      </c>
    </row>
    <row r="785" spans="2:2" x14ac:dyDescent="0.25">
      <c r="B785">
        <v>5.0317582758628419</v>
      </c>
    </row>
    <row r="786" spans="2:2" x14ac:dyDescent="0.25">
      <c r="B786">
        <v>5.5761355306866145</v>
      </c>
    </row>
    <row r="787" spans="2:2" x14ac:dyDescent="0.25">
      <c r="B787">
        <v>6.3192101709190558</v>
      </c>
    </row>
    <row r="788" spans="2:2" x14ac:dyDescent="0.25">
      <c r="B788">
        <v>7.2072306945293656</v>
      </c>
    </row>
    <row r="789" spans="2:2" x14ac:dyDescent="0.25">
      <c r="B789">
        <v>7.8769529351717589</v>
      </c>
    </row>
    <row r="790" spans="2:2" x14ac:dyDescent="0.25">
      <c r="B790">
        <v>8.0393428511937461</v>
      </c>
    </row>
    <row r="791" spans="2:2" x14ac:dyDescent="0.25">
      <c r="B791">
        <v>7.7700100523709867</v>
      </c>
    </row>
    <row r="792" spans="2:2" x14ac:dyDescent="0.25">
      <c r="B792">
        <v>7.4679275393004945</v>
      </c>
    </row>
    <row r="793" spans="2:2" x14ac:dyDescent="0.25">
      <c r="B793">
        <v>7.421522601711394</v>
      </c>
    </row>
    <row r="794" spans="2:2" x14ac:dyDescent="0.25">
      <c r="B794">
        <v>7.416450158980691</v>
      </c>
    </row>
    <row r="795" spans="2:2" x14ac:dyDescent="0.25">
      <c r="B795">
        <v>7.0175128993044931</v>
      </c>
    </row>
    <row r="796" spans="2:2" x14ac:dyDescent="0.25">
      <c r="B796">
        <v>6.0657880585943929</v>
      </c>
    </row>
    <row r="797" spans="2:2" x14ac:dyDescent="0.25">
      <c r="B797">
        <v>4.8081805319753448</v>
      </c>
    </row>
    <row r="798" spans="2:2" x14ac:dyDescent="0.25">
      <c r="B798">
        <v>3.683129980879341</v>
      </c>
    </row>
    <row r="799" spans="2:2" x14ac:dyDescent="0.25">
      <c r="B799">
        <v>2.8889752472187062</v>
      </c>
    </row>
    <row r="800" spans="2:2" x14ac:dyDescent="0.25">
      <c r="B800">
        <v>2.1851122709250359</v>
      </c>
    </row>
    <row r="801" spans="2:2" x14ac:dyDescent="0.25">
      <c r="B801">
        <v>1.347802694201603</v>
      </c>
    </row>
    <row r="802" spans="2:2" x14ac:dyDescent="0.25">
      <c r="B802">
        <v>0.58297603551782085</v>
      </c>
    </row>
    <row r="803" spans="2:2" x14ac:dyDescent="0.25">
      <c r="B803">
        <v>0.58292465091594181</v>
      </c>
    </row>
    <row r="804" spans="2:2" x14ac:dyDescent="0.25">
      <c r="B804">
        <v>0.70123518209243552</v>
      </c>
    </row>
    <row r="805" spans="2:2" x14ac:dyDescent="0.25">
      <c r="B805">
        <v>0.5551493310742287</v>
      </c>
    </row>
    <row r="806" spans="2:2" x14ac:dyDescent="0.25">
      <c r="B806">
        <v>0.83311406370859309</v>
      </c>
    </row>
    <row r="807" spans="2:2" x14ac:dyDescent="0.25">
      <c r="B807">
        <v>1.4694459175046264</v>
      </c>
    </row>
    <row r="808" spans="2:2" x14ac:dyDescent="0.25">
      <c r="B808">
        <v>2.0999420229172729</v>
      </c>
    </row>
    <row r="809" spans="2:2" x14ac:dyDescent="0.25">
      <c r="B809">
        <v>2.8620461415572898</v>
      </c>
    </row>
    <row r="810" spans="2:2" x14ac:dyDescent="0.25">
      <c r="B810">
        <v>3.9070545859072556</v>
      </c>
    </row>
    <row r="811" spans="2:2" x14ac:dyDescent="0.25">
      <c r="B811">
        <v>4.9929523941490315</v>
      </c>
    </row>
    <row r="812" spans="2:2" x14ac:dyDescent="0.25">
      <c r="B812">
        <v>5.6769551535823242</v>
      </c>
    </row>
    <row r="813" spans="2:2" x14ac:dyDescent="0.25">
      <c r="B813">
        <v>5.6603333727329286</v>
      </c>
    </row>
    <row r="814" spans="2:2" x14ac:dyDescent="0.25">
      <c r="B814">
        <v>4.9571391515430401</v>
      </c>
    </row>
    <row r="815" spans="2:2" x14ac:dyDescent="0.25">
      <c r="B815">
        <v>3.8541088197919735</v>
      </c>
    </row>
    <row r="816" spans="2:2" x14ac:dyDescent="0.25">
      <c r="B816">
        <v>2.6755946921738101</v>
      </c>
    </row>
    <row r="817" spans="2:2" x14ac:dyDescent="0.25">
      <c r="B817">
        <v>1.5671878984477106</v>
      </c>
    </row>
    <row r="818" spans="2:2" x14ac:dyDescent="0.25">
      <c r="B818">
        <v>1.2232903029641897</v>
      </c>
    </row>
    <row r="819" spans="2:2" x14ac:dyDescent="0.25">
      <c r="B819">
        <v>2.618702255058504</v>
      </c>
    </row>
    <row r="820" spans="2:2" x14ac:dyDescent="0.25">
      <c r="B820">
        <v>4.383105387666788</v>
      </c>
    </row>
    <row r="821" spans="2:2" x14ac:dyDescent="0.25">
      <c r="B821">
        <v>5.7821689606194537</v>
      </c>
    </row>
    <row r="822" spans="2:2" x14ac:dyDescent="0.25">
      <c r="B822">
        <v>6.4718052120330309</v>
      </c>
    </row>
    <row r="823" spans="2:2" x14ac:dyDescent="0.25">
      <c r="B823">
        <v>6.4501717485334584</v>
      </c>
    </row>
    <row r="824" spans="2:2" x14ac:dyDescent="0.25">
      <c r="B824">
        <v>5.9787486652067834</v>
      </c>
    </row>
    <row r="825" spans="2:2" x14ac:dyDescent="0.25">
      <c r="B825">
        <v>5.2868572163921588</v>
      </c>
    </row>
    <row r="826" spans="2:2" x14ac:dyDescent="0.25">
      <c r="B826">
        <v>4.330102320841613</v>
      </c>
    </row>
    <row r="827" spans="2:2" x14ac:dyDescent="0.25">
      <c r="B827">
        <v>2.9910809492069652</v>
      </c>
    </row>
    <row r="828" spans="2:2" x14ac:dyDescent="0.25">
      <c r="B828">
        <v>1.7578728374223958</v>
      </c>
    </row>
    <row r="829" spans="2:2" x14ac:dyDescent="0.25">
      <c r="B829">
        <v>2.3901454695512179</v>
      </c>
    </row>
    <row r="830" spans="2:2" x14ac:dyDescent="0.25">
      <c r="B830">
        <v>3.8924369744253688</v>
      </c>
    </row>
    <row r="831" spans="2:2" x14ac:dyDescent="0.25">
      <c r="B831">
        <v>4.9737269052159068</v>
      </c>
    </row>
    <row r="832" spans="2:2" x14ac:dyDescent="0.25">
      <c r="B832">
        <v>5.4982332918348833</v>
      </c>
    </row>
    <row r="833" spans="2:2" x14ac:dyDescent="0.25">
      <c r="B833">
        <v>5.7083127542485324</v>
      </c>
    </row>
    <row r="834" spans="2:2" x14ac:dyDescent="0.25">
      <c r="B834">
        <v>5.7203015891155813</v>
      </c>
    </row>
    <row r="835" spans="2:2" x14ac:dyDescent="0.25">
      <c r="B835">
        <v>5.3147768190962621</v>
      </c>
    </row>
    <row r="836" spans="2:2" x14ac:dyDescent="0.25">
      <c r="B836">
        <v>4.3914707739303456</v>
      </c>
    </row>
    <row r="837" spans="2:2" x14ac:dyDescent="0.25">
      <c r="B837">
        <v>3.848764565905098</v>
      </c>
    </row>
    <row r="838" spans="2:2" x14ac:dyDescent="0.25">
      <c r="B838">
        <v>5.2164987388313264</v>
      </c>
    </row>
    <row r="839" spans="2:2" x14ac:dyDescent="0.25">
      <c r="B839">
        <v>7.6954292381713216</v>
      </c>
    </row>
    <row r="840" spans="2:2" x14ac:dyDescent="0.25">
      <c r="B840">
        <v>10.01236182554411</v>
      </c>
    </row>
    <row r="841" spans="2:2" x14ac:dyDescent="0.25">
      <c r="B841">
        <v>11.729576361761278</v>
      </c>
    </row>
    <row r="842" spans="2:2" x14ac:dyDescent="0.25">
      <c r="B842">
        <v>12.940977320629313</v>
      </c>
    </row>
    <row r="843" spans="2:2" x14ac:dyDescent="0.25">
      <c r="B843">
        <v>13.835326027181866</v>
      </c>
    </row>
    <row r="844" spans="2:2" x14ac:dyDescent="0.25">
      <c r="B844">
        <v>14.306172186552653</v>
      </c>
    </row>
    <row r="845" spans="2:2" x14ac:dyDescent="0.25">
      <c r="B845">
        <v>13.98041959914724</v>
      </c>
    </row>
    <row r="846" spans="2:2" x14ac:dyDescent="0.25">
      <c r="B846">
        <v>12.583507812715228</v>
      </c>
    </row>
    <row r="847" spans="2:2" x14ac:dyDescent="0.25">
      <c r="B847">
        <v>10.213328647619852</v>
      </c>
    </row>
    <row r="848" spans="2:2" x14ac:dyDescent="0.25">
      <c r="B848">
        <v>7.3169726950103673</v>
      </c>
    </row>
    <row r="849" spans="2:2" x14ac:dyDescent="0.25">
      <c r="B849">
        <v>4.4286493773001077</v>
      </c>
    </row>
    <row r="850" spans="2:2" x14ac:dyDescent="0.25">
      <c r="B850">
        <v>1.980509993959114</v>
      </c>
    </row>
    <row r="851" spans="2:2" x14ac:dyDescent="0.25">
      <c r="B851">
        <v>1.9764085657096051</v>
      </c>
    </row>
    <row r="852" spans="2:2" x14ac:dyDescent="0.25">
      <c r="B852">
        <v>4.5450799541375213</v>
      </c>
    </row>
    <row r="853" spans="2:2" x14ac:dyDescent="0.25">
      <c r="B853">
        <v>7.4047180779383694</v>
      </c>
    </row>
    <row r="854" spans="2:2" x14ac:dyDescent="0.25">
      <c r="B854">
        <v>9.9099684266755492</v>
      </c>
    </row>
    <row r="855" spans="2:2" x14ac:dyDescent="0.25">
      <c r="B855">
        <v>11.622157380411553</v>
      </c>
    </row>
    <row r="856" spans="2:2" x14ac:dyDescent="0.25">
      <c r="B856">
        <v>12.406857278007369</v>
      </c>
    </row>
    <row r="857" spans="2:2" x14ac:dyDescent="0.25">
      <c r="B857">
        <v>12.477982127821388</v>
      </c>
    </row>
    <row r="858" spans="2:2" x14ac:dyDescent="0.25">
      <c r="B858">
        <v>12.198110005638602</v>
      </c>
    </row>
    <row r="859" spans="2:2" x14ac:dyDescent="0.25">
      <c r="B859">
        <v>11.742065325878983</v>
      </c>
    </row>
    <row r="860" spans="2:2" x14ac:dyDescent="0.25">
      <c r="B860">
        <v>10.964246490254782</v>
      </c>
    </row>
    <row r="861" spans="2:2" x14ac:dyDescent="0.25">
      <c r="B861">
        <v>9.6348181892442533</v>
      </c>
    </row>
    <row r="862" spans="2:2" x14ac:dyDescent="0.25">
      <c r="B862">
        <v>7.7500354398916205</v>
      </c>
    </row>
    <row r="863" spans="2:2" x14ac:dyDescent="0.25">
      <c r="B863">
        <v>5.6282776267769847</v>
      </c>
    </row>
    <row r="864" spans="2:2" x14ac:dyDescent="0.25">
      <c r="B864">
        <v>3.7699305213065348</v>
      </c>
    </row>
    <row r="865" spans="2:2" x14ac:dyDescent="0.25">
      <c r="B865">
        <v>2.514777795633159</v>
      </c>
    </row>
    <row r="866" spans="2:2" x14ac:dyDescent="0.25">
      <c r="B866">
        <v>1.676498069567075</v>
      </c>
    </row>
    <row r="867" spans="2:2" x14ac:dyDescent="0.25">
      <c r="B867">
        <v>0.98541218694781529</v>
      </c>
    </row>
    <row r="868" spans="2:2" x14ac:dyDescent="0.25">
      <c r="B868">
        <v>1.1645869830283833</v>
      </c>
    </row>
    <row r="869" spans="2:2" x14ac:dyDescent="0.25">
      <c r="B869">
        <v>1.9290392321609078</v>
      </c>
    </row>
    <row r="870" spans="2:2" x14ac:dyDescent="0.25">
      <c r="B870">
        <v>2.3013608813995514</v>
      </c>
    </row>
    <row r="871" spans="2:2" x14ac:dyDescent="0.25">
      <c r="B871">
        <v>2.0052005508520807</v>
      </c>
    </row>
    <row r="872" spans="2:2" x14ac:dyDescent="0.25">
      <c r="B872">
        <v>1.2107841967593391</v>
      </c>
    </row>
    <row r="873" spans="2:2" x14ac:dyDescent="0.25">
      <c r="B873">
        <v>0.8263489100684912</v>
      </c>
    </row>
    <row r="874" spans="2:2" x14ac:dyDescent="0.25">
      <c r="B874">
        <v>1.4475494268977118</v>
      </c>
    </row>
    <row r="875" spans="2:2" x14ac:dyDescent="0.25">
      <c r="B875">
        <v>1.9029806989575537</v>
      </c>
    </row>
    <row r="876" spans="2:2" x14ac:dyDescent="0.25">
      <c r="B876">
        <v>2.1517870106468626</v>
      </c>
    </row>
    <row r="877" spans="2:2" x14ac:dyDescent="0.25">
      <c r="B877">
        <v>2.6929900329190719</v>
      </c>
    </row>
    <row r="878" spans="2:2" x14ac:dyDescent="0.25">
      <c r="B878">
        <v>3.5524595528793306</v>
      </c>
    </row>
    <row r="879" spans="2:2" x14ac:dyDescent="0.25">
      <c r="B879">
        <v>4.2259722354251288</v>
      </c>
    </row>
    <row r="880" spans="2:2" x14ac:dyDescent="0.25">
      <c r="B880">
        <v>4.370348597432506</v>
      </c>
    </row>
    <row r="881" spans="2:2" x14ac:dyDescent="0.25">
      <c r="B881">
        <v>4.0874797170569535</v>
      </c>
    </row>
    <row r="882" spans="2:2" x14ac:dyDescent="0.25">
      <c r="B882">
        <v>3.8766254795547987</v>
      </c>
    </row>
    <row r="883" spans="2:2" x14ac:dyDescent="0.25">
      <c r="B883">
        <v>4.0792511983993283</v>
      </c>
    </row>
    <row r="884" spans="2:2" x14ac:dyDescent="0.25">
      <c r="B884">
        <v>4.3689899307096054</v>
      </c>
    </row>
    <row r="885" spans="2:2" x14ac:dyDescent="0.25">
      <c r="B885">
        <v>4.2972912082390966</v>
      </c>
    </row>
    <row r="886" spans="2:2" x14ac:dyDescent="0.25">
      <c r="B886">
        <v>3.8055261247348722</v>
      </c>
    </row>
    <row r="887" spans="2:2" x14ac:dyDescent="0.25">
      <c r="B887">
        <v>3.1948313726402393</v>
      </c>
    </row>
    <row r="888" spans="2:2" x14ac:dyDescent="0.25">
      <c r="B888">
        <v>2.8304227977062726</v>
      </c>
    </row>
    <row r="889" spans="2:2" x14ac:dyDescent="0.25">
      <c r="B889">
        <v>2.8258047710082841</v>
      </c>
    </row>
    <row r="890" spans="2:2" x14ac:dyDescent="0.25">
      <c r="B890">
        <v>3.1588802271070642</v>
      </c>
    </row>
    <row r="891" spans="2:2" x14ac:dyDescent="0.25">
      <c r="B891">
        <v>3.821231868622597</v>
      </c>
    </row>
    <row r="892" spans="2:2" x14ac:dyDescent="0.25">
      <c r="B892">
        <v>4.6344873539167626</v>
      </c>
    </row>
    <row r="893" spans="2:2" x14ac:dyDescent="0.25">
      <c r="B893">
        <v>5.3639788427400461</v>
      </c>
    </row>
    <row r="894" spans="2:2" x14ac:dyDescent="0.25">
      <c r="B894">
        <v>5.9979413234541816</v>
      </c>
    </row>
    <row r="895" spans="2:2" x14ac:dyDescent="0.25">
      <c r="B895">
        <v>6.7313499954272729</v>
      </c>
    </row>
    <row r="896" spans="2:2" x14ac:dyDescent="0.25">
      <c r="B896">
        <v>7.6112540725356377</v>
      </c>
    </row>
    <row r="897" spans="2:2" x14ac:dyDescent="0.25">
      <c r="B897">
        <v>8.3425055457016803</v>
      </c>
    </row>
    <row r="898" spans="2:2" x14ac:dyDescent="0.25">
      <c r="B898">
        <v>8.553857732083582</v>
      </c>
    </row>
    <row r="899" spans="2:2" x14ac:dyDescent="0.25">
      <c r="B899">
        <v>8.1344018309894857</v>
      </c>
    </row>
    <row r="900" spans="2:2" x14ac:dyDescent="0.25">
      <c r="B900">
        <v>7.3310251404175606</v>
      </c>
    </row>
    <row r="901" spans="2:2" x14ac:dyDescent="0.25">
      <c r="B901">
        <v>6.5498559328414983</v>
      </c>
    </row>
    <row r="902" spans="2:2" x14ac:dyDescent="0.25">
      <c r="B902">
        <v>5.9618790225117815</v>
      </c>
    </row>
    <row r="903" spans="2:2" x14ac:dyDescent="0.25">
      <c r="B903">
        <v>5.3684768024441372</v>
      </c>
    </row>
    <row r="904" spans="2:2" x14ac:dyDescent="0.25">
      <c r="B904">
        <v>4.5555476337480334</v>
      </c>
    </row>
    <row r="905" spans="2:2" x14ac:dyDescent="0.25">
      <c r="B905">
        <v>3.588007846223062</v>
      </c>
    </row>
    <row r="906" spans="2:2" x14ac:dyDescent="0.25">
      <c r="B906">
        <v>2.7441709032576185</v>
      </c>
    </row>
    <row r="907" spans="2:2" x14ac:dyDescent="0.25">
      <c r="B907">
        <v>2.2779522785438755</v>
      </c>
    </row>
    <row r="908" spans="2:2" x14ac:dyDescent="0.25">
      <c r="B908">
        <v>2.2758243146256603</v>
      </c>
    </row>
    <row r="909" spans="2:2" x14ac:dyDescent="0.25">
      <c r="B909">
        <v>2.6416599627165307</v>
      </c>
    </row>
    <row r="910" spans="2:2" x14ac:dyDescent="0.25">
      <c r="B910">
        <v>3.0575265423578792</v>
      </c>
    </row>
    <row r="911" spans="2:2" x14ac:dyDescent="0.25">
      <c r="B911">
        <v>3.1379151417025861</v>
      </c>
    </row>
    <row r="912" spans="2:2" x14ac:dyDescent="0.25">
      <c r="B912">
        <v>2.6811704258027018</v>
      </c>
    </row>
    <row r="913" spans="2:2" x14ac:dyDescent="0.25">
      <c r="B913">
        <v>1.8304474489100069</v>
      </c>
    </row>
    <row r="914" spans="2:2" x14ac:dyDescent="0.25">
      <c r="B914">
        <v>1.1929940891676147</v>
      </c>
    </row>
    <row r="915" spans="2:2" x14ac:dyDescent="0.25">
      <c r="B915">
        <v>1.3448807981287112</v>
      </c>
    </row>
    <row r="916" spans="2:2" x14ac:dyDescent="0.25">
      <c r="B916">
        <v>1.6097127734918713</v>
      </c>
    </row>
    <row r="917" spans="2:2" x14ac:dyDescent="0.25">
      <c r="B917">
        <v>1.8787155447337573</v>
      </c>
    </row>
    <row r="918" spans="2:2" x14ac:dyDescent="0.25">
      <c r="B918">
        <v>2.6303618515115947</v>
      </c>
    </row>
    <row r="919" spans="2:2" x14ac:dyDescent="0.25">
      <c r="B919">
        <v>3.641968822158816</v>
      </c>
    </row>
    <row r="920" spans="2:2" x14ac:dyDescent="0.25">
      <c r="B920">
        <v>4.3052034197492848</v>
      </c>
    </row>
    <row r="921" spans="2:2" x14ac:dyDescent="0.25">
      <c r="B921">
        <v>4.2713876996174296</v>
      </c>
    </row>
    <row r="922" spans="2:2" x14ac:dyDescent="0.25">
      <c r="B922">
        <v>3.6245313639287886</v>
      </c>
    </row>
    <row r="923" spans="2:2" x14ac:dyDescent="0.25">
      <c r="B923">
        <v>2.8548522474812676</v>
      </c>
    </row>
    <row r="924" spans="2:2" x14ac:dyDescent="0.25">
      <c r="B924">
        <v>2.4765217138350946</v>
      </c>
    </row>
    <row r="925" spans="2:2" x14ac:dyDescent="0.25">
      <c r="B925">
        <v>2.3843056750709599</v>
      </c>
    </row>
    <row r="926" spans="2:2" x14ac:dyDescent="0.25">
      <c r="B926">
        <v>2.450611084809363</v>
      </c>
    </row>
    <row r="927" spans="2:2" x14ac:dyDescent="0.25">
      <c r="B927">
        <v>3.2538299948377332</v>
      </c>
    </row>
    <row r="928" spans="2:2" x14ac:dyDescent="0.25">
      <c r="B928">
        <v>4.8084624072876894</v>
      </c>
    </row>
    <row r="929" spans="2:2" x14ac:dyDescent="0.25">
      <c r="B929">
        <v>6.4066130358685083</v>
      </c>
    </row>
    <row r="930" spans="2:2" x14ac:dyDescent="0.25">
      <c r="B930">
        <v>7.508864629777019</v>
      </c>
    </row>
    <row r="931" spans="2:2" x14ac:dyDescent="0.25">
      <c r="B931">
        <v>7.9673279483972772</v>
      </c>
    </row>
    <row r="932" spans="2:2" x14ac:dyDescent="0.25">
      <c r="B932">
        <v>7.9865922489708092</v>
      </c>
    </row>
    <row r="933" spans="2:2" x14ac:dyDescent="0.25">
      <c r="B933">
        <v>7.9012488505960539</v>
      </c>
    </row>
    <row r="934" spans="2:2" x14ac:dyDescent="0.25">
      <c r="B934">
        <v>7.8799940275528595</v>
      </c>
    </row>
    <row r="935" spans="2:2" x14ac:dyDescent="0.25">
      <c r="B935">
        <v>7.850704902052164</v>
      </c>
    </row>
    <row r="936" spans="2:2" x14ac:dyDescent="0.25">
      <c r="B936">
        <v>7.6865022418930664</v>
      </c>
    </row>
    <row r="937" spans="2:2" x14ac:dyDescent="0.25">
      <c r="B937">
        <v>7.3470518524141237</v>
      </c>
    </row>
    <row r="938" spans="2:2" x14ac:dyDescent="0.25">
      <c r="B938">
        <v>6.8703036769163468</v>
      </c>
    </row>
    <row r="939" spans="2:2" x14ac:dyDescent="0.25">
      <c r="B939">
        <v>6.3428707369320874</v>
      </c>
    </row>
    <row r="940" spans="2:2" x14ac:dyDescent="0.25">
      <c r="B940">
        <v>5.8769527162089323</v>
      </c>
    </row>
    <row r="941" spans="2:2" x14ac:dyDescent="0.25">
      <c r="B941">
        <v>5.494795092389098</v>
      </c>
    </row>
    <row r="942" spans="2:2" x14ac:dyDescent="0.25">
      <c r="B942">
        <v>5.00718164555534</v>
      </c>
    </row>
    <row r="943" spans="2:2" x14ac:dyDescent="0.25">
      <c r="B943">
        <v>4.1297928074075969</v>
      </c>
    </row>
    <row r="944" spans="2:2" x14ac:dyDescent="0.25">
      <c r="B944">
        <v>2.7401916624414149</v>
      </c>
    </row>
    <row r="945" spans="2:2" x14ac:dyDescent="0.25">
      <c r="B945">
        <v>0.99999954118762946</v>
      </c>
    </row>
    <row r="946" spans="2:2" x14ac:dyDescent="0.25">
      <c r="B946">
        <v>0.72201016242241622</v>
      </c>
    </row>
    <row r="947" spans="2:2" x14ac:dyDescent="0.25">
      <c r="B947">
        <v>2.0490624406599962</v>
      </c>
    </row>
    <row r="948" spans="2:2" x14ac:dyDescent="0.25">
      <c r="B948">
        <v>2.8100226671476727</v>
      </c>
    </row>
    <row r="949" spans="2:2" x14ac:dyDescent="0.25">
      <c r="B949">
        <v>3.1329191513653232</v>
      </c>
    </row>
    <row r="950" spans="2:2" x14ac:dyDescent="0.25">
      <c r="B950">
        <v>3.2750473007760785</v>
      </c>
    </row>
    <row r="951" spans="2:2" x14ac:dyDescent="0.25">
      <c r="B951">
        <v>3.2687846216868759</v>
      </c>
    </row>
    <row r="952" spans="2:2" x14ac:dyDescent="0.25">
      <c r="B952">
        <v>2.9063825756206891</v>
      </c>
    </row>
    <row r="953" spans="2:2" x14ac:dyDescent="0.25">
      <c r="B953">
        <v>2.1729447551629262</v>
      </c>
    </row>
    <row r="954" spans="2:2" x14ac:dyDescent="0.25">
      <c r="B954">
        <v>1.8375666721161839</v>
      </c>
    </row>
    <row r="955" spans="2:2" x14ac:dyDescent="0.25">
      <c r="B955">
        <v>2.7439676343360402</v>
      </c>
    </row>
    <row r="956" spans="2:2" x14ac:dyDescent="0.25">
      <c r="B956">
        <v>3.9833281480586904</v>
      </c>
    </row>
    <row r="957" spans="2:2" x14ac:dyDescent="0.25">
      <c r="B957">
        <v>4.9672452878704796</v>
      </c>
    </row>
    <row r="958" spans="2:2" x14ac:dyDescent="0.25">
      <c r="B958">
        <v>5.679927052117753</v>
      </c>
    </row>
    <row r="959" spans="2:2" x14ac:dyDescent="0.25">
      <c r="B959">
        <v>6.2373518927018097</v>
      </c>
    </row>
    <row r="960" spans="2:2" x14ac:dyDescent="0.25">
      <c r="B960">
        <v>6.5571443258948374</v>
      </c>
    </row>
    <row r="961" spans="2:2" x14ac:dyDescent="0.25">
      <c r="B961">
        <v>6.3812540560437192</v>
      </c>
    </row>
    <row r="962" spans="2:2" x14ac:dyDescent="0.25">
      <c r="B962">
        <v>5.5726920766473764</v>
      </c>
    </row>
    <row r="963" spans="2:2" x14ac:dyDescent="0.25">
      <c r="B963">
        <v>4.3473392942664617</v>
      </c>
    </row>
    <row r="964" spans="2:2" x14ac:dyDescent="0.25">
      <c r="B964">
        <v>3.3442582542770398</v>
      </c>
    </row>
    <row r="965" spans="2:2" x14ac:dyDescent="0.25">
      <c r="B965">
        <v>3.3290998966479073</v>
      </c>
    </row>
    <row r="966" spans="2:2" x14ac:dyDescent="0.25">
      <c r="B966">
        <v>4.2183266430242536</v>
      </c>
    </row>
    <row r="967" spans="2:2" x14ac:dyDescent="0.25">
      <c r="B967">
        <v>5.4979619616744131</v>
      </c>
    </row>
    <row r="968" spans="2:2" x14ac:dyDescent="0.25">
      <c r="B968">
        <v>6.8717035535692554</v>
      </c>
    </row>
    <row r="969" spans="2:2" x14ac:dyDescent="0.25">
      <c r="B969">
        <v>7.9928330758523352</v>
      </c>
    </row>
    <row r="970" spans="2:2" x14ac:dyDescent="0.25">
      <c r="B970">
        <v>8.4722007640077628</v>
      </c>
    </row>
    <row r="971" spans="2:2" x14ac:dyDescent="0.25">
      <c r="B971">
        <v>8.1130398395208037</v>
      </c>
    </row>
    <row r="972" spans="2:2" x14ac:dyDescent="0.25">
      <c r="B972">
        <v>7.0638344257782348</v>
      </c>
    </row>
    <row r="973" spans="2:2" x14ac:dyDescent="0.25">
      <c r="B973">
        <v>5.7586823866145869</v>
      </c>
    </row>
    <row r="974" spans="2:2" x14ac:dyDescent="0.25">
      <c r="B974">
        <v>4.6156770294661289</v>
      </c>
    </row>
    <row r="975" spans="2:2" x14ac:dyDescent="0.25">
      <c r="B975">
        <v>3.6778879112824883</v>
      </c>
    </row>
    <row r="976" spans="2:2" x14ac:dyDescent="0.25">
      <c r="B976">
        <v>2.7465293699519253</v>
      </c>
    </row>
    <row r="977" spans="2:2" x14ac:dyDescent="0.25">
      <c r="B977">
        <v>2.0537582299438708</v>
      </c>
    </row>
    <row r="978" spans="2:2" x14ac:dyDescent="0.25">
      <c r="B978">
        <v>2.3807648522467066</v>
      </c>
    </row>
    <row r="979" spans="2:2" x14ac:dyDescent="0.25">
      <c r="B979">
        <v>3.3095577293562259</v>
      </c>
    </row>
    <row r="980" spans="2:2" x14ac:dyDescent="0.25">
      <c r="B980">
        <v>4.0246358317605075</v>
      </c>
    </row>
    <row r="981" spans="2:2" x14ac:dyDescent="0.25">
      <c r="B981">
        <v>4.3151335302300344</v>
      </c>
    </row>
    <row r="982" spans="2:2" x14ac:dyDescent="0.25">
      <c r="B982">
        <v>4.3312182025308976</v>
      </c>
    </row>
    <row r="983" spans="2:2" x14ac:dyDescent="0.25">
      <c r="B983">
        <v>4.3567151681161285</v>
      </c>
    </row>
    <row r="984" spans="2:2" x14ac:dyDescent="0.25">
      <c r="B984">
        <v>4.6326836605046973</v>
      </c>
    </row>
    <row r="985" spans="2:2" x14ac:dyDescent="0.25">
      <c r="B985">
        <v>5.2493528364406545</v>
      </c>
    </row>
    <row r="986" spans="2:2" x14ac:dyDescent="0.25">
      <c r="B986">
        <v>6.081523822571584</v>
      </c>
    </row>
    <row r="987" spans="2:2" x14ac:dyDescent="0.25">
      <c r="B987">
        <v>6.8229126735940424</v>
      </c>
    </row>
    <row r="988" spans="2:2" x14ac:dyDescent="0.25">
      <c r="B988">
        <v>7.1512998746164325</v>
      </c>
    </row>
    <row r="989" spans="2:2" x14ac:dyDescent="0.25">
      <c r="B989">
        <v>6.9094907163317778</v>
      </c>
    </row>
    <row r="990" spans="2:2" x14ac:dyDescent="0.25">
      <c r="B990">
        <v>6.1893448638831678</v>
      </c>
    </row>
    <row r="991" spans="2:2" x14ac:dyDescent="0.25">
      <c r="B991">
        <v>5.2753926201995593</v>
      </c>
    </row>
    <row r="992" spans="2:2" x14ac:dyDescent="0.25">
      <c r="B992">
        <v>4.4847846413432553</v>
      </c>
    </row>
    <row r="993" spans="2:2" x14ac:dyDescent="0.25">
      <c r="B993">
        <v>4.0437101921656398</v>
      </c>
    </row>
    <row r="994" spans="2:2" x14ac:dyDescent="0.25">
      <c r="B994">
        <v>4.0893753924858833</v>
      </c>
    </row>
    <row r="995" spans="2:2" x14ac:dyDescent="0.25">
      <c r="B995">
        <v>4.5847941591329446</v>
      </c>
    </row>
    <row r="996" spans="2:2" x14ac:dyDescent="0.25">
      <c r="B996">
        <v>5.2152814520101929</v>
      </c>
    </row>
    <row r="997" spans="2:2" x14ac:dyDescent="0.25">
      <c r="B997">
        <v>5.5987237817474922</v>
      </c>
    </row>
    <row r="998" spans="2:2" x14ac:dyDescent="0.25">
      <c r="B998">
        <v>5.5440327788073178</v>
      </c>
    </row>
    <row r="999" spans="2:2" x14ac:dyDescent="0.25">
      <c r="B999">
        <v>5.1255096748648139</v>
      </c>
    </row>
    <row r="1000" spans="2:2" x14ac:dyDescent="0.25">
      <c r="B1000">
        <v>4.5619855247570547</v>
      </c>
    </row>
    <row r="1001" spans="2:2" x14ac:dyDescent="0.25">
      <c r="B1001">
        <v>3.9879635814990197</v>
      </c>
    </row>
    <row r="1002" spans="2:2" x14ac:dyDescent="0.25">
      <c r="B1002">
        <v>3.3931548093341113</v>
      </c>
    </row>
    <row r="1003" spans="2:2" x14ac:dyDescent="0.25">
      <c r="B1003">
        <v>2.8840818881996415</v>
      </c>
    </row>
    <row r="1004" spans="2:2" x14ac:dyDescent="0.25">
      <c r="B1004">
        <v>2.8373899249019452</v>
      </c>
    </row>
    <row r="1005" spans="2:2" x14ac:dyDescent="0.25">
      <c r="B1005">
        <v>3.312147683211577</v>
      </c>
    </row>
    <row r="1006" spans="2:2" x14ac:dyDescent="0.25">
      <c r="B1006">
        <v>3.8297020118748879</v>
      </c>
    </row>
    <row r="1007" spans="2:2" x14ac:dyDescent="0.25">
      <c r="B1007">
        <v>4.0683531108425992</v>
      </c>
    </row>
    <row r="1008" spans="2:2" x14ac:dyDescent="0.25">
      <c r="B1008">
        <v>4.0603529377438514</v>
      </c>
    </row>
    <row r="1009" spans="2:2" x14ac:dyDescent="0.25">
      <c r="B1009">
        <v>3.9717735947185768</v>
      </c>
    </row>
    <row r="1010" spans="2:2" x14ac:dyDescent="0.25">
      <c r="B1010">
        <v>3.8165801162264459</v>
      </c>
    </row>
    <row r="1011" spans="2:2" x14ac:dyDescent="0.25">
      <c r="B1011">
        <v>3.4697614167523771</v>
      </c>
    </row>
    <row r="1012" spans="2:2" x14ac:dyDescent="0.25">
      <c r="B1012">
        <v>2.9706336374270488</v>
      </c>
    </row>
    <row r="1013" spans="2:2" x14ac:dyDescent="0.25">
      <c r="B1013">
        <v>2.6879519092027557</v>
      </c>
    </row>
    <row r="1014" spans="2:2" x14ac:dyDescent="0.25">
      <c r="B1014">
        <v>2.9075994892565302</v>
      </c>
    </row>
    <row r="1015" spans="2:2" x14ac:dyDescent="0.25">
      <c r="B1015">
        <v>3.3543766665473513</v>
      </c>
    </row>
    <row r="1016" spans="2:2" x14ac:dyDescent="0.25">
      <c r="B1016">
        <v>3.7579136323065563</v>
      </c>
    </row>
    <row r="1017" spans="2:2" x14ac:dyDescent="0.25">
      <c r="B1017">
        <v>4.1678605169138239</v>
      </c>
    </row>
    <row r="1018" spans="2:2" x14ac:dyDescent="0.25">
      <c r="B1018">
        <v>4.6164801360541086</v>
      </c>
    </row>
    <row r="1019" spans="2:2" x14ac:dyDescent="0.25">
      <c r="B1019">
        <v>4.8577513310406824</v>
      </c>
    </row>
    <row r="1020" spans="2:2" x14ac:dyDescent="0.25">
      <c r="B1020">
        <v>4.5711075549380347</v>
      </c>
    </row>
    <row r="1021" spans="2:2" x14ac:dyDescent="0.25">
      <c r="B1021">
        <v>3.6823897823043867</v>
      </c>
    </row>
    <row r="1022" spans="2:2" x14ac:dyDescent="0.25">
      <c r="B1022">
        <v>2.5539149732278572</v>
      </c>
    </row>
    <row r="1023" spans="2:2" x14ac:dyDescent="0.25">
      <c r="B1023">
        <v>2.0658763851329667</v>
      </c>
    </row>
    <row r="1024" spans="2:2" x14ac:dyDescent="0.25">
      <c r="B1024">
        <v>2.5074735443970617</v>
      </c>
    </row>
    <row r="1025" spans="2:2" x14ac:dyDescent="0.25">
      <c r="B1025">
        <v>2.9937425936932827</v>
      </c>
    </row>
    <row r="1026" spans="2:2" x14ac:dyDescent="0.25">
      <c r="B1026">
        <v>3.2975752067299258</v>
      </c>
    </row>
    <row r="1027" spans="2:2" x14ac:dyDescent="0.25">
      <c r="B1027">
        <v>3.7441112726429746</v>
      </c>
    </row>
    <row r="1028" spans="2:2" x14ac:dyDescent="0.25">
      <c r="B1028">
        <v>4.43505793719011</v>
      </c>
    </row>
    <row r="1029" spans="2:2" x14ac:dyDescent="0.25">
      <c r="B1029">
        <v>5.0231832050105396</v>
      </c>
    </row>
    <row r="1030" spans="2:2" x14ac:dyDescent="0.25">
      <c r="B1030">
        <v>5.159065222904661</v>
      </c>
    </row>
    <row r="1031" spans="2:2" x14ac:dyDescent="0.25">
      <c r="B1031">
        <v>4.7733389596589806</v>
      </c>
    </row>
    <row r="1032" spans="2:2" x14ac:dyDescent="0.25">
      <c r="B1032">
        <v>4.0745447229435641</v>
      </c>
    </row>
    <row r="1033" spans="2:2" x14ac:dyDescent="0.25">
      <c r="B1033">
        <v>3.401780262010722</v>
      </c>
    </row>
    <row r="1034" spans="2:2" x14ac:dyDescent="0.25">
      <c r="B1034">
        <v>3.0041368007343832</v>
      </c>
    </row>
    <row r="1035" spans="2:2" x14ac:dyDescent="0.25">
      <c r="B1035">
        <v>2.9031231947978537</v>
      </c>
    </row>
    <row r="1036" spans="2:2" x14ac:dyDescent="0.25">
      <c r="B1036">
        <v>2.9967108286383199</v>
      </c>
    </row>
    <row r="1037" spans="2:2" x14ac:dyDescent="0.25">
      <c r="B1037">
        <v>3.1670663206555298</v>
      </c>
    </row>
    <row r="1038" spans="2:2" x14ac:dyDescent="0.25">
      <c r="B1038">
        <v>3.273307340397936</v>
      </c>
    </row>
    <row r="1039" spans="2:2" x14ac:dyDescent="0.25">
      <c r="B1039">
        <v>3.2145820799769411</v>
      </c>
    </row>
    <row r="1040" spans="2:2" x14ac:dyDescent="0.25">
      <c r="B1040">
        <v>3.0331238532058857</v>
      </c>
    </row>
    <row r="1041" spans="2:2" x14ac:dyDescent="0.25">
      <c r="B1041">
        <v>2.9160907528906286</v>
      </c>
    </row>
    <row r="1042" spans="2:2" x14ac:dyDescent="0.25">
      <c r="B1042">
        <v>3.0141004837282237</v>
      </c>
    </row>
    <row r="1043" spans="2:2" x14ac:dyDescent="0.25">
      <c r="B1043">
        <v>3.2482454132943981</v>
      </c>
    </row>
    <row r="1044" spans="2:2" x14ac:dyDescent="0.25">
      <c r="B1044">
        <v>3.4153374916220227</v>
      </c>
    </row>
    <row r="1045" spans="2:2" x14ac:dyDescent="0.25">
      <c r="B1045">
        <v>3.3774886397481869</v>
      </c>
    </row>
    <row r="1046" spans="2:2" x14ac:dyDescent="0.25">
      <c r="B1046">
        <v>3.1149300078559325</v>
      </c>
    </row>
    <row r="1047" spans="2:2" x14ac:dyDescent="0.25">
      <c r="B1047">
        <v>2.7220481800251091</v>
      </c>
    </row>
    <row r="1048" spans="2:2" x14ac:dyDescent="0.25">
      <c r="B1048">
        <v>2.3929660661689298</v>
      </c>
    </row>
    <row r="1049" spans="2:2" x14ac:dyDescent="0.25">
      <c r="B1049">
        <v>2.3054547859025489</v>
      </c>
    </row>
    <row r="1050" spans="2:2" x14ac:dyDescent="0.25">
      <c r="B1050">
        <v>2.3954059964783596</v>
      </c>
    </row>
    <row r="1051" spans="2:2" x14ac:dyDescent="0.25">
      <c r="B1051">
        <v>2.4116485263454632</v>
      </c>
    </row>
    <row r="1052" spans="2:2" x14ac:dyDescent="0.25">
      <c r="B1052">
        <v>2.1751319825535291</v>
      </c>
    </row>
    <row r="1053" spans="2:2" x14ac:dyDescent="0.25">
      <c r="B1053">
        <v>1.670994377268064</v>
      </c>
    </row>
    <row r="1054" spans="2:2" x14ac:dyDescent="0.25">
      <c r="B1054">
        <v>1.0236731021091561</v>
      </c>
    </row>
    <row r="1055" spans="2:2" x14ac:dyDescent="0.25">
      <c r="B1055">
        <v>0.45530837640545763</v>
      </c>
    </row>
    <row r="1056" spans="2:2" x14ac:dyDescent="0.25">
      <c r="B1056">
        <v>0.33353832122980392</v>
      </c>
    </row>
    <row r="1057" spans="2:2" x14ac:dyDescent="0.25">
      <c r="B1057">
        <v>0.59445896651891439</v>
      </c>
    </row>
    <row r="1058" spans="2:2" x14ac:dyDescent="0.25">
      <c r="B1058">
        <v>1.1364849567205493</v>
      </c>
    </row>
    <row r="1059" spans="2:2" x14ac:dyDescent="0.25">
      <c r="B1059">
        <v>2.0222100167480912</v>
      </c>
    </row>
    <row r="1060" spans="2:2" x14ac:dyDescent="0.25">
      <c r="B1060">
        <v>3.0625409901889409</v>
      </c>
    </row>
    <row r="1061" spans="2:2" x14ac:dyDescent="0.25">
      <c r="B1061">
        <v>3.9926739137320317</v>
      </c>
    </row>
    <row r="1062" spans="2:2" x14ac:dyDescent="0.25">
      <c r="B1062">
        <v>4.6246066873980736</v>
      </c>
    </row>
    <row r="1063" spans="2:2" x14ac:dyDescent="0.25">
      <c r="B1063">
        <v>4.9764935306481179</v>
      </c>
    </row>
    <row r="1064" spans="2:2" x14ac:dyDescent="0.25">
      <c r="B1064">
        <v>5.2981631150763917</v>
      </c>
    </row>
    <row r="1065" spans="2:2" x14ac:dyDescent="0.25">
      <c r="B1065">
        <v>5.8266374096855111</v>
      </c>
    </row>
    <row r="1066" spans="2:2" x14ac:dyDescent="0.25">
      <c r="B1066">
        <v>6.4463611545268469</v>
      </c>
    </row>
    <row r="1067" spans="2:2" x14ac:dyDescent="0.25">
      <c r="B1067">
        <v>6.7789539365220213</v>
      </c>
    </row>
    <row r="1068" spans="2:2" x14ac:dyDescent="0.25">
      <c r="B1068">
        <v>6.5613478584300209</v>
      </c>
    </row>
    <row r="1069" spans="2:2" x14ac:dyDescent="0.25">
      <c r="B1069">
        <v>5.8861877063958135</v>
      </c>
    </row>
    <row r="1070" spans="2:2" x14ac:dyDescent="0.25">
      <c r="B1070">
        <v>5.1880522030534593</v>
      </c>
    </row>
    <row r="1071" spans="2:2" x14ac:dyDescent="0.25">
      <c r="B1071">
        <v>4.8544864137338628</v>
      </c>
    </row>
    <row r="1072" spans="2:2" x14ac:dyDescent="0.25">
      <c r="B1072">
        <v>4.7188599706968892</v>
      </c>
    </row>
    <row r="1073" spans="2:2" x14ac:dyDescent="0.25">
      <c r="B1073">
        <v>4.3608169089183129</v>
      </c>
    </row>
    <row r="1074" spans="2:2" x14ac:dyDescent="0.25">
      <c r="B1074">
        <v>3.7977096222856392</v>
      </c>
    </row>
    <row r="1075" spans="2:2" x14ac:dyDescent="0.25">
      <c r="B1075">
        <v>3.626258850544279</v>
      </c>
    </row>
    <row r="1076" spans="2:2" x14ac:dyDescent="0.25">
      <c r="B1076">
        <v>4.1515426391411419</v>
      </c>
    </row>
    <row r="1077" spans="2:2" x14ac:dyDescent="0.25">
      <c r="B1077">
        <v>4.7567338434883881</v>
      </c>
    </row>
    <row r="1078" spans="2:2" x14ac:dyDescent="0.25">
      <c r="B1078">
        <v>4.8782591526083747</v>
      </c>
    </row>
    <row r="1079" spans="2:2" x14ac:dyDescent="0.25">
      <c r="B1079">
        <v>4.4824420978353938</v>
      </c>
    </row>
    <row r="1080" spans="2:2" x14ac:dyDescent="0.25">
      <c r="B1080">
        <v>3.9276530303409731</v>
      </c>
    </row>
    <row r="1081" spans="2:2" x14ac:dyDescent="0.25">
      <c r="B1081">
        <v>3.5463268324949908</v>
      </c>
    </row>
    <row r="1082" spans="2:2" x14ac:dyDescent="0.25">
      <c r="B1082">
        <v>3.2176055748498205</v>
      </c>
    </row>
    <row r="1083" spans="2:2" x14ac:dyDescent="0.25">
      <c r="B1083">
        <v>2.6121797286016655</v>
      </c>
    </row>
    <row r="1084" spans="2:2" x14ac:dyDescent="0.25">
      <c r="B1084">
        <v>1.7015378897044933</v>
      </c>
    </row>
    <row r="1085" spans="2:2" x14ac:dyDescent="0.25">
      <c r="B1085">
        <v>0.99725625027865938</v>
      </c>
    </row>
    <row r="1086" spans="2:2" x14ac:dyDescent="0.25">
      <c r="B1086">
        <v>1.241481068184906</v>
      </c>
    </row>
    <row r="1087" spans="2:2" x14ac:dyDescent="0.25">
      <c r="B1087">
        <v>1.6829343571925046</v>
      </c>
    </row>
    <row r="1088" spans="2:2" x14ac:dyDescent="0.25">
      <c r="B1088">
        <v>2.0077066639821761</v>
      </c>
    </row>
    <row r="1089" spans="2:2" x14ac:dyDescent="0.25">
      <c r="B1089">
        <v>2.4753812567229847</v>
      </c>
    </row>
    <row r="1090" spans="2:2" x14ac:dyDescent="0.25">
      <c r="B1090">
        <v>3.0634016306398064</v>
      </c>
    </row>
    <row r="1091" spans="2:2" x14ac:dyDescent="0.25">
      <c r="B1091">
        <v>3.4138859398484964</v>
      </c>
    </row>
    <row r="1092" spans="2:2" x14ac:dyDescent="0.25">
      <c r="B1092">
        <v>3.269194674307013</v>
      </c>
    </row>
    <row r="1093" spans="2:2" x14ac:dyDescent="0.25">
      <c r="B1093">
        <v>2.6956259898264499</v>
      </c>
    </row>
    <row r="1094" spans="2:2" x14ac:dyDescent="0.25">
      <c r="B1094">
        <v>2.1300240027229149</v>
      </c>
    </row>
    <row r="1095" spans="2:2" x14ac:dyDescent="0.25">
      <c r="B1095">
        <v>2.0807619811616838</v>
      </c>
    </row>
    <row r="1096" spans="2:2" x14ac:dyDescent="0.25">
      <c r="B1096">
        <v>2.3212290095449997</v>
      </c>
    </row>
    <row r="1097" spans="2:2" x14ac:dyDescent="0.25">
      <c r="B1097">
        <v>2.3480961174253925</v>
      </c>
    </row>
    <row r="1098" spans="2:2" x14ac:dyDescent="0.25">
      <c r="B1098">
        <v>2.1006424119135292</v>
      </c>
    </row>
    <row r="1099" spans="2:2" x14ac:dyDescent="0.25">
      <c r="B1099">
        <v>1.9334517856920796</v>
      </c>
    </row>
    <row r="1100" spans="2:2" x14ac:dyDescent="0.25">
      <c r="B1100">
        <v>2.2031186315303879</v>
      </c>
    </row>
    <row r="1101" spans="2:2" x14ac:dyDescent="0.25">
      <c r="B1101">
        <v>2.6991805349975184</v>
      </c>
    </row>
    <row r="1102" spans="2:2" x14ac:dyDescent="0.25">
      <c r="B1102">
        <v>3.0475304191209451</v>
      </c>
    </row>
    <row r="1103" spans="2:2" x14ac:dyDescent="0.25">
      <c r="B1103">
        <v>3.0809787073842667</v>
      </c>
    </row>
    <row r="1104" spans="2:2" x14ac:dyDescent="0.25">
      <c r="B1104">
        <v>2.832063483353696</v>
      </c>
    </row>
    <row r="1105" spans="2:2" x14ac:dyDescent="0.25">
      <c r="B1105">
        <v>2.494562501066071</v>
      </c>
    </row>
    <row r="1106" spans="2:2" x14ac:dyDescent="0.25">
      <c r="B1106">
        <v>2.3123284229096082</v>
      </c>
    </row>
    <row r="1107" spans="2:2" x14ac:dyDescent="0.25">
      <c r="B1107">
        <v>2.3261082631911201</v>
      </c>
    </row>
    <row r="1108" spans="2:2" x14ac:dyDescent="0.25">
      <c r="B1108">
        <v>2.356977894362672</v>
      </c>
    </row>
    <row r="1109" spans="2:2" x14ac:dyDescent="0.25">
      <c r="B1109">
        <v>2.3305377580586804</v>
      </c>
    </row>
    <row r="1110" spans="2:2" x14ac:dyDescent="0.25">
      <c r="B1110">
        <v>2.3823190341371827</v>
      </c>
    </row>
    <row r="1111" spans="2:2" x14ac:dyDescent="0.25">
      <c r="B1111">
        <v>2.6125926997224931</v>
      </c>
    </row>
    <row r="1112" spans="2:2" x14ac:dyDescent="0.25">
      <c r="B1112">
        <v>2.936047024386375</v>
      </c>
    </row>
    <row r="1113" spans="2:2" x14ac:dyDescent="0.25">
      <c r="B1113">
        <v>3.334580771417289</v>
      </c>
    </row>
    <row r="1114" spans="2:2" x14ac:dyDescent="0.25">
      <c r="B1114">
        <v>3.9531111096036669</v>
      </c>
    </row>
    <row r="1115" spans="2:2" x14ac:dyDescent="0.25">
      <c r="B1115">
        <v>4.7770425204642581</v>
      </c>
    </row>
    <row r="1116" spans="2:2" x14ac:dyDescent="0.25">
      <c r="B1116">
        <v>5.4798894730512391</v>
      </c>
    </row>
    <row r="1117" spans="2:2" x14ac:dyDescent="0.25">
      <c r="B1117">
        <v>5.7016497465345068</v>
      </c>
    </row>
    <row r="1118" spans="2:2" x14ac:dyDescent="0.25">
      <c r="B1118">
        <v>5.3560441877547609</v>
      </c>
    </row>
    <row r="1119" spans="2:2" x14ac:dyDescent="0.25">
      <c r="B1119">
        <v>4.7640912510425375</v>
      </c>
    </row>
    <row r="1120" spans="2:2" x14ac:dyDescent="0.25">
      <c r="B1120">
        <v>4.4512928510665839</v>
      </c>
    </row>
    <row r="1121" spans="2:2" x14ac:dyDescent="0.25">
      <c r="B1121">
        <v>4.501901756042674</v>
      </c>
    </row>
    <row r="1122" spans="2:2" x14ac:dyDescent="0.25">
      <c r="B1122">
        <v>4.4781711805214313</v>
      </c>
    </row>
    <row r="1123" spans="2:2" x14ac:dyDescent="0.25">
      <c r="B1123">
        <v>4.2325123568742251</v>
      </c>
    </row>
    <row r="1124" spans="2:2" x14ac:dyDescent="0.25">
      <c r="B1124">
        <v>4.281213494647238</v>
      </c>
    </row>
    <row r="1125" spans="2:2" x14ac:dyDescent="0.25">
      <c r="B1125">
        <v>5.0563587296465133</v>
      </c>
    </row>
    <row r="1126" spans="2:2" x14ac:dyDescent="0.25">
      <c r="B1126">
        <v>6.0675193859725418</v>
      </c>
    </row>
    <row r="1127" spans="2:2" x14ac:dyDescent="0.25">
      <c r="B1127">
        <v>6.6625147391731154</v>
      </c>
    </row>
    <row r="1128" spans="2:2" x14ac:dyDescent="0.25">
      <c r="B1128">
        <v>6.6676643896364753</v>
      </c>
    </row>
    <row r="1129" spans="2:2" x14ac:dyDescent="0.25">
      <c r="B1129">
        <v>6.3674788381935565</v>
      </c>
    </row>
    <row r="1130" spans="2:2" x14ac:dyDescent="0.25">
      <c r="B1130">
        <v>6.128858659738099</v>
      </c>
    </row>
    <row r="1131" spans="2:2" x14ac:dyDescent="0.25">
      <c r="B1131">
        <v>5.9360015971736591</v>
      </c>
    </row>
    <row r="1132" spans="2:2" x14ac:dyDescent="0.25">
      <c r="B1132">
        <v>5.4534330474366257</v>
      </c>
    </row>
    <row r="1133" spans="2:2" x14ac:dyDescent="0.25">
      <c r="B1133">
        <v>4.4915267356846007</v>
      </c>
    </row>
    <row r="1134" spans="2:2" x14ac:dyDescent="0.25">
      <c r="B1134">
        <v>3.2160181699884931</v>
      </c>
    </row>
    <row r="1135" spans="2:2" x14ac:dyDescent="0.25">
      <c r="B1135">
        <v>2.047290595584931</v>
      </c>
    </row>
    <row r="1136" spans="2:2" x14ac:dyDescent="0.25">
      <c r="B1136">
        <v>1.4700923496856182</v>
      </c>
    </row>
    <row r="1137" spans="2:2" x14ac:dyDescent="0.25">
      <c r="B1137">
        <v>1.6944356098574624</v>
      </c>
    </row>
    <row r="1138" spans="2:2" x14ac:dyDescent="0.25">
      <c r="B1138">
        <v>2.4322228443570535</v>
      </c>
    </row>
    <row r="1139" spans="2:2" x14ac:dyDescent="0.25">
      <c r="B1139">
        <v>3.3124002630765155</v>
      </c>
    </row>
    <row r="1140" spans="2:2" x14ac:dyDescent="0.25">
      <c r="B1140">
        <v>3.9446675410605199</v>
      </c>
    </row>
    <row r="1141" spans="2:2" x14ac:dyDescent="0.25">
      <c r="B1141">
        <v>4.0432572314787167</v>
      </c>
    </row>
    <row r="1142" spans="2:2" x14ac:dyDescent="0.25">
      <c r="B1142">
        <v>3.5854136035442221</v>
      </c>
    </row>
    <row r="1143" spans="2:2" x14ac:dyDescent="0.25">
      <c r="B1143">
        <v>2.8322171820215334</v>
      </c>
    </row>
    <row r="1144" spans="2:2" x14ac:dyDescent="0.25">
      <c r="B1144">
        <v>2.1427339357445607</v>
      </c>
    </row>
    <row r="1145" spans="2:2" x14ac:dyDescent="0.25">
      <c r="B1145">
        <v>1.5881179469246969</v>
      </c>
    </row>
    <row r="1146" spans="2:2" x14ac:dyDescent="0.25">
      <c r="B1146">
        <v>0.88682019552074343</v>
      </c>
    </row>
    <row r="1147" spans="2:2" x14ac:dyDescent="0.25">
      <c r="B1147">
        <v>0.3959527825103839</v>
      </c>
    </row>
    <row r="1148" spans="2:2" x14ac:dyDescent="0.25">
      <c r="B1148">
        <v>1.553691983972439</v>
      </c>
    </row>
    <row r="1149" spans="2:2" x14ac:dyDescent="0.25">
      <c r="B1149">
        <v>2.7011930425180917</v>
      </c>
    </row>
    <row r="1150" spans="2:2" x14ac:dyDescent="0.25">
      <c r="B1150">
        <v>3.4699129426172051</v>
      </c>
    </row>
    <row r="1151" spans="2:2" x14ac:dyDescent="0.25">
      <c r="B1151">
        <v>3.794214390941228</v>
      </c>
    </row>
    <row r="1152" spans="2:2" x14ac:dyDescent="0.25">
      <c r="B1152">
        <v>3.867702321014459</v>
      </c>
    </row>
    <row r="1153" spans="2:2" x14ac:dyDescent="0.25">
      <c r="B1153">
        <v>3.9845634978000239</v>
      </c>
    </row>
    <row r="1154" spans="2:2" x14ac:dyDescent="0.25">
      <c r="B1154">
        <v>4.2447355446181589</v>
      </c>
    </row>
    <row r="1155" spans="2:2" x14ac:dyDescent="0.25">
      <c r="B1155">
        <v>4.4901478730726021</v>
      </c>
    </row>
    <row r="1156" spans="2:2" x14ac:dyDescent="0.25">
      <c r="B1156">
        <v>4.5346065713347157</v>
      </c>
    </row>
    <row r="1157" spans="2:2" x14ac:dyDescent="0.25">
      <c r="B1157">
        <v>4.3145754278343151</v>
      </c>
    </row>
    <row r="1158" spans="2:2" x14ac:dyDescent="0.25">
      <c r="B1158">
        <v>3.8914007529700125</v>
      </c>
    </row>
    <row r="1159" spans="2:2" x14ac:dyDescent="0.25">
      <c r="B1159">
        <v>3.4147463764023538</v>
      </c>
    </row>
    <row r="1160" spans="2:2" x14ac:dyDescent="0.25">
      <c r="B1160">
        <v>3.0643236632102293</v>
      </c>
    </row>
    <row r="1161" spans="2:2" x14ac:dyDescent="0.25">
      <c r="B1161">
        <v>2.928104187120085</v>
      </c>
    </row>
    <row r="1162" spans="2:2" x14ac:dyDescent="0.25">
      <c r="B1162">
        <v>2.9356801425260959</v>
      </c>
    </row>
    <row r="1163" spans="2:2" x14ac:dyDescent="0.25">
      <c r="B1163">
        <v>2.9974096116246423</v>
      </c>
    </row>
    <row r="1164" spans="2:2" x14ac:dyDescent="0.25">
      <c r="B1164">
        <v>3.1150503948643209</v>
      </c>
    </row>
    <row r="1165" spans="2:2" x14ac:dyDescent="0.25">
      <c r="B1165">
        <v>3.2902692653575385</v>
      </c>
    </row>
    <row r="1166" spans="2:2" x14ac:dyDescent="0.25">
      <c r="B1166">
        <v>3.4475153742587143</v>
      </c>
    </row>
    <row r="1167" spans="2:2" x14ac:dyDescent="0.25">
      <c r="B1167">
        <v>3.5482679535685544</v>
      </c>
    </row>
    <row r="1168" spans="2:2" x14ac:dyDescent="0.25">
      <c r="B1168">
        <v>3.6984576136608855</v>
      </c>
    </row>
    <row r="1169" spans="2:2" x14ac:dyDescent="0.25">
      <c r="B1169">
        <v>3.9959711748520079</v>
      </c>
    </row>
    <row r="1170" spans="2:2" x14ac:dyDescent="0.25">
      <c r="B1170">
        <v>4.2883902234982676</v>
      </c>
    </row>
    <row r="1171" spans="2:2" x14ac:dyDescent="0.25">
      <c r="B1171">
        <v>4.267042965471866</v>
      </c>
    </row>
    <row r="1172" spans="2:2" x14ac:dyDescent="0.25">
      <c r="B1172">
        <v>3.7465954858247148</v>
      </c>
    </row>
    <row r="1173" spans="2:2" x14ac:dyDescent="0.25">
      <c r="B1173">
        <v>2.8109874958823968</v>
      </c>
    </row>
    <row r="1174" spans="2:2" x14ac:dyDescent="0.25">
      <c r="B1174">
        <v>1.7988656516895463</v>
      </c>
    </row>
    <row r="1175" spans="2:2" x14ac:dyDescent="0.25">
      <c r="B1175">
        <v>1.1438281555978365</v>
      </c>
    </row>
    <row r="1176" spans="2:2" x14ac:dyDescent="0.25">
      <c r="B1176">
        <v>0.86299080027991892</v>
      </c>
    </row>
    <row r="1177" spans="2:2" x14ac:dyDescent="0.25">
      <c r="B1177">
        <v>0.47506216397877044</v>
      </c>
    </row>
    <row r="1178" spans="2:2" x14ac:dyDescent="0.25">
      <c r="B1178">
        <v>0.15609627437155377</v>
      </c>
    </row>
    <row r="1179" spans="2:2" x14ac:dyDescent="0.25">
      <c r="B1179">
        <v>0.72087848728228388</v>
      </c>
    </row>
    <row r="1180" spans="2:2" x14ac:dyDescent="0.25">
      <c r="B1180">
        <v>0.93218581659705768</v>
      </c>
    </row>
    <row r="1181" spans="2:2" x14ac:dyDescent="0.25">
      <c r="B1181">
        <v>0.62329950428807801</v>
      </c>
    </row>
    <row r="1182" spans="2:2" x14ac:dyDescent="0.25">
      <c r="B1182">
        <v>0.40609350902926933</v>
      </c>
    </row>
    <row r="1183" spans="2:2" x14ac:dyDescent="0.25">
      <c r="B1183">
        <v>1.3020449579016626</v>
      </c>
    </row>
    <row r="1184" spans="2:2" x14ac:dyDescent="0.25">
      <c r="B1184">
        <v>2.0965008809112842</v>
      </c>
    </row>
    <row r="1185" spans="2:2" x14ac:dyDescent="0.25">
      <c r="B1185">
        <v>2.4759549366440501</v>
      </c>
    </row>
    <row r="1186" spans="2:2" x14ac:dyDescent="0.25">
      <c r="B1186">
        <v>2.4922099684789458</v>
      </c>
    </row>
    <row r="1187" spans="2:2" x14ac:dyDescent="0.25">
      <c r="B1187">
        <v>2.471635440280155</v>
      </c>
    </row>
    <row r="1188" spans="2:2" x14ac:dyDescent="0.25">
      <c r="B1188">
        <v>2.5869904673146604</v>
      </c>
    </row>
    <row r="1189" spans="2:2" x14ac:dyDescent="0.25">
      <c r="B1189">
        <v>2.5612908669969934</v>
      </c>
    </row>
    <row r="1190" spans="2:2" x14ac:dyDescent="0.25">
      <c r="B1190">
        <v>2.1025775313891457</v>
      </c>
    </row>
    <row r="1191" spans="2:2" x14ac:dyDescent="0.25">
      <c r="B1191">
        <v>1.330756693291697</v>
      </c>
    </row>
    <row r="1192" spans="2:2" x14ac:dyDescent="0.25">
      <c r="B1192">
        <v>1.1632310740654173</v>
      </c>
    </row>
    <row r="1193" spans="2:2" x14ac:dyDescent="0.25">
      <c r="B1193">
        <v>1.9069544798560596</v>
      </c>
    </row>
    <row r="1194" spans="2:2" x14ac:dyDescent="0.25">
      <c r="B1194">
        <v>2.6173785365116693</v>
      </c>
    </row>
    <row r="1195" spans="2:2" x14ac:dyDescent="0.25">
      <c r="B1195">
        <v>3.2041499670188176</v>
      </c>
    </row>
    <row r="1196" spans="2:2" x14ac:dyDescent="0.25">
      <c r="B1196">
        <v>3.8639009572037626</v>
      </c>
    </row>
    <row r="1197" spans="2:2" x14ac:dyDescent="0.25">
      <c r="B1197">
        <v>4.5059822204523012</v>
      </c>
    </row>
    <row r="1198" spans="2:2" x14ac:dyDescent="0.25">
      <c r="B1198">
        <v>4.7573849598153144</v>
      </c>
    </row>
    <row r="1199" spans="2:2" x14ac:dyDescent="0.25">
      <c r="B1199">
        <v>4.3408233783217014</v>
      </c>
    </row>
    <row r="1200" spans="2:2" x14ac:dyDescent="0.25">
      <c r="B1200">
        <v>3.3024402094039744</v>
      </c>
    </row>
    <row r="1201" spans="2:2" x14ac:dyDescent="0.25">
      <c r="B1201">
        <v>2.0066617163879665</v>
      </c>
    </row>
    <row r="1202" spans="2:2" x14ac:dyDescent="0.25">
      <c r="B1202">
        <v>0.97570884686919679</v>
      </c>
    </row>
    <row r="1203" spans="2:2" x14ac:dyDescent="0.25">
      <c r="B1203">
        <v>0.60830693600999841</v>
      </c>
    </row>
    <row r="1204" spans="2:2" x14ac:dyDescent="0.25">
      <c r="B1204">
        <v>0.88212798907462653</v>
      </c>
    </row>
    <row r="1205" spans="2:2" x14ac:dyDescent="0.25">
      <c r="B1205">
        <v>1.7020895350675487</v>
      </c>
    </row>
    <row r="1206" spans="2:2" x14ac:dyDescent="0.25">
      <c r="B1206">
        <v>2.622106848508952</v>
      </c>
    </row>
    <row r="1207" spans="2:2" x14ac:dyDescent="0.25">
      <c r="B1207">
        <v>3.1187959818483697</v>
      </c>
    </row>
    <row r="1208" spans="2:2" x14ac:dyDescent="0.25">
      <c r="B1208">
        <v>2.8886854001425628</v>
      </c>
    </row>
    <row r="1209" spans="2:2" x14ac:dyDescent="0.25">
      <c r="B1209">
        <v>2.0012783021459488</v>
      </c>
    </row>
    <row r="1210" spans="2:2" x14ac:dyDescent="0.25">
      <c r="B1210">
        <v>1.057570553817456</v>
      </c>
    </row>
    <row r="1211" spans="2:2" x14ac:dyDescent="0.25">
      <c r="B1211">
        <v>1.3258366192465065</v>
      </c>
    </row>
    <row r="1212" spans="2:2" x14ac:dyDescent="0.25">
      <c r="B1212">
        <v>2.0479295049529123</v>
      </c>
    </row>
    <row r="1213" spans="2:2" x14ac:dyDescent="0.25">
      <c r="B1213">
        <v>2.6756515118143041</v>
      </c>
    </row>
    <row r="1214" spans="2:2" x14ac:dyDescent="0.25">
      <c r="B1214">
        <v>3.500277921714555</v>
      </c>
    </row>
    <row r="1215" spans="2:2" x14ac:dyDescent="0.25">
      <c r="B1215">
        <v>4.4818690644309731</v>
      </c>
    </row>
    <row r="1216" spans="2:2" x14ac:dyDescent="0.25">
      <c r="B1216">
        <v>5.1537231022210301</v>
      </c>
    </row>
    <row r="1217" spans="2:2" x14ac:dyDescent="0.25">
      <c r="B1217">
        <v>5.1243882718847793</v>
      </c>
    </row>
    <row r="1218" spans="2:2" x14ac:dyDescent="0.25">
      <c r="B1218">
        <v>4.3523130297671866</v>
      </c>
    </row>
    <row r="1219" spans="2:2" x14ac:dyDescent="0.25">
      <c r="B1219">
        <v>3.1375740959003418</v>
      </c>
    </row>
    <row r="1220" spans="2:2" x14ac:dyDescent="0.25">
      <c r="B1220">
        <v>1.9407926546014218</v>
      </c>
    </row>
    <row r="1221" spans="2:2" x14ac:dyDescent="0.25">
      <c r="B1221">
        <v>1.3803849320793538</v>
      </c>
    </row>
    <row r="1222" spans="2:2" x14ac:dyDescent="0.25">
      <c r="B1222">
        <v>2.1908727548282618</v>
      </c>
    </row>
    <row r="1223" spans="2:2" x14ac:dyDescent="0.25">
      <c r="B1223">
        <v>3.7818108302624984</v>
      </c>
    </row>
    <row r="1224" spans="2:2" x14ac:dyDescent="0.25">
      <c r="B1224">
        <v>5.4522926719934297</v>
      </c>
    </row>
    <row r="1225" spans="2:2" x14ac:dyDescent="0.25">
      <c r="B1225">
        <v>6.6872714854739135</v>
      </c>
    </row>
    <row r="1226" spans="2:2" x14ac:dyDescent="0.25">
      <c r="B1226">
        <v>7.2234945530875185</v>
      </c>
    </row>
    <row r="1227" spans="2:2" x14ac:dyDescent="0.25">
      <c r="B1227">
        <v>7.205738858551042</v>
      </c>
    </row>
    <row r="1228" spans="2:2" x14ac:dyDescent="0.25">
      <c r="B1228">
        <v>7.0558502043447673</v>
      </c>
    </row>
    <row r="1229" spans="2:2" x14ac:dyDescent="0.25">
      <c r="B1229">
        <v>6.9848514695030106</v>
      </c>
    </row>
    <row r="1230" spans="2:2" x14ac:dyDescent="0.25">
      <c r="B1230">
        <v>6.7304152133578672</v>
      </c>
    </row>
    <row r="1231" spans="2:2" x14ac:dyDescent="0.25">
      <c r="B1231">
        <v>5.9977136797504818</v>
      </c>
    </row>
    <row r="1232" spans="2:2" x14ac:dyDescent="0.25">
      <c r="B1232">
        <v>4.9779894491226875</v>
      </c>
    </row>
    <row r="1233" spans="2:2" x14ac:dyDescent="0.25">
      <c r="B1233">
        <v>4.3498720910584154</v>
      </c>
    </row>
    <row r="1234" spans="2:2" x14ac:dyDescent="0.25">
      <c r="B1234">
        <v>4.3895831376224148</v>
      </c>
    </row>
    <row r="1235" spans="2:2" x14ac:dyDescent="0.25">
      <c r="B1235">
        <v>4.4092544654452714</v>
      </c>
    </row>
    <row r="1236" spans="2:2" x14ac:dyDescent="0.25">
      <c r="B1236">
        <v>3.8395895388771413</v>
      </c>
    </row>
    <row r="1237" spans="2:2" x14ac:dyDescent="0.25">
      <c r="B1237">
        <v>2.7924903746628575</v>
      </c>
    </row>
    <row r="1238" spans="2:2" x14ac:dyDescent="0.25">
      <c r="B1238">
        <v>1.8895704643360636</v>
      </c>
    </row>
    <row r="1239" spans="2:2" x14ac:dyDescent="0.25">
      <c r="B1239">
        <v>1.599890998163888</v>
      </c>
    </row>
    <row r="1240" spans="2:2" x14ac:dyDescent="0.25">
      <c r="B1240">
        <v>1.5473751953782513</v>
      </c>
    </row>
    <row r="1241" spans="2:2" x14ac:dyDescent="0.25">
      <c r="B1241">
        <v>1.9104998406809168</v>
      </c>
    </row>
    <row r="1242" spans="2:2" x14ac:dyDescent="0.25">
      <c r="B1242">
        <v>3.0399842627145133</v>
      </c>
    </row>
    <row r="1243" spans="2:2" x14ac:dyDescent="0.25">
      <c r="B1243">
        <v>4.2521831488725326</v>
      </c>
    </row>
    <row r="1244" spans="2:2" x14ac:dyDescent="0.25">
      <c r="B1244">
        <v>4.8819955379959987</v>
      </c>
    </row>
    <row r="1245" spans="2:2" x14ac:dyDescent="0.25">
      <c r="B1245">
        <v>4.6768388480334853</v>
      </c>
    </row>
    <row r="1246" spans="2:2" x14ac:dyDescent="0.25">
      <c r="B1246">
        <v>3.8036729389545294</v>
      </c>
    </row>
    <row r="1247" spans="2:2" x14ac:dyDescent="0.25">
      <c r="B1247">
        <v>2.6457479718316792</v>
      </c>
    </row>
    <row r="1248" spans="2:2" x14ac:dyDescent="0.25">
      <c r="B1248">
        <v>1.4117743933530755</v>
      </c>
    </row>
    <row r="1249" spans="2:2" x14ac:dyDescent="0.25">
      <c r="B1249">
        <v>0.52280542420846932</v>
      </c>
    </row>
    <row r="1250" spans="2:2" x14ac:dyDescent="0.25">
      <c r="B1250">
        <v>2.3913582404600886</v>
      </c>
    </row>
    <row r="1251" spans="2:2" x14ac:dyDescent="0.25">
      <c r="B1251">
        <v>4.8302260308841634</v>
      </c>
    </row>
    <row r="1252" spans="2:2" x14ac:dyDescent="0.25">
      <c r="B1252">
        <v>7.1783487352257707</v>
      </c>
    </row>
    <row r="1253" spans="2:2" x14ac:dyDescent="0.25">
      <c r="B1253">
        <v>8.9882233330110601</v>
      </c>
    </row>
    <row r="1254" spans="2:2" x14ac:dyDescent="0.25">
      <c r="B1254">
        <v>10.136332718879755</v>
      </c>
    </row>
    <row r="1255" spans="2:2" x14ac:dyDescent="0.25">
      <c r="B1255">
        <v>10.848056608664004</v>
      </c>
    </row>
    <row r="1256" spans="2:2" x14ac:dyDescent="0.25">
      <c r="B1256">
        <v>11.380561193265542</v>
      </c>
    </row>
    <row r="1257" spans="2:2" x14ac:dyDescent="0.25">
      <c r="B1257">
        <v>11.651748443714702</v>
      </c>
    </row>
    <row r="1258" spans="2:2" x14ac:dyDescent="0.25">
      <c r="B1258">
        <v>11.312573898036804</v>
      </c>
    </row>
    <row r="1259" spans="2:2" x14ac:dyDescent="0.25">
      <c r="B1259">
        <v>10.162339655989177</v>
      </c>
    </row>
    <row r="1260" spans="2:2" x14ac:dyDescent="0.25">
      <c r="B1260">
        <v>8.419853318935596</v>
      </c>
    </row>
    <row r="1261" spans="2:2" x14ac:dyDescent="0.25">
      <c r="B1261">
        <v>6.639575893570866</v>
      </c>
    </row>
    <row r="1262" spans="2:2" x14ac:dyDescent="0.25">
      <c r="B1262">
        <v>5.2728723090238354</v>
      </c>
    </row>
    <row r="1263" spans="2:2" x14ac:dyDescent="0.25">
      <c r="B1263">
        <v>4.2042903671373058</v>
      </c>
    </row>
    <row r="1264" spans="2:2" x14ac:dyDescent="0.25">
      <c r="B1264">
        <v>3.0669404054302776</v>
      </c>
    </row>
    <row r="1265" spans="2:2" x14ac:dyDescent="0.25">
      <c r="B1265">
        <v>2.1178776894158844</v>
      </c>
    </row>
    <row r="1266" spans="2:2" x14ac:dyDescent="0.25">
      <c r="B1266">
        <v>2.3551966250523484</v>
      </c>
    </row>
    <row r="1267" spans="2:2" x14ac:dyDescent="0.25">
      <c r="B1267">
        <v>3.1887975092885892</v>
      </c>
    </row>
    <row r="1268" spans="2:2" x14ac:dyDescent="0.25">
      <c r="B1268">
        <v>3.5800940260416945</v>
      </c>
    </row>
    <row r="1269" spans="2:2" x14ac:dyDescent="0.25">
      <c r="B1269">
        <v>3.4090194326409899</v>
      </c>
    </row>
    <row r="1270" spans="2:2" x14ac:dyDescent="0.25">
      <c r="B1270">
        <v>3.1494680751975408</v>
      </c>
    </row>
    <row r="1271" spans="2:2" x14ac:dyDescent="0.25">
      <c r="B1271">
        <v>3.2923302272751713</v>
      </c>
    </row>
    <row r="1272" spans="2:2" x14ac:dyDescent="0.25">
      <c r="B1272">
        <v>3.6077631301873403</v>
      </c>
    </row>
    <row r="1273" spans="2:2" x14ac:dyDescent="0.25">
      <c r="B1273">
        <v>3.6050143024547459</v>
      </c>
    </row>
    <row r="1274" spans="2:2" x14ac:dyDescent="0.25">
      <c r="B1274">
        <v>3.1870842013563343</v>
      </c>
    </row>
    <row r="1275" spans="2:2" x14ac:dyDescent="0.25">
      <c r="B1275">
        <v>2.6923747399833453</v>
      </c>
    </row>
    <row r="1276" spans="2:2" x14ac:dyDescent="0.25">
      <c r="B1276">
        <v>2.552025955016898</v>
      </c>
    </row>
    <row r="1277" spans="2:2" x14ac:dyDescent="0.25">
      <c r="B1277">
        <v>2.6564604906726714</v>
      </c>
    </row>
    <row r="1278" spans="2:2" x14ac:dyDescent="0.25">
      <c r="B1278">
        <v>2.555329467096612</v>
      </c>
    </row>
    <row r="1279" spans="2:2" x14ac:dyDescent="0.25">
      <c r="B1279">
        <v>2.0559714906638482</v>
      </c>
    </row>
    <row r="1280" spans="2:2" x14ac:dyDescent="0.25">
      <c r="B1280">
        <v>1.2705555205172017</v>
      </c>
    </row>
    <row r="1281" spans="2:2" x14ac:dyDescent="0.25">
      <c r="B1281">
        <v>0.48048187990209412</v>
      </c>
    </row>
    <row r="1282" spans="2:2" x14ac:dyDescent="0.25">
      <c r="B1282">
        <v>0.20918110296318404</v>
      </c>
    </row>
    <row r="1283" spans="2:2" x14ac:dyDescent="0.25">
      <c r="B1283">
        <v>0.32537527538564287</v>
      </c>
    </row>
    <row r="1284" spans="2:2" x14ac:dyDescent="0.25">
      <c r="B1284">
        <v>0.45279307995152157</v>
      </c>
    </row>
    <row r="1285" spans="2:2" x14ac:dyDescent="0.25">
      <c r="B1285">
        <v>1.067084522908349</v>
      </c>
    </row>
    <row r="1286" spans="2:2" x14ac:dyDescent="0.25">
      <c r="B1286">
        <v>1.8071449696985016</v>
      </c>
    </row>
    <row r="1287" spans="2:2" x14ac:dyDescent="0.25">
      <c r="B1287">
        <v>2.3256265361029169</v>
      </c>
    </row>
    <row r="1288" spans="2:2" x14ac:dyDescent="0.25">
      <c r="B1288">
        <v>2.4263330519660173</v>
      </c>
    </row>
    <row r="1289" spans="2:2" x14ac:dyDescent="0.25">
      <c r="B1289">
        <v>2.1436049730786437</v>
      </c>
    </row>
    <row r="1290" spans="2:2" x14ac:dyDescent="0.25">
      <c r="B1290">
        <v>1.8077048867336387</v>
      </c>
    </row>
    <row r="1291" spans="2:2" x14ac:dyDescent="0.25">
      <c r="B1291">
        <v>1.8073013047340505</v>
      </c>
    </row>
    <row r="1292" spans="2:2" x14ac:dyDescent="0.25">
      <c r="B1292">
        <v>1.944992590097693</v>
      </c>
    </row>
    <row r="1293" spans="2:2" x14ac:dyDescent="0.25">
      <c r="B1293">
        <v>1.7735318850066997</v>
      </c>
    </row>
    <row r="1294" spans="2:2" x14ac:dyDescent="0.25">
      <c r="B1294">
        <v>1.2392091591468442</v>
      </c>
    </row>
    <row r="1295" spans="2:2" x14ac:dyDescent="0.25">
      <c r="B1295">
        <v>1.0359383368982411</v>
      </c>
    </row>
    <row r="1296" spans="2:2" x14ac:dyDescent="0.25">
      <c r="B1296">
        <v>1.6804049335166154</v>
      </c>
    </row>
    <row r="1297" spans="2:2" x14ac:dyDescent="0.25">
      <c r="B1297">
        <v>2.2414632930194993</v>
      </c>
    </row>
    <row r="1298" spans="2:2" x14ac:dyDescent="0.25">
      <c r="B1298">
        <v>2.3206684935332635</v>
      </c>
    </row>
    <row r="1299" spans="2:2" x14ac:dyDescent="0.25">
      <c r="B1299">
        <v>2.0799825967208188</v>
      </c>
    </row>
    <row r="1300" spans="2:2" x14ac:dyDescent="0.25">
      <c r="B1300">
        <v>2.0791271511751641</v>
      </c>
    </row>
    <row r="1301" spans="2:2" x14ac:dyDescent="0.25">
      <c r="B1301">
        <v>2.4856613623765171</v>
      </c>
    </row>
    <row r="1302" spans="2:2" x14ac:dyDescent="0.25">
      <c r="B1302">
        <v>2.7801377199259347</v>
      </c>
    </row>
    <row r="1303" spans="2:2" x14ac:dyDescent="0.25">
      <c r="B1303">
        <v>2.6486297901750082</v>
      </c>
    </row>
    <row r="1304" spans="2:2" x14ac:dyDescent="0.25">
      <c r="B1304">
        <v>2.2949730284169352</v>
      </c>
    </row>
    <row r="1305" spans="2:2" x14ac:dyDescent="0.25">
      <c r="B1305">
        <v>2.2856699297409704</v>
      </c>
    </row>
    <row r="1306" spans="2:2" x14ac:dyDescent="0.25">
      <c r="B1306">
        <v>2.6839819610100579</v>
      </c>
    </row>
    <row r="1307" spans="2:2" x14ac:dyDescent="0.25">
      <c r="B1307">
        <v>2.9322582087433759</v>
      </c>
    </row>
    <row r="1308" spans="2:2" x14ac:dyDescent="0.25">
      <c r="B1308">
        <v>2.7151898003096342</v>
      </c>
    </row>
    <row r="1309" spans="2:2" x14ac:dyDescent="0.25">
      <c r="B1309">
        <v>2.1123962673290442</v>
      </c>
    </row>
    <row r="1310" spans="2:2" x14ac:dyDescent="0.25">
      <c r="B1310">
        <v>1.4445326104465617</v>
      </c>
    </row>
    <row r="1311" spans="2:2" x14ac:dyDescent="0.25">
      <c r="B1311">
        <v>1.0305454006094148</v>
      </c>
    </row>
    <row r="1312" spans="2:2" x14ac:dyDescent="0.25">
      <c r="B1312">
        <v>0.96373753058116496</v>
      </c>
    </row>
    <row r="1313" spans="2:2" x14ac:dyDescent="0.25">
      <c r="B1313">
        <v>1.3054170748644958</v>
      </c>
    </row>
    <row r="1314" spans="2:2" x14ac:dyDescent="0.25">
      <c r="B1314">
        <v>1.9491534556847381</v>
      </c>
    </row>
    <row r="1315" spans="2:2" x14ac:dyDescent="0.25">
      <c r="B1315">
        <v>2.527430705051299</v>
      </c>
    </row>
    <row r="1316" spans="2:2" x14ac:dyDescent="0.25">
      <c r="B1316">
        <v>2.7503555803277999</v>
      </c>
    </row>
    <row r="1317" spans="2:2" x14ac:dyDescent="0.25">
      <c r="B1317">
        <v>2.5883022104951001</v>
      </c>
    </row>
    <row r="1318" spans="2:2" x14ac:dyDescent="0.25">
      <c r="B1318">
        <v>2.3203989127498943</v>
      </c>
    </row>
    <row r="1319" spans="2:2" x14ac:dyDescent="0.25">
      <c r="B1319">
        <v>2.2736958617486365</v>
      </c>
    </row>
    <row r="1320" spans="2:2" x14ac:dyDescent="0.25">
      <c r="B1320">
        <v>2.3130646803363741</v>
      </c>
    </row>
    <row r="1321" spans="2:2" x14ac:dyDescent="0.25">
      <c r="B1321">
        <v>2.0556942004614922</v>
      </c>
    </row>
    <row r="1322" spans="2:2" x14ac:dyDescent="0.25">
      <c r="B1322">
        <v>1.4153823667451804</v>
      </c>
    </row>
    <row r="1323" spans="2:2" x14ac:dyDescent="0.25">
      <c r="B1323">
        <v>0.95680012486163601</v>
      </c>
    </row>
    <row r="1324" spans="2:2" x14ac:dyDescent="0.25">
      <c r="B1324">
        <v>1.5051129352193973</v>
      </c>
    </row>
    <row r="1325" spans="2:2" x14ac:dyDescent="0.25">
      <c r="B1325">
        <v>2.1543251923158695</v>
      </c>
    </row>
    <row r="1326" spans="2:2" x14ac:dyDescent="0.25">
      <c r="B1326">
        <v>2.3943030692756824</v>
      </c>
    </row>
    <row r="1327" spans="2:2" x14ac:dyDescent="0.25">
      <c r="B1327">
        <v>2.2443138766034307</v>
      </c>
    </row>
    <row r="1328" spans="2:2" x14ac:dyDescent="0.25">
      <c r="B1328">
        <v>1.9814160291317975</v>
      </c>
    </row>
    <row r="1329" spans="2:2" x14ac:dyDescent="0.25">
      <c r="B1329">
        <v>1.9086977227174717</v>
      </c>
    </row>
    <row r="1330" spans="2:2" x14ac:dyDescent="0.25">
      <c r="B1330">
        <v>2.0613715452406551</v>
      </c>
    </row>
    <row r="1331" spans="2:2" x14ac:dyDescent="0.25">
      <c r="B1331">
        <v>2.3039052277266188</v>
      </c>
    </row>
    <row r="1332" spans="2:2" x14ac:dyDescent="0.25">
      <c r="B1332">
        <v>2.5512578173972966</v>
      </c>
    </row>
    <row r="1333" spans="2:2" x14ac:dyDescent="0.25">
      <c r="B1333">
        <v>2.7186316815643363</v>
      </c>
    </row>
    <row r="1334" spans="2:2" x14ac:dyDescent="0.25">
      <c r="B1334">
        <v>2.7128943547432502</v>
      </c>
    </row>
    <row r="1335" spans="2:2" x14ac:dyDescent="0.25">
      <c r="B1335">
        <v>2.5517973688792051</v>
      </c>
    </row>
    <row r="1336" spans="2:2" x14ac:dyDescent="0.25">
      <c r="B1336">
        <v>2.4180494519038209</v>
      </c>
    </row>
    <row r="1337" spans="2:2" x14ac:dyDescent="0.25">
      <c r="B1337">
        <v>2.4614997258174602</v>
      </c>
    </row>
    <row r="1338" spans="2:2" x14ac:dyDescent="0.25">
      <c r="B1338">
        <v>2.5454300152076357</v>
      </c>
    </row>
    <row r="1339" spans="2:2" x14ac:dyDescent="0.25">
      <c r="B1339">
        <v>2.4190508378366444</v>
      </c>
    </row>
    <row r="1340" spans="2:2" x14ac:dyDescent="0.25">
      <c r="B1340">
        <v>1.9900643975550922</v>
      </c>
    </row>
    <row r="1341" spans="2:2" x14ac:dyDescent="0.25">
      <c r="B1341">
        <v>1.3650327676682148</v>
      </c>
    </row>
    <row r="1342" spans="2:2" x14ac:dyDescent="0.25">
      <c r="B1342">
        <v>0.75604818033488996</v>
      </c>
    </row>
    <row r="1343" spans="2:2" x14ac:dyDescent="0.25">
      <c r="B1343">
        <v>0.34402090542835151</v>
      </c>
    </row>
    <row r="1344" spans="2:2" x14ac:dyDescent="0.25">
      <c r="B1344">
        <v>0.15881748768798107</v>
      </c>
    </row>
    <row r="1345" spans="2:2" x14ac:dyDescent="0.25">
      <c r="B1345">
        <v>0.22776229598449105</v>
      </c>
    </row>
    <row r="1346" spans="2:2" x14ac:dyDescent="0.25">
      <c r="B1346">
        <v>0.41056482249202308</v>
      </c>
    </row>
    <row r="1347" spans="2:2" x14ac:dyDescent="0.25">
      <c r="B1347">
        <v>0.5299395673902233</v>
      </c>
    </row>
    <row r="1348" spans="2:2" x14ac:dyDescent="0.25">
      <c r="B1348">
        <v>0.63816427367305062</v>
      </c>
    </row>
    <row r="1349" spans="2:2" x14ac:dyDescent="0.25">
      <c r="B1349">
        <v>0.88999187744797204</v>
      </c>
    </row>
    <row r="1350" spans="2:2" x14ac:dyDescent="0.25">
      <c r="B1350">
        <v>1.1915021532668264</v>
      </c>
    </row>
    <row r="1351" spans="2:2" x14ac:dyDescent="0.25">
      <c r="B1351">
        <v>1.318172736163902</v>
      </c>
    </row>
    <row r="1352" spans="2:2" x14ac:dyDescent="0.25">
      <c r="B1352">
        <v>1.1810846184720918</v>
      </c>
    </row>
    <row r="1353" spans="2:2" x14ac:dyDescent="0.25">
      <c r="B1353">
        <v>1.000014916749369</v>
      </c>
    </row>
    <row r="1354" spans="2:2" x14ac:dyDescent="0.25">
      <c r="B1354">
        <v>1.1957424764423719</v>
      </c>
    </row>
    <row r="1355" spans="2:2" x14ac:dyDescent="0.25">
      <c r="B1355">
        <v>1.5605710494372504</v>
      </c>
    </row>
    <row r="1356" spans="2:2" x14ac:dyDescent="0.25">
      <c r="B1356">
        <v>1.6666178402605003</v>
      </c>
    </row>
    <row r="1357" spans="2:2" x14ac:dyDescent="0.25">
      <c r="B1357">
        <v>1.4309401243907416</v>
      </c>
    </row>
    <row r="1358" spans="2:2" x14ac:dyDescent="0.25">
      <c r="B1358">
        <v>1.2464624739903305</v>
      </c>
    </row>
    <row r="1359" spans="2:2" x14ac:dyDescent="0.25">
      <c r="B1359">
        <v>1.6474324551531241</v>
      </c>
    </row>
    <row r="1360" spans="2:2" x14ac:dyDescent="0.25">
      <c r="B1360">
        <v>2.2470907674234604</v>
      </c>
    </row>
    <row r="1361" spans="2:2" x14ac:dyDescent="0.25">
      <c r="B1361">
        <v>2.5710050994139233</v>
      </c>
    </row>
    <row r="1362" spans="2:2" x14ac:dyDescent="0.25">
      <c r="B1362">
        <v>2.5015023453503624</v>
      </c>
    </row>
    <row r="1363" spans="2:2" x14ac:dyDescent="0.25">
      <c r="B1363">
        <v>2.1795234100147862</v>
      </c>
    </row>
    <row r="1364" spans="2:2" x14ac:dyDescent="0.25">
      <c r="B1364">
        <v>1.8893721485697228</v>
      </c>
    </row>
    <row r="1365" spans="2:2" x14ac:dyDescent="0.25">
      <c r="B1365">
        <v>1.8732908427763257</v>
      </c>
    </row>
    <row r="1366" spans="2:2" x14ac:dyDescent="0.25">
      <c r="B1366">
        <v>2.156217806485146</v>
      </c>
    </row>
    <row r="1367" spans="2:2" x14ac:dyDescent="0.25">
      <c r="B1367">
        <v>2.6059342198420063</v>
      </c>
    </row>
    <row r="1368" spans="2:2" x14ac:dyDescent="0.25">
      <c r="B1368">
        <v>3.0315682909913639</v>
      </c>
    </row>
    <row r="1369" spans="2:2" x14ac:dyDescent="0.25">
      <c r="B1369">
        <v>3.2351823581037622</v>
      </c>
    </row>
    <row r="1370" spans="2:2" x14ac:dyDescent="0.25">
      <c r="B1370">
        <v>3.1200775153174107</v>
      </c>
    </row>
    <row r="1371" spans="2:2" x14ac:dyDescent="0.25">
      <c r="B1371">
        <v>2.7775148823230449</v>
      </c>
    </row>
    <row r="1372" spans="2:2" x14ac:dyDescent="0.25">
      <c r="B1372">
        <v>2.4346334620898733</v>
      </c>
    </row>
    <row r="1373" spans="2:2" x14ac:dyDescent="0.25">
      <c r="B1373">
        <v>2.2081093212917402</v>
      </c>
    </row>
    <row r="1374" spans="2:2" x14ac:dyDescent="0.25">
      <c r="B1374">
        <v>1.9707258439118354</v>
      </c>
    </row>
    <row r="1375" spans="2:2" x14ac:dyDescent="0.25">
      <c r="B1375">
        <v>1.6760010614420546</v>
      </c>
    </row>
    <row r="1376" spans="2:2" x14ac:dyDescent="0.25">
      <c r="B1376">
        <v>1.6633733561078419</v>
      </c>
    </row>
    <row r="1377" spans="2:2" x14ac:dyDescent="0.25">
      <c r="B1377">
        <v>2.1216242554903855</v>
      </c>
    </row>
    <row r="1378" spans="2:2" x14ac:dyDescent="0.25">
      <c r="B1378">
        <v>2.6385659442914164</v>
      </c>
    </row>
    <row r="1379" spans="2:2" x14ac:dyDescent="0.25">
      <c r="B1379">
        <v>2.9288753055694499</v>
      </c>
    </row>
    <row r="1380" spans="2:2" x14ac:dyDescent="0.25">
      <c r="B1380">
        <v>3.0685026343779374</v>
      </c>
    </row>
    <row r="1381" spans="2:2" x14ac:dyDescent="0.25">
      <c r="B1381">
        <v>3.2757251150600881</v>
      </c>
    </row>
    <row r="1382" spans="2:2" x14ac:dyDescent="0.25">
      <c r="B1382">
        <v>3.5261254587979582</v>
      </c>
    </row>
    <row r="1383" spans="2:2" x14ac:dyDescent="0.25">
      <c r="B1383">
        <v>3.5354579868186198</v>
      </c>
    </row>
    <row r="1384" spans="2:2" x14ac:dyDescent="0.25">
      <c r="B1384">
        <v>3.0953556436701035</v>
      </c>
    </row>
    <row r="1385" spans="2:2" x14ac:dyDescent="0.25">
      <c r="B1385">
        <v>2.2587801168005717</v>
      </c>
    </row>
    <row r="1386" spans="2:2" x14ac:dyDescent="0.25">
      <c r="B1386">
        <v>1.3074585647898884</v>
      </c>
    </row>
    <row r="1387" spans="2:2" x14ac:dyDescent="0.25">
      <c r="B1387">
        <v>0.61726191745176118</v>
      </c>
    </row>
    <row r="1388" spans="2:2" x14ac:dyDescent="0.25">
      <c r="B1388">
        <v>0.51351219878519205</v>
      </c>
    </row>
    <row r="1389" spans="2:2" x14ac:dyDescent="0.25">
      <c r="B1389">
        <v>0.91587576407617433</v>
      </c>
    </row>
    <row r="1390" spans="2:2" x14ac:dyDescent="0.25">
      <c r="B1390">
        <v>1.5923381569238519</v>
      </c>
    </row>
    <row r="1391" spans="2:2" x14ac:dyDescent="0.25">
      <c r="B1391">
        <v>2.2270165687224166</v>
      </c>
    </row>
    <row r="1392" spans="2:2" x14ac:dyDescent="0.25">
      <c r="B1392">
        <v>2.5040679218774891</v>
      </c>
    </row>
    <row r="1393" spans="2:2" x14ac:dyDescent="0.25">
      <c r="B1393">
        <v>2.3437959511040067</v>
      </c>
    </row>
    <row r="1394" spans="2:2" x14ac:dyDescent="0.25">
      <c r="B1394">
        <v>2.0840583513350754</v>
      </c>
    </row>
    <row r="1395" spans="2:2" x14ac:dyDescent="0.25">
      <c r="B1395">
        <v>2.2765861098164186</v>
      </c>
    </row>
    <row r="1396" spans="2:2" x14ac:dyDescent="0.25">
      <c r="B1396">
        <v>2.7593801308703378</v>
      </c>
    </row>
    <row r="1397" spans="2:2" x14ac:dyDescent="0.25">
      <c r="B1397">
        <v>2.9603880961113038</v>
      </c>
    </row>
    <row r="1398" spans="2:2" x14ac:dyDescent="0.25">
      <c r="B1398">
        <v>2.6650355821810217</v>
      </c>
    </row>
    <row r="1399" spans="2:2" x14ac:dyDescent="0.25">
      <c r="B1399">
        <v>2.083268056632376</v>
      </c>
    </row>
    <row r="1400" spans="2:2" x14ac:dyDescent="0.25">
      <c r="B1400">
        <v>1.6664006608748829</v>
      </c>
    </row>
    <row r="1401" spans="2:2" x14ac:dyDescent="0.25">
      <c r="B1401">
        <v>1.5016230565915227</v>
      </c>
    </row>
    <row r="1402" spans="2:2" x14ac:dyDescent="0.25">
      <c r="B1402">
        <v>1.115876012404811</v>
      </c>
    </row>
    <row r="1403" spans="2:2" x14ac:dyDescent="0.25">
      <c r="B1403">
        <v>0.32189706877411928</v>
      </c>
    </row>
    <row r="1404" spans="2:2" x14ac:dyDescent="0.25">
      <c r="B1404">
        <v>1.0926354569577965</v>
      </c>
    </row>
    <row r="1405" spans="2:2" x14ac:dyDescent="0.25">
      <c r="B1405">
        <v>2.3416635892766</v>
      </c>
    </row>
    <row r="1406" spans="2:2" x14ac:dyDescent="0.25">
      <c r="B1406">
        <v>3.2753362762561808</v>
      </c>
    </row>
    <row r="1407" spans="2:2" x14ac:dyDescent="0.25">
      <c r="B1407">
        <v>3.7510425099731033</v>
      </c>
    </row>
    <row r="1408" spans="2:2" x14ac:dyDescent="0.25">
      <c r="B1408">
        <v>3.9231693406758512</v>
      </c>
    </row>
    <row r="1409" spans="2:2" x14ac:dyDescent="0.25">
      <c r="B1409">
        <v>4.0984906669608234</v>
      </c>
    </row>
    <row r="1410" spans="2:2" x14ac:dyDescent="0.25">
      <c r="B1410">
        <v>4.3943011018334301</v>
      </c>
    </row>
    <row r="1411" spans="2:2" x14ac:dyDescent="0.25">
      <c r="B1411">
        <v>4.6336691742280225</v>
      </c>
    </row>
    <row r="1412" spans="2:2" x14ac:dyDescent="0.25">
      <c r="B1412">
        <v>4.6220816020988797</v>
      </c>
    </row>
    <row r="1413" spans="2:2" x14ac:dyDescent="0.25">
      <c r="B1413">
        <v>4.3432880866666332</v>
      </c>
    </row>
    <row r="1414" spans="2:2" x14ac:dyDescent="0.25">
      <c r="B1414">
        <v>3.9324352469868611</v>
      </c>
    </row>
    <row r="1415" spans="2:2" x14ac:dyDescent="0.25">
      <c r="B1415">
        <v>3.5717829375882353</v>
      </c>
    </row>
    <row r="1416" spans="2:2" x14ac:dyDescent="0.25">
      <c r="B1416">
        <v>3.4167125477972222</v>
      </c>
    </row>
    <row r="1417" spans="2:2" x14ac:dyDescent="0.25">
      <c r="B1417">
        <v>3.5141735869677775</v>
      </c>
    </row>
    <row r="1418" spans="2:2" x14ac:dyDescent="0.25">
      <c r="B1418">
        <v>3.7080947911800193</v>
      </c>
    </row>
    <row r="1419" spans="2:2" x14ac:dyDescent="0.25">
      <c r="B1419">
        <v>3.7156199566140242</v>
      </c>
    </row>
    <row r="1420" spans="2:2" x14ac:dyDescent="0.25">
      <c r="B1420">
        <v>3.3257952850854084</v>
      </c>
    </row>
    <row r="1421" spans="2:2" x14ac:dyDescent="0.25">
      <c r="B1421">
        <v>2.5260239419562853</v>
      </c>
    </row>
    <row r="1422" spans="2:2" x14ac:dyDescent="0.25">
      <c r="B1422">
        <v>1.5081884733303947</v>
      </c>
    </row>
    <row r="1423" spans="2:2" x14ac:dyDescent="0.25">
      <c r="B1423">
        <v>0.59082566828700323</v>
      </c>
    </row>
    <row r="1424" spans="2:2" x14ac:dyDescent="0.25">
      <c r="B1424">
        <v>0.41841894084780834</v>
      </c>
    </row>
    <row r="1425" spans="2:2" x14ac:dyDescent="0.25">
      <c r="B1425">
        <v>0.92811931197906006</v>
      </c>
    </row>
    <row r="1426" spans="2:2" x14ac:dyDescent="0.25">
      <c r="B1426">
        <v>1.6211834923122888</v>
      </c>
    </row>
    <row r="1427" spans="2:2" x14ac:dyDescent="0.25">
      <c r="B1427">
        <v>2.4186196849526325</v>
      </c>
    </row>
    <row r="1428" spans="2:2" x14ac:dyDescent="0.25">
      <c r="B1428">
        <v>3.0362302297536332</v>
      </c>
    </row>
    <row r="1429" spans="2:2" x14ac:dyDescent="0.25">
      <c r="B1429">
        <v>3.2122044211203549</v>
      </c>
    </row>
    <row r="1430" spans="2:2" x14ac:dyDescent="0.25">
      <c r="B1430">
        <v>2.8740882350543528</v>
      </c>
    </row>
    <row r="1431" spans="2:2" x14ac:dyDescent="0.25">
      <c r="B1431">
        <v>2.1761749305822677</v>
      </c>
    </row>
    <row r="1432" spans="2:2" x14ac:dyDescent="0.25">
      <c r="B1432">
        <v>1.4231546099416799</v>
      </c>
    </row>
    <row r="1433" spans="2:2" x14ac:dyDescent="0.25">
      <c r="B1433">
        <v>0.95335465147374687</v>
      </c>
    </row>
    <row r="1434" spans="2:2" x14ac:dyDescent="0.25">
      <c r="B1434">
        <v>1.1121710354893695</v>
      </c>
    </row>
    <row r="1435" spans="2:2" x14ac:dyDescent="0.25">
      <c r="B1435">
        <v>1.8969544974925578</v>
      </c>
    </row>
    <row r="1436" spans="2:2" x14ac:dyDescent="0.25">
      <c r="B1436">
        <v>2.9772638818100652</v>
      </c>
    </row>
    <row r="1437" spans="2:2" x14ac:dyDescent="0.25">
      <c r="B1437">
        <v>4.0030232106997099</v>
      </c>
    </row>
    <row r="1438" spans="2:2" x14ac:dyDescent="0.25">
      <c r="B1438">
        <v>4.6833303493371412</v>
      </c>
    </row>
    <row r="1439" spans="2:2" x14ac:dyDescent="0.25">
      <c r="B1439">
        <v>4.914890236173985</v>
      </c>
    </row>
    <row r="1440" spans="2:2" x14ac:dyDescent="0.25">
      <c r="B1440">
        <v>4.8453511358483112</v>
      </c>
    </row>
    <row r="1441" spans="2:2" x14ac:dyDescent="0.25">
      <c r="B1441">
        <v>4.7659245346049692</v>
      </c>
    </row>
    <row r="1442" spans="2:2" x14ac:dyDescent="0.25">
      <c r="B1442">
        <v>4.8231806686892114</v>
      </c>
    </row>
    <row r="1443" spans="2:2" x14ac:dyDescent="0.25">
      <c r="B1443">
        <v>4.8656993166077154</v>
      </c>
    </row>
    <row r="1444" spans="2:2" x14ac:dyDescent="0.25">
      <c r="B1444">
        <v>4.6589251041917583</v>
      </c>
    </row>
    <row r="1445" spans="2:2" x14ac:dyDescent="0.25">
      <c r="B1445">
        <v>4.1238844493584885</v>
      </c>
    </row>
    <row r="1446" spans="2:2" x14ac:dyDescent="0.25">
      <c r="B1446">
        <v>3.3783398534166174</v>
      </c>
    </row>
    <row r="1447" spans="2:2" x14ac:dyDescent="0.25">
      <c r="B1447">
        <v>2.6652407422207771</v>
      </c>
    </row>
    <row r="1448" spans="2:2" x14ac:dyDescent="0.25">
      <c r="B1448">
        <v>2.2296910349003829</v>
      </c>
    </row>
    <row r="1449" spans="2:2" x14ac:dyDescent="0.25">
      <c r="B1449">
        <v>2.1154992832035613</v>
      </c>
    </row>
    <row r="1450" spans="2:2" x14ac:dyDescent="0.25">
      <c r="B1450">
        <v>2.1011985888158367</v>
      </c>
    </row>
    <row r="1451" spans="2:2" x14ac:dyDescent="0.25">
      <c r="B1451">
        <v>1.9486501465039081</v>
      </c>
    </row>
    <row r="1452" spans="2:2" x14ac:dyDescent="0.25">
      <c r="B1452">
        <v>1.5586418375669659</v>
      </c>
    </row>
    <row r="1453" spans="2:2" x14ac:dyDescent="0.25">
      <c r="B1453">
        <v>0.97522560537055558</v>
      </c>
    </row>
    <row r="1454" spans="2:2" x14ac:dyDescent="0.25">
      <c r="B1454">
        <v>0.37093196974124043</v>
      </c>
    </row>
    <row r="1455" spans="2:2" x14ac:dyDescent="0.25">
      <c r="B1455">
        <v>0.279826259238803</v>
      </c>
    </row>
    <row r="1456" spans="2:2" x14ac:dyDescent="0.25">
      <c r="B1456">
        <v>0.44514996719176231</v>
      </c>
    </row>
    <row r="1457" spans="2:2" x14ac:dyDescent="0.25">
      <c r="B1457">
        <v>0.30495792204851463</v>
      </c>
    </row>
    <row r="1458" spans="2:2" x14ac:dyDescent="0.25">
      <c r="B1458">
        <v>9.9154386411055478E-2</v>
      </c>
    </row>
    <row r="1459" spans="2:2" x14ac:dyDescent="0.25">
      <c r="B1459">
        <v>0.55410981656043279</v>
      </c>
    </row>
    <row r="1460" spans="2:2" x14ac:dyDescent="0.25">
      <c r="B1460">
        <v>0.86935247331614562</v>
      </c>
    </row>
    <row r="1461" spans="2:2" x14ac:dyDescent="0.25">
      <c r="B1461">
        <v>0.88785122343610445</v>
      </c>
    </row>
    <row r="1462" spans="2:2" x14ac:dyDescent="0.25">
      <c r="B1462">
        <v>0.58658910343961912</v>
      </c>
    </row>
    <row r="1463" spans="2:2" x14ac:dyDescent="0.25">
      <c r="B1463">
        <v>0.14808518389375533</v>
      </c>
    </row>
    <row r="1464" spans="2:2" x14ac:dyDescent="0.25">
      <c r="B1464">
        <v>0.51442425753728371</v>
      </c>
    </row>
    <row r="1465" spans="2:2" x14ac:dyDescent="0.25">
      <c r="B1465">
        <v>0.86331534001615429</v>
      </c>
    </row>
    <row r="1466" spans="2:2" x14ac:dyDescent="0.25">
      <c r="B1466">
        <v>0.91443238943419425</v>
      </c>
    </row>
    <row r="1467" spans="2:2" x14ac:dyDescent="0.25">
      <c r="B1467">
        <v>0.70468646560283765</v>
      </c>
    </row>
    <row r="1468" spans="2:2" x14ac:dyDescent="0.25">
      <c r="B1468">
        <v>0.6087265729401431</v>
      </c>
    </row>
    <row r="1469" spans="2:2" x14ac:dyDescent="0.25">
      <c r="B1469">
        <v>1.0006395452423154</v>
      </c>
    </row>
    <row r="1470" spans="2:2" x14ac:dyDescent="0.25">
      <c r="B1470">
        <v>1.4751419747459358</v>
      </c>
    </row>
    <row r="1471" spans="2:2" x14ac:dyDescent="0.25">
      <c r="B1471">
        <v>1.7674474163028844</v>
      </c>
    </row>
    <row r="1472" spans="2:2" x14ac:dyDescent="0.25">
      <c r="B1472">
        <v>1.8043970616732039</v>
      </c>
    </row>
    <row r="1473" spans="2:2" x14ac:dyDescent="0.25">
      <c r="B1473">
        <v>1.6430338730299294</v>
      </c>
    </row>
    <row r="1474" spans="2:2" x14ac:dyDescent="0.25">
      <c r="B1474">
        <v>1.4898276422704522</v>
      </c>
    </row>
    <row r="1475" spans="2:2" x14ac:dyDescent="0.25">
      <c r="B1475">
        <v>1.61185141223057</v>
      </c>
    </row>
    <row r="1476" spans="2:2" x14ac:dyDescent="0.25">
      <c r="B1476">
        <v>1.9752938128896484</v>
      </c>
    </row>
    <row r="1477" spans="2:2" x14ac:dyDescent="0.25">
      <c r="B1477">
        <v>2.2965529717914013</v>
      </c>
    </row>
    <row r="1478" spans="2:2" x14ac:dyDescent="0.25">
      <c r="B1478">
        <v>2.3680533283813658</v>
      </c>
    </row>
    <row r="1479" spans="2:2" x14ac:dyDescent="0.25">
      <c r="B1479">
        <v>2.1382649994082534</v>
      </c>
    </row>
    <row r="1480" spans="2:2" x14ac:dyDescent="0.25">
      <c r="B1480">
        <v>1.708621739510509</v>
      </c>
    </row>
    <row r="1481" spans="2:2" x14ac:dyDescent="0.25">
      <c r="B1481">
        <v>1.3030818210656623</v>
      </c>
    </row>
    <row r="1482" spans="2:2" x14ac:dyDescent="0.25">
      <c r="B1482">
        <v>1.1412033087010518</v>
      </c>
    </row>
    <row r="1483" spans="2:2" x14ac:dyDescent="0.25">
      <c r="B1483">
        <v>1.1944489372097937</v>
      </c>
    </row>
    <row r="1484" spans="2:2" x14ac:dyDescent="0.25">
      <c r="B1484">
        <v>1.3212696743686174</v>
      </c>
    </row>
    <row r="1485" spans="2:2" x14ac:dyDescent="0.25">
      <c r="B1485">
        <v>1.498410584779994</v>
      </c>
    </row>
    <row r="1486" spans="2:2" x14ac:dyDescent="0.25">
      <c r="B1486">
        <v>1.6872836879055513</v>
      </c>
    </row>
    <row r="1487" spans="2:2" x14ac:dyDescent="0.25">
      <c r="B1487">
        <v>1.7732401452333362</v>
      </c>
    </row>
    <row r="1488" spans="2:2" x14ac:dyDescent="0.25">
      <c r="B1488">
        <v>1.692736234770184</v>
      </c>
    </row>
    <row r="1489" spans="2:2" x14ac:dyDescent="0.25">
      <c r="B1489">
        <v>1.554977806059513</v>
      </c>
    </row>
    <row r="1490" spans="2:2" x14ac:dyDescent="0.25">
      <c r="B1490">
        <v>1.5988673853197237</v>
      </c>
    </row>
    <row r="1491" spans="2:2" x14ac:dyDescent="0.25">
      <c r="B1491">
        <v>1.8493122918978708</v>
      </c>
    </row>
    <row r="1492" spans="2:2" x14ac:dyDescent="0.25">
      <c r="B1492">
        <v>2.0490013758925434</v>
      </c>
    </row>
    <row r="1493" spans="2:2" x14ac:dyDescent="0.25">
      <c r="B1493">
        <v>1.9880189647029005</v>
      </c>
    </row>
    <row r="1494" spans="2:2" x14ac:dyDescent="0.25">
      <c r="B1494">
        <v>1.6226219086994491</v>
      </c>
    </row>
    <row r="1495" spans="2:2" x14ac:dyDescent="0.25">
      <c r="B1495">
        <v>1.0520738851858262</v>
      </c>
    </row>
    <row r="1496" spans="2:2" x14ac:dyDescent="0.25">
      <c r="B1496">
        <v>0.4798383556684469</v>
      </c>
    </row>
    <row r="1497" spans="2:2" x14ac:dyDescent="0.25">
      <c r="B1497">
        <v>0.28832620705924072</v>
      </c>
    </row>
    <row r="1498" spans="2:2" x14ac:dyDescent="0.25">
      <c r="B1498">
        <v>0.37529103851712614</v>
      </c>
    </row>
    <row r="1499" spans="2:2" x14ac:dyDescent="0.25">
      <c r="B1499">
        <v>0.21359401776058806</v>
      </c>
    </row>
    <row r="1500" spans="2:2" x14ac:dyDescent="0.25">
      <c r="B1500">
        <v>0.24337841368498922</v>
      </c>
    </row>
    <row r="1501" spans="2:2" x14ac:dyDescent="0.25">
      <c r="B1501">
        <v>0.83774112677258294</v>
      </c>
    </row>
    <row r="1502" spans="2:2" x14ac:dyDescent="0.25">
      <c r="B1502">
        <v>1.4071815554143414</v>
      </c>
    </row>
    <row r="1503" spans="2:2" x14ac:dyDescent="0.25">
      <c r="B1503">
        <v>1.7671763207054165</v>
      </c>
    </row>
    <row r="1504" spans="2:2" x14ac:dyDescent="0.25">
      <c r="B1504">
        <v>1.8146205982701349</v>
      </c>
    </row>
    <row r="1505" spans="2:2" x14ac:dyDescent="0.25">
      <c r="B1505">
        <v>1.6113621483793235</v>
      </c>
    </row>
    <row r="1506" spans="2:2" x14ac:dyDescent="0.25">
      <c r="B1506">
        <v>1.4528047489449543</v>
      </c>
    </row>
    <row r="1507" spans="2:2" x14ac:dyDescent="0.25">
      <c r="B1507">
        <v>1.6241589602355704</v>
      </c>
    </row>
    <row r="1508" spans="2:2" x14ac:dyDescent="0.25">
      <c r="B1508">
        <v>1.8987029469710004</v>
      </c>
    </row>
    <row r="1509" spans="2:2" x14ac:dyDescent="0.25">
      <c r="B1509">
        <v>1.9105374923711365</v>
      </c>
    </row>
    <row r="1510" spans="2:2" x14ac:dyDescent="0.25">
      <c r="B1510">
        <v>1.5439782435162575</v>
      </c>
    </row>
    <row r="1511" spans="2:2" x14ac:dyDescent="0.25">
      <c r="B1511">
        <v>1.0388712144891299</v>
      </c>
    </row>
    <row r="1512" spans="2:2" x14ac:dyDescent="0.25">
      <c r="B1512">
        <v>1.1035623581422258</v>
      </c>
    </row>
    <row r="1513" spans="2:2" x14ac:dyDescent="0.25">
      <c r="B1513">
        <v>1.6286049897324926</v>
      </c>
    </row>
    <row r="1514" spans="2:2" x14ac:dyDescent="0.25">
      <c r="B1514">
        <v>1.9465930677066197</v>
      </c>
    </row>
    <row r="1515" spans="2:2" x14ac:dyDescent="0.25">
      <c r="B1515">
        <v>1.8906094514801883</v>
      </c>
    </row>
    <row r="1516" spans="2:2" x14ac:dyDescent="0.25">
      <c r="B1516">
        <v>1.6396917198299912</v>
      </c>
    </row>
    <row r="1517" spans="2:2" x14ac:dyDescent="0.25">
      <c r="B1517">
        <v>1.5805787184695326</v>
      </c>
    </row>
    <row r="1518" spans="2:2" x14ac:dyDescent="0.25">
      <c r="B1518">
        <v>1.8197053546585331</v>
      </c>
    </row>
    <row r="1519" spans="2:2" x14ac:dyDescent="0.25">
      <c r="B1519">
        <v>2.0442105052445161</v>
      </c>
    </row>
    <row r="1520" spans="2:2" x14ac:dyDescent="0.25">
      <c r="B1520">
        <v>2.0438464505419294</v>
      </c>
    </row>
    <row r="1521" spans="2:2" x14ac:dyDescent="0.25">
      <c r="B1521">
        <v>1.8204709745212309</v>
      </c>
    </row>
    <row r="1522" spans="2:2" x14ac:dyDescent="0.25">
      <c r="B1522">
        <v>1.4827520236266223</v>
      </c>
    </row>
    <row r="1523" spans="2:2" x14ac:dyDescent="0.25">
      <c r="B1523">
        <v>1.1843423421249017</v>
      </c>
    </row>
    <row r="1524" spans="2:2" x14ac:dyDescent="0.25">
      <c r="B1524">
        <v>1.1403474799741633</v>
      </c>
    </row>
    <row r="1525" spans="2:2" x14ac:dyDescent="0.25">
      <c r="B1525">
        <v>1.4015589964695063</v>
      </c>
    </row>
    <row r="1526" spans="2:2" x14ac:dyDescent="0.25">
      <c r="B1526">
        <v>1.6814060594197349</v>
      </c>
    </row>
    <row r="1527" spans="2:2" x14ac:dyDescent="0.25">
      <c r="B1527">
        <v>1.6986301678474824</v>
      </c>
    </row>
    <row r="1528" spans="2:2" x14ac:dyDescent="0.25">
      <c r="B1528">
        <v>1.3470641980764169</v>
      </c>
    </row>
    <row r="1529" spans="2:2" x14ac:dyDescent="0.25">
      <c r="B1529">
        <v>0.80313793688002166</v>
      </c>
    </row>
    <row r="1530" spans="2:2" x14ac:dyDescent="0.25">
      <c r="B1530">
        <v>0.8206455461564075</v>
      </c>
    </row>
    <row r="1531" spans="2:2" x14ac:dyDescent="0.25">
      <c r="B1531">
        <v>1.3278136509864722</v>
      </c>
    </row>
    <row r="1532" spans="2:2" x14ac:dyDescent="0.25">
      <c r="B1532">
        <v>1.5757776296457662</v>
      </c>
    </row>
    <row r="1533" spans="2:2" x14ac:dyDescent="0.25">
      <c r="B1533">
        <v>1.4613076323577665</v>
      </c>
    </row>
    <row r="1534" spans="2:2" x14ac:dyDescent="0.25">
      <c r="B1534">
        <v>1.3435606331738748</v>
      </c>
    </row>
    <row r="1535" spans="2:2" x14ac:dyDescent="0.25">
      <c r="B1535">
        <v>1.6568835106606878</v>
      </c>
    </row>
    <row r="1536" spans="2:2" x14ac:dyDescent="0.25">
      <c r="B1536">
        <v>2.082596412916768</v>
      </c>
    </row>
    <row r="1537" spans="2:2" x14ac:dyDescent="0.25">
      <c r="B1537">
        <v>2.1676924069761907</v>
      </c>
    </row>
    <row r="1538" spans="2:2" x14ac:dyDescent="0.25">
      <c r="B1538">
        <v>1.7929111852484214</v>
      </c>
    </row>
    <row r="1539" spans="2:2" x14ac:dyDescent="0.25">
      <c r="B1539">
        <v>1.1713671996167996</v>
      </c>
    </row>
    <row r="1540" spans="2:2" x14ac:dyDescent="0.25">
      <c r="B1540">
        <v>0.85198634319504951</v>
      </c>
    </row>
    <row r="1541" spans="2:2" x14ac:dyDescent="0.25">
      <c r="B1541">
        <v>0.99139670083580522</v>
      </c>
    </row>
    <row r="1542" spans="2:2" x14ac:dyDescent="0.25">
      <c r="B1542">
        <v>0.93572202487341716</v>
      </c>
    </row>
    <row r="1543" spans="2:2" x14ac:dyDescent="0.25">
      <c r="B1543">
        <v>0.48849404432358534</v>
      </c>
    </row>
    <row r="1544" spans="2:2" x14ac:dyDescent="0.25">
      <c r="B1544">
        <v>0.27605236847736847</v>
      </c>
    </row>
    <row r="1545" spans="2:2" x14ac:dyDescent="0.25">
      <c r="B1545">
        <v>0.85884106911178437</v>
      </c>
    </row>
    <row r="1546" spans="2:2" x14ac:dyDescent="0.25">
      <c r="B1546">
        <v>1.1199819489792573</v>
      </c>
    </row>
    <row r="1547" spans="2:2" x14ac:dyDescent="0.25">
      <c r="B1547">
        <v>0.94152850702894875</v>
      </c>
    </row>
    <row r="1548" spans="2:2" x14ac:dyDescent="0.25">
      <c r="B1548">
        <v>0.57044866283402906</v>
      </c>
    </row>
    <row r="1549" spans="2:2" x14ac:dyDescent="0.25">
      <c r="B1549">
        <v>0.76444350137927941</v>
      </c>
    </row>
    <row r="1550" spans="2:2" x14ac:dyDescent="0.25">
      <c r="B1550">
        <v>1.1658324773313185</v>
      </c>
    </row>
    <row r="1551" spans="2:2" x14ac:dyDescent="0.25">
      <c r="B1551">
        <v>1.219895655770191</v>
      </c>
    </row>
    <row r="1552" spans="2:2" x14ac:dyDescent="0.25">
      <c r="B1552">
        <v>0.86616089711205968</v>
      </c>
    </row>
    <row r="1553" spans="2:2" x14ac:dyDescent="0.25">
      <c r="B1553">
        <v>0.35393282728563158</v>
      </c>
    </row>
    <row r="1554" spans="2:2" x14ac:dyDescent="0.25">
      <c r="B1554">
        <v>0.43923990517010875</v>
      </c>
    </row>
    <row r="1555" spans="2:2" x14ac:dyDescent="0.25">
      <c r="B1555">
        <v>0.59520370532014522</v>
      </c>
    </row>
    <row r="1556" spans="2:2" x14ac:dyDescent="0.25">
      <c r="B1556">
        <v>0.3225540453383236</v>
      </c>
    </row>
    <row r="1557" spans="2:2" x14ac:dyDescent="0.25">
      <c r="B1557">
        <v>0.31564282515236852</v>
      </c>
    </row>
    <row r="1558" spans="2:2" x14ac:dyDescent="0.25">
      <c r="B1558">
        <v>1.0401431133419801</v>
      </c>
    </row>
    <row r="1559" spans="2:2" x14ac:dyDescent="0.25">
      <c r="B1559">
        <v>1.5432152786750795</v>
      </c>
    </row>
    <row r="1560" spans="2:2" x14ac:dyDescent="0.25">
      <c r="B1560">
        <v>1.6305106781009497</v>
      </c>
    </row>
    <row r="1561" spans="2:2" x14ac:dyDescent="0.25">
      <c r="B1561">
        <v>1.3867162199548417</v>
      </c>
    </row>
    <row r="1562" spans="2:2" x14ac:dyDescent="0.25">
      <c r="B1562">
        <v>1.2536216031937542</v>
      </c>
    </row>
    <row r="1563" spans="2:2" x14ac:dyDescent="0.25">
      <c r="B1563">
        <v>1.4785709932978266</v>
      </c>
    </row>
    <row r="1564" spans="2:2" x14ac:dyDescent="0.25">
      <c r="B1564">
        <v>1.596332366759351</v>
      </c>
    </row>
    <row r="1565" spans="2:2" x14ac:dyDescent="0.25">
      <c r="B1565">
        <v>1.2669679357276318</v>
      </c>
    </row>
    <row r="1566" spans="2:2" x14ac:dyDescent="0.25">
      <c r="B1566">
        <v>0.63276436219076637</v>
      </c>
    </row>
    <row r="1567" spans="2:2" x14ac:dyDescent="0.25">
      <c r="B1567">
        <v>0.88664506453170477</v>
      </c>
    </row>
    <row r="1568" spans="2:2" x14ac:dyDescent="0.25">
      <c r="B1568">
        <v>1.6391522818985151</v>
      </c>
    </row>
    <row r="1569" spans="2:2" x14ac:dyDescent="0.25">
      <c r="B1569">
        <v>2.024229295598539</v>
      </c>
    </row>
    <row r="1570" spans="2:2" x14ac:dyDescent="0.25">
      <c r="B1570">
        <v>1.9779442586229301</v>
      </c>
    </row>
    <row r="1571" spans="2:2" x14ac:dyDescent="0.25">
      <c r="B1571">
        <v>1.8211491634897985</v>
      </c>
    </row>
    <row r="1572" spans="2:2" x14ac:dyDescent="0.25">
      <c r="B1572">
        <v>1.9201010803939946</v>
      </c>
    </row>
    <row r="1573" spans="2:2" x14ac:dyDescent="0.25">
      <c r="B1573">
        <v>2.0818999143023111</v>
      </c>
    </row>
    <row r="1574" spans="2:2" x14ac:dyDescent="0.25">
      <c r="B1574">
        <v>1.899575730216881</v>
      </c>
    </row>
    <row r="1575" spans="2:2" x14ac:dyDescent="0.25">
      <c r="B1575">
        <v>1.2609248394525299</v>
      </c>
    </row>
    <row r="1576" spans="2:2" x14ac:dyDescent="0.25">
      <c r="B1576">
        <v>0.40780625585784008</v>
      </c>
    </row>
    <row r="1577" spans="2:2" x14ac:dyDescent="0.25">
      <c r="B1577">
        <v>0.65095323792352655</v>
      </c>
    </row>
    <row r="1578" spans="2:2" x14ac:dyDescent="0.25">
      <c r="B1578">
        <v>1.1882187230977324</v>
      </c>
    </row>
    <row r="1579" spans="2:2" x14ac:dyDescent="0.25">
      <c r="B1579">
        <v>1.4159706871864191</v>
      </c>
    </row>
    <row r="1580" spans="2:2" x14ac:dyDescent="0.25">
      <c r="B1580">
        <v>1.6355792013193651</v>
      </c>
    </row>
    <row r="1581" spans="2:2" x14ac:dyDescent="0.25">
      <c r="B1581">
        <v>2.0788355741154385</v>
      </c>
    </row>
    <row r="1582" spans="2:2" x14ac:dyDescent="0.25">
      <c r="B1582">
        <v>2.4861252422654818</v>
      </c>
    </row>
    <row r="1583" spans="2:2" x14ac:dyDescent="0.25">
      <c r="B1583">
        <v>2.5239260966356682</v>
      </c>
    </row>
    <row r="1584" spans="2:2" x14ac:dyDescent="0.25">
      <c r="B1584">
        <v>2.0993474036881929</v>
      </c>
    </row>
    <row r="1585" spans="2:2" x14ac:dyDescent="0.25">
      <c r="B1585">
        <v>1.3789777582094307</v>
      </c>
    </row>
    <row r="1586" spans="2:2" x14ac:dyDescent="0.25">
      <c r="B1586">
        <v>0.69438616836885181</v>
      </c>
    </row>
    <row r="1587" spans="2:2" x14ac:dyDescent="0.25">
      <c r="B1587">
        <v>0.43046723816577848</v>
      </c>
    </row>
    <row r="1588" spans="2:2" x14ac:dyDescent="0.25">
      <c r="B1588">
        <v>0.64704670603584313</v>
      </c>
    </row>
    <row r="1589" spans="2:2" x14ac:dyDescent="0.25">
      <c r="B1589">
        <v>1.1639210986957698</v>
      </c>
    </row>
    <row r="1590" spans="2:2" x14ac:dyDescent="0.25">
      <c r="B1590">
        <v>1.7990680317879781</v>
      </c>
    </row>
    <row r="1591" spans="2:2" x14ac:dyDescent="0.25">
      <c r="B1591">
        <v>2.2323185330646105</v>
      </c>
    </row>
    <row r="1592" spans="2:2" x14ac:dyDescent="0.25">
      <c r="B1592">
        <v>2.2209921783192135</v>
      </c>
    </row>
    <row r="1593" spans="2:2" x14ac:dyDescent="0.25">
      <c r="B1593">
        <v>1.7362343436049934</v>
      </c>
    </row>
    <row r="1594" spans="2:2" x14ac:dyDescent="0.25">
      <c r="B1594">
        <v>0.99048870599435601</v>
      </c>
    </row>
    <row r="1595" spans="2:2" x14ac:dyDescent="0.25">
      <c r="B1595">
        <v>0.41663440967123894</v>
      </c>
    </row>
    <row r="1596" spans="2:2" x14ac:dyDescent="0.25">
      <c r="B1596">
        <v>0.39967481485515305</v>
      </c>
    </row>
    <row r="1597" spans="2:2" x14ac:dyDescent="0.25">
      <c r="B1597">
        <v>0.39339354946447219</v>
      </c>
    </row>
    <row r="1598" spans="2:2" x14ac:dyDescent="0.25">
      <c r="B1598">
        <v>0.80391050075087134</v>
      </c>
    </row>
    <row r="1599" spans="2:2" x14ac:dyDescent="0.25">
      <c r="B1599">
        <v>1.5530225380850613</v>
      </c>
    </row>
    <row r="1600" spans="2:2" x14ac:dyDescent="0.25">
      <c r="B1600">
        <v>2.1371011252699628</v>
      </c>
    </row>
    <row r="1601" spans="2:2" x14ac:dyDescent="0.25">
      <c r="B1601">
        <v>2.2607391945310327</v>
      </c>
    </row>
    <row r="1602" spans="2:2" x14ac:dyDescent="0.25">
      <c r="B1602">
        <v>1.8696959059057696</v>
      </c>
    </row>
    <row r="1603" spans="2:2" x14ac:dyDescent="0.25">
      <c r="B1603">
        <v>1.1642415610493244</v>
      </c>
    </row>
    <row r="1604" spans="2:2" x14ac:dyDescent="0.25">
      <c r="B1604">
        <v>0.52312235476723357</v>
      </c>
    </row>
    <row r="1605" spans="2:2" x14ac:dyDescent="0.25">
      <c r="B1605">
        <v>0.26150644343931639</v>
      </c>
    </row>
    <row r="1606" spans="2:2" x14ac:dyDescent="0.25">
      <c r="B1606">
        <v>0.29662727064348804</v>
      </c>
    </row>
    <row r="1607" spans="2:2" x14ac:dyDescent="0.25">
      <c r="B1607">
        <v>1.0133181171379522</v>
      </c>
    </row>
    <row r="1608" spans="2:2" x14ac:dyDescent="0.25">
      <c r="B1608">
        <v>1.9787804970986178</v>
      </c>
    </row>
    <row r="1609" spans="2:2" x14ac:dyDescent="0.25">
      <c r="B1609">
        <v>2.7811989863038122</v>
      </c>
    </row>
    <row r="1610" spans="2:2" x14ac:dyDescent="0.25">
      <c r="B1610">
        <v>3.1251375745868342</v>
      </c>
    </row>
    <row r="1611" spans="2:2" x14ac:dyDescent="0.25">
      <c r="B1611">
        <v>2.9564839065149835</v>
      </c>
    </row>
    <row r="1612" spans="2:2" x14ac:dyDescent="0.25">
      <c r="B1612">
        <v>2.5131852034314255</v>
      </c>
    </row>
    <row r="1613" spans="2:2" x14ac:dyDescent="0.25">
      <c r="B1613">
        <v>2.1662157813070677</v>
      </c>
    </row>
    <row r="1614" spans="2:2" x14ac:dyDescent="0.25">
      <c r="B1614">
        <v>1.9763328283311707</v>
      </c>
    </row>
    <row r="1615" spans="2:2" x14ac:dyDescent="0.25">
      <c r="B1615">
        <v>1.6272442405334813</v>
      </c>
    </row>
    <row r="1616" spans="2:2" x14ac:dyDescent="0.25">
      <c r="B1616">
        <v>0.96937272675578312</v>
      </c>
    </row>
    <row r="1617" spans="2:2" x14ac:dyDescent="0.25">
      <c r="B1617">
        <v>0.56073043705041359</v>
      </c>
    </row>
    <row r="1618" spans="2:2" x14ac:dyDescent="0.25">
      <c r="B1618">
        <v>1.1644243574724062</v>
      </c>
    </row>
    <row r="1619" spans="2:2" x14ac:dyDescent="0.25">
      <c r="B1619">
        <v>1.6322898814429483</v>
      </c>
    </row>
    <row r="1620" spans="2:2" x14ac:dyDescent="0.25">
      <c r="B1620">
        <v>1.7099873612241094</v>
      </c>
    </row>
    <row r="1621" spans="2:2" x14ac:dyDescent="0.25">
      <c r="B1621">
        <v>1.6546679683306142</v>
      </c>
    </row>
    <row r="1622" spans="2:2" x14ac:dyDescent="0.25">
      <c r="B1622">
        <v>1.824149002234448</v>
      </c>
    </row>
    <row r="1623" spans="2:2" x14ac:dyDescent="0.25">
      <c r="B1623">
        <v>2.0655918875470083</v>
      </c>
    </row>
    <row r="1624" spans="2:2" x14ac:dyDescent="0.25">
      <c r="B1624">
        <v>1.9879078125762537</v>
      </c>
    </row>
    <row r="1625" spans="2:2" x14ac:dyDescent="0.25">
      <c r="B1625">
        <v>1.452739285557634</v>
      </c>
    </row>
    <row r="1626" spans="2:2" x14ac:dyDescent="0.25">
      <c r="B1626">
        <v>0.62821179895080759</v>
      </c>
    </row>
    <row r="1627" spans="2:2" x14ac:dyDescent="0.25">
      <c r="B1627">
        <v>0.35122467067551383</v>
      </c>
    </row>
    <row r="1628" spans="2:2" x14ac:dyDescent="0.25">
      <c r="B1628">
        <v>0.80801563089930495</v>
      </c>
    </row>
    <row r="1629" spans="2:2" x14ac:dyDescent="0.25">
      <c r="B1629">
        <v>0.85697871487409716</v>
      </c>
    </row>
    <row r="1630" spans="2:2" x14ac:dyDescent="0.25">
      <c r="B1630">
        <v>0.72769986859937763</v>
      </c>
    </row>
    <row r="1631" spans="2:2" x14ac:dyDescent="0.25">
      <c r="B1631">
        <v>1.0619519227294161</v>
      </c>
    </row>
    <row r="1632" spans="2:2" x14ac:dyDescent="0.25">
      <c r="B1632">
        <v>1.5837259185931194</v>
      </c>
    </row>
    <row r="1633" spans="2:2" x14ac:dyDescent="0.25">
      <c r="B1633">
        <v>1.8105179497999844</v>
      </c>
    </row>
    <row r="1634" spans="2:2" x14ac:dyDescent="0.25">
      <c r="B1634">
        <v>1.6133498592148676</v>
      </c>
    </row>
    <row r="1635" spans="2:2" x14ac:dyDescent="0.25">
      <c r="B1635">
        <v>1.164963997783782</v>
      </c>
    </row>
    <row r="1636" spans="2:2" x14ac:dyDescent="0.25">
      <c r="B1636">
        <v>0.93033471123564337</v>
      </c>
    </row>
    <row r="1637" spans="2:2" x14ac:dyDescent="0.25">
      <c r="B1637">
        <v>1.1171909446763593</v>
      </c>
    </row>
    <row r="1638" spans="2:2" x14ac:dyDescent="0.25">
      <c r="B1638">
        <v>1.2794188568122145</v>
      </c>
    </row>
    <row r="1639" spans="2:2" x14ac:dyDescent="0.25">
      <c r="B1639">
        <v>1.2293100975463744</v>
      </c>
    </row>
    <row r="1640" spans="2:2" x14ac:dyDescent="0.25">
      <c r="B1640">
        <v>1.0431157239664837</v>
      </c>
    </row>
    <row r="1641" spans="2:2" x14ac:dyDescent="0.25">
      <c r="B1641">
        <v>0.82418232712453698</v>
      </c>
    </row>
    <row r="1642" spans="2:2" x14ac:dyDescent="0.25">
      <c r="B1642">
        <v>0.65960748186710283</v>
      </c>
    </row>
    <row r="1643" spans="2:2" x14ac:dyDescent="0.25">
      <c r="B1643">
        <v>0.81235467394506922</v>
      </c>
    </row>
    <row r="1644" spans="2:2" x14ac:dyDescent="0.25">
      <c r="B1644">
        <v>1.2661709435730462</v>
      </c>
    </row>
    <row r="1645" spans="2:2" x14ac:dyDescent="0.25">
      <c r="B1645">
        <v>1.6615239578744141</v>
      </c>
    </row>
    <row r="1646" spans="2:2" x14ac:dyDescent="0.25">
      <c r="B1646">
        <v>1.7527966942971802</v>
      </c>
    </row>
    <row r="1647" spans="2:2" x14ac:dyDescent="0.25">
      <c r="B1647">
        <v>1.4780933969910959</v>
      </c>
    </row>
    <row r="1648" spans="2:2" x14ac:dyDescent="0.25">
      <c r="B1648">
        <v>0.99581331374887694</v>
      </c>
    </row>
    <row r="1649" spans="2:2" x14ac:dyDescent="0.25">
      <c r="B1649">
        <v>0.69786120660628648</v>
      </c>
    </row>
    <row r="1650" spans="2:2" x14ac:dyDescent="0.25">
      <c r="B1650">
        <v>0.74581600270664083</v>
      </c>
    </row>
    <row r="1651" spans="2:2" x14ac:dyDescent="0.25">
      <c r="B1651">
        <v>0.69021967376676763</v>
      </c>
    </row>
    <row r="1652" spans="2:2" x14ac:dyDescent="0.25">
      <c r="B1652">
        <v>0.46125848135541375</v>
      </c>
    </row>
    <row r="1653" spans="2:2" x14ac:dyDescent="0.25">
      <c r="B1653">
        <v>0.62366733009541675</v>
      </c>
    </row>
    <row r="1654" spans="2:2" x14ac:dyDescent="0.25">
      <c r="B1654">
        <v>1.0302753564151661</v>
      </c>
    </row>
    <row r="1655" spans="2:2" x14ac:dyDescent="0.25">
      <c r="B1655">
        <v>1.2001914374811702</v>
      </c>
    </row>
    <row r="1656" spans="2:2" x14ac:dyDescent="0.25">
      <c r="B1656">
        <v>1.0614182840519124</v>
      </c>
    </row>
    <row r="1657" spans="2:2" x14ac:dyDescent="0.25">
      <c r="B1657">
        <v>0.92200457602827457</v>
      </c>
    </row>
    <row r="1658" spans="2:2" x14ac:dyDescent="0.25">
      <c r="B1658">
        <v>1.1835713123571256</v>
      </c>
    </row>
    <row r="1659" spans="2:2" x14ac:dyDescent="0.25">
      <c r="B1659">
        <v>1.53291785362845</v>
      </c>
    </row>
    <row r="1660" spans="2:2" x14ac:dyDescent="0.25">
      <c r="B1660">
        <v>1.6003007180169821</v>
      </c>
    </row>
    <row r="1661" spans="2:2" x14ac:dyDescent="0.25">
      <c r="B1661">
        <v>1.3166421956898375</v>
      </c>
    </row>
    <row r="1662" spans="2:2" x14ac:dyDescent="0.25">
      <c r="B1662">
        <v>0.84639071275260425</v>
      </c>
    </row>
    <row r="1663" spans="2:2" x14ac:dyDescent="0.25">
      <c r="B1663">
        <v>0.5794331544391802</v>
      </c>
    </row>
    <row r="1664" spans="2:2" x14ac:dyDescent="0.25">
      <c r="B1664">
        <v>0.76931205307368156</v>
      </c>
    </row>
    <row r="1665" spans="2:2" x14ac:dyDescent="0.25">
      <c r="B1665">
        <v>1.0439167308796933</v>
      </c>
    </row>
    <row r="1666" spans="2:2" x14ac:dyDescent="0.25">
      <c r="B1666">
        <v>1.2528013302093273</v>
      </c>
    </row>
    <row r="1667" spans="2:2" x14ac:dyDescent="0.25">
      <c r="B1667">
        <v>1.3344070330016169</v>
      </c>
    </row>
    <row r="1668" spans="2:2" x14ac:dyDescent="0.25">
      <c r="B1668">
        <v>1.2433843209431306</v>
      </c>
    </row>
    <row r="1669" spans="2:2" x14ac:dyDescent="0.25">
      <c r="B1669">
        <v>1.1771992759925658</v>
      </c>
    </row>
    <row r="1670" spans="2:2" x14ac:dyDescent="0.25">
      <c r="B1670">
        <v>1.5405976215450714</v>
      </c>
    </row>
    <row r="1671" spans="2:2" x14ac:dyDescent="0.25">
      <c r="B1671">
        <v>2.1526328944704174</v>
      </c>
    </row>
    <row r="1672" spans="2:2" x14ac:dyDescent="0.25">
      <c r="B1672">
        <v>2.55818977735409</v>
      </c>
    </row>
    <row r="1673" spans="2:2" x14ac:dyDescent="0.25">
      <c r="B1673">
        <v>2.5485383196265685</v>
      </c>
    </row>
    <row r="1674" spans="2:2" x14ac:dyDescent="0.25">
      <c r="B1674">
        <v>2.2871297061098046</v>
      </c>
    </row>
    <row r="1675" spans="2:2" x14ac:dyDescent="0.25">
      <c r="B1675">
        <v>2.2713546876437158</v>
      </c>
    </row>
    <row r="1676" spans="2:2" x14ac:dyDescent="0.25">
      <c r="B1676">
        <v>2.6528824534792173</v>
      </c>
    </row>
    <row r="1677" spans="2:2" x14ac:dyDescent="0.25">
      <c r="B1677">
        <v>2.9438163393419945</v>
      </c>
    </row>
    <row r="1678" spans="2:2" x14ac:dyDescent="0.25">
      <c r="B1678">
        <v>2.7836569562287354</v>
      </c>
    </row>
    <row r="1679" spans="2:2" x14ac:dyDescent="0.25">
      <c r="B1679">
        <v>2.2426640827968494</v>
      </c>
    </row>
    <row r="1680" spans="2:2" x14ac:dyDescent="0.25">
      <c r="B1680">
        <v>1.7839482834817031</v>
      </c>
    </row>
    <row r="1681" spans="2:2" x14ac:dyDescent="0.25">
      <c r="B1681">
        <v>1.7640711775572324</v>
      </c>
    </row>
    <row r="1682" spans="2:2" x14ac:dyDescent="0.25">
      <c r="B1682">
        <v>1.7563962270765932</v>
      </c>
    </row>
    <row r="1683" spans="2:2" x14ac:dyDescent="0.25">
      <c r="B1683">
        <v>1.3240488759417366</v>
      </c>
    </row>
    <row r="1684" spans="2:2" x14ac:dyDescent="0.25">
      <c r="B1684">
        <v>0.5364608748889681</v>
      </c>
    </row>
    <row r="1685" spans="2:2" x14ac:dyDescent="0.25">
      <c r="B1685">
        <v>0.67331979340648918</v>
      </c>
    </row>
    <row r="1686" spans="2:2" x14ac:dyDescent="0.25">
      <c r="B1686">
        <v>1.3503900573365908</v>
      </c>
    </row>
    <row r="1687" spans="2:2" x14ac:dyDescent="0.25">
      <c r="B1687">
        <v>1.5838337123860873</v>
      </c>
    </row>
    <row r="1688" spans="2:2" x14ac:dyDescent="0.25">
      <c r="B1688">
        <v>1.442351426222265</v>
      </c>
    </row>
    <row r="1689" spans="2:2" x14ac:dyDescent="0.25">
      <c r="B1689">
        <v>1.4089012310312958</v>
      </c>
    </row>
    <row r="1690" spans="2:2" x14ac:dyDescent="0.25">
      <c r="B1690">
        <v>1.7041976935042642</v>
      </c>
    </row>
    <row r="1691" spans="2:2" x14ac:dyDescent="0.25">
      <c r="B1691">
        <v>1.8570500908787577</v>
      </c>
    </row>
    <row r="1692" spans="2:2" x14ac:dyDescent="0.25">
      <c r="B1692">
        <v>1.5298938622311833</v>
      </c>
    </row>
    <row r="1693" spans="2:2" x14ac:dyDescent="0.25">
      <c r="B1693">
        <v>0.75506558576174387</v>
      </c>
    </row>
    <row r="1694" spans="2:2" x14ac:dyDescent="0.25">
      <c r="B1694">
        <v>0.20548997430567406</v>
      </c>
    </row>
    <row r="1695" spans="2:2" x14ac:dyDescent="0.25">
      <c r="B1695">
        <v>0.93639938092531505</v>
      </c>
    </row>
    <row r="1696" spans="2:2" x14ac:dyDescent="0.25">
      <c r="B1696">
        <v>1.2752160539343838</v>
      </c>
    </row>
    <row r="1697" spans="2:2" x14ac:dyDescent="0.25">
      <c r="B1697">
        <v>1.373694626065562</v>
      </c>
    </row>
    <row r="1698" spans="2:2" x14ac:dyDescent="0.25">
      <c r="B1698">
        <v>1.7065813313299067</v>
      </c>
    </row>
    <row r="1699" spans="2:2" x14ac:dyDescent="0.25">
      <c r="B1699">
        <v>2.2705326118105731</v>
      </c>
    </row>
    <row r="1700" spans="2:2" x14ac:dyDescent="0.25">
      <c r="B1700">
        <v>2.6086433502840971</v>
      </c>
    </row>
    <row r="1701" spans="2:2" x14ac:dyDescent="0.25">
      <c r="B1701">
        <v>2.4392069870237556</v>
      </c>
    </row>
    <row r="1702" spans="2:2" x14ac:dyDescent="0.25">
      <c r="B1702">
        <v>1.7977132596395087</v>
      </c>
    </row>
    <row r="1703" spans="2:2" x14ac:dyDescent="0.25">
      <c r="B1703">
        <v>0.99115740431013721</v>
      </c>
    </row>
    <row r="1704" spans="2:2" x14ac:dyDescent="0.25">
      <c r="B1704">
        <v>0.48696572765990276</v>
      </c>
    </row>
    <row r="1705" spans="2:2" x14ac:dyDescent="0.25">
      <c r="B1705">
        <v>0.34359638472315523</v>
      </c>
    </row>
    <row r="1706" spans="2:2" x14ac:dyDescent="0.25">
      <c r="B1706">
        <v>0.25298122201536033</v>
      </c>
    </row>
    <row r="1707" spans="2:2" x14ac:dyDescent="0.25">
      <c r="B1707">
        <v>0.95548143357584858</v>
      </c>
    </row>
    <row r="1708" spans="2:2" x14ac:dyDescent="0.25">
      <c r="B1708">
        <v>1.7464484073890267</v>
      </c>
    </row>
    <row r="1709" spans="2:2" x14ac:dyDescent="0.25">
      <c r="B1709">
        <v>2.2172733633071449</v>
      </c>
    </row>
    <row r="1710" spans="2:2" x14ac:dyDescent="0.25">
      <c r="B1710">
        <v>2.1705013743730857</v>
      </c>
    </row>
    <row r="1711" spans="2:2" x14ac:dyDescent="0.25">
      <c r="B1711">
        <v>1.6893001736264994</v>
      </c>
    </row>
    <row r="1712" spans="2:2" x14ac:dyDescent="0.25">
      <c r="B1712">
        <v>1.1563262902883571</v>
      </c>
    </row>
    <row r="1713" spans="2:2" x14ac:dyDescent="0.25">
      <c r="B1713">
        <v>0.97717669796148288</v>
      </c>
    </row>
    <row r="1714" spans="2:2" x14ac:dyDescent="0.25">
      <c r="B1714">
        <v>0.84351412528042902</v>
      </c>
    </row>
    <row r="1715" spans="2:2" x14ac:dyDescent="0.25">
      <c r="B1715">
        <v>0.36133572545821491</v>
      </c>
    </row>
    <row r="1716" spans="2:2" x14ac:dyDescent="0.25">
      <c r="B1716">
        <v>0.6831168547196429</v>
      </c>
    </row>
    <row r="1717" spans="2:2" x14ac:dyDescent="0.25">
      <c r="B1717">
        <v>1.6288246172384691</v>
      </c>
    </row>
    <row r="1718" spans="2:2" x14ac:dyDescent="0.25">
      <c r="B1718">
        <v>2.2970433526959795</v>
      </c>
    </row>
    <row r="1719" spans="2:2" x14ac:dyDescent="0.25">
      <c r="B1719">
        <v>2.4680613133718117</v>
      </c>
    </row>
    <row r="1720" spans="2:2" x14ac:dyDescent="0.25">
      <c r="B1720">
        <v>2.2437233483745169</v>
      </c>
    </row>
    <row r="1721" spans="2:2" x14ac:dyDescent="0.25">
      <c r="B1721">
        <v>2.039132915136316</v>
      </c>
    </row>
    <row r="1722" spans="2:2" x14ac:dyDescent="0.25">
      <c r="B1722">
        <v>2.1292845495073665</v>
      </c>
    </row>
    <row r="1723" spans="2:2" x14ac:dyDescent="0.25">
      <c r="B1723">
        <v>2.1901706661776257</v>
      </c>
    </row>
    <row r="1724" spans="2:2" x14ac:dyDescent="0.25">
      <c r="B1724">
        <v>1.8560737293563117</v>
      </c>
    </row>
    <row r="1725" spans="2:2" x14ac:dyDescent="0.25">
      <c r="B1725">
        <v>1.1303864985820016</v>
      </c>
    </row>
    <row r="1726" spans="2:2" x14ac:dyDescent="0.25">
      <c r="B1726">
        <v>0.55034698887824529</v>
      </c>
    </row>
    <row r="1727" spans="2:2" x14ac:dyDescent="0.25">
      <c r="B1727">
        <v>0.9543356252261459</v>
      </c>
    </row>
    <row r="1728" spans="2:2" x14ac:dyDescent="0.25">
      <c r="B1728">
        <v>1.2514268938774116</v>
      </c>
    </row>
    <row r="1729" spans="2:2" x14ac:dyDescent="0.25">
      <c r="B1729">
        <v>1.0983559289376459</v>
      </c>
    </row>
    <row r="1730" spans="2:2" x14ac:dyDescent="0.25">
      <c r="B1730">
        <v>0.74845996362122391</v>
      </c>
    </row>
    <row r="1731" spans="2:2" x14ac:dyDescent="0.25">
      <c r="B1731">
        <v>0.80714771043718481</v>
      </c>
    </row>
    <row r="1732" spans="2:2" x14ac:dyDescent="0.25">
      <c r="B1732">
        <v>1.072202759065777</v>
      </c>
    </row>
    <row r="1733" spans="2:2" x14ac:dyDescent="0.25">
      <c r="B1733">
        <v>1.0354551085687131</v>
      </c>
    </row>
    <row r="1734" spans="2:2" x14ac:dyDescent="0.25">
      <c r="B1734">
        <v>0.64214421564114388</v>
      </c>
    </row>
    <row r="1735" spans="2:2" x14ac:dyDescent="0.25">
      <c r="B1735">
        <v>0.17162665463528742</v>
      </c>
    </row>
    <row r="1736" spans="2:2" x14ac:dyDescent="0.25">
      <c r="B1736">
        <v>0.45576561867987841</v>
      </c>
    </row>
    <row r="1737" spans="2:2" x14ac:dyDescent="0.25">
      <c r="B1737">
        <v>0.58877090800546816</v>
      </c>
    </row>
    <row r="1738" spans="2:2" x14ac:dyDescent="0.25">
      <c r="B1738">
        <v>0.35544897147517468</v>
      </c>
    </row>
    <row r="1739" spans="2:2" x14ac:dyDescent="0.25">
      <c r="B1739">
        <v>0.17898146866550546</v>
      </c>
    </row>
    <row r="1740" spans="2:2" x14ac:dyDescent="0.25">
      <c r="B1740">
        <v>0.62360526030597419</v>
      </c>
    </row>
    <row r="1741" spans="2:2" x14ac:dyDescent="0.25">
      <c r="B1741">
        <v>0.82664674441148833</v>
      </c>
    </row>
    <row r="1742" spans="2:2" x14ac:dyDescent="0.25">
      <c r="B1742">
        <v>0.64765768968469495</v>
      </c>
    </row>
    <row r="1743" spans="2:2" x14ac:dyDescent="0.25">
      <c r="B1743">
        <v>0.2251369327004546</v>
      </c>
    </row>
    <row r="1744" spans="2:2" x14ac:dyDescent="0.25">
      <c r="B1744">
        <v>0.55842071412160155</v>
      </c>
    </row>
    <row r="1745" spans="2:2" x14ac:dyDescent="0.25">
      <c r="B1745">
        <v>0.9868938198511944</v>
      </c>
    </row>
    <row r="1746" spans="2:2" x14ac:dyDescent="0.25">
      <c r="B1746">
        <v>1.054594974074692</v>
      </c>
    </row>
    <row r="1747" spans="2:2" x14ac:dyDescent="0.25">
      <c r="B1747">
        <v>0.73300776336110063</v>
      </c>
    </row>
    <row r="1748" spans="2:2" x14ac:dyDescent="0.25">
      <c r="B1748">
        <v>0.30183568340168215</v>
      </c>
    </row>
    <row r="1749" spans="2:2" x14ac:dyDescent="0.25">
      <c r="B1749">
        <v>0.55877264711914643</v>
      </c>
    </row>
    <row r="1750" spans="2:2" x14ac:dyDescent="0.25">
      <c r="B1750">
        <v>0.79563047527846775</v>
      </c>
    </row>
    <row r="1751" spans="2:2" x14ac:dyDescent="0.25">
      <c r="B1751">
        <v>0.6362542933692813</v>
      </c>
    </row>
    <row r="1752" spans="2:2" x14ac:dyDescent="0.25">
      <c r="B1752">
        <v>0.21406704913720442</v>
      </c>
    </row>
    <row r="1753" spans="2:2" x14ac:dyDescent="0.25">
      <c r="B1753">
        <v>0.61570828374347919</v>
      </c>
    </row>
    <row r="1754" spans="2:2" x14ac:dyDescent="0.25">
      <c r="B1754">
        <v>1.0947977519662542</v>
      </c>
    </row>
    <row r="1755" spans="2:2" x14ac:dyDescent="0.25">
      <c r="B1755">
        <v>1.201620039667274</v>
      </c>
    </row>
    <row r="1756" spans="2:2" x14ac:dyDescent="0.25">
      <c r="B1756">
        <v>0.90677826650688431</v>
      </c>
    </row>
    <row r="1757" spans="2:2" x14ac:dyDescent="0.25">
      <c r="B1757">
        <v>0.57267613552988006</v>
      </c>
    </row>
    <row r="1758" spans="2:2" x14ac:dyDescent="0.25">
      <c r="B1758">
        <v>0.87262622218935282</v>
      </c>
    </row>
    <row r="1759" spans="2:2" x14ac:dyDescent="0.25">
      <c r="B1759">
        <v>1.2258050468446082</v>
      </c>
    </row>
    <row r="1760" spans="2:2" x14ac:dyDescent="0.25">
      <c r="B1760">
        <v>1.2085866582235401</v>
      </c>
    </row>
    <row r="1761" spans="2:2" x14ac:dyDescent="0.25">
      <c r="B1761">
        <v>0.87929778547462401</v>
      </c>
    </row>
    <row r="1762" spans="2:2" x14ac:dyDescent="0.25">
      <c r="B1762">
        <v>0.8059395643181414</v>
      </c>
    </row>
    <row r="1763" spans="2:2" x14ac:dyDescent="0.25">
      <c r="B1763">
        <v>1.2523486105612203</v>
      </c>
    </row>
    <row r="1764" spans="2:2" x14ac:dyDescent="0.25">
      <c r="B1764">
        <v>1.5835162736103574</v>
      </c>
    </row>
    <row r="1765" spans="2:2" x14ac:dyDescent="0.25">
      <c r="B1765">
        <v>1.522865370839499</v>
      </c>
    </row>
    <row r="1766" spans="2:2" x14ac:dyDescent="0.25">
      <c r="B1766">
        <v>1.1097470943376564</v>
      </c>
    </row>
    <row r="1767" spans="2:2" x14ac:dyDescent="0.25">
      <c r="B1767">
        <v>0.64467965339783029</v>
      </c>
    </row>
    <row r="1768" spans="2:2" x14ac:dyDescent="0.25">
      <c r="B1768">
        <v>0.64240219140492794</v>
      </c>
    </row>
    <row r="1769" spans="2:2" x14ac:dyDescent="0.25">
      <c r="B1769">
        <v>0.80884562547659311</v>
      </c>
    </row>
    <row r="1770" spans="2:2" x14ac:dyDescent="0.25">
      <c r="B1770">
        <v>0.70244782996304378</v>
      </c>
    </row>
    <row r="1771" spans="2:2" x14ac:dyDescent="0.25">
      <c r="B1771">
        <v>0.30726687820226095</v>
      </c>
    </row>
    <row r="1772" spans="2:2" x14ac:dyDescent="0.25">
      <c r="B1772">
        <v>0.23073725972878589</v>
      </c>
    </row>
    <row r="1773" spans="2:2" x14ac:dyDescent="0.25">
      <c r="B1773">
        <v>0.72393723622587935</v>
      </c>
    </row>
    <row r="1774" spans="2:2" x14ac:dyDescent="0.25">
      <c r="B1774">
        <v>1.0316119331250602</v>
      </c>
    </row>
    <row r="1775" spans="2:2" x14ac:dyDescent="0.25">
      <c r="B1775">
        <v>1.0960791478265706</v>
      </c>
    </row>
    <row r="1776" spans="2:2" x14ac:dyDescent="0.25">
      <c r="B1776">
        <v>0.94903067837389632</v>
      </c>
    </row>
    <row r="1777" spans="2:2" x14ac:dyDescent="0.25">
      <c r="B1777">
        <v>0.72647257645677188</v>
      </c>
    </row>
    <row r="1778" spans="2:2" x14ac:dyDescent="0.25">
      <c r="B1778">
        <v>0.72075697070241673</v>
      </c>
    </row>
    <row r="1779" spans="2:2" x14ac:dyDescent="0.25">
      <c r="B1779">
        <v>1.0114493363489221</v>
      </c>
    </row>
    <row r="1780" spans="2:2" x14ac:dyDescent="0.25">
      <c r="B1780">
        <v>1.3040928727997745</v>
      </c>
    </row>
    <row r="1781" spans="2:2" x14ac:dyDescent="0.25">
      <c r="B1781">
        <v>1.3980100467848844</v>
      </c>
    </row>
    <row r="1782" spans="2:2" x14ac:dyDescent="0.25">
      <c r="B1782">
        <v>1.2297846263758498</v>
      </c>
    </row>
    <row r="1783" spans="2:2" x14ac:dyDescent="0.25">
      <c r="B1783">
        <v>0.86103171350715613</v>
      </c>
    </row>
    <row r="1784" spans="2:2" x14ac:dyDescent="0.25">
      <c r="B1784">
        <v>0.46382790439611277</v>
      </c>
    </row>
    <row r="1785" spans="2:2" x14ac:dyDescent="0.25">
      <c r="B1785">
        <v>0.26723953804636463</v>
      </c>
    </row>
    <row r="1786" spans="2:2" x14ac:dyDescent="0.25">
      <c r="B1786">
        <v>0.28790038515622768</v>
      </c>
    </row>
    <row r="1787" spans="2:2" x14ac:dyDescent="0.25">
      <c r="B1787">
        <v>0.56716473139824453</v>
      </c>
    </row>
    <row r="1788" spans="2:2" x14ac:dyDescent="0.25">
      <c r="B1788">
        <v>1.1349043211693428</v>
      </c>
    </row>
    <row r="1789" spans="2:2" x14ac:dyDescent="0.25">
      <c r="B1789">
        <v>1.7596602374202659</v>
      </c>
    </row>
    <row r="1790" spans="2:2" x14ac:dyDescent="0.25">
      <c r="B1790">
        <v>2.2051626604074883</v>
      </c>
    </row>
    <row r="1791" spans="2:2" x14ac:dyDescent="0.25">
      <c r="B1791">
        <v>2.3249902074651634</v>
      </c>
    </row>
    <row r="1792" spans="2:2" x14ac:dyDescent="0.25">
      <c r="B1792">
        <v>2.137565382374111</v>
      </c>
    </row>
    <row r="1793" spans="2:2" x14ac:dyDescent="0.25">
      <c r="B1793">
        <v>1.8576659415766801</v>
      </c>
    </row>
    <row r="1794" spans="2:2" x14ac:dyDescent="0.25">
      <c r="B1794">
        <v>1.7767643304888161</v>
      </c>
    </row>
    <row r="1795" spans="2:2" x14ac:dyDescent="0.25">
      <c r="B1795">
        <v>1.901139069755974</v>
      </c>
    </row>
    <row r="1796" spans="2:2" x14ac:dyDescent="0.25">
      <c r="B1796">
        <v>1.9582105442453346</v>
      </c>
    </row>
    <row r="1797" spans="2:2" x14ac:dyDescent="0.25">
      <c r="B1797">
        <v>1.7721516901115919</v>
      </c>
    </row>
    <row r="1798" spans="2:2" x14ac:dyDescent="0.25">
      <c r="B1798">
        <v>1.3517214477134434</v>
      </c>
    </row>
    <row r="1799" spans="2:2" x14ac:dyDescent="0.25">
      <c r="B1799">
        <v>0.82008709839198546</v>
      </c>
    </row>
    <row r="1800" spans="2:2" x14ac:dyDescent="0.25">
      <c r="B1800">
        <v>0.33405826420312895</v>
      </c>
    </row>
    <row r="1801" spans="2:2" x14ac:dyDescent="0.25">
      <c r="B1801">
        <v>2.7660616780927051E-2</v>
      </c>
    </row>
    <row r="1802" spans="2:2" x14ac:dyDescent="0.25">
      <c r="B1802">
        <v>7.1100256818089166E-2</v>
      </c>
    </row>
    <row r="1803" spans="2:2" x14ac:dyDescent="0.25">
      <c r="B1803">
        <v>0.18862851432348735</v>
      </c>
    </row>
    <row r="1804" spans="2:2" x14ac:dyDescent="0.25">
      <c r="B1804">
        <v>0.55145193567825168</v>
      </c>
    </row>
    <row r="1805" spans="2:2" x14ac:dyDescent="0.25">
      <c r="B1805">
        <v>0.99277914268481815</v>
      </c>
    </row>
    <row r="1806" spans="2:2" x14ac:dyDescent="0.25">
      <c r="B1806">
        <v>1.356391325625713</v>
      </c>
    </row>
    <row r="1807" spans="2:2" x14ac:dyDescent="0.25">
      <c r="B1807">
        <v>1.5091208531479807</v>
      </c>
    </row>
    <row r="1808" spans="2:2" x14ac:dyDescent="0.25">
      <c r="B1808">
        <v>1.406705917094659</v>
      </c>
    </row>
    <row r="1809" spans="2:2" x14ac:dyDescent="0.25">
      <c r="B1809">
        <v>1.1891379118296581</v>
      </c>
    </row>
    <row r="1810" spans="2:2" x14ac:dyDescent="0.25">
      <c r="B1810">
        <v>1.2086280356998644</v>
      </c>
    </row>
    <row r="1811" spans="2:2" x14ac:dyDescent="0.25">
      <c r="B1811">
        <v>1.5319366970620791</v>
      </c>
    </row>
    <row r="1812" spans="2:2" x14ac:dyDescent="0.25">
      <c r="B1812">
        <v>1.7923319466035508</v>
      </c>
    </row>
    <row r="1813" spans="2:2" x14ac:dyDescent="0.25">
      <c r="B1813">
        <v>1.7396377441831088</v>
      </c>
    </row>
    <row r="1814" spans="2:2" x14ac:dyDescent="0.25">
      <c r="B1814">
        <v>1.3525897368961308</v>
      </c>
    </row>
    <row r="1815" spans="2:2" x14ac:dyDescent="0.25">
      <c r="B1815">
        <v>0.83812086076316761</v>
      </c>
    </row>
    <row r="1816" spans="2:2" x14ac:dyDescent="0.25">
      <c r="B1816">
        <v>0.67680490401531945</v>
      </c>
    </row>
    <row r="1817" spans="2:2" x14ac:dyDescent="0.25">
      <c r="B1817">
        <v>0.87078628355862842</v>
      </c>
    </row>
    <row r="1818" spans="2:2" x14ac:dyDescent="0.25">
      <c r="B1818">
        <v>0.87007781588149891</v>
      </c>
    </row>
    <row r="1819" spans="2:2" x14ac:dyDescent="0.25">
      <c r="B1819">
        <v>0.54234741957467691</v>
      </c>
    </row>
    <row r="1820" spans="2:2" x14ac:dyDescent="0.25">
      <c r="B1820">
        <v>9.1730188065516041E-2</v>
      </c>
    </row>
    <row r="1821" spans="2:2" x14ac:dyDescent="0.25">
      <c r="B1821">
        <v>0.58343727845811266</v>
      </c>
    </row>
    <row r="1822" spans="2:2" x14ac:dyDescent="0.25">
      <c r="B1822">
        <v>0.94856118965338132</v>
      </c>
    </row>
    <row r="1823" spans="2:2" x14ac:dyDescent="0.25">
      <c r="B1823">
        <v>1.0162602833634924</v>
      </c>
    </row>
    <row r="1824" spans="2:2" x14ac:dyDescent="0.25">
      <c r="B1824">
        <v>0.85242313096889533</v>
      </c>
    </row>
    <row r="1825" spans="2:2" x14ac:dyDescent="0.25">
      <c r="B1825">
        <v>0.79623341931292557</v>
      </c>
    </row>
    <row r="1826" spans="2:2" x14ac:dyDescent="0.25">
      <c r="B1826">
        <v>1.1260832587742722</v>
      </c>
    </row>
    <row r="1827" spans="2:2" x14ac:dyDescent="0.25">
      <c r="B1827">
        <v>1.552786787946876</v>
      </c>
    </row>
    <row r="1828" spans="2:2" x14ac:dyDescent="0.25">
      <c r="B1828">
        <v>1.8275410746490435</v>
      </c>
    </row>
    <row r="1829" spans="2:2" x14ac:dyDescent="0.25">
      <c r="B1829">
        <v>1.867869009785406</v>
      </c>
    </row>
    <row r="1830" spans="2:2" x14ac:dyDescent="0.25">
      <c r="B1830">
        <v>1.7008528133019647</v>
      </c>
    </row>
    <row r="1831" spans="2:2" x14ac:dyDescent="0.25">
      <c r="B1831">
        <v>1.4614042139281622</v>
      </c>
    </row>
    <row r="1832" spans="2:2" x14ac:dyDescent="0.25">
      <c r="B1832">
        <v>1.3821375289831392</v>
      </c>
    </row>
    <row r="1833" spans="2:2" x14ac:dyDescent="0.25">
      <c r="B1833">
        <v>1.5755460764612661</v>
      </c>
    </row>
    <row r="1834" spans="2:2" x14ac:dyDescent="0.25">
      <c r="B1834">
        <v>1.8619867910472159</v>
      </c>
    </row>
    <row r="1835" spans="2:2" x14ac:dyDescent="0.25">
      <c r="B1835">
        <v>2.0393758931560426</v>
      </c>
    </row>
    <row r="1836" spans="2:2" x14ac:dyDescent="0.25">
      <c r="B1836">
        <v>2.0310689268694606</v>
      </c>
    </row>
    <row r="1837" spans="2:2" x14ac:dyDescent="0.25">
      <c r="B1837">
        <v>1.8642279754572215</v>
      </c>
    </row>
    <row r="1838" spans="2:2" x14ac:dyDescent="0.25">
      <c r="B1838">
        <v>1.6291406196002911</v>
      </c>
    </row>
    <row r="1839" spans="2:2" x14ac:dyDescent="0.25">
      <c r="B1839">
        <v>1.4679484814488108</v>
      </c>
    </row>
    <row r="1840" spans="2:2" x14ac:dyDescent="0.25">
      <c r="B1840">
        <v>1.5518611430311351</v>
      </c>
    </row>
    <row r="1841" spans="2:2" x14ac:dyDescent="0.25">
      <c r="B1841">
        <v>1.8941160255632188</v>
      </c>
    </row>
    <row r="1842" spans="2:2" x14ac:dyDescent="0.25">
      <c r="B1842">
        <v>2.2870475975773408</v>
      </c>
    </row>
    <row r="1843" spans="2:2" x14ac:dyDescent="0.25">
      <c r="B1843">
        <v>2.4995835632282088</v>
      </c>
    </row>
    <row r="1844" spans="2:2" x14ac:dyDescent="0.25">
      <c r="B1844">
        <v>2.4000978229889225</v>
      </c>
    </row>
    <row r="1845" spans="2:2" x14ac:dyDescent="0.25">
      <c r="B1845">
        <v>2.0099809167555049</v>
      </c>
    </row>
    <row r="1846" spans="2:2" x14ac:dyDescent="0.25">
      <c r="B1846">
        <v>1.5248839820724609</v>
      </c>
    </row>
    <row r="1847" spans="2:2" x14ac:dyDescent="0.25">
      <c r="B1847">
        <v>1.2424604658829361</v>
      </c>
    </row>
    <row r="1848" spans="2:2" x14ac:dyDescent="0.25">
      <c r="B1848">
        <v>1.2080083754878086</v>
      </c>
    </row>
    <row r="1849" spans="2:2" x14ac:dyDescent="0.25">
      <c r="B1849">
        <v>1.1283736132791089</v>
      </c>
    </row>
    <row r="1850" spans="2:2" x14ac:dyDescent="0.25">
      <c r="B1850">
        <v>0.87489260111367118</v>
      </c>
    </row>
    <row r="1851" spans="2:2" x14ac:dyDescent="0.25">
      <c r="B1851">
        <v>0.645009432295507</v>
      </c>
    </row>
    <row r="1852" spans="2:2" x14ac:dyDescent="0.25">
      <c r="B1852">
        <v>0.71509027329477282</v>
      </c>
    </row>
    <row r="1853" spans="2:2" x14ac:dyDescent="0.25">
      <c r="B1853">
        <v>0.82350030662960061</v>
      </c>
    </row>
    <row r="1854" spans="2:2" x14ac:dyDescent="0.25">
      <c r="B1854">
        <v>0.71247744112913036</v>
      </c>
    </row>
    <row r="1855" spans="2:2" x14ac:dyDescent="0.25">
      <c r="B1855">
        <v>0.46816906416263326</v>
      </c>
    </row>
    <row r="1856" spans="2:2" x14ac:dyDescent="0.25">
      <c r="B1856">
        <v>0.55446789555344034</v>
      </c>
    </row>
    <row r="1857" spans="2:2" x14ac:dyDescent="0.25">
      <c r="B1857">
        <v>0.85922042941637522</v>
      </c>
    </row>
    <row r="1858" spans="2:2" x14ac:dyDescent="0.25">
      <c r="B1858">
        <v>0.97358473433407322</v>
      </c>
    </row>
    <row r="1859" spans="2:2" x14ac:dyDescent="0.25">
      <c r="B1859">
        <v>0.79804638278060691</v>
      </c>
    </row>
    <row r="1860" spans="2:2" x14ac:dyDescent="0.25">
      <c r="B1860">
        <v>0.40200661396621806</v>
      </c>
    </row>
    <row r="1861" spans="2:2" x14ac:dyDescent="0.25">
      <c r="B1861">
        <v>5.550692991179277E-2</v>
      </c>
    </row>
    <row r="1862" spans="2:2" x14ac:dyDescent="0.25">
      <c r="B1862">
        <v>0.41477488665914497</v>
      </c>
    </row>
    <row r="1863" spans="2:2" x14ac:dyDescent="0.25">
      <c r="B1863">
        <v>0.59879345549053054</v>
      </c>
    </row>
    <row r="1864" spans="2:2" x14ac:dyDescent="0.25">
      <c r="B1864">
        <v>0.6463474387990007</v>
      </c>
    </row>
    <row r="1865" spans="2:2" x14ac:dyDescent="0.25">
      <c r="B1865">
        <v>0.64209728777931596</v>
      </c>
    </row>
    <row r="1866" spans="2:2" x14ac:dyDescent="0.25">
      <c r="B1866">
        <v>0.58275127326485276</v>
      </c>
    </row>
    <row r="1867" spans="2:2" x14ac:dyDescent="0.25">
      <c r="B1867">
        <v>0.42614193305758052</v>
      </c>
    </row>
    <row r="1868" spans="2:2" x14ac:dyDescent="0.25">
      <c r="B1868">
        <v>0.42886681703861473</v>
      </c>
    </row>
    <row r="1869" spans="2:2" x14ac:dyDescent="0.25">
      <c r="B1869">
        <v>0.82988280279736915</v>
      </c>
    </row>
    <row r="1870" spans="2:2" x14ac:dyDescent="0.25">
      <c r="B1870">
        <v>1.2495101452649267</v>
      </c>
    </row>
    <row r="1871" spans="2:2" x14ac:dyDescent="0.25">
      <c r="B1871">
        <v>1.4532218970095376</v>
      </c>
    </row>
    <row r="1872" spans="2:2" x14ac:dyDescent="0.25">
      <c r="B1872">
        <v>1.3540423003699786</v>
      </c>
    </row>
    <row r="1873" spans="2:2" x14ac:dyDescent="0.25">
      <c r="B1873">
        <v>1.0065791588267325</v>
      </c>
    </row>
    <row r="1874" spans="2:2" x14ac:dyDescent="0.25">
      <c r="B1874">
        <v>0.59619386439691446</v>
      </c>
    </row>
    <row r="1875" spans="2:2" x14ac:dyDescent="0.25">
      <c r="B1875">
        <v>0.41098855150438512</v>
      </c>
    </row>
    <row r="1876" spans="2:2" x14ac:dyDescent="0.25">
      <c r="B1876">
        <v>0.50241969027825883</v>
      </c>
    </row>
    <row r="1877" spans="2:2" x14ac:dyDescent="0.25">
      <c r="B1877">
        <v>0.68015923290948632</v>
      </c>
    </row>
    <row r="1878" spans="2:2" x14ac:dyDescent="0.25">
      <c r="B1878">
        <v>0.95813247714371941</v>
      </c>
    </row>
    <row r="1879" spans="2:2" x14ac:dyDescent="0.25">
      <c r="B1879">
        <v>1.2352908427124707</v>
      </c>
    </row>
    <row r="1880" spans="2:2" x14ac:dyDescent="0.25">
      <c r="B1880">
        <v>1.3313488330977348</v>
      </c>
    </row>
    <row r="1881" spans="2:2" x14ac:dyDescent="0.25">
      <c r="B1881">
        <v>1.1655359002207613</v>
      </c>
    </row>
    <row r="1882" spans="2:2" x14ac:dyDescent="0.25">
      <c r="B1882">
        <v>0.88581877070796988</v>
      </c>
    </row>
    <row r="1883" spans="2:2" x14ac:dyDescent="0.25">
      <c r="B1883">
        <v>0.91041848247265922</v>
      </c>
    </row>
    <row r="1884" spans="2:2" x14ac:dyDescent="0.25">
      <c r="B1884">
        <v>1.2161533993546303</v>
      </c>
    </row>
    <row r="1885" spans="2:2" x14ac:dyDescent="0.25">
      <c r="B1885">
        <v>1.3628904137108497</v>
      </c>
    </row>
    <row r="1886" spans="2:2" x14ac:dyDescent="0.25">
      <c r="B1886">
        <v>1.1694317687750788</v>
      </c>
    </row>
    <row r="1887" spans="2:2" x14ac:dyDescent="0.25">
      <c r="B1887">
        <v>0.72621937375092649</v>
      </c>
    </row>
    <row r="1888" spans="2:2" x14ac:dyDescent="0.25">
      <c r="B1888">
        <v>0.57412299596944938</v>
      </c>
    </row>
    <row r="1889" spans="2:2" x14ac:dyDescent="0.25">
      <c r="B1889">
        <v>0.99239321312121132</v>
      </c>
    </row>
    <row r="1890" spans="2:2" x14ac:dyDescent="0.25">
      <c r="B1890">
        <v>1.3039165285672596</v>
      </c>
    </row>
    <row r="1891" spans="2:2" x14ac:dyDescent="0.25">
      <c r="B1891">
        <v>1.2990397743614999</v>
      </c>
    </row>
    <row r="1892" spans="2:2" x14ac:dyDescent="0.25">
      <c r="B1892">
        <v>1.0151866340665732</v>
      </c>
    </row>
    <row r="1893" spans="2:2" x14ac:dyDescent="0.25">
      <c r="B1893">
        <v>0.65303764953175003</v>
      </c>
    </row>
    <row r="1894" spans="2:2" x14ac:dyDescent="0.25">
      <c r="B1894">
        <v>0.58041795848556932</v>
      </c>
    </row>
    <row r="1895" spans="2:2" x14ac:dyDescent="0.25">
      <c r="B1895">
        <v>0.78611220554074679</v>
      </c>
    </row>
    <row r="1896" spans="2:2" x14ac:dyDescent="0.25">
      <c r="B1896">
        <v>0.92147922894768775</v>
      </c>
    </row>
    <row r="1897" spans="2:2" x14ac:dyDescent="0.25">
      <c r="B1897">
        <v>0.88774500368760634</v>
      </c>
    </row>
    <row r="1898" spans="2:2" x14ac:dyDescent="0.25">
      <c r="B1898">
        <v>0.71265427700312411</v>
      </c>
    </row>
    <row r="1899" spans="2:2" x14ac:dyDescent="0.25">
      <c r="B1899">
        <v>0.49824631809480474</v>
      </c>
    </row>
    <row r="1900" spans="2:2" x14ac:dyDescent="0.25">
      <c r="B1900">
        <v>0.41663091004090919</v>
      </c>
    </row>
    <row r="1901" spans="2:2" x14ac:dyDescent="0.25">
      <c r="B1901">
        <v>0.46464261532084328</v>
      </c>
    </row>
    <row r="1902" spans="2:2" x14ac:dyDescent="0.25">
      <c r="B1902">
        <v>0.43613595797191385</v>
      </c>
    </row>
    <row r="1903" spans="2:2" x14ac:dyDescent="0.25">
      <c r="B1903">
        <v>0.3665740011999975</v>
      </c>
    </row>
    <row r="1904" spans="2:2" x14ac:dyDescent="0.25">
      <c r="B1904">
        <v>0.64725008914733417</v>
      </c>
    </row>
    <row r="1905" spans="2:2" x14ac:dyDescent="0.25">
      <c r="B1905">
        <v>1.1414985411877749</v>
      </c>
    </row>
    <row r="1906" spans="2:2" x14ac:dyDescent="0.25">
      <c r="B1906">
        <v>1.5502969424052633</v>
      </c>
    </row>
    <row r="1907" spans="2:2" x14ac:dyDescent="0.25">
      <c r="B1907">
        <v>1.700892026351517</v>
      </c>
    </row>
    <row r="1908" spans="2:2" x14ac:dyDescent="0.25">
      <c r="B1908">
        <v>1.5413602531660415</v>
      </c>
    </row>
    <row r="1909" spans="2:2" x14ac:dyDescent="0.25">
      <c r="B1909">
        <v>1.168285202888002</v>
      </c>
    </row>
    <row r="1910" spans="2:2" x14ac:dyDescent="0.25">
      <c r="B1910">
        <v>0.83460575819902072</v>
      </c>
    </row>
    <row r="1911" spans="2:2" x14ac:dyDescent="0.25">
      <c r="B1911">
        <v>0.79378708074604276</v>
      </c>
    </row>
    <row r="1912" spans="2:2" x14ac:dyDescent="0.25">
      <c r="B1912">
        <v>0.88626823696467238</v>
      </c>
    </row>
    <row r="1913" spans="2:2" x14ac:dyDescent="0.25">
      <c r="B1913">
        <v>0.91602085289999025</v>
      </c>
    </row>
    <row r="1914" spans="2:2" x14ac:dyDescent="0.25">
      <c r="B1914">
        <v>0.93541789510704865</v>
      </c>
    </row>
    <row r="1915" spans="2:2" x14ac:dyDescent="0.25">
      <c r="B1915">
        <v>0.9920395408278998</v>
      </c>
    </row>
    <row r="1916" spans="2:2" x14ac:dyDescent="0.25">
      <c r="B1916">
        <v>0.97117584008393631</v>
      </c>
    </row>
    <row r="1917" spans="2:2" x14ac:dyDescent="0.25">
      <c r="B1917">
        <v>0.76978582951601038</v>
      </c>
    </row>
    <row r="1918" spans="2:2" x14ac:dyDescent="0.25">
      <c r="B1918">
        <v>0.50761812545627327</v>
      </c>
    </row>
    <row r="1919" spans="2:2" x14ac:dyDescent="0.25">
      <c r="B1919">
        <v>0.61313535483610038</v>
      </c>
    </row>
    <row r="1920" spans="2:2" x14ac:dyDescent="0.25">
      <c r="B1920">
        <v>0.89306914200737841</v>
      </c>
    </row>
    <row r="1921" spans="2:2" x14ac:dyDescent="0.25">
      <c r="B1921">
        <v>0.9484648786402694</v>
      </c>
    </row>
    <row r="1922" spans="2:2" x14ac:dyDescent="0.25">
      <c r="B1922">
        <v>0.68334448245166546</v>
      </c>
    </row>
    <row r="1923" spans="2:2" x14ac:dyDescent="0.25">
      <c r="B1923">
        <v>0.20084169128648799</v>
      </c>
    </row>
    <row r="1924" spans="2:2" x14ac:dyDescent="0.25">
      <c r="B1924">
        <v>0.39940689776174998</v>
      </c>
    </row>
    <row r="1925" spans="2:2" x14ac:dyDescent="0.25">
      <c r="B1925">
        <v>0.7800945805027486</v>
      </c>
    </row>
    <row r="1926" spans="2:2" x14ac:dyDescent="0.25">
      <c r="B1926">
        <v>0.87924508820589797</v>
      </c>
    </row>
    <row r="1927" spans="2:2" x14ac:dyDescent="0.25">
      <c r="B1927">
        <v>0.71732710837267311</v>
      </c>
    </row>
    <row r="1928" spans="2:2" x14ac:dyDescent="0.25">
      <c r="B1928">
        <v>0.47916556910725333</v>
      </c>
    </row>
    <row r="1929" spans="2:2" x14ac:dyDescent="0.25">
      <c r="B1929">
        <v>0.38177104544098334</v>
      </c>
    </row>
    <row r="1930" spans="2:2" x14ac:dyDescent="0.25">
      <c r="B1930">
        <v>0.36467332364775151</v>
      </c>
    </row>
    <row r="1931" spans="2:2" x14ac:dyDescent="0.25">
      <c r="B1931">
        <v>0.58235983239823796</v>
      </c>
    </row>
    <row r="1932" spans="2:2" x14ac:dyDescent="0.25">
      <c r="B1932">
        <v>1.1763036441102277</v>
      </c>
    </row>
    <row r="1933" spans="2:2" x14ac:dyDescent="0.25">
      <c r="B1933">
        <v>1.848297912167489</v>
      </c>
    </row>
    <row r="1934" spans="2:2" x14ac:dyDescent="0.25">
      <c r="B1934">
        <v>2.3164289973709145</v>
      </c>
    </row>
    <row r="1935" spans="2:2" x14ac:dyDescent="0.25">
      <c r="B1935">
        <v>2.4181258248605979</v>
      </c>
    </row>
    <row r="1936" spans="2:2" x14ac:dyDescent="0.25">
      <c r="B1936">
        <v>2.1949426957697424</v>
      </c>
    </row>
    <row r="1937" spans="2:2" x14ac:dyDescent="0.25">
      <c r="B1937">
        <v>1.918645604605379</v>
      </c>
    </row>
    <row r="1938" spans="2:2" x14ac:dyDescent="0.25">
      <c r="B1938">
        <v>1.874183512219846</v>
      </c>
    </row>
    <row r="1939" spans="2:2" x14ac:dyDescent="0.25">
      <c r="B1939">
        <v>1.9392169073743082</v>
      </c>
    </row>
    <row r="1940" spans="2:2" x14ac:dyDescent="0.25">
      <c r="B1940">
        <v>1.7866450423687299</v>
      </c>
    </row>
    <row r="1941" spans="2:2" x14ac:dyDescent="0.25">
      <c r="B1941">
        <v>1.3015428294608591</v>
      </c>
    </row>
    <row r="1942" spans="2:2" x14ac:dyDescent="0.25">
      <c r="B1942">
        <v>0.63682888168238616</v>
      </c>
    </row>
    <row r="1943" spans="2:2" x14ac:dyDescent="0.25">
      <c r="B1943">
        <v>0.37517094254780775</v>
      </c>
    </row>
    <row r="1944" spans="2:2" x14ac:dyDescent="0.25">
      <c r="B1944">
        <v>0.67243729470405478</v>
      </c>
    </row>
    <row r="1945" spans="2:2" x14ac:dyDescent="0.25">
      <c r="B1945">
        <v>0.73388874068466381</v>
      </c>
    </row>
    <row r="1946" spans="2:2" x14ac:dyDescent="0.25">
      <c r="B1946">
        <v>0.65713680025379151</v>
      </c>
    </row>
    <row r="1947" spans="2:2" x14ac:dyDescent="0.25">
      <c r="B1947">
        <v>0.83456815015642993</v>
      </c>
    </row>
    <row r="1948" spans="2:2" x14ac:dyDescent="0.25">
      <c r="B1948">
        <v>1.1465592268152096</v>
      </c>
    </row>
    <row r="1949" spans="2:2" x14ac:dyDescent="0.25">
      <c r="B1949">
        <v>1.2666548372843061</v>
      </c>
    </row>
    <row r="1950" spans="2:2" x14ac:dyDescent="0.25">
      <c r="B1950">
        <v>1.1158667988542705</v>
      </c>
    </row>
    <row r="1951" spans="2:2" x14ac:dyDescent="0.25">
      <c r="B1951">
        <v>0.85015062121310336</v>
      </c>
    </row>
    <row r="1952" spans="2:2" x14ac:dyDescent="0.25">
      <c r="B1952">
        <v>0.73514456494009406</v>
      </c>
    </row>
    <row r="1953" spans="2:2" x14ac:dyDescent="0.25">
      <c r="B1953">
        <v>0.7462189175100491</v>
      </c>
    </row>
    <row r="1954" spans="2:2" x14ac:dyDescent="0.25">
      <c r="B1954">
        <v>0.71589930272629732</v>
      </c>
    </row>
    <row r="1955" spans="2:2" x14ac:dyDescent="0.25">
      <c r="B1955">
        <v>0.85755944292388375</v>
      </c>
    </row>
    <row r="1956" spans="2:2" x14ac:dyDescent="0.25">
      <c r="B1956">
        <v>1.2869380549033957</v>
      </c>
    </row>
    <row r="1957" spans="2:2" x14ac:dyDescent="0.25">
      <c r="B1957">
        <v>1.6738741595901572</v>
      </c>
    </row>
    <row r="1958" spans="2:2" x14ac:dyDescent="0.25">
      <c r="B1958">
        <v>1.7432523472470369</v>
      </c>
    </row>
    <row r="1959" spans="2:2" x14ac:dyDescent="0.25">
      <c r="B1959">
        <v>1.4198124180573488</v>
      </c>
    </row>
    <row r="1960" spans="2:2" x14ac:dyDescent="0.25">
      <c r="B1960">
        <v>0.86229297904016466</v>
      </c>
    </row>
    <row r="1961" spans="2:2" x14ac:dyDescent="0.25">
      <c r="B1961">
        <v>0.58083456877893569</v>
      </c>
    </row>
    <row r="1962" spans="2:2" x14ac:dyDescent="0.25">
      <c r="B1962">
        <v>0.80632443059159975</v>
      </c>
    </row>
    <row r="1963" spans="2:2" x14ac:dyDescent="0.25">
      <c r="B1963">
        <v>0.84956430029758545</v>
      </c>
    </row>
    <row r="1964" spans="2:2" x14ac:dyDescent="0.25">
      <c r="B1964">
        <v>0.52712396962276209</v>
      </c>
    </row>
    <row r="1965" spans="2:2" x14ac:dyDescent="0.25">
      <c r="B1965">
        <v>9.3775841823984199E-2</v>
      </c>
    </row>
    <row r="1966" spans="2:2" x14ac:dyDescent="0.25">
      <c r="B1966">
        <v>0.57024934353694201</v>
      </c>
    </row>
    <row r="1967" spans="2:2" x14ac:dyDescent="0.25">
      <c r="B1967">
        <v>0.80606676744096339</v>
      </c>
    </row>
    <row r="1968" spans="2:2" x14ac:dyDescent="0.25">
      <c r="B1968">
        <v>0.62933433321295218</v>
      </c>
    </row>
    <row r="1969" spans="2:2" x14ac:dyDescent="0.25">
      <c r="B1969">
        <v>0.22748237696144857</v>
      </c>
    </row>
    <row r="1970" spans="2:2" x14ac:dyDescent="0.25">
      <c r="B1970">
        <v>0.73685931137166238</v>
      </c>
    </row>
    <row r="1971" spans="2:2" x14ac:dyDescent="0.25">
      <c r="B1971">
        <v>1.3242490538937515</v>
      </c>
    </row>
    <row r="1972" spans="2:2" x14ac:dyDescent="0.25">
      <c r="B1972">
        <v>1.5871226435427701</v>
      </c>
    </row>
    <row r="1973" spans="2:2" x14ac:dyDescent="0.25">
      <c r="B1973">
        <v>1.5037609992001095</v>
      </c>
    </row>
    <row r="1974" spans="2:2" x14ac:dyDescent="0.25">
      <c r="B1974">
        <v>1.3731008428390146</v>
      </c>
    </row>
    <row r="1975" spans="2:2" x14ac:dyDescent="0.25">
      <c r="B1975">
        <v>1.5872729878718639</v>
      </c>
    </row>
    <row r="1976" spans="2:2" x14ac:dyDescent="0.25">
      <c r="B1976">
        <v>1.9572354834487224</v>
      </c>
    </row>
    <row r="1977" spans="2:2" x14ac:dyDescent="0.25">
      <c r="B1977">
        <v>2.0795518235973551</v>
      </c>
    </row>
    <row r="1978" spans="2:2" x14ac:dyDescent="0.25">
      <c r="B1978">
        <v>1.8009809760050872</v>
      </c>
    </row>
    <row r="1979" spans="2:2" x14ac:dyDescent="0.25">
      <c r="B1979">
        <v>1.2190319554775031</v>
      </c>
    </row>
    <row r="1980" spans="2:2" x14ac:dyDescent="0.25">
      <c r="B1980">
        <v>0.64591949652379421</v>
      </c>
    </row>
    <row r="1981" spans="2:2" x14ac:dyDescent="0.25">
      <c r="B1981">
        <v>0.56000709420794781</v>
      </c>
    </row>
    <row r="1982" spans="2:2" x14ac:dyDescent="0.25">
      <c r="B1982">
        <v>0.64872523130912496</v>
      </c>
    </row>
    <row r="1983" spans="2:2" x14ac:dyDescent="0.25">
      <c r="B1983">
        <v>0.46258303008972812</v>
      </c>
    </row>
    <row r="1984" spans="2:2" x14ac:dyDescent="0.25">
      <c r="B1984">
        <v>2.2546295520173832E-2</v>
      </c>
    </row>
    <row r="1985" spans="2:2" x14ac:dyDescent="0.25">
      <c r="B1985">
        <v>0.50766614783573094</v>
      </c>
    </row>
    <row r="1986" spans="2:2" x14ac:dyDescent="0.25">
      <c r="B1986">
        <v>0.93385901338757082</v>
      </c>
    </row>
    <row r="1987" spans="2:2" x14ac:dyDescent="0.25">
      <c r="B1987">
        <v>1.1375861083961769</v>
      </c>
    </row>
    <row r="1988" spans="2:2" x14ac:dyDescent="0.25">
      <c r="B1988">
        <v>1.0960902200626896</v>
      </c>
    </row>
    <row r="1989" spans="2:2" x14ac:dyDescent="0.25">
      <c r="B1989">
        <v>0.8732360507835758</v>
      </c>
    </row>
    <row r="1990" spans="2:2" x14ac:dyDescent="0.25">
      <c r="B1990">
        <v>0.60999871819046336</v>
      </c>
    </row>
    <row r="1991" spans="2:2" x14ac:dyDescent="0.25">
      <c r="B1991">
        <v>0.57797107034476303</v>
      </c>
    </row>
    <row r="1992" spans="2:2" x14ac:dyDescent="0.25">
      <c r="B1992">
        <v>0.84567775983348015</v>
      </c>
    </row>
    <row r="1993" spans="2:2" x14ac:dyDescent="0.25">
      <c r="B1993">
        <v>1.1313096448196325</v>
      </c>
    </row>
    <row r="1994" spans="2:2" x14ac:dyDescent="0.25">
      <c r="B1994">
        <v>1.2563210267766567</v>
      </c>
    </row>
    <row r="1995" spans="2:2" x14ac:dyDescent="0.25">
      <c r="B1995">
        <v>1.1440654255584628</v>
      </c>
    </row>
    <row r="1996" spans="2:2" x14ac:dyDescent="0.25">
      <c r="B1996">
        <v>0.81066776447369859</v>
      </c>
    </row>
    <row r="1997" spans="2:2" x14ac:dyDescent="0.25">
      <c r="B1997">
        <v>0.37527776614952946</v>
      </c>
    </row>
    <row r="1998" spans="2:2" x14ac:dyDescent="0.25">
      <c r="B1998">
        <v>0.25064757472820431</v>
      </c>
    </row>
    <row r="1999" spans="2:2" x14ac:dyDescent="0.25">
      <c r="B1999">
        <v>0.48836770852813077</v>
      </c>
    </row>
    <row r="2000" spans="2:2" x14ac:dyDescent="0.25">
      <c r="B2000">
        <v>0.55678261809022678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151"/>
  <sheetViews>
    <sheetView topLeftCell="A13" workbookViewId="0">
      <selection activeCell="C32" sqref="C32:C151"/>
    </sheetView>
  </sheetViews>
  <sheetFormatPr defaultRowHeight="15" x14ac:dyDescent="0.25"/>
  <cols>
    <col min="1" max="1" width="14.5703125" customWidth="1"/>
    <col min="2" max="2" width="12.7109375" customWidth="1"/>
    <col min="3" max="3" width="13.85546875" customWidth="1"/>
    <col min="4" max="4" width="12.42578125" customWidth="1"/>
    <col min="5" max="5" width="14.5703125" customWidth="1"/>
    <col min="6" max="6" width="12.42578125" customWidth="1"/>
    <col min="7" max="7" width="22.140625" customWidth="1"/>
  </cols>
  <sheetData>
    <row r="1" spans="1:13" x14ac:dyDescent="0.25">
      <c r="B1" t="s">
        <v>5</v>
      </c>
      <c r="F1">
        <v>365.24200000000002</v>
      </c>
      <c r="G1">
        <v>27.212199999999999</v>
      </c>
      <c r="J1">
        <f>1/(-1/27.5545+1/27.3216)/F1</f>
        <v>8.8501058047919692</v>
      </c>
    </row>
    <row r="2" spans="1:13" x14ac:dyDescent="0.25">
      <c r="J2">
        <f>1/(-1/27.3216+1/27.2122)/F1</f>
        <v>18.606802537981658</v>
      </c>
    </row>
    <row r="3" spans="1:13" x14ac:dyDescent="0.25">
      <c r="A3" s="4" t="s">
        <v>10</v>
      </c>
      <c r="B3" s="4" t="s">
        <v>7</v>
      </c>
      <c r="C3" s="4" t="s">
        <v>8</v>
      </c>
      <c r="D3" s="4" t="s">
        <v>6</v>
      </c>
      <c r="E3" s="4" t="s">
        <v>9</v>
      </c>
      <c r="F3" s="4" t="s">
        <v>2</v>
      </c>
      <c r="G3" s="4" t="s">
        <v>13</v>
      </c>
    </row>
    <row r="4" spans="1:13" x14ac:dyDescent="0.25">
      <c r="A4" s="4">
        <v>0</v>
      </c>
      <c r="B4" s="4">
        <v>0.42653999999999997</v>
      </c>
      <c r="C4" s="4">
        <v>0.42653999999999997</v>
      </c>
      <c r="D4" s="4">
        <v>0.42653999999999997</v>
      </c>
      <c r="E4" s="4">
        <v>0.42493999999999998</v>
      </c>
      <c r="F4" s="4">
        <f>+$F$1/$G$1 -13</f>
        <v>0.42199454656367408</v>
      </c>
      <c r="G4" s="4">
        <f>+AVERAGE(Table1[[#This Row],[QBO 30]:[QBO 50]])-Table1[[#This Row],[Model]]</f>
        <v>4.5454534363258969E-3</v>
      </c>
      <c r="I4" t="s">
        <v>14</v>
      </c>
      <c r="J4">
        <f>+Table1[[#This Row],[Model]]</f>
        <v>0.42199454656367408</v>
      </c>
      <c r="K4">
        <f>1/J4</f>
        <v>2.3696988696727428</v>
      </c>
    </row>
    <row r="5" spans="1:13" x14ac:dyDescent="0.25">
      <c r="A5" s="4"/>
      <c r="B5" s="4"/>
      <c r="C5" s="4"/>
      <c r="D5" s="4"/>
      <c r="E5" s="4"/>
      <c r="F5" s="4"/>
      <c r="G5" s="4"/>
      <c r="J5">
        <f>1/(2-2/J1)</f>
        <v>0.56369340903593723</v>
      </c>
      <c r="K5">
        <f>+J5*F1</f>
        <v>205.8845081031038</v>
      </c>
    </row>
    <row r="6" spans="1:13" x14ac:dyDescent="0.25">
      <c r="A6" s="4">
        <v>1</v>
      </c>
      <c r="C6" s="4">
        <v>0.58569000000000004</v>
      </c>
      <c r="D6" s="4">
        <v>0.58409999999999995</v>
      </c>
      <c r="E6" s="4"/>
      <c r="F6" s="4">
        <f>1-($F$1/$G$1 -13)</f>
        <v>0.57800545343632592</v>
      </c>
      <c r="G6" s="4">
        <f>+AVERAGE(Table1[[#This Row],[QBO 30]:[QBO 50]])-Table1[[#This Row],[Model]]</f>
        <v>6.8895465636740205E-3</v>
      </c>
      <c r="J6">
        <f>1-J5</f>
        <v>0.43630659096406277</v>
      </c>
      <c r="K6">
        <f>1/J6</f>
        <v>2.2919662932214719</v>
      </c>
    </row>
    <row r="7" spans="1:13" x14ac:dyDescent="0.25">
      <c r="A7" s="4">
        <v>1</v>
      </c>
      <c r="B7" s="4">
        <v>1.4244399999999999</v>
      </c>
      <c r="C7" s="4">
        <v>1.4244399999999999</v>
      </c>
      <c r="D7" s="4">
        <v>1.4260299999999999</v>
      </c>
      <c r="E7" s="4">
        <v>1.4276199999999999</v>
      </c>
      <c r="F7" s="4">
        <f>+$F$1/$G$1 -12</f>
        <v>1.4219945465636741</v>
      </c>
      <c r="G7" s="4">
        <f>+AVERAGE(Table1[[#This Row],[QBO 30]:[QBO 50]])-Table1[[#This Row],[Model]]</f>
        <v>2.9754534363259921E-3</v>
      </c>
    </row>
    <row r="8" spans="1:13" x14ac:dyDescent="0.25">
      <c r="A8" s="4"/>
      <c r="B8" s="4"/>
      <c r="D8" s="4"/>
      <c r="E8" s="4"/>
      <c r="F8" s="4"/>
      <c r="G8" s="4"/>
      <c r="J8">
        <f>1/(J6-J4)</f>
        <v>69.871219793926983</v>
      </c>
    </row>
    <row r="9" spans="1:13" x14ac:dyDescent="0.25">
      <c r="A9" s="4">
        <v>2</v>
      </c>
      <c r="B9" s="4"/>
      <c r="C9" s="4"/>
      <c r="D9" s="4" t="s">
        <v>11</v>
      </c>
      <c r="E9" s="4" t="s">
        <v>12</v>
      </c>
      <c r="F9" s="4">
        <f>2 -($F$1/$G$1 -13)</f>
        <v>1.5780054534363259</v>
      </c>
      <c r="G9" s="4"/>
      <c r="K9">
        <f>+D20</f>
        <v>173.36943331715</v>
      </c>
    </row>
    <row r="10" spans="1:13" x14ac:dyDescent="0.25">
      <c r="A10" s="4">
        <v>2</v>
      </c>
      <c r="B10" s="4">
        <v>2.4255200000000001</v>
      </c>
      <c r="C10" s="4"/>
      <c r="D10" s="4">
        <v>2.4270999999999998</v>
      </c>
      <c r="E10" s="4">
        <v>2.4239299999999999</v>
      </c>
      <c r="F10" s="4">
        <f>+$F$1/$G$1 -11</f>
        <v>2.4219945465636741</v>
      </c>
      <c r="G10" s="4">
        <f>+AVERAGE(Table1[[#This Row],[QBO 30]:[QBO 50]])-Table1[[#This Row],[Model]]</f>
        <v>4.315453436325889E-3</v>
      </c>
    </row>
    <row r="11" spans="1:13" x14ac:dyDescent="0.25">
      <c r="B11" s="4"/>
      <c r="C11" s="4"/>
      <c r="D11" s="4"/>
      <c r="E11" s="4"/>
      <c r="F11" s="4"/>
    </row>
    <row r="12" spans="1:13" x14ac:dyDescent="0.25">
      <c r="B12" s="4"/>
      <c r="C12" s="4"/>
      <c r="D12" s="4"/>
      <c r="E12" s="4" t="s">
        <v>18</v>
      </c>
      <c r="F12" s="4" t="s">
        <v>2</v>
      </c>
    </row>
    <row r="13" spans="1:13" x14ac:dyDescent="0.25">
      <c r="B13" s="4"/>
      <c r="C13" s="4"/>
      <c r="D13" s="4" t="s">
        <v>20</v>
      </c>
      <c r="E13" s="4">
        <f>+AVERAGE(B4:E4)</f>
        <v>0.42613999999999996</v>
      </c>
      <c r="F13" s="4">
        <f>+F4</f>
        <v>0.42199454656367408</v>
      </c>
    </row>
    <row r="14" spans="1:13" x14ac:dyDescent="0.25">
      <c r="B14" s="4"/>
      <c r="C14" s="4"/>
      <c r="D14" s="4" t="s">
        <v>21</v>
      </c>
      <c r="E14" s="4">
        <f>1/E13</f>
        <v>2.3466466419486554</v>
      </c>
      <c r="F14" s="4">
        <f>1/F13</f>
        <v>2.3696988696727428</v>
      </c>
      <c r="I14" s="5" t="s">
        <v>15</v>
      </c>
    </row>
    <row r="15" spans="1:13" x14ac:dyDescent="0.25">
      <c r="B15" s="4"/>
      <c r="C15" s="4"/>
      <c r="D15" s="4" t="s">
        <v>22</v>
      </c>
      <c r="E15" s="4"/>
      <c r="F15" s="4">
        <f>1/(F1/J18-13)</f>
        <v>2.0488785015300768</v>
      </c>
    </row>
    <row r="16" spans="1:13" x14ac:dyDescent="0.25">
      <c r="B16" s="4"/>
      <c r="C16" s="4"/>
      <c r="D16" s="4" t="s">
        <v>23</v>
      </c>
      <c r="E16" s="4"/>
      <c r="F16" s="4">
        <f>1/(F1/J19-13)</f>
        <v>2.4908858265717466</v>
      </c>
      <c r="I16" t="s">
        <v>16</v>
      </c>
      <c r="J16">
        <v>27</v>
      </c>
      <c r="K16">
        <v>5</v>
      </c>
      <c r="L16">
        <v>5</v>
      </c>
      <c r="M16">
        <v>36</v>
      </c>
    </row>
    <row r="17" spans="1:11" x14ac:dyDescent="0.25">
      <c r="B17" s="4"/>
      <c r="C17" s="4"/>
      <c r="D17" s="4"/>
      <c r="E17" s="4"/>
      <c r="F17" s="4"/>
      <c r="I17" t="s">
        <v>16</v>
      </c>
      <c r="J17">
        <f>+J16+K16/24+L16/24/60+M16/24/60/60</f>
        <v>27.21222222222222</v>
      </c>
    </row>
    <row r="18" spans="1:11" x14ac:dyDescent="0.25">
      <c r="B18" s="4"/>
      <c r="C18" s="4"/>
      <c r="D18" s="4"/>
      <c r="E18" s="4"/>
      <c r="F18" s="4"/>
      <c r="I18" t="s">
        <v>17</v>
      </c>
      <c r="J18">
        <f>+J17+K18/24</f>
        <v>27.078888888888887</v>
      </c>
      <c r="K18">
        <v>-3.2</v>
      </c>
    </row>
    <row r="19" spans="1:11" x14ac:dyDescent="0.25">
      <c r="B19" s="4"/>
      <c r="C19" s="4"/>
      <c r="D19" s="4"/>
      <c r="E19" s="4"/>
      <c r="F19" s="4"/>
      <c r="I19" t="s">
        <v>19</v>
      </c>
      <c r="J19">
        <f>+J17+K19/24</f>
        <v>27.253888888888888</v>
      </c>
      <c r="K19">
        <v>1</v>
      </c>
    </row>
    <row r="20" spans="1:11" x14ac:dyDescent="0.25">
      <c r="B20" s="4">
        <f>10/21*F1</f>
        <v>173.92476190476191</v>
      </c>
      <c r="C20" s="4"/>
      <c r="D20" s="4">
        <v>173.36943331715</v>
      </c>
      <c r="E20" s="4">
        <f>2*D20</f>
        <v>346.7388666343</v>
      </c>
      <c r="F20" s="4"/>
    </row>
    <row r="21" spans="1:11" x14ac:dyDescent="0.25">
      <c r="B21" s="4"/>
      <c r="C21" s="4"/>
      <c r="D21" s="4">
        <v>205.9760488192</v>
      </c>
      <c r="E21" s="4">
        <f>2*D21</f>
        <v>411.95209763840001</v>
      </c>
      <c r="F21" s="4"/>
    </row>
    <row r="22" spans="1:11" x14ac:dyDescent="0.25">
      <c r="B22" s="4"/>
      <c r="C22" s="4"/>
      <c r="D22" s="4">
        <f>1/(1/D20-1/D21)/F1</f>
        <v>2.9984914723221698</v>
      </c>
      <c r="E22" s="4">
        <f>1/(1/E20-1/E21)/F1</f>
        <v>5.9969829446443397</v>
      </c>
      <c r="F22" s="4"/>
    </row>
    <row r="23" spans="1:11" x14ac:dyDescent="0.25">
      <c r="B23" s="4"/>
      <c r="C23" s="4"/>
      <c r="D23" s="4"/>
      <c r="E23" s="4"/>
      <c r="F23" s="4"/>
    </row>
    <row r="24" spans="1:11" x14ac:dyDescent="0.25">
      <c r="B24" s="4"/>
      <c r="C24" s="4"/>
      <c r="D24" s="4"/>
      <c r="E24" s="4"/>
      <c r="F24" s="4"/>
    </row>
    <row r="25" spans="1:11" x14ac:dyDescent="0.25">
      <c r="A25">
        <v>346</v>
      </c>
      <c r="B25" s="4" t="s">
        <v>24</v>
      </c>
      <c r="C25" s="4">
        <v>1</v>
      </c>
      <c r="D25" s="4">
        <v>0</v>
      </c>
      <c r="E25" s="4">
        <v>1</v>
      </c>
      <c r="F25" s="4" t="s">
        <v>25</v>
      </c>
    </row>
    <row r="26" spans="1:11" x14ac:dyDescent="0.25">
      <c r="A26">
        <v>173</v>
      </c>
      <c r="B26" s="4" t="s">
        <v>24</v>
      </c>
      <c r="C26" s="4">
        <v>2</v>
      </c>
      <c r="D26" s="4">
        <v>0</v>
      </c>
      <c r="E26" s="4">
        <v>2</v>
      </c>
      <c r="F26" s="4" t="s">
        <v>25</v>
      </c>
    </row>
    <row r="27" spans="1:11" x14ac:dyDescent="0.25">
      <c r="A27">
        <v>412</v>
      </c>
      <c r="B27" s="4" t="s">
        <v>24</v>
      </c>
      <c r="C27" s="4">
        <v>-1</v>
      </c>
      <c r="D27" s="4">
        <v>1</v>
      </c>
      <c r="E27" s="4">
        <v>0</v>
      </c>
      <c r="F27" s="4" t="s">
        <v>25</v>
      </c>
    </row>
    <row r="28" spans="1:11" x14ac:dyDescent="0.25">
      <c r="A28">
        <v>206</v>
      </c>
      <c r="B28" s="4" t="s">
        <v>24</v>
      </c>
      <c r="C28" s="4">
        <v>-2</v>
      </c>
      <c r="D28" s="4">
        <v>2</v>
      </c>
      <c r="E28" s="4">
        <v>0</v>
      </c>
      <c r="F28" s="4" t="s">
        <v>25</v>
      </c>
    </row>
    <row r="30" spans="1:11" x14ac:dyDescent="0.25">
      <c r="B30" s="4"/>
      <c r="C30" s="4">
        <v>1</v>
      </c>
      <c r="D30" s="4">
        <v>0.7</v>
      </c>
      <c r="E30" s="4"/>
      <c r="F30" s="4"/>
    </row>
    <row r="31" spans="1:11" x14ac:dyDescent="0.25">
      <c r="B31" s="4">
        <v>2008</v>
      </c>
      <c r="C31" s="4">
        <f>+$C$30*SIN(2*PI()*$F$1*B31/$D$20)+$D$30*SIN(2*PI()*$F$1*B31/$E$21)</f>
        <v>1.5726199185247993</v>
      </c>
      <c r="D31" s="4"/>
      <c r="E31" s="4"/>
      <c r="F31" s="4"/>
    </row>
    <row r="32" spans="1:11" x14ac:dyDescent="0.25">
      <c r="B32" s="4">
        <f>+B31+1/12</f>
        <v>2008.0833333333333</v>
      </c>
      <c r="C32" s="4">
        <f t="shared" ref="C32:C95" si="0">+$C$30*SIN(2*PI()*$F$1*B32/$D$20)+$D$30*SIN(2*PI()*$F$1*B32/$D$21)</f>
        <v>-0.5743393962546739</v>
      </c>
      <c r="D32" s="4"/>
      <c r="E32" s="4"/>
      <c r="F32" s="4"/>
    </row>
    <row r="33" spans="2:6" x14ac:dyDescent="0.25">
      <c r="B33" s="4">
        <f t="shared" ref="B33:B96" si="1">+B32+1/12</f>
        <v>2008.1666666666665</v>
      </c>
      <c r="C33" s="4">
        <f t="shared" si="0"/>
        <v>-1.1261123324592714</v>
      </c>
      <c r="D33" s="4"/>
      <c r="E33" s="4"/>
      <c r="F33" s="4"/>
    </row>
    <row r="34" spans="2:6" x14ac:dyDescent="0.25">
      <c r="B34" s="4">
        <f t="shared" si="1"/>
        <v>2008.2499999999998</v>
      </c>
      <c r="C34" s="4">
        <f t="shared" si="0"/>
        <v>-0.52644861679702415</v>
      </c>
      <c r="D34" s="4"/>
      <c r="E34" s="4"/>
      <c r="F34" s="4"/>
    </row>
    <row r="35" spans="2:6" x14ac:dyDescent="0.25">
      <c r="B35" s="4">
        <f t="shared" si="1"/>
        <v>2008.333333333333</v>
      </c>
      <c r="C35" s="4">
        <f t="shared" si="0"/>
        <v>0.75170608254110938</v>
      </c>
      <c r="D35" s="4"/>
      <c r="E35" s="4"/>
      <c r="F35" s="4"/>
    </row>
    <row r="36" spans="2:6" x14ac:dyDescent="0.25">
      <c r="B36" s="4">
        <f t="shared" si="1"/>
        <v>2008.4166666666663</v>
      </c>
      <c r="C36" s="4">
        <f t="shared" si="0"/>
        <v>1.4097984400519357</v>
      </c>
      <c r="D36" s="4"/>
      <c r="E36" s="4"/>
      <c r="F36" s="4"/>
    </row>
    <row r="37" spans="2:6" x14ac:dyDescent="0.25">
      <c r="B37" s="4">
        <f t="shared" si="1"/>
        <v>2008.4999999999995</v>
      </c>
      <c r="C37" s="4">
        <f t="shared" si="0"/>
        <v>0.66547765517007829</v>
      </c>
      <c r="D37" s="4"/>
      <c r="E37" s="4"/>
      <c r="F37" s="4"/>
    </row>
    <row r="38" spans="2:6" x14ac:dyDescent="0.25">
      <c r="B38" s="4">
        <f t="shared" si="1"/>
        <v>2008.5833333333328</v>
      </c>
      <c r="C38" s="4">
        <f t="shared" si="0"/>
        <v>-0.84038310559330132</v>
      </c>
    </row>
    <row r="39" spans="2:6" x14ac:dyDescent="0.25">
      <c r="B39" s="4">
        <f t="shared" si="1"/>
        <v>2008.6666666666661</v>
      </c>
      <c r="C39" s="4">
        <f t="shared" si="0"/>
        <v>-1.6059373317748697</v>
      </c>
    </row>
    <row r="40" spans="2:6" x14ac:dyDescent="0.25">
      <c r="B40" s="4">
        <f t="shared" si="1"/>
        <v>2008.7499999999993</v>
      </c>
      <c r="C40" s="4">
        <f t="shared" si="0"/>
        <v>-0.79592801397727075</v>
      </c>
    </row>
    <row r="41" spans="2:6" x14ac:dyDescent="0.25">
      <c r="B41" s="4">
        <f t="shared" si="1"/>
        <v>2008.8333333333326</v>
      </c>
      <c r="C41" s="4">
        <f t="shared" si="0"/>
        <v>0.84540066749738041</v>
      </c>
    </row>
    <row r="42" spans="2:6" x14ac:dyDescent="0.25">
      <c r="B42" s="4">
        <f t="shared" si="1"/>
        <v>2008.9166666666658</v>
      </c>
      <c r="C42" s="4">
        <f t="shared" si="0"/>
        <v>1.6951247929686679</v>
      </c>
    </row>
    <row r="43" spans="2:6" x14ac:dyDescent="0.25">
      <c r="B43" s="4">
        <f t="shared" si="1"/>
        <v>2008.9999999999991</v>
      </c>
      <c r="C43" s="4">
        <f t="shared" si="0"/>
        <v>0.88996566926721798</v>
      </c>
    </row>
    <row r="44" spans="2:6" x14ac:dyDescent="0.25">
      <c r="B44" s="4">
        <f t="shared" si="1"/>
        <v>2009.0833333333323</v>
      </c>
      <c r="C44" s="4">
        <f t="shared" si="0"/>
        <v>-0.78167998080678902</v>
      </c>
    </row>
    <row r="45" spans="2:6" x14ac:dyDescent="0.25">
      <c r="B45" s="4">
        <f t="shared" si="1"/>
        <v>2009.1666666666656</v>
      </c>
      <c r="C45" s="4">
        <f t="shared" si="0"/>
        <v>-1.6687300141848251</v>
      </c>
    </row>
    <row r="46" spans="2:6" x14ac:dyDescent="0.25">
      <c r="B46" s="4">
        <f t="shared" si="1"/>
        <v>2009.2499999999989</v>
      </c>
      <c r="C46" s="4">
        <f t="shared" si="0"/>
        <v>-0.92254732029394992</v>
      </c>
    </row>
    <row r="47" spans="2:6" x14ac:dyDescent="0.25">
      <c r="B47" s="4">
        <f t="shared" si="1"/>
        <v>2009.3333333333321</v>
      </c>
      <c r="C47" s="4">
        <f t="shared" si="0"/>
        <v>0.67172380493892636</v>
      </c>
    </row>
    <row r="48" spans="2:6" x14ac:dyDescent="0.25">
      <c r="B48" s="4">
        <f t="shared" si="1"/>
        <v>2009.4166666666654</v>
      </c>
      <c r="C48" s="4">
        <f t="shared" si="0"/>
        <v>1.5299072461456373</v>
      </c>
    </row>
    <row r="49" spans="2:3" x14ac:dyDescent="0.25">
      <c r="B49" s="4">
        <f t="shared" si="1"/>
        <v>2009.4999999999986</v>
      </c>
      <c r="C49" s="4">
        <f t="shared" si="0"/>
        <v>0.87493581961073663</v>
      </c>
    </row>
    <row r="50" spans="2:3" x14ac:dyDescent="0.25">
      <c r="B50" s="4">
        <f t="shared" si="1"/>
        <v>2009.5833333333319</v>
      </c>
      <c r="C50" s="4">
        <f t="shared" si="0"/>
        <v>-0.5423844969141427</v>
      </c>
    </row>
    <row r="51" spans="2:3" x14ac:dyDescent="0.25">
      <c r="B51" s="4">
        <f t="shared" si="1"/>
        <v>2009.6666666666652</v>
      </c>
      <c r="C51" s="4">
        <f t="shared" si="0"/>
        <v>-1.2932042492816127</v>
      </c>
    </row>
    <row r="52" spans="2:3" x14ac:dyDescent="0.25">
      <c r="B52" s="4">
        <f t="shared" si="1"/>
        <v>2009.7499999999984</v>
      </c>
      <c r="C52" s="4">
        <f t="shared" si="0"/>
        <v>-0.7374633728329284</v>
      </c>
    </row>
    <row r="53" spans="2:3" x14ac:dyDescent="0.25">
      <c r="B53" s="4">
        <f t="shared" si="1"/>
        <v>2009.8333333333317</v>
      </c>
      <c r="C53" s="4">
        <f t="shared" si="0"/>
        <v>0.42112676254346609</v>
      </c>
    </row>
    <row r="54" spans="2:3" x14ac:dyDescent="0.25">
      <c r="B54" s="4">
        <f t="shared" si="1"/>
        <v>2009.9166666666649</v>
      </c>
      <c r="C54" s="4">
        <f t="shared" si="0"/>
        <v>0.98281657301715186</v>
      </c>
    </row>
    <row r="55" spans="2:3" x14ac:dyDescent="0.25">
      <c r="B55" s="4">
        <f t="shared" si="1"/>
        <v>2009.9999999999982</v>
      </c>
      <c r="C55" s="4">
        <f t="shared" si="0"/>
        <v>0.51118406186760823</v>
      </c>
    </row>
    <row r="56" spans="2:3" x14ac:dyDescent="0.25">
      <c r="B56" s="4">
        <f t="shared" si="1"/>
        <v>2010.0833333333314</v>
      </c>
      <c r="C56" s="4">
        <f t="shared" si="0"/>
        <v>-0.33226459232694627</v>
      </c>
    </row>
    <row r="57" spans="2:3" x14ac:dyDescent="0.25">
      <c r="B57" s="4">
        <f t="shared" si="1"/>
        <v>2010.1666666666647</v>
      </c>
      <c r="C57" s="4">
        <f t="shared" si="0"/>
        <v>-0.62970458124991036</v>
      </c>
    </row>
    <row r="58" spans="2:3" x14ac:dyDescent="0.25">
      <c r="B58" s="4">
        <f t="shared" si="1"/>
        <v>2010.249999999998</v>
      </c>
      <c r="C58" s="4">
        <f t="shared" si="0"/>
        <v>-0.20819591021016476</v>
      </c>
    </row>
    <row r="59" spans="2:3" x14ac:dyDescent="0.25">
      <c r="B59" s="4">
        <f t="shared" si="1"/>
        <v>2010.3333333333312</v>
      </c>
      <c r="C59" s="4">
        <f t="shared" si="0"/>
        <v>0.29365367551597854</v>
      </c>
    </row>
    <row r="60" spans="2:3" x14ac:dyDescent="0.25">
      <c r="B60" s="4">
        <f t="shared" si="1"/>
        <v>2010.4166666666645</v>
      </c>
      <c r="C60" s="4">
        <f t="shared" si="0"/>
        <v>0.26793085052641502</v>
      </c>
    </row>
    <row r="61" spans="2:3" x14ac:dyDescent="0.25">
      <c r="B61" s="4">
        <f t="shared" si="1"/>
        <v>2010.4999999999977</v>
      </c>
      <c r="C61" s="4">
        <f t="shared" si="0"/>
        <v>-0.14942068774790013</v>
      </c>
    </row>
    <row r="62" spans="2:3" x14ac:dyDescent="0.25">
      <c r="B62" s="4">
        <f t="shared" si="1"/>
        <v>2010.583333333331</v>
      </c>
      <c r="C62" s="4">
        <f t="shared" si="0"/>
        <v>-0.3142617195138836</v>
      </c>
    </row>
    <row r="63" spans="2:3" x14ac:dyDescent="0.25">
      <c r="B63" s="4">
        <f t="shared" si="1"/>
        <v>2010.6666666666642</v>
      </c>
      <c r="C63" s="4">
        <f t="shared" si="0"/>
        <v>6.9328502155217686E-2</v>
      </c>
    </row>
    <row r="64" spans="2:3" x14ac:dyDescent="0.25">
      <c r="B64" s="4">
        <f t="shared" si="1"/>
        <v>2010.7499999999975</v>
      </c>
      <c r="C64" s="4">
        <f t="shared" si="0"/>
        <v>0.53192771365468305</v>
      </c>
    </row>
    <row r="65" spans="2:3" x14ac:dyDescent="0.25">
      <c r="B65" s="4">
        <f t="shared" si="1"/>
        <v>2010.8333333333308</v>
      </c>
      <c r="C65" s="4">
        <f t="shared" si="0"/>
        <v>0.39292699726902769</v>
      </c>
    </row>
    <row r="66" spans="2:3" x14ac:dyDescent="0.25">
      <c r="B66" s="4">
        <f t="shared" si="1"/>
        <v>2010.916666666664</v>
      </c>
      <c r="C66" s="4">
        <f t="shared" si="0"/>
        <v>-0.35360584399578532</v>
      </c>
    </row>
    <row r="67" spans="2:3" x14ac:dyDescent="0.25">
      <c r="B67" s="4">
        <f t="shared" si="1"/>
        <v>2010.9999999999973</v>
      </c>
      <c r="C67" s="4">
        <f t="shared" si="0"/>
        <v>-0.90523811564409384</v>
      </c>
    </row>
    <row r="68" spans="2:3" x14ac:dyDescent="0.25">
      <c r="B68" s="4">
        <f t="shared" si="1"/>
        <v>2011.0833333333305</v>
      </c>
      <c r="C68" s="4">
        <f t="shared" si="0"/>
        <v>-0.51846423121673602</v>
      </c>
    </row>
    <row r="69" spans="2:3" x14ac:dyDescent="0.25">
      <c r="B69" s="4">
        <f t="shared" si="1"/>
        <v>2011.1666666666638</v>
      </c>
      <c r="C69" s="4">
        <f t="shared" si="0"/>
        <v>0.56432716073552358</v>
      </c>
    </row>
    <row r="70" spans="2:3" x14ac:dyDescent="0.25">
      <c r="B70" s="4">
        <f t="shared" si="1"/>
        <v>2011.249999999997</v>
      </c>
      <c r="C70" s="4">
        <f t="shared" si="0"/>
        <v>1.2348047559362485</v>
      </c>
    </row>
    <row r="71" spans="2:3" x14ac:dyDescent="0.25">
      <c r="B71" s="4">
        <f t="shared" si="1"/>
        <v>2011.3333333333303</v>
      </c>
      <c r="C71" s="4">
        <f t="shared" si="0"/>
        <v>0.67110564047790788</v>
      </c>
    </row>
    <row r="72" spans="2:3" x14ac:dyDescent="0.25">
      <c r="B72" s="4">
        <f t="shared" si="1"/>
        <v>2011.4166666666636</v>
      </c>
      <c r="C72" s="4">
        <f t="shared" si="0"/>
        <v>-0.69097130409836782</v>
      </c>
    </row>
    <row r="73" spans="2:3" x14ac:dyDescent="0.25">
      <c r="B73" s="4">
        <f t="shared" si="1"/>
        <v>2011.4999999999968</v>
      </c>
      <c r="C73" s="4">
        <f t="shared" si="0"/>
        <v>-1.4896124009077287</v>
      </c>
    </row>
    <row r="74" spans="2:3" x14ac:dyDescent="0.25">
      <c r="B74" s="4">
        <f t="shared" si="1"/>
        <v>2011.5833333333301</v>
      </c>
      <c r="C74" s="4">
        <f t="shared" si="0"/>
        <v>-0.82509519328466885</v>
      </c>
    </row>
    <row r="75" spans="2:3" x14ac:dyDescent="0.25">
      <c r="B75" s="4">
        <f t="shared" si="1"/>
        <v>2011.6666666666633</v>
      </c>
      <c r="C75" s="4">
        <f t="shared" si="0"/>
        <v>0.73394413606126507</v>
      </c>
    </row>
    <row r="76" spans="2:3" x14ac:dyDescent="0.25">
      <c r="B76" s="4">
        <f t="shared" si="1"/>
        <v>2011.7499999999966</v>
      </c>
      <c r="C76" s="4">
        <f t="shared" si="0"/>
        <v>1.6457812318898093</v>
      </c>
    </row>
    <row r="77" spans="2:3" x14ac:dyDescent="0.25">
      <c r="B77" s="4">
        <f t="shared" si="1"/>
        <v>2011.8333333333298</v>
      </c>
      <c r="C77" s="4">
        <f t="shared" si="0"/>
        <v>0.95210719611905792</v>
      </c>
    </row>
    <row r="78" spans="2:3" x14ac:dyDescent="0.25">
      <c r="B78" s="4">
        <f t="shared" si="1"/>
        <v>2011.9166666666631</v>
      </c>
      <c r="C78" s="4">
        <f t="shared" si="0"/>
        <v>-0.70407034641956301</v>
      </c>
    </row>
    <row r="79" spans="2:3" x14ac:dyDescent="0.25">
      <c r="B79" s="4">
        <f t="shared" si="1"/>
        <v>2011.9999999999964</v>
      </c>
      <c r="C79" s="4">
        <f t="shared" si="0"/>
        <v>-1.6893375889745896</v>
      </c>
    </row>
    <row r="80" spans="2:3" x14ac:dyDescent="0.25">
      <c r="B80" s="4">
        <f t="shared" si="1"/>
        <v>2012.0833333333296</v>
      </c>
      <c r="C80" s="4">
        <f t="shared" si="0"/>
        <v>-1.0250548198273124</v>
      </c>
    </row>
    <row r="81" spans="2:3" x14ac:dyDescent="0.25">
      <c r="B81" s="4">
        <f t="shared" si="1"/>
        <v>2012.1666666666629</v>
      </c>
      <c r="C81" s="4">
        <f t="shared" si="0"/>
        <v>0.62077956819662483</v>
      </c>
    </row>
    <row r="82" spans="2:3" x14ac:dyDescent="0.25">
      <c r="B82" s="4">
        <f t="shared" si="1"/>
        <v>2012.2499999999961</v>
      </c>
      <c r="C82" s="4">
        <f t="shared" si="0"/>
        <v>1.6178104476924495</v>
      </c>
    </row>
    <row r="83" spans="2:3" x14ac:dyDescent="0.25">
      <c r="B83" s="4">
        <f t="shared" si="1"/>
        <v>2012.3333333333294</v>
      </c>
      <c r="C83" s="4">
        <f t="shared" si="0"/>
        <v>1.0218033175587202</v>
      </c>
    </row>
    <row r="84" spans="2:3" x14ac:dyDescent="0.25">
      <c r="B84" s="4">
        <f t="shared" si="1"/>
        <v>2012.4166666666626</v>
      </c>
      <c r="C84" s="4">
        <f t="shared" si="0"/>
        <v>-0.50922728387557636</v>
      </c>
    </row>
    <row r="85" spans="2:3" x14ac:dyDescent="0.25">
      <c r="B85" s="4">
        <f t="shared" si="1"/>
        <v>2012.4999999999959</v>
      </c>
      <c r="C85" s="4">
        <f t="shared" si="0"/>
        <v>-1.440457613910993</v>
      </c>
    </row>
    <row r="86" spans="2:3" x14ac:dyDescent="0.25">
      <c r="B86" s="4">
        <f t="shared" si="1"/>
        <v>2012.5833333333292</v>
      </c>
      <c r="C86" s="4">
        <f t="shared" si="0"/>
        <v>-0.92831296673813091</v>
      </c>
    </row>
    <row r="87" spans="2:3" x14ac:dyDescent="0.25">
      <c r="B87" s="4">
        <f t="shared" si="1"/>
        <v>2012.6666666666624</v>
      </c>
      <c r="C87" s="4">
        <f t="shared" si="0"/>
        <v>0.39672433101001869</v>
      </c>
    </row>
    <row r="88" spans="2:3" x14ac:dyDescent="0.25">
      <c r="B88" s="4">
        <f t="shared" si="1"/>
        <v>2012.7499999999957</v>
      </c>
      <c r="C88" s="4">
        <f t="shared" si="0"/>
        <v>1.1770955940513845</v>
      </c>
    </row>
    <row r="89" spans="2:3" x14ac:dyDescent="0.25">
      <c r="B89" s="4">
        <f t="shared" si="1"/>
        <v>2012.8333333333289</v>
      </c>
      <c r="C89" s="4">
        <f t="shared" si="0"/>
        <v>0.7408069242923031</v>
      </c>
    </row>
    <row r="90" spans="2:3" x14ac:dyDescent="0.25">
      <c r="B90" s="4">
        <f t="shared" si="1"/>
        <v>2012.9166666666622</v>
      </c>
      <c r="C90" s="4">
        <f t="shared" si="0"/>
        <v>-0.30893485286248523</v>
      </c>
    </row>
    <row r="91" spans="2:3" x14ac:dyDescent="0.25">
      <c r="B91" s="4">
        <f t="shared" si="1"/>
        <v>2012.9999999999955</v>
      </c>
      <c r="C91" s="4">
        <f t="shared" si="0"/>
        <v>-0.85568027313702766</v>
      </c>
    </row>
    <row r="92" spans="2:3" x14ac:dyDescent="0.25">
      <c r="B92" s="4">
        <f t="shared" si="1"/>
        <v>2013.0833333333287</v>
      </c>
      <c r="C92" s="4">
        <f t="shared" si="0"/>
        <v>-0.46668045316098056</v>
      </c>
    </row>
    <row r="93" spans="2:3" x14ac:dyDescent="0.25">
      <c r="B93" s="4">
        <f t="shared" si="1"/>
        <v>2013.166666666662</v>
      </c>
      <c r="C93" s="4">
        <f t="shared" si="0"/>
        <v>0.26633051719112655</v>
      </c>
    </row>
    <row r="94" spans="2:3" x14ac:dyDescent="0.25">
      <c r="B94" s="4">
        <f t="shared" si="1"/>
        <v>2013.2499999999952</v>
      </c>
      <c r="C94" s="4">
        <f t="shared" si="0"/>
        <v>0.50894022944132089</v>
      </c>
    </row>
    <row r="95" spans="2:3" x14ac:dyDescent="0.25">
      <c r="B95" s="4">
        <f t="shared" si="1"/>
        <v>2013.3333333333285</v>
      </c>
      <c r="C95" s="4">
        <f t="shared" si="0"/>
        <v>0.12402516502289107</v>
      </c>
    </row>
    <row r="96" spans="2:3" x14ac:dyDescent="0.25">
      <c r="B96" s="4">
        <f t="shared" si="1"/>
        <v>2013.4166666666617</v>
      </c>
      <c r="C96" s="4">
        <f t="shared" ref="C96:C151" si="2">+$C$30*SIN(2*PI()*$F$1*B96/$D$20)+$D$30*SIN(2*PI()*$F$1*B96/$D$21)</f>
        <v>-0.28135526225158902</v>
      </c>
    </row>
    <row r="97" spans="2:3" x14ac:dyDescent="0.25">
      <c r="B97" s="4">
        <f t="shared" ref="B97:B151" si="3">+B96+1/12</f>
        <v>2013.499999999995</v>
      </c>
      <c r="C97" s="4">
        <f t="shared" si="2"/>
        <v>-0.1704813689522271</v>
      </c>
    </row>
    <row r="98" spans="2:3" x14ac:dyDescent="0.25">
      <c r="B98" s="4">
        <f t="shared" si="3"/>
        <v>2013.5833333333283</v>
      </c>
      <c r="C98" s="4">
        <f t="shared" si="2"/>
        <v>0.26018468219584667</v>
      </c>
    </row>
    <row r="99" spans="2:3" x14ac:dyDescent="0.25">
      <c r="B99" s="4">
        <f t="shared" si="3"/>
        <v>2013.6666666666615</v>
      </c>
      <c r="C99" s="4">
        <f t="shared" si="2"/>
        <v>0.3566639768010984</v>
      </c>
    </row>
    <row r="100" spans="2:3" x14ac:dyDescent="0.25">
      <c r="B100" s="4">
        <f t="shared" si="3"/>
        <v>2013.7499999999948</v>
      </c>
      <c r="C100" s="4">
        <f t="shared" si="2"/>
        <v>-0.12915403741686415</v>
      </c>
    </row>
    <row r="101" spans="2:3" x14ac:dyDescent="0.25">
      <c r="B101" s="4">
        <f t="shared" si="3"/>
        <v>2013.833333333328</v>
      </c>
      <c r="C101" s="4">
        <f t="shared" si="2"/>
        <v>-0.65302895002516859</v>
      </c>
    </row>
    <row r="102" spans="2:3" x14ac:dyDescent="0.25">
      <c r="B102" s="4">
        <f t="shared" si="3"/>
        <v>2013.9166666666613</v>
      </c>
      <c r="C102" s="4">
        <f t="shared" si="2"/>
        <v>-0.48466183284116704</v>
      </c>
    </row>
    <row r="103" spans="2:3" x14ac:dyDescent="0.25">
      <c r="B103" s="4">
        <f t="shared" si="3"/>
        <v>2013.9999999999945</v>
      </c>
      <c r="C103" s="4">
        <f t="shared" si="2"/>
        <v>0.36598691603025413</v>
      </c>
    </row>
    <row r="104" spans="2:3" x14ac:dyDescent="0.25">
      <c r="B104" s="4">
        <f t="shared" si="3"/>
        <v>2014.0833333333278</v>
      </c>
      <c r="C104" s="4">
        <f t="shared" si="2"/>
        <v>1.0193453422083381</v>
      </c>
    </row>
    <row r="105" spans="2:3" x14ac:dyDescent="0.25">
      <c r="B105" s="4">
        <f t="shared" si="3"/>
        <v>2014.1666666666611</v>
      </c>
      <c r="C105" s="4">
        <f t="shared" si="2"/>
        <v>0.64840568015599243</v>
      </c>
    </row>
    <row r="106" spans="2:3" x14ac:dyDescent="0.25">
      <c r="B106" s="4">
        <f t="shared" si="3"/>
        <v>2014.2499999999943</v>
      </c>
      <c r="C106" s="4">
        <f t="shared" si="2"/>
        <v>-0.52522956521637221</v>
      </c>
    </row>
    <row r="107" spans="2:3" x14ac:dyDescent="0.25">
      <c r="B107" s="4">
        <f t="shared" si="3"/>
        <v>2014.3333333333276</v>
      </c>
      <c r="C107" s="4">
        <f t="shared" si="2"/>
        <v>-1.325747110951812</v>
      </c>
    </row>
    <row r="108" spans="2:3" x14ac:dyDescent="0.25">
      <c r="B108" s="4">
        <f t="shared" si="3"/>
        <v>2014.4166666666608</v>
      </c>
      <c r="C108" s="4">
        <f t="shared" si="2"/>
        <v>-0.82375579164607238</v>
      </c>
    </row>
    <row r="109" spans="2:3" x14ac:dyDescent="0.25">
      <c r="B109" s="4">
        <f t="shared" si="3"/>
        <v>2014.4999999999941</v>
      </c>
      <c r="C109" s="4">
        <f t="shared" si="2"/>
        <v>0.60272318940448499</v>
      </c>
    </row>
    <row r="110" spans="2:3" x14ac:dyDescent="0.25">
      <c r="B110" s="4">
        <f t="shared" si="3"/>
        <v>2014.5833333333273</v>
      </c>
      <c r="C110" s="4">
        <f t="shared" si="2"/>
        <v>1.5444614408544208</v>
      </c>
    </row>
    <row r="111" spans="2:3" x14ac:dyDescent="0.25">
      <c r="B111" s="4">
        <f t="shared" si="3"/>
        <v>2014.6666666666606</v>
      </c>
      <c r="C111" s="4">
        <f t="shared" si="2"/>
        <v>0.98250711314215389</v>
      </c>
    </row>
    <row r="112" spans="2:3" x14ac:dyDescent="0.25">
      <c r="B112" s="4">
        <f t="shared" si="3"/>
        <v>2014.7499999999939</v>
      </c>
      <c r="C112" s="4">
        <f t="shared" si="2"/>
        <v>-0.60501605632920197</v>
      </c>
    </row>
    <row r="113" spans="2:3" x14ac:dyDescent="0.25">
      <c r="B113" s="4">
        <f t="shared" si="3"/>
        <v>2014.8333333333271</v>
      </c>
      <c r="C113" s="4">
        <f t="shared" si="2"/>
        <v>-1.6565164965627381</v>
      </c>
    </row>
    <row r="114" spans="2:3" x14ac:dyDescent="0.25">
      <c r="B114" s="4">
        <f t="shared" si="3"/>
        <v>2014.9166666666604</v>
      </c>
      <c r="C114" s="4">
        <f t="shared" si="2"/>
        <v>-1.0961040613005866</v>
      </c>
    </row>
    <row r="115" spans="2:3" x14ac:dyDescent="0.25">
      <c r="B115" s="4">
        <f t="shared" si="3"/>
        <v>2014.9999999999936</v>
      </c>
      <c r="C115" s="4">
        <f t="shared" si="2"/>
        <v>0.54808491382720548</v>
      </c>
    </row>
    <row r="116" spans="2:3" x14ac:dyDescent="0.25">
      <c r="B116" s="4">
        <f t="shared" si="3"/>
        <v>2015.0833333333269</v>
      </c>
      <c r="C116" s="4">
        <f t="shared" si="2"/>
        <v>1.6538853976350942</v>
      </c>
    </row>
    <row r="117" spans="2:3" x14ac:dyDescent="0.25">
      <c r="B117" s="4">
        <f t="shared" si="3"/>
        <v>2015.1666666666601</v>
      </c>
      <c r="C117" s="4">
        <f t="shared" si="2"/>
        <v>1.1394675956701588</v>
      </c>
    </row>
    <row r="118" spans="2:3" x14ac:dyDescent="0.25">
      <c r="B118" s="4">
        <f t="shared" si="3"/>
        <v>2015.2499999999934</v>
      </c>
      <c r="C118" s="4">
        <f t="shared" si="2"/>
        <v>-0.45487299510083506</v>
      </c>
    </row>
    <row r="119" spans="2:3" x14ac:dyDescent="0.25">
      <c r="B119" s="4">
        <f t="shared" si="3"/>
        <v>2015.3333333333267</v>
      </c>
      <c r="C119" s="4">
        <f t="shared" si="2"/>
        <v>-1.5403246097102425</v>
      </c>
    </row>
    <row r="120" spans="2:3" x14ac:dyDescent="0.25">
      <c r="B120" s="4">
        <f t="shared" si="3"/>
        <v>2015.4166666666599</v>
      </c>
      <c r="C120" s="4">
        <f t="shared" si="2"/>
        <v>-1.0944472806454031</v>
      </c>
    </row>
    <row r="121" spans="2:3" x14ac:dyDescent="0.25">
      <c r="B121" s="4">
        <f t="shared" si="3"/>
        <v>2015.4999999999932</v>
      </c>
      <c r="C121" s="4">
        <f t="shared" si="2"/>
        <v>0.35196651336765344</v>
      </c>
    </row>
    <row r="122" spans="2:3" x14ac:dyDescent="0.25">
      <c r="B122" s="4">
        <f t="shared" si="3"/>
        <v>2015.5833333333264</v>
      </c>
      <c r="C122" s="4">
        <f t="shared" si="2"/>
        <v>1.3308062389084554</v>
      </c>
    </row>
    <row r="123" spans="2:3" x14ac:dyDescent="0.25">
      <c r="B123" s="4">
        <f t="shared" si="3"/>
        <v>2015.6666666666597</v>
      </c>
      <c r="C123" s="4">
        <f t="shared" si="2"/>
        <v>0.95245641299047656</v>
      </c>
    </row>
    <row r="124" spans="2:3" x14ac:dyDescent="0.25">
      <c r="B124" s="4">
        <f t="shared" si="3"/>
        <v>2015.749999999993</v>
      </c>
      <c r="C124" s="4">
        <f t="shared" si="2"/>
        <v>-0.26583934360150913</v>
      </c>
    </row>
    <row r="125" spans="2:3" x14ac:dyDescent="0.25">
      <c r="B125" s="4">
        <f t="shared" si="3"/>
        <v>2015.8333333333262</v>
      </c>
      <c r="C125" s="4">
        <f t="shared" si="2"/>
        <v>-1.0496182008069055</v>
      </c>
    </row>
    <row r="126" spans="2:3" x14ac:dyDescent="0.25">
      <c r="B126" s="4">
        <f t="shared" si="3"/>
        <v>2015.9166666666595</v>
      </c>
      <c r="C126" s="4">
        <f t="shared" si="2"/>
        <v>-0.7159493745224691</v>
      </c>
    </row>
    <row r="127" spans="2:3" x14ac:dyDescent="0.25">
      <c r="B127" s="4">
        <f t="shared" si="3"/>
        <v>2015.9999999999927</v>
      </c>
      <c r="C127" s="4">
        <f t="shared" si="2"/>
        <v>0.21914908794715859</v>
      </c>
    </row>
    <row r="128" spans="2:3" x14ac:dyDescent="0.25">
      <c r="B128" s="4">
        <f t="shared" si="3"/>
        <v>2016.083333333326</v>
      </c>
      <c r="C128" s="4">
        <f t="shared" si="2"/>
        <v>0.72737135689536248</v>
      </c>
    </row>
    <row r="129" spans="2:3" x14ac:dyDescent="0.25">
      <c r="B129" s="4">
        <f t="shared" si="3"/>
        <v>2016.1666666666592</v>
      </c>
      <c r="C129" s="4">
        <f t="shared" si="2"/>
        <v>0.39854452749274089</v>
      </c>
    </row>
    <row r="130" spans="2:3" x14ac:dyDescent="0.25">
      <c r="B130" s="4">
        <f t="shared" si="3"/>
        <v>2016.2499999999925</v>
      </c>
      <c r="C130" s="4">
        <f t="shared" si="2"/>
        <v>-0.2275602246083962</v>
      </c>
    </row>
    <row r="131" spans="2:3" x14ac:dyDescent="0.25">
      <c r="B131" s="4">
        <f t="shared" si="3"/>
        <v>2016.3333333333258</v>
      </c>
      <c r="C131" s="4">
        <f t="shared" si="2"/>
        <v>-0.39728779806436515</v>
      </c>
    </row>
    <row r="132" spans="2:3" x14ac:dyDescent="0.25">
      <c r="B132" s="4">
        <f t="shared" si="3"/>
        <v>2016.416666666659</v>
      </c>
      <c r="C132" s="4">
        <f t="shared" si="2"/>
        <v>-2.3765136144451221E-2</v>
      </c>
    </row>
    <row r="133" spans="2:3" x14ac:dyDescent="0.25">
      <c r="B133" s="4">
        <f t="shared" si="3"/>
        <v>2016.4999999999923</v>
      </c>
      <c r="C133" s="4">
        <f t="shared" si="2"/>
        <v>0.29750251850753717</v>
      </c>
    </row>
    <row r="134" spans="2:3" x14ac:dyDescent="0.25">
      <c r="B134" s="4">
        <f t="shared" si="3"/>
        <v>2016.5833333333255</v>
      </c>
      <c r="C134" s="4">
        <f t="shared" si="2"/>
        <v>9.1232606132534699E-2</v>
      </c>
    </row>
    <row r="135" spans="2:3" x14ac:dyDescent="0.25">
      <c r="B135" s="4">
        <f t="shared" si="3"/>
        <v>2016.6666666666588</v>
      </c>
      <c r="C135" s="4">
        <f t="shared" si="2"/>
        <v>-0.37745624218639179</v>
      </c>
    </row>
    <row r="136" spans="2:3" x14ac:dyDescent="0.25">
      <c r="B136" s="4">
        <f t="shared" si="3"/>
        <v>2016.749999999992</v>
      </c>
      <c r="C136" s="4">
        <f t="shared" si="2"/>
        <v>-0.42515384091653441</v>
      </c>
    </row>
    <row r="137" spans="2:3" x14ac:dyDescent="0.25">
      <c r="B137" s="4">
        <f t="shared" si="3"/>
        <v>2016.8333333333253</v>
      </c>
      <c r="C137" s="4">
        <f t="shared" si="2"/>
        <v>0.16401836823108551</v>
      </c>
    </row>
    <row r="138" spans="2:3" x14ac:dyDescent="0.25">
      <c r="B138" s="4">
        <f t="shared" si="3"/>
        <v>2016.9166666666586</v>
      </c>
      <c r="C138" s="4">
        <f t="shared" si="2"/>
        <v>0.77020939998062876</v>
      </c>
    </row>
    <row r="139" spans="2:3" x14ac:dyDescent="0.25">
      <c r="B139" s="4">
        <f t="shared" si="3"/>
        <v>2016.9999999999918</v>
      </c>
      <c r="C139" s="4">
        <f t="shared" si="2"/>
        <v>0.59678099459432277</v>
      </c>
    </row>
    <row r="140" spans="2:3" x14ac:dyDescent="0.25">
      <c r="B140" s="4">
        <f t="shared" si="3"/>
        <v>2017.0833333333251</v>
      </c>
      <c r="C140" s="4">
        <f t="shared" si="2"/>
        <v>-0.3498136460845474</v>
      </c>
    </row>
    <row r="141" spans="2:3" x14ac:dyDescent="0.25">
      <c r="B141" s="4">
        <f t="shared" si="3"/>
        <v>2017.1666666666583</v>
      </c>
      <c r="C141" s="4">
        <f t="shared" si="2"/>
        <v>-1.1195559754231872</v>
      </c>
    </row>
    <row r="142" spans="2:3" x14ac:dyDescent="0.25">
      <c r="B142" s="4">
        <f t="shared" si="3"/>
        <v>2017.2499999999916</v>
      </c>
      <c r="C142" s="4">
        <f t="shared" si="2"/>
        <v>-0.79039965153111613</v>
      </c>
    </row>
    <row r="143" spans="2:3" x14ac:dyDescent="0.25">
      <c r="B143" s="4">
        <f t="shared" si="3"/>
        <v>2017.3333333333248</v>
      </c>
      <c r="C143" s="4">
        <f t="shared" si="2"/>
        <v>0.45759226491647764</v>
      </c>
    </row>
    <row r="144" spans="2:3" x14ac:dyDescent="0.25">
      <c r="B144" s="4">
        <f t="shared" si="3"/>
        <v>2017.4166666666581</v>
      </c>
      <c r="C144" s="4">
        <f t="shared" si="2"/>
        <v>1.3945130845685569</v>
      </c>
    </row>
    <row r="145" spans="2:3" x14ac:dyDescent="0.25">
      <c r="B145" s="4">
        <f t="shared" si="3"/>
        <v>2017.4999999999914</v>
      </c>
      <c r="C145" s="4">
        <f t="shared" si="2"/>
        <v>0.97854679494325114</v>
      </c>
    </row>
    <row r="146" spans="2:3" x14ac:dyDescent="0.25">
      <c r="B146" s="4">
        <f t="shared" si="3"/>
        <v>2017.5833333333246</v>
      </c>
      <c r="C146" s="4">
        <f t="shared" si="2"/>
        <v>-0.4895446023064039</v>
      </c>
    </row>
    <row r="147" spans="2:3" x14ac:dyDescent="0.25">
      <c r="B147" s="4">
        <f t="shared" si="3"/>
        <v>2017.6666666666579</v>
      </c>
      <c r="C147" s="4">
        <f t="shared" si="2"/>
        <v>-1.5715822291257009</v>
      </c>
    </row>
    <row r="148" spans="2:3" x14ac:dyDescent="0.25">
      <c r="B148" s="4">
        <f t="shared" si="3"/>
        <v>2017.7499999999911</v>
      </c>
      <c r="C148" s="4">
        <f t="shared" si="2"/>
        <v>-1.131817231530829</v>
      </c>
    </row>
    <row r="149" spans="2:3" x14ac:dyDescent="0.25">
      <c r="B149" s="4">
        <f t="shared" si="3"/>
        <v>2017.8333333333244</v>
      </c>
      <c r="C149" s="4">
        <f t="shared" si="2"/>
        <v>0.4578965188680722</v>
      </c>
    </row>
    <row r="150" spans="2:3" x14ac:dyDescent="0.25">
      <c r="B150" s="4">
        <f t="shared" si="3"/>
        <v>2017.9166666666576</v>
      </c>
      <c r="C150" s="4">
        <f t="shared" si="2"/>
        <v>1.6373905367310395</v>
      </c>
    </row>
    <row r="151" spans="2:3" x14ac:dyDescent="0.25">
      <c r="B151" s="4">
        <f t="shared" si="3"/>
        <v>2017.9999999999909</v>
      </c>
      <c r="C151" s="4">
        <f t="shared" si="2"/>
        <v>1.2227176714527888</v>
      </c>
    </row>
  </sheetData>
  <hyperlinks>
    <hyperlink ref="I14" r:id="rId1" xr:uid="{00000000-0004-0000-0200-000000000000}"/>
  </hyperlink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002"/>
  <sheetViews>
    <sheetView topLeftCell="A10" zoomScale="50" zoomScaleNormal="50" workbookViewId="0">
      <selection activeCell="M6" sqref="M6"/>
    </sheetView>
  </sheetViews>
  <sheetFormatPr defaultRowHeight="15" x14ac:dyDescent="0.25"/>
  <cols>
    <col min="1" max="1" width="9.85546875" customWidth="1"/>
    <col min="2" max="2" width="10.42578125" customWidth="1"/>
    <col min="3" max="3" width="10.7109375" customWidth="1"/>
    <col min="24" max="24" width="10.42578125" bestFit="1" customWidth="1"/>
    <col min="25" max="25" width="10.5703125" bestFit="1" customWidth="1"/>
    <col min="26" max="26" width="10.85546875" bestFit="1" customWidth="1"/>
    <col min="27" max="30" width="10.42578125" bestFit="1" customWidth="1"/>
  </cols>
  <sheetData>
    <row r="1" spans="1:30" x14ac:dyDescent="0.25">
      <c r="A1" t="s">
        <v>3</v>
      </c>
      <c r="B1" t="s">
        <v>2</v>
      </c>
      <c r="C1" t="s">
        <v>1</v>
      </c>
      <c r="K1">
        <v>100</v>
      </c>
      <c r="Q1">
        <f ca="1">+CORREL(K3:K300,Q3:Q300)</f>
        <v>0.33346438799530748</v>
      </c>
      <c r="R1">
        <f ca="1">+CORREL(L3:L300,R3:R300)</f>
        <v>0.40348029789485523</v>
      </c>
      <c r="S1">
        <v>615</v>
      </c>
      <c r="T1">
        <v>629</v>
      </c>
      <c r="X1" t="s">
        <v>4</v>
      </c>
    </row>
    <row r="2" spans="1:30" x14ac:dyDescent="0.25">
      <c r="A2" s="1">
        <v>1953</v>
      </c>
      <c r="B2" s="1">
        <v>1.3147366264657101</v>
      </c>
      <c r="C2" s="1">
        <v>0.77720207299999999</v>
      </c>
      <c r="J2" t="s">
        <v>0</v>
      </c>
      <c r="K2" t="str">
        <f>+B1</f>
        <v>Model</v>
      </c>
      <c r="L2" t="str">
        <f>+C1</f>
        <v>Data</v>
      </c>
      <c r="Q2" t="s">
        <v>2</v>
      </c>
      <c r="R2" t="s">
        <v>1</v>
      </c>
      <c r="X2" s="1">
        <v>1880</v>
      </c>
      <c r="Y2" s="1">
        <v>-0.182344337367672</v>
      </c>
      <c r="Z2" s="1">
        <v>-0.29435410000000001</v>
      </c>
      <c r="AA2" s="1">
        <v>1880</v>
      </c>
      <c r="AB2" s="1">
        <v>0.01</v>
      </c>
      <c r="AC2" s="1">
        <v>46.162817553502897</v>
      </c>
      <c r="AD2" s="1">
        <v>1158.3277648856099</v>
      </c>
    </row>
    <row r="3" spans="1:30" x14ac:dyDescent="0.25">
      <c r="A3" s="1">
        <v>1953.083333</v>
      </c>
      <c r="B3" s="1">
        <v>1.3084846062167299</v>
      </c>
      <c r="C3" s="1">
        <v>0.93264248699999996</v>
      </c>
      <c r="I3">
        <v>1</v>
      </c>
      <c r="J3">
        <f t="shared" ref="J3:J66" si="0">+I3/$K$1/2/PI()</f>
        <v>1.5915494309189536E-3</v>
      </c>
      <c r="K3">
        <f t="array" ref="K3">+((SUM(COS($I3/$K$1*($A$22:$A$1600))*$B$22:$B$1600)))</f>
        <v>-109.67811083918949</v>
      </c>
      <c r="L3">
        <f t="array" ref="L3">+((SUM(COS($I3/$K$1*($A$22:$A$1600))*$C$22:$C$1600)))</f>
        <v>-62.426025995004544</v>
      </c>
      <c r="Q3">
        <f ca="1">INDIRECT("k" &amp; ($S$1 - ROW(A1) + 1))</f>
        <v>3.4399619920688607</v>
      </c>
      <c r="R3">
        <f ca="1">INDIRECT("l" &amp; ($S$1 - ROW(A1) + 1))</f>
        <v>-49.647065276188648</v>
      </c>
      <c r="S3">
        <f>629 - ROW(A1) + 1</f>
        <v>629</v>
      </c>
      <c r="U3">
        <f>1-0.977</f>
        <v>2.300000000000002E-2</v>
      </c>
      <c r="X3" s="1">
        <v>1880.083333</v>
      </c>
      <c r="Y3" s="1">
        <v>-0.208503688432773</v>
      </c>
      <c r="Z3" s="1">
        <v>-9.2925099999999997E-2</v>
      </c>
      <c r="AA3" s="1">
        <v>1880.083333</v>
      </c>
      <c r="AB3" s="1">
        <v>1.2E-2</v>
      </c>
      <c r="AC3" s="1">
        <v>4302.3781996798698</v>
      </c>
      <c r="AD3" s="1">
        <v>8642.3233964313895</v>
      </c>
    </row>
    <row r="4" spans="1:30" x14ac:dyDescent="0.25">
      <c r="A4" s="1">
        <v>1953.166667</v>
      </c>
      <c r="B4" s="1">
        <v>1.41063382938393</v>
      </c>
      <c r="C4" s="1">
        <v>0.90673575100000003</v>
      </c>
      <c r="I4">
        <f>+I3+1</f>
        <v>2</v>
      </c>
      <c r="J4">
        <f t="shared" si="0"/>
        <v>3.1830988618379071E-3</v>
      </c>
      <c r="K4">
        <f t="array" ref="K4">+((SUM(COS($I4/$K$1*($A$22:$A$2000))*$B$22:$B$2000)))</f>
        <v>104.57242035346204</v>
      </c>
      <c r="L4">
        <f t="array" ref="L4">+((SUM(COS($I4/$K$1*($A$22:$A$2000))*$C$22:$C$2000)))</f>
        <v>55.437257699804434</v>
      </c>
      <c r="Q4">
        <f t="shared" ref="Q4:Q67" ca="1" si="1">INDIRECT("k" &amp; ($S$1 - ROW(A2) + 1))</f>
        <v>11.702373387991436</v>
      </c>
      <c r="R4">
        <f t="shared" ref="R4:R67" ca="1" si="2">INDIRECT("l" &amp; ($S$1 - ROW(A2) + 1))</f>
        <v>-8.8304241529890533</v>
      </c>
      <c r="S4">
        <f t="shared" ref="S4:S67" si="3">629 - ROW(A2) + 1</f>
        <v>628</v>
      </c>
      <c r="U4">
        <f>1/U3</f>
        <v>43.478260869565176</v>
      </c>
      <c r="X4" s="1">
        <v>1880.166667</v>
      </c>
      <c r="Y4" s="1">
        <v>-0.17455123378194001</v>
      </c>
      <c r="Z4" s="1">
        <v>-0.17437349999999999</v>
      </c>
      <c r="AA4" s="1">
        <v>1880.166667</v>
      </c>
      <c r="AB4" s="1">
        <v>1.4E-2</v>
      </c>
      <c r="AC4" s="1">
        <v>2406.5570512849599</v>
      </c>
      <c r="AD4" s="1">
        <v>4209.6418192019</v>
      </c>
    </row>
    <row r="5" spans="1:30" x14ac:dyDescent="0.25">
      <c r="A5" s="1">
        <v>1953.25</v>
      </c>
      <c r="B5" s="1">
        <v>1.1789003284894899</v>
      </c>
      <c r="C5" s="1">
        <v>0.88082901599999996</v>
      </c>
      <c r="I5">
        <f t="shared" ref="I5:I68" si="4">+I4+1</f>
        <v>3</v>
      </c>
      <c r="J5">
        <f t="shared" si="0"/>
        <v>4.7746482927568598E-3</v>
      </c>
      <c r="K5">
        <f t="array" ref="K5">+((SUM(COS($I5/$K$1*($A$22:$A$2000))*$B$22:$B$2000)))</f>
        <v>187.19644808005091</v>
      </c>
      <c r="L5">
        <f t="array" ref="L5">+((SUM(COS($I5/$K$1*($A$22:$A$2000))*$C$22:$C$2000)))</f>
        <v>102.58239048114694</v>
      </c>
      <c r="Q5">
        <f t="shared" ca="1" si="1"/>
        <v>4.5290358899136862</v>
      </c>
      <c r="R5">
        <f t="shared" ca="1" si="2"/>
        <v>37.20468564523771</v>
      </c>
      <c r="S5">
        <f t="shared" si="3"/>
        <v>627</v>
      </c>
      <c r="X5" s="1">
        <v>1880.25</v>
      </c>
      <c r="Y5" s="1">
        <v>-9.5056980798671198E-2</v>
      </c>
      <c r="Z5" s="1">
        <v>0.1826063</v>
      </c>
      <c r="AA5" s="1">
        <v>1880.25</v>
      </c>
      <c r="AB5" s="1">
        <v>1.6E-2</v>
      </c>
      <c r="AC5" s="1">
        <v>3391.36746133928</v>
      </c>
      <c r="AD5" s="1">
        <v>4887.0767992818101</v>
      </c>
    </row>
    <row r="6" spans="1:30" x14ac:dyDescent="0.25">
      <c r="A6" s="1">
        <v>1953.333333</v>
      </c>
      <c r="B6" s="1">
        <v>0.906501668703661</v>
      </c>
      <c r="C6" s="1">
        <v>0.95854922300000001</v>
      </c>
      <c r="I6">
        <f t="shared" si="4"/>
        <v>4</v>
      </c>
      <c r="J6">
        <f t="shared" si="0"/>
        <v>6.3661977236758142E-3</v>
      </c>
      <c r="K6">
        <f t="array" ref="K6">+((SUM(COS($I6/$K$1*($A$22:$A$2000))*$B$22:$B$2000)))</f>
        <v>80.568435347507759</v>
      </c>
      <c r="L6">
        <f t="array" ref="L6">+((SUM(COS($I6/$K$1*($A$22:$A$2000))*$C$22:$C$2000)))</f>
        <v>45.823572116755884</v>
      </c>
      <c r="Q6">
        <f t="shared" ca="1" si="1"/>
        <v>-7.5372387180750646</v>
      </c>
      <c r="R6">
        <f t="shared" ca="1" si="2"/>
        <v>32.855376655173039</v>
      </c>
      <c r="S6">
        <f t="shared" si="3"/>
        <v>626</v>
      </c>
      <c r="X6" s="1">
        <v>1880.333333</v>
      </c>
      <c r="Y6" s="1">
        <v>-7.9443947291129496E-2</v>
      </c>
      <c r="Z6" s="1">
        <v>5.8449830000000001E-2</v>
      </c>
      <c r="AA6" s="1">
        <v>1880.333333</v>
      </c>
      <c r="AB6" s="1">
        <v>1.7999999999999999E-2</v>
      </c>
      <c r="AC6" s="1">
        <v>3094.9496878107202</v>
      </c>
      <c r="AD6" s="1">
        <v>4129.9811047738103</v>
      </c>
    </row>
    <row r="7" spans="1:30" x14ac:dyDescent="0.25">
      <c r="A7" s="1">
        <v>1953.416667</v>
      </c>
      <c r="B7" s="1">
        <v>0.66496005005301595</v>
      </c>
      <c r="C7" s="1">
        <v>0.85492228000000003</v>
      </c>
      <c r="I7">
        <f t="shared" si="4"/>
        <v>5</v>
      </c>
      <c r="J7">
        <f t="shared" si="0"/>
        <v>7.9577471545947669E-3</v>
      </c>
      <c r="K7">
        <f t="array" ref="K7">+((SUM(COS($I7/$K$1*($A$22:$A$2000))*$B$22:$B$2000)))</f>
        <v>-63.283392185004438</v>
      </c>
      <c r="L7">
        <f t="array" ref="L7">+((SUM(COS($I7/$K$1*($A$22:$A$2000))*$C$22:$C$2000)))</f>
        <v>-32.070404525298081</v>
      </c>
      <c r="Q7">
        <f t="shared" ca="1" si="1"/>
        <v>-9.5347951278664294</v>
      </c>
      <c r="R7">
        <f t="shared" ca="1" si="2"/>
        <v>-10.336157877750336</v>
      </c>
      <c r="S7">
        <f t="shared" si="3"/>
        <v>625</v>
      </c>
      <c r="X7" s="1">
        <v>1880.416667</v>
      </c>
      <c r="Y7" s="1">
        <v>-0.15895177837437599</v>
      </c>
      <c r="Z7" s="1">
        <v>-0.1093189</v>
      </c>
      <c r="AA7" s="1">
        <v>1880.416667</v>
      </c>
      <c r="AB7" s="1">
        <v>0.02</v>
      </c>
      <c r="AC7" s="1">
        <v>2226.4507814459798</v>
      </c>
      <c r="AD7" s="1">
        <v>2805.0558505925601</v>
      </c>
    </row>
    <row r="8" spans="1:30" x14ac:dyDescent="0.25">
      <c r="A8" s="1">
        <v>1953.5</v>
      </c>
      <c r="B8" s="1">
        <v>0.52169903465949097</v>
      </c>
      <c r="C8" s="1">
        <v>0.575129534</v>
      </c>
      <c r="I8">
        <f t="shared" si="4"/>
        <v>6</v>
      </c>
      <c r="J8">
        <f t="shared" si="0"/>
        <v>9.5492965855137196E-3</v>
      </c>
      <c r="K8">
        <f t="array" ref="K8">+((SUM(COS($I8/$K$1*($A$22:$A$2000))*$B$22:$B$2000)))</f>
        <v>-97.045166287490972</v>
      </c>
      <c r="L8">
        <f t="array" ref="L8">+((SUM(COS($I8/$K$1*($A$22:$A$2000))*$C$22:$C$2000)))</f>
        <v>-48.06438836946036</v>
      </c>
      <c r="Q8">
        <f t="shared" ca="1" si="1"/>
        <v>0.70903271272691692</v>
      </c>
      <c r="R8">
        <f t="shared" ca="1" si="2"/>
        <v>-34.610127882162473</v>
      </c>
      <c r="S8">
        <f t="shared" si="3"/>
        <v>624</v>
      </c>
      <c r="X8" s="1">
        <v>1880.5</v>
      </c>
      <c r="Y8" s="1">
        <v>-0.22671419148842101</v>
      </c>
      <c r="Z8" s="1">
        <v>-0.2343787</v>
      </c>
      <c r="AA8" s="1">
        <v>1880.5</v>
      </c>
      <c r="AB8" s="1">
        <v>2.1999999999999999E-2</v>
      </c>
      <c r="AC8" s="1">
        <v>2206.96990572201</v>
      </c>
      <c r="AD8" s="1">
        <v>2662.6275014647399</v>
      </c>
    </row>
    <row r="9" spans="1:30" x14ac:dyDescent="0.25">
      <c r="A9" s="1">
        <v>1953.583333</v>
      </c>
      <c r="B9" s="1">
        <v>0.443632648136011</v>
      </c>
      <c r="C9" s="1">
        <v>0.56994818700000005</v>
      </c>
      <c r="I9">
        <f t="shared" si="4"/>
        <v>7</v>
      </c>
      <c r="J9">
        <f t="shared" si="0"/>
        <v>1.1140846016432676E-2</v>
      </c>
      <c r="K9">
        <f t="array" ref="K9">+((SUM(COS($I9/$K$1*($A$22:$A$2000))*$B$22:$B$2000)))</f>
        <v>-38.654752214481491</v>
      </c>
      <c r="L9">
        <f t="array" ref="L9">+((SUM(COS($I9/$K$1*($A$22:$A$2000))*$C$22:$C$2000)))</f>
        <v>-12.870752907648917</v>
      </c>
      <c r="Q9">
        <f t="shared" ca="1" si="1"/>
        <v>11.849090852909658</v>
      </c>
      <c r="R9">
        <f t="shared" ca="1" si="2"/>
        <v>-12.663895889619418</v>
      </c>
      <c r="S9">
        <f t="shared" si="3"/>
        <v>623</v>
      </c>
      <c r="X9" s="1">
        <v>1880.583333</v>
      </c>
      <c r="Y9" s="1">
        <v>-0.20739299873554801</v>
      </c>
      <c r="Z9" s="1">
        <v>-0.30486340000000001</v>
      </c>
      <c r="AA9" s="1">
        <v>1880.583333</v>
      </c>
      <c r="AB9" s="1">
        <v>2.4E-2</v>
      </c>
      <c r="AC9" s="1">
        <v>2043.26691890908</v>
      </c>
      <c r="AD9" s="1">
        <v>2750.9287631658899</v>
      </c>
    </row>
    <row r="10" spans="1:30" x14ac:dyDescent="0.25">
      <c r="A10" s="1">
        <v>1953.666667</v>
      </c>
      <c r="B10" s="1">
        <v>0.44408392340672298</v>
      </c>
      <c r="C10" s="1">
        <v>0.637305699</v>
      </c>
      <c r="I10">
        <f t="shared" si="4"/>
        <v>8</v>
      </c>
      <c r="J10">
        <f t="shared" si="0"/>
        <v>1.2732395447351628E-2</v>
      </c>
      <c r="K10">
        <f t="array" ref="K10">+((SUM(COS($I10/$K$1*($A$22:$A$2000))*$B$22:$B$2000)))</f>
        <v>6.8822173843270482</v>
      </c>
      <c r="L10">
        <f t="array" ref="L10">+((SUM(COS($I10/$K$1*($A$22:$A$2000))*$C$22:$C$2000)))</f>
        <v>8.2619744095775047</v>
      </c>
      <c r="Q10">
        <f t="shared" ca="1" si="1"/>
        <v>11.965422116792963</v>
      </c>
      <c r="R10">
        <f t="shared" ca="1" si="2"/>
        <v>23.121984517947446</v>
      </c>
      <c r="S10">
        <f t="shared" si="3"/>
        <v>622</v>
      </c>
      <c r="X10" s="1">
        <v>1880.666667</v>
      </c>
      <c r="Y10" s="1">
        <v>-0.17175357101715999</v>
      </c>
      <c r="Z10" s="1">
        <v>-0.21400569999999999</v>
      </c>
      <c r="AA10" s="1">
        <v>1880.666667</v>
      </c>
      <c r="AB10" s="1">
        <v>2.5999999999999999E-2</v>
      </c>
      <c r="AC10" s="1">
        <v>1168.6480033826299</v>
      </c>
      <c r="AD10" s="1">
        <v>1945.1619978292399</v>
      </c>
    </row>
    <row r="11" spans="1:30" x14ac:dyDescent="0.25">
      <c r="A11" s="1">
        <v>1953.75</v>
      </c>
      <c r="B11" s="1">
        <v>0.37766167119602601</v>
      </c>
      <c r="C11" s="1">
        <v>0.40932642499999999</v>
      </c>
      <c r="I11">
        <f t="shared" si="4"/>
        <v>9</v>
      </c>
      <c r="J11">
        <f t="shared" si="0"/>
        <v>1.4323944878270579E-2</v>
      </c>
      <c r="K11">
        <f t="array" ref="K11">+((SUM(COS($I11/$K$1*($A$22:$A$2000))*$B$22:$B$2000)))</f>
        <v>6.1550307767820414</v>
      </c>
      <c r="L11">
        <f t="array" ref="L11">+((SUM(COS($I11/$K$1*($A$22:$A$2000))*$C$22:$C$2000)))</f>
        <v>-6.970194551593285</v>
      </c>
      <c r="Q11">
        <f t="shared" ca="1" si="1"/>
        <v>0.18576813626541022</v>
      </c>
      <c r="R11">
        <f t="shared" ca="1" si="2"/>
        <v>28.637996256949965</v>
      </c>
      <c r="S11">
        <f t="shared" si="3"/>
        <v>621</v>
      </c>
      <c r="X11" s="1">
        <v>1880.75</v>
      </c>
      <c r="Y11" s="1">
        <v>-0.20281988504328899</v>
      </c>
      <c r="Z11" s="1">
        <v>-0.39925640000000001</v>
      </c>
      <c r="AA11" s="1">
        <v>1880.75</v>
      </c>
      <c r="AB11" s="1">
        <v>2.8000000000000001E-2</v>
      </c>
      <c r="AC11" s="1">
        <v>636.444885559368</v>
      </c>
      <c r="AD11" s="1">
        <v>992.08378695504496</v>
      </c>
    </row>
    <row r="12" spans="1:30" x14ac:dyDescent="0.25">
      <c r="A12" s="1">
        <v>1953.833333</v>
      </c>
      <c r="B12" s="1">
        <v>0.23652892384016</v>
      </c>
      <c r="C12" s="1">
        <v>0.69948186499999998</v>
      </c>
      <c r="I12">
        <f t="shared" si="4"/>
        <v>10</v>
      </c>
      <c r="J12">
        <f t="shared" si="0"/>
        <v>1.5915494309189534E-2</v>
      </c>
      <c r="K12">
        <f t="array" ref="K12">+((SUM(COS($I12/$K$1*($A$22:$A$2000))*$B$22:$B$2000)))</f>
        <v>8.2053965337206929</v>
      </c>
      <c r="L12">
        <f t="array" ref="L12">+((SUM(COS($I12/$K$1*($A$22:$A$2000))*$C$22:$C$2000)))</f>
        <v>-19.263631657531906</v>
      </c>
      <c r="Q12">
        <f t="shared" ca="1" si="1"/>
        <v>-12.922090445870349</v>
      </c>
      <c r="R12">
        <f t="shared" ca="1" si="2"/>
        <v>1.9386313902310104</v>
      </c>
      <c r="S12">
        <f t="shared" si="3"/>
        <v>620</v>
      </c>
      <c r="X12" s="1">
        <v>1880.833333</v>
      </c>
      <c r="Y12" s="1">
        <v>-0.25529504833232602</v>
      </c>
      <c r="Z12" s="1">
        <v>-0.30529509999999999</v>
      </c>
      <c r="AA12" s="1">
        <v>1880.833333</v>
      </c>
      <c r="AB12" s="1">
        <v>0.03</v>
      </c>
      <c r="AC12" s="1">
        <v>694.11008901193702</v>
      </c>
      <c r="AD12" s="1">
        <v>573.89447103552504</v>
      </c>
    </row>
    <row r="13" spans="1:30" x14ac:dyDescent="0.25">
      <c r="A13" s="1">
        <v>1953.916667</v>
      </c>
      <c r="B13" s="1">
        <v>0.100272963358657</v>
      </c>
      <c r="C13" s="1">
        <v>0.82901554399999999</v>
      </c>
      <c r="I13">
        <f t="shared" si="4"/>
        <v>11</v>
      </c>
      <c r="J13">
        <f t="shared" si="0"/>
        <v>1.7507043740108488E-2</v>
      </c>
      <c r="K13">
        <f t="array" ref="K13">+((SUM(COS($I13/$K$1*($A$22:$A$2000))*$B$22:$B$2000)))</f>
        <v>34.167445162684196</v>
      </c>
      <c r="L13">
        <f t="array" ref="L13">+((SUM(COS($I13/$K$1*($A$22:$A$2000))*$C$22:$C$2000)))</f>
        <v>2.7066832770084859</v>
      </c>
      <c r="Q13">
        <f t="shared" ca="1" si="1"/>
        <v>-15.245565089770444</v>
      </c>
      <c r="R13">
        <f t="shared" ca="1" si="2"/>
        <v>-22.699845851473871</v>
      </c>
      <c r="S13">
        <f t="shared" si="3"/>
        <v>619</v>
      </c>
      <c r="X13" s="1">
        <v>1880.916667</v>
      </c>
      <c r="Y13" s="1">
        <v>-0.251884522489634</v>
      </c>
      <c r="Z13" s="1">
        <v>-0.13523540000000001</v>
      </c>
      <c r="AA13" s="1">
        <v>1880.916667</v>
      </c>
      <c r="AB13" s="1">
        <v>3.2000000000000001E-2</v>
      </c>
      <c r="AC13" s="1">
        <v>711.68937565985095</v>
      </c>
      <c r="AD13" s="1">
        <v>436.89768535291302</v>
      </c>
    </row>
    <row r="14" spans="1:30" x14ac:dyDescent="0.25">
      <c r="A14" s="1">
        <v>1954</v>
      </c>
      <c r="B14" s="1">
        <v>5.0066406302709199E-2</v>
      </c>
      <c r="C14" s="1">
        <v>0.51813471499999997</v>
      </c>
      <c r="I14">
        <f t="shared" si="4"/>
        <v>12</v>
      </c>
      <c r="J14">
        <f t="shared" si="0"/>
        <v>1.9098593171027439E-2</v>
      </c>
      <c r="K14">
        <f t="array" ref="K14">+((SUM(COS($I14/$K$1*($A$22:$A$2000))*$B$22:$B$2000)))</f>
        <v>39.993726029395049</v>
      </c>
      <c r="L14">
        <f t="array" ref="L14">+((SUM(COS($I14/$K$1*($A$22:$A$2000))*$C$22:$C$2000)))</f>
        <v>34.896650549910696</v>
      </c>
      <c r="Q14">
        <f t="shared" ca="1" si="1"/>
        <v>-4.553774914159245</v>
      </c>
      <c r="R14">
        <f t="shared" ca="1" si="2"/>
        <v>-20.770161100964259</v>
      </c>
      <c r="S14">
        <f t="shared" si="3"/>
        <v>618</v>
      </c>
      <c r="X14" s="1">
        <v>1881</v>
      </c>
      <c r="Y14" s="1">
        <v>-0.22697458266946299</v>
      </c>
      <c r="Z14" s="1">
        <v>-5.3081509999999997E-3</v>
      </c>
      <c r="AA14" s="1">
        <v>1881</v>
      </c>
      <c r="AB14" s="1">
        <v>3.4000000000000002E-2</v>
      </c>
      <c r="AC14" s="1">
        <v>991.25885390290205</v>
      </c>
      <c r="AD14" s="1">
        <v>717.15035191038305</v>
      </c>
    </row>
    <row r="15" spans="1:30" x14ac:dyDescent="0.25">
      <c r="A15" s="1">
        <v>1954.083333</v>
      </c>
      <c r="B15" s="1">
        <v>-0.23059881103049601</v>
      </c>
      <c r="C15" s="1">
        <v>1.0362694E-2</v>
      </c>
      <c r="I15">
        <f t="shared" si="4"/>
        <v>13</v>
      </c>
      <c r="J15">
        <f t="shared" si="0"/>
        <v>2.0690142601946394E-2</v>
      </c>
      <c r="K15">
        <f t="array" ref="K15">+((SUM(COS($I15/$K$1*($A$22:$A$2000))*$B$22:$B$2000)))</f>
        <v>-0.37710126009276418</v>
      </c>
      <c r="L15">
        <f t="array" ref="L15">+((SUM(COS($I15/$K$1*($A$22:$A$2000))*$C$22:$C$2000)))</f>
        <v>35.029942541597471</v>
      </c>
      <c r="Q15">
        <f t="shared" ca="1" si="1"/>
        <v>9.1314960036261077</v>
      </c>
      <c r="R15">
        <f t="shared" ca="1" si="2"/>
        <v>-1.3032130411036671</v>
      </c>
      <c r="S15">
        <f t="shared" si="3"/>
        <v>617</v>
      </c>
      <c r="X15" s="1">
        <v>1881.083333</v>
      </c>
      <c r="Y15" s="1">
        <v>-0.24927804664033301</v>
      </c>
      <c r="Z15" s="1">
        <v>-0.33734710000000001</v>
      </c>
      <c r="AA15" s="1">
        <v>1881.083333</v>
      </c>
      <c r="AB15" s="1">
        <v>3.5999999999999997E-2</v>
      </c>
      <c r="AC15" s="1">
        <v>1980.2295166895001</v>
      </c>
      <c r="AD15" s="1">
        <v>1714.8015104308499</v>
      </c>
    </row>
    <row r="16" spans="1:30" x14ac:dyDescent="0.25">
      <c r="A16" s="1">
        <v>1954.166667</v>
      </c>
      <c r="B16" s="1">
        <v>-0.42832169724299402</v>
      </c>
      <c r="C16" s="1">
        <v>-0.25906735800000003</v>
      </c>
      <c r="I16">
        <f t="shared" si="4"/>
        <v>14</v>
      </c>
      <c r="J16">
        <f t="shared" si="0"/>
        <v>2.2281692032865352E-2</v>
      </c>
      <c r="K16">
        <f t="array" ref="K16">+((SUM(COS($I16/$K$1*($A$22:$A$2000))*$B$22:$B$2000)))</f>
        <v>-41.167057134622368</v>
      </c>
      <c r="L16">
        <f t="array" ref="L16">+((SUM(COS($I16/$K$1*($A$22:$A$2000))*$C$22:$C$2000)))</f>
        <v>1.4058982873917854</v>
      </c>
      <c r="Q16">
        <f t="shared" ca="1" si="1"/>
        <v>13.502387345220102</v>
      </c>
      <c r="R16">
        <f t="shared" ca="1" si="2"/>
        <v>11.999662879051302</v>
      </c>
      <c r="S16">
        <f t="shared" si="3"/>
        <v>616</v>
      </c>
      <c r="T16">
        <f>1/0.054</f>
        <v>18.518518518518519</v>
      </c>
      <c r="X16" s="1">
        <v>1881.166667</v>
      </c>
      <c r="Y16" s="1">
        <v>-0.27109610795254602</v>
      </c>
      <c r="Z16" s="1">
        <v>-0.1966136</v>
      </c>
      <c r="AA16" s="1">
        <v>1881.166667</v>
      </c>
      <c r="AB16" s="1">
        <v>3.7999999999999999E-2</v>
      </c>
      <c r="AC16" s="1">
        <v>2946.90868277148</v>
      </c>
      <c r="AD16" s="1">
        <v>2810.5910393600102</v>
      </c>
    </row>
    <row r="17" spans="1:30" x14ac:dyDescent="0.25">
      <c r="A17" s="1">
        <v>1954.25</v>
      </c>
      <c r="B17" s="1">
        <v>-0.59279350956594001</v>
      </c>
      <c r="C17" s="1">
        <v>-0.62176165800000005</v>
      </c>
      <c r="I17">
        <f t="shared" si="4"/>
        <v>15</v>
      </c>
      <c r="J17">
        <f t="shared" si="0"/>
        <v>2.3873241463784299E-2</v>
      </c>
      <c r="K17">
        <f t="array" ref="K17">+((SUM(COS($I17/$K$1*($A$22:$A$2000))*$B$22:$B$2000)))</f>
        <v>-30.925876745969394</v>
      </c>
      <c r="L17">
        <f t="array" ref="L17">+((SUM(COS($I17/$K$1*($A$22:$A$2000))*$C$22:$C$2000)))</f>
        <v>-29.050517326560133</v>
      </c>
      <c r="Q17">
        <f t="shared" ca="1" si="1"/>
        <v>6.4691861221917764</v>
      </c>
      <c r="R17">
        <f t="shared" ca="1" si="2"/>
        <v>9.4007863530305986</v>
      </c>
      <c r="S17">
        <f t="shared" si="3"/>
        <v>615</v>
      </c>
      <c r="X17" s="1">
        <v>1881.25</v>
      </c>
      <c r="Y17" s="1">
        <v>-0.19442928638828999</v>
      </c>
      <c r="Z17" s="1">
        <v>-0.26994459999999998</v>
      </c>
      <c r="AA17" s="1">
        <v>1881.25</v>
      </c>
      <c r="AB17" s="1">
        <v>0.04</v>
      </c>
      <c r="AC17" s="1">
        <v>3199.2194445694299</v>
      </c>
      <c r="AD17" s="1">
        <v>3278.6208497044499</v>
      </c>
    </row>
    <row r="18" spans="1:30" x14ac:dyDescent="0.25">
      <c r="A18" s="1">
        <v>1954.333333</v>
      </c>
      <c r="B18" s="1">
        <v>-0.78716365702716395</v>
      </c>
      <c r="C18" s="1">
        <v>-0.93264248699999996</v>
      </c>
      <c r="I18">
        <f t="shared" si="4"/>
        <v>16</v>
      </c>
      <c r="J18">
        <f t="shared" si="0"/>
        <v>2.5464790894703257E-2</v>
      </c>
      <c r="K18">
        <f t="array" ref="K18">+((SUM(COS($I18/$K$1*($A$22:$A$2000))*$B$22:$B$2000)))</f>
        <v>9.1566562312543383</v>
      </c>
      <c r="L18">
        <f t="array" ref="L18">+((SUM(COS($I18/$K$1*($A$22:$A$2000))*$C$22:$C$2000)))</f>
        <v>-30.460538562541707</v>
      </c>
      <c r="Q18">
        <f t="shared" ca="1" si="1"/>
        <v>-2.8422816776044257</v>
      </c>
      <c r="R18">
        <f t="shared" ca="1" si="2"/>
        <v>0.68774635970447107</v>
      </c>
      <c r="S18">
        <f t="shared" si="3"/>
        <v>614</v>
      </c>
      <c r="X18" s="1">
        <v>1881.333333</v>
      </c>
      <c r="Y18" s="1">
        <v>-4.8812173619213098E-2</v>
      </c>
      <c r="Z18" s="1">
        <v>5.8491799999999997E-2</v>
      </c>
      <c r="AA18" s="1">
        <v>1881.333333</v>
      </c>
      <c r="AB18" s="1">
        <v>4.2000000000000003E-2</v>
      </c>
      <c r="AC18" s="1">
        <v>3027.0631164842598</v>
      </c>
      <c r="AD18" s="1">
        <v>3223.9236688595101</v>
      </c>
    </row>
    <row r="19" spans="1:30" x14ac:dyDescent="0.25">
      <c r="A19" s="1">
        <v>1954.416667</v>
      </c>
      <c r="B19" s="1">
        <v>-0.97875889106262404</v>
      </c>
      <c r="C19" s="1">
        <v>-1.113989637</v>
      </c>
      <c r="I19">
        <f t="shared" si="4"/>
        <v>17</v>
      </c>
      <c r="J19">
        <f t="shared" si="0"/>
        <v>2.7056340325622211E-2</v>
      </c>
      <c r="K19">
        <f t="array" ref="K19">+((SUM(COS($I19/$K$1*($A$22:$A$2000))*$B$22:$B$2000)))</f>
        <v>19.446011504147979</v>
      </c>
      <c r="L19">
        <f t="array" ref="L19">+((SUM(COS($I19/$K$1*($A$22:$A$2000))*$C$22:$C$2000)))</f>
        <v>-12.224920553348385</v>
      </c>
      <c r="Q19">
        <f t="shared" ca="1" si="1"/>
        <v>-5.6220036042004047</v>
      </c>
      <c r="R19">
        <f t="shared" ca="1" si="2"/>
        <v>-0.7882087116054296</v>
      </c>
      <c r="S19">
        <f t="shared" si="3"/>
        <v>613</v>
      </c>
      <c r="X19" s="1">
        <v>1881.416667</v>
      </c>
      <c r="Y19" s="1">
        <v>3.4318421050310001E-2</v>
      </c>
      <c r="Z19" s="1">
        <v>0.369952</v>
      </c>
      <c r="AA19" s="1">
        <v>1881.416667</v>
      </c>
      <c r="AB19" s="1">
        <v>4.3999999999999997E-2</v>
      </c>
      <c r="AC19" s="1">
        <v>2606.3915796229799</v>
      </c>
      <c r="AD19" s="1">
        <v>2787.7683760760401</v>
      </c>
    </row>
    <row r="20" spans="1:30" x14ac:dyDescent="0.25">
      <c r="A20" s="1">
        <v>1954.5</v>
      </c>
      <c r="B20" s="1">
        <v>-1.0910502508368001</v>
      </c>
      <c r="C20" s="1">
        <v>-1.1917098450000001</v>
      </c>
      <c r="I20">
        <f t="shared" si="4"/>
        <v>18</v>
      </c>
      <c r="J20">
        <f t="shared" si="0"/>
        <v>2.8647889756541159E-2</v>
      </c>
      <c r="K20">
        <f t="array" ref="K20">+((SUM(COS($I20/$K$1*($A$22:$A$2000))*$B$22:$B$2000)))</f>
        <v>-7.2662381457310037</v>
      </c>
      <c r="L20">
        <f t="array" ref="L20">+((SUM(COS($I20/$K$1*($A$22:$A$2000))*$C$22:$C$2000)))</f>
        <v>4.8415796514300631</v>
      </c>
      <c r="Q20">
        <f t="shared" ca="1" si="1"/>
        <v>-2.8741560843000959</v>
      </c>
      <c r="R20">
        <f t="shared" ca="1" si="2"/>
        <v>5.8902691989490288</v>
      </c>
      <c r="S20">
        <f t="shared" si="3"/>
        <v>612</v>
      </c>
      <c r="X20" s="1">
        <v>1881.5</v>
      </c>
      <c r="Y20" s="1">
        <v>1.10061249000637E-2</v>
      </c>
      <c r="Z20" s="1">
        <v>0.17723030000000001</v>
      </c>
      <c r="AA20" s="1">
        <v>1881.5</v>
      </c>
      <c r="AB20" s="1">
        <v>4.5999999999999999E-2</v>
      </c>
      <c r="AC20" s="1">
        <v>1735.7476194334799</v>
      </c>
      <c r="AD20" s="1">
        <v>1797.9535716601899</v>
      </c>
    </row>
    <row r="21" spans="1:30" x14ac:dyDescent="0.25">
      <c r="A21" s="1">
        <v>1954.583333</v>
      </c>
      <c r="B21" s="1">
        <v>-1.04957449739737</v>
      </c>
      <c r="C21" s="1">
        <v>-1.2694300519999999</v>
      </c>
      <c r="I21">
        <f t="shared" si="4"/>
        <v>19</v>
      </c>
      <c r="J21">
        <f t="shared" si="0"/>
        <v>3.0239439187460117E-2</v>
      </c>
      <c r="K21">
        <f t="array" ref="K21">+((SUM(COS($I21/$K$1*($A$22:$A$2000))*$B$22:$B$2000)))</f>
        <v>-19.828903938184826</v>
      </c>
      <c r="L21">
        <f t="array" ref="L21">+((SUM(COS($I21/$K$1*($A$22:$A$2000))*$C$22:$C$2000)))</f>
        <v>14.367187643532597</v>
      </c>
      <c r="Q21">
        <f t="shared" ca="1" si="1"/>
        <v>-1.4292624281073765</v>
      </c>
      <c r="R21">
        <f t="shared" ca="1" si="2"/>
        <v>8.712490791100981</v>
      </c>
      <c r="S21">
        <f t="shared" si="3"/>
        <v>611</v>
      </c>
      <c r="X21" s="1">
        <v>1881.583333</v>
      </c>
      <c r="Y21" s="1">
        <v>-3.6584702754462101E-2</v>
      </c>
      <c r="Z21" s="1">
        <v>0.20311689999999999</v>
      </c>
      <c r="AA21" s="1">
        <v>1881.583333</v>
      </c>
      <c r="AB21" s="1">
        <v>4.8000000000000001E-2</v>
      </c>
      <c r="AC21" s="1">
        <v>825.27617789876297</v>
      </c>
      <c r="AD21" s="1">
        <v>691.50714842287505</v>
      </c>
    </row>
    <row r="22" spans="1:30" x14ac:dyDescent="0.25">
      <c r="A22" s="1">
        <v>1954.666667</v>
      </c>
      <c r="B22" s="1">
        <v>-0.94162396584477903</v>
      </c>
      <c r="C22" s="1">
        <v>-1.398963731</v>
      </c>
      <c r="I22">
        <f t="shared" si="4"/>
        <v>20</v>
      </c>
      <c r="J22">
        <f t="shared" si="0"/>
        <v>3.1830988618379068E-2</v>
      </c>
      <c r="K22">
        <f t="array" ref="K22">+((SUM(COS($I22/$K$1*($A$22:$A$2000))*$B$22:$B$2000)))</f>
        <v>7.7778645535841253</v>
      </c>
      <c r="L22">
        <f t="array" ref="L22">+((SUM(COS($I22/$K$1*($A$22:$A$2000))*$C$22:$C$2000)))</f>
        <v>18.690855943787852</v>
      </c>
      <c r="Q22">
        <f t="shared" ca="1" si="1"/>
        <v>-3.3435940467192071</v>
      </c>
      <c r="R22">
        <f t="shared" ca="1" si="2"/>
        <v>-2.4216789058315769</v>
      </c>
      <c r="S22">
        <f t="shared" si="3"/>
        <v>610</v>
      </c>
      <c r="X22" s="1">
        <v>1881.666667</v>
      </c>
      <c r="Y22" s="1">
        <v>-4.8175648592008201E-2</v>
      </c>
      <c r="Z22" s="1">
        <v>6.1634300000000003E-2</v>
      </c>
      <c r="AA22" s="1">
        <v>1881.666667</v>
      </c>
      <c r="AB22" s="1">
        <v>0.05</v>
      </c>
      <c r="AC22" s="1">
        <v>502.52848917018099</v>
      </c>
      <c r="AD22" s="1">
        <v>317.07680411238198</v>
      </c>
    </row>
    <row r="23" spans="1:30" x14ac:dyDescent="0.25">
      <c r="A23" s="1">
        <v>1954.75</v>
      </c>
      <c r="B23" s="1">
        <v>-0.86175716175235095</v>
      </c>
      <c r="C23" s="1">
        <v>-1.2435233160000001</v>
      </c>
      <c r="I23">
        <f t="shared" si="4"/>
        <v>21</v>
      </c>
      <c r="J23">
        <f t="shared" si="0"/>
        <v>3.3422538049298019E-2</v>
      </c>
      <c r="K23">
        <f t="array" ref="K23">+((SUM(COS($I23/$K$1*($A$22:$A$2000))*$B$22:$B$2000)))</f>
        <v>35.936820295140542</v>
      </c>
      <c r="L23">
        <f t="array" ref="L23">+((SUM(COS($I23/$K$1*($A$22:$A$2000))*$C$22:$C$2000)))</f>
        <v>14.545544188234146</v>
      </c>
      <c r="Q23">
        <f t="shared" ca="1" si="1"/>
        <v>-3.7027493481078522</v>
      </c>
      <c r="R23">
        <f t="shared" ca="1" si="2"/>
        <v>-20.399632749711554</v>
      </c>
      <c r="S23">
        <f t="shared" si="3"/>
        <v>609</v>
      </c>
      <c r="X23" s="1">
        <v>1881.75</v>
      </c>
      <c r="Y23" s="1">
        <v>-5.3448542757665002E-2</v>
      </c>
      <c r="Z23" s="1">
        <v>-0.1059375</v>
      </c>
      <c r="AA23" s="1">
        <v>1881.75</v>
      </c>
      <c r="AB23" s="1">
        <v>5.1999999999999998E-2</v>
      </c>
      <c r="AC23" s="1">
        <v>531.18095491944905</v>
      </c>
      <c r="AD23" s="1">
        <v>649.07462601551697</v>
      </c>
    </row>
    <row r="24" spans="1:30" x14ac:dyDescent="0.25">
      <c r="A24" s="1">
        <v>1954.833333</v>
      </c>
      <c r="B24" s="1">
        <v>-0.84000702995626897</v>
      </c>
      <c r="C24" s="1">
        <v>-1.0362694299999999</v>
      </c>
      <c r="I24">
        <f t="shared" si="4"/>
        <v>22</v>
      </c>
      <c r="J24">
        <f t="shared" si="0"/>
        <v>3.5014087480216977E-2</v>
      </c>
      <c r="K24">
        <f t="array" ref="K24">+((SUM(COS($I24/$K$1*($A$22:$A$2000))*$B$22:$B$2000)))</f>
        <v>21.25461519720427</v>
      </c>
      <c r="L24">
        <f t="array" ref="L24">+((SUM(COS($I24/$K$1*($A$22:$A$2000))*$C$22:$C$2000)))</f>
        <v>-0.5537405336169674</v>
      </c>
      <c r="Q24">
        <f t="shared" ca="1" si="1"/>
        <v>1.1023974229753641</v>
      </c>
      <c r="R24">
        <f t="shared" ca="1" si="2"/>
        <v>-24.371548764841823</v>
      </c>
      <c r="S24">
        <f t="shared" si="3"/>
        <v>608</v>
      </c>
      <c r="X24" s="1">
        <v>1881.833333</v>
      </c>
      <c r="Y24" s="1">
        <v>-8.3049314288424506E-2</v>
      </c>
      <c r="Z24" s="1">
        <v>-0.12878410000000001</v>
      </c>
      <c r="AA24" s="1">
        <v>1881.833333</v>
      </c>
      <c r="AB24" s="1">
        <v>5.3999999999999999E-2</v>
      </c>
      <c r="AC24" s="1">
        <v>377.44682772214202</v>
      </c>
      <c r="AD24" s="1">
        <v>952.28449152327698</v>
      </c>
    </row>
    <row r="25" spans="1:30" x14ac:dyDescent="0.25">
      <c r="A25" s="1">
        <v>1954.916667</v>
      </c>
      <c r="B25" s="1">
        <v>-0.826539452542568</v>
      </c>
      <c r="C25" s="1">
        <v>-0.414507772</v>
      </c>
      <c r="I25">
        <f t="shared" si="4"/>
        <v>23</v>
      </c>
      <c r="J25">
        <f t="shared" si="0"/>
        <v>3.6605636911135928E-2</v>
      </c>
      <c r="K25">
        <f t="array" ref="K25">+((SUM(COS($I25/$K$1*($A$22:$A$2000))*$B$22:$B$2000)))</f>
        <v>-18.444514269619361</v>
      </c>
      <c r="L25">
        <f t="array" ref="L25">+((SUM(COS($I25/$K$1*($A$22:$A$2000))*$C$22:$C$2000)))</f>
        <v>-15.655090213848991</v>
      </c>
      <c r="Q25">
        <f t="shared" ca="1" si="1"/>
        <v>7.2476501275056995</v>
      </c>
      <c r="R25">
        <f t="shared" ca="1" si="2"/>
        <v>-3.4149147859379494</v>
      </c>
      <c r="S25">
        <f t="shared" si="3"/>
        <v>607</v>
      </c>
      <c r="X25" s="1">
        <v>1881.916667</v>
      </c>
      <c r="Y25" s="1">
        <v>-0.121089024636915</v>
      </c>
      <c r="Z25" s="1">
        <v>-0.2832344</v>
      </c>
      <c r="AA25" s="1">
        <v>1881.916667</v>
      </c>
      <c r="AB25" s="1">
        <v>5.6000000000000001E-2</v>
      </c>
      <c r="AC25" s="1">
        <v>156.049618990726</v>
      </c>
      <c r="AD25" s="1">
        <v>995.39468526532096</v>
      </c>
    </row>
    <row r="26" spans="1:30" x14ac:dyDescent="0.25">
      <c r="A26" s="1">
        <v>1955</v>
      </c>
      <c r="B26" s="1">
        <v>0.42486602766139803</v>
      </c>
      <c r="C26" s="1">
        <v>5.1813471999999999E-2</v>
      </c>
      <c r="I26">
        <f t="shared" si="4"/>
        <v>24</v>
      </c>
      <c r="J26">
        <f t="shared" si="0"/>
        <v>3.8197186342054879E-2</v>
      </c>
      <c r="K26">
        <f t="array" ref="K26">+((SUM(COS($I26/$K$1*($A$22:$A$2000))*$B$22:$B$2000)))</f>
        <v>-33.043746111786383</v>
      </c>
      <c r="L26">
        <f t="array" ref="L26">+((SUM(COS($I26/$K$1*($A$22:$A$2000))*$C$22:$C$2000)))</f>
        <v>-15.671273127939706</v>
      </c>
      <c r="Q26">
        <f t="shared" ca="1" si="1"/>
        <v>7.997580583855088</v>
      </c>
      <c r="R26">
        <f t="shared" ca="1" si="2"/>
        <v>25.973037547722789</v>
      </c>
      <c r="S26">
        <f t="shared" si="3"/>
        <v>606</v>
      </c>
      <c r="X26" s="1">
        <v>1882</v>
      </c>
      <c r="Y26" s="1">
        <v>-0.16449258536841199</v>
      </c>
      <c r="Z26" s="1">
        <v>-0.38922810000000002</v>
      </c>
      <c r="AA26" s="1">
        <v>1882</v>
      </c>
      <c r="AB26" s="1">
        <v>5.8000000000000003E-2</v>
      </c>
      <c r="AC26" s="1">
        <v>131.34592957723001</v>
      </c>
      <c r="AD26" s="1">
        <v>1006.54495107216</v>
      </c>
    </row>
    <row r="27" spans="1:30" x14ac:dyDescent="0.25">
      <c r="A27" s="1">
        <v>1955.083333</v>
      </c>
      <c r="B27" s="1">
        <v>0.85587138755468495</v>
      </c>
      <c r="C27" s="1">
        <v>0.362694301</v>
      </c>
      <c r="I27">
        <f t="shared" si="4"/>
        <v>25</v>
      </c>
      <c r="J27">
        <f t="shared" si="0"/>
        <v>3.9788735772973836E-2</v>
      </c>
      <c r="K27">
        <f t="array" ref="K27">+((SUM(COS($I27/$K$1*($A$22:$A$2000))*$B$22:$B$2000)))</f>
        <v>-12.375639324704709</v>
      </c>
      <c r="L27">
        <f t="array" ref="L27">+((SUM(COS($I27/$K$1*($A$22:$A$2000))*$C$22:$C$2000)))</f>
        <v>-2.4065897727038221</v>
      </c>
      <c r="Q27">
        <f t="shared" ca="1" si="1"/>
        <v>2.1087904712180263</v>
      </c>
      <c r="R27">
        <f t="shared" ca="1" si="2"/>
        <v>34.286541987595541</v>
      </c>
      <c r="S27">
        <f t="shared" si="3"/>
        <v>605</v>
      </c>
      <c r="X27" s="1">
        <v>1882.083333</v>
      </c>
      <c r="Y27" s="1">
        <v>-0.231531802833085</v>
      </c>
      <c r="Z27" s="1">
        <v>-0.51101680000000005</v>
      </c>
      <c r="AA27" s="1">
        <v>1882.083333</v>
      </c>
      <c r="AB27" s="1">
        <v>0.06</v>
      </c>
      <c r="AC27" s="1">
        <v>160.06985954889601</v>
      </c>
      <c r="AD27" s="1">
        <v>914.23551160713396</v>
      </c>
    </row>
    <row r="28" spans="1:30" x14ac:dyDescent="0.25">
      <c r="A28" s="1">
        <v>1955.166667</v>
      </c>
      <c r="B28" s="1">
        <v>1.3115286841417</v>
      </c>
      <c r="C28" s="1">
        <v>0.54404145100000001</v>
      </c>
      <c r="I28">
        <f t="shared" si="4"/>
        <v>26</v>
      </c>
      <c r="J28">
        <f t="shared" si="0"/>
        <v>4.1380285203892787E-2</v>
      </c>
      <c r="K28">
        <f t="array" ref="K28">+((SUM(COS($I28/$K$1*($A$22:$A$2000))*$B$22:$B$2000)))</f>
        <v>7.7910609191162354</v>
      </c>
      <c r="L28">
        <f t="array" ref="L28">+((SUM(COS($I28/$K$1*($A$22:$A$2000))*$C$22:$C$2000)))</f>
        <v>6.5590236954150125</v>
      </c>
      <c r="Q28">
        <f t="shared" ca="1" si="1"/>
        <v>-4.9129815169306825</v>
      </c>
      <c r="R28">
        <f t="shared" ca="1" si="2"/>
        <v>12.310388675815014</v>
      </c>
      <c r="S28">
        <f t="shared" si="3"/>
        <v>604</v>
      </c>
      <c r="X28" s="1">
        <v>1882.166667</v>
      </c>
      <c r="Y28" s="1">
        <v>-0.29239842610655697</v>
      </c>
      <c r="Z28" s="1">
        <v>3.4264619999999999E-3</v>
      </c>
      <c r="AA28" s="1">
        <v>1882.166667</v>
      </c>
      <c r="AB28" s="1">
        <v>6.2E-2</v>
      </c>
      <c r="AC28" s="1">
        <v>160.79482338659801</v>
      </c>
      <c r="AD28" s="1">
        <v>607.46089542218999</v>
      </c>
    </row>
    <row r="29" spans="1:30" x14ac:dyDescent="0.25">
      <c r="A29" s="1">
        <v>1955.25</v>
      </c>
      <c r="B29" s="1">
        <v>1.32246211297614</v>
      </c>
      <c r="C29" s="1">
        <v>0.62176165800000005</v>
      </c>
      <c r="I29">
        <f t="shared" si="4"/>
        <v>27</v>
      </c>
      <c r="J29">
        <f t="shared" si="0"/>
        <v>4.2971834634811745E-2</v>
      </c>
      <c r="K29">
        <f t="array" ref="K29">+((SUM(COS($I29/$K$1*($A$22:$A$2000))*$B$22:$B$2000)))</f>
        <v>5.4405075341991367</v>
      </c>
      <c r="L29">
        <f t="array" ref="L29">+((SUM(COS($I29/$K$1*($A$22:$A$2000))*$C$22:$C$2000)))</f>
        <v>2.2667861938244838</v>
      </c>
      <c r="Q29">
        <f t="shared" ca="1" si="1"/>
        <v>-7.1511056692921713</v>
      </c>
      <c r="R29">
        <f t="shared" ca="1" si="2"/>
        <v>-17.858736959988924</v>
      </c>
      <c r="S29">
        <f t="shared" si="3"/>
        <v>603</v>
      </c>
      <c r="X29" s="1">
        <v>1882.25</v>
      </c>
      <c r="Y29" s="1">
        <v>-0.28691140900193701</v>
      </c>
      <c r="Z29" s="1">
        <v>4.6606300000000003E-2</v>
      </c>
      <c r="AA29" s="1">
        <v>1882.25</v>
      </c>
      <c r="AB29" s="1">
        <v>6.4000000000000001E-2</v>
      </c>
      <c r="AC29" s="1">
        <v>294.38232167845501</v>
      </c>
      <c r="AD29" s="1">
        <v>426.37805090369102</v>
      </c>
    </row>
    <row r="30" spans="1:30" x14ac:dyDescent="0.25">
      <c r="A30" s="1">
        <v>1955.333333</v>
      </c>
      <c r="B30" s="1">
        <v>1.1867732949705501</v>
      </c>
      <c r="C30" s="1">
        <v>0.67357513000000002</v>
      </c>
      <c r="I30">
        <f t="shared" si="4"/>
        <v>28</v>
      </c>
      <c r="J30">
        <f t="shared" si="0"/>
        <v>4.4563384065730703E-2</v>
      </c>
      <c r="K30">
        <f t="array" ref="K30">+((SUM(COS($I30/$K$1*($A$22:$A$2000))*$B$22:$B$2000)))</f>
        <v>-4.6255837151814617E-2</v>
      </c>
      <c r="L30">
        <f t="array" ref="L30">+((SUM(COS($I30/$K$1*($A$22:$A$2000))*$C$22:$C$2000)))</f>
        <v>-3.9436368728226427</v>
      </c>
      <c r="Q30">
        <f t="shared" ca="1" si="1"/>
        <v>-3.8440376976172672</v>
      </c>
      <c r="R30">
        <f t="shared" ca="1" si="2"/>
        <v>-28.808233422649508</v>
      </c>
      <c r="S30">
        <f t="shared" si="3"/>
        <v>602</v>
      </c>
      <c r="X30" s="1">
        <v>1882.333333</v>
      </c>
      <c r="Y30" s="1">
        <v>-0.235871150769532</v>
      </c>
      <c r="Z30" s="1">
        <v>0.13092380000000001</v>
      </c>
      <c r="AA30" s="1">
        <v>1882.333333</v>
      </c>
      <c r="AB30" s="1">
        <v>6.6000000000000003E-2</v>
      </c>
      <c r="AC30" s="1">
        <v>516.69814059640305</v>
      </c>
      <c r="AD30" s="1">
        <v>651.29571203797798</v>
      </c>
    </row>
    <row r="31" spans="1:30" x14ac:dyDescent="0.25">
      <c r="A31" s="1">
        <v>1955.416667</v>
      </c>
      <c r="B31" s="1">
        <v>1.0190875515370399</v>
      </c>
      <c r="C31" s="1">
        <v>0.69948186499999998</v>
      </c>
      <c r="I31">
        <f t="shared" si="4"/>
        <v>29</v>
      </c>
      <c r="J31">
        <f t="shared" si="0"/>
        <v>4.6154933496649647E-2</v>
      </c>
      <c r="K31">
        <f t="array" ref="K31">+((SUM(COS($I31/$K$1*($A$22:$A$2000))*$B$22:$B$2000)))</f>
        <v>11.018142490421056</v>
      </c>
      <c r="L31">
        <f t="array" ref="L31">+((SUM(COS($I31/$K$1*($A$22:$A$2000))*$C$22:$C$2000)))</f>
        <v>1.0107545931832298</v>
      </c>
      <c r="Q31">
        <f t="shared" ca="1" si="1"/>
        <v>1.0269780003400932</v>
      </c>
      <c r="R31">
        <f t="shared" ca="1" si="2"/>
        <v>-17.029040452623036</v>
      </c>
      <c r="S31">
        <f t="shared" si="3"/>
        <v>601</v>
      </c>
      <c r="X31" s="1">
        <v>1882.416667</v>
      </c>
      <c r="Y31" s="1">
        <v>-0.24130242284408801</v>
      </c>
      <c r="Z31" s="1">
        <v>0.11919299999999999</v>
      </c>
      <c r="AA31" s="1">
        <v>1882.416667</v>
      </c>
      <c r="AB31" s="1">
        <v>6.8000000000000005E-2</v>
      </c>
      <c r="AC31" s="1">
        <v>659.78368103843104</v>
      </c>
      <c r="AD31" s="1">
        <v>1008.74844229282</v>
      </c>
    </row>
    <row r="32" spans="1:30" x14ac:dyDescent="0.25">
      <c r="A32" s="1">
        <v>1955.5</v>
      </c>
      <c r="B32" s="1">
        <v>0.916488482466708</v>
      </c>
      <c r="C32" s="1">
        <v>0.73056994799999997</v>
      </c>
      <c r="I32">
        <f t="shared" si="4"/>
        <v>30</v>
      </c>
      <c r="J32">
        <f t="shared" si="0"/>
        <v>4.7746482927568598E-2</v>
      </c>
      <c r="K32">
        <f t="array" ref="K32">+((SUM(COS($I32/$K$1*($A$22:$A$2000))*$B$22:$B$2000)))</f>
        <v>22.220186245646051</v>
      </c>
      <c r="L32">
        <f t="array" ref="L32">+((SUM(COS($I32/$K$1*($A$22:$A$2000))*$C$22:$C$2000)))</f>
        <v>11.475605051199871</v>
      </c>
      <c r="Q32">
        <f t="shared" ca="1" si="1"/>
        <v>3.0186095587329813</v>
      </c>
      <c r="R32">
        <f t="shared" ca="1" si="2"/>
        <v>0.40095296930477808</v>
      </c>
      <c r="S32">
        <f t="shared" si="3"/>
        <v>600</v>
      </c>
      <c r="X32" s="1">
        <v>1882.5</v>
      </c>
      <c r="Y32" s="1">
        <v>-0.33997290946672698</v>
      </c>
      <c r="Z32" s="1">
        <v>6.0869340000000001E-2</v>
      </c>
      <c r="AA32" s="1">
        <v>1882.5</v>
      </c>
      <c r="AB32" s="1">
        <v>7.0000000000000007E-2</v>
      </c>
      <c r="AC32" s="1">
        <v>803.27126886454198</v>
      </c>
      <c r="AD32" s="1">
        <v>1151.82210158832</v>
      </c>
    </row>
    <row r="33" spans="1:30" x14ac:dyDescent="0.25">
      <c r="A33" s="1">
        <v>1955.583333</v>
      </c>
      <c r="B33" s="1">
        <v>0.85832435343385605</v>
      </c>
      <c r="C33" s="1">
        <v>0.80829015500000001</v>
      </c>
      <c r="I33">
        <f t="shared" si="4"/>
        <v>31</v>
      </c>
      <c r="J33">
        <f t="shared" si="0"/>
        <v>4.9338032358487556E-2</v>
      </c>
      <c r="K33">
        <f t="array" ref="K33">+((SUM(COS($I33/$K$1*($A$22:$A$2000))*$B$22:$B$2000)))</f>
        <v>8.2754634839713699</v>
      </c>
      <c r="L33">
        <f t="array" ref="L33">+((SUM(COS($I33/$K$1*($A$22:$A$2000))*$C$22:$C$2000)))</f>
        <v>11.276738873135443</v>
      </c>
      <c r="Q33">
        <f t="shared" ca="1" si="1"/>
        <v>1.1645283585136006</v>
      </c>
      <c r="R33">
        <f t="shared" ca="1" si="2"/>
        <v>10.66146910167601</v>
      </c>
      <c r="S33">
        <f t="shared" si="3"/>
        <v>599</v>
      </c>
      <c r="X33" s="1">
        <v>1882.583333</v>
      </c>
      <c r="Y33" s="1">
        <v>-0.44008685072797998</v>
      </c>
      <c r="Z33" s="1">
        <v>-0.2156931</v>
      </c>
      <c r="AA33" s="1">
        <v>1882.583333</v>
      </c>
      <c r="AB33" s="1">
        <v>7.2000000000000106E-2</v>
      </c>
      <c r="AC33" s="1">
        <v>1023.64608595082</v>
      </c>
      <c r="AD33" s="1">
        <v>1104.69133928066</v>
      </c>
    </row>
    <row r="34" spans="1:30" x14ac:dyDescent="0.25">
      <c r="A34" s="1">
        <v>1955.666667</v>
      </c>
      <c r="B34" s="1">
        <v>0.86881988304125002</v>
      </c>
      <c r="C34" s="1">
        <v>0.69948186499999998</v>
      </c>
      <c r="I34">
        <f t="shared" si="4"/>
        <v>32</v>
      </c>
      <c r="J34">
        <f t="shared" si="0"/>
        <v>5.0929581789406514E-2</v>
      </c>
      <c r="K34">
        <f t="array" ref="K34">+((SUM(COS($I34/$K$1*($A$22:$A$2000))*$B$22:$B$2000)))</f>
        <v>-20.685863116449458</v>
      </c>
      <c r="L34">
        <f t="array" ref="L34">+((SUM(COS($I34/$K$1*($A$22:$A$2000))*$C$22:$C$2000)))</f>
        <v>-2.3338424776932332</v>
      </c>
      <c r="Q34">
        <f t="shared" ca="1" si="1"/>
        <v>-1.1580489043614992</v>
      </c>
      <c r="R34">
        <f t="shared" ca="1" si="2"/>
        <v>14.700768450219826</v>
      </c>
      <c r="S34">
        <f t="shared" si="3"/>
        <v>598</v>
      </c>
      <c r="X34" s="1">
        <v>1882.666667</v>
      </c>
      <c r="Y34" s="1">
        <v>-0.447208530844314</v>
      </c>
      <c r="Z34" s="1">
        <v>-0.29225770000000001</v>
      </c>
      <c r="AA34" s="1">
        <v>1882.666667</v>
      </c>
      <c r="AB34" s="1">
        <v>7.4000000000000093E-2</v>
      </c>
      <c r="AC34" s="1">
        <v>1133.21877984297</v>
      </c>
      <c r="AD34" s="1">
        <v>968.29605356722197</v>
      </c>
    </row>
    <row r="35" spans="1:30" x14ac:dyDescent="0.25">
      <c r="A35" s="1">
        <v>1955.75</v>
      </c>
      <c r="B35" s="1">
        <v>0.81666167819570601</v>
      </c>
      <c r="C35" s="1">
        <v>0.61139896400000004</v>
      </c>
      <c r="I35">
        <f t="shared" si="4"/>
        <v>33</v>
      </c>
      <c r="J35">
        <f t="shared" si="0"/>
        <v>5.2521131220325465E-2</v>
      </c>
      <c r="K35">
        <f t="array" ref="K35">+((SUM(COS($I35/$K$1*($A$22:$A$2000))*$B$22:$B$2000)))</f>
        <v>-29.832922329253556</v>
      </c>
      <c r="L35">
        <f t="array" ref="L35">+((SUM(COS($I35/$K$1*($A$22:$A$2000))*$C$22:$C$2000)))</f>
        <v>-14.366123896325817</v>
      </c>
      <c r="Q35">
        <f t="shared" ca="1" si="1"/>
        <v>0.25956293027362887</v>
      </c>
      <c r="R35">
        <f t="shared" ca="1" si="2"/>
        <v>14.669996272238297</v>
      </c>
      <c r="S35">
        <f t="shared" si="3"/>
        <v>597</v>
      </c>
      <c r="X35" s="1">
        <v>1882.75</v>
      </c>
      <c r="Y35" s="1">
        <v>-0.38286611446598601</v>
      </c>
      <c r="Z35" s="1">
        <v>-0.15432750000000001</v>
      </c>
      <c r="AA35" s="1">
        <v>1882.75</v>
      </c>
      <c r="AB35" s="1">
        <v>7.6000000000000095E-2</v>
      </c>
      <c r="AC35" s="1">
        <v>1035.91830592918</v>
      </c>
      <c r="AD35" s="1">
        <v>744.44096336988105</v>
      </c>
    </row>
    <row r="36" spans="1:30" x14ac:dyDescent="0.25">
      <c r="A36" s="1">
        <v>1955.833333</v>
      </c>
      <c r="B36" s="1">
        <v>0.692442255755775</v>
      </c>
      <c r="C36" s="1">
        <v>0.373056995</v>
      </c>
      <c r="I36">
        <f t="shared" si="4"/>
        <v>34</v>
      </c>
      <c r="J36">
        <f t="shared" si="0"/>
        <v>5.4112680651244423E-2</v>
      </c>
      <c r="K36">
        <f t="array" ref="K36">+((SUM(COS($I36/$K$1*($A$22:$A$2000))*$B$22:$B$2000)))</f>
        <v>-8.8804470657794941</v>
      </c>
      <c r="L36">
        <f t="array" ref="L36">+((SUM(COS($I36/$K$1*($A$22:$A$2000))*$C$22:$C$2000)))</f>
        <v>-12.300434499507235</v>
      </c>
      <c r="Q36">
        <f t="shared" ca="1" si="1"/>
        <v>4.8036886666240859</v>
      </c>
      <c r="R36">
        <f t="shared" ca="1" si="2"/>
        <v>6.8067238282446398</v>
      </c>
      <c r="S36">
        <f t="shared" si="3"/>
        <v>596</v>
      </c>
      <c r="X36" s="1">
        <v>1882.833333</v>
      </c>
      <c r="Y36" s="1">
        <v>-0.33161027060556197</v>
      </c>
      <c r="Z36" s="1">
        <v>-0.13001599999999999</v>
      </c>
      <c r="AA36" s="1">
        <v>1882.833333</v>
      </c>
      <c r="AB36" s="1">
        <v>7.8000000000000097E-2</v>
      </c>
      <c r="AC36" s="1">
        <v>902.17181525947001</v>
      </c>
      <c r="AD36" s="1">
        <v>617.25270507501398</v>
      </c>
    </row>
    <row r="37" spans="1:30" x14ac:dyDescent="0.25">
      <c r="A37" s="1">
        <v>1955.916667</v>
      </c>
      <c r="B37" s="1">
        <v>0.57217249922279001</v>
      </c>
      <c r="C37" s="1">
        <v>0.32642486999999998</v>
      </c>
      <c r="I37">
        <f t="shared" si="4"/>
        <v>35</v>
      </c>
      <c r="J37">
        <f t="shared" si="0"/>
        <v>5.5704230082163367E-2</v>
      </c>
      <c r="K37">
        <f t="array" ref="K37">+((SUM(COS($I37/$K$1*($A$22:$A$2000))*$B$22:$B$2000)))</f>
        <v>14.947475092722193</v>
      </c>
      <c r="L37">
        <f t="array" ref="L37">+((SUM(COS($I37/$K$1*($A$22:$A$2000))*$C$22:$C$2000)))</f>
        <v>-0.93959317803316766</v>
      </c>
      <c r="Q37">
        <f t="shared" ca="1" si="1"/>
        <v>6.0822078828038881</v>
      </c>
      <c r="R37">
        <f t="shared" ca="1" si="2"/>
        <v>-7.8232528383526683</v>
      </c>
      <c r="S37">
        <f t="shared" si="3"/>
        <v>595</v>
      </c>
      <c r="X37" s="1">
        <v>1882.916667</v>
      </c>
      <c r="Y37" s="1">
        <v>-0.32756749063032897</v>
      </c>
      <c r="Z37" s="1">
        <v>-0.21830340000000001</v>
      </c>
      <c r="AA37" s="1">
        <v>1882.916667</v>
      </c>
      <c r="AB37" s="1">
        <v>8.0000000000000099E-2</v>
      </c>
      <c r="AC37" s="1">
        <v>802.46414572003403</v>
      </c>
      <c r="AD37" s="1">
        <v>866.83724160315001</v>
      </c>
    </row>
    <row r="38" spans="1:30" x14ac:dyDescent="0.25">
      <c r="A38" s="1">
        <v>1956</v>
      </c>
      <c r="B38" s="1">
        <v>0.53531747350360304</v>
      </c>
      <c r="C38" s="1">
        <v>0.29533678800000002</v>
      </c>
      <c r="I38">
        <f t="shared" si="4"/>
        <v>36</v>
      </c>
      <c r="J38">
        <f t="shared" si="0"/>
        <v>5.7295779513082318E-2</v>
      </c>
      <c r="K38">
        <f t="array" ref="K38">+((SUM(COS($I38/$K$1*($A$22:$A$2000))*$B$22:$B$2000)))</f>
        <v>16.506876070057725</v>
      </c>
      <c r="L38">
        <f t="array" ref="L38">+((SUM(COS($I38/$K$1*($A$22:$A$2000))*$C$22:$C$2000)))</f>
        <v>6.7867762977031223</v>
      </c>
      <c r="Q38">
        <f t="shared" ca="1" si="1"/>
        <v>-0.56823382905532793</v>
      </c>
      <c r="R38">
        <f t="shared" ca="1" si="2"/>
        <v>-17.018881256521638</v>
      </c>
      <c r="S38">
        <f t="shared" si="3"/>
        <v>594</v>
      </c>
      <c r="X38" s="1">
        <v>1883</v>
      </c>
      <c r="Y38" s="1">
        <v>-0.340650006850229</v>
      </c>
      <c r="Z38" s="1">
        <v>-0.53715880000000005</v>
      </c>
      <c r="AA38" s="1">
        <v>1883</v>
      </c>
      <c r="AB38" s="1">
        <v>8.2000000000000101E-2</v>
      </c>
      <c r="AC38" s="1">
        <v>620.85273662647603</v>
      </c>
      <c r="AD38" s="1">
        <v>1383.3801813197699</v>
      </c>
    </row>
    <row r="39" spans="1:30" x14ac:dyDescent="0.25">
      <c r="A39" s="1">
        <v>1956.083333</v>
      </c>
      <c r="B39" s="1">
        <v>0.13500529793143101</v>
      </c>
      <c r="C39" s="1">
        <v>0.19170984499999999</v>
      </c>
      <c r="I39">
        <f t="shared" si="4"/>
        <v>37</v>
      </c>
      <c r="J39">
        <f t="shared" si="0"/>
        <v>5.8887328944001276E-2</v>
      </c>
      <c r="K39">
        <f t="array" ref="K39">+((SUM(COS($I39/$K$1*($A$22:$A$2000))*$B$22:$B$2000)))</f>
        <v>3.556726032109697</v>
      </c>
      <c r="L39">
        <f t="array" ref="L39">+((SUM(COS($I39/$K$1*($A$22:$A$2000))*$C$22:$C$2000)))</f>
        <v>6.4343918302876304</v>
      </c>
      <c r="Q39">
        <f t="shared" ca="1" si="1"/>
        <v>-10.025636763514404</v>
      </c>
      <c r="R39">
        <f t="shared" ca="1" si="2"/>
        <v>-11.558302133296362</v>
      </c>
      <c r="S39">
        <f t="shared" si="3"/>
        <v>593</v>
      </c>
      <c r="X39" s="1">
        <v>1883.083333</v>
      </c>
      <c r="Y39" s="1">
        <v>-0.33322814966130698</v>
      </c>
      <c r="Z39" s="1">
        <v>-3.8095120000000003E-2</v>
      </c>
      <c r="AA39" s="1">
        <v>1883.083333</v>
      </c>
      <c r="AB39" s="1">
        <v>8.4000000000000102E-2</v>
      </c>
      <c r="AC39" s="1">
        <v>395.52307262140999</v>
      </c>
      <c r="AD39" s="1">
        <v>1727.3200141992299</v>
      </c>
    </row>
    <row r="40" spans="1:30" x14ac:dyDescent="0.25">
      <c r="A40" s="1">
        <v>1956.166667</v>
      </c>
      <c r="B40" s="1">
        <v>-0.27656382532497098</v>
      </c>
      <c r="C40" s="1">
        <v>0.124352332</v>
      </c>
      <c r="I40">
        <f t="shared" si="4"/>
        <v>38</v>
      </c>
      <c r="J40">
        <f t="shared" si="0"/>
        <v>6.0478878374920234E-2</v>
      </c>
      <c r="K40">
        <f t="array" ref="K40">+((SUM(COS($I40/$K$1*($A$22:$A$2000))*$B$22:$B$2000)))</f>
        <v>-2.1180448370341201</v>
      </c>
      <c r="L40">
        <f t="array" ref="L40">+((SUM(COS($I40/$K$1*($A$22:$A$2000))*$C$22:$C$2000)))</f>
        <v>3.3011766069468269</v>
      </c>
      <c r="Q40">
        <f t="shared" ca="1" si="1"/>
        <v>-11.106102410970237</v>
      </c>
      <c r="R40">
        <f t="shared" ca="1" si="2"/>
        <v>0.92762365765915522</v>
      </c>
      <c r="S40">
        <f t="shared" si="3"/>
        <v>592</v>
      </c>
      <c r="X40" s="1">
        <v>1883.166667</v>
      </c>
      <c r="Y40" s="1">
        <v>-0.28864854718140998</v>
      </c>
      <c r="Z40" s="1">
        <v>-0.1499336</v>
      </c>
      <c r="AA40" s="1">
        <v>1883.166667</v>
      </c>
      <c r="AB40" s="1">
        <v>8.6000000000000104E-2</v>
      </c>
      <c r="AC40" s="1">
        <v>348.17010179122502</v>
      </c>
      <c r="AD40" s="1">
        <v>1702.8340832004999</v>
      </c>
    </row>
    <row r="41" spans="1:30" x14ac:dyDescent="0.25">
      <c r="A41" s="1">
        <v>1956.25</v>
      </c>
      <c r="B41" s="1">
        <v>-0.65385378447004605</v>
      </c>
      <c r="C41" s="1">
        <v>-0.27461139899999998</v>
      </c>
      <c r="I41">
        <f t="shared" si="4"/>
        <v>39</v>
      </c>
      <c r="J41">
        <f t="shared" si="0"/>
        <v>6.2070427805839185E-2</v>
      </c>
      <c r="K41">
        <f t="array" ref="K41">+((SUM(COS($I41/$K$1*($A$22:$A$2000))*$B$22:$B$2000)))</f>
        <v>2.4207953393537553</v>
      </c>
      <c r="L41">
        <f t="array" ref="L41">+((SUM(COS($I41/$K$1*($A$22:$A$2000))*$C$22:$C$2000)))</f>
        <v>1.7185616231192311</v>
      </c>
      <c r="Q41">
        <f t="shared" ca="1" si="1"/>
        <v>-0.43174359640729604</v>
      </c>
      <c r="R41">
        <f t="shared" ca="1" si="2"/>
        <v>6.240539426399768</v>
      </c>
      <c r="S41">
        <f t="shared" si="3"/>
        <v>591</v>
      </c>
      <c r="X41" s="1">
        <v>1883.25</v>
      </c>
      <c r="Y41" s="1">
        <v>-0.211215639494963</v>
      </c>
      <c r="Z41" s="1">
        <v>5.383727E-2</v>
      </c>
      <c r="AA41" s="1">
        <v>1883.25</v>
      </c>
      <c r="AB41" s="1">
        <v>8.8000000000000106E-2</v>
      </c>
      <c r="AC41" s="1">
        <v>571.691930617769</v>
      </c>
      <c r="AD41" s="1">
        <v>1461.9850966829299</v>
      </c>
    </row>
    <row r="42" spans="1:30" x14ac:dyDescent="0.25">
      <c r="A42" s="1">
        <v>1956.333333</v>
      </c>
      <c r="B42" s="1">
        <v>-1.0186066360667101</v>
      </c>
      <c r="C42" s="1">
        <v>-0.83419689100000005</v>
      </c>
      <c r="I42">
        <f t="shared" si="4"/>
        <v>40</v>
      </c>
      <c r="J42">
        <f t="shared" si="0"/>
        <v>6.3661977236758135E-2</v>
      </c>
      <c r="K42">
        <f t="array" ref="K42">+((SUM(COS($I42/$K$1*($A$22:$A$2000))*$B$22:$B$2000)))</f>
        <v>3.2196089463063831</v>
      </c>
      <c r="L42">
        <f t="array" ref="L42">+((SUM(COS($I42/$K$1*($A$22:$A$2000))*$C$22:$C$2000)))</f>
        <v>0.64047069802621515</v>
      </c>
      <c r="Q42">
        <f t="shared" ca="1" si="1"/>
        <v>11.238202685762531</v>
      </c>
      <c r="R42">
        <f t="shared" ca="1" si="2"/>
        <v>3.4714711314598303</v>
      </c>
      <c r="S42">
        <f t="shared" si="3"/>
        <v>590</v>
      </c>
      <c r="X42" s="1">
        <v>1883.333333</v>
      </c>
      <c r="Y42" s="1">
        <v>-0.12661273458441499</v>
      </c>
      <c r="Z42" s="1">
        <v>8.9428130000000008E-3</v>
      </c>
      <c r="AA42" s="1">
        <v>1883.333333</v>
      </c>
      <c r="AB42" s="1">
        <v>9.0000000000000094E-2</v>
      </c>
      <c r="AC42" s="1">
        <v>948.21484139804602</v>
      </c>
      <c r="AD42" s="1">
        <v>1117.43842357159</v>
      </c>
    </row>
    <row r="43" spans="1:30" x14ac:dyDescent="0.25">
      <c r="A43" s="1">
        <v>1956.416667</v>
      </c>
      <c r="B43" s="1">
        <v>-1.33435088030715</v>
      </c>
      <c r="C43" s="1">
        <v>-1.0207253890000001</v>
      </c>
      <c r="I43">
        <f t="shared" si="4"/>
        <v>41</v>
      </c>
      <c r="J43">
        <f t="shared" si="0"/>
        <v>6.5253526667677086E-2</v>
      </c>
      <c r="K43">
        <f t="array" ref="K43">+((SUM(COS($I43/$K$1*($A$22:$A$2000))*$B$22:$B$2000)))</f>
        <v>-4.6286606120676757</v>
      </c>
      <c r="L43">
        <f t="array" ref="L43">+((SUM(COS($I43/$K$1*($A$22:$A$2000))*$C$22:$C$2000)))</f>
        <v>-1.1247790650386587</v>
      </c>
      <c r="Q43">
        <f t="shared" ca="1" si="1"/>
        <v>10.90738227176274</v>
      </c>
      <c r="R43">
        <f t="shared" ca="1" si="2"/>
        <v>3.1973726584892832</v>
      </c>
      <c r="S43">
        <f t="shared" si="3"/>
        <v>589</v>
      </c>
      <c r="X43" s="1">
        <v>1883.416667</v>
      </c>
      <c r="Y43" s="1">
        <v>-6.2393814115857503E-2</v>
      </c>
      <c r="Z43" s="1">
        <v>0.10663300000000001</v>
      </c>
      <c r="AA43" s="1">
        <v>1883.416667</v>
      </c>
      <c r="AB43" s="1">
        <v>9.2000000000000096E-2</v>
      </c>
      <c r="AC43" s="1">
        <v>1308.1785262390199</v>
      </c>
      <c r="AD43" s="1">
        <v>697.898840441331</v>
      </c>
    </row>
    <row r="44" spans="1:30" x14ac:dyDescent="0.25">
      <c r="A44" s="1">
        <v>1956.5</v>
      </c>
      <c r="B44" s="1">
        <v>-1.5336463985797599</v>
      </c>
      <c r="C44" s="1">
        <v>-1.10880829</v>
      </c>
      <c r="I44">
        <f t="shared" si="4"/>
        <v>42</v>
      </c>
      <c r="J44">
        <f t="shared" si="0"/>
        <v>6.6845076098596037E-2</v>
      </c>
      <c r="K44">
        <f t="array" ref="K44">+((SUM(COS($I44/$K$1*($A$22:$A$2000))*$B$22:$B$2000)))</f>
        <v>-10.542637079131293</v>
      </c>
      <c r="L44">
        <f t="array" ref="L44">+((SUM(COS($I44/$K$1*($A$22:$A$2000))*$C$22:$C$2000)))</f>
        <v>-2.1311685210338376</v>
      </c>
      <c r="Q44">
        <f t="shared" ca="1" si="1"/>
        <v>-0.36179215037558116</v>
      </c>
      <c r="R44">
        <f t="shared" ca="1" si="2"/>
        <v>7.6741410569006625</v>
      </c>
      <c r="S44">
        <f t="shared" si="3"/>
        <v>588</v>
      </c>
      <c r="X44" s="1">
        <v>1883.5</v>
      </c>
      <c r="Y44" s="1">
        <v>-1.74674606495984E-2</v>
      </c>
      <c r="Z44" s="1">
        <v>5.3603349999999999E-3</v>
      </c>
      <c r="AA44" s="1">
        <v>1883.5</v>
      </c>
      <c r="AB44" s="1">
        <v>9.4000000000000097E-2</v>
      </c>
      <c r="AC44" s="1">
        <v>1511.2167859588201</v>
      </c>
      <c r="AD44" s="1">
        <v>402.79601448620002</v>
      </c>
    </row>
    <row r="45" spans="1:30" x14ac:dyDescent="0.25">
      <c r="A45" s="1">
        <v>1956.583333</v>
      </c>
      <c r="B45" s="1">
        <v>-1.5745772361674699</v>
      </c>
      <c r="C45" s="1">
        <v>-1.25388601</v>
      </c>
      <c r="I45">
        <f t="shared" si="4"/>
        <v>43</v>
      </c>
      <c r="J45">
        <f t="shared" si="0"/>
        <v>6.8436625529515002E-2</v>
      </c>
      <c r="K45">
        <f t="array" ref="K45">+((SUM(COS($I45/$K$1*($A$22:$A$2000))*$B$22:$B$2000)))</f>
        <v>-7.0368116421158327</v>
      </c>
      <c r="L45">
        <f t="array" ref="L45">+((SUM(COS($I45/$K$1*($A$22:$A$2000))*$C$22:$C$2000)))</f>
        <v>-2.1913923268232756</v>
      </c>
      <c r="Q45">
        <f t="shared" ca="1" si="1"/>
        <v>-8.6158068727195296</v>
      </c>
      <c r="R45">
        <f t="shared" ca="1" si="2"/>
        <v>6.5126946080843799</v>
      </c>
      <c r="S45">
        <f t="shared" si="3"/>
        <v>587</v>
      </c>
      <c r="X45" s="1">
        <v>1883.583333</v>
      </c>
      <c r="Y45" s="1">
        <v>2.3824740550013601E-2</v>
      </c>
      <c r="Z45" s="1">
        <v>0.15621889999999999</v>
      </c>
      <c r="AA45" s="1">
        <v>1883.583333</v>
      </c>
      <c r="AB45" s="1">
        <v>9.6000000000000099E-2</v>
      </c>
      <c r="AC45" s="1">
        <v>1465.0099592351301</v>
      </c>
      <c r="AD45" s="1">
        <v>465.75477528419799</v>
      </c>
    </row>
    <row r="46" spans="1:30" x14ac:dyDescent="0.25">
      <c r="A46" s="1">
        <v>1956.666667</v>
      </c>
      <c r="B46" s="1">
        <v>-1.5183890577706201</v>
      </c>
      <c r="C46" s="1">
        <v>-1.310880829</v>
      </c>
      <c r="I46">
        <f t="shared" si="4"/>
        <v>44</v>
      </c>
      <c r="J46">
        <f t="shared" si="0"/>
        <v>7.0028174960433953E-2</v>
      </c>
      <c r="K46">
        <f t="array" ref="K46">+((SUM(COS($I46/$K$1*($A$22:$A$2000))*$B$22:$B$2000)))</f>
        <v>4.9980865090957144E-2</v>
      </c>
      <c r="L46">
        <f t="array" ref="L46">+((SUM(COS($I46/$K$1*($A$22:$A$2000))*$C$22:$C$2000)))</f>
        <v>-3.6955316859242524</v>
      </c>
      <c r="Q46">
        <f t="shared" ca="1" si="1"/>
        <v>-4.9218521704634872</v>
      </c>
      <c r="R46">
        <f t="shared" ca="1" si="2"/>
        <v>-4.4118410828478769</v>
      </c>
      <c r="S46">
        <f t="shared" si="3"/>
        <v>586</v>
      </c>
      <c r="X46" s="1">
        <v>1883.666667</v>
      </c>
      <c r="Y46" s="1">
        <v>4.8849184079232402E-2</v>
      </c>
      <c r="Z46" s="1">
        <v>-0.1422746</v>
      </c>
      <c r="AA46" s="1">
        <v>1883.666667</v>
      </c>
      <c r="AB46" s="1">
        <v>9.8000000000000101E-2</v>
      </c>
      <c r="AC46" s="1">
        <v>1174.39770505001</v>
      </c>
      <c r="AD46" s="1">
        <v>813.10841546410199</v>
      </c>
    </row>
    <row r="47" spans="1:30" x14ac:dyDescent="0.25">
      <c r="A47" s="1">
        <v>1956.75</v>
      </c>
      <c r="B47" s="1">
        <v>-1.47505888488736</v>
      </c>
      <c r="C47" s="1">
        <v>-1.3212435229999999</v>
      </c>
      <c r="I47">
        <f t="shared" si="4"/>
        <v>45</v>
      </c>
      <c r="J47">
        <f t="shared" si="0"/>
        <v>7.1619724391352904E-2</v>
      </c>
      <c r="K47">
        <f t="array" ref="K47">+((SUM(COS($I47/$K$1*($A$22:$A$2000))*$B$22:$B$2000)))</f>
        <v>3.5471763080714771</v>
      </c>
      <c r="L47">
        <f t="array" ref="L47">+((SUM(COS($I47/$K$1*($A$22:$A$2000))*$C$22:$C$2000)))</f>
        <v>-6.2686186834256716</v>
      </c>
      <c r="Q47">
        <f t="shared" ca="1" si="1"/>
        <v>3.7698700295245735</v>
      </c>
      <c r="R47">
        <f t="shared" ca="1" si="2"/>
        <v>-12.846085288279404</v>
      </c>
      <c r="S47">
        <f t="shared" si="3"/>
        <v>585</v>
      </c>
      <c r="X47" s="1">
        <v>1883.75</v>
      </c>
      <c r="Y47" s="1">
        <v>2.7501569247886999E-2</v>
      </c>
      <c r="Z47" s="1">
        <v>8.0725250000000005E-3</v>
      </c>
      <c r="AA47" s="1">
        <v>1883.75</v>
      </c>
      <c r="AB47" s="1">
        <v>0.1</v>
      </c>
      <c r="AC47" s="1">
        <v>746.70012587891404</v>
      </c>
      <c r="AD47" s="1">
        <v>1169.92094722416</v>
      </c>
    </row>
    <row r="48" spans="1:30" x14ac:dyDescent="0.25">
      <c r="A48" s="1">
        <v>1956.833333</v>
      </c>
      <c r="B48" s="1">
        <v>-1.4796514037921</v>
      </c>
      <c r="C48" s="1">
        <v>-1.455958549</v>
      </c>
      <c r="I48">
        <f t="shared" si="4"/>
        <v>46</v>
      </c>
      <c r="J48">
        <f t="shared" si="0"/>
        <v>7.3211273822271855E-2</v>
      </c>
      <c r="K48">
        <f t="array" ref="K48">+((SUM(COS($I48/$K$1*($A$22:$A$2000))*$B$22:$B$2000)))</f>
        <v>5.4946531430714201</v>
      </c>
      <c r="L48">
        <f t="array" ref="L48">+((SUM(COS($I48/$K$1*($A$22:$A$2000))*$C$22:$C$2000)))</f>
        <v>-4.3580656881947499</v>
      </c>
      <c r="Q48">
        <f t="shared" ca="1" si="1"/>
        <v>5.0800162450375659</v>
      </c>
      <c r="R48">
        <f t="shared" ca="1" si="2"/>
        <v>-7.6494543058948334</v>
      </c>
      <c r="S48">
        <f t="shared" si="3"/>
        <v>584</v>
      </c>
      <c r="X48" s="1">
        <v>1883.833333</v>
      </c>
      <c r="Y48" s="1">
        <v>-3.1275897568432E-2</v>
      </c>
      <c r="Z48" s="1">
        <v>-0.111925</v>
      </c>
      <c r="AA48" s="1">
        <v>1883.833333</v>
      </c>
      <c r="AB48" s="1">
        <v>0.10199999999999999</v>
      </c>
      <c r="AC48" s="1">
        <v>342.32798822651603</v>
      </c>
      <c r="AD48" s="1">
        <v>1391.1349799662901</v>
      </c>
    </row>
    <row r="49" spans="1:30" x14ac:dyDescent="0.25">
      <c r="A49" s="1">
        <v>1956.916667</v>
      </c>
      <c r="B49" s="1">
        <v>-1.48513096114822</v>
      </c>
      <c r="C49" s="1">
        <v>-1.404145078</v>
      </c>
      <c r="I49">
        <f t="shared" si="4"/>
        <v>47</v>
      </c>
      <c r="J49">
        <f t="shared" si="0"/>
        <v>7.4802823253190806E-2</v>
      </c>
      <c r="K49">
        <f t="array" ref="K49">+((SUM(COS($I49/$K$1*($A$22:$A$2000))*$B$22:$B$2000)))</f>
        <v>9.2311897541301526</v>
      </c>
      <c r="L49">
        <f t="array" ref="L49">+((SUM(COS($I49/$K$1*($A$22:$A$2000))*$C$22:$C$2000)))</f>
        <v>5.4158378417716859</v>
      </c>
      <c r="Q49">
        <f t="shared" ca="1" si="1"/>
        <v>-2.0657921025229209</v>
      </c>
      <c r="R49">
        <f t="shared" ca="1" si="2"/>
        <v>3.4954857030911084</v>
      </c>
      <c r="S49">
        <f t="shared" si="3"/>
        <v>583</v>
      </c>
      <c r="X49" s="1">
        <v>1883.916667</v>
      </c>
      <c r="Y49" s="1">
        <v>-7.7377603182231497E-2</v>
      </c>
      <c r="Z49" s="1">
        <v>-0.1120954</v>
      </c>
      <c r="AA49" s="1">
        <v>1883.916667</v>
      </c>
      <c r="AB49" s="1">
        <v>0.104</v>
      </c>
      <c r="AC49" s="1">
        <v>116.05930249222899</v>
      </c>
      <c r="AD49" s="1">
        <v>1454.9784645648699</v>
      </c>
    </row>
    <row r="50" spans="1:30" x14ac:dyDescent="0.25">
      <c r="A50" s="1">
        <v>1957</v>
      </c>
      <c r="B50" s="1">
        <v>-1.4254351298667201</v>
      </c>
      <c r="C50" s="1">
        <v>-1.393782383</v>
      </c>
      <c r="I50">
        <f t="shared" si="4"/>
        <v>48</v>
      </c>
      <c r="J50">
        <f t="shared" si="0"/>
        <v>7.6394372684109757E-2</v>
      </c>
      <c r="K50">
        <f t="array" ref="K50">+((SUM(COS($I50/$K$1*($A$22:$A$2000))*$B$22:$B$2000)))</f>
        <v>9.722122059824116</v>
      </c>
      <c r="L50">
        <f t="array" ref="L50">+((SUM(COS($I50/$K$1*($A$22:$A$2000))*$C$22:$C$2000)))</f>
        <v>16.359737850126162</v>
      </c>
      <c r="Q50">
        <f t="shared" ca="1" si="1"/>
        <v>-7.1746781899499368</v>
      </c>
      <c r="R50">
        <f t="shared" ca="1" si="2"/>
        <v>5.7447387588716987</v>
      </c>
      <c r="S50">
        <f t="shared" si="3"/>
        <v>582</v>
      </c>
      <c r="X50" s="1">
        <v>1884</v>
      </c>
      <c r="Y50" s="1">
        <v>-8.2907315570084406E-2</v>
      </c>
      <c r="Z50" s="1">
        <v>-0.23898510000000001</v>
      </c>
      <c r="AA50" s="1">
        <v>1884</v>
      </c>
      <c r="AB50" s="1">
        <v>0.106</v>
      </c>
      <c r="AC50" s="1">
        <v>134.44928664526299</v>
      </c>
      <c r="AD50" s="1">
        <v>1319.92874415405</v>
      </c>
    </row>
    <row r="51" spans="1:30" x14ac:dyDescent="0.25">
      <c r="A51" s="1">
        <v>1957.083333</v>
      </c>
      <c r="B51" s="1">
        <v>-0.801300622035099</v>
      </c>
      <c r="C51" s="1">
        <v>-1.082901554</v>
      </c>
      <c r="I51">
        <f t="shared" si="4"/>
        <v>49</v>
      </c>
      <c r="J51">
        <f t="shared" si="0"/>
        <v>7.7985922115028722E-2</v>
      </c>
      <c r="K51">
        <f t="array" ref="K51">+((SUM(COS($I51/$K$1*($A$22:$A$2000))*$B$22:$B$2000)))</f>
        <v>0.7981147175461738</v>
      </c>
      <c r="L51">
        <f t="array" ref="L51">+((SUM(COS($I51/$K$1*($A$22:$A$2000))*$C$22:$C$2000)))</f>
        <v>16.052787776082155</v>
      </c>
      <c r="Q51">
        <f t="shared" ca="1" si="1"/>
        <v>-3.2381320977402339</v>
      </c>
      <c r="R51">
        <f t="shared" ca="1" si="2"/>
        <v>-3.6705083562173946E-2</v>
      </c>
      <c r="S51">
        <f t="shared" si="3"/>
        <v>581</v>
      </c>
      <c r="X51" s="1">
        <v>1884.083333</v>
      </c>
      <c r="Y51" s="1">
        <v>-6.9077472714129201E-2</v>
      </c>
      <c r="Z51" s="1">
        <v>-1.370618E-2</v>
      </c>
      <c r="AA51" s="1">
        <v>1884.083333</v>
      </c>
      <c r="AB51" s="1">
        <v>0.108</v>
      </c>
      <c r="AC51" s="1">
        <v>325.60709200041401</v>
      </c>
      <c r="AD51" s="1">
        <v>1012.7719584221001</v>
      </c>
    </row>
    <row r="52" spans="1:30" x14ac:dyDescent="0.25">
      <c r="A52" s="1">
        <v>1957.166667</v>
      </c>
      <c r="B52" s="1">
        <v>-0.21215792432054201</v>
      </c>
      <c r="C52" s="1">
        <v>-0.50259067400000002</v>
      </c>
      <c r="I52">
        <f t="shared" si="4"/>
        <v>50</v>
      </c>
      <c r="J52">
        <f t="shared" si="0"/>
        <v>7.9577471545947673E-2</v>
      </c>
      <c r="K52">
        <f t="array" ref="K52">+((SUM(COS($I52/$K$1*($A$22:$A$2000))*$B$22:$B$2000)))</f>
        <v>-12.342051647689505</v>
      </c>
      <c r="L52">
        <f t="array" ref="L52">+((SUM(COS($I52/$K$1*($A$22:$A$2000))*$C$22:$C$2000)))</f>
        <v>0.11944872910871948</v>
      </c>
      <c r="Q52">
        <f t="shared" ca="1" si="1"/>
        <v>4.5526125141482945</v>
      </c>
      <c r="R52">
        <f t="shared" ca="1" si="2"/>
        <v>-0.60091253606956141</v>
      </c>
      <c r="S52">
        <f t="shared" si="3"/>
        <v>580</v>
      </c>
      <c r="X52" s="1">
        <v>1884.166667</v>
      </c>
      <c r="Y52" s="1">
        <v>-6.4420880276485598E-2</v>
      </c>
      <c r="Z52" s="1">
        <v>-0.15946250000000001</v>
      </c>
      <c r="AA52" s="1">
        <v>1884.166667</v>
      </c>
      <c r="AB52" s="1">
        <v>0.11</v>
      </c>
      <c r="AC52" s="1">
        <v>552.13163629373298</v>
      </c>
      <c r="AD52" s="1">
        <v>701.25161380913903</v>
      </c>
    </row>
    <row r="53" spans="1:30" x14ac:dyDescent="0.25">
      <c r="A53" s="1">
        <v>1957.25</v>
      </c>
      <c r="B53" s="1">
        <v>0.122538052933773</v>
      </c>
      <c r="C53" s="1">
        <v>0.212435233</v>
      </c>
      <c r="I53">
        <f t="shared" si="4"/>
        <v>51</v>
      </c>
      <c r="J53">
        <f t="shared" si="0"/>
        <v>8.1169020976866624E-2</v>
      </c>
      <c r="K53">
        <f t="array" ref="K53">+((SUM(COS($I53/$K$1*($A$22:$A$2000))*$B$22:$B$2000)))</f>
        <v>-16.930229660019492</v>
      </c>
      <c r="L53">
        <f t="array" ref="L53">+((SUM(COS($I53/$K$1*($A$22:$A$2000))*$C$22:$C$2000)))</f>
        <v>-20.34810101668063</v>
      </c>
      <c r="Q53">
        <f t="shared" ca="1" si="1"/>
        <v>7.0798015906557783</v>
      </c>
      <c r="R53">
        <f t="shared" ca="1" si="2"/>
        <v>5.8631461128845617</v>
      </c>
      <c r="S53">
        <f t="shared" si="3"/>
        <v>579</v>
      </c>
      <c r="X53" s="1">
        <v>1884.25</v>
      </c>
      <c r="Y53" s="1">
        <v>-7.7984929523196897E-2</v>
      </c>
      <c r="Z53" s="1">
        <v>0.25533529999999999</v>
      </c>
      <c r="AA53" s="1">
        <v>1884.25</v>
      </c>
      <c r="AB53" s="1">
        <v>0.112</v>
      </c>
      <c r="AC53" s="1">
        <v>721.92781674165803</v>
      </c>
      <c r="AD53" s="1">
        <v>537.30526232279897</v>
      </c>
    </row>
    <row r="54" spans="1:30" x14ac:dyDescent="0.25">
      <c r="A54" s="1">
        <v>1957.333333</v>
      </c>
      <c r="B54" s="1">
        <v>0.220091554193204</v>
      </c>
      <c r="C54" s="1">
        <v>0.60621761699999999</v>
      </c>
      <c r="I54">
        <f t="shared" si="4"/>
        <v>52</v>
      </c>
      <c r="J54">
        <f t="shared" si="0"/>
        <v>8.2760570407785575E-2</v>
      </c>
      <c r="K54">
        <f t="array" ref="K54">+((SUM(COS($I54/$K$1*($A$22:$A$2000))*$B$22:$B$2000)))</f>
        <v>-8.316852415076692</v>
      </c>
      <c r="L54">
        <f t="array" ref="L54">+((SUM(COS($I54/$K$1*($A$22:$A$2000))*$C$22:$C$2000)))</f>
        <v>-27.011796393705442</v>
      </c>
      <c r="Q54">
        <f t="shared" ca="1" si="1"/>
        <v>3.0845384509956011</v>
      </c>
      <c r="R54">
        <f t="shared" ca="1" si="2"/>
        <v>6.1235252029941005</v>
      </c>
      <c r="S54">
        <f t="shared" si="3"/>
        <v>578</v>
      </c>
      <c r="X54" s="1">
        <v>1884.333333</v>
      </c>
      <c r="Y54" s="1">
        <v>-0.121741151425766</v>
      </c>
      <c r="Z54" s="1">
        <v>0.44753179999999998</v>
      </c>
      <c r="AA54" s="1">
        <v>1884.333333</v>
      </c>
      <c r="AB54" s="1">
        <v>0.114</v>
      </c>
      <c r="AC54" s="1">
        <v>796.11213152720495</v>
      </c>
      <c r="AD54" s="1">
        <v>541.97967571833601</v>
      </c>
    </row>
    <row r="55" spans="1:30" x14ac:dyDescent="0.25">
      <c r="A55" s="1">
        <v>1957.416667</v>
      </c>
      <c r="B55" s="1">
        <v>0.197563245886303</v>
      </c>
      <c r="C55" s="1">
        <v>0.73575129500000003</v>
      </c>
      <c r="I55">
        <f t="shared" si="4"/>
        <v>53</v>
      </c>
      <c r="J55">
        <f t="shared" si="0"/>
        <v>8.435211983870454E-2</v>
      </c>
      <c r="K55">
        <f t="array" ref="K55">+((SUM(COS($I55/$K$1*($A$22:$A$2000))*$B$22:$B$2000)))</f>
        <v>5.079990300713038</v>
      </c>
      <c r="L55">
        <f t="array" ref="L55">+((SUM(COS($I55/$K$1*($A$22:$A$2000))*$C$22:$C$2000)))</f>
        <v>-11.089017149611264</v>
      </c>
      <c r="Q55">
        <f t="shared" ca="1" si="1"/>
        <v>-1.4508821272678727</v>
      </c>
      <c r="R55">
        <f t="shared" ca="1" si="2"/>
        <v>-4.1506255906215888</v>
      </c>
      <c r="S55">
        <f t="shared" si="3"/>
        <v>577</v>
      </c>
      <c r="X55" s="1">
        <v>1884.416667</v>
      </c>
      <c r="Y55" s="1">
        <v>-0.21443993130193201</v>
      </c>
      <c r="Z55" s="1">
        <v>-1.2806980000000001E-2</v>
      </c>
      <c r="AA55" s="1">
        <v>1884.416667</v>
      </c>
      <c r="AB55" s="1">
        <v>0.11600000000000001</v>
      </c>
      <c r="AC55" s="1">
        <v>741.92200675519405</v>
      </c>
      <c r="AD55" s="1">
        <v>658.505550823112</v>
      </c>
    </row>
    <row r="56" spans="1:30" x14ac:dyDescent="0.25">
      <c r="A56" s="1">
        <v>1957.5</v>
      </c>
      <c r="B56" s="1">
        <v>0.18523522844701101</v>
      </c>
      <c r="C56" s="1">
        <v>0.72538860100000002</v>
      </c>
      <c r="I56">
        <f t="shared" si="4"/>
        <v>54</v>
      </c>
      <c r="J56">
        <f t="shared" si="0"/>
        <v>8.5943669269623491E-2</v>
      </c>
      <c r="K56">
        <f t="array" ref="K56">+((SUM(COS($I56/$K$1*($A$22:$A$2000))*$B$22:$B$2000)))</f>
        <v>12.849857514550891</v>
      </c>
      <c r="L56">
        <f t="array" ref="L56">+((SUM(COS($I56/$K$1*($A$22:$A$2000))*$C$22:$C$2000)))</f>
        <v>16.54837887857299</v>
      </c>
      <c r="Q56">
        <f t="shared" ca="1" si="1"/>
        <v>-2.7035439891206505</v>
      </c>
      <c r="R56">
        <f t="shared" ca="1" si="2"/>
        <v>-9.8623132590630913</v>
      </c>
      <c r="S56">
        <f t="shared" si="3"/>
        <v>576</v>
      </c>
      <c r="X56" s="1">
        <v>1884.5</v>
      </c>
      <c r="Y56" s="1">
        <v>-0.34338078325154298</v>
      </c>
      <c r="Z56" s="1">
        <v>0.29064230000000002</v>
      </c>
      <c r="AA56" s="1">
        <v>1884.5</v>
      </c>
      <c r="AB56" s="1">
        <v>0.11799999999999999</v>
      </c>
      <c r="AC56" s="1">
        <v>554.85265810138105</v>
      </c>
      <c r="AD56" s="1">
        <v>790.839722412882</v>
      </c>
    </row>
    <row r="57" spans="1:30" x14ac:dyDescent="0.25">
      <c r="A57" s="1">
        <v>1957.583333</v>
      </c>
      <c r="B57" s="1">
        <v>0.30616182945396803</v>
      </c>
      <c r="C57" s="1">
        <v>0.72538860100000002</v>
      </c>
      <c r="I57">
        <f t="shared" si="4"/>
        <v>55</v>
      </c>
      <c r="J57">
        <f t="shared" si="0"/>
        <v>8.7535218700542441E-2</v>
      </c>
      <c r="K57">
        <f t="array" ref="K57">+((SUM(COS($I57/$K$1*($A$22:$A$2000))*$B$22:$B$2000)))</f>
        <v>12.389250361755442</v>
      </c>
      <c r="L57">
        <f t="array" ref="L57">+((SUM(COS($I57/$K$1*($A$22:$A$2000))*$C$22:$C$2000)))</f>
        <v>32.24404644025735</v>
      </c>
      <c r="Q57">
        <f t="shared" ca="1" si="1"/>
        <v>-2.5860844059607726</v>
      </c>
      <c r="R57">
        <f t="shared" ca="1" si="2"/>
        <v>-0.61335274587818089</v>
      </c>
      <c r="S57">
        <f t="shared" si="3"/>
        <v>575</v>
      </c>
      <c r="X57" s="1">
        <v>1884.583333</v>
      </c>
      <c r="Y57" s="1">
        <v>-0.45388032349280499</v>
      </c>
      <c r="Z57" s="1">
        <v>-2.482115E-2</v>
      </c>
      <c r="AA57" s="1">
        <v>1884.583333</v>
      </c>
      <c r="AB57" s="1">
        <v>0.12</v>
      </c>
      <c r="AC57" s="1">
        <v>320.03994566750401</v>
      </c>
      <c r="AD57" s="1">
        <v>830.21442329500906</v>
      </c>
    </row>
    <row r="58" spans="1:30" x14ac:dyDescent="0.25">
      <c r="A58" s="1">
        <v>1957.666667</v>
      </c>
      <c r="B58" s="1">
        <v>0.44424863002015003</v>
      </c>
      <c r="C58" s="1">
        <v>0.72538860100000002</v>
      </c>
      <c r="I58">
        <f t="shared" si="4"/>
        <v>56</v>
      </c>
      <c r="J58">
        <f t="shared" si="0"/>
        <v>8.9126768131461406E-2</v>
      </c>
      <c r="K58">
        <f t="array" ref="K58">+((SUM(COS($I58/$K$1*($A$22:$A$2000))*$B$22:$B$2000)))</f>
        <v>6.5055009386457607</v>
      </c>
      <c r="L58">
        <f t="array" ref="L58">+((SUM(COS($I58/$K$1*($A$22:$A$2000))*$C$22:$C$2000)))</f>
        <v>20.290729764647814</v>
      </c>
      <c r="Q58">
        <f t="shared" ca="1" si="1"/>
        <v>-3.275379232387817</v>
      </c>
      <c r="R58">
        <f t="shared" ca="1" si="2"/>
        <v>8.9681102299722841</v>
      </c>
      <c r="S58">
        <f t="shared" si="3"/>
        <v>574</v>
      </c>
      <c r="X58" s="1">
        <v>1884.666667</v>
      </c>
      <c r="Y58" s="1">
        <v>-0.49501470064002701</v>
      </c>
      <c r="Z58" s="1">
        <v>-0.1106854</v>
      </c>
      <c r="AA58" s="1">
        <v>1884.666667</v>
      </c>
      <c r="AB58" s="1">
        <v>0.122</v>
      </c>
      <c r="AC58" s="1">
        <v>183.69945029562101</v>
      </c>
      <c r="AD58" s="1">
        <v>747.41361255696404</v>
      </c>
    </row>
    <row r="59" spans="1:30" x14ac:dyDescent="0.25">
      <c r="A59" s="1">
        <v>1957.75</v>
      </c>
      <c r="B59" s="1">
        <v>0.52935199559292001</v>
      </c>
      <c r="C59" s="1">
        <v>0.72020725399999996</v>
      </c>
      <c r="I59">
        <f t="shared" si="4"/>
        <v>57</v>
      </c>
      <c r="J59">
        <f t="shared" si="0"/>
        <v>9.0718317562380343E-2</v>
      </c>
      <c r="K59">
        <f t="array" ref="K59">+((SUM(COS($I59/$K$1*($A$22:$A$2000))*$B$22:$B$2000)))</f>
        <v>-2.1429271862486994</v>
      </c>
      <c r="L59">
        <f t="array" ref="L59">+((SUM(COS($I59/$K$1*($A$22:$A$2000))*$C$22:$C$2000)))</f>
        <v>-9.9071397592577419</v>
      </c>
      <c r="Q59">
        <f t="shared" ca="1" si="1"/>
        <v>-3.0529634321077621</v>
      </c>
      <c r="R59">
        <f t="shared" ca="1" si="2"/>
        <v>0.46404365075129045</v>
      </c>
      <c r="S59">
        <f t="shared" si="3"/>
        <v>573</v>
      </c>
      <c r="X59" s="1">
        <v>1884.75</v>
      </c>
      <c r="Y59" s="1">
        <v>-0.458071712437226</v>
      </c>
      <c r="Z59" s="1">
        <v>-1.197845E-2</v>
      </c>
      <c r="AA59" s="1">
        <v>1884.75</v>
      </c>
      <c r="AB59" s="1">
        <v>0.124</v>
      </c>
      <c r="AC59" s="1">
        <v>226.03915203227001</v>
      </c>
      <c r="AD59" s="1">
        <v>603.85536609865801</v>
      </c>
    </row>
    <row r="60" spans="1:30" x14ac:dyDescent="0.25">
      <c r="A60" s="1">
        <v>1957.833333</v>
      </c>
      <c r="B60" s="1">
        <v>0.54655222561247996</v>
      </c>
      <c r="C60" s="1">
        <v>0.67357513000000002</v>
      </c>
      <c r="I60">
        <f t="shared" si="4"/>
        <v>58</v>
      </c>
      <c r="J60">
        <f t="shared" si="0"/>
        <v>9.2309866993299294E-2</v>
      </c>
      <c r="K60">
        <f t="array" ref="K60">+((SUM(COS($I60/$K$1*($A$22:$A$2000))*$B$22:$B$2000)))</f>
        <v>-10.332693783926965</v>
      </c>
      <c r="L60">
        <f t="array" ref="L60">+((SUM(COS($I60/$K$1*($A$22:$A$2000))*$C$22:$C$2000)))</f>
        <v>-29.884751922424677</v>
      </c>
      <c r="Q60">
        <f t="shared" ca="1" si="1"/>
        <v>0.28561442363487743</v>
      </c>
      <c r="R60">
        <f t="shared" ca="1" si="2"/>
        <v>-15.421352185658263</v>
      </c>
      <c r="S60">
        <f t="shared" si="3"/>
        <v>572</v>
      </c>
      <c r="X60" s="1">
        <v>1884.833333</v>
      </c>
      <c r="Y60" s="1">
        <v>-0.36667111320405199</v>
      </c>
      <c r="Z60" s="1">
        <v>-0.22703599999999999</v>
      </c>
      <c r="AA60" s="1">
        <v>1884.833333</v>
      </c>
      <c r="AB60" s="1">
        <v>0.126</v>
      </c>
      <c r="AC60" s="1">
        <v>388.44519713398</v>
      </c>
      <c r="AD60" s="1">
        <v>446.00333351212902</v>
      </c>
    </row>
    <row r="61" spans="1:30" x14ac:dyDescent="0.25">
      <c r="A61" s="1">
        <v>1957.916667</v>
      </c>
      <c r="B61" s="1">
        <v>0.55255204728653096</v>
      </c>
      <c r="C61" s="1">
        <v>0.64766839399999998</v>
      </c>
      <c r="I61">
        <f t="shared" si="4"/>
        <v>59</v>
      </c>
      <c r="J61">
        <f t="shared" si="0"/>
        <v>9.3901416424218245E-2</v>
      </c>
      <c r="K61">
        <f t="array" ref="K61">+((SUM(COS($I61/$K$1*($A$22:$A$2000))*$B$22:$B$2000)))</f>
        <v>-12.702591996599256</v>
      </c>
      <c r="L61">
        <f t="array" ref="L61">+((SUM(COS($I61/$K$1*($A$22:$A$2000))*$C$22:$C$2000)))</f>
        <v>-20.456762236993796</v>
      </c>
      <c r="Q61">
        <f t="shared" ca="1" si="1"/>
        <v>4.8200715634783622</v>
      </c>
      <c r="R61">
        <f t="shared" ca="1" si="2"/>
        <v>-10.283342424351581</v>
      </c>
      <c r="S61">
        <f t="shared" si="3"/>
        <v>571</v>
      </c>
      <c r="X61" s="1">
        <v>1884.916667</v>
      </c>
      <c r="Y61" s="1">
        <v>-0.25152531210717299</v>
      </c>
      <c r="Z61" s="1">
        <v>-0.20415340000000001</v>
      </c>
      <c r="AA61" s="1">
        <v>1884.916667</v>
      </c>
      <c r="AB61" s="1">
        <v>0.128</v>
      </c>
      <c r="AC61" s="1">
        <v>549.47904336194199</v>
      </c>
      <c r="AD61" s="1">
        <v>281.457956802007</v>
      </c>
    </row>
    <row r="62" spans="1:30" x14ac:dyDescent="0.25">
      <c r="A62" s="1">
        <v>1958</v>
      </c>
      <c r="B62" s="1">
        <v>0.61837848105659599</v>
      </c>
      <c r="C62" s="1">
        <v>0.56994818700000005</v>
      </c>
      <c r="I62">
        <f t="shared" si="4"/>
        <v>60</v>
      </c>
      <c r="J62">
        <f t="shared" si="0"/>
        <v>9.5492965855137196E-2</v>
      </c>
      <c r="K62">
        <f t="array" ref="K62">+((SUM(COS($I62/$K$1*($A$22:$A$2000))*$B$22:$B$2000)))</f>
        <v>-6.4323703369379395</v>
      </c>
      <c r="L62">
        <f t="array" ref="L62">+((SUM(COS($I62/$K$1*($A$22:$A$2000))*$C$22:$C$2000)))</f>
        <v>6.5914669060919024</v>
      </c>
      <c r="Q62">
        <f t="shared" ca="1" si="1"/>
        <v>6.179862117469046</v>
      </c>
      <c r="R62">
        <f t="shared" ca="1" si="2"/>
        <v>16.71717645461468</v>
      </c>
      <c r="S62">
        <f t="shared" si="3"/>
        <v>570</v>
      </c>
      <c r="X62" s="1">
        <v>1885</v>
      </c>
      <c r="Y62" s="1">
        <v>-0.13789545883110599</v>
      </c>
      <c r="Z62" s="1">
        <v>-0.29475709999999999</v>
      </c>
      <c r="AA62" s="1">
        <v>1885</v>
      </c>
      <c r="AB62" s="1">
        <v>0.13</v>
      </c>
      <c r="AC62" s="1">
        <v>633.30552761348395</v>
      </c>
      <c r="AD62" s="1">
        <v>140.91231020782001</v>
      </c>
    </row>
    <row r="63" spans="1:30" x14ac:dyDescent="0.25">
      <c r="A63" s="1">
        <v>1958.083333</v>
      </c>
      <c r="B63" s="1">
        <v>0.54757120146230698</v>
      </c>
      <c r="C63" s="1">
        <v>0.49740932599999998</v>
      </c>
      <c r="I63">
        <f t="shared" si="4"/>
        <v>61</v>
      </c>
      <c r="J63">
        <f t="shared" si="0"/>
        <v>9.7084515286056161E-2</v>
      </c>
      <c r="K63">
        <f t="array" ref="K63">+((SUM(COS($I63/$K$1*($A$22:$A$2000))*$B$22:$B$2000)))</f>
        <v>3.8214226199442032</v>
      </c>
      <c r="L63">
        <f t="array" ref="L63">+((SUM(COS($I63/$K$1*($A$22:$A$2000))*$C$22:$C$2000)))</f>
        <v>21.147939518460653</v>
      </c>
      <c r="Q63">
        <f t="shared" ca="1" si="1"/>
        <v>2.8701948051014896</v>
      </c>
      <c r="R63">
        <f t="shared" ca="1" si="2"/>
        <v>29.75511300989865</v>
      </c>
      <c r="S63">
        <f t="shared" si="3"/>
        <v>569</v>
      </c>
      <c r="X63" s="1">
        <v>1885.083333</v>
      </c>
      <c r="Y63" s="1">
        <v>-3.9739466617262999E-2</v>
      </c>
      <c r="Z63" s="1">
        <v>7.9181879999999996E-2</v>
      </c>
      <c r="AA63" s="1">
        <v>1885.083333</v>
      </c>
      <c r="AB63" s="1">
        <v>0.13200000000000001</v>
      </c>
      <c r="AC63" s="1">
        <v>618.76208828334495</v>
      </c>
      <c r="AD63" s="1">
        <v>66.711322543034399</v>
      </c>
    </row>
    <row r="64" spans="1:30" x14ac:dyDescent="0.25">
      <c r="A64" s="1">
        <v>1958.166667</v>
      </c>
      <c r="B64" s="1">
        <v>0.34012130540673902</v>
      </c>
      <c r="C64" s="1">
        <v>0.46632124400000002</v>
      </c>
      <c r="I64">
        <f t="shared" si="4"/>
        <v>62</v>
      </c>
      <c r="J64">
        <f t="shared" si="0"/>
        <v>9.8676064716975112E-2</v>
      </c>
      <c r="K64">
        <f t="array" ref="K64">+((SUM(COS($I64/$K$1*($A$22:$A$2000))*$B$22:$B$2000)))</f>
        <v>9.7621639318420552</v>
      </c>
      <c r="L64">
        <f t="array" ref="L64">+((SUM(COS($I64/$K$1*($A$22:$A$2000))*$C$22:$C$2000)))</f>
        <v>10.054629073350448</v>
      </c>
      <c r="Q64">
        <f t="shared" ca="1" si="1"/>
        <v>-2.1774568134045804</v>
      </c>
      <c r="R64">
        <f t="shared" ca="1" si="2"/>
        <v>5.3549112110201351</v>
      </c>
      <c r="S64">
        <f t="shared" si="3"/>
        <v>568</v>
      </c>
      <c r="X64" s="1">
        <v>1885.166667</v>
      </c>
      <c r="Y64" s="1">
        <v>3.3698694583939003E-2</v>
      </c>
      <c r="Z64" s="1">
        <v>-1.6252550000000001E-2</v>
      </c>
      <c r="AA64" s="1">
        <v>1885.166667</v>
      </c>
      <c r="AB64" s="1">
        <v>0.13400000000000001</v>
      </c>
      <c r="AC64" s="1">
        <v>507.19816441898399</v>
      </c>
      <c r="AD64" s="1">
        <v>70.700514724787595</v>
      </c>
    </row>
    <row r="65" spans="1:30" x14ac:dyDescent="0.25">
      <c r="A65" s="1">
        <v>1958.25</v>
      </c>
      <c r="B65" s="1">
        <v>6.6945289230947599E-2</v>
      </c>
      <c r="C65" s="1">
        <v>0.33678756500000001</v>
      </c>
      <c r="I65">
        <f t="shared" si="4"/>
        <v>63</v>
      </c>
      <c r="J65">
        <f t="shared" si="0"/>
        <v>0.10026761414789406</v>
      </c>
      <c r="K65">
        <f t="array" ref="K65">+((SUM(COS($I65/$K$1*($A$22:$A$2000))*$B$22:$B$2000)))</f>
        <v>7.9810422809847363</v>
      </c>
      <c r="L65">
        <f t="array" ref="L65">+((SUM(COS($I65/$K$1*($A$22:$A$2000))*$C$22:$C$2000)))</f>
        <v>-8.1770664533007977</v>
      </c>
      <c r="Q65">
        <f t="shared" ca="1" si="1"/>
        <v>-5.0493556490272358</v>
      </c>
      <c r="R65">
        <f t="shared" ca="1" si="2"/>
        <v>-29.308614640719313</v>
      </c>
      <c r="S65">
        <f t="shared" si="3"/>
        <v>567</v>
      </c>
      <c r="X65" s="1">
        <v>1885.25</v>
      </c>
      <c r="Y65" s="1">
        <v>5.9219681411613899E-2</v>
      </c>
      <c r="Z65" s="1">
        <v>-1.7133679999999998E-2</v>
      </c>
      <c r="AA65" s="1">
        <v>1885.25</v>
      </c>
      <c r="AB65" s="1">
        <v>0.13600000000000001</v>
      </c>
      <c r="AC65" s="1">
        <v>333.94038043545203</v>
      </c>
      <c r="AD65" s="1">
        <v>146.31459185100701</v>
      </c>
    </row>
    <row r="66" spans="1:30" x14ac:dyDescent="0.25">
      <c r="A66" s="1">
        <v>1958.333333</v>
      </c>
      <c r="B66" s="1">
        <v>-0.25684377841200301</v>
      </c>
      <c r="C66" s="1">
        <v>0.103626943</v>
      </c>
      <c r="I66">
        <f t="shared" si="4"/>
        <v>64</v>
      </c>
      <c r="J66">
        <f t="shared" si="0"/>
        <v>0.10185916357881303</v>
      </c>
      <c r="K66">
        <f t="array" ref="K66">+((SUM(COS($I66/$K$1*($A$22:$A$2000))*$B$22:$B$2000)))</f>
        <v>2.0391875635446293</v>
      </c>
      <c r="L66">
        <f t="array" ref="L66">+((SUM(COS($I66/$K$1*($A$22:$A$2000))*$C$22:$C$2000)))</f>
        <v>-9.1057611944989834</v>
      </c>
      <c r="Q66">
        <f t="shared" ca="1" si="1"/>
        <v>-4.3209313566966685</v>
      </c>
      <c r="R66">
        <f t="shared" ca="1" si="2"/>
        <v>-29.676960914963018</v>
      </c>
      <c r="S66">
        <f t="shared" si="3"/>
        <v>566</v>
      </c>
      <c r="X66" s="1">
        <v>1885.333333</v>
      </c>
      <c r="Y66" s="1">
        <v>9.4756709781549393E-3</v>
      </c>
      <c r="Z66" s="1">
        <v>-1.982152E-4</v>
      </c>
      <c r="AA66" s="1">
        <v>1885.333333</v>
      </c>
      <c r="AB66" s="1">
        <v>0.13800000000000001</v>
      </c>
      <c r="AC66" s="1">
        <v>168.13444164726599</v>
      </c>
      <c r="AD66" s="1">
        <v>265.86267604360199</v>
      </c>
    </row>
    <row r="67" spans="1:30" x14ac:dyDescent="0.25">
      <c r="A67" s="1">
        <v>1958.416667</v>
      </c>
      <c r="B67" s="1">
        <v>-0.56445193030648599</v>
      </c>
      <c r="C67" s="1">
        <v>-0.32124352299999998</v>
      </c>
      <c r="I67">
        <f t="shared" si="4"/>
        <v>65</v>
      </c>
      <c r="J67">
        <f t="shared" ref="J67:J130" si="5">+I67/$K$1/2/PI()</f>
        <v>0.10345071300973198</v>
      </c>
      <c r="K67">
        <f t="array" ref="K67">+((SUM(COS($I67/$K$1*($A$22:$A$2000))*$B$22:$B$2000)))</f>
        <v>-2.946553817134109</v>
      </c>
      <c r="L67">
        <f t="array" ref="L67">+((SUM(COS($I67/$K$1*($A$22:$A$2000))*$C$22:$C$2000)))</f>
        <v>5.1172199471542266</v>
      </c>
      <c r="Q67">
        <f t="shared" ca="1" si="1"/>
        <v>-1.3490213669447075</v>
      </c>
      <c r="R67">
        <f t="shared" ca="1" si="2"/>
        <v>4.4924849346797071</v>
      </c>
      <c r="S67">
        <f t="shared" si="3"/>
        <v>565</v>
      </c>
      <c r="X67" s="1">
        <v>1885.416667</v>
      </c>
      <c r="Y67" s="1">
        <v>-0.101614972966905</v>
      </c>
      <c r="Z67" s="1">
        <v>6.0572979999999998E-2</v>
      </c>
      <c r="AA67" s="1">
        <v>1885.416667</v>
      </c>
      <c r="AB67" s="1">
        <v>0.14000000000000001</v>
      </c>
      <c r="AC67" s="1">
        <v>62.105090995146703</v>
      </c>
      <c r="AD67" s="1">
        <v>370.65855681939399</v>
      </c>
    </row>
    <row r="68" spans="1:30" x14ac:dyDescent="0.25">
      <c r="A68" s="1">
        <v>1958.5</v>
      </c>
      <c r="B68" s="1">
        <v>-0.76965359399129596</v>
      </c>
      <c r="C68" s="1">
        <v>-0.51813471499999997</v>
      </c>
      <c r="I68">
        <f t="shared" si="4"/>
        <v>66</v>
      </c>
      <c r="J68">
        <f t="shared" si="5"/>
        <v>0.10504226244065093</v>
      </c>
      <c r="K68">
        <f t="array" ref="K68">+((SUM(COS($I68/$K$1*($A$22:$A$2000))*$B$22:$B$2000)))</f>
        <v>-4.6096525679945834</v>
      </c>
      <c r="L68">
        <f t="array" ref="L68">+((SUM(COS($I68/$K$1*($A$22:$A$2000))*$C$22:$C$2000)))</f>
        <v>10.709548817033797</v>
      </c>
      <c r="Q68">
        <f t="shared" ref="Q68:Q131" ca="1" si="6">INDIRECT("k" &amp; ($S$1 - ROW(A66) + 1))</f>
        <v>1.4389922738225747</v>
      </c>
      <c r="R68">
        <f t="shared" ref="R68:R131" ca="1" si="7">INDIRECT("l" &amp; ($S$1 - ROW(A66) + 1))</f>
        <v>28.089677968289426</v>
      </c>
      <c r="S68">
        <f t="shared" ref="S68:S131" si="8">629 - ROW(A66) + 1</f>
        <v>564</v>
      </c>
      <c r="X68" s="1">
        <v>1885.5</v>
      </c>
      <c r="Y68" s="1">
        <v>-0.21244356915359</v>
      </c>
      <c r="Z68" s="1">
        <v>7.5651350000000006E-2</v>
      </c>
      <c r="AA68" s="1">
        <v>1885.5</v>
      </c>
      <c r="AB68" s="1">
        <v>0.14199999999999999</v>
      </c>
      <c r="AC68" s="1">
        <v>18.936438970717099</v>
      </c>
      <c r="AD68" s="1">
        <v>418.94053480131902</v>
      </c>
    </row>
    <row r="69" spans="1:30" x14ac:dyDescent="0.25">
      <c r="A69" s="1">
        <v>1958.583333</v>
      </c>
      <c r="B69" s="1">
        <v>-0.926208152194964</v>
      </c>
      <c r="C69" s="1">
        <v>-0.72538860100000002</v>
      </c>
      <c r="I69">
        <f t="shared" ref="I69:I132" si="9">+I68+1</f>
        <v>67</v>
      </c>
      <c r="J69">
        <f t="shared" si="5"/>
        <v>0.10663381187156988</v>
      </c>
      <c r="K69">
        <f t="array" ref="K69">+((SUM(COS($I69/$K$1*($A$22:$A$2000))*$B$22:$B$2000)))</f>
        <v>-2.9557037799767625</v>
      </c>
      <c r="L69">
        <f t="array" ref="L69">+((SUM(COS($I69/$K$1*($A$22:$A$2000))*$C$22:$C$2000)))</f>
        <v>-2.4879191466768207</v>
      </c>
      <c r="Q69">
        <f t="shared" ca="1" si="6"/>
        <v>2.4231352110579949</v>
      </c>
      <c r="R69">
        <f t="shared" ca="1" si="7"/>
        <v>13.404891978426816</v>
      </c>
      <c r="S69">
        <f t="shared" si="8"/>
        <v>563</v>
      </c>
      <c r="X69" s="1">
        <v>1885.583333</v>
      </c>
      <c r="Y69" s="1">
        <v>-0.278707704440252</v>
      </c>
      <c r="Z69" s="1">
        <v>5.1377890000000002E-2</v>
      </c>
      <c r="AA69" s="1">
        <v>1885.583333</v>
      </c>
      <c r="AB69" s="1">
        <v>0.14399999999999999</v>
      </c>
      <c r="AC69" s="1">
        <v>12.6780986869876</v>
      </c>
      <c r="AD69" s="1">
        <v>403.68351744078302</v>
      </c>
    </row>
    <row r="70" spans="1:30" x14ac:dyDescent="0.25">
      <c r="A70" s="1">
        <v>1958.666667</v>
      </c>
      <c r="B70" s="1">
        <v>-1.02162113431847</v>
      </c>
      <c r="C70" s="1">
        <v>-0.95854922300000001</v>
      </c>
      <c r="I70">
        <f t="shared" si="9"/>
        <v>68</v>
      </c>
      <c r="J70">
        <f t="shared" si="5"/>
        <v>0.10822536130248885</v>
      </c>
      <c r="K70">
        <f t="array" ref="K70">+((SUM(COS($I70/$K$1*($A$22:$A$2000))*$B$22:$B$2000)))</f>
        <v>0.39476719869234311</v>
      </c>
      <c r="L70">
        <f t="array" ref="L70">+((SUM(COS($I70/$K$1*($A$22:$A$2000))*$C$22:$C$2000)))</f>
        <v>-15.849476333391898</v>
      </c>
      <c r="Q70">
        <f t="shared" ca="1" si="6"/>
        <v>1.9558035298348226</v>
      </c>
      <c r="R70">
        <f t="shared" ca="1" si="7"/>
        <v>-13.434031056452254</v>
      </c>
      <c r="S70">
        <f t="shared" si="8"/>
        <v>562</v>
      </c>
      <c r="X70" s="1">
        <v>1885.666667</v>
      </c>
      <c r="Y70" s="1">
        <v>-0.31511273419708302</v>
      </c>
      <c r="Z70" s="1">
        <v>9.0553160000000008E-3</v>
      </c>
      <c r="AA70" s="1">
        <v>1885.666667</v>
      </c>
      <c r="AB70" s="1">
        <v>0.14599999999999999</v>
      </c>
      <c r="AC70" s="1">
        <v>31.897146992088299</v>
      </c>
      <c r="AD70" s="1">
        <v>317.20581481869601</v>
      </c>
    </row>
    <row r="71" spans="1:30" x14ac:dyDescent="0.25">
      <c r="A71" s="1">
        <v>1958.75</v>
      </c>
      <c r="B71" s="1">
        <v>-1.1017597318458101</v>
      </c>
      <c r="C71" s="1">
        <v>-1.124352332</v>
      </c>
      <c r="I71">
        <f t="shared" si="9"/>
        <v>69</v>
      </c>
      <c r="J71">
        <f t="shared" si="5"/>
        <v>0.10981691073340778</v>
      </c>
      <c r="K71">
        <f t="array" ref="K71">+((SUM(COS($I71/$K$1*($A$22:$A$2000))*$B$22:$B$2000)))</f>
        <v>2.0424924744907136</v>
      </c>
      <c r="L71">
        <f t="array" ref="L71">+((SUM(COS($I71/$K$1*($A$22:$A$2000))*$C$22:$C$2000)))</f>
        <v>-8.9818571371756892</v>
      </c>
      <c r="Q71">
        <f t="shared" ca="1" si="6"/>
        <v>1.6500219265473246</v>
      </c>
      <c r="R71">
        <f t="shared" ca="1" si="7"/>
        <v>-13.594775844761136</v>
      </c>
      <c r="S71">
        <f t="shared" si="8"/>
        <v>561</v>
      </c>
      <c r="X71" s="1">
        <v>1885.75</v>
      </c>
      <c r="Y71" s="1">
        <v>-0.34752688582822999</v>
      </c>
      <c r="Z71" s="1">
        <v>0.13734150000000001</v>
      </c>
      <c r="AA71" s="1">
        <v>1885.75</v>
      </c>
      <c r="AB71" s="1">
        <v>0.14799999999999999</v>
      </c>
      <c r="AC71" s="1">
        <v>109.392773553599</v>
      </c>
      <c r="AD71" s="1">
        <v>183.12336405088001</v>
      </c>
    </row>
    <row r="72" spans="1:30" x14ac:dyDescent="0.25">
      <c r="A72" s="1">
        <v>1958.833333</v>
      </c>
      <c r="B72" s="1">
        <v>-1.1997446323702601</v>
      </c>
      <c r="C72" s="1">
        <v>-1.2176165800000001</v>
      </c>
      <c r="I72">
        <f t="shared" si="9"/>
        <v>70</v>
      </c>
      <c r="J72">
        <f t="shared" si="5"/>
        <v>0.11140846016432673</v>
      </c>
      <c r="K72">
        <f t="array" ref="K72">+((SUM(COS($I72/$K$1*($A$22:$A$2000))*$B$22:$B$2000)))</f>
        <v>-0.468382619091605</v>
      </c>
      <c r="L72">
        <f t="array" ref="L72">+((SUM(COS($I72/$K$1*($A$22:$A$2000))*$C$22:$C$2000)))</f>
        <v>10.108292028590208</v>
      </c>
      <c r="Q72">
        <f t="shared" ca="1" si="6"/>
        <v>1.8525906191136499</v>
      </c>
      <c r="R72">
        <f t="shared" ca="1" si="7"/>
        <v>8.2601734519013856</v>
      </c>
      <c r="S72">
        <f t="shared" si="8"/>
        <v>560</v>
      </c>
      <c r="X72" s="1">
        <v>1885.833333</v>
      </c>
      <c r="Y72" s="1">
        <v>-0.36688152047839301</v>
      </c>
      <c r="Z72" s="1">
        <v>-0.22794510000000001</v>
      </c>
      <c r="AA72" s="1">
        <v>1885.833333</v>
      </c>
      <c r="AB72" s="1">
        <v>0.15</v>
      </c>
      <c r="AC72" s="1">
        <v>277.68929123382901</v>
      </c>
      <c r="AD72" s="1">
        <v>79.963297718739796</v>
      </c>
    </row>
    <row r="73" spans="1:30" x14ac:dyDescent="0.25">
      <c r="A73" s="1">
        <v>1958.916667</v>
      </c>
      <c r="B73" s="1">
        <v>-1.27435863383103</v>
      </c>
      <c r="C73" s="1">
        <v>-1.1917098450000001</v>
      </c>
      <c r="I73">
        <f t="shared" si="9"/>
        <v>71</v>
      </c>
      <c r="J73">
        <f t="shared" si="5"/>
        <v>0.11300000959524568</v>
      </c>
      <c r="K73">
        <f t="array" ref="K73">+((SUM(COS($I73/$K$1*($A$22:$A$2000))*$B$22:$B$2000)))</f>
        <v>-4.4221174817305053</v>
      </c>
      <c r="L73">
        <f t="array" ref="L73">+((SUM(COS($I73/$K$1*($A$22:$A$2000))*$C$22:$C$2000)))</f>
        <v>15.874398267643238</v>
      </c>
      <c r="Q73">
        <f t="shared" ca="1" si="6"/>
        <v>0.66725917516172895</v>
      </c>
      <c r="R73">
        <f t="shared" ca="1" si="7"/>
        <v>14.817593900961853</v>
      </c>
      <c r="S73">
        <f t="shared" si="8"/>
        <v>559</v>
      </c>
      <c r="X73" s="1">
        <v>1885.916667</v>
      </c>
      <c r="Y73" s="1">
        <v>-0.367560704733363</v>
      </c>
      <c r="Z73" s="1">
        <v>-0.17176440000000001</v>
      </c>
      <c r="AA73" s="1">
        <v>1885.916667</v>
      </c>
      <c r="AB73" s="1">
        <v>0.152</v>
      </c>
      <c r="AC73" s="1">
        <v>481.762014432645</v>
      </c>
      <c r="AD73" s="1">
        <v>46.908093572785099</v>
      </c>
    </row>
    <row r="74" spans="1:30" x14ac:dyDescent="0.25">
      <c r="A74" s="1">
        <v>1959</v>
      </c>
      <c r="B74" s="1">
        <v>-1.2652590212455499</v>
      </c>
      <c r="C74" s="1">
        <v>-1.139896373</v>
      </c>
      <c r="I74">
        <f t="shared" si="9"/>
        <v>72</v>
      </c>
      <c r="J74">
        <f t="shared" si="5"/>
        <v>0.11459155902616464</v>
      </c>
      <c r="K74">
        <f t="array" ref="K74">+((SUM(COS($I74/$K$1*($A$22:$A$2000))*$B$22:$B$2000)))</f>
        <v>-3.7359387312751426</v>
      </c>
      <c r="L74">
        <f t="array" ref="L74">+((SUM(COS($I74/$K$1*($A$22:$A$2000))*$C$22:$C$2000)))</f>
        <v>1.6387206906018084</v>
      </c>
      <c r="Q74">
        <f t="shared" ca="1" si="6"/>
        <v>-2.9049000564272531</v>
      </c>
      <c r="R74">
        <f t="shared" ca="1" si="7"/>
        <v>-5.4764320915094356</v>
      </c>
      <c r="S74">
        <f t="shared" si="8"/>
        <v>558</v>
      </c>
      <c r="X74" s="1">
        <v>1886</v>
      </c>
      <c r="Y74" s="1">
        <v>-0.381351503897919</v>
      </c>
      <c r="Z74" s="1">
        <v>-0.44491969999999997</v>
      </c>
      <c r="AA74" s="1">
        <v>1886</v>
      </c>
      <c r="AB74" s="1">
        <v>0.154</v>
      </c>
      <c r="AC74" s="1">
        <v>613.935776084846</v>
      </c>
      <c r="AD74" s="1">
        <v>76.224845124138596</v>
      </c>
    </row>
    <row r="75" spans="1:30" x14ac:dyDescent="0.25">
      <c r="A75" s="1">
        <v>1959.083333</v>
      </c>
      <c r="B75" s="1">
        <v>-1.0252665533612799</v>
      </c>
      <c r="C75" s="1">
        <v>-1.25388601</v>
      </c>
      <c r="I75">
        <f t="shared" si="9"/>
        <v>73</v>
      </c>
      <c r="J75">
        <f t="shared" si="5"/>
        <v>0.1161831084570836</v>
      </c>
      <c r="K75">
        <f t="array" ref="K75">+((SUM(COS($I75/$K$1*($A$22:$A$2000))*$B$22:$B$2000)))</f>
        <v>2.9888130585564343</v>
      </c>
      <c r="L75">
        <f t="array" ref="L75">+((SUM(COS($I75/$K$1*($A$22:$A$2000))*$C$22:$C$2000)))</f>
        <v>-11.459841462465931</v>
      </c>
      <c r="Q75">
        <f t="shared" ca="1" si="6"/>
        <v>-5.6861631632304173</v>
      </c>
      <c r="R75">
        <f t="shared" ca="1" si="7"/>
        <v>-21.227583179269384</v>
      </c>
      <c r="S75">
        <f t="shared" si="8"/>
        <v>557</v>
      </c>
      <c r="X75" s="1">
        <v>1886.083333</v>
      </c>
      <c r="Y75" s="1">
        <v>-0.42066750717792301</v>
      </c>
      <c r="Z75" s="1">
        <v>-0.59658560000000005</v>
      </c>
      <c r="AA75" s="1">
        <v>1886.083333</v>
      </c>
      <c r="AB75" s="1">
        <v>0.156</v>
      </c>
      <c r="AC75" s="1">
        <v>640.54004816315501</v>
      </c>
      <c r="AD75" s="1">
        <v>231.300023738801</v>
      </c>
    </row>
    <row r="76" spans="1:30" x14ac:dyDescent="0.25">
      <c r="A76" s="1">
        <v>1959.166667</v>
      </c>
      <c r="B76" s="1">
        <v>-0.63541899738590202</v>
      </c>
      <c r="C76" s="1">
        <v>-1.295336788</v>
      </c>
      <c r="I76">
        <f t="shared" si="9"/>
        <v>74</v>
      </c>
      <c r="J76">
        <f t="shared" si="5"/>
        <v>0.11777465788800255</v>
      </c>
      <c r="K76">
        <f t="array" ref="K76">+((SUM(COS($I76/$K$1*($A$22:$A$2000))*$B$22:$B$2000)))</f>
        <v>9.1909817337229764</v>
      </c>
      <c r="L76">
        <f t="array" ref="L76">+((SUM(COS($I76/$K$1*($A$22:$A$2000))*$C$22:$C$2000)))</f>
        <v>-5.7659315757723135</v>
      </c>
      <c r="Q76">
        <f t="shared" ca="1" si="6"/>
        <v>-3.217758388339107</v>
      </c>
      <c r="R76">
        <f t="shared" ca="1" si="7"/>
        <v>-6.4564209546418603</v>
      </c>
      <c r="S76">
        <f t="shared" si="8"/>
        <v>556</v>
      </c>
      <c r="X76" s="1">
        <v>1886.166667</v>
      </c>
      <c r="Y76" s="1">
        <v>-0.43786888716571998</v>
      </c>
      <c r="Z76" s="1">
        <v>-0.30225239999999998</v>
      </c>
      <c r="AA76" s="1">
        <v>1886.166667</v>
      </c>
      <c r="AB76" s="1">
        <v>0.158</v>
      </c>
      <c r="AC76" s="1">
        <v>583.92885631604202</v>
      </c>
      <c r="AD76" s="1">
        <v>550.72237309566196</v>
      </c>
    </row>
    <row r="77" spans="1:30" x14ac:dyDescent="0.25">
      <c r="A77" s="1">
        <v>1959.25</v>
      </c>
      <c r="B77" s="1">
        <v>-0.39180264742571402</v>
      </c>
      <c r="C77" s="1">
        <v>-1.3212435229999999</v>
      </c>
      <c r="I77">
        <f t="shared" si="9"/>
        <v>75</v>
      </c>
      <c r="J77">
        <f t="shared" si="5"/>
        <v>0.1193662073189215</v>
      </c>
      <c r="K77">
        <f t="array" ref="K77">+((SUM(COS($I77/$K$1*($A$22:$A$2000))*$B$22:$B$2000)))</f>
        <v>7.8914530424456526</v>
      </c>
      <c r="L77">
        <f t="array" ref="L77">+((SUM(COS($I77/$K$1*($A$22:$A$2000))*$C$22:$C$2000)))</f>
        <v>7.5996595092319161</v>
      </c>
      <c r="Q77">
        <f t="shared" ca="1" si="6"/>
        <v>3.3703653130454865</v>
      </c>
      <c r="R77">
        <f t="shared" ca="1" si="7"/>
        <v>19.432785031199622</v>
      </c>
      <c r="S77">
        <f t="shared" si="8"/>
        <v>555</v>
      </c>
      <c r="X77" s="1">
        <v>1886.25</v>
      </c>
      <c r="Y77" s="1">
        <v>-0.40540377533429101</v>
      </c>
      <c r="Z77" s="1">
        <v>-0.1014337</v>
      </c>
      <c r="AA77" s="1">
        <v>1886.25</v>
      </c>
      <c r="AB77" s="1">
        <v>0.16</v>
      </c>
      <c r="AC77" s="1">
        <v>455.55570588509403</v>
      </c>
      <c r="AD77" s="1">
        <v>852.428432545384</v>
      </c>
    </row>
    <row r="78" spans="1:30" x14ac:dyDescent="0.25">
      <c r="A78" s="1">
        <v>1959.333333</v>
      </c>
      <c r="B78" s="1">
        <v>-0.32670177239890302</v>
      </c>
      <c r="C78" s="1">
        <v>-1.0362694299999999</v>
      </c>
      <c r="I78">
        <f t="shared" si="9"/>
        <v>76</v>
      </c>
      <c r="J78">
        <f t="shared" si="5"/>
        <v>0.12095775674984047</v>
      </c>
      <c r="K78">
        <f t="array" ref="K78">+((SUM(COS($I78/$K$1*($A$22:$A$2000))*$B$22:$B$2000)))</f>
        <v>0.17024052004062334</v>
      </c>
      <c r="L78">
        <f t="array" ref="L78">+((SUM(COS($I78/$K$1*($A$22:$A$2000))*$C$22:$C$2000)))</f>
        <v>6.4728515572094851</v>
      </c>
      <c r="Q78">
        <f t="shared" ca="1" si="6"/>
        <v>6.7702877375884496</v>
      </c>
      <c r="R78">
        <f t="shared" ca="1" si="7"/>
        <v>19.574655638365822</v>
      </c>
      <c r="S78">
        <f t="shared" si="8"/>
        <v>554</v>
      </c>
      <c r="X78" s="1">
        <v>1886.333333</v>
      </c>
      <c r="Y78" s="1">
        <v>-0.38519621516664299</v>
      </c>
      <c r="Z78" s="1">
        <v>-0.2463582</v>
      </c>
      <c r="AA78" s="1">
        <v>1886.333333</v>
      </c>
      <c r="AB78" s="1">
        <v>0.16200000000000001</v>
      </c>
      <c r="AC78" s="1">
        <v>418.65107081647398</v>
      </c>
      <c r="AD78" s="1">
        <v>940.40506936958002</v>
      </c>
    </row>
    <row r="79" spans="1:30" x14ac:dyDescent="0.25">
      <c r="A79" s="1">
        <v>1959.416667</v>
      </c>
      <c r="B79" s="1">
        <v>-0.35452372554103601</v>
      </c>
      <c r="C79" s="1">
        <v>-0.29533678800000002</v>
      </c>
      <c r="I79">
        <f t="shared" si="9"/>
        <v>77</v>
      </c>
      <c r="J79">
        <f t="shared" si="5"/>
        <v>0.12254930618075942</v>
      </c>
      <c r="K79">
        <f t="array" ref="K79">+((SUM(COS($I79/$K$1*($A$22:$A$2000))*$B$22:$B$2000)))</f>
        <v>-7.037851152324972</v>
      </c>
      <c r="L79">
        <f t="array" ref="L79">+((SUM(COS($I79/$K$1*($A$22:$A$2000))*$C$22:$C$2000)))</f>
        <v>-8.3134225061096636</v>
      </c>
      <c r="Q79">
        <f t="shared" ca="1" si="6"/>
        <v>2.4178092716965018</v>
      </c>
      <c r="R79">
        <f t="shared" ca="1" si="7"/>
        <v>-6.7921765749705969</v>
      </c>
      <c r="S79">
        <f t="shared" si="8"/>
        <v>553</v>
      </c>
      <c r="X79" s="1">
        <v>1886.416667</v>
      </c>
      <c r="Y79" s="1">
        <v>-0.43670822230547601</v>
      </c>
      <c r="Z79" s="1">
        <v>-0.156829</v>
      </c>
      <c r="AA79" s="1">
        <v>1886.416667</v>
      </c>
      <c r="AB79" s="1">
        <v>0.16400000000000001</v>
      </c>
      <c r="AC79" s="1">
        <v>879.73275394837697</v>
      </c>
      <c r="AD79" s="1">
        <v>922.09768539770403</v>
      </c>
    </row>
    <row r="80" spans="1:30" x14ac:dyDescent="0.25">
      <c r="A80" s="1">
        <v>1959.5</v>
      </c>
      <c r="B80" s="1">
        <v>-0.36191358339681201</v>
      </c>
      <c r="C80" s="1">
        <v>0.207253886</v>
      </c>
      <c r="I80">
        <f t="shared" si="9"/>
        <v>78</v>
      </c>
      <c r="J80">
        <f t="shared" si="5"/>
        <v>0.12414085561167837</v>
      </c>
      <c r="K80">
        <f t="array" ref="K80">+((SUM(COS($I80/$K$1*($A$22:$A$2000))*$B$22:$B$2000)))</f>
        <v>-9.4881735635166908</v>
      </c>
      <c r="L80">
        <f t="array" ref="L80">+((SUM(COS($I80/$K$1*($A$22:$A$2000))*$C$22:$C$2000)))</f>
        <v>-13.359221458841851</v>
      </c>
      <c r="Q80">
        <f t="shared" ca="1" si="6"/>
        <v>-4.4776046543846748</v>
      </c>
      <c r="R80">
        <f t="shared" ca="1" si="7"/>
        <v>-23.577113515866834</v>
      </c>
      <c r="S80">
        <f t="shared" si="8"/>
        <v>552</v>
      </c>
      <c r="X80" s="1">
        <v>1886.5</v>
      </c>
      <c r="Y80" s="1">
        <v>-0.50222869609420295</v>
      </c>
      <c r="Z80" s="1">
        <v>-0.43132870000000001</v>
      </c>
      <c r="AA80" s="1">
        <v>1886.5</v>
      </c>
      <c r="AB80" s="1">
        <v>0.16600000000000001</v>
      </c>
      <c r="AC80" s="1">
        <v>2073.9930227833502</v>
      </c>
      <c r="AD80" s="1">
        <v>976.60466393118998</v>
      </c>
    </row>
    <row r="81" spans="1:30" x14ac:dyDescent="0.25">
      <c r="A81" s="1">
        <v>1959.583333</v>
      </c>
      <c r="B81" s="1">
        <v>-0.20538751095728999</v>
      </c>
      <c r="C81" s="1">
        <v>0.46632124400000002</v>
      </c>
      <c r="I81">
        <f t="shared" si="9"/>
        <v>79</v>
      </c>
      <c r="J81">
        <f t="shared" si="5"/>
        <v>0.12573240504259733</v>
      </c>
      <c r="K81">
        <f t="array" ref="K81">+((SUM(COS($I81/$K$1*($A$22:$A$2000))*$B$22:$B$2000)))</f>
        <v>-7.8706282956135221</v>
      </c>
      <c r="L81">
        <f t="array" ref="L81">+((SUM(COS($I81/$K$1*($A$22:$A$2000))*$C$22:$C$2000)))</f>
        <v>2.4442275830999041</v>
      </c>
      <c r="Q81">
        <f t="shared" ca="1" si="6"/>
        <v>-4.9413275931491158</v>
      </c>
      <c r="R81">
        <f t="shared" ca="1" si="7"/>
        <v>-9.0944449571607375</v>
      </c>
      <c r="S81">
        <f t="shared" si="8"/>
        <v>551</v>
      </c>
      <c r="X81" s="1">
        <v>1886.583333</v>
      </c>
      <c r="Y81" s="1">
        <v>-0.48418556979712202</v>
      </c>
      <c r="Z81" s="1">
        <v>-0.63684339999999995</v>
      </c>
      <c r="AA81" s="1">
        <v>1886.583333</v>
      </c>
      <c r="AB81" s="1">
        <v>0.16800000000000001</v>
      </c>
      <c r="AC81" s="1">
        <v>3641.88066757977</v>
      </c>
      <c r="AD81" s="1">
        <v>1005.8017789514799</v>
      </c>
    </row>
    <row r="82" spans="1:30" x14ac:dyDescent="0.25">
      <c r="A82" s="1">
        <v>1959.666667</v>
      </c>
      <c r="B82" s="1">
        <v>3.0292300441379899E-2</v>
      </c>
      <c r="C82" s="1">
        <v>0.52849740899999997</v>
      </c>
      <c r="I82">
        <f t="shared" si="9"/>
        <v>80</v>
      </c>
      <c r="J82">
        <f t="shared" si="5"/>
        <v>0.12732395447351627</v>
      </c>
      <c r="K82">
        <f t="array" ref="K82">+((SUM(COS($I82/$K$1*($A$22:$A$2000))*$B$22:$B$2000)))</f>
        <v>-3.0719414590897283</v>
      </c>
      <c r="L82">
        <f t="array" ref="L82">+((SUM(COS($I82/$K$1*($A$22:$A$2000))*$C$22:$C$2000)))</f>
        <v>19.49416452706906</v>
      </c>
      <c r="Q82">
        <f t="shared" ca="1" si="6"/>
        <v>1.5553174972385739</v>
      </c>
      <c r="R82">
        <f t="shared" ca="1" si="7"/>
        <v>15.571536694785847</v>
      </c>
      <c r="S82">
        <f t="shared" si="8"/>
        <v>550</v>
      </c>
      <c r="X82" s="1">
        <v>1886.666667</v>
      </c>
      <c r="Y82" s="1">
        <v>-0.40487626378706898</v>
      </c>
      <c r="Z82" s="1">
        <v>-0.62851570000000001</v>
      </c>
      <c r="AA82" s="1">
        <v>1886.666667</v>
      </c>
      <c r="AB82" s="1">
        <v>0.17</v>
      </c>
      <c r="AC82" s="1">
        <v>4911.0646674032296</v>
      </c>
      <c r="AD82" s="1">
        <v>891.57090505142901</v>
      </c>
    </row>
    <row r="83" spans="1:30" x14ac:dyDescent="0.25">
      <c r="A83" s="1">
        <v>1959.75</v>
      </c>
      <c r="B83" s="1">
        <v>0.187897916025978</v>
      </c>
      <c r="C83" s="1">
        <v>0.54922279799999996</v>
      </c>
      <c r="I83">
        <f t="shared" si="9"/>
        <v>81</v>
      </c>
      <c r="J83">
        <f t="shared" si="5"/>
        <v>0.12891550390443524</v>
      </c>
      <c r="K83">
        <f t="array" ref="K83">+((SUM(COS($I83/$K$1*($A$22:$A$2000))*$B$22:$B$2000)))</f>
        <v>5.0268007540339301</v>
      </c>
      <c r="L83">
        <f t="array" ref="L83">+((SUM(COS($I83/$K$1*($A$22:$A$2000))*$C$22:$C$2000)))</f>
        <v>13.209542916509674</v>
      </c>
      <c r="Q83">
        <f t="shared" ca="1" si="6"/>
        <v>5.8706771662075159</v>
      </c>
      <c r="R83">
        <f t="shared" ca="1" si="7"/>
        <v>18.742653778878875</v>
      </c>
      <c r="S83">
        <f t="shared" si="8"/>
        <v>549</v>
      </c>
      <c r="X83" s="1">
        <v>1886.75</v>
      </c>
      <c r="Y83" s="1">
        <v>-0.37579911021121498</v>
      </c>
      <c r="Z83" s="1">
        <v>-0.54093440000000004</v>
      </c>
      <c r="AA83" s="1">
        <v>1886.75</v>
      </c>
      <c r="AB83" s="1">
        <v>0.17199999999999999</v>
      </c>
      <c r="AC83" s="1">
        <v>5454.1921120140796</v>
      </c>
      <c r="AD83" s="1">
        <v>799.66121896376399</v>
      </c>
    </row>
    <row r="84" spans="1:30" x14ac:dyDescent="0.25">
      <c r="A84" s="1">
        <v>1959.833333</v>
      </c>
      <c r="B84" s="1">
        <v>0.25403299748548602</v>
      </c>
      <c r="C84" s="1">
        <v>0.54404145100000001</v>
      </c>
      <c r="I84">
        <f t="shared" si="9"/>
        <v>82</v>
      </c>
      <c r="J84">
        <f t="shared" si="5"/>
        <v>0.13050705333535417</v>
      </c>
      <c r="K84">
        <f t="array" ref="K84">+((SUM(COS($I84/$K$1*($A$22:$A$2000))*$B$22:$B$2000)))</f>
        <v>12.995968052635019</v>
      </c>
      <c r="L84">
        <f t="array" ref="L84">+((SUM(COS($I84/$K$1*($A$22:$A$2000))*$C$22:$C$2000)))</f>
        <v>-11.415923398643308</v>
      </c>
      <c r="Q84">
        <f t="shared" ca="1" si="6"/>
        <v>1.6993434756823704</v>
      </c>
      <c r="R84">
        <f t="shared" ca="1" si="7"/>
        <v>0.83281767888596925</v>
      </c>
      <c r="S84">
        <f t="shared" si="8"/>
        <v>548</v>
      </c>
      <c r="X84" s="1">
        <v>1886.833333</v>
      </c>
      <c r="Y84" s="1">
        <v>-0.421304102482985</v>
      </c>
      <c r="Z84" s="1">
        <v>-0.43687409999999999</v>
      </c>
      <c r="AA84" s="1">
        <v>1886.833333</v>
      </c>
      <c r="AB84" s="1">
        <v>0.17399999999999999</v>
      </c>
      <c r="AC84" s="1">
        <v>5157.9621659697204</v>
      </c>
      <c r="AD84" s="1">
        <v>851.20434152798703</v>
      </c>
    </row>
    <row r="85" spans="1:30" x14ac:dyDescent="0.25">
      <c r="A85" s="1">
        <v>1959.916667</v>
      </c>
      <c r="B85" s="1">
        <v>0.29336269169544299</v>
      </c>
      <c r="C85" s="1">
        <v>0.31088082900000003</v>
      </c>
      <c r="I85">
        <f t="shared" si="9"/>
        <v>83</v>
      </c>
      <c r="J85">
        <f t="shared" si="5"/>
        <v>0.13209860276627314</v>
      </c>
      <c r="K85">
        <f t="array" ref="K85">+((SUM(COS($I85/$K$1*($A$22:$A$2000))*$B$22:$B$2000)))</f>
        <v>13.669307266870446</v>
      </c>
      <c r="L85">
        <f t="array" ref="L85">+((SUM(COS($I85/$K$1*($A$22:$A$2000))*$C$22:$C$2000)))</f>
        <v>-24.508675737320115</v>
      </c>
      <c r="Q85">
        <f t="shared" ca="1" si="6"/>
        <v>-5.400535565149414</v>
      </c>
      <c r="R85">
        <f t="shared" ca="1" si="7"/>
        <v>-12.06060448521144</v>
      </c>
      <c r="S85">
        <f t="shared" si="8"/>
        <v>547</v>
      </c>
      <c r="X85" s="1">
        <v>1886.916667</v>
      </c>
      <c r="Y85" s="1">
        <v>-0.45348116537702299</v>
      </c>
      <c r="Z85" s="1">
        <v>-0.34698639999999997</v>
      </c>
      <c r="AA85" s="1">
        <v>1886.916667</v>
      </c>
      <c r="AB85" s="1">
        <v>0.17599999999999999</v>
      </c>
      <c r="AC85" s="1">
        <v>4087.7635507715399</v>
      </c>
      <c r="AD85" s="1">
        <v>859.70622870931095</v>
      </c>
    </row>
    <row r="86" spans="1:30" x14ac:dyDescent="0.25">
      <c r="A86" s="1">
        <v>1960</v>
      </c>
      <c r="B86" s="1">
        <v>0.38214087911088801</v>
      </c>
      <c r="C86" s="1">
        <v>0.155440415</v>
      </c>
      <c r="I86">
        <f t="shared" si="9"/>
        <v>84</v>
      </c>
      <c r="J86">
        <f t="shared" si="5"/>
        <v>0.13369015219719207</v>
      </c>
      <c r="K86">
        <f t="array" ref="K86">+((SUM(COS($I86/$K$1*($A$22:$A$2000))*$B$22:$B$2000)))</f>
        <v>4.1824812573122729</v>
      </c>
      <c r="L86">
        <f t="array" ref="L86">+((SUM(COS($I86/$K$1*($A$22:$A$2000))*$C$22:$C$2000)))</f>
        <v>-9.2866733642052886</v>
      </c>
      <c r="Q86">
        <f t="shared" ca="1" si="6"/>
        <v>-5.5753382500585236</v>
      </c>
      <c r="R86">
        <f t="shared" ca="1" si="7"/>
        <v>-7.9977832196056724</v>
      </c>
      <c r="S86">
        <f t="shared" si="8"/>
        <v>546</v>
      </c>
      <c r="X86" s="1">
        <v>1887</v>
      </c>
      <c r="Y86" s="1">
        <v>-0.42832475963121702</v>
      </c>
      <c r="Z86" s="1">
        <v>-0.2905971</v>
      </c>
      <c r="AA86" s="1">
        <v>1887</v>
      </c>
      <c r="AB86" s="1">
        <v>0.17799999999999999</v>
      </c>
      <c r="AC86" s="1">
        <v>2614.2137212359298</v>
      </c>
      <c r="AD86" s="1">
        <v>720.68570680226196</v>
      </c>
    </row>
    <row r="87" spans="1:30" x14ac:dyDescent="0.25">
      <c r="A87" s="1">
        <v>1960.083333</v>
      </c>
      <c r="B87" s="1">
        <v>0.49791354916333702</v>
      </c>
      <c r="C87" s="1">
        <v>0.27979274599999998</v>
      </c>
      <c r="I87">
        <f t="shared" si="9"/>
        <v>85</v>
      </c>
      <c r="J87">
        <f t="shared" si="5"/>
        <v>0.13528170162811104</v>
      </c>
      <c r="K87">
        <f t="array" ref="K87">+((SUM(COS($I87/$K$1*($A$22:$A$2000))*$B$22:$B$2000)))</f>
        <v>-8.8467368993701427</v>
      </c>
      <c r="L87">
        <f t="array" ref="L87">+((SUM(COS($I87/$K$1*($A$22:$A$2000))*$C$22:$C$2000)))</f>
        <v>16.870919905914466</v>
      </c>
      <c r="Q87">
        <f t="shared" ca="1" si="6"/>
        <v>1.5344640426026239</v>
      </c>
      <c r="R87">
        <f t="shared" ca="1" si="7"/>
        <v>-1.5750078147681668</v>
      </c>
      <c r="S87">
        <f t="shared" si="8"/>
        <v>545</v>
      </c>
      <c r="X87" s="1">
        <v>1887.083333</v>
      </c>
      <c r="Y87" s="1">
        <v>-0.40016987331121001</v>
      </c>
      <c r="Z87" s="1">
        <v>-0.21998809999999999</v>
      </c>
      <c r="AA87" s="1">
        <v>1887.083333</v>
      </c>
      <c r="AB87" s="1">
        <v>0.18</v>
      </c>
      <c r="AC87" s="1">
        <v>1353.8251336348401</v>
      </c>
      <c r="AD87" s="1">
        <v>658.24876302141502</v>
      </c>
    </row>
    <row r="88" spans="1:30" x14ac:dyDescent="0.25">
      <c r="A88" s="1">
        <v>1960.166667</v>
      </c>
      <c r="B88" s="1">
        <v>0.50328093960619402</v>
      </c>
      <c r="C88" s="1">
        <v>0.25906735800000003</v>
      </c>
      <c r="I88">
        <f t="shared" si="9"/>
        <v>86</v>
      </c>
      <c r="J88">
        <f t="shared" si="5"/>
        <v>0.13687325105903</v>
      </c>
      <c r="K88">
        <f t="array" ref="K88">+((SUM(COS($I88/$K$1*($A$22:$A$2000))*$B$22:$B$2000)))</f>
        <v>-15.628355011856129</v>
      </c>
      <c r="L88">
        <f t="array" ref="L88">+((SUM(COS($I88/$K$1*($A$22:$A$2000))*$C$22:$C$2000)))</f>
        <v>24.255600040998381</v>
      </c>
      <c r="Q88">
        <f t="shared" ca="1" si="6"/>
        <v>6.2674661685363633</v>
      </c>
      <c r="R88">
        <f t="shared" ca="1" si="7"/>
        <v>-4.8021300318932809</v>
      </c>
      <c r="S88">
        <f t="shared" si="8"/>
        <v>544</v>
      </c>
      <c r="X88" s="1">
        <v>1887.166667</v>
      </c>
      <c r="Y88" s="1">
        <v>-0.388499618454139</v>
      </c>
      <c r="Z88" s="1">
        <v>-0.12910360000000001</v>
      </c>
      <c r="AA88" s="1">
        <v>1887.166667</v>
      </c>
      <c r="AB88" s="1">
        <v>0.182</v>
      </c>
      <c r="AC88" s="1">
        <v>658.46004233350902</v>
      </c>
      <c r="AD88" s="1">
        <v>852.58617820050199</v>
      </c>
    </row>
    <row r="89" spans="1:30" x14ac:dyDescent="0.25">
      <c r="A89" s="1">
        <v>1960.25</v>
      </c>
      <c r="B89" s="1">
        <v>0.42616810271488398</v>
      </c>
      <c r="C89" s="1">
        <v>0.155440415</v>
      </c>
      <c r="I89">
        <f t="shared" si="9"/>
        <v>87</v>
      </c>
      <c r="J89">
        <f t="shared" si="5"/>
        <v>0.13846480048994894</v>
      </c>
      <c r="K89">
        <f t="array" ref="K89">+((SUM(COS($I89/$K$1*($A$22:$A$2000))*$B$22:$B$2000)))</f>
        <v>-12.691741505581616</v>
      </c>
      <c r="L89">
        <f t="array" ref="L89">+((SUM(COS($I89/$K$1*($A$22:$A$2000))*$C$22:$C$2000)))</f>
        <v>5.9028660255375351</v>
      </c>
      <c r="Q89">
        <f t="shared" ca="1" si="6"/>
        <v>2.3877001333009269</v>
      </c>
      <c r="R89">
        <f t="shared" ca="1" si="7"/>
        <v>-5.8029326210838095</v>
      </c>
      <c r="S89">
        <f t="shared" si="8"/>
        <v>543</v>
      </c>
      <c r="X89" s="1">
        <v>1887.25</v>
      </c>
      <c r="Y89" s="1">
        <v>-0.31477049417778902</v>
      </c>
      <c r="Z89" s="1">
        <v>-7.7513750000000006E-2</v>
      </c>
      <c r="AA89" s="1">
        <v>1887.25</v>
      </c>
      <c r="AB89" s="1">
        <v>0.184</v>
      </c>
      <c r="AC89" s="1">
        <v>372.89011154887299</v>
      </c>
      <c r="AD89" s="1">
        <v>1234.25751094468</v>
      </c>
    </row>
    <row r="90" spans="1:30" x14ac:dyDescent="0.25">
      <c r="A90" s="1">
        <v>1960.333333</v>
      </c>
      <c r="B90" s="1">
        <v>0.25423414087171398</v>
      </c>
      <c r="C90" s="1">
        <v>-2.5906736E-2</v>
      </c>
      <c r="I90">
        <f t="shared" si="9"/>
        <v>88</v>
      </c>
      <c r="J90">
        <f t="shared" si="5"/>
        <v>0.14005634992086791</v>
      </c>
      <c r="K90">
        <f t="array" ref="K90">+((SUM(COS($I90/$K$1*($A$22:$A$2000))*$B$22:$B$2000)))</f>
        <v>-3.5049420930541411</v>
      </c>
      <c r="L90">
        <f t="array" ref="L90">+((SUM(COS($I90/$K$1*($A$22:$A$2000))*$C$22:$C$2000)))</f>
        <v>-16.889581909285738</v>
      </c>
      <c r="Q90">
        <f t="shared" ca="1" si="6"/>
        <v>-4.4394940436677555</v>
      </c>
      <c r="R90">
        <f t="shared" ca="1" si="7"/>
        <v>9.8643416339566254</v>
      </c>
      <c r="S90">
        <f t="shared" si="8"/>
        <v>542</v>
      </c>
      <c r="X90" s="1">
        <v>1887.333333</v>
      </c>
      <c r="Y90" s="1">
        <v>-0.138253875548705</v>
      </c>
      <c r="Z90" s="1">
        <v>-9.2737200000000006E-2</v>
      </c>
      <c r="AA90" s="1">
        <v>1887.333333</v>
      </c>
      <c r="AB90" s="1">
        <v>0.186</v>
      </c>
      <c r="AC90" s="1">
        <v>216.622697798058</v>
      </c>
      <c r="AD90" s="1">
        <v>1750.4335901395</v>
      </c>
    </row>
    <row r="91" spans="1:30" x14ac:dyDescent="0.25">
      <c r="A91" s="1">
        <v>1960.416667</v>
      </c>
      <c r="B91" s="1">
        <v>5.4614167531111701E-2</v>
      </c>
      <c r="C91" s="1">
        <v>-0.38860103600000001</v>
      </c>
      <c r="I91">
        <f t="shared" si="9"/>
        <v>89</v>
      </c>
      <c r="J91">
        <f t="shared" si="5"/>
        <v>0.14164789935178684</v>
      </c>
      <c r="K91">
        <f t="array" ref="K91">+((SUM(COS($I91/$K$1*($A$22:$A$2000))*$B$22:$B$2000)))</f>
        <v>7.1234440800564442</v>
      </c>
      <c r="L91">
        <f t="array" ref="L91">+((SUM(COS($I91/$K$1*($A$22:$A$2000))*$C$22:$C$2000)))</f>
        <v>-21.06442123188565</v>
      </c>
      <c r="Q91">
        <f t="shared" ca="1" si="6"/>
        <v>-4.6655301362576553</v>
      </c>
      <c r="R91">
        <f t="shared" ca="1" si="7"/>
        <v>28.421364780403525</v>
      </c>
      <c r="S91">
        <f t="shared" si="8"/>
        <v>541</v>
      </c>
      <c r="X91" s="1">
        <v>1887.416667</v>
      </c>
      <c r="Y91" s="1">
        <v>4.1426965337692002E-2</v>
      </c>
      <c r="Z91" s="1">
        <v>1.891309E-2</v>
      </c>
      <c r="AA91" s="1">
        <v>1887.416667</v>
      </c>
      <c r="AB91" s="1">
        <v>0.188</v>
      </c>
      <c r="AC91" s="1">
        <v>112.802404417701</v>
      </c>
      <c r="AD91" s="1">
        <v>2407.5797376865298</v>
      </c>
    </row>
    <row r="92" spans="1:30" x14ac:dyDescent="0.25">
      <c r="A92" s="1">
        <v>1960.5</v>
      </c>
      <c r="B92" s="1">
        <v>-7.6342022389834299E-2</v>
      </c>
      <c r="C92" s="1">
        <v>-0.56994818700000005</v>
      </c>
      <c r="I92">
        <f t="shared" si="9"/>
        <v>90</v>
      </c>
      <c r="J92">
        <f t="shared" si="5"/>
        <v>0.14323944878270581</v>
      </c>
      <c r="K92">
        <f t="array" ref="K92">+((SUM(COS($I92/$K$1*($A$22:$A$2000))*$B$22:$B$2000)))</f>
        <v>14.772797368931787</v>
      </c>
      <c r="L92">
        <f t="array" ref="L92">+((SUM(COS($I92/$K$1*($A$22:$A$2000))*$C$22:$C$2000)))</f>
        <v>-5.7759167146751871</v>
      </c>
      <c r="Q92">
        <f t="shared" ca="1" si="6"/>
        <v>2.1917348299905286</v>
      </c>
      <c r="R92">
        <f t="shared" ca="1" si="7"/>
        <v>19.386669672769173</v>
      </c>
      <c r="S92">
        <f t="shared" si="8"/>
        <v>540</v>
      </c>
      <c r="X92" s="1">
        <v>1887.5</v>
      </c>
      <c r="Y92" s="1">
        <v>9.7446883264027798E-2</v>
      </c>
      <c r="Z92" s="1">
        <v>6.0911359999999998E-2</v>
      </c>
      <c r="AA92" s="1">
        <v>1887.5</v>
      </c>
      <c r="AB92" s="1">
        <v>0.19</v>
      </c>
      <c r="AC92" s="1">
        <v>73.397728952493594</v>
      </c>
      <c r="AD92" s="1">
        <v>3018.8872053007999</v>
      </c>
    </row>
    <row r="93" spans="1:30" x14ac:dyDescent="0.25">
      <c r="A93" s="1">
        <v>1960.583333</v>
      </c>
      <c r="B93" s="1">
        <v>-0.17218878093175999</v>
      </c>
      <c r="C93" s="1">
        <v>-0.59585492200000001</v>
      </c>
      <c r="I93">
        <f t="shared" si="9"/>
        <v>91</v>
      </c>
      <c r="J93">
        <f t="shared" si="5"/>
        <v>0.14483099821362477</v>
      </c>
      <c r="K93">
        <f t="array" ref="K93">+((SUM(COS($I93/$K$1*($A$22:$A$2000))*$B$22:$B$2000)))</f>
        <v>14.33657809257026</v>
      </c>
      <c r="L93">
        <f t="array" ref="L93">+((SUM(COS($I93/$K$1*($A$22:$A$2000))*$C$22:$C$2000)))</f>
        <v>11.441361727626798</v>
      </c>
      <c r="Q93">
        <f t="shared" ca="1" si="6"/>
        <v>7.170277793526588</v>
      </c>
      <c r="R93">
        <f t="shared" ca="1" si="7"/>
        <v>-19.662046538719512</v>
      </c>
      <c r="S93">
        <f t="shared" si="8"/>
        <v>539</v>
      </c>
      <c r="X93" s="1">
        <v>1887.583333</v>
      </c>
      <c r="Y93" s="1">
        <v>2.8709691885743498E-2</v>
      </c>
      <c r="Z93" s="1">
        <v>0.2711769</v>
      </c>
      <c r="AA93" s="1">
        <v>1887.583333</v>
      </c>
      <c r="AB93" s="1">
        <v>0.192</v>
      </c>
      <c r="AC93" s="1">
        <v>62.908336375217303</v>
      </c>
      <c r="AD93" s="1">
        <v>3277.6809365627701</v>
      </c>
    </row>
    <row r="94" spans="1:30" x14ac:dyDescent="0.25">
      <c r="A94" s="1">
        <v>1960.666667</v>
      </c>
      <c r="B94" s="1">
        <v>-0.37320962429844101</v>
      </c>
      <c r="C94" s="1">
        <v>-0.95854922300000001</v>
      </c>
      <c r="I94">
        <f t="shared" si="9"/>
        <v>92</v>
      </c>
      <c r="J94">
        <f t="shared" si="5"/>
        <v>0.14642254764454371</v>
      </c>
      <c r="K94">
        <f t="array" ref="K94">+((SUM(COS($I94/$K$1*($A$22:$A$2000))*$B$22:$B$2000)))</f>
        <v>4.1749736349566255</v>
      </c>
      <c r="L94">
        <f t="array" ref="L94">+((SUM(COS($I94/$K$1*($A$22:$A$2000))*$C$22:$C$2000)))</f>
        <v>15.950246627189879</v>
      </c>
      <c r="Q94">
        <f t="shared" ca="1" si="6"/>
        <v>3.618949085170311</v>
      </c>
      <c r="R94">
        <f t="shared" ca="1" si="7"/>
        <v>-48.25567271017006</v>
      </c>
      <c r="S94">
        <f t="shared" si="8"/>
        <v>538</v>
      </c>
      <c r="X94" s="1">
        <v>1887.666667</v>
      </c>
      <c r="Y94" s="1">
        <v>-6.85215535746551E-2</v>
      </c>
      <c r="Z94" s="1">
        <v>7.4526369999999995E-2</v>
      </c>
      <c r="AA94" s="1">
        <v>1887.666667</v>
      </c>
      <c r="AB94" s="1">
        <v>0.19400000000000001</v>
      </c>
      <c r="AC94" s="1">
        <v>56.093160015151199</v>
      </c>
      <c r="AD94" s="1">
        <v>3068.3569615236001</v>
      </c>
    </row>
    <row r="95" spans="1:30" x14ac:dyDescent="0.25">
      <c r="A95" s="1">
        <v>1960.75</v>
      </c>
      <c r="B95" s="1">
        <v>-0.55731796987831494</v>
      </c>
      <c r="C95" s="1">
        <v>-1.062176166</v>
      </c>
      <c r="I95">
        <f t="shared" si="9"/>
        <v>93</v>
      </c>
      <c r="J95">
        <f t="shared" si="5"/>
        <v>0.14801409707546268</v>
      </c>
      <c r="K95">
        <f t="array" ref="K95">+((SUM(COS($I95/$K$1*($A$22:$A$2000))*$B$22:$B$2000)))</f>
        <v>-8.455008172711187</v>
      </c>
      <c r="L95">
        <f t="array" ref="L95">+((SUM(COS($I95/$K$1*($A$22:$A$2000))*$C$22:$C$2000)))</f>
        <v>8.3383999687107249</v>
      </c>
      <c r="Q95">
        <f t="shared" ca="1" si="6"/>
        <v>-4.8236088364440501</v>
      </c>
      <c r="R95">
        <f t="shared" ca="1" si="7"/>
        <v>-27.755180385149739</v>
      </c>
      <c r="S95">
        <f t="shared" si="8"/>
        <v>537</v>
      </c>
      <c r="X95" s="1">
        <v>1887.75</v>
      </c>
      <c r="Y95" s="1">
        <v>-0.13025544400335901</v>
      </c>
      <c r="Z95" s="1">
        <v>-0.1607585</v>
      </c>
      <c r="AA95" s="1">
        <v>1887.75</v>
      </c>
      <c r="AB95" s="1">
        <v>0.19600000000000001</v>
      </c>
      <c r="AC95" s="1">
        <v>55.176487286262002</v>
      </c>
      <c r="AD95" s="1">
        <v>2497.1963738083</v>
      </c>
    </row>
    <row r="96" spans="1:30" x14ac:dyDescent="0.25">
      <c r="A96" s="1">
        <v>1960.833333</v>
      </c>
      <c r="B96" s="1">
        <v>-0.73570585851064496</v>
      </c>
      <c r="C96" s="1">
        <v>-1.113989637</v>
      </c>
      <c r="I96">
        <f t="shared" si="9"/>
        <v>94</v>
      </c>
      <c r="J96">
        <f t="shared" si="5"/>
        <v>0.14960564650638161</v>
      </c>
      <c r="K96">
        <f t="array" ref="K96">+((SUM(COS($I96/$K$1*($A$22:$A$2000))*$B$22:$B$2000)))</f>
        <v>-12.903649275477235</v>
      </c>
      <c r="L96">
        <f t="array" ref="L96">+((SUM(COS($I96/$K$1*($A$22:$A$2000))*$C$22:$C$2000)))</f>
        <v>-1.9613577134229048</v>
      </c>
      <c r="Q96">
        <f t="shared" ca="1" si="6"/>
        <v>-9.1385597960092309</v>
      </c>
      <c r="R96">
        <f t="shared" ca="1" si="7"/>
        <v>26.376569494727271</v>
      </c>
      <c r="S96">
        <f t="shared" si="8"/>
        <v>536</v>
      </c>
      <c r="X96" s="1">
        <v>1887.833333</v>
      </c>
      <c r="Y96" s="1">
        <v>-0.162851591911337</v>
      </c>
      <c r="Z96" s="1">
        <v>-4.180503E-2</v>
      </c>
      <c r="AA96" s="1">
        <v>1887.833333</v>
      </c>
      <c r="AB96" s="1">
        <v>0.19800000000000001</v>
      </c>
      <c r="AC96" s="1">
        <v>47.577182811172698</v>
      </c>
      <c r="AD96" s="1">
        <v>1756.3883431947099</v>
      </c>
    </row>
    <row r="97" spans="1:30" x14ac:dyDescent="0.25">
      <c r="A97" s="1">
        <v>1960.916667</v>
      </c>
      <c r="B97" s="1">
        <v>-0.86964974930962602</v>
      </c>
      <c r="C97" s="1">
        <v>-1.139896373</v>
      </c>
      <c r="I97">
        <f t="shared" si="9"/>
        <v>95</v>
      </c>
      <c r="J97">
        <f t="shared" si="5"/>
        <v>0.15119719593730058</v>
      </c>
      <c r="K97">
        <f t="array" ref="K97">+((SUM(COS($I97/$K$1*($A$22:$A$2000))*$B$22:$B$2000)))</f>
        <v>-8.0400848538121039</v>
      </c>
      <c r="L97">
        <f t="array" ref="L97">+((SUM(COS($I97/$K$1*($A$22:$A$2000))*$C$22:$C$2000)))</f>
        <v>-8.6663068736235473</v>
      </c>
      <c r="Q97">
        <f t="shared" ca="1" si="6"/>
        <v>-5.0629112122955764</v>
      </c>
      <c r="R97">
        <f t="shared" ca="1" si="7"/>
        <v>55.52141621602464</v>
      </c>
      <c r="S97">
        <f t="shared" si="8"/>
        <v>535</v>
      </c>
      <c r="X97" s="1">
        <v>1887.916667</v>
      </c>
      <c r="Y97" s="1">
        <v>-0.19403859853488101</v>
      </c>
      <c r="Z97" s="1">
        <v>-8.2102449999999993E-2</v>
      </c>
      <c r="AA97" s="1">
        <v>1887.916667</v>
      </c>
      <c r="AB97" s="1">
        <v>0.2</v>
      </c>
      <c r="AC97" s="1">
        <v>35.166740724067999</v>
      </c>
      <c r="AD97" s="1">
        <v>1089.2138582575101</v>
      </c>
    </row>
    <row r="98" spans="1:30" x14ac:dyDescent="0.25">
      <c r="A98" s="1">
        <v>1961</v>
      </c>
      <c r="B98" s="1">
        <v>-0.90343984256010601</v>
      </c>
      <c r="C98" s="1">
        <v>-1.202072539</v>
      </c>
      <c r="I98">
        <f t="shared" si="9"/>
        <v>96</v>
      </c>
      <c r="J98">
        <f t="shared" si="5"/>
        <v>0.15278874536821951</v>
      </c>
      <c r="K98">
        <f t="array" ref="K98">+((SUM(COS($I98/$K$1*($A$22:$A$2000))*$B$22:$B$2000)))</f>
        <v>-3.1029548405142218</v>
      </c>
      <c r="L98">
        <f t="array" ref="L98">+((SUM(COS($I98/$K$1*($A$22:$A$2000))*$C$22:$C$2000)))</f>
        <v>-11.160568972111136</v>
      </c>
      <c r="Q98">
        <f t="shared" ca="1" si="6"/>
        <v>3.4068874301064129</v>
      </c>
      <c r="R98">
        <f t="shared" ca="1" si="7"/>
        <v>25.924232723252217</v>
      </c>
      <c r="S98">
        <f t="shared" si="8"/>
        <v>534</v>
      </c>
      <c r="X98" s="1">
        <v>1888</v>
      </c>
      <c r="Y98" s="1">
        <v>-0.24599984022653301</v>
      </c>
      <c r="Z98" s="1">
        <v>-0.17125509999999999</v>
      </c>
      <c r="AA98" s="1">
        <v>1888</v>
      </c>
      <c r="AB98" s="1">
        <v>0.20200000000000001</v>
      </c>
      <c r="AC98" s="1">
        <v>48.660642822001897</v>
      </c>
      <c r="AD98" s="1">
        <v>696.02961383024694</v>
      </c>
    </row>
    <row r="99" spans="1:30" x14ac:dyDescent="0.25">
      <c r="A99" s="1">
        <v>1961.083333</v>
      </c>
      <c r="B99" s="1">
        <v>-0.84271223936579298</v>
      </c>
      <c r="C99" s="1">
        <v>-1.1813471499999999</v>
      </c>
      <c r="I99">
        <f t="shared" si="9"/>
        <v>97</v>
      </c>
      <c r="J99">
        <f t="shared" si="5"/>
        <v>0.15438029479913848</v>
      </c>
      <c r="K99">
        <f t="array" ref="K99">+((SUM(COS($I99/$K$1*($A$22:$A$2000))*$B$22:$B$2000)))</f>
        <v>-2.62366281413723</v>
      </c>
      <c r="L99">
        <f t="array" ref="L99">+((SUM(COS($I99/$K$1*($A$22:$A$2000))*$C$22:$C$2000)))</f>
        <v>-8.8612866741712999</v>
      </c>
      <c r="Q99">
        <f t="shared" ca="1" si="6"/>
        <v>8.9441173582093008</v>
      </c>
      <c r="R99">
        <f t="shared" ca="1" si="7"/>
        <v>-28.996911934911545</v>
      </c>
      <c r="S99">
        <f t="shared" si="8"/>
        <v>533</v>
      </c>
      <c r="X99" s="1">
        <v>1888.083333</v>
      </c>
      <c r="Y99" s="1">
        <v>-0.32727108176333197</v>
      </c>
      <c r="Z99" s="1">
        <v>-0.4333571</v>
      </c>
      <c r="AA99" s="1">
        <v>1888.083333</v>
      </c>
      <c r="AB99" s="1">
        <v>0.20399999999999999</v>
      </c>
      <c r="AC99" s="1">
        <v>97.362582227765202</v>
      </c>
      <c r="AD99" s="1">
        <v>584.40531382670304</v>
      </c>
    </row>
    <row r="100" spans="1:30" x14ac:dyDescent="0.25">
      <c r="A100" s="1">
        <v>1961.166667</v>
      </c>
      <c r="B100" s="1">
        <v>-0.72907245803572096</v>
      </c>
      <c r="C100" s="1">
        <v>-0.77720207299999999</v>
      </c>
      <c r="I100">
        <f t="shared" si="9"/>
        <v>98</v>
      </c>
      <c r="J100">
        <f t="shared" si="5"/>
        <v>0.15597184423005744</v>
      </c>
      <c r="K100">
        <f t="array" ref="K100">+((SUM(COS($I100/$K$1*($A$22:$A$2000))*$B$22:$B$2000)))</f>
        <v>1.2291685608723679</v>
      </c>
      <c r="L100">
        <f t="array" ref="L100">+((SUM(COS($I100/$K$1*($A$22:$A$2000))*$C$22:$C$2000)))</f>
        <v>0.14179151114282973</v>
      </c>
      <c r="Q100">
        <f t="shared" ca="1" si="6"/>
        <v>7.4611672923489305</v>
      </c>
      <c r="R100">
        <f t="shared" ca="1" si="7"/>
        <v>-47.619658168321656</v>
      </c>
      <c r="S100">
        <f t="shared" si="8"/>
        <v>532</v>
      </c>
      <c r="X100" s="1">
        <v>1888.166667</v>
      </c>
      <c r="Y100" s="1">
        <v>-0.40507780919623299</v>
      </c>
      <c r="Z100" s="1">
        <v>-0.58067449999999998</v>
      </c>
      <c r="AA100" s="1">
        <v>1888.166667</v>
      </c>
      <c r="AB100" s="1">
        <v>0.20599999999999999</v>
      </c>
      <c r="AC100" s="1">
        <v>162.683987580913</v>
      </c>
      <c r="AD100" s="1">
        <v>633.17294144540995</v>
      </c>
    </row>
    <row r="101" spans="1:30" x14ac:dyDescent="0.25">
      <c r="A101" s="1">
        <v>1961.25</v>
      </c>
      <c r="B101" s="1">
        <v>-0.69939690635872098</v>
      </c>
      <c r="C101" s="1">
        <v>-5.1813471999999999E-2</v>
      </c>
      <c r="I101">
        <f t="shared" si="9"/>
        <v>99</v>
      </c>
      <c r="J101">
        <f t="shared" si="5"/>
        <v>0.15756339366097638</v>
      </c>
      <c r="K101">
        <f t="array" ref="K101">+((SUM(COS($I101/$K$1*($A$22:$A$2000))*$B$22:$B$2000)))</f>
        <v>13.710529887910702</v>
      </c>
      <c r="L101">
        <f t="array" ref="L101">+((SUM(COS($I101/$K$1*($A$22:$A$2000))*$C$22:$C$2000)))</f>
        <v>12.506928532901503</v>
      </c>
      <c r="Q101">
        <f t="shared" ca="1" si="6"/>
        <v>0.69572634760812668</v>
      </c>
      <c r="R101">
        <f t="shared" ca="1" si="7"/>
        <v>-13.704816185876268</v>
      </c>
      <c r="S101">
        <f t="shared" si="8"/>
        <v>531</v>
      </c>
      <c r="X101" s="1">
        <v>1888.25</v>
      </c>
      <c r="Y101" s="1">
        <v>-0.41784284540746203</v>
      </c>
      <c r="Z101" s="1">
        <v>-0.68097470000000004</v>
      </c>
      <c r="AA101" s="1">
        <v>1888.25</v>
      </c>
      <c r="AB101" s="1">
        <v>0.20799999999999999</v>
      </c>
      <c r="AC101" s="1">
        <v>223.55266250566601</v>
      </c>
      <c r="AD101" s="1">
        <v>758.73471663530495</v>
      </c>
    </row>
    <row r="102" spans="1:30" x14ac:dyDescent="0.25">
      <c r="A102" s="1">
        <v>1961.333333</v>
      </c>
      <c r="B102" s="1">
        <v>-0.78628982482362497</v>
      </c>
      <c r="C102" s="1">
        <v>0.49222797899999998</v>
      </c>
      <c r="I102">
        <f t="shared" si="9"/>
        <v>100</v>
      </c>
      <c r="J102">
        <f t="shared" si="5"/>
        <v>0.15915494309189535</v>
      </c>
      <c r="K102">
        <f t="array" ref="K102">+((SUM(COS($I102/$K$1*($A$22:$A$2000))*$B$22:$B$2000)))</f>
        <v>22.207906915187085</v>
      </c>
      <c r="L102">
        <f t="array" ref="L102">+((SUM(COS($I102/$K$1*($A$22:$A$2000))*$C$22:$C$2000)))</f>
        <v>17.04995845732309</v>
      </c>
      <c r="Q102">
        <f t="shared" ca="1" si="6"/>
        <v>-5.8196996887468257</v>
      </c>
      <c r="R102">
        <f t="shared" ca="1" si="7"/>
        <v>27.566525582826262</v>
      </c>
      <c r="S102">
        <f t="shared" si="8"/>
        <v>530</v>
      </c>
      <c r="X102" s="1">
        <v>1888.333333</v>
      </c>
      <c r="Y102" s="1">
        <v>-0.355352707017484</v>
      </c>
      <c r="Z102" s="1">
        <v>-0.30529820000000002</v>
      </c>
      <c r="AA102" s="1">
        <v>1888.333333</v>
      </c>
      <c r="AB102" s="1">
        <v>0.21</v>
      </c>
      <c r="AC102" s="1">
        <v>253.491729621025</v>
      </c>
      <c r="AD102" s="1">
        <v>905.07752228837205</v>
      </c>
    </row>
    <row r="103" spans="1:30" x14ac:dyDescent="0.25">
      <c r="A103" s="1">
        <v>1961.416667</v>
      </c>
      <c r="B103" s="1">
        <v>-0.92093948176632601</v>
      </c>
      <c r="C103" s="1">
        <v>0.72538860100000002</v>
      </c>
      <c r="I103">
        <f t="shared" si="9"/>
        <v>101</v>
      </c>
      <c r="J103">
        <f t="shared" si="5"/>
        <v>0.16074649252281431</v>
      </c>
      <c r="K103">
        <f t="array" ref="K103">+((SUM(COS($I103/$K$1*($A$22:$A$2000))*$B$22:$B$2000)))</f>
        <v>9.5222006807506734</v>
      </c>
      <c r="L103">
        <f t="array" ref="L103">+((SUM(COS($I103/$K$1*($A$22:$A$2000))*$C$22:$C$2000)))</f>
        <v>5.8564321472294871</v>
      </c>
      <c r="Q103">
        <f t="shared" ca="1" si="6"/>
        <v>-7.3350972079910557</v>
      </c>
      <c r="R103">
        <f t="shared" ca="1" si="7"/>
        <v>29.300424659791094</v>
      </c>
      <c r="S103">
        <f t="shared" si="8"/>
        <v>529</v>
      </c>
      <c r="X103" s="1">
        <v>1888.416667</v>
      </c>
      <c r="Y103" s="1">
        <v>-0.28768575224588999</v>
      </c>
      <c r="Z103" s="1">
        <v>-0.23382890000000001</v>
      </c>
      <c r="AA103" s="1">
        <v>1888.416667</v>
      </c>
      <c r="AB103" s="1">
        <v>0.21199999999999999</v>
      </c>
      <c r="AC103" s="1">
        <v>241.10634731741999</v>
      </c>
      <c r="AD103" s="1">
        <v>978.32703930258197</v>
      </c>
    </row>
    <row r="104" spans="1:30" x14ac:dyDescent="0.25">
      <c r="A104" s="1">
        <v>1961.5</v>
      </c>
      <c r="B104" s="1">
        <v>-1.0033585174536801</v>
      </c>
      <c r="C104" s="1">
        <v>0.67357513000000002</v>
      </c>
      <c r="I104">
        <f t="shared" si="9"/>
        <v>102</v>
      </c>
      <c r="J104">
        <f t="shared" si="5"/>
        <v>0.16233804195373325</v>
      </c>
      <c r="K104">
        <f t="array" ref="K104">+((SUM(COS($I104/$K$1*($A$22:$A$2000))*$B$22:$B$2000)))</f>
        <v>-18.145966860575754</v>
      </c>
      <c r="L104">
        <f t="array" ref="L104">+((SUM(COS($I104/$K$1*($A$22:$A$2000))*$C$22:$C$2000)))</f>
        <v>-12.372085621470461</v>
      </c>
      <c r="Q104">
        <f t="shared" ca="1" si="6"/>
        <v>-3.7001225401503786</v>
      </c>
      <c r="R104">
        <f t="shared" ca="1" si="7"/>
        <v>-1.1913034281675801</v>
      </c>
      <c r="S104">
        <f t="shared" si="8"/>
        <v>528</v>
      </c>
      <c r="X104" s="1">
        <v>1888.5</v>
      </c>
      <c r="Y104" s="1">
        <v>-0.27184618921939901</v>
      </c>
      <c r="Z104" s="1">
        <v>-0.1555097</v>
      </c>
      <c r="AA104" s="1">
        <v>1888.5</v>
      </c>
      <c r="AB104" s="1">
        <v>0.214</v>
      </c>
      <c r="AC104" s="1">
        <v>206.327081298846</v>
      </c>
      <c r="AD104" s="1">
        <v>905.79189798175696</v>
      </c>
    </row>
    <row r="105" spans="1:30" x14ac:dyDescent="0.25">
      <c r="A105" s="1">
        <v>1961.583333</v>
      </c>
      <c r="B105" s="1">
        <v>-0.96368230254915299</v>
      </c>
      <c r="C105" s="1">
        <v>0.54404145100000001</v>
      </c>
      <c r="I105">
        <f t="shared" si="9"/>
        <v>103</v>
      </c>
      <c r="J105">
        <f t="shared" si="5"/>
        <v>0.16392959138465221</v>
      </c>
      <c r="K105">
        <f t="array" ref="K105">+((SUM(COS($I105/$K$1*($A$22:$A$2000))*$B$22:$B$2000)))</f>
        <v>-31.557828799376342</v>
      </c>
      <c r="L105">
        <f t="array" ref="L105">+((SUM(COS($I105/$K$1*($A$22:$A$2000))*$C$22:$C$2000)))</f>
        <v>-18.088180080905111</v>
      </c>
      <c r="Q105">
        <f t="shared" ca="1" si="6"/>
        <v>1.0391540611601313</v>
      </c>
      <c r="R105">
        <f t="shared" ca="1" si="7"/>
        <v>-20.647267171199605</v>
      </c>
      <c r="S105">
        <f t="shared" si="8"/>
        <v>527</v>
      </c>
      <c r="X105" s="1">
        <v>1888.583333</v>
      </c>
      <c r="Y105" s="1">
        <v>-0.273993382024392</v>
      </c>
      <c r="Z105" s="1">
        <v>-8.9491130000000002E-2</v>
      </c>
      <c r="AA105" s="1">
        <v>1888.583333</v>
      </c>
      <c r="AB105" s="1">
        <v>0.216</v>
      </c>
      <c r="AC105" s="1">
        <v>156.10749516869001</v>
      </c>
      <c r="AD105" s="1">
        <v>713.68677820739401</v>
      </c>
    </row>
    <row r="106" spans="1:30" x14ac:dyDescent="0.25">
      <c r="A106" s="1">
        <v>1961.666667</v>
      </c>
      <c r="B106" s="1">
        <v>-0.61786084723049395</v>
      </c>
      <c r="C106" s="1">
        <v>0.31088082900000003</v>
      </c>
      <c r="I106">
        <f t="shared" si="9"/>
        <v>104</v>
      </c>
      <c r="J106">
        <f t="shared" si="5"/>
        <v>0.16552114081557115</v>
      </c>
      <c r="K106">
        <f t="array" ref="K106">+((SUM(COS($I106/$K$1*($A$22:$A$2000))*$B$22:$B$2000)))</f>
        <v>-13.947466300024498</v>
      </c>
      <c r="L106">
        <f t="array" ref="L106">+((SUM(COS($I106/$K$1*($A$22:$A$2000))*$C$22:$C$2000)))</f>
        <v>-4.4666500816844161</v>
      </c>
      <c r="Q106">
        <f t="shared" ca="1" si="6"/>
        <v>3.1771817943987499</v>
      </c>
      <c r="R106">
        <f t="shared" ca="1" si="7"/>
        <v>-10.308034623692272</v>
      </c>
      <c r="S106">
        <f t="shared" si="8"/>
        <v>526</v>
      </c>
      <c r="X106" s="1">
        <v>1888.666667</v>
      </c>
      <c r="Y106" s="1">
        <v>-0.23771381803667199</v>
      </c>
      <c r="Z106" s="1">
        <v>-0.1661057</v>
      </c>
      <c r="AA106" s="1">
        <v>1888.666667</v>
      </c>
      <c r="AB106" s="1">
        <v>0.218</v>
      </c>
      <c r="AC106" s="1">
        <v>97.3215179085378</v>
      </c>
      <c r="AD106" s="1">
        <v>529.70827565872298</v>
      </c>
    </row>
    <row r="107" spans="1:30" x14ac:dyDescent="0.25">
      <c r="A107" s="1">
        <v>1961.75</v>
      </c>
      <c r="B107" s="1">
        <v>-0.33379562189652801</v>
      </c>
      <c r="C107" s="1">
        <v>0.54404145100000001</v>
      </c>
      <c r="I107">
        <f t="shared" si="9"/>
        <v>105</v>
      </c>
      <c r="J107">
        <f t="shared" si="5"/>
        <v>0.16711269024649011</v>
      </c>
      <c r="K107">
        <f t="array" ref="K107">+((SUM(COS($I107/$K$1*($A$22:$A$2000))*$B$22:$B$2000)))</f>
        <v>15.300041830558174</v>
      </c>
      <c r="L107">
        <f t="array" ref="L107">+((SUM(COS($I107/$K$1*($A$22:$A$2000))*$C$22:$C$2000)))</f>
        <v>11.368385803981974</v>
      </c>
      <c r="Q107">
        <f t="shared" ca="1" si="6"/>
        <v>2.895264123863571</v>
      </c>
      <c r="R107">
        <f t="shared" ca="1" si="7"/>
        <v>6.5153974533212597</v>
      </c>
      <c r="S107">
        <f t="shared" si="8"/>
        <v>525</v>
      </c>
      <c r="X107" s="1">
        <v>1888.75</v>
      </c>
      <c r="Y107" s="1">
        <v>-0.18609766416571899</v>
      </c>
      <c r="Z107" s="1">
        <v>-8.0439449999999996E-2</v>
      </c>
      <c r="AA107" s="1">
        <v>1888.75</v>
      </c>
      <c r="AB107" s="1">
        <v>0.22</v>
      </c>
      <c r="AC107" s="1">
        <v>99.268421928029198</v>
      </c>
      <c r="AD107" s="1">
        <v>498.35291106939098</v>
      </c>
    </row>
    <row r="108" spans="1:30" x14ac:dyDescent="0.25">
      <c r="A108" s="1">
        <v>1961.833333</v>
      </c>
      <c r="B108" s="1">
        <v>-0.16729353252360599</v>
      </c>
      <c r="C108" s="1">
        <v>0.69948186499999998</v>
      </c>
      <c r="I108">
        <f t="shared" si="9"/>
        <v>106</v>
      </c>
      <c r="J108">
        <f t="shared" si="5"/>
        <v>0.16870423967740908</v>
      </c>
      <c r="K108">
        <f t="array" ref="K108">+((SUM(COS($I108/$K$1*($A$22:$A$2000))*$B$22:$B$2000)))</f>
        <v>24.139261394232488</v>
      </c>
      <c r="L108">
        <f t="array" ref="L108">+((SUM(COS($I108/$K$1*($A$22:$A$2000))*$C$22:$C$2000)))</f>
        <v>9.1984270775035046</v>
      </c>
      <c r="Q108">
        <f t="shared" ca="1" si="6"/>
        <v>2.5334930451043798</v>
      </c>
      <c r="R108">
        <f t="shared" ca="1" si="7"/>
        <v>6.8224140268834832</v>
      </c>
      <c r="S108">
        <f t="shared" si="8"/>
        <v>524</v>
      </c>
      <c r="X108" s="1">
        <v>1888.833333</v>
      </c>
      <c r="Y108" s="1">
        <v>-0.18652035608121101</v>
      </c>
      <c r="Z108" s="1">
        <v>-0.30534299999999998</v>
      </c>
      <c r="AA108" s="1">
        <v>1888.833333</v>
      </c>
      <c r="AB108" s="1">
        <v>0.222</v>
      </c>
      <c r="AC108" s="1">
        <v>198.15623774817701</v>
      </c>
      <c r="AD108" s="1">
        <v>613.27245379332203</v>
      </c>
    </row>
    <row r="109" spans="1:30" x14ac:dyDescent="0.25">
      <c r="A109" s="1">
        <v>1961.916667</v>
      </c>
      <c r="B109" s="1">
        <v>-5.4616456543313902E-2</v>
      </c>
      <c r="C109" s="1">
        <v>0.56994818700000005</v>
      </c>
      <c r="I109">
        <f t="shared" si="9"/>
        <v>107</v>
      </c>
      <c r="J109">
        <f t="shared" si="5"/>
        <v>0.17029578910832802</v>
      </c>
      <c r="K109">
        <f t="array" ref="K109">+((SUM(COS($I109/$K$1*($A$22:$A$2000))*$B$22:$B$2000)))</f>
        <v>7.9698771526420877</v>
      </c>
      <c r="L109">
        <f t="array" ref="L109">+((SUM(COS($I109/$K$1*($A$22:$A$2000))*$C$22:$C$2000)))</f>
        <v>-5.9670810533300775</v>
      </c>
      <c r="Q109">
        <f t="shared" ca="1" si="6"/>
        <v>2.4540281897058271</v>
      </c>
      <c r="R109">
        <f t="shared" ca="1" si="7"/>
        <v>0.52307924576330289</v>
      </c>
      <c r="S109">
        <f t="shared" si="8"/>
        <v>523</v>
      </c>
      <c r="X109" s="1">
        <v>1888.916667</v>
      </c>
      <c r="Y109" s="1">
        <v>-0.242389212309605</v>
      </c>
      <c r="Z109" s="1">
        <v>-0.23912439999999999</v>
      </c>
      <c r="AA109" s="1">
        <v>1888.916667</v>
      </c>
      <c r="AB109" s="1">
        <v>0.224</v>
      </c>
      <c r="AC109" s="1">
        <v>284.90547964440901</v>
      </c>
      <c r="AD109" s="1">
        <v>700.59752072721506</v>
      </c>
    </row>
    <row r="110" spans="1:30" x14ac:dyDescent="0.25">
      <c r="A110" s="1">
        <v>1962</v>
      </c>
      <c r="B110" s="1">
        <v>8.61852254639493E-2</v>
      </c>
      <c r="C110" s="1">
        <v>0.55440414500000001</v>
      </c>
      <c r="I110">
        <f t="shared" si="9"/>
        <v>108</v>
      </c>
      <c r="J110">
        <f t="shared" si="5"/>
        <v>0.17188733853924698</v>
      </c>
      <c r="K110">
        <f t="array" ref="K110">+((SUM(COS($I110/$K$1*($A$22:$A$2000))*$B$22:$B$2000)))</f>
        <v>-8.3745535870307233</v>
      </c>
      <c r="L110">
        <f t="array" ref="L110">+((SUM(COS($I110/$K$1*($A$22:$A$2000))*$C$22:$C$2000)))</f>
        <v>-9.2339738647910821</v>
      </c>
      <c r="Q110">
        <f t="shared" ca="1" si="6"/>
        <v>0.7804877029375763</v>
      </c>
      <c r="R110">
        <f t="shared" ca="1" si="7"/>
        <v>5.5222581368712174</v>
      </c>
      <c r="S110">
        <f t="shared" si="8"/>
        <v>522</v>
      </c>
      <c r="X110" s="1">
        <v>1889</v>
      </c>
      <c r="Y110" s="1">
        <v>-0.29607617900036398</v>
      </c>
      <c r="Z110" s="1">
        <v>-0.49463780000000002</v>
      </c>
      <c r="AA110" s="1">
        <v>1889</v>
      </c>
      <c r="AB110" s="1">
        <v>0.22600000000000001</v>
      </c>
      <c r="AC110" s="1">
        <v>278.69245926175398</v>
      </c>
      <c r="AD110" s="1">
        <v>683.76078387391601</v>
      </c>
    </row>
    <row r="111" spans="1:30" x14ac:dyDescent="0.25">
      <c r="A111" s="1">
        <v>1962.083333</v>
      </c>
      <c r="B111" s="1">
        <v>0.291551577319416</v>
      </c>
      <c r="C111" s="1">
        <v>0.61139896400000004</v>
      </c>
      <c r="I111">
        <f t="shared" si="9"/>
        <v>109</v>
      </c>
      <c r="J111">
        <f t="shared" si="5"/>
        <v>0.17347888797016595</v>
      </c>
      <c r="K111">
        <f t="array" ref="K111">+((SUM(COS($I111/$K$1*($A$22:$A$2000))*$B$22:$B$2000)))</f>
        <v>-6.8150243156517343</v>
      </c>
      <c r="L111">
        <f t="array" ref="L111">+((SUM(COS($I111/$K$1*($A$22:$A$2000))*$C$22:$C$2000)))</f>
        <v>7.8790738348165732</v>
      </c>
      <c r="Q111">
        <f t="shared" ca="1" si="6"/>
        <v>-2.7383501322084132</v>
      </c>
      <c r="R111">
        <f t="shared" ca="1" si="7"/>
        <v>11.296883378362407</v>
      </c>
      <c r="S111">
        <f t="shared" si="8"/>
        <v>521</v>
      </c>
      <c r="X111" s="1">
        <v>1889.083333</v>
      </c>
      <c r="Y111" s="1">
        <v>-0.32728420617078902</v>
      </c>
      <c r="Z111" s="1">
        <v>-7.6997159999999995E-2</v>
      </c>
      <c r="AA111" s="1">
        <v>1889.083333</v>
      </c>
      <c r="AB111" s="1">
        <v>0.22800000000000001</v>
      </c>
      <c r="AC111" s="1">
        <v>282.885948654917</v>
      </c>
      <c r="AD111" s="1">
        <v>683.88589614897501</v>
      </c>
    </row>
    <row r="112" spans="1:30" x14ac:dyDescent="0.25">
      <c r="A112" s="1">
        <v>1962.166667</v>
      </c>
      <c r="B112" s="1">
        <v>0.60373665892311001</v>
      </c>
      <c r="C112" s="1">
        <v>0.68911917099999997</v>
      </c>
      <c r="I112">
        <f t="shared" si="9"/>
        <v>110</v>
      </c>
      <c r="J112">
        <f t="shared" si="5"/>
        <v>0.17507043740108488</v>
      </c>
      <c r="K112">
        <f t="array" ref="K112">+((SUM(COS($I112/$K$1*($A$22:$A$2000))*$B$22:$B$2000)))</f>
        <v>2.5845662002310434</v>
      </c>
      <c r="L112">
        <f t="array" ref="L112">+((SUM(COS($I112/$K$1*($A$22:$A$2000))*$C$22:$C$2000)))</f>
        <v>20.969212716913017</v>
      </c>
      <c r="Q112">
        <f t="shared" ca="1" si="6"/>
        <v>-5.0948830706758095</v>
      </c>
      <c r="R112">
        <f t="shared" ca="1" si="7"/>
        <v>-4.5857562227575359</v>
      </c>
      <c r="S112">
        <f t="shared" si="8"/>
        <v>520</v>
      </c>
      <c r="X112" s="1">
        <v>1889.166667</v>
      </c>
      <c r="Y112" s="1">
        <v>-0.36903921104591397</v>
      </c>
      <c r="Z112" s="1">
        <v>-0.50068319999999999</v>
      </c>
      <c r="AA112" s="1">
        <v>1889.166667</v>
      </c>
      <c r="AB112" s="1">
        <v>0.23</v>
      </c>
      <c r="AC112" s="1">
        <v>358.10427888857799</v>
      </c>
      <c r="AD112" s="1">
        <v>734.39970038093202</v>
      </c>
    </row>
    <row r="113" spans="1:30" x14ac:dyDescent="0.25">
      <c r="A113" s="1">
        <v>1962.25</v>
      </c>
      <c r="B113" s="1">
        <v>0.74107134057934398</v>
      </c>
      <c r="C113" s="1">
        <v>0.585492228</v>
      </c>
      <c r="I113">
        <f t="shared" si="9"/>
        <v>111</v>
      </c>
      <c r="J113">
        <f t="shared" si="5"/>
        <v>0.17666198683200385</v>
      </c>
      <c r="K113">
        <f t="array" ref="K113">+((SUM(COS($I113/$K$1*($A$22:$A$2000))*$B$22:$B$2000)))</f>
        <v>2.1538238170070443</v>
      </c>
      <c r="L113">
        <f t="array" ref="L113">+((SUM(COS($I113/$K$1*($A$22:$A$2000))*$C$22:$C$2000)))</f>
        <v>4.9792415155218039</v>
      </c>
      <c r="Q113">
        <f t="shared" ca="1" si="6"/>
        <v>-3.6640131163558638</v>
      </c>
      <c r="R113">
        <f t="shared" ca="1" si="7"/>
        <v>-30.674062002978079</v>
      </c>
      <c r="S113">
        <f t="shared" si="8"/>
        <v>519</v>
      </c>
      <c r="X113" s="1">
        <v>1889.25</v>
      </c>
      <c r="Y113" s="1">
        <v>-0.41967251739193001</v>
      </c>
      <c r="Z113" s="1">
        <v>-0.63742359999999998</v>
      </c>
      <c r="AA113" s="1">
        <v>1889.25</v>
      </c>
      <c r="AB113" s="1">
        <v>0.23200000000000001</v>
      </c>
      <c r="AC113" s="1">
        <v>391.42049812332101</v>
      </c>
      <c r="AD113" s="1">
        <v>727.71904183342599</v>
      </c>
    </row>
    <row r="114" spans="1:30" x14ac:dyDescent="0.25">
      <c r="A114" s="1">
        <v>1962.333333</v>
      </c>
      <c r="B114" s="1">
        <v>0.70273577944898402</v>
      </c>
      <c r="C114" s="1">
        <v>0.367875648</v>
      </c>
      <c r="I114">
        <f t="shared" si="9"/>
        <v>112</v>
      </c>
      <c r="J114">
        <f t="shared" si="5"/>
        <v>0.17825353626292281</v>
      </c>
      <c r="K114">
        <f t="array" ref="K114">+((SUM(COS($I114/$K$1*($A$22:$A$2000))*$B$22:$B$2000)))</f>
        <v>-6.2696191268808263</v>
      </c>
      <c r="L114">
        <f t="array" ref="L114">+((SUM(COS($I114/$K$1*($A$22:$A$2000))*$C$22:$C$2000)))</f>
        <v>-26.158220303293838</v>
      </c>
      <c r="Q114">
        <f t="shared" ca="1" si="6"/>
        <v>0.15399067640455033</v>
      </c>
      <c r="R114">
        <f t="shared" ca="1" si="7"/>
        <v>-26.028730125598152</v>
      </c>
      <c r="S114">
        <f t="shared" si="8"/>
        <v>518</v>
      </c>
      <c r="X114" s="1">
        <v>1889.333333</v>
      </c>
      <c r="Y114" s="1">
        <v>-0.42038721257450801</v>
      </c>
      <c r="Z114" s="1">
        <v>-0.4648178</v>
      </c>
      <c r="AA114" s="1">
        <v>1889.333333</v>
      </c>
      <c r="AB114" s="1">
        <v>0.23400000000000001</v>
      </c>
      <c r="AC114" s="1">
        <v>427.66904899276</v>
      </c>
      <c r="AD114" s="1">
        <v>765.11324797225996</v>
      </c>
    </row>
    <row r="115" spans="1:30" x14ac:dyDescent="0.25">
      <c r="A115" s="1">
        <v>1962.416667</v>
      </c>
      <c r="B115" s="1">
        <v>0.58833812890427795</v>
      </c>
      <c r="C115" s="1">
        <v>-0.212435233</v>
      </c>
      <c r="I115">
        <f t="shared" si="9"/>
        <v>113</v>
      </c>
      <c r="J115">
        <f t="shared" si="5"/>
        <v>0.17984508569384172</v>
      </c>
      <c r="K115">
        <f t="array" ref="K115">+((SUM(COS($I115/$K$1*($A$22:$A$2000))*$B$22:$B$2000)))</f>
        <v>-7.7498096771143574</v>
      </c>
      <c r="L115">
        <f t="array" ref="L115">+((SUM(COS($I115/$K$1*($A$22:$A$2000))*$C$22:$C$2000)))</f>
        <v>-31.781392651937413</v>
      </c>
      <c r="Q115">
        <f t="shared" ca="1" si="6"/>
        <v>2.7779134861668853</v>
      </c>
      <c r="R115">
        <f t="shared" ca="1" si="7"/>
        <v>18.755651098601454</v>
      </c>
      <c r="S115">
        <f t="shared" si="8"/>
        <v>517</v>
      </c>
      <c r="X115" s="1">
        <v>1889.416667</v>
      </c>
      <c r="Y115" s="1">
        <v>-0.35620155488570798</v>
      </c>
      <c r="Z115" s="1">
        <v>-0.37096689999999999</v>
      </c>
      <c r="AA115" s="1">
        <v>1889.416667</v>
      </c>
      <c r="AB115" s="1">
        <v>0.23599999999999999</v>
      </c>
      <c r="AC115" s="1">
        <v>768.66168126364096</v>
      </c>
      <c r="AD115" s="1">
        <v>1080.4837694501</v>
      </c>
    </row>
    <row r="116" spans="1:30" x14ac:dyDescent="0.25">
      <c r="A116" s="1">
        <v>1962.5</v>
      </c>
      <c r="B116" s="1">
        <v>0.51337346628867497</v>
      </c>
      <c r="C116" s="1">
        <v>-0.70984455999999996</v>
      </c>
      <c r="I116">
        <f t="shared" si="9"/>
        <v>114</v>
      </c>
      <c r="J116">
        <f t="shared" si="5"/>
        <v>0.18143663512476069</v>
      </c>
      <c r="K116">
        <f t="array" ref="K116">+((SUM(COS($I116/$K$1*($A$22:$A$2000))*$B$22:$B$2000)))</f>
        <v>0.4998218317138291</v>
      </c>
      <c r="L116">
        <f t="array" ref="L116">+((SUM(COS($I116/$K$1*($A$22:$A$2000))*$C$22:$C$2000)))</f>
        <v>1.3625080867865207</v>
      </c>
      <c r="Q116">
        <f t="shared" ca="1" si="6"/>
        <v>2.9441827680804287</v>
      </c>
      <c r="R116">
        <f t="shared" ca="1" si="7"/>
        <v>53.825153138927796</v>
      </c>
      <c r="S116">
        <f t="shared" si="8"/>
        <v>516</v>
      </c>
      <c r="X116" s="1">
        <v>1889.5</v>
      </c>
      <c r="Y116" s="1">
        <v>-0.31442853195071102</v>
      </c>
      <c r="Z116" s="1">
        <v>-0.2220287</v>
      </c>
      <c r="AA116" s="1">
        <v>1889.5</v>
      </c>
      <c r="AB116" s="1">
        <v>0.23799999999999999</v>
      </c>
      <c r="AC116" s="1">
        <v>1476.6843438240701</v>
      </c>
      <c r="AD116" s="1">
        <v>1515.9870784683301</v>
      </c>
    </row>
    <row r="117" spans="1:30" x14ac:dyDescent="0.25">
      <c r="A117" s="1">
        <v>1962.583333</v>
      </c>
      <c r="B117" s="1">
        <v>0.51558768256831899</v>
      </c>
      <c r="C117" s="1">
        <v>-0.70466321200000004</v>
      </c>
      <c r="I117">
        <f t="shared" si="9"/>
        <v>115</v>
      </c>
      <c r="J117">
        <f t="shared" si="5"/>
        <v>0.18302818455567962</v>
      </c>
      <c r="K117">
        <f t="array" ref="K117">+((SUM(COS($I117/$K$1*($A$22:$A$2000))*$B$22:$B$2000)))</f>
        <v>6.1752665073922888</v>
      </c>
      <c r="L117">
        <f t="array" ref="L117">+((SUM(COS($I117/$K$1*($A$22:$A$2000))*$C$22:$C$2000)))</f>
        <v>36.501378309777884</v>
      </c>
      <c r="Q117">
        <f t="shared" ca="1" si="6"/>
        <v>2.2772082797543174</v>
      </c>
      <c r="R117">
        <f t="shared" ca="1" si="7"/>
        <v>29.444286905911689</v>
      </c>
      <c r="S117">
        <f t="shared" si="8"/>
        <v>515</v>
      </c>
      <c r="X117" s="1">
        <v>1889.583333</v>
      </c>
      <c r="Y117" s="1">
        <v>-0.38303333845777698</v>
      </c>
      <c r="Z117" s="1">
        <v>-0.3829612</v>
      </c>
      <c r="AA117" s="1">
        <v>1889.583333</v>
      </c>
      <c r="AB117" s="1">
        <v>0.24</v>
      </c>
      <c r="AC117" s="1">
        <v>2172.7314556965898</v>
      </c>
      <c r="AD117" s="1">
        <v>1659.6134451697701</v>
      </c>
    </row>
    <row r="118" spans="1:30" x14ac:dyDescent="0.25">
      <c r="A118" s="1">
        <v>1962.666667</v>
      </c>
      <c r="B118" s="1">
        <v>0.393797140437041</v>
      </c>
      <c r="C118" s="1">
        <v>-0.75129533699999995</v>
      </c>
      <c r="I118">
        <f t="shared" si="9"/>
        <v>116</v>
      </c>
      <c r="J118">
        <f t="shared" si="5"/>
        <v>0.18461973398659859</v>
      </c>
      <c r="K118">
        <f t="array" ref="K118">+((SUM(COS($I118/$K$1*($A$22:$A$2000))*$B$22:$B$2000)))</f>
        <v>3.0299424837478512</v>
      </c>
      <c r="L118">
        <f t="array" ref="L118">+((SUM(COS($I118/$K$1*($A$22:$A$2000))*$C$22:$C$2000)))</f>
        <v>31.316034367872355</v>
      </c>
      <c r="Q118">
        <f t="shared" ca="1" si="6"/>
        <v>1.8379001839938591</v>
      </c>
      <c r="R118">
        <f t="shared" ca="1" si="7"/>
        <v>-32.478054989679009</v>
      </c>
      <c r="S118">
        <f t="shared" si="8"/>
        <v>514</v>
      </c>
      <c r="X118" s="1">
        <v>1889.666667</v>
      </c>
      <c r="Y118" s="1">
        <v>-0.52225662628638703</v>
      </c>
      <c r="Z118" s="1">
        <v>-0.55133449999999995</v>
      </c>
      <c r="AA118" s="1">
        <v>1889.666667</v>
      </c>
      <c r="AB118" s="1">
        <v>0.24199999999999999</v>
      </c>
      <c r="AC118" s="1">
        <v>2530.9474112309499</v>
      </c>
      <c r="AD118" s="1">
        <v>1540.0333084880001</v>
      </c>
    </row>
    <row r="119" spans="1:30" x14ac:dyDescent="0.25">
      <c r="A119" s="1">
        <v>1962.75</v>
      </c>
      <c r="B119" s="1">
        <v>0.25815601512831299</v>
      </c>
      <c r="C119" s="1">
        <v>-0.90155440399999998</v>
      </c>
      <c r="I119">
        <f t="shared" si="9"/>
        <v>117</v>
      </c>
      <c r="J119">
        <f t="shared" si="5"/>
        <v>0.18621128341751753</v>
      </c>
      <c r="K119">
        <f t="array" ref="K119">+((SUM(COS($I119/$K$1*($A$22:$A$2000))*$B$22:$B$2000)))</f>
        <v>-0.22136667157711315</v>
      </c>
      <c r="L119">
        <f t="array" ref="L119">+((SUM(COS($I119/$K$1*($A$22:$A$2000))*$C$22:$C$2000)))</f>
        <v>-7.491855435913882</v>
      </c>
      <c r="Q119">
        <f t="shared" ca="1" si="6"/>
        <v>0.61391306258435585</v>
      </c>
      <c r="R119">
        <f t="shared" ca="1" si="7"/>
        <v>-59.353077256607314</v>
      </c>
      <c r="S119">
        <f t="shared" si="8"/>
        <v>513</v>
      </c>
      <c r="X119" s="1">
        <v>1889.75</v>
      </c>
      <c r="Y119" s="1">
        <v>-0.59789778734250598</v>
      </c>
      <c r="Z119" s="1">
        <v>-0.78330449999999996</v>
      </c>
      <c r="AA119" s="1">
        <v>1889.75</v>
      </c>
      <c r="AB119" s="1">
        <v>0.24399999999999999</v>
      </c>
      <c r="AC119" s="1">
        <v>2544.6480085442299</v>
      </c>
      <c r="AD119" s="1">
        <v>1522.5306879069699</v>
      </c>
    </row>
    <row r="120" spans="1:30" x14ac:dyDescent="0.25">
      <c r="A120" s="1">
        <v>1962.833333</v>
      </c>
      <c r="B120" s="1">
        <v>0.10779508880407</v>
      </c>
      <c r="C120" s="1">
        <v>-0.96373056999999995</v>
      </c>
      <c r="I120">
        <f t="shared" si="9"/>
        <v>118</v>
      </c>
      <c r="J120">
        <f t="shared" si="5"/>
        <v>0.18780283284843649</v>
      </c>
      <c r="K120">
        <f t="array" ref="K120">+((SUM(COS($I120/$K$1*($A$22:$A$2000))*$B$22:$B$2000)))</f>
        <v>3.4006938899908477</v>
      </c>
      <c r="L120">
        <f t="array" ref="L120">+((SUM(COS($I120/$K$1*($A$22:$A$2000))*$C$22:$C$2000)))</f>
        <v>-33.261463493173459</v>
      </c>
      <c r="Q120">
        <f t="shared" ca="1" si="6"/>
        <v>-1.9224683849982551</v>
      </c>
      <c r="R120">
        <f t="shared" ca="1" si="7"/>
        <v>-20.332506057758682</v>
      </c>
      <c r="S120">
        <f t="shared" si="8"/>
        <v>512</v>
      </c>
      <c r="X120" s="1">
        <v>1889.833333</v>
      </c>
      <c r="Y120" s="1">
        <v>-0.53706641982661596</v>
      </c>
      <c r="Z120" s="1">
        <v>-0.62324400000000002</v>
      </c>
      <c r="AA120" s="1">
        <v>1889.833333</v>
      </c>
      <c r="AB120" s="1">
        <v>0.246</v>
      </c>
      <c r="AC120" s="1">
        <v>2218.5076781776902</v>
      </c>
      <c r="AD120" s="1">
        <v>1585.8420710499799</v>
      </c>
    </row>
    <row r="121" spans="1:30" x14ac:dyDescent="0.25">
      <c r="A121" s="1">
        <v>1962.916667</v>
      </c>
      <c r="B121" s="1">
        <v>-1.0149409614990199E-2</v>
      </c>
      <c r="C121" s="1">
        <v>-1.0466321240000001</v>
      </c>
      <c r="I121">
        <f t="shared" si="9"/>
        <v>119</v>
      </c>
      <c r="J121">
        <f t="shared" si="5"/>
        <v>0.18939438227935546</v>
      </c>
      <c r="K121">
        <f t="array" ref="K121">+((SUM(COS($I121/$K$1*($A$22:$A$2000))*$B$22:$B$2000)))</f>
        <v>6.390806557495015</v>
      </c>
      <c r="L121">
        <f t="array" ref="L121">+((SUM(COS($I121/$K$1*($A$22:$A$2000))*$C$22:$C$2000)))</f>
        <v>-19.540261364476745</v>
      </c>
      <c r="Q121">
        <f t="shared" ca="1" si="6"/>
        <v>-3.9504209565072812</v>
      </c>
      <c r="R121">
        <f t="shared" ca="1" si="7"/>
        <v>34.799908606203111</v>
      </c>
      <c r="S121">
        <f t="shared" si="8"/>
        <v>511</v>
      </c>
      <c r="X121" s="1">
        <v>1889.916667</v>
      </c>
      <c r="Y121" s="1">
        <v>-0.39940349903543998</v>
      </c>
      <c r="Z121" s="1">
        <v>-0.1975044</v>
      </c>
      <c r="AA121" s="1">
        <v>1889.916667</v>
      </c>
      <c r="AB121" s="1">
        <v>0.248</v>
      </c>
      <c r="AC121" s="1">
        <v>1525.5843052017899</v>
      </c>
      <c r="AD121" s="1">
        <v>1432.8241283172199</v>
      </c>
    </row>
    <row r="122" spans="1:30" x14ac:dyDescent="0.25">
      <c r="A122" s="1">
        <v>1963</v>
      </c>
      <c r="B122" s="1">
        <v>-3.4797521385787997E-2</v>
      </c>
      <c r="C122" s="1">
        <v>-1.1554404149999999</v>
      </c>
      <c r="I122">
        <f t="shared" si="9"/>
        <v>120</v>
      </c>
      <c r="J122">
        <f t="shared" si="5"/>
        <v>0.19098593171027439</v>
      </c>
      <c r="K122">
        <f t="array" ref="K122">+((SUM(COS($I122/$K$1*($A$22:$A$2000))*$B$22:$B$2000)))</f>
        <v>-0.30767118068792915</v>
      </c>
      <c r="L122">
        <f t="array" ref="L122">+((SUM(COS($I122/$K$1*($A$22:$A$2000))*$C$22:$C$2000)))</f>
        <v>10.005547596418387</v>
      </c>
      <c r="Q122">
        <f t="shared" ca="1" si="6"/>
        <v>-3.4824129384535301</v>
      </c>
      <c r="R122">
        <f t="shared" ca="1" si="7"/>
        <v>42.882264704979278</v>
      </c>
      <c r="S122">
        <f t="shared" si="8"/>
        <v>510</v>
      </c>
      <c r="X122" s="1">
        <v>1890</v>
      </c>
      <c r="Y122" s="1">
        <v>-0.28464324880342701</v>
      </c>
      <c r="Z122" s="1">
        <v>6.338191E-2</v>
      </c>
      <c r="AA122" s="1">
        <v>1890</v>
      </c>
      <c r="AB122" s="1">
        <v>0.25</v>
      </c>
      <c r="AC122" s="1">
        <v>738.897656693611</v>
      </c>
      <c r="AD122" s="1">
        <v>1151.8043701812701</v>
      </c>
    </row>
    <row r="123" spans="1:30" x14ac:dyDescent="0.25">
      <c r="A123" s="1">
        <v>1963.083333</v>
      </c>
      <c r="B123" s="1">
        <v>1.26806261496382E-2</v>
      </c>
      <c r="C123" s="1">
        <v>-1.264248705</v>
      </c>
      <c r="I123">
        <f t="shared" si="9"/>
        <v>121</v>
      </c>
      <c r="J123">
        <f t="shared" si="5"/>
        <v>0.19257748114119336</v>
      </c>
      <c r="K123">
        <f t="array" ref="K123">+((SUM(COS($I123/$K$1*($A$22:$A$2000))*$B$22:$B$2000)))</f>
        <v>-10.540118241379172</v>
      </c>
      <c r="L123">
        <f t="array" ref="L123">+((SUM(COS($I123/$K$1*($A$22:$A$2000))*$C$22:$C$2000)))</f>
        <v>18.443633139735205</v>
      </c>
      <c r="Q123">
        <f t="shared" ca="1" si="6"/>
        <v>-1.0496468381121222</v>
      </c>
      <c r="R123">
        <f t="shared" ca="1" si="7"/>
        <v>6.1893828338167278</v>
      </c>
      <c r="S123">
        <f t="shared" si="8"/>
        <v>509</v>
      </c>
      <c r="X123" s="1">
        <v>1890.083333</v>
      </c>
      <c r="Y123" s="1">
        <v>-0.21907153406096899</v>
      </c>
      <c r="Z123" s="1">
        <v>0.1027629</v>
      </c>
      <c r="AA123" s="1">
        <v>1890.083333</v>
      </c>
      <c r="AB123" s="1">
        <v>0.252</v>
      </c>
      <c r="AC123" s="1">
        <v>297.66841118336498</v>
      </c>
      <c r="AD123" s="1">
        <v>1019.01678349798</v>
      </c>
    </row>
    <row r="124" spans="1:30" x14ac:dyDescent="0.25">
      <c r="A124" s="1">
        <v>1963.166667</v>
      </c>
      <c r="B124" s="1">
        <v>-0.53153530211751499</v>
      </c>
      <c r="C124" s="1">
        <v>-1.404145078</v>
      </c>
      <c r="I124">
        <f t="shared" si="9"/>
        <v>122</v>
      </c>
      <c r="J124">
        <f t="shared" si="5"/>
        <v>0.19416903057211232</v>
      </c>
      <c r="K124">
        <f t="array" ref="K124">+((SUM(COS($I124/$K$1*($A$22:$A$2000))*$B$22:$B$2000)))</f>
        <v>-10.8088490484219</v>
      </c>
      <c r="L124">
        <f t="array" ref="L124">+((SUM(COS($I124/$K$1*($A$22:$A$2000))*$C$22:$C$2000)))</f>
        <v>3.5677088250322759</v>
      </c>
      <c r="Q124">
        <f t="shared" ca="1" si="6"/>
        <v>1.3430730064425296</v>
      </c>
      <c r="R124">
        <f t="shared" ca="1" si="7"/>
        <v>-22.12507364533716</v>
      </c>
      <c r="S124">
        <f t="shared" si="8"/>
        <v>508</v>
      </c>
      <c r="X124" s="1">
        <v>1890.166667</v>
      </c>
      <c r="Y124" s="1">
        <v>-0.167578173588838</v>
      </c>
      <c r="Z124" s="1">
        <v>-4.6034539999999999E-2</v>
      </c>
      <c r="AA124" s="1">
        <v>1890.166667</v>
      </c>
      <c r="AB124" s="1">
        <v>0.254</v>
      </c>
      <c r="AC124" s="1">
        <v>302.765688237115</v>
      </c>
      <c r="AD124" s="1">
        <v>904.54626280783305</v>
      </c>
    </row>
    <row r="125" spans="1:30" x14ac:dyDescent="0.25">
      <c r="A125" s="1">
        <v>1963.25</v>
      </c>
      <c r="B125" s="1">
        <v>-1.05796972557675</v>
      </c>
      <c r="C125" s="1">
        <v>-1.435233161</v>
      </c>
      <c r="I125">
        <f t="shared" si="9"/>
        <v>123</v>
      </c>
      <c r="J125">
        <f t="shared" si="5"/>
        <v>0.19576058000303126</v>
      </c>
      <c r="K125">
        <f t="array" ref="K125">+((SUM(COS($I125/$K$1*($A$22:$A$2000))*$B$22:$B$2000)))</f>
        <v>-0.66117698946685521</v>
      </c>
      <c r="L125">
        <f t="array" ref="L125">+((SUM(COS($I125/$K$1*($A$22:$A$2000))*$C$22:$C$2000)))</f>
        <v>-7.4107419298070614</v>
      </c>
      <c r="Q125">
        <f t="shared" ca="1" si="6"/>
        <v>2.8934342203223999</v>
      </c>
      <c r="R125">
        <f t="shared" ca="1" si="7"/>
        <v>-14.748497947360606</v>
      </c>
      <c r="S125">
        <f t="shared" si="8"/>
        <v>507</v>
      </c>
      <c r="X125" s="1">
        <v>1890.25</v>
      </c>
      <c r="Y125" s="1">
        <v>-0.12573598617485199</v>
      </c>
      <c r="Z125" s="1">
        <v>-2.109465E-2</v>
      </c>
      <c r="AA125" s="1">
        <v>1890.25</v>
      </c>
      <c r="AB125" s="1">
        <v>0.25600000000000001</v>
      </c>
      <c r="AC125" s="1">
        <v>523.48583884678203</v>
      </c>
      <c r="AD125" s="1">
        <v>589.499547082405</v>
      </c>
    </row>
    <row r="126" spans="1:30" x14ac:dyDescent="0.25">
      <c r="A126" s="1">
        <v>1963.333333</v>
      </c>
      <c r="B126" s="1">
        <v>-1.4148253210216299</v>
      </c>
      <c r="C126" s="1">
        <v>-1.4093264249999999</v>
      </c>
      <c r="I126">
        <f t="shared" si="9"/>
        <v>124</v>
      </c>
      <c r="J126">
        <f t="shared" si="5"/>
        <v>0.19735212943395022</v>
      </c>
      <c r="K126">
        <f t="array" ref="K126">+((SUM(COS($I126/$K$1*($A$22:$A$2000))*$B$22:$B$2000)))</f>
        <v>6.9869292346792928</v>
      </c>
      <c r="L126">
        <f t="array" ref="L126">+((SUM(COS($I126/$K$1*($A$22:$A$2000))*$C$22:$C$2000)))</f>
        <v>-0.75850955854094848</v>
      </c>
      <c r="Q126">
        <f t="shared" ca="1" si="6"/>
        <v>3.8369047164139731</v>
      </c>
      <c r="R126">
        <f t="shared" ca="1" si="7"/>
        <v>2.7342498084935931</v>
      </c>
      <c r="S126">
        <f t="shared" si="8"/>
        <v>506</v>
      </c>
      <c r="X126" s="1">
        <v>1890.333333</v>
      </c>
      <c r="Y126" s="1">
        <v>-0.14371833548979701</v>
      </c>
      <c r="Z126" s="1">
        <v>-0.1374032</v>
      </c>
      <c r="AA126" s="1">
        <v>1890.333333</v>
      </c>
      <c r="AB126" s="1">
        <v>0.25800000000000001</v>
      </c>
      <c r="AC126" s="1">
        <v>796.01997386447999</v>
      </c>
      <c r="AD126" s="1">
        <v>317.43462187251203</v>
      </c>
    </row>
    <row r="127" spans="1:30" x14ac:dyDescent="0.25">
      <c r="A127" s="1">
        <v>1963.416667</v>
      </c>
      <c r="B127" s="1">
        <v>-1.63710721532465</v>
      </c>
      <c r="C127" s="1">
        <v>-1.316062176</v>
      </c>
      <c r="I127">
        <f t="shared" si="9"/>
        <v>125</v>
      </c>
      <c r="J127">
        <f t="shared" si="5"/>
        <v>0.19894367886486919</v>
      </c>
      <c r="K127">
        <f t="array" ref="K127">+((SUM(COS($I127/$K$1*($A$22:$A$2000))*$B$22:$B$2000)))</f>
        <v>5.4777989042633992</v>
      </c>
      <c r="L127">
        <f t="array" ref="L127">+((SUM(COS($I127/$K$1*($A$22:$A$2000))*$C$22:$C$2000)))</f>
        <v>7.929436282761114</v>
      </c>
      <c r="Q127">
        <f t="shared" ca="1" si="6"/>
        <v>3.4132719079187233</v>
      </c>
      <c r="R127">
        <f t="shared" ca="1" si="7"/>
        <v>1.6622687862643168</v>
      </c>
      <c r="S127">
        <f t="shared" si="8"/>
        <v>505</v>
      </c>
      <c r="X127" s="1">
        <v>1890.416667</v>
      </c>
      <c r="Y127" s="1">
        <v>-0.248983752379385</v>
      </c>
      <c r="Z127" s="1">
        <v>-0.57895099999999999</v>
      </c>
      <c r="AA127" s="1">
        <v>1890.416667</v>
      </c>
      <c r="AB127" s="1">
        <v>0.26</v>
      </c>
      <c r="AC127" s="1">
        <v>1066.74503496682</v>
      </c>
      <c r="AD127" s="1">
        <v>377.33386038117601</v>
      </c>
    </row>
    <row r="128" spans="1:30" x14ac:dyDescent="0.25">
      <c r="A128" s="1">
        <v>1963.5</v>
      </c>
      <c r="B128" s="1">
        <v>-1.73132549015738</v>
      </c>
      <c r="C128" s="1">
        <v>-1.1554404149999999</v>
      </c>
      <c r="I128">
        <f t="shared" si="9"/>
        <v>126</v>
      </c>
      <c r="J128">
        <f t="shared" si="5"/>
        <v>0.20053522829578813</v>
      </c>
      <c r="K128">
        <f t="array" ref="K128">+((SUM(COS($I128/$K$1*($A$22:$A$2000))*$B$22:$B$2000)))</f>
        <v>2.2775958116425601</v>
      </c>
      <c r="L128">
        <f t="array" ref="L128">+((SUM(COS($I128/$K$1*($A$22:$A$2000))*$C$22:$C$2000)))</f>
        <v>2.1886288612252263</v>
      </c>
      <c r="Q128">
        <f t="shared" ca="1" si="6"/>
        <v>0.45161250667379282</v>
      </c>
      <c r="R128">
        <f t="shared" ca="1" si="7"/>
        <v>-7.8630273474863897</v>
      </c>
      <c r="S128">
        <f t="shared" si="8"/>
        <v>504</v>
      </c>
      <c r="X128" s="1">
        <v>1890.5</v>
      </c>
      <c r="Y128" s="1">
        <v>-0.38345465371394</v>
      </c>
      <c r="Z128" s="1">
        <v>-0.62312670000000003</v>
      </c>
      <c r="AA128" s="1">
        <v>1890.5</v>
      </c>
      <c r="AB128" s="1">
        <v>0.26200000000000001</v>
      </c>
      <c r="AC128" s="1">
        <v>1214.92969483813</v>
      </c>
      <c r="AD128" s="1">
        <v>563.09313520600199</v>
      </c>
    </row>
    <row r="129" spans="1:30" x14ac:dyDescent="0.25">
      <c r="A129" s="1">
        <v>1963.583333</v>
      </c>
      <c r="B129" s="1">
        <v>-1.7063070159973901</v>
      </c>
      <c r="C129" s="1">
        <v>-0.424870466</v>
      </c>
      <c r="I129">
        <f t="shared" si="9"/>
        <v>127</v>
      </c>
      <c r="J129">
        <f t="shared" si="5"/>
        <v>0.20212677772670709</v>
      </c>
      <c r="K129">
        <f t="array" ref="K129">+((SUM(COS($I129/$K$1*($A$22:$A$2000))*$B$22:$B$2000)))</f>
        <v>3.9615207713229039</v>
      </c>
      <c r="L129">
        <f t="array" ref="L129">+((SUM(COS($I129/$K$1*($A$22:$A$2000))*$C$22:$C$2000)))</f>
        <v>-10.274239507283106</v>
      </c>
      <c r="Q129">
        <f t="shared" ca="1" si="6"/>
        <v>-3.7642970613141626</v>
      </c>
      <c r="R129">
        <f t="shared" ca="1" si="7"/>
        <v>-2.298943936695053</v>
      </c>
      <c r="S129">
        <f t="shared" si="8"/>
        <v>503</v>
      </c>
      <c r="X129" s="1">
        <v>1890.583333</v>
      </c>
      <c r="Y129" s="1">
        <v>-0.44767207002859899</v>
      </c>
      <c r="Z129" s="1">
        <v>-0.4254792</v>
      </c>
      <c r="AA129" s="1">
        <v>1890.583333</v>
      </c>
      <c r="AB129" s="1">
        <v>0.26400000000000001</v>
      </c>
      <c r="AC129" s="1">
        <v>1143.03842464217</v>
      </c>
      <c r="AD129" s="1">
        <v>596.72971120666705</v>
      </c>
    </row>
    <row r="130" spans="1:30" x14ac:dyDescent="0.25">
      <c r="A130" s="1">
        <v>1963.666667</v>
      </c>
      <c r="B130" s="1">
        <v>-1.48188739931046</v>
      </c>
      <c r="C130" s="1">
        <v>0.212435233</v>
      </c>
      <c r="I130">
        <f t="shared" si="9"/>
        <v>128</v>
      </c>
      <c r="J130">
        <f t="shared" si="5"/>
        <v>0.20371832715762606</v>
      </c>
      <c r="K130">
        <f t="array" ref="K130">+((SUM(COS($I130/$K$1*($A$22:$A$2000))*$B$22:$B$2000)))</f>
        <v>4.744720802242103</v>
      </c>
      <c r="L130">
        <f t="array" ref="L130">+((SUM(COS($I130/$K$1*($A$22:$A$2000))*$C$22:$C$2000)))</f>
        <v>-11.377138249452578</v>
      </c>
      <c r="Q130">
        <f t="shared" ca="1" si="6"/>
        <v>-5.5810508718555161</v>
      </c>
      <c r="R130">
        <f t="shared" ca="1" si="7"/>
        <v>12.976813036832642</v>
      </c>
      <c r="S130">
        <f t="shared" si="8"/>
        <v>502</v>
      </c>
      <c r="X130" s="1">
        <v>1890.666667</v>
      </c>
      <c r="Y130" s="1">
        <v>-0.400584160407991</v>
      </c>
      <c r="Z130" s="1">
        <v>-0.73132470000000005</v>
      </c>
      <c r="AA130" s="1">
        <v>1890.666667</v>
      </c>
      <c r="AB130" s="1">
        <v>0.26600000000000001</v>
      </c>
      <c r="AC130" s="1">
        <v>908.47445508836199</v>
      </c>
      <c r="AD130" s="1">
        <v>607.36759063053898</v>
      </c>
    </row>
    <row r="131" spans="1:30" x14ac:dyDescent="0.25">
      <c r="A131" s="1">
        <v>1963.75</v>
      </c>
      <c r="B131" s="1">
        <v>-1.2948454624561301</v>
      </c>
      <c r="C131" s="1">
        <v>0.362694301</v>
      </c>
      <c r="I131">
        <f t="shared" si="9"/>
        <v>129</v>
      </c>
      <c r="J131">
        <f t="shared" ref="J131:J194" si="10">+I131/$K$1/2/PI()</f>
        <v>0.20530987658854499</v>
      </c>
      <c r="K131">
        <f t="array" ref="K131">+((SUM(COS($I131/$K$1*($A$22:$A$2000))*$B$22:$B$2000)))</f>
        <v>-2.3189222435833146</v>
      </c>
      <c r="L131">
        <f t="array" ref="L131">+((SUM(COS($I131/$K$1*($A$22:$A$2000))*$C$22:$C$2000)))</f>
        <v>0.51636896561669043</v>
      </c>
      <c r="Q131">
        <f t="shared" ca="1" si="6"/>
        <v>-3.1717502401371194</v>
      </c>
      <c r="R131">
        <f t="shared" ca="1" si="7"/>
        <v>13.641384919685276</v>
      </c>
      <c r="S131">
        <f t="shared" si="8"/>
        <v>501</v>
      </c>
      <c r="X131" s="1">
        <v>1890.75</v>
      </c>
      <c r="Y131" s="1">
        <v>-0.29797313092743999</v>
      </c>
      <c r="Z131" s="1">
        <v>-0.81095349999999999</v>
      </c>
      <c r="AA131" s="1">
        <v>1890.75</v>
      </c>
      <c r="AB131" s="1">
        <v>0.26800000000000002</v>
      </c>
      <c r="AC131" s="1">
        <v>627.109930882664</v>
      </c>
      <c r="AD131" s="1">
        <v>762.64570044934203</v>
      </c>
    </row>
    <row r="132" spans="1:30" x14ac:dyDescent="0.25">
      <c r="A132" s="1">
        <v>1963.833333</v>
      </c>
      <c r="B132" s="1">
        <v>-1.19604721972896</v>
      </c>
      <c r="C132" s="1">
        <v>0.362694301</v>
      </c>
      <c r="I132">
        <f t="shared" si="9"/>
        <v>130</v>
      </c>
      <c r="J132">
        <f t="shared" si="10"/>
        <v>0.20690142601946396</v>
      </c>
      <c r="K132">
        <f t="array" ref="K132">+((SUM(COS($I132/$K$1*($A$22:$A$2000))*$B$22:$B$2000)))</f>
        <v>-11.094420354933241</v>
      </c>
      <c r="L132">
        <f t="array" ref="L132">+((SUM(COS($I132/$K$1*($A$22:$A$2000))*$C$22:$C$2000)))</f>
        <v>10.869392980440665</v>
      </c>
      <c r="Q132">
        <f t="shared" ref="Q132:Q195" ca="1" si="11">INDIRECT("k" &amp; ($S$1 - ROW(A130) + 1))</f>
        <v>0.95462942806264173</v>
      </c>
      <c r="R132">
        <f t="shared" ref="R132:R195" ca="1" si="12">INDIRECT("l" &amp; ($S$1 - ROW(A130) + 1))</f>
        <v>-2.3300102597871142</v>
      </c>
      <c r="S132">
        <f t="shared" ref="S132:S195" si="13">629 - ROW(A130) + 1</f>
        <v>500</v>
      </c>
      <c r="X132" s="1">
        <v>1890.833333</v>
      </c>
      <c r="Y132" s="1">
        <v>-0.22989127425921899</v>
      </c>
      <c r="Z132" s="1">
        <v>-0.658613</v>
      </c>
      <c r="AA132" s="1">
        <v>1890.833333</v>
      </c>
      <c r="AB132" s="1">
        <v>0.27</v>
      </c>
      <c r="AC132" s="1">
        <v>424.406106006502</v>
      </c>
      <c r="AD132" s="1">
        <v>944.425682384065</v>
      </c>
    </row>
    <row r="133" spans="1:30" x14ac:dyDescent="0.25">
      <c r="A133" s="1">
        <v>1963.916667</v>
      </c>
      <c r="B133" s="1">
        <v>-1.13031341865653</v>
      </c>
      <c r="C133" s="1">
        <v>0.45595854899999999</v>
      </c>
      <c r="I133">
        <f t="shared" ref="I133:I196" si="14">+I132+1</f>
        <v>131</v>
      </c>
      <c r="J133">
        <f t="shared" si="10"/>
        <v>0.20849297545038289</v>
      </c>
      <c r="K133">
        <f t="array" ref="K133">+((SUM(COS($I133/$K$1*($A$22:$A$2000))*$B$22:$B$2000)))</f>
        <v>-10.021277355941907</v>
      </c>
      <c r="L133">
        <f t="array" ref="L133">+((SUM(COS($I133/$K$1*($A$22:$A$2000))*$C$22:$C$2000)))</f>
        <v>10.345898506283453</v>
      </c>
      <c r="Q133">
        <f t="shared" ca="1" si="11"/>
        <v>3.0812419544151166</v>
      </c>
      <c r="R133">
        <f t="shared" ca="1" si="12"/>
        <v>-11.760605256867013</v>
      </c>
      <c r="S133">
        <f t="shared" si="13"/>
        <v>499</v>
      </c>
      <c r="X133" s="1">
        <v>1890.916667</v>
      </c>
      <c r="Y133" s="1">
        <v>-0.22691341049417299</v>
      </c>
      <c r="Z133" s="1">
        <v>-0.36988539999999998</v>
      </c>
      <c r="AA133" s="1">
        <v>1890.916667</v>
      </c>
      <c r="AB133" s="1">
        <v>0.27200000000000002</v>
      </c>
      <c r="AC133" s="1">
        <v>484.87016650951699</v>
      </c>
      <c r="AD133" s="1">
        <v>1095.3816980910301</v>
      </c>
    </row>
    <row r="134" spans="1:30" x14ac:dyDescent="0.25">
      <c r="A134" s="1">
        <v>1964</v>
      </c>
      <c r="B134" s="1">
        <v>-1.02214523245689</v>
      </c>
      <c r="C134" s="1">
        <v>0.207253886</v>
      </c>
      <c r="I134">
        <f t="shared" si="14"/>
        <v>132</v>
      </c>
      <c r="J134">
        <f t="shared" si="10"/>
        <v>0.21008452488130186</v>
      </c>
      <c r="K134">
        <f t="array" ref="K134">+((SUM(COS($I134/$K$1*($A$22:$A$2000))*$B$22:$B$2000)))</f>
        <v>1.6271920918314649E-2</v>
      </c>
      <c r="L134">
        <f t="array" ref="L134">+((SUM(COS($I134/$K$1*($A$22:$A$2000))*$C$22:$C$2000)))</f>
        <v>2.9440979830547254</v>
      </c>
      <c r="Q134">
        <f t="shared" ca="1" si="11"/>
        <v>2.6519681023906472</v>
      </c>
      <c r="R134">
        <f t="shared" ca="1" si="12"/>
        <v>-4.3769080673384098</v>
      </c>
      <c r="S134">
        <f t="shared" si="13"/>
        <v>498</v>
      </c>
      <c r="X134" s="1">
        <v>1891</v>
      </c>
      <c r="Y134" s="1">
        <v>-0.23344485086167899</v>
      </c>
      <c r="Z134" s="1">
        <v>-0.1504682</v>
      </c>
      <c r="AA134" s="1">
        <v>1891</v>
      </c>
      <c r="AB134" s="1">
        <v>0.27400000000000002</v>
      </c>
      <c r="AC134" s="1">
        <v>896.66209406387304</v>
      </c>
      <c r="AD134" s="1">
        <v>1358.8857000303899</v>
      </c>
    </row>
    <row r="135" spans="1:30" x14ac:dyDescent="0.25">
      <c r="A135" s="1">
        <v>1964.083333</v>
      </c>
      <c r="B135" s="1">
        <v>-0.853181015641575</v>
      </c>
      <c r="C135" s="1">
        <v>0.22279792700000001</v>
      </c>
      <c r="I135">
        <f t="shared" si="14"/>
        <v>133</v>
      </c>
      <c r="J135">
        <f t="shared" si="10"/>
        <v>0.21167607431222082</v>
      </c>
      <c r="K135">
        <f t="array" ref="K135">+((SUM(COS($I135/$K$1*($A$22:$A$2000))*$B$22:$B$2000)))</f>
        <v>6.7522371375945225</v>
      </c>
      <c r="L135">
        <f t="array" ref="L135">+((SUM(COS($I135/$K$1*($A$22:$A$2000))*$C$22:$C$2000)))</f>
        <v>-5.0850925152527626</v>
      </c>
      <c r="Q135">
        <f t="shared" ca="1" si="11"/>
        <v>1.7801994223860982</v>
      </c>
      <c r="R135">
        <f t="shared" ca="1" si="12"/>
        <v>2.6266772701850027</v>
      </c>
      <c r="S135">
        <f t="shared" si="13"/>
        <v>497</v>
      </c>
      <c r="X135" s="1">
        <v>1891.083333</v>
      </c>
      <c r="Y135" s="1">
        <v>-0.17870983479935201</v>
      </c>
      <c r="Z135" s="1">
        <v>-0.40398810000000002</v>
      </c>
      <c r="AA135" s="1">
        <v>1891.083333</v>
      </c>
      <c r="AB135" s="1">
        <v>0.27600000000000002</v>
      </c>
      <c r="AC135" s="1">
        <v>1460.74142992772</v>
      </c>
      <c r="AD135" s="1">
        <v>1685.34708505973</v>
      </c>
    </row>
    <row r="136" spans="1:30" x14ac:dyDescent="0.25">
      <c r="A136" s="1">
        <v>1964.166667</v>
      </c>
      <c r="B136" s="1">
        <v>-0.41857116737153399</v>
      </c>
      <c r="C136" s="1">
        <v>0.31088082900000003</v>
      </c>
      <c r="I136">
        <f t="shared" si="14"/>
        <v>134</v>
      </c>
      <c r="J136">
        <f t="shared" si="10"/>
        <v>0.21326762374313976</v>
      </c>
      <c r="K136">
        <f t="array" ref="K136">+((SUM(COS($I136/$K$1*($A$22:$A$2000))*$B$22:$B$2000)))</f>
        <v>4.9657812616548407</v>
      </c>
      <c r="L136">
        <f t="array" ref="L136">+((SUM(COS($I136/$K$1*($A$22:$A$2000))*$C$22:$C$2000)))</f>
        <v>-11.331617543001997</v>
      </c>
      <c r="Q136">
        <f t="shared" ca="1" si="11"/>
        <v>1.4074683340850007</v>
      </c>
      <c r="R136">
        <f t="shared" ca="1" si="12"/>
        <v>-3.593767100008264</v>
      </c>
      <c r="S136">
        <f t="shared" si="13"/>
        <v>496</v>
      </c>
      <c r="X136" s="1">
        <v>1891.166667</v>
      </c>
      <c r="Y136" s="1">
        <v>-7.0163457763729106E-2</v>
      </c>
      <c r="Z136" s="1">
        <v>-0.45893349999999999</v>
      </c>
      <c r="AA136" s="1">
        <v>1891.166667</v>
      </c>
      <c r="AB136" s="1">
        <v>0.27800000000000002</v>
      </c>
      <c r="AC136" s="1">
        <v>1855.32855111668</v>
      </c>
      <c r="AD136" s="1">
        <v>1796.3562106275899</v>
      </c>
    </row>
    <row r="137" spans="1:30" x14ac:dyDescent="0.25">
      <c r="A137" s="1">
        <v>1964.25</v>
      </c>
      <c r="B137" s="1">
        <v>0.27611230358555799</v>
      </c>
      <c r="C137" s="1">
        <v>0.362694301</v>
      </c>
      <c r="I137">
        <f t="shared" si="14"/>
        <v>135</v>
      </c>
      <c r="J137">
        <f t="shared" si="10"/>
        <v>0.21485917317405873</v>
      </c>
      <c r="K137">
        <f t="array" ref="K137">+((SUM(COS($I137/$K$1*($A$22:$A$2000))*$B$22:$B$2000)))</f>
        <v>2.5583545668977576</v>
      </c>
      <c r="L137">
        <f t="array" ref="L137">+((SUM(COS($I137/$K$1*($A$22:$A$2000))*$C$22:$C$2000)))</f>
        <v>-11.119348928357301</v>
      </c>
      <c r="Q137">
        <f t="shared" ca="1" si="11"/>
        <v>0.3589974027988842</v>
      </c>
      <c r="R137">
        <f t="shared" ca="1" si="12"/>
        <v>-8.5636790514826213</v>
      </c>
      <c r="S137">
        <f t="shared" si="13"/>
        <v>495</v>
      </c>
      <c r="X137" s="1">
        <v>1891.25</v>
      </c>
      <c r="Y137" s="1">
        <v>5.8564775653069398E-3</v>
      </c>
      <c r="Z137" s="1">
        <v>-0.10586470000000001</v>
      </c>
      <c r="AA137" s="1">
        <v>1891.25</v>
      </c>
      <c r="AB137" s="1">
        <v>0.28000000000000003</v>
      </c>
      <c r="AC137" s="1">
        <v>1921.4684970308599</v>
      </c>
      <c r="AD137" s="1">
        <v>1614.2972506855101</v>
      </c>
    </row>
    <row r="138" spans="1:30" x14ac:dyDescent="0.25">
      <c r="A138" s="1">
        <v>1964.333333</v>
      </c>
      <c r="B138" s="1">
        <v>0.67390971771751695</v>
      </c>
      <c r="C138" s="1">
        <v>0.51813471499999997</v>
      </c>
      <c r="I138">
        <f t="shared" si="14"/>
        <v>136</v>
      </c>
      <c r="J138">
        <f t="shared" si="10"/>
        <v>0.21645072260497769</v>
      </c>
      <c r="K138">
        <f t="array" ref="K138">+((SUM(COS($I138/$K$1*($A$22:$A$2000))*$B$22:$B$2000)))</f>
        <v>5.264964341069577</v>
      </c>
      <c r="L138">
        <f t="array" ref="L138">+((SUM(COS($I138/$K$1*($A$22:$A$2000))*$C$22:$C$2000)))</f>
        <v>0.91997149055327798</v>
      </c>
      <c r="Q138">
        <f t="shared" ca="1" si="11"/>
        <v>-1.7807686134568232</v>
      </c>
      <c r="R138">
        <f t="shared" ca="1" si="12"/>
        <v>3.903579672346825</v>
      </c>
      <c r="S138">
        <f t="shared" si="13"/>
        <v>494</v>
      </c>
      <c r="X138" s="1">
        <v>1891.333333</v>
      </c>
      <c r="Y138" s="1">
        <v>-1.0041882993661501E-2</v>
      </c>
      <c r="Z138" s="1">
        <v>-0.1260492</v>
      </c>
      <c r="AA138" s="1">
        <v>1891.333333</v>
      </c>
      <c r="AB138" s="1">
        <v>0.28199999999999997</v>
      </c>
      <c r="AC138" s="1">
        <v>1670.8250900099199</v>
      </c>
      <c r="AD138" s="1">
        <v>1304.95097331747</v>
      </c>
    </row>
    <row r="139" spans="1:30" x14ac:dyDescent="0.25">
      <c r="A139" s="1">
        <v>1964.416667</v>
      </c>
      <c r="B139" s="1">
        <v>0.77647261648288002</v>
      </c>
      <c r="C139" s="1">
        <v>0.56994818700000005</v>
      </c>
      <c r="I139">
        <f t="shared" si="14"/>
        <v>137</v>
      </c>
      <c r="J139">
        <f t="shared" si="10"/>
        <v>0.21804227203589663</v>
      </c>
      <c r="K139">
        <f t="array" ref="K139">+((SUM(COS($I139/$K$1*($A$22:$A$2000))*$B$22:$B$2000)))</f>
        <v>6.1426149349829728</v>
      </c>
      <c r="L139">
        <f t="array" ref="L139">+((SUM(COS($I139/$K$1*($A$22:$A$2000))*$C$22:$C$2000)))</f>
        <v>17.198718951365549</v>
      </c>
      <c r="Q139">
        <f t="shared" ca="1" si="11"/>
        <v>-3.2607390846652526</v>
      </c>
      <c r="R139">
        <f t="shared" ca="1" si="12"/>
        <v>20.233120712692731</v>
      </c>
      <c r="S139">
        <f t="shared" si="13"/>
        <v>493</v>
      </c>
      <c r="X139" s="1">
        <v>1891.416667</v>
      </c>
      <c r="Y139" s="1">
        <v>-7.1877981301099694E-2</v>
      </c>
      <c r="Z139" s="1">
        <v>9.1231019999999996E-2</v>
      </c>
      <c r="AA139" s="1">
        <v>1891.416667</v>
      </c>
      <c r="AB139" s="1">
        <v>0.28399999999999997</v>
      </c>
      <c r="AC139" s="1">
        <v>1194.998577156</v>
      </c>
      <c r="AD139" s="1">
        <v>963.41225192801301</v>
      </c>
    </row>
    <row r="140" spans="1:30" x14ac:dyDescent="0.25">
      <c r="A140" s="1">
        <v>1964.5</v>
      </c>
      <c r="B140" s="1">
        <v>0.79277877700490296</v>
      </c>
      <c r="C140" s="1">
        <v>0.75129533699999995</v>
      </c>
      <c r="I140">
        <f t="shared" si="14"/>
        <v>138</v>
      </c>
      <c r="J140">
        <f t="shared" si="10"/>
        <v>0.21963382146681557</v>
      </c>
      <c r="K140">
        <f t="array" ref="K140">+((SUM(COS($I140/$K$1*($A$22:$A$2000))*$B$22:$B$2000)))</f>
        <v>-2.2924058455220631</v>
      </c>
      <c r="L140">
        <f t="array" ref="L140">+((SUM(COS($I140/$K$1*($A$22:$A$2000))*$C$22:$C$2000)))</f>
        <v>17.818934856621809</v>
      </c>
      <c r="Q140">
        <f t="shared" ca="1" si="11"/>
        <v>-2.6083720459033799</v>
      </c>
      <c r="R140">
        <f t="shared" ca="1" si="12"/>
        <v>14.465367890250503</v>
      </c>
      <c r="S140">
        <f t="shared" si="13"/>
        <v>492</v>
      </c>
      <c r="X140" s="1">
        <v>1891.5</v>
      </c>
      <c r="Y140" s="1">
        <v>-9.1633733339239895E-2</v>
      </c>
      <c r="Z140" s="1">
        <v>-8.2896350000000001E-3</v>
      </c>
      <c r="AA140" s="1">
        <v>1891.5</v>
      </c>
      <c r="AB140" s="1">
        <v>0.28599999999999998</v>
      </c>
      <c r="AC140" s="1">
        <v>693.42101414256899</v>
      </c>
      <c r="AD140" s="1">
        <v>632.852569531021</v>
      </c>
    </row>
    <row r="141" spans="1:30" x14ac:dyDescent="0.25">
      <c r="A141" s="1">
        <v>1964.583333</v>
      </c>
      <c r="B141" s="1">
        <v>0.84400812041497797</v>
      </c>
      <c r="C141" s="1">
        <v>0.72538860100000002</v>
      </c>
      <c r="I141">
        <f t="shared" si="14"/>
        <v>139</v>
      </c>
      <c r="J141">
        <f t="shared" si="10"/>
        <v>0.2212253708977345</v>
      </c>
      <c r="K141">
        <f t="array" ref="K141">+((SUM(COS($I141/$K$1*($A$22:$A$2000))*$B$22:$B$2000)))</f>
        <v>-13.254182908481614</v>
      </c>
      <c r="L141">
        <f t="array" ref="L141">+((SUM(COS($I141/$K$1*($A$22:$A$2000))*$C$22:$C$2000)))</f>
        <v>-3.6952227155054884</v>
      </c>
      <c r="Q141">
        <f t="shared" ca="1" si="11"/>
        <v>-0.72153718422412394</v>
      </c>
      <c r="R141">
        <f t="shared" ca="1" si="12"/>
        <v>-10.485906323339734</v>
      </c>
      <c r="S141">
        <f t="shared" si="13"/>
        <v>491</v>
      </c>
      <c r="X141" s="1">
        <v>1891.583333</v>
      </c>
      <c r="Y141" s="1">
        <v>-6.0011717082812902E-2</v>
      </c>
      <c r="Z141" s="1">
        <v>0.27491690000000002</v>
      </c>
      <c r="AA141" s="1">
        <v>1891.583333</v>
      </c>
      <c r="AB141" s="1">
        <v>0.28799999999999998</v>
      </c>
      <c r="AC141" s="1">
        <v>394.54977797583598</v>
      </c>
      <c r="AD141" s="1">
        <v>462.00206174383197</v>
      </c>
    </row>
    <row r="142" spans="1:30" x14ac:dyDescent="0.25">
      <c r="A142" s="1">
        <v>1964.666667</v>
      </c>
      <c r="B142" s="1">
        <v>0.88611170299916897</v>
      </c>
      <c r="C142" s="1">
        <v>0.67357513000000002</v>
      </c>
      <c r="I142">
        <f t="shared" si="14"/>
        <v>140</v>
      </c>
      <c r="J142">
        <f t="shared" si="10"/>
        <v>0.22281692032865347</v>
      </c>
      <c r="K142">
        <f t="array" ref="K142">+((SUM(COS($I142/$K$1*($A$22:$A$2000))*$B$22:$B$2000)))</f>
        <v>-13.308999134602862</v>
      </c>
      <c r="L142">
        <f t="array" ref="L142">+((SUM(COS($I142/$K$1*($A$22:$A$2000))*$C$22:$C$2000)))</f>
        <v>-24.271780663862405</v>
      </c>
      <c r="Q142">
        <f t="shared" ca="1" si="11"/>
        <v>0.75493263881459305</v>
      </c>
      <c r="R142">
        <f t="shared" ca="1" si="12"/>
        <v>-23.914278581311248</v>
      </c>
      <c r="S142">
        <f t="shared" si="13"/>
        <v>490</v>
      </c>
      <c r="X142" s="1">
        <v>1891.666667</v>
      </c>
      <c r="Y142" s="1">
        <v>-4.6455087843466601E-2</v>
      </c>
      <c r="Z142" s="1">
        <v>0.2925334</v>
      </c>
      <c r="AA142" s="1">
        <v>1891.666667</v>
      </c>
      <c r="AB142" s="1">
        <v>0.28999999999999998</v>
      </c>
      <c r="AC142" s="1">
        <v>335.04495604579802</v>
      </c>
      <c r="AD142" s="1">
        <v>514.72676699811495</v>
      </c>
    </row>
    <row r="143" spans="1:30" x14ac:dyDescent="0.25">
      <c r="A143" s="1">
        <v>1964.75</v>
      </c>
      <c r="B143" s="1">
        <v>0.88986785966706605</v>
      </c>
      <c r="C143" s="1">
        <v>0.64766839399999998</v>
      </c>
      <c r="I143">
        <f t="shared" si="14"/>
        <v>141</v>
      </c>
      <c r="J143">
        <f t="shared" si="10"/>
        <v>0.22440846975957243</v>
      </c>
      <c r="K143">
        <f t="array" ref="K143">+((SUM(COS($I143/$K$1*($A$22:$A$2000))*$B$22:$B$2000)))</f>
        <v>-1.540538275741089</v>
      </c>
      <c r="L143">
        <f t="array" ref="L143">+((SUM(COS($I143/$K$1*($A$22:$A$2000))*$C$22:$C$2000)))</f>
        <v>-16.671656978885739</v>
      </c>
      <c r="Q143">
        <f t="shared" ca="1" si="11"/>
        <v>1.7326544082858053</v>
      </c>
      <c r="R143">
        <f t="shared" ca="1" si="12"/>
        <v>-11.050812487419623</v>
      </c>
      <c r="S143">
        <f t="shared" si="13"/>
        <v>489</v>
      </c>
      <c r="X143" s="1">
        <v>1891.75</v>
      </c>
      <c r="Y143" s="1">
        <v>-7.9402708236935696E-2</v>
      </c>
      <c r="Z143" s="1">
        <v>0.23917160000000001</v>
      </c>
      <c r="AA143" s="1">
        <v>1891.75</v>
      </c>
      <c r="AB143" s="1">
        <v>0.29199999999999998</v>
      </c>
      <c r="AC143" s="1">
        <v>355.97537969737402</v>
      </c>
      <c r="AD143" s="1">
        <v>624.39455021065305</v>
      </c>
    </row>
    <row r="144" spans="1:30" x14ac:dyDescent="0.25">
      <c r="A144" s="1">
        <v>1964.833333</v>
      </c>
      <c r="B144" s="1">
        <v>0.84597447997811603</v>
      </c>
      <c r="C144" s="1">
        <v>0.62176165800000005</v>
      </c>
      <c r="I144">
        <f t="shared" si="14"/>
        <v>142</v>
      </c>
      <c r="J144">
        <f t="shared" si="10"/>
        <v>0.22600001919049137</v>
      </c>
      <c r="K144">
        <f t="array" ref="K144">+((SUM(COS($I144/$K$1*($A$22:$A$2000))*$B$22:$B$2000)))</f>
        <v>9.2052233882915839</v>
      </c>
      <c r="L144">
        <f t="array" ref="L144">+((SUM(COS($I144/$K$1*($A$22:$A$2000))*$C$22:$C$2000)))</f>
        <v>12.074508950618359</v>
      </c>
      <c r="Q144">
        <f t="shared" ca="1" si="11"/>
        <v>2.7889644900209478</v>
      </c>
      <c r="R144">
        <f t="shared" ca="1" si="12"/>
        <v>7.8033088281336838</v>
      </c>
      <c r="S144">
        <f t="shared" si="13"/>
        <v>488</v>
      </c>
      <c r="X144" s="1">
        <v>1891.833333</v>
      </c>
      <c r="Y144" s="1">
        <v>-9.7346833118635304E-2</v>
      </c>
      <c r="Z144" s="1">
        <v>0.11727600000000001</v>
      </c>
      <c r="AA144" s="1">
        <v>1891.833333</v>
      </c>
      <c r="AB144" s="1">
        <v>0.29399999999999998</v>
      </c>
      <c r="AC144" s="1">
        <v>333.01194828627098</v>
      </c>
      <c r="AD144" s="1">
        <v>646.15643772050396</v>
      </c>
    </row>
    <row r="145" spans="1:30" x14ac:dyDescent="0.25">
      <c r="A145" s="1">
        <v>1964.916667</v>
      </c>
      <c r="B145" s="1">
        <v>0.80794431402925704</v>
      </c>
      <c r="C145" s="1">
        <v>0.56994818700000005</v>
      </c>
      <c r="I145">
        <f t="shared" si="14"/>
        <v>143</v>
      </c>
      <c r="J145">
        <f t="shared" si="10"/>
        <v>0.22759156862141033</v>
      </c>
      <c r="K145">
        <f t="array" ref="K145">+((SUM(COS($I145/$K$1*($A$22:$A$2000))*$B$22:$B$2000)))</f>
        <v>10.148778601547676</v>
      </c>
      <c r="L145">
        <f t="array" ref="L145">+((SUM(COS($I145/$K$1*($A$22:$A$2000))*$C$22:$C$2000)))</f>
        <v>25.682500776821765</v>
      </c>
      <c r="Q145">
        <f t="shared" ca="1" si="11"/>
        <v>3.09594414100741</v>
      </c>
      <c r="R145">
        <f t="shared" ca="1" si="12"/>
        <v>10.486939861103636</v>
      </c>
      <c r="S145">
        <f t="shared" si="13"/>
        <v>487</v>
      </c>
      <c r="X145" s="1">
        <v>1891.916667</v>
      </c>
      <c r="Y145" s="1">
        <v>-5.1377637957948301E-2</v>
      </c>
      <c r="Z145" s="1">
        <v>0.2813446</v>
      </c>
      <c r="AA145" s="1">
        <v>1891.916667</v>
      </c>
      <c r="AB145" s="1">
        <v>0.29599999999999999</v>
      </c>
      <c r="AC145" s="1">
        <v>265.26983359441698</v>
      </c>
      <c r="AD145" s="1">
        <v>608.72462210686297</v>
      </c>
    </row>
    <row r="146" spans="1:30" x14ac:dyDescent="0.25">
      <c r="A146" s="1">
        <v>1965</v>
      </c>
      <c r="B146" s="1">
        <v>0.84248686925994998</v>
      </c>
      <c r="C146" s="1">
        <v>0.58031088099999995</v>
      </c>
      <c r="I146">
        <f t="shared" si="14"/>
        <v>144</v>
      </c>
      <c r="J146">
        <f t="shared" si="10"/>
        <v>0.22918311805232927</v>
      </c>
      <c r="K146">
        <f t="array" ref="K146">+((SUM(COS($I146/$K$1*($A$22:$A$2000))*$B$22:$B$2000)))</f>
        <v>5.8315443670371465</v>
      </c>
      <c r="L146">
        <f t="array" ref="L146">+((SUM(COS($I146/$K$1*($A$22:$A$2000))*$C$22:$C$2000)))</f>
        <v>6.4211756244668514</v>
      </c>
      <c r="Q146">
        <f t="shared" ca="1" si="11"/>
        <v>1.3164609209503209</v>
      </c>
      <c r="R146">
        <f t="shared" ca="1" si="12"/>
        <v>3.9594927022665822</v>
      </c>
      <c r="S146">
        <f t="shared" si="13"/>
        <v>486</v>
      </c>
      <c r="X146" s="1">
        <v>1892</v>
      </c>
      <c r="Y146" s="1">
        <v>5.6102274975415901E-3</v>
      </c>
      <c r="Z146" s="1">
        <v>-6.4788129999999999E-2</v>
      </c>
      <c r="AA146" s="1">
        <v>1892</v>
      </c>
      <c r="AB146" s="1">
        <v>0.29799999999999999</v>
      </c>
      <c r="AC146" s="1">
        <v>178.727529009866</v>
      </c>
      <c r="AD146" s="1">
        <v>535.32172086333298</v>
      </c>
    </row>
    <row r="147" spans="1:30" x14ac:dyDescent="0.25">
      <c r="A147" s="1">
        <v>1965.083333</v>
      </c>
      <c r="B147" s="1">
        <v>0.94993195197468905</v>
      </c>
      <c r="C147" s="1">
        <v>0.59585492200000001</v>
      </c>
      <c r="I147">
        <f t="shared" si="14"/>
        <v>145</v>
      </c>
      <c r="J147">
        <f t="shared" si="10"/>
        <v>0.23077466748324824</v>
      </c>
      <c r="K147">
        <f t="array" ref="K147">+((SUM(COS($I147/$K$1*($A$22:$A$2000))*$B$22:$B$2000)))</f>
        <v>3.0686024730694066</v>
      </c>
      <c r="L147">
        <f t="array" ref="L147">+((SUM(COS($I147/$K$1*($A$22:$A$2000))*$C$22:$C$2000)))</f>
        <v>-19.64533108540785</v>
      </c>
      <c r="Q147">
        <f t="shared" ca="1" si="11"/>
        <v>-1.7886715988366766</v>
      </c>
      <c r="R147">
        <f t="shared" ca="1" si="12"/>
        <v>5.64921717504083</v>
      </c>
      <c r="S147">
        <f t="shared" si="13"/>
        <v>485</v>
      </c>
      <c r="X147" s="1">
        <v>1892.083333</v>
      </c>
      <c r="Y147" s="1">
        <v>-9.6834512722905296E-3</v>
      </c>
      <c r="Z147" s="1">
        <v>-0.15343809999999999</v>
      </c>
      <c r="AA147" s="1">
        <v>1892.083333</v>
      </c>
      <c r="AB147" s="1">
        <v>0.3</v>
      </c>
      <c r="AC147" s="1">
        <v>97.397262953418803</v>
      </c>
      <c r="AD147" s="1">
        <v>414.96220191323499</v>
      </c>
    </row>
    <row r="148" spans="1:30" x14ac:dyDescent="0.25">
      <c r="A148" s="1">
        <v>1965.166667</v>
      </c>
      <c r="B148" s="1">
        <v>0.51076358958218404</v>
      </c>
      <c r="C148" s="1">
        <v>0.59067357499999995</v>
      </c>
      <c r="I148">
        <f t="shared" si="14"/>
        <v>146</v>
      </c>
      <c r="J148">
        <f t="shared" si="10"/>
        <v>0.2323662169141672</v>
      </c>
      <c r="K148">
        <f t="array" ref="K148">+((SUM(COS($I148/$K$1*($A$22:$A$2000))*$B$22:$B$2000)))</f>
        <v>0.24001120702930501</v>
      </c>
      <c r="L148">
        <f t="array" ref="L148">+((SUM(COS($I148/$K$1*($A$22:$A$2000))*$C$22:$C$2000)))</f>
        <v>-17.862951766262423</v>
      </c>
      <c r="Q148">
        <f t="shared" ca="1" si="11"/>
        <v>-3.7051363375644275</v>
      </c>
      <c r="R148">
        <f t="shared" ca="1" si="12"/>
        <v>10.350306085317774</v>
      </c>
      <c r="S148">
        <f t="shared" si="13"/>
        <v>484</v>
      </c>
      <c r="X148" s="1">
        <v>1892.166667</v>
      </c>
      <c r="Y148" s="1">
        <v>-8.9722818624996301E-2</v>
      </c>
      <c r="Z148" s="1">
        <v>-5.5223519999999998E-2</v>
      </c>
      <c r="AA148" s="1">
        <v>1892.166667</v>
      </c>
      <c r="AB148" s="1">
        <v>0.30199999999999999</v>
      </c>
      <c r="AC148" s="1">
        <v>66.145911651483004</v>
      </c>
      <c r="AD148" s="1">
        <v>349.41277884112702</v>
      </c>
    </row>
    <row r="149" spans="1:30" x14ac:dyDescent="0.25">
      <c r="A149" s="1">
        <v>1965.25</v>
      </c>
      <c r="B149" s="1">
        <v>-4.6720580799927303E-2</v>
      </c>
      <c r="C149" s="1">
        <v>0.362694301</v>
      </c>
      <c r="I149">
        <f t="shared" si="14"/>
        <v>147</v>
      </c>
      <c r="J149">
        <f t="shared" si="10"/>
        <v>0.23395776634508614</v>
      </c>
      <c r="K149">
        <f t="array" ref="K149">+((SUM(COS($I149/$K$1*($A$22:$A$2000))*$B$22:$B$2000)))</f>
        <v>-6.167805003923184</v>
      </c>
      <c r="L149">
        <f t="array" ref="L149">+((SUM(COS($I149/$K$1*($A$22:$A$2000))*$C$22:$C$2000)))</f>
        <v>7.4563509329664015</v>
      </c>
      <c r="Q149">
        <f t="shared" ca="1" si="11"/>
        <v>-3.3063677173766837</v>
      </c>
      <c r="R149">
        <f t="shared" ca="1" si="12"/>
        <v>-2.1194743700877039E-2</v>
      </c>
      <c r="S149">
        <f t="shared" si="13"/>
        <v>483</v>
      </c>
      <c r="X149" s="1">
        <v>1892.25</v>
      </c>
      <c r="Y149" s="1">
        <v>-0.15618798536146</v>
      </c>
      <c r="Z149" s="1">
        <v>-0.13712469999999999</v>
      </c>
      <c r="AA149" s="1">
        <v>1892.25</v>
      </c>
      <c r="AB149" s="1">
        <v>0.30399999999999999</v>
      </c>
      <c r="AC149" s="1">
        <v>89.219946993961599</v>
      </c>
      <c r="AD149" s="1">
        <v>425.38959076276802</v>
      </c>
    </row>
    <row r="150" spans="1:30" x14ac:dyDescent="0.25">
      <c r="A150" s="1">
        <v>1965.333333</v>
      </c>
      <c r="B150" s="1">
        <v>-0.58564931266467102</v>
      </c>
      <c r="C150" s="1">
        <v>-0.373056995</v>
      </c>
      <c r="I150">
        <f t="shared" si="14"/>
        <v>148</v>
      </c>
      <c r="J150">
        <f t="shared" si="10"/>
        <v>0.2355493157760051</v>
      </c>
      <c r="K150">
        <f t="array" ref="K150">+((SUM(COS($I150/$K$1*($A$22:$A$2000))*$B$22:$B$2000)))</f>
        <v>-11.502191198974018</v>
      </c>
      <c r="L150">
        <f t="array" ref="L150">+((SUM(COS($I150/$K$1*($A$22:$A$2000))*$C$22:$C$2000)))</f>
        <v>20.355100238138014</v>
      </c>
      <c r="Q150">
        <f t="shared" ca="1" si="11"/>
        <v>-1.7909427719733264</v>
      </c>
      <c r="R150">
        <f t="shared" ca="1" si="12"/>
        <v>-20.220977728047181</v>
      </c>
      <c r="S150">
        <f t="shared" si="13"/>
        <v>482</v>
      </c>
      <c r="X150" s="1">
        <v>1892.333333</v>
      </c>
      <c r="Y150" s="1">
        <v>-0.18664783038094099</v>
      </c>
      <c r="Z150" s="1">
        <v>-8.7557200000000002E-2</v>
      </c>
      <c r="AA150" s="1">
        <v>1892.333333</v>
      </c>
      <c r="AB150" s="1">
        <v>0.30599999999999999</v>
      </c>
      <c r="AC150" s="1">
        <v>104.254370747276</v>
      </c>
      <c r="AD150" s="1">
        <v>520.66911550704299</v>
      </c>
    </row>
    <row r="151" spans="1:30" x14ac:dyDescent="0.25">
      <c r="A151" s="1">
        <v>1965.416667</v>
      </c>
      <c r="B151" s="1">
        <v>-1.0219579359022599</v>
      </c>
      <c r="C151" s="1">
        <v>-0.77202072499999996</v>
      </c>
      <c r="I151">
        <f t="shared" si="14"/>
        <v>149</v>
      </c>
      <c r="J151">
        <f t="shared" si="10"/>
        <v>0.23714086520692407</v>
      </c>
      <c r="K151">
        <f t="array" ref="K151">+((SUM(COS($I151/$K$1*($A$22:$A$2000))*$B$22:$B$2000)))</f>
        <v>-8.324461421025994</v>
      </c>
      <c r="L151">
        <f t="array" ref="L151">+((SUM(COS($I151/$K$1*($A$22:$A$2000))*$C$22:$C$2000)))</f>
        <v>4.2784132271048954</v>
      </c>
      <c r="Q151">
        <f t="shared" ca="1" si="11"/>
        <v>-0.14140478129532616</v>
      </c>
      <c r="R151">
        <f t="shared" ca="1" si="12"/>
        <v>-22.48284497290474</v>
      </c>
      <c r="S151">
        <f t="shared" si="13"/>
        <v>481</v>
      </c>
      <c r="X151" s="1">
        <v>1892.416667</v>
      </c>
      <c r="Y151" s="1">
        <v>-0.246407196385904</v>
      </c>
      <c r="Z151" s="1">
        <v>-0.29609799999999997</v>
      </c>
      <c r="AA151" s="1">
        <v>1892.416667</v>
      </c>
      <c r="AB151" s="1">
        <v>0.308</v>
      </c>
      <c r="AC151" s="1">
        <v>82.8484903966812</v>
      </c>
      <c r="AD151" s="1">
        <v>504.076658628909</v>
      </c>
    </row>
    <row r="152" spans="1:30" x14ac:dyDescent="0.25">
      <c r="A152" s="1">
        <v>1965.5</v>
      </c>
      <c r="B152" s="1">
        <v>-1.2950329259294899</v>
      </c>
      <c r="C152" s="1">
        <v>-1.2072538859999999</v>
      </c>
      <c r="I152">
        <f t="shared" si="14"/>
        <v>150</v>
      </c>
      <c r="J152">
        <f t="shared" si="10"/>
        <v>0.238732414637843</v>
      </c>
      <c r="K152">
        <f t="array" ref="K152">+((SUM(COS($I152/$K$1*($A$22:$A$2000))*$B$22:$B$2000)))</f>
        <v>1.3109061194474703</v>
      </c>
      <c r="L152">
        <f t="array" ref="L152">+((SUM(COS($I152/$K$1*($A$22:$A$2000))*$C$22:$C$2000)))</f>
        <v>-16.430876333890676</v>
      </c>
      <c r="Q152">
        <f t="shared" ca="1" si="11"/>
        <v>2.1410688329400158</v>
      </c>
      <c r="R152">
        <f t="shared" ca="1" si="12"/>
        <v>1.4181436679609121</v>
      </c>
      <c r="S152">
        <f t="shared" si="13"/>
        <v>480</v>
      </c>
      <c r="X152" s="1">
        <v>1892.5</v>
      </c>
      <c r="Y152" s="1">
        <v>-0.37575753809322399</v>
      </c>
      <c r="Z152" s="1">
        <v>-0.36522870000000002</v>
      </c>
      <c r="AA152" s="1">
        <v>1892.5</v>
      </c>
      <c r="AB152" s="1">
        <v>0.31</v>
      </c>
      <c r="AC152" s="1">
        <v>81.441305857508993</v>
      </c>
      <c r="AD152" s="1">
        <v>466.78400006152901</v>
      </c>
    </row>
    <row r="153" spans="1:30" x14ac:dyDescent="0.25">
      <c r="A153" s="1">
        <v>1965.583333</v>
      </c>
      <c r="B153" s="1">
        <v>-1.4041450943304901</v>
      </c>
      <c r="C153" s="1">
        <v>-1.2124352329999999</v>
      </c>
      <c r="I153">
        <f t="shared" si="14"/>
        <v>151</v>
      </c>
      <c r="J153">
        <f t="shared" si="10"/>
        <v>0.24032396406876197</v>
      </c>
      <c r="K153">
        <f t="array" ref="K153">+((SUM(COS($I153/$K$1*($A$22:$A$2000))*$B$22:$B$2000)))</f>
        <v>7.7218365859598421</v>
      </c>
      <c r="L153">
        <f t="array" ref="L153">+((SUM(COS($I153/$K$1*($A$22:$A$2000))*$C$22:$C$2000)))</f>
        <v>-13.268888787568002</v>
      </c>
      <c r="Q153">
        <f t="shared" ca="1" si="11"/>
        <v>4.660035095930251</v>
      </c>
      <c r="R153">
        <f t="shared" ca="1" si="12"/>
        <v>23.03739294613943</v>
      </c>
      <c r="S153">
        <f t="shared" si="13"/>
        <v>479</v>
      </c>
      <c r="X153" s="1">
        <v>1892.583333</v>
      </c>
      <c r="Y153" s="1">
        <v>-0.50579841155795702</v>
      </c>
      <c r="Z153" s="1">
        <v>-0.76015909999999998</v>
      </c>
      <c r="AA153" s="1">
        <v>1892.583333</v>
      </c>
      <c r="AB153" s="1">
        <v>0.312</v>
      </c>
      <c r="AC153" s="1">
        <v>160.02419769584199</v>
      </c>
      <c r="AD153" s="1">
        <v>531.42547029884997</v>
      </c>
    </row>
    <row r="154" spans="1:30" x14ac:dyDescent="0.25">
      <c r="A154" s="1">
        <v>1965.666667</v>
      </c>
      <c r="B154" s="1">
        <v>-1.74798288202869</v>
      </c>
      <c r="C154" s="1">
        <v>-1.4766839380000001</v>
      </c>
      <c r="I154">
        <f t="shared" si="14"/>
        <v>152</v>
      </c>
      <c r="J154">
        <f t="shared" si="10"/>
        <v>0.24191551349968093</v>
      </c>
      <c r="K154">
        <f t="array" ref="K154">+((SUM(COS($I154/$K$1*($A$22:$A$2000))*$B$22:$B$2000)))</f>
        <v>7.1081545006827396</v>
      </c>
      <c r="L154">
        <f t="array" ref="L154">+((SUM(COS($I154/$K$1*($A$22:$A$2000))*$C$22:$C$2000)))</f>
        <v>6.8935676962908952</v>
      </c>
      <c r="Q154">
        <f t="shared" ca="1" si="11"/>
        <v>4.761903732284364</v>
      </c>
      <c r="R154">
        <f t="shared" ca="1" si="12"/>
        <v>16.13214098907039</v>
      </c>
      <c r="S154">
        <f t="shared" si="13"/>
        <v>478</v>
      </c>
      <c r="X154" s="1">
        <v>1892.666667</v>
      </c>
      <c r="Y154" s="1">
        <v>-0.53166448888725504</v>
      </c>
      <c r="Z154" s="1">
        <v>-0.82049459999999996</v>
      </c>
      <c r="AA154" s="1">
        <v>1892.666667</v>
      </c>
      <c r="AB154" s="1">
        <v>0.314</v>
      </c>
      <c r="AC154" s="1">
        <v>327.68294984358403</v>
      </c>
      <c r="AD154" s="1">
        <v>644.76294567910497</v>
      </c>
    </row>
    <row r="155" spans="1:30" x14ac:dyDescent="0.25">
      <c r="A155" s="1">
        <v>1965.75</v>
      </c>
      <c r="B155" s="1">
        <v>-1.80410151819862</v>
      </c>
      <c r="C155" s="1">
        <v>-1.4974093260000001</v>
      </c>
      <c r="I155">
        <f t="shared" si="14"/>
        <v>153</v>
      </c>
      <c r="J155">
        <f t="shared" si="10"/>
        <v>0.24350706293059987</v>
      </c>
      <c r="K155">
        <f t="array" ref="K155">+((SUM(COS($I155/$K$1*($A$22:$A$2000))*$B$22:$B$2000)))</f>
        <v>4.8799783962745416</v>
      </c>
      <c r="L155">
        <f t="array" ref="L155">+((SUM(COS($I155/$K$1*($A$22:$A$2000))*$C$22:$C$2000)))</f>
        <v>15.197670001802559</v>
      </c>
      <c r="Q155">
        <f t="shared" ca="1" si="11"/>
        <v>0.89309111823368181</v>
      </c>
      <c r="R155">
        <f t="shared" ca="1" si="12"/>
        <v>-5.6516320479965856</v>
      </c>
      <c r="S155">
        <f t="shared" si="13"/>
        <v>477</v>
      </c>
      <c r="X155" s="1">
        <v>1892.75</v>
      </c>
      <c r="Y155" s="1">
        <v>-0.44240557181215701</v>
      </c>
      <c r="Z155" s="1">
        <v>-0.45861439999999998</v>
      </c>
      <c r="AA155" s="1">
        <v>1892.75</v>
      </c>
      <c r="AB155" s="1">
        <v>0.316</v>
      </c>
      <c r="AC155" s="1">
        <v>568.30054326790503</v>
      </c>
      <c r="AD155" s="1">
        <v>724.54809982796405</v>
      </c>
    </row>
    <row r="156" spans="1:30" x14ac:dyDescent="0.25">
      <c r="A156" s="1">
        <v>1965.833333</v>
      </c>
      <c r="B156" s="1">
        <v>-1.7665136884783299</v>
      </c>
      <c r="C156" s="1">
        <v>-1.4922279789999999</v>
      </c>
      <c r="I156">
        <f t="shared" si="14"/>
        <v>154</v>
      </c>
      <c r="J156">
        <f t="shared" si="10"/>
        <v>0.24509861236151884</v>
      </c>
      <c r="K156">
        <f t="array" ref="K156">+((SUM(COS($I156/$K$1*($A$22:$A$2000))*$B$22:$B$2000)))</f>
        <v>4.4519736461976853</v>
      </c>
      <c r="L156">
        <f t="array" ref="L156">+((SUM(COS($I156/$K$1*($A$22:$A$2000))*$C$22:$C$2000)))</f>
        <v>3.1683446716410248</v>
      </c>
      <c r="Q156">
        <f t="shared" ca="1" si="11"/>
        <v>-3.9970491265927519</v>
      </c>
      <c r="R156">
        <f t="shared" ca="1" si="12"/>
        <v>-10.273260326465094</v>
      </c>
      <c r="S156">
        <f t="shared" si="13"/>
        <v>476</v>
      </c>
      <c r="X156" s="1">
        <v>1892.833333</v>
      </c>
      <c r="Y156" s="1">
        <v>-0.33080870915190302</v>
      </c>
      <c r="Z156" s="1">
        <v>-0.20677409999999999</v>
      </c>
      <c r="AA156" s="1">
        <v>1892.833333</v>
      </c>
      <c r="AB156" s="1">
        <v>0.318</v>
      </c>
      <c r="AC156" s="1">
        <v>836.61579495549597</v>
      </c>
      <c r="AD156" s="1">
        <v>785.98669387814402</v>
      </c>
    </row>
    <row r="157" spans="1:30" x14ac:dyDescent="0.25">
      <c r="A157" s="1">
        <v>1965.916667</v>
      </c>
      <c r="B157" s="1">
        <v>-1.7232909489468</v>
      </c>
      <c r="C157" s="1">
        <v>-1.5025906739999999</v>
      </c>
      <c r="I157">
        <f t="shared" si="14"/>
        <v>155</v>
      </c>
      <c r="J157">
        <f t="shared" si="10"/>
        <v>0.2466901617924378</v>
      </c>
      <c r="K157">
        <f t="array" ref="K157">+((SUM(COS($I157/$K$1*($A$22:$A$2000))*$B$22:$B$2000)))</f>
        <v>1.4727682535148199</v>
      </c>
      <c r="L157">
        <f t="array" ref="L157">+((SUM(COS($I157/$K$1*($A$22:$A$2000))*$C$22:$C$2000)))</f>
        <v>-8.9697353504654007</v>
      </c>
      <c r="Q157">
        <f t="shared" ca="1" si="11"/>
        <v>-5.2529500245371885</v>
      </c>
      <c r="R157">
        <f t="shared" ca="1" si="12"/>
        <v>4.5326752783161677</v>
      </c>
      <c r="S157">
        <f t="shared" si="13"/>
        <v>475</v>
      </c>
      <c r="X157" s="1">
        <v>1892.916667</v>
      </c>
      <c r="Y157" s="1">
        <v>-0.27723795901794401</v>
      </c>
      <c r="Z157" s="1">
        <v>-0.28323749999999998</v>
      </c>
      <c r="AA157" s="1">
        <v>1892.916667</v>
      </c>
      <c r="AB157" s="1">
        <v>0.32</v>
      </c>
      <c r="AC157" s="1">
        <v>1034.31991677976</v>
      </c>
      <c r="AD157" s="1">
        <v>839.50531978987203</v>
      </c>
    </row>
    <row r="158" spans="1:30" x14ac:dyDescent="0.25">
      <c r="A158" s="1">
        <v>1966</v>
      </c>
      <c r="B158" s="1">
        <v>-1.6418357768362499</v>
      </c>
      <c r="C158" s="1">
        <v>-1.5595854920000001</v>
      </c>
      <c r="I158">
        <f t="shared" si="14"/>
        <v>156</v>
      </c>
      <c r="J158">
        <f t="shared" si="10"/>
        <v>0.24828171122335674</v>
      </c>
      <c r="K158">
        <f t="array" ref="K158">+((SUM(COS($I158/$K$1*($A$22:$A$2000))*$B$22:$B$2000)))</f>
        <v>-6.5802100447160141</v>
      </c>
      <c r="L158">
        <f t="array" ref="L158">+((SUM(COS($I158/$K$1*($A$22:$A$2000))*$C$22:$C$2000)))</f>
        <v>-5.6194303510839569</v>
      </c>
      <c r="Q158">
        <f t="shared" ca="1" si="11"/>
        <v>-2.4304366911406219</v>
      </c>
      <c r="R158">
        <f t="shared" ca="1" si="12"/>
        <v>9.8291258002488053</v>
      </c>
      <c r="S158">
        <f t="shared" si="13"/>
        <v>474</v>
      </c>
      <c r="X158" s="1">
        <v>1893</v>
      </c>
      <c r="Y158" s="1">
        <v>-0.26995725672842202</v>
      </c>
      <c r="Z158" s="1">
        <v>-0.2775242</v>
      </c>
      <c r="AA158" s="1">
        <v>1893</v>
      </c>
      <c r="AB158" s="1">
        <v>0.32200000000000001</v>
      </c>
      <c r="AC158" s="1">
        <v>1060.94257627243</v>
      </c>
      <c r="AD158" s="1">
        <v>868.52503988740295</v>
      </c>
    </row>
    <row r="159" spans="1:30" x14ac:dyDescent="0.25">
      <c r="A159" s="1">
        <v>1966.083333</v>
      </c>
      <c r="B159" s="1">
        <v>-1.5135166811632801</v>
      </c>
      <c r="C159" s="1">
        <v>-1.512953368</v>
      </c>
      <c r="I159">
        <f t="shared" si="14"/>
        <v>157</v>
      </c>
      <c r="J159">
        <f t="shared" si="10"/>
        <v>0.2498732606542757</v>
      </c>
      <c r="K159">
        <f t="array" ref="K159">+((SUM(COS($I159/$K$1*($A$22:$A$2000))*$B$22:$B$2000)))</f>
        <v>-12.585642319884089</v>
      </c>
      <c r="L159">
        <f t="array" ref="L159">+((SUM(COS($I159/$K$1*($A$22:$A$2000))*$C$22:$C$2000)))</f>
        <v>2.9835665080732219</v>
      </c>
      <c r="Q159">
        <f t="shared" ca="1" si="11"/>
        <v>0.41028833954605437</v>
      </c>
      <c r="R159">
        <f t="shared" ca="1" si="12"/>
        <v>-8.0920985387129782</v>
      </c>
      <c r="S159">
        <f t="shared" si="13"/>
        <v>473</v>
      </c>
      <c r="X159" s="1">
        <v>1893.083333</v>
      </c>
      <c r="Y159" s="1">
        <v>-0.26218786588465598</v>
      </c>
      <c r="Z159" s="1">
        <v>-0.29974220000000001</v>
      </c>
      <c r="AA159" s="1">
        <v>1893.083333</v>
      </c>
      <c r="AB159" s="1">
        <v>0.32400000000000001</v>
      </c>
      <c r="AC159" s="1">
        <v>898.42970289362904</v>
      </c>
      <c r="AD159" s="1">
        <v>894.41605277431302</v>
      </c>
    </row>
    <row r="160" spans="1:30" x14ac:dyDescent="0.25">
      <c r="A160" s="1">
        <v>1966.166667</v>
      </c>
      <c r="B160" s="1">
        <v>-1.4177656311123801</v>
      </c>
      <c r="C160" s="1">
        <v>-1.3678756480000001</v>
      </c>
      <c r="I160">
        <f t="shared" si="14"/>
        <v>158</v>
      </c>
      <c r="J160">
        <f t="shared" si="10"/>
        <v>0.25146481008519467</v>
      </c>
      <c r="K160">
        <f t="array" ref="K160">+((SUM(COS($I160/$K$1*($A$22:$A$2000))*$B$22:$B$2000)))</f>
        <v>-8.6528109557475776</v>
      </c>
      <c r="L160">
        <f t="array" ref="L160">+((SUM(COS($I160/$K$1*($A$22:$A$2000))*$C$22:$C$2000)))</f>
        <v>1.4729130165108877</v>
      </c>
      <c r="Q160">
        <f t="shared" ca="1" si="11"/>
        <v>0.70615231635683318</v>
      </c>
      <c r="R160">
        <f t="shared" ca="1" si="12"/>
        <v>-25.045055583761123</v>
      </c>
      <c r="S160">
        <f t="shared" si="13"/>
        <v>472</v>
      </c>
      <c r="X160" s="1">
        <v>1893.166667</v>
      </c>
      <c r="Y160" s="1">
        <v>-0.26484011319306999</v>
      </c>
      <c r="Z160" s="1">
        <v>-0.26019350000000002</v>
      </c>
      <c r="AA160" s="1">
        <v>1893.166667</v>
      </c>
      <c r="AB160" s="1">
        <v>0.32600000000000001</v>
      </c>
      <c r="AC160" s="1">
        <v>628.54100947611096</v>
      </c>
      <c r="AD160" s="1">
        <v>917.44822080294296</v>
      </c>
    </row>
    <row r="161" spans="1:30" x14ac:dyDescent="0.25">
      <c r="A161" s="1">
        <v>1966.25</v>
      </c>
      <c r="B161" s="1">
        <v>-0.94376384109820599</v>
      </c>
      <c r="C161" s="1">
        <v>-0.35751295300000002</v>
      </c>
      <c r="I161">
        <f t="shared" si="14"/>
        <v>159</v>
      </c>
      <c r="J161">
        <f t="shared" si="10"/>
        <v>0.2530563595161136</v>
      </c>
      <c r="K161">
        <f t="array" ref="K161">+((SUM(COS($I161/$K$1*($A$22:$A$2000))*$B$22:$B$2000)))</f>
        <v>1.6940913853151354</v>
      </c>
      <c r="L161">
        <f t="array" ref="L161">+((SUM(COS($I161/$K$1*($A$22:$A$2000))*$C$22:$C$2000)))</f>
        <v>-4.862222970281695</v>
      </c>
      <c r="Q161">
        <f t="shared" ca="1" si="11"/>
        <v>0.58870326022783415</v>
      </c>
      <c r="R161">
        <f t="shared" ca="1" si="12"/>
        <v>-13.854664295087389</v>
      </c>
      <c r="S161">
        <f t="shared" si="13"/>
        <v>471</v>
      </c>
      <c r="X161" s="1">
        <v>1893.25</v>
      </c>
      <c r="Y161" s="1">
        <v>-0.321871496753449</v>
      </c>
      <c r="Z161" s="1">
        <v>-0.40219359999999998</v>
      </c>
      <c r="AA161" s="1">
        <v>1893.25</v>
      </c>
      <c r="AB161" s="1">
        <v>0.32800000000000001</v>
      </c>
      <c r="AC161" s="1">
        <v>375.28579096763701</v>
      </c>
      <c r="AD161" s="1">
        <v>933.95614831849002</v>
      </c>
    </row>
    <row r="162" spans="1:30" x14ac:dyDescent="0.25">
      <c r="A162" s="1">
        <v>1966.333333</v>
      </c>
      <c r="B162" s="1">
        <v>-0.53158135500222203</v>
      </c>
      <c r="C162" s="1">
        <v>0.19170984499999999</v>
      </c>
      <c r="I162">
        <f t="shared" si="14"/>
        <v>160</v>
      </c>
      <c r="J162">
        <f t="shared" si="10"/>
        <v>0.25464790894703254</v>
      </c>
      <c r="K162">
        <f t="array" ref="K162">+((SUM(COS($I162/$K$1*($A$22:$A$2000))*$B$22:$B$2000)))</f>
        <v>8.0135490778967462</v>
      </c>
      <c r="L162">
        <f t="array" ref="L162">+((SUM(COS($I162/$K$1*($A$22:$A$2000))*$C$22:$C$2000)))</f>
        <v>-0.87960692352462211</v>
      </c>
      <c r="Q162">
        <f t="shared" ca="1" si="11"/>
        <v>2.5059601721428493</v>
      </c>
      <c r="R162">
        <f t="shared" ca="1" si="12"/>
        <v>16.231966621321529</v>
      </c>
      <c r="S162">
        <f t="shared" si="13"/>
        <v>470</v>
      </c>
      <c r="X162" s="1">
        <v>1893.333333</v>
      </c>
      <c r="Y162" s="1">
        <v>-0.40309482629337401</v>
      </c>
      <c r="Z162" s="1">
        <v>-0.3242292</v>
      </c>
      <c r="AA162" s="1">
        <v>1893.333333</v>
      </c>
      <c r="AB162" s="1">
        <v>0.33</v>
      </c>
      <c r="AC162" s="1">
        <v>217.69549866675999</v>
      </c>
      <c r="AD162" s="1">
        <v>1092.82910034013</v>
      </c>
    </row>
    <row r="163" spans="1:30" x14ac:dyDescent="0.25">
      <c r="A163" s="1">
        <v>1966.416667</v>
      </c>
      <c r="B163" s="1">
        <v>-0.30660417088220299</v>
      </c>
      <c r="C163" s="1">
        <v>0.373056995</v>
      </c>
      <c r="I163">
        <f t="shared" si="14"/>
        <v>161</v>
      </c>
      <c r="J163">
        <f t="shared" si="10"/>
        <v>0.25623945837795153</v>
      </c>
      <c r="K163">
        <f t="array" ref="K163">+((SUM(COS($I163/$K$1*($A$22:$A$2000))*$B$22:$B$2000)))</f>
        <v>7.287033174949582</v>
      </c>
      <c r="L163">
        <f t="array" ref="L163">+((SUM(COS($I163/$K$1*($A$22:$A$2000))*$C$22:$C$2000)))</f>
        <v>10.239876673798364</v>
      </c>
      <c r="Q163">
        <f t="shared" ca="1" si="11"/>
        <v>4.4992328045205747</v>
      </c>
      <c r="R163">
        <f t="shared" ca="1" si="12"/>
        <v>32.115854165876037</v>
      </c>
      <c r="S163">
        <f t="shared" si="13"/>
        <v>469</v>
      </c>
      <c r="X163" s="1">
        <v>1893.416667</v>
      </c>
      <c r="Y163" s="1">
        <v>-0.40276425648196901</v>
      </c>
      <c r="Z163" s="1">
        <v>-0.335729</v>
      </c>
      <c r="AA163" s="1">
        <v>1893.416667</v>
      </c>
      <c r="AB163" s="1">
        <v>0.33200000000000002</v>
      </c>
      <c r="AC163" s="1">
        <v>143.26329288275201</v>
      </c>
      <c r="AD163" s="1">
        <v>1555.2318335165</v>
      </c>
    </row>
    <row r="164" spans="1:30" x14ac:dyDescent="0.25">
      <c r="A164" s="1">
        <v>1966.5</v>
      </c>
      <c r="B164" s="1">
        <v>-0.15497177581249599</v>
      </c>
      <c r="C164" s="1">
        <v>0.69430051800000003</v>
      </c>
      <c r="I164">
        <f t="shared" si="14"/>
        <v>162</v>
      </c>
      <c r="J164">
        <f t="shared" si="10"/>
        <v>0.25783100780887047</v>
      </c>
      <c r="K164">
        <f t="array" ref="K164">+((SUM(COS($I164/$K$1*($A$22:$A$2000))*$B$22:$B$2000)))</f>
        <v>5.4725887512541114</v>
      </c>
      <c r="L164">
        <f t="array" ref="L164">+((SUM(COS($I164/$K$1*($A$22:$A$2000))*$C$22:$C$2000)))</f>
        <v>9.1682009075901316</v>
      </c>
      <c r="Q164">
        <f t="shared" ca="1" si="11"/>
        <v>2.8987456439077728</v>
      </c>
      <c r="R164">
        <f t="shared" ca="1" si="12"/>
        <v>19.237441772471488</v>
      </c>
      <c r="S164">
        <f t="shared" si="13"/>
        <v>468</v>
      </c>
      <c r="X164" s="1">
        <v>1893.5</v>
      </c>
      <c r="Y164" s="1">
        <v>-0.28459480551900601</v>
      </c>
      <c r="Z164" s="1">
        <v>-0.25571969999999999</v>
      </c>
      <c r="AA164" s="1">
        <v>1893.5</v>
      </c>
      <c r="AB164" s="1">
        <v>0.33400000000000002</v>
      </c>
      <c r="AC164" s="1">
        <v>115.66264945314001</v>
      </c>
      <c r="AD164" s="1">
        <v>2144.8034692378801</v>
      </c>
    </row>
    <row r="165" spans="1:30" x14ac:dyDescent="0.25">
      <c r="A165" s="1">
        <v>1966.583333</v>
      </c>
      <c r="B165" s="1">
        <v>9.5548689667466404E-3</v>
      </c>
      <c r="C165" s="1">
        <v>0.35233160600000002</v>
      </c>
      <c r="I165">
        <f t="shared" si="14"/>
        <v>163</v>
      </c>
      <c r="J165">
        <f t="shared" si="10"/>
        <v>0.25942255723978941</v>
      </c>
      <c r="K165">
        <f t="array" ref="K165">+((SUM(COS($I165/$K$1*($A$22:$A$2000))*$B$22:$B$2000)))</f>
        <v>5.2115438611711307</v>
      </c>
      <c r="L165">
        <f t="array" ref="L165">+((SUM(COS($I165/$K$1*($A$22:$A$2000))*$C$22:$C$2000)))</f>
        <v>-8.0988051758401998</v>
      </c>
      <c r="Q165">
        <f t="shared" ca="1" si="11"/>
        <v>-1.7455852829073666</v>
      </c>
      <c r="R165">
        <f t="shared" ca="1" si="12"/>
        <v>-6.1978399636044301</v>
      </c>
      <c r="S165">
        <f t="shared" si="13"/>
        <v>467</v>
      </c>
      <c r="X165" s="1">
        <v>1893.583333</v>
      </c>
      <c r="Y165" s="1">
        <v>-0.16006524099816299</v>
      </c>
      <c r="Z165" s="1">
        <v>-0.47625210000000001</v>
      </c>
      <c r="AA165" s="1">
        <v>1893.583333</v>
      </c>
      <c r="AB165" s="1">
        <v>0.33600000000000002</v>
      </c>
      <c r="AC165" s="1">
        <v>181.693297748753</v>
      </c>
      <c r="AD165" s="1">
        <v>2480.9424339980501</v>
      </c>
    </row>
    <row r="166" spans="1:30" x14ac:dyDescent="0.25">
      <c r="A166" s="1">
        <v>1966.666667</v>
      </c>
      <c r="B166" s="1">
        <v>0.63448811445874898</v>
      </c>
      <c r="C166" s="1">
        <v>0.51813471499999997</v>
      </c>
      <c r="I166">
        <f t="shared" si="14"/>
        <v>164</v>
      </c>
      <c r="J166">
        <f t="shared" si="10"/>
        <v>0.26101410667070835</v>
      </c>
      <c r="K166">
        <f t="array" ref="K166">+((SUM(COS($I166/$K$1*($A$22:$A$2000))*$B$22:$B$2000)))</f>
        <v>1.4041005708741336</v>
      </c>
      <c r="L166">
        <f t="array" ref="L166">+((SUM(COS($I166/$K$1*($A$22:$A$2000))*$C$22:$C$2000)))</f>
        <v>-19.304691674112483</v>
      </c>
      <c r="Q166">
        <f t="shared" ca="1" si="11"/>
        <v>-4.9389111167662296</v>
      </c>
      <c r="R166">
        <f t="shared" ca="1" si="12"/>
        <v>-23.14672701746683</v>
      </c>
      <c r="S166">
        <f t="shared" si="13"/>
        <v>466</v>
      </c>
      <c r="X166" s="1">
        <v>1893.666667</v>
      </c>
      <c r="Y166" s="1">
        <v>-0.15108158099479899</v>
      </c>
      <c r="Z166" s="1">
        <v>-0.33222469999999998</v>
      </c>
      <c r="AA166" s="1">
        <v>1893.666667</v>
      </c>
      <c r="AB166" s="1">
        <v>0.33800000000000002</v>
      </c>
      <c r="AC166" s="1">
        <v>434.21007022603197</v>
      </c>
      <c r="AD166" s="1">
        <v>2451.6220421457301</v>
      </c>
    </row>
    <row r="167" spans="1:30" x14ac:dyDescent="0.25">
      <c r="A167" s="1">
        <v>1966.75</v>
      </c>
      <c r="B167" s="1">
        <v>0.92460977631310803</v>
      </c>
      <c r="C167" s="1">
        <v>0.64766839399999998</v>
      </c>
      <c r="I167">
        <f t="shared" si="14"/>
        <v>165</v>
      </c>
      <c r="J167">
        <f t="shared" si="10"/>
        <v>0.26260565610162728</v>
      </c>
      <c r="K167">
        <f t="array" ref="K167">+((SUM(COS($I167/$K$1*($A$22:$A$2000))*$B$22:$B$2000)))</f>
        <v>-7.7751455809946037</v>
      </c>
      <c r="L167">
        <f t="array" ref="L167">+((SUM(COS($I167/$K$1*($A$22:$A$2000))*$C$22:$C$2000)))</f>
        <v>-6.2008515602945655</v>
      </c>
      <c r="Q167">
        <f t="shared" ca="1" si="11"/>
        <v>-4.2893789884755771</v>
      </c>
      <c r="R167">
        <f t="shared" ca="1" si="12"/>
        <v>-25.593714370597201</v>
      </c>
      <c r="S167">
        <f t="shared" si="13"/>
        <v>465</v>
      </c>
      <c r="X167" s="1">
        <v>1893.75</v>
      </c>
      <c r="Y167" s="1">
        <v>-0.22267096483304999</v>
      </c>
      <c r="Z167" s="1">
        <v>-0.44019750000000002</v>
      </c>
      <c r="AA167" s="1">
        <v>1893.75</v>
      </c>
      <c r="AB167" s="1">
        <v>0.34</v>
      </c>
      <c r="AC167" s="1">
        <v>858.78363664337803</v>
      </c>
      <c r="AD167" s="1">
        <v>2190.9153839092901</v>
      </c>
    </row>
    <row r="168" spans="1:30" x14ac:dyDescent="0.25">
      <c r="A168" s="1">
        <v>1966.833333</v>
      </c>
      <c r="B168" s="1">
        <v>0.98032483174527896</v>
      </c>
      <c r="C168" s="1">
        <v>0.67357513000000002</v>
      </c>
      <c r="I168">
        <f t="shared" si="14"/>
        <v>166</v>
      </c>
      <c r="J168">
        <f t="shared" si="10"/>
        <v>0.26419720553254628</v>
      </c>
      <c r="K168">
        <f t="array" ref="K168">+((SUM(COS($I168/$K$1*($A$22:$A$2000))*$B$22:$B$2000)))</f>
        <v>-13.932414246227458</v>
      </c>
      <c r="L168">
        <f t="array" ref="L168">+((SUM(COS($I168/$K$1*($A$22:$A$2000))*$C$22:$C$2000)))</f>
        <v>17.178010809545494</v>
      </c>
      <c r="Q168">
        <f t="shared" ca="1" si="11"/>
        <v>-1.9299220909144885</v>
      </c>
      <c r="R168">
        <f t="shared" ca="1" si="12"/>
        <v>-15.295349886787649</v>
      </c>
      <c r="S168">
        <f t="shared" si="13"/>
        <v>464</v>
      </c>
      <c r="X168" s="1">
        <v>1893.833333</v>
      </c>
      <c r="Y168" s="1">
        <v>-0.243708177067504</v>
      </c>
      <c r="Z168" s="1">
        <v>-0.27036399999999999</v>
      </c>
      <c r="AA168" s="1">
        <v>1893.833333</v>
      </c>
      <c r="AB168" s="1">
        <v>0.34200000000000003</v>
      </c>
      <c r="AC168" s="1">
        <v>1298.82543758632</v>
      </c>
      <c r="AD168" s="1">
        <v>1724.03403625244</v>
      </c>
    </row>
    <row r="169" spans="1:30" x14ac:dyDescent="0.25">
      <c r="A169" s="1">
        <v>1966.916667</v>
      </c>
      <c r="B169" s="1">
        <v>0.98895964752982801</v>
      </c>
      <c r="C169" s="1">
        <v>0.72538860100000002</v>
      </c>
      <c r="I169">
        <f t="shared" si="14"/>
        <v>167</v>
      </c>
      <c r="J169">
        <f t="shared" si="10"/>
        <v>0.26578875496346521</v>
      </c>
      <c r="K169">
        <f t="array" ref="K169">+((SUM(COS($I169/$K$1*($A$22:$A$2000))*$B$22:$B$2000)))</f>
        <v>-9.0980480925872946</v>
      </c>
      <c r="L169">
        <f t="array" ref="L169">+((SUM(COS($I169/$K$1*($A$22:$A$2000))*$C$22:$C$2000)))</f>
        <v>21.504084132186883</v>
      </c>
      <c r="Q169">
        <f t="shared" ca="1" si="11"/>
        <v>-0.20225015455326262</v>
      </c>
      <c r="R169">
        <f t="shared" ca="1" si="12"/>
        <v>6.3566934682447531</v>
      </c>
      <c r="S169">
        <f t="shared" si="13"/>
        <v>463</v>
      </c>
      <c r="X169" s="1">
        <v>1893.916667</v>
      </c>
      <c r="Y169" s="1">
        <v>-0.18488370822230801</v>
      </c>
      <c r="Z169" s="1">
        <v>-0.15098439999999999</v>
      </c>
      <c r="AA169" s="1">
        <v>1893.916667</v>
      </c>
      <c r="AB169" s="1">
        <v>0.34399999999999997</v>
      </c>
      <c r="AC169" s="1">
        <v>1579.4805944080299</v>
      </c>
      <c r="AD169" s="1">
        <v>1080.9671805202199</v>
      </c>
    </row>
    <row r="170" spans="1:30" x14ac:dyDescent="0.25">
      <c r="A170" s="1">
        <v>1967</v>
      </c>
      <c r="B170" s="1">
        <v>1.0606239803680799</v>
      </c>
      <c r="C170" s="1">
        <v>0.75129533699999995</v>
      </c>
      <c r="I170">
        <f t="shared" si="14"/>
        <v>168</v>
      </c>
      <c r="J170">
        <f t="shared" si="10"/>
        <v>0.26738030439438415</v>
      </c>
      <c r="K170">
        <f t="array" ref="K170">+((SUM(COS($I170/$K$1*($A$22:$A$2000))*$B$22:$B$2000)))</f>
        <v>2.1556794430874238</v>
      </c>
      <c r="L170">
        <f t="array" ref="L170">+((SUM(COS($I170/$K$1*($A$22:$A$2000))*$C$22:$C$2000)))</f>
        <v>1.6405956592988482</v>
      </c>
      <c r="Q170">
        <f t="shared" ca="1" si="11"/>
        <v>1.6546415704516788</v>
      </c>
      <c r="R170">
        <f t="shared" ca="1" si="12"/>
        <v>29.539978316195402</v>
      </c>
      <c r="S170">
        <f t="shared" si="13"/>
        <v>462</v>
      </c>
      <c r="X170" s="1">
        <v>1894</v>
      </c>
      <c r="Y170" s="1">
        <v>-0.14334294929001201</v>
      </c>
      <c r="Z170" s="1">
        <v>9.1241900000000001E-2</v>
      </c>
      <c r="AA170" s="1">
        <v>1894</v>
      </c>
      <c r="AB170" s="1">
        <v>0.34599999999999997</v>
      </c>
      <c r="AC170" s="1">
        <v>1597.58942719216</v>
      </c>
      <c r="AD170" s="1">
        <v>577.97480761739496</v>
      </c>
    </row>
    <row r="171" spans="1:30" x14ac:dyDescent="0.25">
      <c r="A171" s="1">
        <v>1967.083333</v>
      </c>
      <c r="B171" s="1">
        <v>1.2052008062682</v>
      </c>
      <c r="C171" s="1">
        <v>0.72538860100000002</v>
      </c>
      <c r="I171">
        <f t="shared" si="14"/>
        <v>169</v>
      </c>
      <c r="J171">
        <f t="shared" si="10"/>
        <v>0.26897185382530314</v>
      </c>
      <c r="K171">
        <f t="array" ref="K171">+((SUM(COS($I171/$K$1*($A$22:$A$2000))*$B$22:$B$2000)))</f>
        <v>8.8283345208294115</v>
      </c>
      <c r="L171">
        <f t="array" ref="L171">+((SUM(COS($I171/$K$1*($A$22:$A$2000))*$C$22:$C$2000)))</f>
        <v>-17.630917626348658</v>
      </c>
      <c r="Q171">
        <f t="shared" ca="1" si="11"/>
        <v>4.5050673149783398</v>
      </c>
      <c r="R171">
        <f t="shared" ca="1" si="12"/>
        <v>33.255737813605258</v>
      </c>
      <c r="S171">
        <f t="shared" si="13"/>
        <v>461</v>
      </c>
      <c r="X171" s="1">
        <v>1894.083333</v>
      </c>
      <c r="Y171" s="1">
        <v>-0.16833195710102999</v>
      </c>
      <c r="Z171" s="1">
        <v>-9.1898170000000001E-2</v>
      </c>
      <c r="AA171" s="1">
        <v>1894.083333</v>
      </c>
      <c r="AB171" s="1">
        <v>0.34799999999999998</v>
      </c>
      <c r="AC171" s="1">
        <v>1329.36969518974</v>
      </c>
      <c r="AD171" s="1">
        <v>496.46528047513902</v>
      </c>
    </row>
    <row r="172" spans="1:30" x14ac:dyDescent="0.25">
      <c r="A172" s="1">
        <v>1967.166667</v>
      </c>
      <c r="B172" s="1">
        <v>1.2581819940175001</v>
      </c>
      <c r="C172" s="1">
        <v>0.69948186499999998</v>
      </c>
      <c r="I172">
        <f t="shared" si="14"/>
        <v>170</v>
      </c>
      <c r="J172">
        <f t="shared" si="10"/>
        <v>0.27056340325622208</v>
      </c>
      <c r="K172">
        <f t="array" ref="K172">+((SUM(COS($I172/$K$1*($A$22:$A$2000))*$B$22:$B$2000)))</f>
        <v>8.3440005559832962</v>
      </c>
      <c r="L172">
        <f t="array" ref="L172">+((SUM(COS($I172/$K$1*($A$22:$A$2000))*$C$22:$C$2000)))</f>
        <v>-16.367248192583723</v>
      </c>
      <c r="Q172">
        <f t="shared" ca="1" si="11"/>
        <v>5.8995255977300847</v>
      </c>
      <c r="R172">
        <f t="shared" ca="1" si="12"/>
        <v>7.2975087537637329</v>
      </c>
      <c r="S172">
        <f t="shared" si="13"/>
        <v>460</v>
      </c>
      <c r="X172" s="1">
        <v>1894.166667</v>
      </c>
      <c r="Y172" s="1">
        <v>-0.18468017227518599</v>
      </c>
      <c r="Z172" s="1">
        <v>-0.1110825</v>
      </c>
      <c r="AA172" s="1">
        <v>1894.166667</v>
      </c>
      <c r="AB172" s="1">
        <v>0.35</v>
      </c>
      <c r="AC172" s="1">
        <v>863.30141303452297</v>
      </c>
      <c r="AD172" s="1">
        <v>644.10879989609998</v>
      </c>
    </row>
    <row r="173" spans="1:30" x14ac:dyDescent="0.25">
      <c r="A173" s="1">
        <v>1967.25</v>
      </c>
      <c r="B173" s="1">
        <v>1.12821205423779</v>
      </c>
      <c r="C173" s="1">
        <v>0.69948186499999998</v>
      </c>
      <c r="I173">
        <f t="shared" si="14"/>
        <v>171</v>
      </c>
      <c r="J173">
        <f t="shared" si="10"/>
        <v>0.27215495268714102</v>
      </c>
      <c r="K173">
        <f t="array" ref="K173">+((SUM(COS($I173/$K$1*($A$22:$A$2000))*$B$22:$B$2000)))</f>
        <v>6.8257541665009942</v>
      </c>
      <c r="L173">
        <f t="array" ref="L173">+((SUM(COS($I173/$K$1*($A$22:$A$2000))*$C$22:$C$2000)))</f>
        <v>-3.1631079605598234</v>
      </c>
      <c r="Q173">
        <f t="shared" ca="1" si="11"/>
        <v>2.9785791201504641</v>
      </c>
      <c r="R173">
        <f t="shared" ca="1" si="12"/>
        <v>-27.812033507889932</v>
      </c>
      <c r="S173">
        <f t="shared" si="13"/>
        <v>459</v>
      </c>
      <c r="X173" s="1">
        <v>1894.25</v>
      </c>
      <c r="Y173" s="1">
        <v>-0.12939147107066001</v>
      </c>
      <c r="Z173" s="1">
        <v>-0.1355027</v>
      </c>
      <c r="AA173" s="1">
        <v>1894.25</v>
      </c>
      <c r="AB173" s="1">
        <v>0.35199999999999998</v>
      </c>
      <c r="AC173" s="1">
        <v>404.68811526777301</v>
      </c>
      <c r="AD173" s="1">
        <v>656.05234211426102</v>
      </c>
    </row>
    <row r="174" spans="1:30" x14ac:dyDescent="0.25">
      <c r="A174" s="1">
        <v>1967.333333</v>
      </c>
      <c r="B174" s="1">
        <v>0.80066997155278397</v>
      </c>
      <c r="C174" s="1">
        <v>0.67357513000000002</v>
      </c>
      <c r="I174">
        <f t="shared" si="14"/>
        <v>172</v>
      </c>
      <c r="J174">
        <f t="shared" si="10"/>
        <v>0.27374650211806001</v>
      </c>
      <c r="K174">
        <f t="array" ref="K174">+((SUM(COS($I174/$K$1*($A$22:$A$2000))*$B$22:$B$2000)))</f>
        <v>6.0417916295560881</v>
      </c>
      <c r="L174">
        <f t="array" ref="L174">+((SUM(COS($I174/$K$1*($A$22:$A$2000))*$C$22:$C$2000)))</f>
        <v>4.0385193304826199</v>
      </c>
      <c r="Q174">
        <f t="shared" ca="1" si="11"/>
        <v>-2.5899225314411072</v>
      </c>
      <c r="R174">
        <f t="shared" ca="1" si="12"/>
        <v>-37.644999273834173</v>
      </c>
      <c r="S174">
        <f t="shared" si="13"/>
        <v>458</v>
      </c>
      <c r="X174" s="1">
        <v>1894.333333</v>
      </c>
      <c r="Y174" s="1">
        <v>-5.3143790658965399E-2</v>
      </c>
      <c r="Z174" s="1">
        <v>-1.4357180000000001E-2</v>
      </c>
      <c r="AA174" s="1">
        <v>1894.333333</v>
      </c>
      <c r="AB174" s="1">
        <v>0.35399999999999998</v>
      </c>
      <c r="AC174" s="1">
        <v>133.14817005184401</v>
      </c>
      <c r="AD174" s="1">
        <v>534.60296928276296</v>
      </c>
    </row>
    <row r="175" spans="1:30" x14ac:dyDescent="0.25">
      <c r="A175" s="1">
        <v>1967.416667</v>
      </c>
      <c r="B175" s="1">
        <v>0.43232945092191999</v>
      </c>
      <c r="C175" s="1">
        <v>0.54404145100000001</v>
      </c>
      <c r="I175">
        <f t="shared" si="14"/>
        <v>173</v>
      </c>
      <c r="J175">
        <f t="shared" si="10"/>
        <v>0.27533805154897895</v>
      </c>
      <c r="K175">
        <f t="array" ref="K175">+((SUM(COS($I175/$K$1*($A$22:$A$2000))*$B$22:$B$2000)))</f>
        <v>0.29979903609407615</v>
      </c>
      <c r="L175">
        <f t="array" ref="L175">+((SUM(COS($I175/$K$1*($A$22:$A$2000))*$C$22:$C$2000)))</f>
        <v>5.9194538531551526</v>
      </c>
      <c r="Q175">
        <f t="shared" ca="1" si="11"/>
        <v>-6.0369364573985944</v>
      </c>
      <c r="R175">
        <f t="shared" ca="1" si="12"/>
        <v>-12.416993539515865</v>
      </c>
      <c r="S175">
        <f t="shared" si="13"/>
        <v>457</v>
      </c>
      <c r="X175" s="1">
        <v>1894.416667</v>
      </c>
      <c r="Y175" s="1">
        <v>-2.1045533089116799E-2</v>
      </c>
      <c r="Z175" s="1">
        <v>9.5261990000000005E-2</v>
      </c>
      <c r="AA175" s="1">
        <v>1894.416667</v>
      </c>
      <c r="AB175" s="1">
        <v>0.35599999999999998</v>
      </c>
      <c r="AC175" s="1">
        <v>51.969786979160602</v>
      </c>
      <c r="AD175" s="1">
        <v>511.30239544123299</v>
      </c>
    </row>
    <row r="176" spans="1:30" x14ac:dyDescent="0.25">
      <c r="A176" s="1">
        <v>1967.5</v>
      </c>
      <c r="B176" s="1">
        <v>0.16588209420631</v>
      </c>
      <c r="C176" s="1">
        <v>0.362694301</v>
      </c>
      <c r="I176">
        <f t="shared" si="14"/>
        <v>174</v>
      </c>
      <c r="J176">
        <f t="shared" si="10"/>
        <v>0.27692960097989788</v>
      </c>
      <c r="K176">
        <f t="array" ref="K176">+((SUM(COS($I176/$K$1*($A$22:$A$2000))*$B$22:$B$2000)))</f>
        <v>-10.92448255951245</v>
      </c>
      <c r="L176">
        <f t="array" ref="L176">+((SUM(COS($I176/$K$1*($A$22:$A$2000))*$C$22:$C$2000)))</f>
        <v>13.74047954310169</v>
      </c>
      <c r="Q176">
        <f t="shared" ca="1" si="11"/>
        <v>-5.4773878712475907</v>
      </c>
      <c r="R176">
        <f t="shared" ca="1" si="12"/>
        <v>21.357140225748971</v>
      </c>
      <c r="S176">
        <f t="shared" si="13"/>
        <v>456</v>
      </c>
      <c r="X176" s="1">
        <v>1894.5</v>
      </c>
      <c r="Y176" s="1">
        <v>-7.2774225447549403E-3</v>
      </c>
      <c r="Z176" s="1">
        <v>0.11384030000000001</v>
      </c>
      <c r="AA176" s="1">
        <v>1894.5</v>
      </c>
      <c r="AB176" s="1">
        <v>0.35799999999999998</v>
      </c>
      <c r="AC176" s="1">
        <v>47.220345576711502</v>
      </c>
      <c r="AD176" s="1">
        <v>587.55122020167403</v>
      </c>
    </row>
    <row r="177" spans="1:30" x14ac:dyDescent="0.25">
      <c r="A177" s="1">
        <v>1967.583333</v>
      </c>
      <c r="B177" s="1">
        <v>4.4876239190777802E-2</v>
      </c>
      <c r="C177" s="1">
        <v>0.31088082900000003</v>
      </c>
      <c r="I177">
        <f t="shared" si="14"/>
        <v>175</v>
      </c>
      <c r="J177">
        <f t="shared" si="10"/>
        <v>0.27852115041081688</v>
      </c>
      <c r="K177">
        <f t="array" ref="K177">+((SUM(COS($I177/$K$1*($A$22:$A$2000))*$B$22:$B$2000)))</f>
        <v>-16.804791171026139</v>
      </c>
      <c r="L177">
        <f t="array" ref="L177">+((SUM(COS($I177/$K$1*($A$22:$A$2000))*$C$22:$C$2000)))</f>
        <v>20.962052521415718</v>
      </c>
      <c r="Q177">
        <f t="shared" ca="1" si="11"/>
        <v>-3.1121303851559934</v>
      </c>
      <c r="R177">
        <f t="shared" ca="1" si="12"/>
        <v>30.792099447704583</v>
      </c>
      <c r="S177">
        <f t="shared" si="13"/>
        <v>455</v>
      </c>
      <c r="X177" s="1">
        <v>1894.583333</v>
      </c>
      <c r="Y177" s="1">
        <v>3.1496127337371498E-2</v>
      </c>
      <c r="Z177" s="1">
        <v>0.40551290000000001</v>
      </c>
      <c r="AA177" s="1">
        <v>1894.583333</v>
      </c>
      <c r="AB177" s="1">
        <v>0.36</v>
      </c>
      <c r="AC177" s="1">
        <v>63.292088520697298</v>
      </c>
      <c r="AD177" s="1">
        <v>585.01918094001906</v>
      </c>
    </row>
    <row r="178" spans="1:30" x14ac:dyDescent="0.25">
      <c r="A178" s="1">
        <v>1967.666667</v>
      </c>
      <c r="B178" s="1">
        <v>-0.29168422786473802</v>
      </c>
      <c r="C178" s="1">
        <v>0.30569948200000002</v>
      </c>
      <c r="I178">
        <f t="shared" si="14"/>
        <v>176</v>
      </c>
      <c r="J178">
        <f t="shared" si="10"/>
        <v>0.28011269984173581</v>
      </c>
      <c r="K178">
        <f t="array" ref="K178">+((SUM(COS($I178/$K$1*($A$22:$A$2000))*$B$22:$B$2000)))</f>
        <v>-8.635618157790125</v>
      </c>
      <c r="L178">
        <f t="array" ref="L178">+((SUM(COS($I178/$K$1*($A$22:$A$2000))*$C$22:$C$2000)))</f>
        <v>6.3766411719266838</v>
      </c>
      <c r="Q178">
        <f t="shared" ca="1" si="11"/>
        <v>-0.41451937549076362</v>
      </c>
      <c r="R178">
        <f t="shared" ca="1" si="12"/>
        <v>10.692200478119361</v>
      </c>
      <c r="S178">
        <f t="shared" si="13"/>
        <v>454</v>
      </c>
      <c r="X178" s="1">
        <v>1894.666667</v>
      </c>
      <c r="Y178" s="1">
        <v>5.7814086892277801E-2</v>
      </c>
      <c r="Z178" s="1">
        <v>3.103334E-2</v>
      </c>
      <c r="AA178" s="1">
        <v>1894.666667</v>
      </c>
      <c r="AB178" s="1">
        <v>0.36199999999999999</v>
      </c>
      <c r="AC178" s="1">
        <v>137.00625567590799</v>
      </c>
      <c r="AD178" s="1">
        <v>502.236119635119</v>
      </c>
    </row>
    <row r="179" spans="1:30" x14ac:dyDescent="0.25">
      <c r="A179" s="1">
        <v>1967.75</v>
      </c>
      <c r="B179" s="1">
        <v>-0.41745401824433898</v>
      </c>
      <c r="C179" s="1">
        <v>6.2176165999999998E-2</v>
      </c>
      <c r="I179">
        <f t="shared" si="14"/>
        <v>177</v>
      </c>
      <c r="J179">
        <f t="shared" si="10"/>
        <v>0.28170424927265475</v>
      </c>
      <c r="K179">
        <f t="array" ref="K179">+((SUM(COS($I179/$K$1*($A$22:$A$2000))*$B$22:$B$2000)))</f>
        <v>6.3963650278721991</v>
      </c>
      <c r="L179">
        <f t="array" ref="L179">+((SUM(COS($I179/$K$1*($A$22:$A$2000))*$C$22:$C$2000)))</f>
        <v>-28.365510548886242</v>
      </c>
      <c r="Q179">
        <f t="shared" ca="1" si="11"/>
        <v>3.705610071170562</v>
      </c>
      <c r="R179">
        <f t="shared" ca="1" si="12"/>
        <v>-15.536469934362257</v>
      </c>
      <c r="S179">
        <f t="shared" si="13"/>
        <v>453</v>
      </c>
      <c r="X179" s="1">
        <v>1894.75</v>
      </c>
      <c r="Y179" s="1">
        <v>1.9989625724515601E-2</v>
      </c>
      <c r="Z179" s="1">
        <v>2.9702539999999999E-2</v>
      </c>
      <c r="AA179" s="1">
        <v>1894.75</v>
      </c>
      <c r="AB179" s="1">
        <v>0.36399999999999999</v>
      </c>
      <c r="AC179" s="1">
        <v>283.68140586892702</v>
      </c>
      <c r="AD179" s="1">
        <v>493.58482582158803</v>
      </c>
    </row>
    <row r="180" spans="1:30" x14ac:dyDescent="0.25">
      <c r="A180" s="1">
        <v>1967.833333</v>
      </c>
      <c r="B180" s="1">
        <v>-0.51634295509237405</v>
      </c>
      <c r="C180" s="1">
        <v>-1.5544041E-2</v>
      </c>
      <c r="I180">
        <f t="shared" si="14"/>
        <v>178</v>
      </c>
      <c r="J180">
        <f t="shared" si="10"/>
        <v>0.28329579870357369</v>
      </c>
      <c r="K180">
        <f t="array" ref="K180">+((SUM(COS($I180/$K$1*($A$22:$A$2000))*$B$22:$B$2000)))</f>
        <v>13.289577833965208</v>
      </c>
      <c r="L180">
        <f t="array" ref="L180">+((SUM(COS($I180/$K$1*($A$22:$A$2000))*$C$22:$C$2000)))</f>
        <v>-45.656410488690781</v>
      </c>
      <c r="Q180">
        <f t="shared" ca="1" si="11"/>
        <v>8.2627113738157103</v>
      </c>
      <c r="R180">
        <f t="shared" ca="1" si="12"/>
        <v>-22.468914039224714</v>
      </c>
      <c r="S180">
        <f t="shared" si="13"/>
        <v>452</v>
      </c>
      <c r="X180" s="1">
        <v>1894.833333</v>
      </c>
      <c r="Y180" s="1">
        <v>-4.6398666269337398E-2</v>
      </c>
      <c r="Z180" s="1">
        <v>-2.793503E-2</v>
      </c>
      <c r="AA180" s="1">
        <v>1894.833333</v>
      </c>
      <c r="AB180" s="1">
        <v>0.36599999999999999</v>
      </c>
      <c r="AC180" s="1">
        <v>440.46691646279299</v>
      </c>
      <c r="AD180" s="1">
        <v>565.73107148323595</v>
      </c>
    </row>
    <row r="181" spans="1:30" x14ac:dyDescent="0.25">
      <c r="A181" s="1">
        <v>1967.916667</v>
      </c>
      <c r="B181" s="1">
        <v>-0.62081423760874599</v>
      </c>
      <c r="C181" s="1">
        <v>-6.2176165999999998E-2</v>
      </c>
      <c r="I181">
        <f t="shared" si="14"/>
        <v>179</v>
      </c>
      <c r="J181">
        <f t="shared" si="10"/>
        <v>0.28488734813449268</v>
      </c>
      <c r="K181">
        <f t="array" ref="K181">+((SUM(COS($I181/$K$1*($A$22:$A$2000))*$B$22:$B$2000)))</f>
        <v>8.3347848960605422</v>
      </c>
      <c r="L181">
        <f t="array" ref="L181">+((SUM(COS($I181/$K$1*($A$22:$A$2000))*$C$22:$C$2000)))</f>
        <v>-15.607603255690162</v>
      </c>
      <c r="Q181">
        <f t="shared" ca="1" si="11"/>
        <v>8.0402569044491052</v>
      </c>
      <c r="R181">
        <f t="shared" ca="1" si="12"/>
        <v>-5.9510339319059513</v>
      </c>
      <c r="S181">
        <f t="shared" si="13"/>
        <v>451</v>
      </c>
      <c r="X181" s="1">
        <v>1894.916667</v>
      </c>
      <c r="Y181" s="1">
        <v>-7.8971963825285499E-2</v>
      </c>
      <c r="Z181" s="1">
        <v>-3.796339E-2</v>
      </c>
      <c r="AA181" s="1">
        <v>1894.916667</v>
      </c>
      <c r="AB181" s="1">
        <v>0.36799999999999999</v>
      </c>
      <c r="AC181" s="1">
        <v>531.63649610348102</v>
      </c>
      <c r="AD181" s="1">
        <v>562.48615089211398</v>
      </c>
    </row>
    <row r="182" spans="1:30" x14ac:dyDescent="0.25">
      <c r="A182" s="1">
        <v>1968</v>
      </c>
      <c r="B182" s="1">
        <v>-0.66707180737997795</v>
      </c>
      <c r="C182" s="1">
        <v>0.207253886</v>
      </c>
      <c r="I182">
        <f t="shared" si="14"/>
        <v>180</v>
      </c>
      <c r="J182">
        <f t="shared" si="10"/>
        <v>0.28647889756541162</v>
      </c>
      <c r="K182">
        <f t="array" ref="K182">+((SUM(COS($I182/$K$1*($A$22:$A$2000))*$B$22:$B$2000)))</f>
        <v>1.6054274029962023</v>
      </c>
      <c r="L182">
        <f t="array" ref="L182">+((SUM(COS($I182/$K$1*($A$22:$A$2000))*$C$22:$C$2000)))</f>
        <v>37.102923573548786</v>
      </c>
      <c r="Q182">
        <f t="shared" ca="1" si="11"/>
        <v>0.26434481707348478</v>
      </c>
      <c r="R182">
        <f t="shared" ca="1" si="12"/>
        <v>15.442479819063303</v>
      </c>
      <c r="S182">
        <f t="shared" si="13"/>
        <v>450</v>
      </c>
      <c r="X182" s="1">
        <v>1895</v>
      </c>
      <c r="Y182" s="1">
        <v>-9.7542561766598396E-2</v>
      </c>
      <c r="Z182" s="1">
        <v>-1.5009110000000001E-2</v>
      </c>
      <c r="AA182" s="1">
        <v>1895</v>
      </c>
      <c r="AB182" s="1">
        <v>0.37</v>
      </c>
      <c r="AC182" s="1">
        <v>529.56895783998596</v>
      </c>
      <c r="AD182" s="1">
        <v>444.57535496128099</v>
      </c>
    </row>
    <row r="183" spans="1:30" x14ac:dyDescent="0.25">
      <c r="A183" s="1">
        <v>1968.083333</v>
      </c>
      <c r="B183" s="1">
        <v>-0.63828704164524797</v>
      </c>
      <c r="C183" s="1">
        <v>0.17098445600000001</v>
      </c>
      <c r="I183">
        <f t="shared" si="14"/>
        <v>181</v>
      </c>
      <c r="J183">
        <f t="shared" si="10"/>
        <v>0.28807044699633055</v>
      </c>
      <c r="K183">
        <f t="array" ref="K183">+((SUM(COS($I183/$K$1*($A$22:$A$2000))*$B$22:$B$2000)))</f>
        <v>0.76089042067213308</v>
      </c>
      <c r="L183">
        <f t="array" ref="L183">+((SUM(COS($I183/$K$1*($A$22:$A$2000))*$C$22:$C$2000)))</f>
        <v>54.442654795829746</v>
      </c>
      <c r="Q183">
        <f t="shared" ca="1" si="11"/>
        <v>-8.9384823726951463</v>
      </c>
      <c r="R183">
        <f t="shared" ca="1" si="12"/>
        <v>18.544376134263629</v>
      </c>
      <c r="S183">
        <f t="shared" si="13"/>
        <v>449</v>
      </c>
      <c r="X183" s="1">
        <v>1895.083333</v>
      </c>
      <c r="Y183" s="1">
        <v>-0.15149581054105801</v>
      </c>
      <c r="Z183" s="1">
        <v>0.1128758</v>
      </c>
      <c r="AA183" s="1">
        <v>1895.083333</v>
      </c>
      <c r="AB183" s="1">
        <v>0.372</v>
      </c>
      <c r="AC183" s="1">
        <v>441.88460203816499</v>
      </c>
      <c r="AD183" s="1">
        <v>357.35235937503302</v>
      </c>
    </row>
    <row r="184" spans="1:30" x14ac:dyDescent="0.25">
      <c r="A184" s="1">
        <v>1968.166667</v>
      </c>
      <c r="B184" s="1">
        <v>-1.22988034707324</v>
      </c>
      <c r="C184" s="1">
        <v>-0.25906735800000003</v>
      </c>
      <c r="I184">
        <f t="shared" si="14"/>
        <v>182</v>
      </c>
      <c r="J184">
        <f t="shared" si="10"/>
        <v>0.28966199642724955</v>
      </c>
      <c r="K184">
        <f t="array" ref="K184">+((SUM(COS($I184/$K$1*($A$22:$A$2000))*$B$22:$B$2000)))</f>
        <v>1.3634724756477867</v>
      </c>
      <c r="L184">
        <f t="array" ref="L184">+((SUM(COS($I184/$K$1*($A$22:$A$2000))*$C$22:$C$2000)))</f>
        <v>16.175151381421848</v>
      </c>
      <c r="Q184">
        <f t="shared" ca="1" si="11"/>
        <v>-10.051869553197106</v>
      </c>
      <c r="R184">
        <f t="shared" ca="1" si="12"/>
        <v>-0.8727965733172881</v>
      </c>
      <c r="S184">
        <f t="shared" si="13"/>
        <v>448</v>
      </c>
      <c r="X184" s="1">
        <v>1895.166667</v>
      </c>
      <c r="Y184" s="1">
        <v>-0.20251865149505399</v>
      </c>
      <c r="Z184" s="1">
        <v>4.4887450000000002E-2</v>
      </c>
      <c r="AA184" s="1">
        <v>1895.166667</v>
      </c>
      <c r="AB184" s="1">
        <v>0.374</v>
      </c>
      <c r="AC184" s="1">
        <v>293.33386118180198</v>
      </c>
      <c r="AD184" s="1">
        <v>371.20847300343797</v>
      </c>
    </row>
    <row r="185" spans="1:30" x14ac:dyDescent="0.25">
      <c r="A185" s="1">
        <v>1968.25</v>
      </c>
      <c r="B185" s="1">
        <v>-1.5387128207390199</v>
      </c>
      <c r="C185" s="1">
        <v>-0.46113989599999999</v>
      </c>
      <c r="I185">
        <f t="shared" si="14"/>
        <v>183</v>
      </c>
      <c r="J185">
        <f t="shared" si="10"/>
        <v>0.29125354585816848</v>
      </c>
      <c r="K185">
        <f t="array" ref="K185">+((SUM(COS($I185/$K$1*($A$22:$A$2000))*$B$22:$B$2000)))</f>
        <v>-3.4815958370836362</v>
      </c>
      <c r="L185">
        <f t="array" ref="L185">+((SUM(COS($I185/$K$1*($A$22:$A$2000))*$C$22:$C$2000)))</f>
        <v>-32.54424866106438</v>
      </c>
      <c r="Q185">
        <f t="shared" ca="1" si="11"/>
        <v>-2.1883339160539075</v>
      </c>
      <c r="R185">
        <f t="shared" ca="1" si="12"/>
        <v>-20.725705132984327</v>
      </c>
      <c r="S185">
        <f t="shared" si="13"/>
        <v>447</v>
      </c>
      <c r="X185" s="1">
        <v>1895.25</v>
      </c>
      <c r="Y185" s="1">
        <v>-0.17256152993825599</v>
      </c>
      <c r="Z185" s="1">
        <v>3.4452969999999999E-3</v>
      </c>
      <c r="AA185" s="1">
        <v>1895.25</v>
      </c>
      <c r="AB185" s="1">
        <v>0.376</v>
      </c>
      <c r="AC185" s="1">
        <v>139.341036125443</v>
      </c>
      <c r="AD185" s="1">
        <v>369.66616951041499</v>
      </c>
    </row>
    <row r="186" spans="1:30" x14ac:dyDescent="0.25">
      <c r="A186" s="1">
        <v>1968.333333</v>
      </c>
      <c r="B186" s="1">
        <v>-1.5633447306732799</v>
      </c>
      <c r="C186" s="1">
        <v>-0.60103626899999996</v>
      </c>
      <c r="I186">
        <f t="shared" si="14"/>
        <v>184</v>
      </c>
      <c r="J186">
        <f t="shared" si="10"/>
        <v>0.29284509528908742</v>
      </c>
      <c r="K186">
        <f t="array" ref="K186">+((SUM(COS($I186/$K$1*($A$22:$A$2000))*$B$22:$B$2000)))</f>
        <v>-11.133617392067208</v>
      </c>
      <c r="L186">
        <f t="array" ref="L186">+((SUM(COS($I186/$K$1*($A$22:$A$2000))*$C$22:$C$2000)))</f>
        <v>-38.062925084458676</v>
      </c>
      <c r="Q186">
        <f t="shared" ca="1" si="11"/>
        <v>5.3100779834008565</v>
      </c>
      <c r="R186">
        <f t="shared" ca="1" si="12"/>
        <v>-15.33496768933364</v>
      </c>
      <c r="S186">
        <f t="shared" si="13"/>
        <v>446</v>
      </c>
      <c r="X186" s="1">
        <v>1895.333333</v>
      </c>
      <c r="Y186" s="1">
        <v>-8.2619964066841703E-2</v>
      </c>
      <c r="Z186" s="1">
        <v>4.2043780000000003E-2</v>
      </c>
      <c r="AA186" s="1">
        <v>1895.333333</v>
      </c>
      <c r="AB186" s="1">
        <v>0.378</v>
      </c>
      <c r="AC186" s="1">
        <v>46.344236786135703</v>
      </c>
      <c r="AD186" s="1">
        <v>298.39895982878699</v>
      </c>
    </row>
    <row r="187" spans="1:30" x14ac:dyDescent="0.25">
      <c r="A187" s="1">
        <v>1968.416667</v>
      </c>
      <c r="B187" s="1">
        <v>-1.49997257011823</v>
      </c>
      <c r="C187" s="1">
        <v>-1.2694300519999999</v>
      </c>
      <c r="I187">
        <f t="shared" si="14"/>
        <v>185</v>
      </c>
      <c r="J187">
        <f t="shared" si="10"/>
        <v>0.29443664472000641</v>
      </c>
      <c r="K187">
        <f t="array" ref="K187">+((SUM(COS($I187/$K$1*($A$22:$A$2000))*$B$22:$B$2000)))</f>
        <v>-12.813091812408805</v>
      </c>
      <c r="L187">
        <f t="array" ref="L187">+((SUM(COS($I187/$K$1*($A$22:$A$2000))*$C$22:$C$2000)))</f>
        <v>-5.1607245593235413</v>
      </c>
      <c r="Q187">
        <f t="shared" ca="1" si="11"/>
        <v>4.9038280560973568</v>
      </c>
      <c r="R187">
        <f t="shared" ca="1" si="12"/>
        <v>11.332847788789721</v>
      </c>
      <c r="S187">
        <f t="shared" si="13"/>
        <v>445</v>
      </c>
      <c r="X187" s="1">
        <v>1895.416667</v>
      </c>
      <c r="Y187" s="1">
        <v>-2.7384918874141701E-2</v>
      </c>
      <c r="Z187" s="1">
        <v>8.5942000000000005E-2</v>
      </c>
      <c r="AA187" s="1">
        <v>1895.416667</v>
      </c>
      <c r="AB187" s="1">
        <v>0.38</v>
      </c>
      <c r="AC187" s="1">
        <v>27.256851014716101</v>
      </c>
      <c r="AD187" s="1">
        <v>305.92932311167903</v>
      </c>
    </row>
    <row r="188" spans="1:30" x14ac:dyDescent="0.25">
      <c r="A188" s="1">
        <v>1968.5</v>
      </c>
      <c r="B188" s="1">
        <v>-1.3926108287843</v>
      </c>
      <c r="C188" s="1">
        <v>-1.450777202</v>
      </c>
      <c r="I188">
        <f t="shared" si="14"/>
        <v>186</v>
      </c>
      <c r="J188">
        <f t="shared" si="10"/>
        <v>0.29602819415092535</v>
      </c>
      <c r="K188">
        <f t="array" ref="K188">+((SUM(COS($I188/$K$1*($A$22:$A$2000))*$B$22:$B$2000)))</f>
        <v>-5.086147897441931</v>
      </c>
      <c r="L188">
        <f t="array" ref="L188">+((SUM(COS($I188/$K$1*($A$22:$A$2000))*$C$22:$C$2000)))</f>
        <v>16.106610768684924</v>
      </c>
      <c r="Q188">
        <f t="shared" ca="1" si="11"/>
        <v>-8.609682245269222E-3</v>
      </c>
      <c r="R188">
        <f t="shared" ca="1" si="12"/>
        <v>25.394354591243502</v>
      </c>
      <c r="S188">
        <f t="shared" si="13"/>
        <v>444</v>
      </c>
      <c r="X188" s="1">
        <v>1895.5</v>
      </c>
      <c r="Y188" s="1">
        <v>-2.1710625095301399E-2</v>
      </c>
      <c r="Z188" s="1">
        <v>-0.11647059999999999</v>
      </c>
      <c r="AA188" s="1">
        <v>1895.5</v>
      </c>
      <c r="AB188" s="1">
        <v>0.38200000000000001</v>
      </c>
      <c r="AC188" s="1">
        <v>32.721238421631703</v>
      </c>
      <c r="AD188" s="1">
        <v>486.73376960258901</v>
      </c>
    </row>
    <row r="189" spans="1:30" x14ac:dyDescent="0.25">
      <c r="A189" s="1">
        <v>1968.583333</v>
      </c>
      <c r="B189" s="1">
        <v>-1.2383630258282301</v>
      </c>
      <c r="C189" s="1">
        <v>-1.518134715</v>
      </c>
      <c r="I189">
        <f t="shared" si="14"/>
        <v>187</v>
      </c>
      <c r="J189">
        <f t="shared" si="10"/>
        <v>0.29761974358184429</v>
      </c>
      <c r="K189">
        <f t="array" ref="K189">+((SUM(COS($I189/$K$1*($A$22:$A$2000))*$B$22:$B$2000)))</f>
        <v>7.2002674959597401</v>
      </c>
      <c r="L189">
        <f t="array" ref="L189">+((SUM(COS($I189/$K$1*($A$22:$A$2000))*$C$22:$C$2000)))</f>
        <v>2.6574525720052113</v>
      </c>
      <c r="Q189">
        <f t="shared" ca="1" si="11"/>
        <v>-1.2878198687767528</v>
      </c>
      <c r="R189">
        <f t="shared" ca="1" si="12"/>
        <v>5.4471116268423732</v>
      </c>
      <c r="S189">
        <f t="shared" si="13"/>
        <v>443</v>
      </c>
      <c r="X189" s="1">
        <v>1895.583333</v>
      </c>
      <c r="Y189" s="1">
        <v>9.1936842289603894E-3</v>
      </c>
      <c r="Z189" s="1">
        <v>0.2100978</v>
      </c>
      <c r="AA189" s="1">
        <v>1895.583333</v>
      </c>
      <c r="AB189" s="1">
        <v>0.38400000000000001</v>
      </c>
      <c r="AC189" s="1">
        <v>25.0934160240766</v>
      </c>
      <c r="AD189" s="1">
        <v>701.20302756539195</v>
      </c>
    </row>
    <row r="190" spans="1:30" x14ac:dyDescent="0.25">
      <c r="A190" s="1">
        <v>1968.666667</v>
      </c>
      <c r="B190" s="1">
        <v>-0.80921125408804695</v>
      </c>
      <c r="C190" s="1">
        <v>-1.424870466</v>
      </c>
      <c r="I190">
        <f t="shared" si="14"/>
        <v>188</v>
      </c>
      <c r="J190">
        <f t="shared" si="10"/>
        <v>0.29921129301276322</v>
      </c>
      <c r="K190">
        <f t="array" ref="K190">+((SUM(COS($I190/$K$1*($A$22:$A$2000))*$B$22:$B$2000)))</f>
        <v>16.715272641860921</v>
      </c>
      <c r="L190">
        <f t="array" ref="L190">+((SUM(COS($I190/$K$1*($A$22:$A$2000))*$C$22:$C$2000)))</f>
        <v>-13.361287578612515</v>
      </c>
      <c r="Q190">
        <f t="shared" ca="1" si="11"/>
        <v>2.1731224367989324</v>
      </c>
      <c r="R190">
        <f t="shared" ca="1" si="12"/>
        <v>-24.656535346799863</v>
      </c>
      <c r="S190">
        <f t="shared" si="13"/>
        <v>442</v>
      </c>
      <c r="X190" s="1">
        <v>1895.666667</v>
      </c>
      <c r="Y190" s="1">
        <v>8.0557674860984599E-2</v>
      </c>
      <c r="Z190" s="1">
        <v>5.3893330000000003E-2</v>
      </c>
      <c r="AA190" s="1">
        <v>1895.666667</v>
      </c>
      <c r="AB190" s="1">
        <v>0.38600000000000001</v>
      </c>
      <c r="AC190" s="1">
        <v>16.209967626499001</v>
      </c>
      <c r="AD190" s="1">
        <v>804.84159934902902</v>
      </c>
    </row>
    <row r="191" spans="1:30" x14ac:dyDescent="0.25">
      <c r="A191" s="1">
        <v>1968.75</v>
      </c>
      <c r="B191" s="1">
        <v>-0.60026242672997299</v>
      </c>
      <c r="C191" s="1">
        <v>-1.4715025909999999</v>
      </c>
      <c r="I191">
        <f t="shared" si="14"/>
        <v>189</v>
      </c>
      <c r="J191">
        <f t="shared" si="10"/>
        <v>0.30080284244368216</v>
      </c>
      <c r="K191">
        <f t="array" ref="K191">+((SUM(COS($I191/$K$1*($A$22:$A$2000))*$B$22:$B$2000)))</f>
        <v>17.667600422385512</v>
      </c>
      <c r="L191">
        <f t="array" ref="L191">+((SUM(COS($I191/$K$1*($A$22:$A$2000))*$C$22:$C$2000)))</f>
        <v>1.9699762153020004</v>
      </c>
      <c r="Q191">
        <f t="shared" ca="1" si="11"/>
        <v>4.0095228374131047</v>
      </c>
      <c r="R191">
        <f t="shared" ca="1" si="12"/>
        <v>-23.289978605302096</v>
      </c>
      <c r="S191">
        <f t="shared" si="13"/>
        <v>441</v>
      </c>
      <c r="X191" s="1">
        <v>1895.75</v>
      </c>
      <c r="Y191" s="1">
        <v>0.109875435379543</v>
      </c>
      <c r="Z191" s="1">
        <v>0.20096359999999999</v>
      </c>
      <c r="AA191" s="1">
        <v>1895.75</v>
      </c>
      <c r="AB191" s="1">
        <v>0.38800000000000001</v>
      </c>
      <c r="AC191" s="1">
        <v>19.196185237375602</v>
      </c>
      <c r="AD191" s="1">
        <v>824.90529552560099</v>
      </c>
    </row>
    <row r="192" spans="1:30" x14ac:dyDescent="0.25">
      <c r="A192" s="1">
        <v>1968.833333</v>
      </c>
      <c r="B192" s="1">
        <v>-0.52408416355123699</v>
      </c>
      <c r="C192" s="1">
        <v>-1.5077720210000001</v>
      </c>
      <c r="I192">
        <f t="shared" si="14"/>
        <v>190</v>
      </c>
      <c r="J192">
        <f t="shared" si="10"/>
        <v>0.30239439187460115</v>
      </c>
      <c r="K192">
        <f t="array" ref="K192">+((SUM(COS($I192/$K$1*($A$22:$A$2000))*$B$22:$B$2000)))</f>
        <v>7.2241142159858516</v>
      </c>
      <c r="L192">
        <f t="array" ref="L192">+((SUM(COS($I192/$K$1*($A$22:$A$2000))*$C$22:$C$2000)))</f>
        <v>30.466512796463991</v>
      </c>
      <c r="Q192">
        <f t="shared" ca="1" si="11"/>
        <v>0.50255702018113568</v>
      </c>
      <c r="R192">
        <f t="shared" ca="1" si="12"/>
        <v>11.47594651888838</v>
      </c>
      <c r="S192">
        <f t="shared" si="13"/>
        <v>440</v>
      </c>
      <c r="X192" s="1">
        <v>1895.833333</v>
      </c>
      <c r="Y192" s="1">
        <v>5.56329570057175E-2</v>
      </c>
      <c r="Z192" s="1">
        <v>-0.23450399999999999</v>
      </c>
      <c r="AA192" s="1">
        <v>1895.833333</v>
      </c>
      <c r="AB192" s="1">
        <v>0.39</v>
      </c>
      <c r="AC192" s="1">
        <v>20.301611508766999</v>
      </c>
      <c r="AD192" s="1">
        <v>782.23701181425395</v>
      </c>
    </row>
    <row r="193" spans="1:30" x14ac:dyDescent="0.25">
      <c r="A193" s="1">
        <v>1968.916667</v>
      </c>
      <c r="B193" s="1">
        <v>-0.45691146085269801</v>
      </c>
      <c r="C193" s="1">
        <v>-1.5284974090000001</v>
      </c>
      <c r="I193">
        <f t="shared" si="14"/>
        <v>191</v>
      </c>
      <c r="J193">
        <f t="shared" si="10"/>
        <v>0.30398594130552009</v>
      </c>
      <c r="K193">
        <f t="array" ref="K193">+((SUM(COS($I193/$K$1*($A$22:$A$2000))*$B$22:$B$2000)))</f>
        <v>-10.341408982017228</v>
      </c>
      <c r="L193">
        <f t="array" ref="L193">+((SUM(COS($I193/$K$1*($A$22:$A$2000))*$C$22:$C$2000)))</f>
        <v>27.837806246823305</v>
      </c>
      <c r="Q193">
        <f t="shared" ca="1" si="11"/>
        <v>-4.4047864337477582</v>
      </c>
      <c r="R193">
        <f t="shared" ca="1" si="12"/>
        <v>34.751181126390421</v>
      </c>
      <c r="S193">
        <f t="shared" si="13"/>
        <v>439</v>
      </c>
      <c r="X193" s="1">
        <v>1895.916667</v>
      </c>
      <c r="Y193" s="1">
        <v>-1.8065950607064198E-2</v>
      </c>
      <c r="Z193" s="1">
        <v>-0.15910340000000001</v>
      </c>
      <c r="AA193" s="1">
        <v>1895.916667</v>
      </c>
      <c r="AB193" s="1">
        <v>0.39200000000000002</v>
      </c>
      <c r="AC193" s="1">
        <v>14.2709563851454</v>
      </c>
      <c r="AD193" s="1">
        <v>608.54006873062201</v>
      </c>
    </row>
    <row r="194" spans="1:30" x14ac:dyDescent="0.25">
      <c r="A194" s="1">
        <v>1969</v>
      </c>
      <c r="B194" s="1">
        <v>-0.323120248177029</v>
      </c>
      <c r="C194" s="1">
        <v>-1.5233160619999999</v>
      </c>
      <c r="I194">
        <f t="shared" si="14"/>
        <v>192</v>
      </c>
      <c r="J194">
        <f t="shared" si="10"/>
        <v>0.30557749073643903</v>
      </c>
      <c r="K194">
        <f t="array" ref="K194">+((SUM(COS($I194/$K$1*($A$22:$A$2000))*$B$22:$B$2000)))</f>
        <v>-22.166413550624139</v>
      </c>
      <c r="L194">
        <f t="array" ref="L194">+((SUM(COS($I194/$K$1*($A$22:$A$2000))*$C$22:$C$2000)))</f>
        <v>-9.6202138122053977</v>
      </c>
      <c r="Q194">
        <f t="shared" ca="1" si="11"/>
        <v>-5.4282669881182475</v>
      </c>
      <c r="R194">
        <f t="shared" ca="1" si="12"/>
        <v>14.032561646311811</v>
      </c>
      <c r="S194">
        <f t="shared" si="13"/>
        <v>438</v>
      </c>
      <c r="X194" s="1">
        <v>1896</v>
      </c>
      <c r="Y194" s="1">
        <v>-5.6559498861443701E-2</v>
      </c>
      <c r="Z194" s="1">
        <v>-0.21762809999999999</v>
      </c>
      <c r="AA194" s="1">
        <v>1896</v>
      </c>
      <c r="AB194" s="1">
        <v>0.39400000000000002</v>
      </c>
      <c r="AC194" s="1">
        <v>13.9616354733657</v>
      </c>
      <c r="AD194" s="1">
        <v>352.88793016229403</v>
      </c>
    </row>
    <row r="195" spans="1:30" x14ac:dyDescent="0.25">
      <c r="A195" s="1">
        <v>1969.083333</v>
      </c>
      <c r="B195" s="1">
        <v>-0.12521138469177401</v>
      </c>
      <c r="C195" s="1">
        <v>-1.1295336789999999</v>
      </c>
      <c r="I195">
        <f t="shared" si="14"/>
        <v>193</v>
      </c>
      <c r="J195">
        <f t="shared" ref="J195:J258" si="15">+I195/$K$1/2/PI()</f>
        <v>0.30716904016735802</v>
      </c>
      <c r="K195">
        <f t="array" ref="K195">+((SUM(COS($I195/$K$1*($A$22:$A$2000))*$B$22:$B$2000)))</f>
        <v>-17.253411950813714</v>
      </c>
      <c r="L195">
        <f t="array" ref="L195">+((SUM(COS($I195/$K$1*($A$22:$A$2000))*$C$22:$C$2000)))</f>
        <v>-37.464655559593922</v>
      </c>
      <c r="Q195">
        <f t="shared" ca="1" si="11"/>
        <v>-2.7152535023882711</v>
      </c>
      <c r="R195">
        <f t="shared" ca="1" si="12"/>
        <v>-25.301237853905469</v>
      </c>
      <c r="S195">
        <f t="shared" si="13"/>
        <v>437</v>
      </c>
      <c r="X195" s="1">
        <v>1896.083333</v>
      </c>
      <c r="Y195" s="1">
        <v>-8.7049354783911098E-2</v>
      </c>
      <c r="Z195" s="1">
        <v>-0.4180682</v>
      </c>
      <c r="AA195" s="1">
        <v>1896.083333</v>
      </c>
      <c r="AB195" s="1">
        <v>0.39600000000000002</v>
      </c>
      <c r="AC195" s="1">
        <v>17.962886666571801</v>
      </c>
      <c r="AD195" s="1">
        <v>194.479405020743</v>
      </c>
    </row>
    <row r="196" spans="1:30" x14ac:dyDescent="0.25">
      <c r="A196" s="1">
        <v>1969.166667</v>
      </c>
      <c r="B196" s="1">
        <v>0.57805408838237704</v>
      </c>
      <c r="C196" s="1">
        <v>-0.48704663199999998</v>
      </c>
      <c r="I196">
        <f t="shared" si="14"/>
        <v>194</v>
      </c>
      <c r="J196">
        <f t="shared" si="15"/>
        <v>0.30876058959827696</v>
      </c>
      <c r="K196">
        <f t="array" ref="K196">+((SUM(COS($I196/$K$1*($A$22:$A$2000))*$B$22:$B$2000)))</f>
        <v>-0.12555200906997463</v>
      </c>
      <c r="L196">
        <f t="array" ref="L196">+((SUM(COS($I196/$K$1*($A$22:$A$2000))*$C$22:$C$2000)))</f>
        <v>-25.698679057564274</v>
      </c>
      <c r="Q196">
        <f t="shared" ref="Q196:Q259" ca="1" si="16">INDIRECT("k" &amp; ($S$1 - ROW(A194) + 1))</f>
        <v>0.32708483046116638</v>
      </c>
      <c r="R196">
        <f t="shared" ref="R196:R259" ca="1" si="17">INDIRECT("l" &amp; ($S$1 - ROW(A194) + 1))</f>
        <v>-33.582469566334403</v>
      </c>
      <c r="S196">
        <f t="shared" ref="S196:S259" si="18">629 - ROW(A194) + 1</f>
        <v>436</v>
      </c>
      <c r="X196" s="1">
        <v>1896.166667</v>
      </c>
      <c r="Y196" s="1">
        <v>-0.121958538379618</v>
      </c>
      <c r="Z196" s="1">
        <v>-0.40989150000000002</v>
      </c>
      <c r="AA196" s="1">
        <v>1896.166667</v>
      </c>
      <c r="AB196" s="1">
        <v>0.39800000000000002</v>
      </c>
      <c r="AC196" s="1">
        <v>15.0591537911579</v>
      </c>
      <c r="AD196" s="1">
        <v>177.69556162733701</v>
      </c>
    </row>
    <row r="197" spans="1:30" x14ac:dyDescent="0.25">
      <c r="A197" s="1">
        <v>1969.25</v>
      </c>
      <c r="B197" s="1">
        <v>1.0119544642723901</v>
      </c>
      <c r="C197" s="1">
        <v>0.32124352299999998</v>
      </c>
      <c r="I197">
        <f t="shared" ref="I197:I260" si="19">+I196+1</f>
        <v>195</v>
      </c>
      <c r="J197">
        <f t="shared" si="15"/>
        <v>0.31035213902919589</v>
      </c>
      <c r="K197">
        <f t="array" ref="K197">+((SUM(COS($I197/$K$1*($A$22:$A$2000))*$B$22:$B$2000)))</f>
        <v>12.544210138343058</v>
      </c>
      <c r="L197">
        <f t="array" ref="L197">+((SUM(COS($I197/$K$1*($A$22:$A$2000))*$C$22:$C$2000)))</f>
        <v>2.2248839888742702</v>
      </c>
      <c r="Q197">
        <f t="shared" ca="1" si="16"/>
        <v>2.4801585449415575</v>
      </c>
      <c r="R197">
        <f t="shared" ca="1" si="17"/>
        <v>-3.3867724897473224</v>
      </c>
      <c r="S197">
        <f t="shared" si="18"/>
        <v>435</v>
      </c>
      <c r="X197" s="1">
        <v>1896.25</v>
      </c>
      <c r="Y197" s="1">
        <v>-9.7403446345332198E-2</v>
      </c>
      <c r="Z197" s="1">
        <v>-0.1119237</v>
      </c>
      <c r="AA197" s="1">
        <v>1896.25</v>
      </c>
      <c r="AB197" s="1">
        <v>0.4</v>
      </c>
      <c r="AC197" s="1">
        <v>11.691738497478701</v>
      </c>
      <c r="AD197" s="1">
        <v>188.10407138843999</v>
      </c>
    </row>
    <row r="198" spans="1:30" x14ac:dyDescent="0.25">
      <c r="A198" s="1">
        <v>1969.333333</v>
      </c>
      <c r="B198" s="1">
        <v>1.09027581970195</v>
      </c>
      <c r="C198" s="1">
        <v>0.43523316099999998</v>
      </c>
      <c r="I198">
        <f t="shared" si="19"/>
        <v>196</v>
      </c>
      <c r="J198">
        <f t="shared" si="15"/>
        <v>0.31194368846011489</v>
      </c>
      <c r="K198">
        <f t="array" ref="K198">+((SUM(COS($I198/$K$1*($A$22:$A$2000))*$B$22:$B$2000)))</f>
        <v>11.617000846327366</v>
      </c>
      <c r="L198">
        <f t="array" ref="L198">+((SUM(COS($I198/$K$1*($A$22:$A$2000))*$C$22:$C$2000)))</f>
        <v>10.143122350408987</v>
      </c>
      <c r="Q198">
        <f t="shared" ca="1" si="16"/>
        <v>4.3311814936549622</v>
      </c>
      <c r="R198">
        <f t="shared" ca="1" si="17"/>
        <v>24.154866284558654</v>
      </c>
      <c r="S198">
        <f t="shared" si="18"/>
        <v>434</v>
      </c>
      <c r="X198" s="1">
        <v>1896.333333</v>
      </c>
      <c r="Y198" s="1">
        <v>1.23520993183721E-2</v>
      </c>
      <c r="Z198" s="1">
        <v>-1.7758220000000002E-2</v>
      </c>
      <c r="AA198" s="1">
        <v>1896.333333</v>
      </c>
      <c r="AB198" s="1">
        <v>0.40200000000000002</v>
      </c>
      <c r="AC198" s="1">
        <v>15.7182417221923</v>
      </c>
      <c r="AD198" s="1">
        <v>183.635315562644</v>
      </c>
    </row>
    <row r="199" spans="1:30" x14ac:dyDescent="0.25">
      <c r="A199" s="1">
        <v>1969.416667</v>
      </c>
      <c r="B199" s="1">
        <v>1.00594153780619</v>
      </c>
      <c r="C199" s="1">
        <v>0.66321243500000004</v>
      </c>
      <c r="I199">
        <f t="shared" si="19"/>
        <v>197</v>
      </c>
      <c r="J199">
        <f t="shared" si="15"/>
        <v>0.31353523789103382</v>
      </c>
      <c r="K199">
        <f t="array" ref="K199">+((SUM(COS($I199/$K$1*($A$22:$A$2000))*$B$22:$B$2000)))</f>
        <v>5.154462434253066</v>
      </c>
      <c r="L199">
        <f t="array" ref="L199">+((SUM(COS($I199/$K$1*($A$22:$A$2000))*$C$22:$C$2000)))</f>
        <v>3.5795008767582792</v>
      </c>
      <c r="Q199">
        <f t="shared" ca="1" si="16"/>
        <v>4.6911552516462676</v>
      </c>
      <c r="R199">
        <f t="shared" ca="1" si="17"/>
        <v>18.577973749913983</v>
      </c>
      <c r="S199">
        <f t="shared" si="18"/>
        <v>433</v>
      </c>
      <c r="X199" s="1">
        <v>1896.416667</v>
      </c>
      <c r="Y199" s="1">
        <v>0.112846806303665</v>
      </c>
      <c r="Z199" s="1">
        <v>3.4553019999999997E-2</v>
      </c>
      <c r="AA199" s="1">
        <v>1896.416667</v>
      </c>
      <c r="AB199" s="1">
        <v>0.40400000000000003</v>
      </c>
      <c r="AC199" s="1">
        <v>16.861391334740599</v>
      </c>
      <c r="AD199" s="1">
        <v>201.46250932328499</v>
      </c>
    </row>
    <row r="200" spans="1:30" x14ac:dyDescent="0.25">
      <c r="A200" s="1">
        <v>1969.5</v>
      </c>
      <c r="B200" s="1">
        <v>0.93540193654391202</v>
      </c>
      <c r="C200" s="1">
        <v>0.68911917099999997</v>
      </c>
      <c r="I200">
        <f t="shared" si="19"/>
        <v>198</v>
      </c>
      <c r="J200">
        <f t="shared" si="15"/>
        <v>0.31512678732195276</v>
      </c>
      <c r="K200">
        <f t="array" ref="K200">+((SUM(COS($I200/$K$1*($A$22:$A$2000))*$B$22:$B$2000)))</f>
        <v>4.125244471747747</v>
      </c>
      <c r="L200">
        <f t="array" ref="L200">+((SUM(COS($I200/$K$1*($A$22:$A$2000))*$C$22:$C$2000)))</f>
        <v>12.85393301943483</v>
      </c>
      <c r="Q200">
        <f t="shared" ca="1" si="16"/>
        <v>1.8045865603572764</v>
      </c>
      <c r="R200">
        <f t="shared" ca="1" si="17"/>
        <v>-2.5353055926133892</v>
      </c>
      <c r="S200">
        <f t="shared" si="18"/>
        <v>432</v>
      </c>
      <c r="X200" s="1">
        <v>1896.5</v>
      </c>
      <c r="Y200" s="1">
        <v>0.120847745783387</v>
      </c>
      <c r="Z200" s="1">
        <v>0.19308030000000001</v>
      </c>
      <c r="AA200" s="1">
        <v>1896.5</v>
      </c>
      <c r="AB200" s="1">
        <v>0.40600000000000003</v>
      </c>
      <c r="AC200" s="1">
        <v>11.9385740061146</v>
      </c>
      <c r="AD200" s="1">
        <v>208.67196956785</v>
      </c>
    </row>
    <row r="201" spans="1:30" x14ac:dyDescent="0.25">
      <c r="A201" s="1">
        <v>1969.583333</v>
      </c>
      <c r="B201" s="1">
        <v>0.94895897679794505</v>
      </c>
      <c r="C201" s="1">
        <v>0.87046632099999999</v>
      </c>
      <c r="I201">
        <f t="shared" si="19"/>
        <v>199</v>
      </c>
      <c r="J201">
        <f t="shared" si="15"/>
        <v>0.31671833675287175</v>
      </c>
      <c r="K201">
        <f t="array" ref="K201">+((SUM(COS($I201/$K$1*($A$22:$A$2000))*$B$22:$B$2000)))</f>
        <v>5.7239235507100981</v>
      </c>
      <c r="L201">
        <f t="array" ref="L201">+((SUM(COS($I201/$K$1*($A$22:$A$2000))*$C$22:$C$2000)))</f>
        <v>34.181640083158719</v>
      </c>
      <c r="Q201">
        <f t="shared" ca="1" si="16"/>
        <v>-2.4673438105313079</v>
      </c>
      <c r="R201">
        <f t="shared" ca="1" si="17"/>
        <v>-7.2223197282452691</v>
      </c>
      <c r="S201">
        <f t="shared" si="18"/>
        <v>431</v>
      </c>
      <c r="X201" s="1">
        <v>1896.583333</v>
      </c>
      <c r="Y201" s="1">
        <v>9.9595431541949594E-2</v>
      </c>
      <c r="Z201" s="1">
        <v>0.14855779999999999</v>
      </c>
      <c r="AA201" s="1">
        <v>1896.583333</v>
      </c>
      <c r="AB201" s="1">
        <v>0.40799999999999997</v>
      </c>
      <c r="AC201" s="1">
        <v>13.6245923305692</v>
      </c>
      <c r="AD201" s="1">
        <v>176.34994224411301</v>
      </c>
    </row>
    <row r="202" spans="1:30" x14ac:dyDescent="0.25">
      <c r="A202" s="1">
        <v>1969.666667</v>
      </c>
      <c r="B202" s="1">
        <v>0.95790973034192395</v>
      </c>
      <c r="C202" s="1">
        <v>0.55440414500000001</v>
      </c>
      <c r="I202">
        <f t="shared" si="19"/>
        <v>200</v>
      </c>
      <c r="J202">
        <f t="shared" si="15"/>
        <v>0.31830988618379069</v>
      </c>
      <c r="K202">
        <f t="array" ref="K202">+((SUM(COS($I202/$K$1*($A$22:$A$2000))*$B$22:$B$2000)))</f>
        <v>-0.38488669846935303</v>
      </c>
      <c r="L202">
        <f t="array" ref="L202">+((SUM(COS($I202/$K$1*($A$22:$A$2000))*$C$22:$C$2000)))</f>
        <v>27.165609637410046</v>
      </c>
      <c r="Q202">
        <f t="shared" ca="1" si="16"/>
        <v>-3.9844116795421014</v>
      </c>
      <c r="R202">
        <f t="shared" ca="1" si="17"/>
        <v>3.2444748972546202</v>
      </c>
      <c r="S202">
        <f t="shared" si="18"/>
        <v>430</v>
      </c>
      <c r="X202" s="1">
        <v>1896.666667</v>
      </c>
      <c r="Y202" s="1">
        <v>0.144465777706272</v>
      </c>
      <c r="Z202" s="1">
        <v>0.34859430000000002</v>
      </c>
      <c r="AA202" s="1">
        <v>1896.666667</v>
      </c>
      <c r="AB202" s="1">
        <v>0.41</v>
      </c>
      <c r="AC202" s="1">
        <v>19.320754472799599</v>
      </c>
      <c r="AD202" s="1">
        <v>183.035748808032</v>
      </c>
    </row>
    <row r="203" spans="1:30" x14ac:dyDescent="0.25">
      <c r="A203" s="1">
        <v>1969.75</v>
      </c>
      <c r="B203" s="1">
        <v>0.90738375719897701</v>
      </c>
      <c r="C203" s="1">
        <v>0.49740932599999998</v>
      </c>
      <c r="I203">
        <f t="shared" si="19"/>
        <v>201</v>
      </c>
      <c r="J203">
        <f t="shared" si="15"/>
        <v>0.31990143561470963</v>
      </c>
      <c r="K203">
        <f t="array" ref="K203">+((SUM(COS($I203/$K$1*($A$22:$A$2000))*$B$22:$B$2000)))</f>
        <v>-13.177712169394178</v>
      </c>
      <c r="L203">
        <f t="array" ref="L203">+((SUM(COS($I203/$K$1*($A$22:$A$2000))*$C$22:$C$2000)))</f>
        <v>-20.556091995877797</v>
      </c>
      <c r="Q203">
        <f t="shared" ca="1" si="16"/>
        <v>-2.3979606255344974</v>
      </c>
      <c r="R203">
        <f t="shared" ca="1" si="17"/>
        <v>3.4044922885333468</v>
      </c>
      <c r="S203">
        <f t="shared" si="18"/>
        <v>429</v>
      </c>
      <c r="X203" s="1">
        <v>1896.75</v>
      </c>
      <c r="Y203" s="1">
        <v>0.19604616390249299</v>
      </c>
      <c r="Z203" s="1">
        <v>0.65780159999999999</v>
      </c>
      <c r="AA203" s="1">
        <v>1896.75</v>
      </c>
      <c r="AB203" s="1">
        <v>0.41199999999999998</v>
      </c>
      <c r="AC203" s="1">
        <v>15.7045719605979</v>
      </c>
      <c r="AD203" s="1">
        <v>260.43301878041899</v>
      </c>
    </row>
    <row r="204" spans="1:30" x14ac:dyDescent="0.25">
      <c r="A204" s="1">
        <v>1969.833333</v>
      </c>
      <c r="B204" s="1">
        <v>0.76639714351121502</v>
      </c>
      <c r="C204" s="1">
        <v>0.50777202099999996</v>
      </c>
      <c r="I204">
        <f t="shared" si="19"/>
        <v>202</v>
      </c>
      <c r="J204">
        <f t="shared" si="15"/>
        <v>0.32149298504562862</v>
      </c>
      <c r="K204">
        <f t="array" ref="K204">+((SUM(COS($I204/$K$1*($A$22:$A$2000))*$B$22:$B$2000)))</f>
        <v>-18.795753084092073</v>
      </c>
      <c r="L204">
        <f t="array" ref="L204">+((SUM(COS($I204/$K$1*($A$22:$A$2000))*$C$22:$C$2000)))</f>
        <v>-61.487588948323371</v>
      </c>
      <c r="Q204">
        <f t="shared" ca="1" si="16"/>
        <v>-1.7146269859266379</v>
      </c>
      <c r="R204">
        <f t="shared" ca="1" si="17"/>
        <v>-11.872699888243011</v>
      </c>
      <c r="S204">
        <f t="shared" si="18"/>
        <v>428</v>
      </c>
      <c r="X204" s="1">
        <v>1896.833333</v>
      </c>
      <c r="Y204" s="1">
        <v>0.117581284968342</v>
      </c>
      <c r="Z204" s="1">
        <v>0.28731289999999998</v>
      </c>
      <c r="AA204" s="1">
        <v>1896.833333</v>
      </c>
      <c r="AB204" s="1">
        <v>0.41399999999999998</v>
      </c>
      <c r="AC204" s="1">
        <v>16.4526346588571</v>
      </c>
      <c r="AD204" s="1">
        <v>302.16986742168598</v>
      </c>
    </row>
    <row r="205" spans="1:30" x14ac:dyDescent="0.25">
      <c r="A205" s="1">
        <v>1969.916667</v>
      </c>
      <c r="B205" s="1">
        <v>0.61827604644266998</v>
      </c>
      <c r="C205" s="1">
        <v>0.50259067400000002</v>
      </c>
      <c r="I205">
        <f t="shared" si="19"/>
        <v>203</v>
      </c>
      <c r="J205">
        <f t="shared" si="15"/>
        <v>0.3230845344765475</v>
      </c>
      <c r="K205">
        <f t="array" ref="K205">+((SUM(COS($I205/$K$1*($A$22:$A$2000))*$B$22:$B$2000)))</f>
        <v>-9.3383580256997529</v>
      </c>
      <c r="L205">
        <f t="array" ref="L205">+((SUM(COS($I205/$K$1*($A$22:$A$2000))*$C$22:$C$2000)))</f>
        <v>-46.268600482201947</v>
      </c>
      <c r="Q205">
        <f t="shared" ca="1" si="16"/>
        <v>-3.2450700747062378</v>
      </c>
      <c r="R205">
        <f t="shared" ca="1" si="17"/>
        <v>-19.327811702727601</v>
      </c>
      <c r="S205">
        <f t="shared" si="18"/>
        <v>427</v>
      </c>
      <c r="X205" s="1">
        <v>1896.916667</v>
      </c>
      <c r="Y205" s="1">
        <v>-6.2239010994058E-2</v>
      </c>
      <c r="Z205" s="1">
        <v>0.31011660000000002</v>
      </c>
      <c r="AA205" s="1">
        <v>1896.916667</v>
      </c>
      <c r="AB205" s="1">
        <v>0.41599999999999998</v>
      </c>
      <c r="AC205" s="1">
        <v>49.555243264382597</v>
      </c>
      <c r="AD205" s="1">
        <v>264.11889334078302</v>
      </c>
    </row>
    <row r="206" spans="1:30" x14ac:dyDescent="0.25">
      <c r="A206" s="1">
        <v>1970</v>
      </c>
      <c r="B206" s="1">
        <v>0.55331909041116301</v>
      </c>
      <c r="C206" s="1">
        <v>0.47668393799999997</v>
      </c>
      <c r="I206">
        <f t="shared" si="19"/>
        <v>204</v>
      </c>
      <c r="J206">
        <f t="shared" si="15"/>
        <v>0.3246760839074665</v>
      </c>
      <c r="K206">
        <f t="array" ref="K206">+((SUM(COS($I206/$K$1*($A$22:$A$2000))*$B$22:$B$2000)))</f>
        <v>6.3547692981659933</v>
      </c>
      <c r="L206">
        <f t="array" ref="L206">+((SUM(COS($I206/$K$1*($A$22:$A$2000))*$C$22:$C$2000)))</f>
        <v>8.9020005694408013</v>
      </c>
      <c r="Q206">
        <f t="shared" ca="1" si="16"/>
        <v>-2.382403349863496</v>
      </c>
      <c r="R206">
        <f t="shared" ca="1" si="17"/>
        <v>-4.6431795983640081</v>
      </c>
      <c r="S206">
        <f t="shared" si="18"/>
        <v>426</v>
      </c>
      <c r="X206" s="1">
        <v>1897</v>
      </c>
      <c r="Y206" s="1">
        <v>-0.15221298953398699</v>
      </c>
      <c r="Z206" s="1">
        <v>-1.4728130000000001E-2</v>
      </c>
      <c r="AA206" s="1">
        <v>1897</v>
      </c>
      <c r="AB206" s="1">
        <v>0.41799999999999998</v>
      </c>
      <c r="AC206" s="1">
        <v>113.097100833911</v>
      </c>
      <c r="AD206" s="1">
        <v>260.46923585132203</v>
      </c>
    </row>
    <row r="207" spans="1:30" x14ac:dyDescent="0.25">
      <c r="A207" s="1">
        <v>1970.083333</v>
      </c>
      <c r="B207" s="1">
        <v>0.58284995732575695</v>
      </c>
      <c r="C207" s="1">
        <v>0.31088082900000003</v>
      </c>
      <c r="I207">
        <f t="shared" si="19"/>
        <v>205</v>
      </c>
      <c r="J207">
        <f t="shared" si="15"/>
        <v>0.32626763333838543</v>
      </c>
      <c r="K207">
        <f t="array" ref="K207">+((SUM(COS($I207/$K$1*($A$22:$A$2000))*$B$22:$B$2000)))</f>
        <v>14.926793674160036</v>
      </c>
      <c r="L207">
        <f t="array" ref="L207">+((SUM(COS($I207/$K$1*($A$22:$A$2000))*$C$22:$C$2000)))</f>
        <v>45.107674045329063</v>
      </c>
      <c r="Q207">
        <f t="shared" ca="1" si="16"/>
        <v>4.0162894899023112</v>
      </c>
      <c r="R207">
        <f t="shared" ca="1" si="17"/>
        <v>16.043800771871705</v>
      </c>
      <c r="S207">
        <f t="shared" si="18"/>
        <v>425</v>
      </c>
      <c r="X207" s="1">
        <v>1897.083333</v>
      </c>
      <c r="Y207" s="1">
        <v>-7.9867921420126997E-2</v>
      </c>
      <c r="Z207" s="1">
        <v>-0.14505789999999999</v>
      </c>
      <c r="AA207" s="1">
        <v>1897.083333</v>
      </c>
      <c r="AB207" s="1">
        <v>0.42</v>
      </c>
      <c r="AC207" s="1">
        <v>178.50524985385101</v>
      </c>
      <c r="AD207" s="1">
        <v>369.25250021383698</v>
      </c>
    </row>
    <row r="208" spans="1:30" x14ac:dyDescent="0.25">
      <c r="A208" s="1">
        <v>1970.166667</v>
      </c>
      <c r="B208" s="1">
        <v>-8.6683923174307995E-2</v>
      </c>
      <c r="C208" s="1">
        <v>0.19170984499999999</v>
      </c>
      <c r="I208">
        <f t="shared" si="19"/>
        <v>206</v>
      </c>
      <c r="J208">
        <f t="shared" si="15"/>
        <v>0.32785918276930442</v>
      </c>
      <c r="K208">
        <f t="array" ref="K208">+((SUM(COS($I208/$K$1*($A$22:$A$2000))*$B$22:$B$2000)))</f>
        <v>13.917434144303678</v>
      </c>
      <c r="L208">
        <f t="array" ref="L208">+((SUM(COS($I208/$K$1*($A$22:$A$2000))*$C$22:$C$2000)))</f>
        <v>39.262117844458473</v>
      </c>
      <c r="Q208">
        <f t="shared" ca="1" si="16"/>
        <v>10.436586088462342</v>
      </c>
      <c r="R208">
        <f t="shared" ca="1" si="17"/>
        <v>20.985804063165059</v>
      </c>
      <c r="S208">
        <f t="shared" si="18"/>
        <v>424</v>
      </c>
      <c r="X208" s="1">
        <v>1897.166667</v>
      </c>
      <c r="Y208" s="1">
        <v>-9.4202503640623495E-3</v>
      </c>
      <c r="Z208" s="1">
        <v>-0.1312545</v>
      </c>
      <c r="AA208" s="1">
        <v>1897.166667</v>
      </c>
      <c r="AB208" s="1">
        <v>0.42199999999999999</v>
      </c>
      <c r="AC208" s="1">
        <v>221.555591194512</v>
      </c>
      <c r="AD208" s="1">
        <v>544.20369852296994</v>
      </c>
    </row>
    <row r="209" spans="1:30" x14ac:dyDescent="0.25">
      <c r="A209" s="1">
        <v>1970.25</v>
      </c>
      <c r="B209" s="1">
        <v>-0.78316495791301599</v>
      </c>
      <c r="C209" s="1">
        <v>1.5544041E-2</v>
      </c>
      <c r="I209">
        <f t="shared" si="19"/>
        <v>207</v>
      </c>
      <c r="J209">
        <f t="shared" si="15"/>
        <v>0.32945073220022331</v>
      </c>
      <c r="K209">
        <f t="array" ref="K209">+((SUM(COS($I209/$K$1*($A$22:$A$2000))*$B$22:$B$2000)))</f>
        <v>9.0901301628921889</v>
      </c>
      <c r="L209">
        <f t="array" ref="L209">+((SUM(COS($I209/$K$1*($A$22:$A$2000))*$C$22:$C$2000)))</f>
        <v>21.295097066999102</v>
      </c>
      <c r="Q209">
        <f t="shared" ca="1" si="16"/>
        <v>8.3913675400341941</v>
      </c>
      <c r="R209">
        <f t="shared" ca="1" si="17"/>
        <v>10.911643980333865</v>
      </c>
      <c r="S209">
        <f t="shared" si="18"/>
        <v>423</v>
      </c>
      <c r="X209" s="1">
        <v>1897.25</v>
      </c>
      <c r="Y209" s="1">
        <v>-8.98201235710685E-2</v>
      </c>
      <c r="Z209" s="1">
        <v>2.9643180000000001E-3</v>
      </c>
      <c r="AA209" s="1">
        <v>1897.25</v>
      </c>
      <c r="AB209" s="1">
        <v>0.42399999999999999</v>
      </c>
      <c r="AC209" s="1">
        <v>229.009350573191</v>
      </c>
      <c r="AD209" s="1">
        <v>753.79059907775195</v>
      </c>
    </row>
    <row r="210" spans="1:30" x14ac:dyDescent="0.25">
      <c r="A210" s="1">
        <v>1970.333333</v>
      </c>
      <c r="B210" s="1">
        <v>-1.29467241047421</v>
      </c>
      <c r="C210" s="1">
        <v>-0.48186528499999998</v>
      </c>
      <c r="I210">
        <f t="shared" si="19"/>
        <v>208</v>
      </c>
      <c r="J210">
        <f t="shared" si="15"/>
        <v>0.3310422816311423</v>
      </c>
      <c r="K210">
        <f t="array" ref="K210">+((SUM(COS($I210/$K$1*($A$22:$A$2000))*$B$22:$B$2000)))</f>
        <v>2.7426098729982793</v>
      </c>
      <c r="L210">
        <f t="array" ref="L210">+((SUM(COS($I210/$K$1*($A$22:$A$2000))*$C$22:$C$2000)))</f>
        <v>12.074447936097556</v>
      </c>
      <c r="Q210">
        <f t="shared" ca="1" si="16"/>
        <v>-1.6293481232857798</v>
      </c>
      <c r="R210">
        <f t="shared" ca="1" si="17"/>
        <v>-0.56283823556507873</v>
      </c>
      <c r="S210">
        <f t="shared" si="18"/>
        <v>422</v>
      </c>
      <c r="X210" s="1">
        <v>1897.333333</v>
      </c>
      <c r="Y210" s="1">
        <v>-0.22100258709321699</v>
      </c>
      <c r="Z210" s="1">
        <v>1.520082E-2</v>
      </c>
      <c r="AA210" s="1">
        <v>1897.333333</v>
      </c>
      <c r="AB210" s="1">
        <v>0.42599999999999999</v>
      </c>
      <c r="AC210" s="1">
        <v>197.80188151976901</v>
      </c>
      <c r="AD210" s="1">
        <v>994.38289029445502</v>
      </c>
    </row>
    <row r="211" spans="1:30" x14ac:dyDescent="0.25">
      <c r="A211" s="1">
        <v>1970.416667</v>
      </c>
      <c r="B211" s="1">
        <v>-1.62343872741849</v>
      </c>
      <c r="C211" s="1">
        <v>-1.139896373</v>
      </c>
      <c r="I211">
        <f t="shared" si="19"/>
        <v>209</v>
      </c>
      <c r="J211">
        <f t="shared" si="15"/>
        <v>0.33263383106206124</v>
      </c>
      <c r="K211">
        <f t="array" ref="K211">+((SUM(COS($I211/$K$1*($A$22:$A$2000))*$B$22:$B$2000)))</f>
        <v>-6.706532260111925</v>
      </c>
      <c r="L211">
        <f t="array" ref="L211">+((SUM(COS($I211/$K$1*($A$22:$A$2000))*$C$22:$C$2000)))</f>
        <v>-9.9310794384061669</v>
      </c>
      <c r="Q211">
        <f t="shared" ca="1" si="16"/>
        <v>-9.6734590610796793</v>
      </c>
      <c r="R211">
        <f t="shared" ca="1" si="17"/>
        <v>-9.9181422318466783</v>
      </c>
      <c r="S211">
        <f t="shared" si="18"/>
        <v>421</v>
      </c>
      <c r="X211" s="1">
        <v>1897.416667</v>
      </c>
      <c r="Y211" s="1">
        <v>-0.212555613905928</v>
      </c>
      <c r="Z211" s="1">
        <v>-6.1357979999999999E-2</v>
      </c>
      <c r="AA211" s="1">
        <v>1897.416667</v>
      </c>
      <c r="AB211" s="1">
        <v>0.42799999999999999</v>
      </c>
      <c r="AC211" s="1">
        <v>140.86145330887101</v>
      </c>
      <c r="AD211" s="1">
        <v>1164.8050034714599</v>
      </c>
    </row>
    <row r="212" spans="1:30" x14ac:dyDescent="0.25">
      <c r="A212" s="1">
        <v>1970.5</v>
      </c>
      <c r="B212" s="1">
        <v>-1.78078597012111</v>
      </c>
      <c r="C212" s="1">
        <v>-1.3523316059999999</v>
      </c>
      <c r="I212">
        <f t="shared" si="19"/>
        <v>210</v>
      </c>
      <c r="J212">
        <f t="shared" si="15"/>
        <v>0.33422538049298023</v>
      </c>
      <c r="K212">
        <f t="array" ref="K212">+((SUM(COS($I212/$K$1*($A$22:$A$2000))*$B$22:$B$2000)))</f>
        <v>-16.190003371293656</v>
      </c>
      <c r="L212">
        <f t="array" ref="L212">+((SUM(COS($I212/$K$1*($A$22:$A$2000))*$C$22:$C$2000)))</f>
        <v>-55.212433408839509</v>
      </c>
      <c r="Q212">
        <f t="shared" ca="1" si="16"/>
        <v>-8.9864147950046895</v>
      </c>
      <c r="R212">
        <f t="shared" ca="1" si="17"/>
        <v>-19.771603300525353</v>
      </c>
      <c r="S212">
        <f t="shared" si="18"/>
        <v>420</v>
      </c>
      <c r="X212" s="1">
        <v>1897.5</v>
      </c>
      <c r="Y212" s="1">
        <v>-8.8941980220839795E-2</v>
      </c>
      <c r="Z212" s="1">
        <v>4.881133E-2</v>
      </c>
      <c r="AA212" s="1">
        <v>1897.5</v>
      </c>
      <c r="AB212" s="1">
        <v>0.43</v>
      </c>
      <c r="AC212" s="1">
        <v>81.063296615218405</v>
      </c>
      <c r="AD212" s="1">
        <v>1133.91770240953</v>
      </c>
    </row>
    <row r="213" spans="1:30" x14ac:dyDescent="0.25">
      <c r="A213" s="1">
        <v>1970.583333</v>
      </c>
      <c r="B213" s="1">
        <v>-1.7941758139791599</v>
      </c>
      <c r="C213" s="1">
        <v>-1.4300518129999999</v>
      </c>
      <c r="I213">
        <f t="shared" si="19"/>
        <v>211</v>
      </c>
      <c r="J213">
        <f t="shared" si="15"/>
        <v>0.33581692992389917</v>
      </c>
      <c r="K213">
        <f t="array" ref="K213">+((SUM(COS($I213/$K$1*($A$22:$A$2000))*$B$22:$B$2000)))</f>
        <v>-17.956620610930297</v>
      </c>
      <c r="L213">
        <f t="array" ref="L213">+((SUM(COS($I213/$K$1*($A$22:$A$2000))*$C$22:$C$2000)))</f>
        <v>-75.687201109533376</v>
      </c>
      <c r="Q213">
        <f t="shared" ca="1" si="16"/>
        <v>-3.6577282586835373</v>
      </c>
      <c r="R213">
        <f t="shared" ca="1" si="17"/>
        <v>-21.582045589549445</v>
      </c>
      <c r="S213">
        <f t="shared" si="18"/>
        <v>419</v>
      </c>
      <c r="X213" s="1">
        <v>1897.583333</v>
      </c>
      <c r="Y213" s="1">
        <v>-6.1135861401886003E-2</v>
      </c>
      <c r="Z213" s="1">
        <v>6.0486760000000001E-2</v>
      </c>
      <c r="AA213" s="1">
        <v>1897.583333</v>
      </c>
      <c r="AB213" s="1">
        <v>0.432</v>
      </c>
      <c r="AC213" s="1">
        <v>40.631743812462503</v>
      </c>
      <c r="AD213" s="1">
        <v>920.11678145712597</v>
      </c>
    </row>
    <row r="214" spans="1:30" x14ac:dyDescent="0.25">
      <c r="A214" s="1">
        <v>1970.666667</v>
      </c>
      <c r="B214" s="1">
        <v>-1.8543116695769299</v>
      </c>
      <c r="C214" s="1">
        <v>-1.549222798</v>
      </c>
      <c r="I214">
        <f t="shared" si="19"/>
        <v>212</v>
      </c>
      <c r="J214">
        <f t="shared" si="15"/>
        <v>0.33740847935481816</v>
      </c>
      <c r="K214">
        <f t="array" ref="K214">+((SUM(COS($I214/$K$1*($A$22:$A$2000))*$B$22:$B$2000)))</f>
        <v>-9.0857334070436568</v>
      </c>
      <c r="L214">
        <f t="array" ref="L214">+((SUM(COS($I214/$K$1*($A$22:$A$2000))*$C$22:$C$2000)))</f>
        <v>-20.601389459564736</v>
      </c>
      <c r="Q214">
        <f t="shared" ca="1" si="16"/>
        <v>-0.50391192411165753</v>
      </c>
      <c r="R214">
        <f t="shared" ca="1" si="17"/>
        <v>-3.9714246799429578</v>
      </c>
      <c r="S214">
        <f t="shared" si="18"/>
        <v>418</v>
      </c>
      <c r="X214" s="1">
        <v>1897.666667</v>
      </c>
      <c r="Y214" s="1">
        <v>-0.20992052294150401</v>
      </c>
      <c r="Z214" s="1">
        <v>-0.20023630000000001</v>
      </c>
      <c r="AA214" s="1">
        <v>1897.666667</v>
      </c>
      <c r="AB214" s="1">
        <v>0.434</v>
      </c>
      <c r="AC214" s="1">
        <v>31.820408349072</v>
      </c>
      <c r="AD214" s="1">
        <v>651.14587531342499</v>
      </c>
    </row>
    <row r="215" spans="1:30" x14ac:dyDescent="0.25">
      <c r="A215" s="1">
        <v>1970.75</v>
      </c>
      <c r="B215" s="1">
        <v>-1.8568541771820699</v>
      </c>
      <c r="C215" s="1">
        <v>-1.4300518129999999</v>
      </c>
      <c r="I215">
        <f t="shared" si="19"/>
        <v>213</v>
      </c>
      <c r="J215">
        <f t="shared" si="15"/>
        <v>0.33900002878573704</v>
      </c>
      <c r="K215">
        <f t="array" ref="K215">+((SUM(COS($I215/$K$1*($A$22:$A$2000))*$B$22:$B$2000)))</f>
        <v>4.9184646814121633</v>
      </c>
      <c r="L215">
        <f t="array" ref="L215">+((SUM(COS($I215/$K$1*($A$22:$A$2000))*$C$22:$C$2000)))</f>
        <v>72.868370264409251</v>
      </c>
      <c r="Q215">
        <f t="shared" ca="1" si="16"/>
        <v>1.4405121019155587</v>
      </c>
      <c r="R215">
        <f t="shared" ca="1" si="17"/>
        <v>22.658583838303898</v>
      </c>
      <c r="S215">
        <f t="shared" si="18"/>
        <v>417</v>
      </c>
      <c r="X215" s="1">
        <v>1897.75</v>
      </c>
      <c r="Y215" s="1">
        <v>-0.36778451348932001</v>
      </c>
      <c r="Z215" s="1">
        <v>-0.76912749999999996</v>
      </c>
      <c r="AA215" s="1">
        <v>1897.75</v>
      </c>
      <c r="AB215" s="1">
        <v>0.436</v>
      </c>
      <c r="AC215" s="1">
        <v>40.934633659885499</v>
      </c>
      <c r="AD215" s="1">
        <v>416.400591664579</v>
      </c>
    </row>
    <row r="216" spans="1:30" x14ac:dyDescent="0.25">
      <c r="A216" s="1">
        <v>1970.833333</v>
      </c>
      <c r="B216" s="1">
        <v>-1.8346773478784799</v>
      </c>
      <c r="C216" s="1">
        <v>-1.4974093260000001</v>
      </c>
      <c r="I216">
        <f t="shared" si="19"/>
        <v>214</v>
      </c>
      <c r="J216">
        <f t="shared" si="15"/>
        <v>0.34059157821665603</v>
      </c>
      <c r="K216">
        <f t="array" ref="K216">+((SUM(COS($I216/$K$1*($A$22:$A$2000))*$B$22:$B$2000)))</f>
        <v>16.627858962744099</v>
      </c>
      <c r="L216">
        <f t="array" ref="L216">+((SUM(COS($I216/$K$1*($A$22:$A$2000))*$C$22:$C$2000)))</f>
        <v>102.20448886729812</v>
      </c>
      <c r="Q216">
        <f t="shared" ca="1" si="16"/>
        <v>7.0165938018291767</v>
      </c>
      <c r="R216">
        <f t="shared" ca="1" si="17"/>
        <v>30.758985580454656</v>
      </c>
      <c r="S216">
        <f t="shared" si="18"/>
        <v>416</v>
      </c>
      <c r="X216" s="1">
        <v>1897.833333</v>
      </c>
      <c r="Y216" s="1">
        <v>-0.35991181311334502</v>
      </c>
      <c r="Z216" s="1">
        <v>-0.65700510000000001</v>
      </c>
      <c r="AA216" s="1">
        <v>1897.833333</v>
      </c>
      <c r="AB216" s="1">
        <v>0.438</v>
      </c>
      <c r="AC216" s="1">
        <v>39.734442703941902</v>
      </c>
      <c r="AD216" s="1">
        <v>286.01873043665501</v>
      </c>
    </row>
    <row r="217" spans="1:30" x14ac:dyDescent="0.25">
      <c r="A217" s="1">
        <v>1970.916667</v>
      </c>
      <c r="B217" s="1">
        <v>-1.78356142699331</v>
      </c>
      <c r="C217" s="1">
        <v>-1.549222798</v>
      </c>
      <c r="I217">
        <f t="shared" si="19"/>
        <v>215</v>
      </c>
      <c r="J217">
        <f t="shared" si="15"/>
        <v>0.34218312764757497</v>
      </c>
      <c r="K217">
        <f t="array" ref="K217">+((SUM(COS($I217/$K$1*($A$22:$A$2000))*$B$22:$B$2000)))</f>
        <v>21.392626367914723</v>
      </c>
      <c r="L217">
        <f t="array" ref="L217">+((SUM(COS($I217/$K$1*($A$22:$A$2000))*$C$22:$C$2000)))</f>
        <v>28.976284221855536</v>
      </c>
      <c r="Q217">
        <f t="shared" ca="1" si="16"/>
        <v>13.162018104902101</v>
      </c>
      <c r="R217">
        <f t="shared" ca="1" si="17"/>
        <v>11.134839974477162</v>
      </c>
      <c r="S217">
        <f t="shared" si="18"/>
        <v>415</v>
      </c>
      <c r="X217" s="1">
        <v>1897.916667</v>
      </c>
      <c r="Y217" s="1">
        <v>-0.22316538675396499</v>
      </c>
      <c r="Z217" s="1">
        <v>-0.53145439999999999</v>
      </c>
      <c r="AA217" s="1">
        <v>1897.916667</v>
      </c>
      <c r="AB217" s="1">
        <v>0.44</v>
      </c>
      <c r="AC217" s="1">
        <v>29.017043104641299</v>
      </c>
      <c r="AD217" s="1">
        <v>340.475794190606</v>
      </c>
    </row>
    <row r="218" spans="1:30" x14ac:dyDescent="0.25">
      <c r="A218" s="1">
        <v>1971</v>
      </c>
      <c r="B218" s="1">
        <v>-1.66419805904838</v>
      </c>
      <c r="C218" s="1">
        <v>-1.512953368</v>
      </c>
      <c r="I218">
        <f t="shared" si="19"/>
        <v>216</v>
      </c>
      <c r="J218">
        <f t="shared" si="15"/>
        <v>0.34377467707849396</v>
      </c>
      <c r="K218">
        <f t="array" ref="K218">+((SUM(COS($I218/$K$1*($A$22:$A$2000))*$B$22:$B$2000)))</f>
        <v>16.033200816577811</v>
      </c>
      <c r="L218">
        <f t="array" ref="L218">+((SUM(COS($I218/$K$1*($A$22:$A$2000))*$C$22:$C$2000)))</f>
        <v>-62.195141385350446</v>
      </c>
      <c r="Q218">
        <f t="shared" ca="1" si="16"/>
        <v>9.7040695853247776</v>
      </c>
      <c r="R218">
        <f t="shared" ca="1" si="17"/>
        <v>-13.207378654990467</v>
      </c>
      <c r="S218">
        <f t="shared" si="18"/>
        <v>414</v>
      </c>
      <c r="X218" s="1">
        <v>1898</v>
      </c>
      <c r="Y218" s="1">
        <v>-0.108464817490228</v>
      </c>
      <c r="Z218" s="1">
        <v>-0.38048710000000002</v>
      </c>
      <c r="AA218" s="1">
        <v>1898</v>
      </c>
      <c r="AB218" s="1">
        <v>0.442</v>
      </c>
      <c r="AC218" s="1">
        <v>32.400687134458103</v>
      </c>
      <c r="AD218" s="1">
        <v>536.15294951041994</v>
      </c>
    </row>
    <row r="219" spans="1:30" x14ac:dyDescent="0.25">
      <c r="A219" s="1">
        <v>1971.083333</v>
      </c>
      <c r="B219" s="1">
        <v>-1.4833450392104299</v>
      </c>
      <c r="C219" s="1">
        <v>-1.056994819</v>
      </c>
      <c r="I219">
        <f t="shared" si="19"/>
        <v>217</v>
      </c>
      <c r="J219">
        <f t="shared" si="15"/>
        <v>0.3453662265094129</v>
      </c>
      <c r="K219">
        <f t="array" ref="K219">+((SUM(COS($I219/$K$1*($A$22:$A$2000))*$B$22:$B$2000)))</f>
        <v>0.54719256896593749</v>
      </c>
      <c r="L219">
        <f t="array" ref="L219">+((SUM(COS($I219/$K$1*($A$22:$A$2000))*$C$22:$C$2000)))</f>
        <v>-70.036359780487757</v>
      </c>
      <c r="Q219">
        <f t="shared" ca="1" si="16"/>
        <v>-5.4682694464650003</v>
      </c>
      <c r="R219">
        <f t="shared" ca="1" si="17"/>
        <v>-18.298541513836227</v>
      </c>
      <c r="S219">
        <f t="shared" si="18"/>
        <v>413</v>
      </c>
      <c r="X219" s="1">
        <v>1898.083333</v>
      </c>
      <c r="Y219" s="1">
        <v>-7.4117392806235693E-2</v>
      </c>
      <c r="Z219" s="1">
        <v>-0.27615709999999999</v>
      </c>
      <c r="AA219" s="1">
        <v>1898.083333</v>
      </c>
      <c r="AB219" s="1">
        <v>0.44400000000000001</v>
      </c>
      <c r="AC219" s="1">
        <v>42.737529561408699</v>
      </c>
      <c r="AD219" s="1">
        <v>689.70768013713098</v>
      </c>
    </row>
    <row r="220" spans="1:30" x14ac:dyDescent="0.25">
      <c r="A220" s="1">
        <v>1971.166667</v>
      </c>
      <c r="B220" s="1">
        <v>-0.85389630044365905</v>
      </c>
      <c r="C220" s="1">
        <v>-0.32124352299999998</v>
      </c>
      <c r="I220">
        <f t="shared" si="19"/>
        <v>218</v>
      </c>
      <c r="J220">
        <f t="shared" si="15"/>
        <v>0.34695777594033189</v>
      </c>
      <c r="K220">
        <f t="array" ref="K220">+((SUM(COS($I220/$K$1*($A$22:$A$2000))*$B$22:$B$2000)))</f>
        <v>-17.055194717875981</v>
      </c>
      <c r="L220">
        <f t="array" ref="L220">+((SUM(COS($I220/$K$1*($A$22:$A$2000))*$C$22:$C$2000)))</f>
        <v>-7.4401952581795419</v>
      </c>
      <c r="Q220">
        <f t="shared" ca="1" si="16"/>
        <v>-18.973126236324571</v>
      </c>
      <c r="R220">
        <f t="shared" ca="1" si="17"/>
        <v>-9.2035486870892367</v>
      </c>
      <c r="S220">
        <f t="shared" si="18"/>
        <v>412</v>
      </c>
      <c r="X220" s="1">
        <v>1898.166667</v>
      </c>
      <c r="Y220" s="1">
        <v>-7.5313231661731095E-2</v>
      </c>
      <c r="Z220" s="1">
        <v>-0.17865449999999999</v>
      </c>
      <c r="AA220" s="1">
        <v>1898.166667</v>
      </c>
      <c r="AB220" s="1">
        <v>0.44600000000000001</v>
      </c>
      <c r="AC220" s="1">
        <v>36.809548523845898</v>
      </c>
      <c r="AD220" s="1">
        <v>716.40563309198797</v>
      </c>
    </row>
    <row r="221" spans="1:30" x14ac:dyDescent="0.25">
      <c r="A221" s="1">
        <v>1971.25</v>
      </c>
      <c r="B221" s="1">
        <v>-0.224035765792579</v>
      </c>
      <c r="C221" s="1">
        <v>0.202072539</v>
      </c>
      <c r="I221">
        <f t="shared" si="19"/>
        <v>219</v>
      </c>
      <c r="J221">
        <f t="shared" si="15"/>
        <v>0.34854932537125077</v>
      </c>
      <c r="K221">
        <f t="array" ref="K221">+((SUM(COS($I221/$K$1*($A$22:$A$2000))*$B$22:$B$2000)))</f>
        <v>-25.173692015435957</v>
      </c>
      <c r="L221">
        <f t="array" ref="L221">+((SUM(COS($I221/$K$1*($A$22:$A$2000))*$C$22:$C$2000)))</f>
        <v>27.206457461519321</v>
      </c>
      <c r="Q221">
        <f t="shared" ca="1" si="16"/>
        <v>-16.01317692786478</v>
      </c>
      <c r="R221">
        <f t="shared" ca="1" si="17"/>
        <v>-4.9132176980350222</v>
      </c>
      <c r="S221">
        <f t="shared" si="18"/>
        <v>411</v>
      </c>
      <c r="X221" s="1">
        <v>1898.25</v>
      </c>
      <c r="Y221" s="1">
        <v>-8.4607207216909494E-2</v>
      </c>
      <c r="Z221" s="1">
        <v>-0.19806370000000001</v>
      </c>
      <c r="AA221" s="1">
        <v>1898.25</v>
      </c>
      <c r="AB221" s="1">
        <v>0.44800000000000001</v>
      </c>
      <c r="AC221" s="1">
        <v>30.317041811133201</v>
      </c>
      <c r="AD221" s="1">
        <v>701.77338545347902</v>
      </c>
    </row>
    <row r="222" spans="1:30" x14ac:dyDescent="0.25">
      <c r="A222" s="1">
        <v>1971.333333</v>
      </c>
      <c r="B222" s="1">
        <v>0.13152667610202201</v>
      </c>
      <c r="C222" s="1">
        <v>0.54404145100000001</v>
      </c>
      <c r="I222">
        <f t="shared" si="19"/>
        <v>220</v>
      </c>
      <c r="J222">
        <f t="shared" si="15"/>
        <v>0.35014087480216977</v>
      </c>
      <c r="K222">
        <f t="array" ref="K222">+((SUM(COS($I222/$K$1*($A$22:$A$2000))*$B$22:$B$2000)))</f>
        <v>-20.673413721104669</v>
      </c>
      <c r="L222">
        <f t="array" ref="L222">+((SUM(COS($I222/$K$1*($A$22:$A$2000))*$C$22:$C$2000)))</f>
        <v>-4.3710690978585642</v>
      </c>
      <c r="Q222">
        <f t="shared" ca="1" si="16"/>
        <v>0.97516434712108568</v>
      </c>
      <c r="R222">
        <f t="shared" ca="1" si="17"/>
        <v>-5.9853593019321858</v>
      </c>
      <c r="S222">
        <f t="shared" si="18"/>
        <v>410</v>
      </c>
      <c r="X222" s="1">
        <v>1898.333333</v>
      </c>
      <c r="Y222" s="1">
        <v>-0.11472763526600301</v>
      </c>
      <c r="Z222" s="1">
        <v>-0.29487619999999998</v>
      </c>
      <c r="AA222" s="1">
        <v>1898.333333</v>
      </c>
      <c r="AB222" s="1">
        <v>0.45</v>
      </c>
      <c r="AC222" s="1">
        <v>43.1537679898181</v>
      </c>
      <c r="AD222" s="1">
        <v>660.56001089243898</v>
      </c>
    </row>
    <row r="223" spans="1:30" x14ac:dyDescent="0.25">
      <c r="A223" s="1">
        <v>1971.416667</v>
      </c>
      <c r="B223" s="1">
        <v>0.27832282126040397</v>
      </c>
      <c r="C223" s="1">
        <v>0.60103626899999996</v>
      </c>
      <c r="I223">
        <f t="shared" si="19"/>
        <v>221</v>
      </c>
      <c r="J223">
        <f t="shared" si="15"/>
        <v>0.3517324242330887</v>
      </c>
      <c r="K223">
        <f t="array" ref="K223">+((SUM(COS($I223/$K$1*($A$22:$A$2000))*$B$22:$B$2000)))</f>
        <v>-9.0806063021556387</v>
      </c>
      <c r="L223">
        <f t="array" ref="L223">+((SUM(COS($I223/$K$1*($A$22:$A$2000))*$C$22:$C$2000)))</f>
        <v>-30.232496806580858</v>
      </c>
      <c r="Q223">
        <f t="shared" ca="1" si="16"/>
        <v>14.455061884330737</v>
      </c>
      <c r="R223">
        <f t="shared" ca="1" si="17"/>
        <v>2.2563981896657732</v>
      </c>
      <c r="S223">
        <f t="shared" si="18"/>
        <v>409</v>
      </c>
      <c r="X223" s="1">
        <v>1898.416667</v>
      </c>
      <c r="Y223" s="1">
        <v>-0.159258385739943</v>
      </c>
      <c r="Z223" s="1">
        <v>-0.24171699999999999</v>
      </c>
      <c r="AA223" s="1">
        <v>1898.416667</v>
      </c>
      <c r="AB223" s="1">
        <v>0.45200000000000001</v>
      </c>
      <c r="AC223" s="1">
        <v>49.6343975117234</v>
      </c>
      <c r="AD223" s="1">
        <v>501.44766613339499</v>
      </c>
    </row>
    <row r="224" spans="1:30" x14ac:dyDescent="0.25">
      <c r="A224" s="1">
        <v>1971.5</v>
      </c>
      <c r="B224" s="1">
        <v>0.370744081391991</v>
      </c>
      <c r="C224" s="1">
        <v>1</v>
      </c>
      <c r="I224">
        <f t="shared" si="19"/>
        <v>222</v>
      </c>
      <c r="J224">
        <f t="shared" si="15"/>
        <v>0.3533239736640077</v>
      </c>
      <c r="K224">
        <f t="array" ref="K224">+((SUM(COS($I224/$K$1*($A$22:$A$2000))*$B$22:$B$2000)))</f>
        <v>8.2961849887594443</v>
      </c>
      <c r="L224">
        <f t="array" ref="L224">+((SUM(COS($I224/$K$1*($A$22:$A$2000))*$C$22:$C$2000)))</f>
        <v>14.335527055182281</v>
      </c>
      <c r="Q224">
        <f t="shared" ca="1" si="16"/>
        <v>12.606239857900773</v>
      </c>
      <c r="R224">
        <f t="shared" ca="1" si="17"/>
        <v>19.041137514420246</v>
      </c>
      <c r="S224">
        <f t="shared" si="18"/>
        <v>408</v>
      </c>
      <c r="X224" s="1">
        <v>1898.5</v>
      </c>
      <c r="Y224" s="1">
        <v>-0.203926093199016</v>
      </c>
      <c r="Z224" s="1">
        <v>-0.52957869999999996</v>
      </c>
      <c r="AA224" s="1">
        <v>1898.5</v>
      </c>
      <c r="AB224" s="1">
        <v>0.45400000000000001</v>
      </c>
      <c r="AC224" s="1">
        <v>37.480516209107797</v>
      </c>
      <c r="AD224" s="1">
        <v>323.33509176862901</v>
      </c>
    </row>
    <row r="225" spans="1:30" x14ac:dyDescent="0.25">
      <c r="A225" s="1">
        <v>1971.583333</v>
      </c>
      <c r="B225" s="1">
        <v>0.49284945781901901</v>
      </c>
      <c r="C225" s="1">
        <v>0.80310880799999995</v>
      </c>
      <c r="I225">
        <f t="shared" si="19"/>
        <v>223</v>
      </c>
      <c r="J225">
        <f t="shared" si="15"/>
        <v>0.35491552309492663</v>
      </c>
      <c r="K225">
        <f t="array" ref="K225">+((SUM(COS($I225/$K$1*($A$22:$A$2000))*$B$22:$B$2000)))</f>
        <v>33.226225317416556</v>
      </c>
      <c r="L225">
        <f t="array" ref="L225">+((SUM(COS($I225/$K$1*($A$22:$A$2000))*$C$22:$C$2000)))</f>
        <v>78.111690082923559</v>
      </c>
      <c r="Q225">
        <f t="shared" ca="1" si="16"/>
        <v>1.7167252659927992</v>
      </c>
      <c r="R225">
        <f t="shared" ca="1" si="17"/>
        <v>23.457884197339965</v>
      </c>
      <c r="S225">
        <f t="shared" si="18"/>
        <v>407</v>
      </c>
      <c r="X225" s="1">
        <v>1898.583333</v>
      </c>
      <c r="Y225" s="1">
        <v>-0.27244527478721198</v>
      </c>
      <c r="Z225" s="1">
        <v>-0.53810210000000003</v>
      </c>
      <c r="AA225" s="1">
        <v>1898.583333</v>
      </c>
      <c r="AB225" s="1">
        <v>0.45600000000000002</v>
      </c>
      <c r="AC225" s="1">
        <v>41.865728085088499</v>
      </c>
      <c r="AD225" s="1">
        <v>404.691656156585</v>
      </c>
    </row>
    <row r="226" spans="1:30" x14ac:dyDescent="0.25">
      <c r="A226" s="1">
        <v>1971.666667</v>
      </c>
      <c r="B226" s="1">
        <v>0.69441078734988304</v>
      </c>
      <c r="C226" s="1">
        <v>0.60103626899999996</v>
      </c>
      <c r="I226">
        <f t="shared" si="19"/>
        <v>224</v>
      </c>
      <c r="J226">
        <f t="shared" si="15"/>
        <v>0.35650707252584563</v>
      </c>
      <c r="K226">
        <f t="array" ref="K226">+((SUM(COS($I226/$K$1*($A$22:$A$2000))*$B$22:$B$2000)))</f>
        <v>49.746236230727959</v>
      </c>
      <c r="L226">
        <f t="array" ref="L226">+((SUM(COS($I226/$K$1*($A$22:$A$2000))*$C$22:$C$2000)))</f>
        <v>59.879483469273907</v>
      </c>
      <c r="Q226">
        <f t="shared" ca="1" si="16"/>
        <v>-4.6042481281693668</v>
      </c>
      <c r="R226">
        <f t="shared" ca="1" si="17"/>
        <v>5.3279004231607896</v>
      </c>
      <c r="S226">
        <f t="shared" si="18"/>
        <v>406</v>
      </c>
      <c r="X226" s="1">
        <v>1898.666667</v>
      </c>
      <c r="Y226" s="1">
        <v>-0.37935930498278397</v>
      </c>
      <c r="Z226" s="1">
        <v>-0.52939670000000005</v>
      </c>
      <c r="AA226" s="1">
        <v>1898.666667</v>
      </c>
      <c r="AB226" s="1">
        <v>0.45800000000000002</v>
      </c>
      <c r="AC226" s="1">
        <v>62.479741308626501</v>
      </c>
      <c r="AD226" s="1">
        <v>782.64554247829597</v>
      </c>
    </row>
    <row r="227" spans="1:30" x14ac:dyDescent="0.25">
      <c r="A227" s="1">
        <v>1971.75</v>
      </c>
      <c r="B227" s="1">
        <v>0.80976205729760897</v>
      </c>
      <c r="C227" s="1">
        <v>0.69948186499999998</v>
      </c>
      <c r="I227">
        <f t="shared" si="19"/>
        <v>225</v>
      </c>
      <c r="J227">
        <f t="shared" si="15"/>
        <v>0.35809862195676451</v>
      </c>
      <c r="K227">
        <f t="array" ref="K227">+((SUM(COS($I227/$K$1*($A$22:$A$2000))*$B$22:$B$2000)))</f>
        <v>25.665465985144348</v>
      </c>
      <c r="L227">
        <f t="array" ref="L227">+((SUM(COS($I227/$K$1*($A$22:$A$2000))*$C$22:$C$2000)))</f>
        <v>-41.703267879436382</v>
      </c>
      <c r="Q227">
        <f t="shared" ca="1" si="16"/>
        <v>-2.801165035323208</v>
      </c>
      <c r="R227">
        <f t="shared" ca="1" si="17"/>
        <v>-17.762565244429769</v>
      </c>
      <c r="S227">
        <f t="shared" si="18"/>
        <v>405</v>
      </c>
      <c r="X227" s="1">
        <v>1898.75</v>
      </c>
      <c r="Y227" s="1">
        <v>-0.46213983346162502</v>
      </c>
      <c r="Z227" s="1">
        <v>-0.56067739999999999</v>
      </c>
      <c r="AA227" s="1">
        <v>1898.75</v>
      </c>
      <c r="AB227" s="1">
        <v>0.46</v>
      </c>
      <c r="AC227" s="1">
        <v>57.686884063929902</v>
      </c>
      <c r="AD227" s="1">
        <v>1197.77705236677</v>
      </c>
    </row>
    <row r="228" spans="1:30" x14ac:dyDescent="0.25">
      <c r="A228" s="1">
        <v>1971.833333</v>
      </c>
      <c r="B228" s="1">
        <v>0.83558903523506201</v>
      </c>
      <c r="C228" s="1">
        <v>0.74611399</v>
      </c>
      <c r="I228">
        <f t="shared" si="19"/>
        <v>226</v>
      </c>
      <c r="J228">
        <f t="shared" si="15"/>
        <v>0.35969017138768344</v>
      </c>
      <c r="K228">
        <f t="array" ref="K228">+((SUM(COS($I228/$K$1*($A$22:$A$2000))*$B$22:$B$2000)))</f>
        <v>-40.580960134132368</v>
      </c>
      <c r="L228">
        <f t="array" ref="L228">+((SUM(COS($I228/$K$1*($A$22:$A$2000))*$C$22:$C$2000)))</f>
        <v>-111.84745502979996</v>
      </c>
      <c r="Q228">
        <f t="shared" ca="1" si="16"/>
        <v>-0.34190198565324892</v>
      </c>
      <c r="R228">
        <f t="shared" ca="1" si="17"/>
        <v>-23.879897015940017</v>
      </c>
      <c r="S228">
        <f t="shared" si="18"/>
        <v>404</v>
      </c>
      <c r="X228" s="1">
        <v>1898.833333</v>
      </c>
      <c r="Y228" s="1">
        <v>-0.44523806660201698</v>
      </c>
      <c r="Z228" s="1">
        <v>-0.41359309999999999</v>
      </c>
      <c r="AA228" s="1">
        <v>1898.833333</v>
      </c>
      <c r="AB228" s="1">
        <v>0.46200000000000002</v>
      </c>
      <c r="AC228" s="1">
        <v>46.174881843905702</v>
      </c>
      <c r="AD228" s="1">
        <v>1521.44535837321</v>
      </c>
    </row>
    <row r="229" spans="1:30" x14ac:dyDescent="0.25">
      <c r="A229" s="1">
        <v>1971.916667</v>
      </c>
      <c r="B229" s="1">
        <v>0.84117124974229995</v>
      </c>
      <c r="C229" s="1">
        <v>0.67875647699999997</v>
      </c>
      <c r="I229">
        <f t="shared" si="19"/>
        <v>227</v>
      </c>
      <c r="J229">
        <f t="shared" si="15"/>
        <v>0.36128172081860244</v>
      </c>
      <c r="K229">
        <f t="array" ref="K229">+((SUM(COS($I229/$K$1*($A$22:$A$2000))*$B$22:$B$2000)))</f>
        <v>-88.142127264225266</v>
      </c>
      <c r="L229">
        <f t="array" ref="L229">+((SUM(COS($I229/$K$1*($A$22:$A$2000))*$C$22:$C$2000)))</f>
        <v>-65.861366181831315</v>
      </c>
      <c r="Q229">
        <f t="shared" ca="1" si="16"/>
        <v>-2.3265826093969055</v>
      </c>
      <c r="R229">
        <f t="shared" ca="1" si="17"/>
        <v>-12.955500240807218</v>
      </c>
      <c r="S229">
        <f t="shared" si="18"/>
        <v>403</v>
      </c>
      <c r="X229" s="1">
        <v>1898.916667</v>
      </c>
      <c r="Y229" s="1">
        <v>-0.35400679257677697</v>
      </c>
      <c r="Z229" s="1">
        <v>-0.2599554</v>
      </c>
      <c r="AA229" s="1">
        <v>1898.916667</v>
      </c>
      <c r="AB229" s="1">
        <v>0.46400000000000002</v>
      </c>
      <c r="AC229" s="1">
        <v>71.573245891464893</v>
      </c>
      <c r="AD229" s="1">
        <v>1825.7657635954999</v>
      </c>
    </row>
    <row r="230" spans="1:30" x14ac:dyDescent="0.25">
      <c r="A230" s="1">
        <v>1972</v>
      </c>
      <c r="B230" s="1">
        <v>0.90341256925257996</v>
      </c>
      <c r="C230" s="1">
        <v>0.66839378199999999</v>
      </c>
      <c r="I230">
        <f t="shared" si="19"/>
        <v>228</v>
      </c>
      <c r="J230">
        <f t="shared" si="15"/>
        <v>0.36287327024952137</v>
      </c>
      <c r="K230">
        <f t="array" ref="K230">+((SUM(COS($I230/$K$1*($A$22:$A$2000))*$B$22:$B$2000)))</f>
        <v>-49.613647634329695</v>
      </c>
      <c r="L230">
        <f t="array" ref="L230">+((SUM(COS($I230/$K$1*($A$22:$A$2000))*$C$22:$C$2000)))</f>
        <v>42.646902863645103</v>
      </c>
      <c r="Q230">
        <f t="shared" ca="1" si="16"/>
        <v>-4.6941089937092624</v>
      </c>
      <c r="R230">
        <f t="shared" ca="1" si="17"/>
        <v>1.4533502421581228</v>
      </c>
      <c r="S230">
        <f t="shared" si="18"/>
        <v>402</v>
      </c>
      <c r="X230" s="1">
        <v>1899</v>
      </c>
      <c r="Y230" s="1">
        <v>-0.28055397110833202</v>
      </c>
      <c r="Z230" s="1">
        <v>-0.25012509999999999</v>
      </c>
      <c r="AA230" s="1">
        <v>1899</v>
      </c>
      <c r="AB230" s="1">
        <v>0.46600000000000003</v>
      </c>
      <c r="AC230" s="1">
        <v>92.458932298615906</v>
      </c>
      <c r="AD230" s="1">
        <v>2015.89160351688</v>
      </c>
    </row>
    <row r="231" spans="1:30" x14ac:dyDescent="0.25">
      <c r="A231" s="1">
        <v>1972.083333</v>
      </c>
      <c r="B231" s="1">
        <v>1.0314984915316601</v>
      </c>
      <c r="C231" s="1">
        <v>0.49222797899999998</v>
      </c>
      <c r="I231">
        <f t="shared" si="19"/>
        <v>229</v>
      </c>
      <c r="J231">
        <f t="shared" si="15"/>
        <v>0.36446481968044037</v>
      </c>
      <c r="K231">
        <f t="array" ref="K231">+((SUM(COS($I231/$K$1*($A$22:$A$2000))*$B$22:$B$2000)))</f>
        <v>52.385506358850449</v>
      </c>
      <c r="L231">
        <f t="array" ref="L231">+((SUM(COS($I231/$K$1*($A$22:$A$2000))*$C$22:$C$2000)))</f>
        <v>94.719527167627845</v>
      </c>
      <c r="Q231">
        <f t="shared" ca="1" si="16"/>
        <v>-2.3077871293913077</v>
      </c>
      <c r="R231">
        <f t="shared" ca="1" si="17"/>
        <v>13.240891718918352</v>
      </c>
      <c r="S231">
        <f t="shared" si="18"/>
        <v>401</v>
      </c>
      <c r="X231" s="1">
        <v>1899.083333</v>
      </c>
      <c r="Y231" s="1">
        <v>-0.25250365264133801</v>
      </c>
      <c r="Z231" s="1">
        <v>-0.1236521</v>
      </c>
      <c r="AA231" s="1">
        <v>1899.083333</v>
      </c>
      <c r="AB231" s="1">
        <v>0.46800000000000003</v>
      </c>
      <c r="AC231" s="1">
        <v>71.878923862395595</v>
      </c>
      <c r="AD231" s="1">
        <v>1875.6288521681599</v>
      </c>
    </row>
    <row r="232" spans="1:30" x14ac:dyDescent="0.25">
      <c r="A232" s="1">
        <v>1972.166667</v>
      </c>
      <c r="B232" s="1">
        <v>0.83878008669256698</v>
      </c>
      <c r="C232" s="1">
        <v>0.787564767</v>
      </c>
      <c r="I232">
        <f t="shared" si="19"/>
        <v>230</v>
      </c>
      <c r="J232">
        <f t="shared" si="15"/>
        <v>0.36605636911135925</v>
      </c>
      <c r="K232">
        <f t="array" ref="K232">+((SUM(COS($I232/$K$1*($A$22:$A$2000))*$B$22:$B$2000)))</f>
        <v>106.31761628086809</v>
      </c>
      <c r="L232">
        <f t="array" ref="L232">+((SUM(COS($I232/$K$1*($A$22:$A$2000))*$C$22:$C$2000)))</f>
        <v>51.861073368366675</v>
      </c>
      <c r="Q232">
        <f t="shared" ca="1" si="16"/>
        <v>2.449003704077489</v>
      </c>
      <c r="R232">
        <f t="shared" ca="1" si="17"/>
        <v>21.30217215509127</v>
      </c>
      <c r="S232">
        <f t="shared" si="18"/>
        <v>400</v>
      </c>
      <c r="X232" s="1">
        <v>1899.166667</v>
      </c>
      <c r="Y232" s="1">
        <v>-0.226839090923248</v>
      </c>
      <c r="Z232" s="1">
        <v>-2.3973520000000002E-2</v>
      </c>
      <c r="AA232" s="1">
        <v>1899.166667</v>
      </c>
      <c r="AB232" s="1">
        <v>0.47</v>
      </c>
      <c r="AC232" s="1">
        <v>80.927375374243695</v>
      </c>
      <c r="AD232" s="1">
        <v>1482.47046219617</v>
      </c>
    </row>
    <row r="233" spans="1:30" x14ac:dyDescent="0.25">
      <c r="A233" s="1">
        <v>1972.25</v>
      </c>
      <c r="B233" s="1">
        <v>0.36728942328009401</v>
      </c>
      <c r="C233" s="1">
        <v>0.86528497400000004</v>
      </c>
      <c r="I233">
        <f t="shared" si="19"/>
        <v>231</v>
      </c>
      <c r="J233">
        <f t="shared" si="15"/>
        <v>0.36764791854227824</v>
      </c>
      <c r="K233">
        <f t="array" ref="K233">+((SUM(COS($I233/$K$1*($A$22:$A$2000))*$B$22:$B$2000)))</f>
        <v>42.01575677058414</v>
      </c>
      <c r="L233">
        <f t="array" ref="L233">+((SUM(COS($I233/$K$1*($A$22:$A$2000))*$C$22:$C$2000)))</f>
        <v>-18.228626231496584</v>
      </c>
      <c r="Q233">
        <f t="shared" ca="1" si="16"/>
        <v>3.7940533288115486</v>
      </c>
      <c r="R233">
        <f t="shared" ca="1" si="17"/>
        <v>16.975873111341532</v>
      </c>
      <c r="S233">
        <f t="shared" si="18"/>
        <v>399</v>
      </c>
      <c r="X233" s="1">
        <v>1899.25</v>
      </c>
      <c r="Y233" s="1">
        <v>-0.201853403206845</v>
      </c>
      <c r="Z233" s="1">
        <v>5.0936309999999999E-2</v>
      </c>
      <c r="AA233" s="1">
        <v>1899.25</v>
      </c>
      <c r="AB233" s="1">
        <v>0.47199999999999998</v>
      </c>
      <c r="AC233" s="1">
        <v>142.499720743724</v>
      </c>
      <c r="AD233" s="1">
        <v>1113.79796487358</v>
      </c>
    </row>
    <row r="234" spans="1:30" x14ac:dyDescent="0.25">
      <c r="A234" s="1">
        <v>1972.333333</v>
      </c>
      <c r="B234" s="1">
        <v>-0.14892826185190999</v>
      </c>
      <c r="C234" s="1">
        <v>4.1450777000000001E-2</v>
      </c>
      <c r="I234">
        <f t="shared" si="19"/>
        <v>232</v>
      </c>
      <c r="J234">
        <f t="shared" si="15"/>
        <v>0.36923946797319718</v>
      </c>
      <c r="K234">
        <f t="array" ref="K234">+((SUM(COS($I234/$K$1*($A$22:$A$2000))*$B$22:$B$2000)))</f>
        <v>-69.295927663573039</v>
      </c>
      <c r="L234">
        <f t="array" ref="L234">+((SUM(COS($I234/$K$1*($A$22:$A$2000))*$C$22:$C$2000)))</f>
        <v>-46.056307355849306</v>
      </c>
      <c r="Q234">
        <f t="shared" ca="1" si="16"/>
        <v>1.7343312436559837</v>
      </c>
      <c r="R234">
        <f t="shared" ca="1" si="17"/>
        <v>-4.9679661693279913</v>
      </c>
      <c r="S234">
        <f t="shared" si="18"/>
        <v>398</v>
      </c>
      <c r="X234" s="1">
        <v>1899.333333</v>
      </c>
      <c r="Y234" s="1">
        <v>-0.228783849547464</v>
      </c>
      <c r="Z234" s="1">
        <v>0.1081708</v>
      </c>
      <c r="AA234" s="1">
        <v>1899.333333</v>
      </c>
      <c r="AB234" s="1">
        <v>0.47399999999999998</v>
      </c>
      <c r="AC234" s="1">
        <v>157.706294344486</v>
      </c>
      <c r="AD234" s="1">
        <v>818.83233585551295</v>
      </c>
    </row>
    <row r="235" spans="1:30" x14ac:dyDescent="0.25">
      <c r="A235" s="1">
        <v>1972.416667</v>
      </c>
      <c r="B235" s="1">
        <v>-0.56572498633801305</v>
      </c>
      <c r="C235" s="1">
        <v>-0.61139896400000004</v>
      </c>
      <c r="I235">
        <f t="shared" si="19"/>
        <v>233</v>
      </c>
      <c r="J235">
        <f t="shared" si="15"/>
        <v>0.37083101740411617</v>
      </c>
      <c r="K235">
        <f t="array" ref="K235">+((SUM(COS($I235/$K$1*($A$22:$A$2000))*$B$22:$B$2000)))</f>
        <v>-94.480141370622178</v>
      </c>
      <c r="L235">
        <f t="array" ref="L235">+((SUM(COS($I235/$K$1*($A$22:$A$2000))*$C$22:$C$2000)))</f>
        <v>-35.041011278997289</v>
      </c>
      <c r="Q235">
        <f t="shared" ca="1" si="16"/>
        <v>1.2445725237536889</v>
      </c>
      <c r="R235">
        <f t="shared" ca="1" si="17"/>
        <v>-26.811882991555471</v>
      </c>
      <c r="S235">
        <f t="shared" si="18"/>
        <v>397</v>
      </c>
      <c r="X235" s="1">
        <v>1899.416667</v>
      </c>
      <c r="Y235" s="1">
        <v>-0.30345295403809902</v>
      </c>
      <c r="Z235" s="1">
        <v>-0.18462899999999999</v>
      </c>
      <c r="AA235" s="1">
        <v>1899.416667</v>
      </c>
      <c r="AB235" s="1">
        <v>0.47599999999999998</v>
      </c>
      <c r="AC235" s="1">
        <v>168.64799090484499</v>
      </c>
      <c r="AD235" s="1">
        <v>526.02002646510198</v>
      </c>
    </row>
    <row r="236" spans="1:30" x14ac:dyDescent="0.25">
      <c r="A236" s="1">
        <v>1972.5</v>
      </c>
      <c r="B236" s="1">
        <v>-0.81458122130094202</v>
      </c>
      <c r="C236" s="1">
        <v>-0.88082901599999996</v>
      </c>
      <c r="I236">
        <f t="shared" si="19"/>
        <v>234</v>
      </c>
      <c r="J236">
        <f t="shared" si="15"/>
        <v>0.37242256683503505</v>
      </c>
      <c r="K236">
        <f t="array" ref="K236">+((SUM(COS($I236/$K$1*($A$22:$A$2000))*$B$22:$B$2000)))</f>
        <v>-8.339280186861977</v>
      </c>
      <c r="L236">
        <f t="array" ref="L236">+((SUM(COS($I236/$K$1*($A$22:$A$2000))*$C$22:$C$2000)))</f>
        <v>-20.418731168131217</v>
      </c>
      <c r="Q236">
        <f t="shared" ca="1" si="16"/>
        <v>3.1692012536128198</v>
      </c>
      <c r="R236">
        <f t="shared" ca="1" si="17"/>
        <v>-22.577887194102853</v>
      </c>
      <c r="S236">
        <f t="shared" si="18"/>
        <v>396</v>
      </c>
      <c r="X236" s="1">
        <v>1899.5</v>
      </c>
      <c r="Y236" s="1">
        <v>-0.353382254437552</v>
      </c>
      <c r="Z236" s="1">
        <v>-0.27996070000000001</v>
      </c>
      <c r="AA236" s="1">
        <v>1899.5</v>
      </c>
      <c r="AB236" s="1">
        <v>0.47799999999999998</v>
      </c>
      <c r="AC236" s="1">
        <v>427.70994596984701</v>
      </c>
      <c r="AD236" s="1">
        <v>381.15690494950599</v>
      </c>
    </row>
    <row r="237" spans="1:30" x14ac:dyDescent="0.25">
      <c r="A237" s="1">
        <v>1972.583333</v>
      </c>
      <c r="B237" s="1">
        <v>-0.89891425294681504</v>
      </c>
      <c r="C237" s="1">
        <v>-1.088082902</v>
      </c>
      <c r="I237">
        <f t="shared" si="19"/>
        <v>235</v>
      </c>
      <c r="J237">
        <f t="shared" si="15"/>
        <v>0.37401411626595404</v>
      </c>
      <c r="K237">
        <f t="array" ref="K237">+((SUM(COS($I237/$K$1*($A$22:$A$2000))*$B$22:$B$2000)))</f>
        <v>75.012970723407363</v>
      </c>
      <c r="L237">
        <f t="array" ref="L237">+((SUM(COS($I237/$K$1*($A$22:$A$2000))*$C$22:$C$2000)))</f>
        <v>-4.0388749927838878</v>
      </c>
      <c r="Q237">
        <f t="shared" ca="1" si="16"/>
        <v>2.3171984798463203</v>
      </c>
      <c r="R237">
        <f t="shared" ca="1" si="17"/>
        <v>4.4346570092328568</v>
      </c>
      <c r="S237">
        <f t="shared" si="18"/>
        <v>395</v>
      </c>
      <c r="X237" s="1">
        <v>1899.583333</v>
      </c>
      <c r="Y237" s="1">
        <v>-0.35873425687527599</v>
      </c>
      <c r="Z237" s="1">
        <v>-0.1710721</v>
      </c>
      <c r="AA237" s="1">
        <v>1899.583333</v>
      </c>
      <c r="AB237" s="1">
        <v>0.48</v>
      </c>
      <c r="AC237" s="1">
        <v>1013.26201073756</v>
      </c>
      <c r="AD237" s="1">
        <v>523.33400812852597</v>
      </c>
    </row>
    <row r="238" spans="1:30" x14ac:dyDescent="0.25">
      <c r="A238" s="1">
        <v>1972.666667</v>
      </c>
      <c r="B238" s="1">
        <v>-1.0522469280782001</v>
      </c>
      <c r="C238" s="1">
        <v>-1.2176165800000001</v>
      </c>
      <c r="I238">
        <f t="shared" si="19"/>
        <v>236</v>
      </c>
      <c r="J238">
        <f t="shared" si="15"/>
        <v>0.37560566569687298</v>
      </c>
      <c r="K238">
        <f t="array" ref="K238">+((SUM(COS($I238/$K$1*($A$22:$A$2000))*$B$22:$B$2000)))</f>
        <v>56.560950482338804</v>
      </c>
      <c r="L238">
        <f t="array" ref="L238">+((SUM(COS($I238/$K$1*($A$22:$A$2000))*$C$22:$C$2000)))</f>
        <v>29.818805817960072</v>
      </c>
      <c r="Q238">
        <f t="shared" ca="1" si="16"/>
        <v>-3.3840053858830488</v>
      </c>
      <c r="R238">
        <f t="shared" ca="1" si="17"/>
        <v>21.224352189920978</v>
      </c>
      <c r="S238">
        <f t="shared" si="18"/>
        <v>394</v>
      </c>
      <c r="X238" s="1">
        <v>1899.666667</v>
      </c>
      <c r="Y238" s="1">
        <v>-0.38279724772332402</v>
      </c>
      <c r="Z238" s="1">
        <v>-0.57389369999999995</v>
      </c>
      <c r="AA238" s="1">
        <v>1899.666667</v>
      </c>
      <c r="AB238" s="1">
        <v>0.48199999999999998</v>
      </c>
      <c r="AC238" s="1">
        <v>1664.40842390129</v>
      </c>
      <c r="AD238" s="1">
        <v>762.90131084149505</v>
      </c>
    </row>
    <row r="239" spans="1:30" x14ac:dyDescent="0.25">
      <c r="A239" s="1">
        <v>1972.75</v>
      </c>
      <c r="B239" s="1">
        <v>-1.18524703536113</v>
      </c>
      <c r="C239" s="1">
        <v>-1.3056994820000001</v>
      </c>
      <c r="I239">
        <f t="shared" si="19"/>
        <v>237</v>
      </c>
      <c r="J239">
        <f t="shared" si="15"/>
        <v>0.37719721512779197</v>
      </c>
      <c r="K239">
        <f t="array" ref="K239">+((SUM(COS($I239/$K$1*($A$22:$A$2000))*$B$22:$B$2000)))</f>
        <v>-21.278153788882012</v>
      </c>
      <c r="L239">
        <f t="array" ref="L239">+((SUM(COS($I239/$K$1*($A$22:$A$2000))*$C$22:$C$2000)))</f>
        <v>59.106293448484081</v>
      </c>
      <c r="Q239">
        <f t="shared" ca="1" si="16"/>
        <v>-7.6080781608190025</v>
      </c>
      <c r="R239">
        <f t="shared" ca="1" si="17"/>
        <v>10.923240883414206</v>
      </c>
      <c r="S239">
        <f t="shared" si="18"/>
        <v>393</v>
      </c>
      <c r="X239" s="1">
        <v>1899.75</v>
      </c>
      <c r="Y239" s="1">
        <v>-0.44380190541737502</v>
      </c>
      <c r="Z239" s="1">
        <v>-7.2226460000000006E-2</v>
      </c>
      <c r="AA239" s="1">
        <v>1899.75</v>
      </c>
      <c r="AB239" s="1">
        <v>0.48399999999999999</v>
      </c>
      <c r="AC239" s="1">
        <v>2121.13764208879</v>
      </c>
      <c r="AD239" s="1">
        <v>862.68418492029298</v>
      </c>
    </row>
    <row r="240" spans="1:30" x14ac:dyDescent="0.25">
      <c r="A240" s="1">
        <v>1972.833333</v>
      </c>
      <c r="B240" s="1">
        <v>-1.3159791805124901</v>
      </c>
      <c r="C240" s="1">
        <v>-1.373056995</v>
      </c>
      <c r="I240">
        <f t="shared" si="19"/>
        <v>238</v>
      </c>
      <c r="J240">
        <f t="shared" si="15"/>
        <v>0.37878876455871091</v>
      </c>
      <c r="K240">
        <f t="array" ref="K240">+((SUM(COS($I240/$K$1*($A$22:$A$2000))*$B$22:$B$2000)))</f>
        <v>-49.394950926858819</v>
      </c>
      <c r="L240">
        <f t="array" ref="L240">+((SUM(COS($I240/$K$1*($A$22:$A$2000))*$C$22:$C$2000)))</f>
        <v>36.41752509094605</v>
      </c>
      <c r="Q240">
        <f t="shared" ca="1" si="16"/>
        <v>-4.2932727529451187</v>
      </c>
      <c r="R240">
        <f t="shared" ca="1" si="17"/>
        <v>-3.7603320448378739</v>
      </c>
      <c r="S240">
        <f t="shared" si="18"/>
        <v>392</v>
      </c>
      <c r="X240" s="1">
        <v>1899.833333</v>
      </c>
      <c r="Y240" s="1">
        <v>-0.46202014003570002</v>
      </c>
      <c r="Z240" s="1">
        <v>-0.19006509999999999</v>
      </c>
      <c r="AA240" s="1">
        <v>1899.833333</v>
      </c>
      <c r="AB240" s="1">
        <v>0.48599999999999999</v>
      </c>
      <c r="AC240" s="1">
        <v>2304.1892698676202</v>
      </c>
      <c r="AD240" s="1">
        <v>843.51440876578204</v>
      </c>
    </row>
    <row r="241" spans="1:30" x14ac:dyDescent="0.25">
      <c r="A241" s="1">
        <v>1972.916667</v>
      </c>
      <c r="B241" s="1">
        <v>-1.40986980566561</v>
      </c>
      <c r="C241" s="1">
        <v>-1.3212435229999999</v>
      </c>
      <c r="I241">
        <f t="shared" si="19"/>
        <v>239</v>
      </c>
      <c r="J241">
        <f t="shared" si="15"/>
        <v>0.3803803139896299</v>
      </c>
      <c r="K241">
        <f t="array" ref="K241">+((SUM(COS($I241/$K$1*($A$22:$A$2000))*$B$22:$B$2000)))</f>
        <v>-9.2039409415227436</v>
      </c>
      <c r="L241">
        <f t="array" ref="L241">+((SUM(COS($I241/$K$1*($A$22:$A$2000))*$C$22:$C$2000)))</f>
        <v>-36.31584315110436</v>
      </c>
      <c r="Q241">
        <f t="shared" ca="1" si="16"/>
        <v>2.3216639999514799</v>
      </c>
      <c r="R241">
        <f t="shared" ca="1" si="17"/>
        <v>0.72779518649897668</v>
      </c>
      <c r="S241">
        <f t="shared" si="18"/>
        <v>391</v>
      </c>
      <c r="X241" s="1">
        <v>1899.916667</v>
      </c>
      <c r="Y241" s="1">
        <v>-0.39680169337596499</v>
      </c>
      <c r="Z241" s="1">
        <v>-0.53022340000000001</v>
      </c>
      <c r="AA241" s="1">
        <v>1899.916667</v>
      </c>
      <c r="AB241" s="1">
        <v>0.48799999999999999</v>
      </c>
      <c r="AC241" s="1">
        <v>2155.4885920890001</v>
      </c>
      <c r="AD241" s="1">
        <v>758.74310966584903</v>
      </c>
    </row>
    <row r="242" spans="1:30" x14ac:dyDescent="0.25">
      <c r="A242" s="1">
        <v>1973</v>
      </c>
      <c r="B242" s="1">
        <v>-1.4119523244304799</v>
      </c>
      <c r="C242" s="1">
        <v>-1.062176166</v>
      </c>
      <c r="I242">
        <f t="shared" si="19"/>
        <v>240</v>
      </c>
      <c r="J242">
        <f t="shared" si="15"/>
        <v>0.38197186342054879</v>
      </c>
      <c r="K242">
        <f t="array" ref="K242">+((SUM(COS($I242/$K$1*($A$22:$A$2000))*$B$22:$B$2000)))</f>
        <v>18.845870604855541</v>
      </c>
      <c r="L242">
        <f t="array" ref="L242">+((SUM(COS($I242/$K$1*($A$22:$A$2000))*$C$22:$C$2000)))</f>
        <v>-86.084266116430214</v>
      </c>
      <c r="Q242">
        <f t="shared" ca="1" si="16"/>
        <v>3.2047969680390853</v>
      </c>
      <c r="R242">
        <f t="shared" ca="1" si="17"/>
        <v>8.8052067517189094</v>
      </c>
      <c r="S242">
        <f t="shared" si="18"/>
        <v>390</v>
      </c>
      <c r="X242" s="1">
        <v>1900</v>
      </c>
      <c r="Y242" s="1">
        <v>-0.33949595175936398</v>
      </c>
      <c r="Z242" s="1">
        <v>-0.30076710000000001</v>
      </c>
      <c r="AA242" s="1">
        <v>1900</v>
      </c>
      <c r="AB242" s="1">
        <v>0.49</v>
      </c>
      <c r="AC242" s="1">
        <v>1742.7604788738099</v>
      </c>
      <c r="AD242" s="1">
        <v>570.38542128293705</v>
      </c>
    </row>
    <row r="243" spans="1:30" x14ac:dyDescent="0.25">
      <c r="A243" s="1">
        <v>1973.083333</v>
      </c>
      <c r="B243" s="1">
        <v>-1.3262935913254801</v>
      </c>
      <c r="C243" s="1">
        <v>-0.51813471499999997</v>
      </c>
      <c r="I243">
        <f t="shared" si="19"/>
        <v>241</v>
      </c>
      <c r="J243">
        <f t="shared" si="15"/>
        <v>0.38356341285146778</v>
      </c>
      <c r="K243">
        <f t="array" ref="K243">+((SUM(COS($I243/$K$1*($A$22:$A$2000))*$B$22:$B$2000)))</f>
        <v>-6.5567126010716752</v>
      </c>
      <c r="L243">
        <f t="array" ref="L243">+((SUM(COS($I243/$K$1*($A$22:$A$2000))*$C$22:$C$2000)))</f>
        <v>-49.406673307110296</v>
      </c>
      <c r="Q243">
        <f t="shared" ca="1" si="16"/>
        <v>-1.2517654015909485</v>
      </c>
      <c r="R243">
        <f t="shared" ca="1" si="17"/>
        <v>-6.9540576744247291</v>
      </c>
      <c r="S243">
        <f t="shared" si="18"/>
        <v>389</v>
      </c>
      <c r="X243" s="1">
        <v>1900.083333</v>
      </c>
      <c r="Y243" s="1">
        <v>-0.38038843503984898</v>
      </c>
      <c r="Z243" s="1">
        <v>-0.12436609999999999</v>
      </c>
      <c r="AA243" s="1">
        <v>1900.083333</v>
      </c>
      <c r="AB243" s="1">
        <v>0.49199999999999999</v>
      </c>
      <c r="AC243" s="1">
        <v>1505.07428195529</v>
      </c>
      <c r="AD243" s="1">
        <v>424.77124350975799</v>
      </c>
    </row>
    <row r="244" spans="1:30" x14ac:dyDescent="0.25">
      <c r="A244" s="1">
        <v>1973.166667</v>
      </c>
      <c r="B244" s="1">
        <v>-1.18129844531381</v>
      </c>
      <c r="C244" s="1">
        <v>5.1813471999999999E-2</v>
      </c>
      <c r="I244">
        <f t="shared" si="19"/>
        <v>242</v>
      </c>
      <c r="J244">
        <f t="shared" si="15"/>
        <v>0.38515496228238671</v>
      </c>
      <c r="K244">
        <f t="array" ref="K244">+((SUM(COS($I244/$K$1*($A$22:$A$2000))*$B$22:$B$2000)))</f>
        <v>-25.844482962068604</v>
      </c>
      <c r="L244">
        <f t="array" ref="L244">+((SUM(COS($I244/$K$1*($A$22:$A$2000))*$C$22:$C$2000)))</f>
        <v>43.339676743793852</v>
      </c>
      <c r="Q244">
        <f t="shared" ca="1" si="16"/>
        <v>-1.0181213061856251</v>
      </c>
      <c r="R244">
        <f t="shared" ca="1" si="17"/>
        <v>-32.154795339683901</v>
      </c>
      <c r="S244">
        <f t="shared" si="18"/>
        <v>388</v>
      </c>
      <c r="X244" s="1">
        <v>1900.166667</v>
      </c>
      <c r="Y244" s="1">
        <v>-0.45381749418581802</v>
      </c>
      <c r="Z244" s="1">
        <v>-0.31192350000000002</v>
      </c>
      <c r="AA244" s="1">
        <v>1900.166667</v>
      </c>
      <c r="AB244" s="1">
        <v>0.49399999999999999</v>
      </c>
      <c r="AC244" s="1">
        <v>1907.10674423308</v>
      </c>
      <c r="AD244" s="1">
        <v>595.76714296549903</v>
      </c>
    </row>
    <row r="245" spans="1:30" x14ac:dyDescent="0.25">
      <c r="A245" s="1">
        <v>1973.25</v>
      </c>
      <c r="B245" s="1">
        <v>-0.88793154660377005</v>
      </c>
      <c r="C245" s="1">
        <v>0.38860103600000001</v>
      </c>
      <c r="I245">
        <f t="shared" si="19"/>
        <v>243</v>
      </c>
      <c r="J245">
        <f t="shared" si="15"/>
        <v>0.38674651171330571</v>
      </c>
      <c r="K245">
        <f t="array" ref="K245">+((SUM(COS($I245/$K$1*($A$22:$A$2000))*$B$22:$B$2000)))</f>
        <v>13.485887634341161</v>
      </c>
      <c r="L245">
        <f t="array" ref="L245">+((SUM(COS($I245/$K$1*($A$22:$A$2000))*$C$22:$C$2000)))</f>
        <v>94.387666820735433</v>
      </c>
      <c r="Q245">
        <f t="shared" ca="1" si="16"/>
        <v>7.0781788109973638</v>
      </c>
      <c r="R245">
        <f t="shared" ca="1" si="17"/>
        <v>-23.038755226808192</v>
      </c>
      <c r="S245">
        <f t="shared" si="18"/>
        <v>387</v>
      </c>
      <c r="X245" s="1">
        <v>1900.25</v>
      </c>
      <c r="Y245" s="1">
        <v>-0.42140000792440002</v>
      </c>
      <c r="Z245" s="1">
        <v>-0.1383337</v>
      </c>
      <c r="AA245" s="1">
        <v>1900.25</v>
      </c>
      <c r="AB245" s="1">
        <v>0.496</v>
      </c>
      <c r="AC245" s="1">
        <v>2832.8956116945901</v>
      </c>
      <c r="AD245" s="1">
        <v>1043.53118133471</v>
      </c>
    </row>
    <row r="246" spans="1:30" x14ac:dyDescent="0.25">
      <c r="A246" s="1">
        <v>1973.333333</v>
      </c>
      <c r="B246" s="1">
        <v>-0.680338811888615</v>
      </c>
      <c r="C246" s="1">
        <v>0.59585492200000001</v>
      </c>
      <c r="I246">
        <f t="shared" si="19"/>
        <v>244</v>
      </c>
      <c r="J246">
        <f t="shared" si="15"/>
        <v>0.38833806114422464</v>
      </c>
      <c r="K246">
        <f t="array" ref="K246">+((SUM(COS($I246/$K$1*($A$22:$A$2000))*$B$22:$B$2000)))</f>
        <v>59.547138639745462</v>
      </c>
      <c r="L246">
        <f t="array" ref="L246">+((SUM(COS($I246/$K$1*($A$22:$A$2000))*$C$22:$C$2000)))</f>
        <v>49.357288482658028</v>
      </c>
      <c r="Q246">
        <f t="shared" ca="1" si="16"/>
        <v>11.459744206376991</v>
      </c>
      <c r="R246">
        <f t="shared" ca="1" si="17"/>
        <v>23.999742510199699</v>
      </c>
      <c r="S246">
        <f t="shared" si="18"/>
        <v>386</v>
      </c>
      <c r="X246" s="1">
        <v>1900.333333</v>
      </c>
      <c r="Y246" s="1">
        <v>-0.27389449890351197</v>
      </c>
      <c r="Z246" s="1">
        <v>3.9151819999999997E-2</v>
      </c>
      <c r="AA246" s="1">
        <v>1900.333333</v>
      </c>
      <c r="AB246" s="1">
        <v>0.498</v>
      </c>
      <c r="AC246" s="1">
        <v>3688.0829569412699</v>
      </c>
      <c r="AD246" s="1">
        <v>1440.6930599387399</v>
      </c>
    </row>
    <row r="247" spans="1:30" x14ac:dyDescent="0.25">
      <c r="A247" s="1">
        <v>1973.416667</v>
      </c>
      <c r="B247" s="1">
        <v>-0.58452899125983804</v>
      </c>
      <c r="C247" s="1">
        <v>0.64766839399999998</v>
      </c>
      <c r="I247">
        <f t="shared" si="19"/>
        <v>245</v>
      </c>
      <c r="J247">
        <f t="shared" si="15"/>
        <v>0.38992961057514364</v>
      </c>
      <c r="K247">
        <f t="array" ref="K247">+((SUM(COS($I247/$K$1*($A$22:$A$2000))*$B$22:$B$2000)))</f>
        <v>32.89710849403658</v>
      </c>
      <c r="L247">
        <f t="array" ref="L247">+((SUM(COS($I247/$K$1*($A$22:$A$2000))*$C$22:$C$2000)))</f>
        <v>-41.620485306084454</v>
      </c>
      <c r="Q247">
        <f t="shared" ca="1" si="16"/>
        <v>1.9379519499205282</v>
      </c>
      <c r="R247">
        <f t="shared" ca="1" si="17"/>
        <v>54.334179088579262</v>
      </c>
      <c r="S247">
        <f t="shared" si="18"/>
        <v>385</v>
      </c>
      <c r="X247" s="1">
        <v>1900.416667</v>
      </c>
      <c r="Y247" s="1">
        <v>-0.14364523927862499</v>
      </c>
      <c r="Z247" s="1">
        <v>0.14882200000000001</v>
      </c>
      <c r="AA247" s="1">
        <v>1900.416667</v>
      </c>
      <c r="AB247" s="1">
        <v>0.5</v>
      </c>
      <c r="AC247" s="1">
        <v>4012.0570441023301</v>
      </c>
      <c r="AD247" s="1">
        <v>1610.6453245087</v>
      </c>
    </row>
    <row r="248" spans="1:30" x14ac:dyDescent="0.25">
      <c r="A248" s="1">
        <v>1973.5</v>
      </c>
      <c r="B248" s="1">
        <v>-0.50738090083892995</v>
      </c>
      <c r="C248" s="1">
        <v>0.70466321200000004</v>
      </c>
      <c r="I248">
        <f t="shared" si="19"/>
        <v>246</v>
      </c>
      <c r="J248">
        <f t="shared" si="15"/>
        <v>0.39152116000606252</v>
      </c>
      <c r="K248">
        <f t="array" ref="K248">+((SUM(COS($I248/$K$1*($A$22:$A$2000))*$B$22:$B$2000)))</f>
        <v>-41.772240849105032</v>
      </c>
      <c r="L248">
        <f t="array" ref="L248">+((SUM(COS($I248/$K$1*($A$22:$A$2000))*$C$22:$C$2000)))</f>
        <v>-83.127734283697464</v>
      </c>
      <c r="Q248">
        <f t="shared" ca="1" si="16"/>
        <v>-12.532044471996999</v>
      </c>
      <c r="R248">
        <f t="shared" ca="1" si="17"/>
        <v>26.53690801815814</v>
      </c>
      <c r="S248">
        <f t="shared" si="18"/>
        <v>384</v>
      </c>
      <c r="X248" s="1">
        <v>1900.5</v>
      </c>
      <c r="Y248" s="1">
        <v>-0.11625814151828601</v>
      </c>
      <c r="Z248" s="1">
        <v>-2.5038640000000001E-2</v>
      </c>
      <c r="AA248" s="1">
        <v>1900.5</v>
      </c>
      <c r="AB248" s="1">
        <v>0.502</v>
      </c>
      <c r="AC248" s="1">
        <v>3709.0974315304902</v>
      </c>
      <c r="AD248" s="1">
        <v>1566.4803994702199</v>
      </c>
    </row>
    <row r="249" spans="1:30" x14ac:dyDescent="0.25">
      <c r="A249" s="1">
        <v>1973.583333</v>
      </c>
      <c r="B249" s="1">
        <v>-0.38995909950067698</v>
      </c>
      <c r="C249" s="1">
        <v>0.72538860100000002</v>
      </c>
      <c r="I249">
        <f t="shared" si="19"/>
        <v>247</v>
      </c>
      <c r="J249">
        <f t="shared" si="15"/>
        <v>0.39311270943698151</v>
      </c>
      <c r="K249">
        <f t="array" ref="K249">+((SUM(COS($I249/$K$1*($A$22:$A$2000))*$B$22:$B$2000)))</f>
        <v>-64.513580527466061</v>
      </c>
      <c r="L249">
        <f t="array" ref="L249">+((SUM(COS($I249/$K$1*($A$22:$A$2000))*$C$22:$C$2000)))</f>
        <v>-39.715288203718671</v>
      </c>
      <c r="Q249">
        <f t="shared" ca="1" si="16"/>
        <v>-14.040070937780669</v>
      </c>
      <c r="R249">
        <f t="shared" ca="1" si="17"/>
        <v>-28.583076387826502</v>
      </c>
      <c r="S249">
        <f t="shared" si="18"/>
        <v>383</v>
      </c>
      <c r="X249" s="1">
        <v>1900.583333</v>
      </c>
      <c r="Y249" s="1">
        <v>-0.126029894663266</v>
      </c>
      <c r="Z249" s="1">
        <v>-0.20940210000000001</v>
      </c>
      <c r="AA249" s="1">
        <v>1900.583333</v>
      </c>
      <c r="AB249" s="1">
        <v>0.504</v>
      </c>
      <c r="AC249" s="1">
        <v>2932.2402042705598</v>
      </c>
      <c r="AD249" s="1">
        <v>1285.7002106285699</v>
      </c>
    </row>
    <row r="250" spans="1:30" x14ac:dyDescent="0.25">
      <c r="A250" s="1">
        <v>1973.666667</v>
      </c>
      <c r="B250" s="1">
        <v>-5.8604465885931802E-2</v>
      </c>
      <c r="C250" s="1">
        <v>0.69948186499999998</v>
      </c>
      <c r="I250">
        <f t="shared" si="19"/>
        <v>248</v>
      </c>
      <c r="J250">
        <f t="shared" si="15"/>
        <v>0.39470425886790045</v>
      </c>
      <c r="K250">
        <f t="array" ref="K250">+((SUM(COS($I250/$K$1*($A$22:$A$2000))*$B$22:$B$2000)))</f>
        <v>-11.598076040482857</v>
      </c>
      <c r="L250">
        <f t="array" ref="L250">+((SUM(COS($I250/$K$1*($A$22:$A$2000))*$C$22:$C$2000)))</f>
        <v>33.407312200588812</v>
      </c>
      <c r="Q250">
        <f t="shared" ca="1" si="16"/>
        <v>-2.1881948890936629</v>
      </c>
      <c r="R250">
        <f t="shared" ca="1" si="17"/>
        <v>-50.066756148451482</v>
      </c>
      <c r="S250">
        <f t="shared" si="18"/>
        <v>382</v>
      </c>
      <c r="X250" s="1">
        <v>1900.666667</v>
      </c>
      <c r="Y250" s="1">
        <v>-7.6370630639992498E-2</v>
      </c>
      <c r="Z250" s="1">
        <v>-0.17814669999999999</v>
      </c>
      <c r="AA250" s="1">
        <v>1900.666667</v>
      </c>
      <c r="AB250" s="1">
        <v>0.50600000000000001</v>
      </c>
      <c r="AC250" s="1">
        <v>2076.5645655889798</v>
      </c>
      <c r="AD250" s="1">
        <v>820.84565074183297</v>
      </c>
    </row>
    <row r="251" spans="1:30" x14ac:dyDescent="0.25">
      <c r="A251" s="1">
        <v>1973.75</v>
      </c>
      <c r="B251" s="1">
        <v>0.19125419117866499</v>
      </c>
      <c r="C251" s="1">
        <v>0.67357513000000002</v>
      </c>
      <c r="I251">
        <f t="shared" si="19"/>
        <v>249</v>
      </c>
      <c r="J251">
        <f t="shared" si="15"/>
        <v>0.39629580829881944</v>
      </c>
      <c r="K251">
        <f t="array" ref="K251">+((SUM(COS($I251/$K$1*($A$22:$A$2000))*$B$22:$B$2000)))</f>
        <v>30.442003324360655</v>
      </c>
      <c r="L251">
        <f t="array" ref="L251">+((SUM(COS($I251/$K$1*($A$22:$A$2000))*$C$22:$C$2000)))</f>
        <v>59.410524842506071</v>
      </c>
      <c r="Q251">
        <f t="shared" ca="1" si="16"/>
        <v>4.19093652446651</v>
      </c>
      <c r="R251">
        <f t="shared" ca="1" si="17"/>
        <v>-26.268324481257647</v>
      </c>
      <c r="S251">
        <f t="shared" si="18"/>
        <v>381</v>
      </c>
      <c r="X251" s="1">
        <v>1900.75</v>
      </c>
      <c r="Y251" s="1">
        <v>2.40333525623182E-3</v>
      </c>
      <c r="Z251" s="1">
        <v>-7.3297440000000005E-2</v>
      </c>
      <c r="AA251" s="1">
        <v>1900.75</v>
      </c>
      <c r="AB251" s="1">
        <v>0.50800000000000001</v>
      </c>
      <c r="AC251" s="1">
        <v>1641.2669167991301</v>
      </c>
      <c r="AD251" s="1">
        <v>422.40635848449199</v>
      </c>
    </row>
    <row r="252" spans="1:30" x14ac:dyDescent="0.25">
      <c r="A252" s="1">
        <v>1973.833333</v>
      </c>
      <c r="B252" s="1">
        <v>0.31504852840832998</v>
      </c>
      <c r="C252" s="1">
        <v>0.62176165800000005</v>
      </c>
      <c r="I252">
        <f t="shared" si="19"/>
        <v>250</v>
      </c>
      <c r="J252">
        <f t="shared" si="15"/>
        <v>0.39788735772973838</v>
      </c>
      <c r="K252">
        <f t="array" ref="K252">+((SUM(COS($I252/$K$1*($A$22:$A$2000))*$B$22:$B$2000)))</f>
        <v>5.8327633180683938</v>
      </c>
      <c r="L252">
        <f t="array" ref="L252">+((SUM(COS($I252/$K$1*($A$22:$A$2000))*$C$22:$C$2000)))</f>
        <v>21.926272543079797</v>
      </c>
      <c r="Q252">
        <f t="shared" ca="1" si="16"/>
        <v>-2.9542260143106387</v>
      </c>
      <c r="R252">
        <f t="shared" ca="1" si="17"/>
        <v>4.6575727071967892</v>
      </c>
      <c r="S252">
        <f t="shared" si="18"/>
        <v>380</v>
      </c>
      <c r="X252" s="1">
        <v>1900.833333</v>
      </c>
      <c r="Y252" s="1">
        <v>-1.6021527128043701E-2</v>
      </c>
      <c r="Z252" s="1">
        <v>5.1472959999999998E-2</v>
      </c>
      <c r="AA252" s="1">
        <v>1900.833333</v>
      </c>
      <c r="AB252" s="1">
        <v>0.51</v>
      </c>
      <c r="AC252" s="1">
        <v>1788.5356973539799</v>
      </c>
      <c r="AD252" s="1">
        <v>257.56386451533899</v>
      </c>
    </row>
    <row r="253" spans="1:30" x14ac:dyDescent="0.25">
      <c r="A253" s="1">
        <v>1973.916667</v>
      </c>
      <c r="B253" s="1">
        <v>0.38927634122807098</v>
      </c>
      <c r="C253" s="1">
        <v>0.59585492200000001</v>
      </c>
      <c r="I253">
        <f t="shared" si="19"/>
        <v>251</v>
      </c>
      <c r="J253">
        <f t="shared" si="15"/>
        <v>0.39947890716065726</v>
      </c>
      <c r="K253">
        <f t="array" ref="K253">+((SUM(COS($I253/$K$1*($A$22:$A$2000))*$B$22:$B$2000)))</f>
        <v>-21.332697266652609</v>
      </c>
      <c r="L253">
        <f t="array" ref="L253">+((SUM(COS($I253/$K$1*($A$22:$A$2000))*$C$22:$C$2000)))</f>
        <v>-28.638183579981547</v>
      </c>
      <c r="Q253">
        <f t="shared" ca="1" si="16"/>
        <v>-4.6397335451834367</v>
      </c>
      <c r="R253">
        <f t="shared" ca="1" si="17"/>
        <v>20.216887013802591</v>
      </c>
      <c r="S253">
        <f t="shared" si="18"/>
        <v>379</v>
      </c>
      <c r="X253" s="1">
        <v>1900.916667</v>
      </c>
      <c r="Y253" s="1">
        <v>-0.176104692876732</v>
      </c>
      <c r="Z253" s="1">
        <v>-0.41958440000000002</v>
      </c>
      <c r="AA253" s="1">
        <v>1900.916667</v>
      </c>
      <c r="AB253" s="1">
        <v>0.51200000000000001</v>
      </c>
      <c r="AC253" s="1">
        <v>2192.3369864152801</v>
      </c>
      <c r="AD253" s="1">
        <v>230.70849272010301</v>
      </c>
    </row>
    <row r="254" spans="1:30" x14ac:dyDescent="0.25">
      <c r="A254" s="1">
        <v>1974</v>
      </c>
      <c r="B254" s="1">
        <v>0.49958907626126903</v>
      </c>
      <c r="C254" s="1">
        <v>0.54404145100000001</v>
      </c>
      <c r="I254">
        <f t="shared" si="19"/>
        <v>252</v>
      </c>
      <c r="J254">
        <f t="shared" si="15"/>
        <v>0.40107045659157625</v>
      </c>
      <c r="K254">
        <f t="array" ref="K254">+((SUM(COS($I254/$K$1*($A$22:$A$2000))*$B$22:$B$2000)))</f>
        <v>20.340191961012557</v>
      </c>
      <c r="L254">
        <f t="array" ref="L254">+((SUM(COS($I254/$K$1*($A$22:$A$2000))*$C$22:$C$2000)))</f>
        <v>-38.750168221258825</v>
      </c>
      <c r="Q254">
        <f t="shared" ca="1" si="16"/>
        <v>15.926624163486359</v>
      </c>
      <c r="R254">
        <f t="shared" ca="1" si="17"/>
        <v>32.541496567874823</v>
      </c>
      <c r="S254">
        <f t="shared" si="18"/>
        <v>378</v>
      </c>
      <c r="X254" s="1">
        <v>1901</v>
      </c>
      <c r="Y254" s="1">
        <v>-0.356185438404308</v>
      </c>
      <c r="Z254" s="1">
        <v>-0.37202829999999998</v>
      </c>
      <c r="AA254" s="1">
        <v>1901</v>
      </c>
      <c r="AB254" s="1">
        <v>0.51400000000000001</v>
      </c>
      <c r="AC254" s="1">
        <v>2435.5362387381701</v>
      </c>
      <c r="AD254" s="1">
        <v>222.90916238672699</v>
      </c>
    </row>
    <row r="255" spans="1:30" x14ac:dyDescent="0.25">
      <c r="A255" s="1">
        <v>1974.083333</v>
      </c>
      <c r="B255" s="1">
        <v>0.66147140768196899</v>
      </c>
      <c r="C255" s="1">
        <v>0.44041450799999998</v>
      </c>
      <c r="I255">
        <f t="shared" si="19"/>
        <v>253</v>
      </c>
      <c r="J255">
        <f t="shared" si="15"/>
        <v>0.40266200602249519</v>
      </c>
      <c r="K255">
        <f t="array" ref="K255">+((SUM(COS($I255/$K$1*($A$22:$A$2000))*$B$22:$B$2000)))</f>
        <v>76.099044743183157</v>
      </c>
      <c r="L255">
        <f t="array" ref="L255">+((SUM(COS($I255/$K$1*($A$22:$A$2000))*$C$22:$C$2000)))</f>
        <v>-5.7300906909476961</v>
      </c>
      <c r="Q255">
        <f t="shared" ca="1" si="16"/>
        <v>37.731624681058165</v>
      </c>
      <c r="R255">
        <f t="shared" ca="1" si="17"/>
        <v>39.859764207078705</v>
      </c>
      <c r="S255">
        <f t="shared" si="18"/>
        <v>377</v>
      </c>
      <c r="X255" s="1">
        <v>1901.083333</v>
      </c>
      <c r="Y255" s="1">
        <v>-0.40043320331667198</v>
      </c>
      <c r="Z255" s="1">
        <v>-0.69878720000000005</v>
      </c>
      <c r="AA255" s="1">
        <v>1901.083333</v>
      </c>
      <c r="AB255" s="1">
        <v>0.51600000000000001</v>
      </c>
      <c r="AC255" s="1">
        <v>2344.5673761262001</v>
      </c>
      <c r="AD255" s="1">
        <v>227.13803169868299</v>
      </c>
    </row>
    <row r="256" spans="1:30" x14ac:dyDescent="0.25">
      <c r="A256" s="1">
        <v>1974.166667</v>
      </c>
      <c r="B256" s="1">
        <v>0.74813102869461301</v>
      </c>
      <c r="C256" s="1">
        <v>0.362694301</v>
      </c>
      <c r="I256">
        <f t="shared" si="19"/>
        <v>254</v>
      </c>
      <c r="J256">
        <f t="shared" si="15"/>
        <v>0.40425355545341418</v>
      </c>
      <c r="K256">
        <f t="array" ref="K256">+((SUM(COS($I256/$K$1*($A$22:$A$2000))*$B$22:$B$2000)))</f>
        <v>40.317181773377996</v>
      </c>
      <c r="L256">
        <f t="array" ref="L256">+((SUM(COS($I256/$K$1*($A$22:$A$2000))*$C$22:$C$2000)))</f>
        <v>31.768509107286842</v>
      </c>
      <c r="Q256">
        <f t="shared" ca="1" si="16"/>
        <v>20.756989036997975</v>
      </c>
      <c r="R256">
        <f t="shared" ca="1" si="17"/>
        <v>12.563588397175034</v>
      </c>
      <c r="S256">
        <f t="shared" si="18"/>
        <v>376</v>
      </c>
      <c r="X256" s="1">
        <v>1901.166667</v>
      </c>
      <c r="Y256" s="1">
        <v>-0.304526316975616</v>
      </c>
      <c r="Z256" s="1">
        <v>-0.5675135</v>
      </c>
      <c r="AA256" s="1">
        <v>1901.166667</v>
      </c>
      <c r="AB256" s="1">
        <v>0.51800000000000002</v>
      </c>
      <c r="AC256" s="1">
        <v>1936.0848348915399</v>
      </c>
      <c r="AD256" s="1">
        <v>220.17688722410099</v>
      </c>
    </row>
    <row r="257" spans="1:30" x14ac:dyDescent="0.25">
      <c r="A257" s="1">
        <v>1974.25</v>
      </c>
      <c r="B257" s="1">
        <v>0.67104550053656298</v>
      </c>
      <c r="C257" s="1">
        <v>7.7720206999999999E-2</v>
      </c>
      <c r="I257">
        <f t="shared" si="19"/>
        <v>255</v>
      </c>
      <c r="J257">
        <f t="shared" si="15"/>
        <v>0.40584510488433312</v>
      </c>
      <c r="K257">
        <f t="array" ref="K257">+((SUM(COS($I257/$K$1*($A$22:$A$2000))*$B$22:$B$2000)))</f>
        <v>-65.135644824963876</v>
      </c>
      <c r="L257">
        <f t="array" ref="L257">+((SUM(COS($I257/$K$1*($A$22:$A$2000))*$C$22:$C$2000)))</f>
        <v>39.77602521511421</v>
      </c>
      <c r="Q257">
        <f t="shared" ca="1" si="16"/>
        <v>-34.512474248704294</v>
      </c>
      <c r="R257">
        <f t="shared" ca="1" si="17"/>
        <v>-45.998013941327521</v>
      </c>
      <c r="S257">
        <f t="shared" si="18"/>
        <v>375</v>
      </c>
      <c r="X257" s="1">
        <v>1901.25</v>
      </c>
      <c r="Y257" s="1">
        <v>-0.20763611237287899</v>
      </c>
      <c r="Z257" s="1">
        <v>-0.33281470000000002</v>
      </c>
      <c r="AA257" s="1">
        <v>1901.25</v>
      </c>
      <c r="AB257" s="1">
        <v>0.52</v>
      </c>
      <c r="AC257" s="1">
        <v>1334.7266280235101</v>
      </c>
      <c r="AD257" s="1">
        <v>210.26274159367301</v>
      </c>
    </row>
    <row r="258" spans="1:30" x14ac:dyDescent="0.25">
      <c r="A258" s="1">
        <v>1974.333333</v>
      </c>
      <c r="B258" s="1">
        <v>0.48020336264499403</v>
      </c>
      <c r="C258" s="1">
        <v>-0.207253886</v>
      </c>
      <c r="I258">
        <f t="shared" si="19"/>
        <v>256</v>
      </c>
      <c r="J258">
        <f t="shared" si="15"/>
        <v>0.40743665431525211</v>
      </c>
      <c r="K258">
        <f t="array" ref="K258">+((SUM(COS($I258/$K$1*($A$22:$A$2000))*$B$22:$B$2000)))</f>
        <v>-102.79296013053347</v>
      </c>
      <c r="L258">
        <f t="array" ref="L258">+((SUM(COS($I258/$K$1*($A$22:$A$2000))*$C$22:$C$2000)))</f>
        <v>13.114827634732322</v>
      </c>
      <c r="Q258">
        <f t="shared" ca="1" si="16"/>
        <v>-70.930763043697496</v>
      </c>
      <c r="R258">
        <f t="shared" ca="1" si="17"/>
        <v>-71.553641746719137</v>
      </c>
      <c r="S258">
        <f t="shared" si="18"/>
        <v>374</v>
      </c>
      <c r="X258" s="1">
        <v>1901.333333</v>
      </c>
      <c r="Y258" s="1">
        <v>-0.198815476591816</v>
      </c>
      <c r="Z258" s="1">
        <v>-0.35460720000000001</v>
      </c>
      <c r="AA258" s="1">
        <v>1901.333333</v>
      </c>
      <c r="AB258" s="1">
        <v>0.52200000000000002</v>
      </c>
      <c r="AC258" s="1">
        <v>769.21823468177604</v>
      </c>
      <c r="AD258" s="1">
        <v>349.237027318407</v>
      </c>
    </row>
    <row r="259" spans="1:30" x14ac:dyDescent="0.25">
      <c r="A259" s="1">
        <v>1974.416667</v>
      </c>
      <c r="B259" s="1">
        <v>0.25922053695167702</v>
      </c>
      <c r="C259" s="1">
        <v>-0.54404145100000001</v>
      </c>
      <c r="I259">
        <f t="shared" si="19"/>
        <v>257</v>
      </c>
      <c r="J259">
        <f t="shared" ref="J259:J322" si="20">+I259/$K$1/2/PI()</f>
        <v>0.40902820374617099</v>
      </c>
      <c r="K259">
        <f t="array" ref="K259">+((SUM(COS($I259/$K$1*($A$22:$A$2000))*$B$22:$B$2000)))</f>
        <v>-25.721705537130561</v>
      </c>
      <c r="L259">
        <f t="array" ref="L259">+((SUM(COS($I259/$K$1*($A$22:$A$2000))*$C$22:$C$2000)))</f>
        <v>-33.428214460945021</v>
      </c>
      <c r="Q259">
        <f t="shared" ca="1" si="16"/>
        <v>-38.721670791151098</v>
      </c>
      <c r="R259">
        <f t="shared" ca="1" si="17"/>
        <v>-19.840088592100152</v>
      </c>
      <c r="S259">
        <f t="shared" si="18"/>
        <v>373</v>
      </c>
      <c r="X259" s="1">
        <v>1901.416667</v>
      </c>
      <c r="Y259" s="1">
        <v>-0.21062387497985899</v>
      </c>
      <c r="Z259" s="1">
        <v>-0.42744700000000002</v>
      </c>
      <c r="AA259" s="1">
        <v>1901.416667</v>
      </c>
      <c r="AB259" s="1">
        <v>0.52400000000000002</v>
      </c>
      <c r="AC259" s="1">
        <v>415.17623605418902</v>
      </c>
      <c r="AD259" s="1">
        <v>703.20599286836705</v>
      </c>
    </row>
    <row r="260" spans="1:30" x14ac:dyDescent="0.25">
      <c r="A260" s="1">
        <v>1974.5</v>
      </c>
      <c r="B260" s="1">
        <v>0.109114064431588</v>
      </c>
      <c r="C260" s="1">
        <v>-0.93264248699999996</v>
      </c>
      <c r="I260">
        <f t="shared" si="19"/>
        <v>258</v>
      </c>
      <c r="J260">
        <f t="shared" si="20"/>
        <v>0.41061975317708999</v>
      </c>
      <c r="K260">
        <f t="array" ref="K260">+((SUM(COS($I260/$K$1*($A$22:$A$2000))*$B$22:$B$2000)))</f>
        <v>45.22604409169481</v>
      </c>
      <c r="L260">
        <f t="array" ref="L260">+((SUM(COS($I260/$K$1*($A$22:$A$2000))*$C$22:$C$2000)))</f>
        <v>-72.747538726849328</v>
      </c>
      <c r="Q260">
        <f t="shared" ref="Q260:Q323" ca="1" si="21">INDIRECT("k" &amp; ($S$1 - ROW(A258) + 1))</f>
        <v>36.790110414626483</v>
      </c>
      <c r="R260">
        <f t="shared" ref="R260:R323" ca="1" si="22">INDIRECT("l" &amp; ($S$1 - ROW(A258) + 1))</f>
        <v>53.676308186374882</v>
      </c>
      <c r="S260">
        <f t="shared" ref="S260:S323" si="23">629 - ROW(A258) + 1</f>
        <v>372</v>
      </c>
      <c r="X260" s="1">
        <v>1901.5</v>
      </c>
      <c r="Y260" s="1">
        <v>-0.14634434192513401</v>
      </c>
      <c r="Z260" s="1">
        <v>-0.4185257</v>
      </c>
      <c r="AA260" s="1">
        <v>1901.5</v>
      </c>
      <c r="AB260" s="1">
        <v>0.52600000000000002</v>
      </c>
      <c r="AC260" s="1">
        <v>241.22608752449301</v>
      </c>
      <c r="AD260" s="1">
        <v>1052.7675485475499</v>
      </c>
    </row>
    <row r="261" spans="1:30" x14ac:dyDescent="0.25">
      <c r="A261" s="1">
        <v>1974.583333</v>
      </c>
      <c r="B261" s="1">
        <v>6.8898105627043696E-2</v>
      </c>
      <c r="C261" s="1">
        <v>-1.0103626939999999</v>
      </c>
      <c r="I261">
        <f t="shared" ref="I261:I324" si="24">+I260+1</f>
        <v>259</v>
      </c>
      <c r="J261">
        <f t="shared" si="20"/>
        <v>0.41221130260800892</v>
      </c>
      <c r="K261">
        <f t="array" ref="K261">+((SUM(COS($I261/$K$1*($A$22:$A$2000))*$B$22:$B$2000)))</f>
        <v>14.708328433759331</v>
      </c>
      <c r="L261">
        <f t="array" ref="L261">+((SUM(COS($I261/$K$1*($A$22:$A$2000))*$C$22:$C$2000)))</f>
        <v>-64.563495731395037</v>
      </c>
      <c r="Q261">
        <f t="shared" ca="1" si="21"/>
        <v>77.90962562830228</v>
      </c>
      <c r="R261">
        <f t="shared" ca="1" si="22"/>
        <v>56.390711322126812</v>
      </c>
      <c r="S261">
        <f t="shared" si="23"/>
        <v>371</v>
      </c>
      <c r="X261" s="1">
        <v>1901.583333</v>
      </c>
      <c r="Y261" s="1">
        <v>-3.4798936926263999E-2</v>
      </c>
      <c r="Z261" s="1">
        <v>-0.5440912</v>
      </c>
      <c r="AA261" s="1">
        <v>1901.583333</v>
      </c>
      <c r="AB261" s="1">
        <v>0.52800000000000002</v>
      </c>
      <c r="AC261" s="1">
        <v>135.40972466612399</v>
      </c>
      <c r="AD261" s="1">
        <v>1172.9950407271599</v>
      </c>
    </row>
    <row r="262" spans="1:30" x14ac:dyDescent="0.25">
      <c r="A262" s="1">
        <v>1974.666667</v>
      </c>
      <c r="B262" s="1">
        <v>-9.0956623627913499E-2</v>
      </c>
      <c r="C262" s="1">
        <v>-1.0362694299999999</v>
      </c>
      <c r="I262">
        <f t="shared" si="24"/>
        <v>260</v>
      </c>
      <c r="J262">
        <f t="shared" si="20"/>
        <v>0.41380285203892792</v>
      </c>
      <c r="K262">
        <f t="array" ref="K262">+((SUM(COS($I262/$K$1*($A$22:$A$2000))*$B$22:$B$2000)))</f>
        <v>-23.196100223114662</v>
      </c>
      <c r="L262">
        <f t="array" ref="L262">+((SUM(COS($I262/$K$1*($A$22:$A$2000))*$C$22:$C$2000)))</f>
        <v>17.157802401595099</v>
      </c>
      <c r="Q262">
        <f t="shared" ca="1" si="21"/>
        <v>45.435936517338945</v>
      </c>
      <c r="R262">
        <f t="shared" ca="1" si="22"/>
        <v>-7.9597213941356477</v>
      </c>
      <c r="S262">
        <f t="shared" si="23"/>
        <v>370</v>
      </c>
      <c r="X262" s="1">
        <v>1901.666667</v>
      </c>
      <c r="Y262" s="1">
        <v>2.2480303205424199E-2</v>
      </c>
      <c r="Z262" s="1">
        <v>-0.66911359999999998</v>
      </c>
      <c r="AA262" s="1">
        <v>1901.666667</v>
      </c>
      <c r="AB262" s="1">
        <v>0.53</v>
      </c>
      <c r="AC262" s="1">
        <v>77.300762777401502</v>
      </c>
      <c r="AD262" s="1">
        <v>1106.4794060651</v>
      </c>
    </row>
    <row r="263" spans="1:30" x14ac:dyDescent="0.25">
      <c r="A263" s="1">
        <v>1974.75</v>
      </c>
      <c r="B263" s="1">
        <v>-0.289748612507227</v>
      </c>
      <c r="C263" s="1">
        <v>-1.0103626939999999</v>
      </c>
      <c r="I263">
        <f t="shared" si="24"/>
        <v>261</v>
      </c>
      <c r="J263">
        <f t="shared" si="20"/>
        <v>0.4153944014698468</v>
      </c>
      <c r="K263">
        <f t="array" ref="K263">+((SUM(COS($I263/$K$1*($A$22:$A$2000))*$B$22:$B$2000)))</f>
        <v>60.661233171578203</v>
      </c>
      <c r="L263">
        <f t="array" ref="L263">+((SUM(COS($I263/$K$1*($A$22:$A$2000))*$C$22:$C$2000)))</f>
        <v>128.69943177593905</v>
      </c>
      <c r="Q263">
        <f t="shared" ca="1" si="21"/>
        <v>-18.622153187647086</v>
      </c>
      <c r="R263">
        <f t="shared" ca="1" si="22"/>
        <v>-39.221302500908429</v>
      </c>
      <c r="S263">
        <f t="shared" si="23"/>
        <v>369</v>
      </c>
      <c r="X263" s="1">
        <v>1901.75</v>
      </c>
      <c r="Y263" s="1">
        <v>3.4997158829117598E-3</v>
      </c>
      <c r="Z263" s="1">
        <v>-0.4184465</v>
      </c>
      <c r="AA263" s="1">
        <v>1901.75</v>
      </c>
      <c r="AB263" s="1">
        <v>0.53200000000000003</v>
      </c>
      <c r="AC263" s="1">
        <v>75.239570176780305</v>
      </c>
      <c r="AD263" s="1">
        <v>968.13277701034701</v>
      </c>
    </row>
    <row r="264" spans="1:30" x14ac:dyDescent="0.25">
      <c r="A264" s="1">
        <v>1974.833333</v>
      </c>
      <c r="B264" s="1">
        <v>-0.48327545917292902</v>
      </c>
      <c r="C264" s="1">
        <v>-1.025906736</v>
      </c>
      <c r="I264">
        <f t="shared" si="24"/>
        <v>262</v>
      </c>
      <c r="J264">
        <f t="shared" si="20"/>
        <v>0.41698595090076579</v>
      </c>
      <c r="K264">
        <f t="array" ref="K264">+((SUM(COS($I264/$K$1*($A$22:$A$2000))*$B$22:$B$2000)))</f>
        <v>174.6453342129679</v>
      </c>
      <c r="L264">
        <f t="array" ref="L264">+((SUM(COS($I264/$K$1*($A$22:$A$2000))*$C$22:$C$2000)))</f>
        <v>155.54404884237232</v>
      </c>
      <c r="Q264">
        <f t="shared" ca="1" si="21"/>
        <v>-49.004542317722255</v>
      </c>
      <c r="R264">
        <f t="shared" ca="1" si="22"/>
        <v>8.3659755136976592</v>
      </c>
      <c r="S264">
        <f t="shared" si="23"/>
        <v>368</v>
      </c>
      <c r="X264" s="1">
        <v>1901.833333</v>
      </c>
      <c r="Y264" s="1">
        <v>-3.3233871271664703E-2</v>
      </c>
      <c r="Z264" s="1">
        <v>-0.49342200000000003</v>
      </c>
      <c r="AA264" s="1">
        <v>1901.833333</v>
      </c>
      <c r="AB264" s="1">
        <v>0.53400000000000003</v>
      </c>
      <c r="AC264" s="1">
        <v>78.339492835170105</v>
      </c>
      <c r="AD264" s="1">
        <v>753.30137218713696</v>
      </c>
    </row>
    <row r="265" spans="1:30" x14ac:dyDescent="0.25">
      <c r="A265" s="1">
        <v>1974.916667</v>
      </c>
      <c r="B265" s="1">
        <v>-0.62781559169415502</v>
      </c>
      <c r="C265" s="1">
        <v>-1.0362694299999999</v>
      </c>
      <c r="I265">
        <f t="shared" si="24"/>
        <v>263</v>
      </c>
      <c r="J265">
        <f t="shared" si="20"/>
        <v>0.41857750033168473</v>
      </c>
      <c r="K265">
        <f t="array" ref="K265">+((SUM(COS($I265/$K$1*($A$22:$A$2000))*$B$22:$B$2000)))</f>
        <v>85.906066287791717</v>
      </c>
      <c r="L265">
        <f t="array" ref="L265">+((SUM(COS($I265/$K$1*($A$22:$A$2000))*$C$22:$C$2000)))</f>
        <v>23.289927677482488</v>
      </c>
      <c r="Q265">
        <f t="shared" ca="1" si="21"/>
        <v>-33.567256474024099</v>
      </c>
      <c r="R265">
        <f t="shared" ca="1" si="22"/>
        <v>49.846145501603225</v>
      </c>
      <c r="S265">
        <f t="shared" si="23"/>
        <v>367</v>
      </c>
      <c r="X265" s="1">
        <v>1901.916667</v>
      </c>
      <c r="Y265" s="1">
        <v>-6.39668380763352E-2</v>
      </c>
      <c r="Z265" s="1">
        <v>-0.46791539999999998</v>
      </c>
      <c r="AA265" s="1">
        <v>1901.916667</v>
      </c>
      <c r="AB265" s="1">
        <v>0.53600000000000003</v>
      </c>
      <c r="AC265" s="1">
        <v>55.033859405704597</v>
      </c>
      <c r="AD265" s="1">
        <v>502.83880263462299</v>
      </c>
    </row>
    <row r="266" spans="1:30" x14ac:dyDescent="0.25">
      <c r="A266" s="1">
        <v>1975</v>
      </c>
      <c r="B266" s="1">
        <v>-0.66885559632496705</v>
      </c>
      <c r="C266" s="1">
        <v>-1.088082902</v>
      </c>
      <c r="I266">
        <f t="shared" si="24"/>
        <v>264</v>
      </c>
      <c r="J266">
        <f t="shared" si="20"/>
        <v>0.42016904976260372</v>
      </c>
      <c r="K266">
        <f t="array" ref="K266">+((SUM(COS($I266/$K$1*($A$22:$A$2000))*$B$22:$B$2000)))</f>
        <v>-209.41736643922991</v>
      </c>
      <c r="L266">
        <f t="array" ref="L266">+((SUM(COS($I266/$K$1*($A$22:$A$2000))*$C$22:$C$2000)))</f>
        <v>-179.49589209124213</v>
      </c>
      <c r="Q266">
        <f t="shared" ca="1" si="21"/>
        <v>-9.4048445276404369</v>
      </c>
      <c r="R266">
        <f t="shared" ca="1" si="22"/>
        <v>-1.2027577750220138</v>
      </c>
      <c r="S266">
        <f t="shared" si="23"/>
        <v>366</v>
      </c>
      <c r="X266" s="1">
        <v>1902</v>
      </c>
      <c r="Y266" s="1">
        <v>-0.106014990540561</v>
      </c>
      <c r="Z266" s="1">
        <v>-0.30470809999999998</v>
      </c>
      <c r="AA266" s="1">
        <v>1902</v>
      </c>
      <c r="AB266" s="1">
        <v>0.53800000000000003</v>
      </c>
      <c r="AC266" s="1">
        <v>39.322778344541902</v>
      </c>
      <c r="AD266" s="1">
        <v>365.46082075887898</v>
      </c>
    </row>
    <row r="267" spans="1:30" x14ac:dyDescent="0.25">
      <c r="A267" s="1">
        <v>1975.083333</v>
      </c>
      <c r="B267" s="1">
        <v>-0.61240667403340898</v>
      </c>
      <c r="C267" s="1">
        <v>-1.1917098450000001</v>
      </c>
      <c r="I267">
        <f t="shared" si="24"/>
        <v>265</v>
      </c>
      <c r="J267">
        <f t="shared" si="20"/>
        <v>0.42176059919352266</v>
      </c>
      <c r="K267">
        <f t="array" ref="K267">+((SUM(COS($I267/$K$1*($A$22:$A$2000))*$B$22:$B$2000)))</f>
        <v>-374.07644921610159</v>
      </c>
      <c r="L267">
        <f t="array" ref="L267">+((SUM(COS($I267/$K$1*($A$22:$A$2000))*$C$22:$C$2000)))</f>
        <v>-246.18042881430603</v>
      </c>
      <c r="Q267">
        <f t="shared" ca="1" si="21"/>
        <v>0.26125225555400816</v>
      </c>
      <c r="R267">
        <f t="shared" ca="1" si="22"/>
        <v>-85.12461426556888</v>
      </c>
      <c r="S267">
        <f t="shared" si="23"/>
        <v>365</v>
      </c>
      <c r="X267" s="1">
        <v>1902.083333</v>
      </c>
      <c r="Y267" s="1">
        <v>-0.12860501570767499</v>
      </c>
      <c r="Z267" s="1">
        <v>-0.28380719999999998</v>
      </c>
      <c r="AA267" s="1">
        <v>1902.083333</v>
      </c>
      <c r="AB267" s="1">
        <v>0.54</v>
      </c>
      <c r="AC267" s="1">
        <v>45.654811083040599</v>
      </c>
      <c r="AD267" s="1">
        <v>354.29273411016101</v>
      </c>
    </row>
    <row r="268" spans="1:30" x14ac:dyDescent="0.25">
      <c r="A268" s="1">
        <v>1975.166667</v>
      </c>
      <c r="B268" s="1">
        <v>-0.56598887212633697</v>
      </c>
      <c r="C268" s="1">
        <v>-1.3575129530000001</v>
      </c>
      <c r="I268">
        <f t="shared" si="24"/>
        <v>266</v>
      </c>
      <c r="J268">
        <f t="shared" si="20"/>
        <v>0.42335214862444165</v>
      </c>
      <c r="K268">
        <f t="array" ref="K268">+((SUM(COS($I268/$K$1*($A$22:$A$2000))*$B$22:$B$2000)))</f>
        <v>-131.58587998058741</v>
      </c>
      <c r="L268">
        <f t="array" ref="L268">+((SUM(COS($I268/$K$1*($A$22:$A$2000))*$C$22:$C$2000)))</f>
        <v>-72.223490244853934</v>
      </c>
      <c r="Q268">
        <f t="shared" ca="1" si="21"/>
        <v>9.8290565648305677</v>
      </c>
      <c r="R268">
        <f t="shared" ca="1" si="22"/>
        <v>-68.547654553692396</v>
      </c>
      <c r="S268">
        <f t="shared" si="23"/>
        <v>364</v>
      </c>
      <c r="X268" s="1">
        <v>1902.166667</v>
      </c>
      <c r="Y268" s="1">
        <v>-7.9299083379117605E-2</v>
      </c>
      <c r="Z268" s="1">
        <v>-9.8053489999999993E-2</v>
      </c>
      <c r="AA268" s="1">
        <v>1902.166667</v>
      </c>
      <c r="AB268" s="1">
        <v>0.54200000000000004</v>
      </c>
      <c r="AC268" s="1">
        <v>44.007208649206802</v>
      </c>
      <c r="AD268" s="1">
        <v>303.96998475809102</v>
      </c>
    </row>
    <row r="269" spans="1:30" x14ac:dyDescent="0.25">
      <c r="A269" s="1">
        <v>1975.25</v>
      </c>
      <c r="B269" s="1">
        <v>-0.57703090583211003</v>
      </c>
      <c r="C269" s="1">
        <v>-0.575129534</v>
      </c>
      <c r="I269">
        <f t="shared" si="24"/>
        <v>267</v>
      </c>
      <c r="J269">
        <f t="shared" si="20"/>
        <v>0.42494369805536053</v>
      </c>
      <c r="K269">
        <f t="array" ref="K269">+((SUM(COS($I269/$K$1*($A$22:$A$2000))*$B$22:$B$2000)))</f>
        <v>316.60545737096589</v>
      </c>
      <c r="L269">
        <f t="array" ref="L269">+((SUM(COS($I269/$K$1*($A$22:$A$2000))*$C$22:$C$2000)))</f>
        <v>193.05674807581894</v>
      </c>
      <c r="Q269">
        <f t="shared" ca="1" si="21"/>
        <v>29.6988136038329</v>
      </c>
      <c r="R269">
        <f t="shared" ca="1" si="22"/>
        <v>51.890581374579163</v>
      </c>
      <c r="S269">
        <f t="shared" si="23"/>
        <v>363</v>
      </c>
      <c r="X269" s="1">
        <v>1902.25</v>
      </c>
      <c r="Y269" s="1">
        <v>-2.6456965132721799E-3</v>
      </c>
      <c r="Z269" s="1">
        <v>0.2317263</v>
      </c>
      <c r="AA269" s="1">
        <v>1902.25</v>
      </c>
      <c r="AB269" s="1">
        <v>0.54400000000000004</v>
      </c>
      <c r="AC269" s="1">
        <v>30.188555665759498</v>
      </c>
      <c r="AD269" s="1">
        <v>165.13545431794799</v>
      </c>
    </row>
    <row r="270" spans="1:30" x14ac:dyDescent="0.25">
      <c r="A270" s="1">
        <v>1975.333333</v>
      </c>
      <c r="B270" s="1">
        <v>-0.69427977986172695</v>
      </c>
      <c r="C270" s="1">
        <v>2.5906736E-2</v>
      </c>
      <c r="I270">
        <f t="shared" si="24"/>
        <v>268</v>
      </c>
      <c r="J270">
        <f t="shared" si="20"/>
        <v>0.42653524748627952</v>
      </c>
      <c r="K270">
        <f t="array" ref="K270">+((SUM(COS($I270/$K$1*($A$22:$A$2000))*$B$22:$B$2000)))</f>
        <v>470.31529268711478</v>
      </c>
      <c r="L270">
        <f t="array" ref="L270">+((SUM(COS($I270/$K$1*($A$22:$A$2000))*$C$22:$C$2000)))</f>
        <v>280.34931571786075</v>
      </c>
      <c r="Q270">
        <f t="shared" ca="1" si="21"/>
        <v>36.70362130758712</v>
      </c>
      <c r="R270">
        <f t="shared" ca="1" si="22"/>
        <v>122.07908139895783</v>
      </c>
      <c r="S270">
        <f t="shared" si="23"/>
        <v>362</v>
      </c>
      <c r="X270" s="1">
        <v>1902.333333</v>
      </c>
      <c r="Y270" s="1">
        <v>-8.2511089006569397E-3</v>
      </c>
      <c r="Z270" s="1">
        <v>0.1562828</v>
      </c>
      <c r="AA270" s="1">
        <v>1902.333333</v>
      </c>
      <c r="AB270" s="1">
        <v>0.54600000000000004</v>
      </c>
      <c r="AC270" s="1">
        <v>27.625442090448399</v>
      </c>
      <c r="AD270" s="1">
        <v>105.65531343233199</v>
      </c>
    </row>
    <row r="271" spans="1:30" x14ac:dyDescent="0.25">
      <c r="A271" s="1">
        <v>1975.416667</v>
      </c>
      <c r="B271" s="1">
        <v>-0.85195858934951396</v>
      </c>
      <c r="C271" s="1">
        <v>0.21761658</v>
      </c>
      <c r="I271">
        <f t="shared" si="24"/>
        <v>269</v>
      </c>
      <c r="J271">
        <f t="shared" si="20"/>
        <v>0.42812679691719846</v>
      </c>
      <c r="K271">
        <f t="array" ref="K271">+((SUM(COS($I271/$K$1*($A$22:$A$2000))*$B$22:$B$2000)))</f>
        <v>137.39138791373659</v>
      </c>
      <c r="L271">
        <f t="array" ref="L271">+((SUM(COS($I271/$K$1*($A$22:$A$2000))*$C$22:$C$2000)))</f>
        <v>98.803518403900554</v>
      </c>
      <c r="Q271">
        <f t="shared" ca="1" si="21"/>
        <v>8.9804106175563163</v>
      </c>
      <c r="R271">
        <f t="shared" ca="1" si="22"/>
        <v>41.567765537348293</v>
      </c>
      <c r="S271">
        <f t="shared" si="23"/>
        <v>361</v>
      </c>
      <c r="X271" s="1">
        <v>1902.416667</v>
      </c>
      <c r="Y271" s="1">
        <v>-9.7004181917764498E-2</v>
      </c>
      <c r="Z271" s="1">
        <v>0.10065200000000001</v>
      </c>
      <c r="AA271" s="1">
        <v>1902.416667</v>
      </c>
      <c r="AB271" s="1">
        <v>0.54800000000000004</v>
      </c>
      <c r="AC271" s="1">
        <v>32.580356014046203</v>
      </c>
      <c r="AD271" s="1">
        <v>250.14171238277501</v>
      </c>
    </row>
    <row r="272" spans="1:30" x14ac:dyDescent="0.25">
      <c r="A272" s="1">
        <v>1975.5</v>
      </c>
      <c r="B272" s="1">
        <v>-0.95143050536353302</v>
      </c>
      <c r="C272" s="1">
        <v>0.70466321200000004</v>
      </c>
      <c r="I272">
        <f t="shared" si="24"/>
        <v>270</v>
      </c>
      <c r="J272">
        <f t="shared" si="20"/>
        <v>0.42971834634811745</v>
      </c>
      <c r="K272">
        <f t="array" ref="K272">+((SUM(COS($I272/$K$1*($A$22:$A$2000))*$B$22:$B$2000)))</f>
        <v>-315.16926760809696</v>
      </c>
      <c r="L272">
        <f t="array" ref="L272">+((SUM(COS($I272/$K$1*($A$22:$A$2000))*$C$22:$C$2000)))</f>
        <v>-155.46988885938131</v>
      </c>
      <c r="Q272">
        <f t="shared" ca="1" si="21"/>
        <v>-30.983200913444463</v>
      </c>
      <c r="R272">
        <f t="shared" ca="1" si="22"/>
        <v>-86.757673571621837</v>
      </c>
      <c r="S272">
        <f t="shared" si="23"/>
        <v>360</v>
      </c>
      <c r="X272" s="1">
        <v>1902.5</v>
      </c>
      <c r="Y272" s="1">
        <v>-0.140689525339324</v>
      </c>
      <c r="Z272" s="1">
        <v>0.22384129999999999</v>
      </c>
      <c r="AA272" s="1">
        <v>1902.5</v>
      </c>
      <c r="AB272" s="1">
        <v>0.55000000000000004</v>
      </c>
      <c r="AC272" s="1">
        <v>27.656924101100898</v>
      </c>
      <c r="AD272" s="1">
        <v>510.50259353829301</v>
      </c>
    </row>
    <row r="273" spans="1:30" x14ac:dyDescent="0.25">
      <c r="A273" s="1">
        <v>1975.583333</v>
      </c>
      <c r="B273" s="1">
        <v>-0.95273267922300897</v>
      </c>
      <c r="C273" s="1">
        <v>0.72538860100000002</v>
      </c>
      <c r="I273">
        <f t="shared" si="24"/>
        <v>271</v>
      </c>
      <c r="J273">
        <f t="shared" si="20"/>
        <v>0.43130989577903639</v>
      </c>
      <c r="K273">
        <f t="array" ref="K273">+((SUM(COS($I273/$K$1*($A$22:$A$2000))*$B$22:$B$2000)))</f>
        <v>-405.84745126199118</v>
      </c>
      <c r="L273">
        <f t="array" ref="L273">+((SUM(COS($I273/$K$1*($A$22:$A$2000))*$C$22:$C$2000)))</f>
        <v>-224.96826906487308</v>
      </c>
      <c r="Q273">
        <f t="shared" ca="1" si="21"/>
        <v>-39.165903138154462</v>
      </c>
      <c r="R273">
        <f t="shared" ca="1" si="22"/>
        <v>-94.912801047314659</v>
      </c>
      <c r="S273">
        <f t="shared" si="23"/>
        <v>359</v>
      </c>
      <c r="X273" s="1">
        <v>1902.583333</v>
      </c>
      <c r="Y273" s="1">
        <v>-7.5973116141949695E-2</v>
      </c>
      <c r="Z273" s="1">
        <v>0.61421879999999995</v>
      </c>
      <c r="AA273" s="1">
        <v>1902.583333</v>
      </c>
      <c r="AB273" s="1">
        <v>0.55200000000000005</v>
      </c>
      <c r="AC273" s="1">
        <v>20.491800470280101</v>
      </c>
      <c r="AD273" s="1">
        <v>721.71205532245301</v>
      </c>
    </row>
    <row r="274" spans="1:30" x14ac:dyDescent="0.25">
      <c r="A274" s="1">
        <v>1975.666667</v>
      </c>
      <c r="B274" s="1">
        <v>-0.76676559146359302</v>
      </c>
      <c r="C274" s="1">
        <v>0.61139896400000004</v>
      </c>
      <c r="I274">
        <f t="shared" si="24"/>
        <v>272</v>
      </c>
      <c r="J274">
        <f t="shared" si="20"/>
        <v>0.43290144520995538</v>
      </c>
      <c r="K274">
        <f t="array" ref="K274">+((SUM(COS($I274/$K$1*($A$22:$A$2000))*$B$22:$B$2000)))</f>
        <v>-102.33542874659076</v>
      </c>
      <c r="L274">
        <f t="array" ref="L274">+((SUM(COS($I274/$K$1*($A$22:$A$2000))*$C$22:$C$2000)))</f>
        <v>-79.234321011045793</v>
      </c>
      <c r="Q274">
        <f t="shared" ca="1" si="21"/>
        <v>-10.048111273905954</v>
      </c>
      <c r="R274">
        <f t="shared" ca="1" si="22"/>
        <v>16.89716872865969</v>
      </c>
      <c r="S274">
        <f t="shared" si="23"/>
        <v>358</v>
      </c>
      <c r="X274" s="1">
        <v>1902.666667</v>
      </c>
      <c r="Y274" s="1">
        <v>-2.5600202864000101E-3</v>
      </c>
      <c r="Z274" s="1">
        <v>0.56922530000000005</v>
      </c>
      <c r="AA274" s="1">
        <v>1902.666667</v>
      </c>
      <c r="AB274" s="1">
        <v>0.55400000000000005</v>
      </c>
      <c r="AC274" s="1">
        <v>22.494905956596</v>
      </c>
      <c r="AD274" s="1">
        <v>802.32110417486899</v>
      </c>
    </row>
    <row r="275" spans="1:30" x14ac:dyDescent="0.25">
      <c r="A275" s="1">
        <v>1975.75</v>
      </c>
      <c r="B275" s="1">
        <v>-0.51762262015105898</v>
      </c>
      <c r="C275" s="1">
        <v>0.637305699</v>
      </c>
      <c r="I275">
        <f t="shared" si="24"/>
        <v>273</v>
      </c>
      <c r="J275">
        <f t="shared" si="20"/>
        <v>0.43449299464087426</v>
      </c>
      <c r="K275">
        <f t="array" ref="K275">+((SUM(COS($I275/$K$1*($A$22:$A$2000))*$B$22:$B$2000)))</f>
        <v>204.70787404187257</v>
      </c>
      <c r="L275">
        <f t="array" ref="L275">+((SUM(COS($I275/$K$1*($A$22:$A$2000))*$C$22:$C$2000)))</f>
        <v>83.253836842033834</v>
      </c>
      <c r="Q275">
        <f t="shared" ca="1" si="21"/>
        <v>16.271851310577752</v>
      </c>
      <c r="R275">
        <f t="shared" ca="1" si="22"/>
        <v>87.710027115334782</v>
      </c>
      <c r="S275">
        <f t="shared" si="23"/>
        <v>357</v>
      </c>
      <c r="X275" s="1">
        <v>1902.75</v>
      </c>
      <c r="Y275" s="1">
        <v>-2.9269146126530601E-2</v>
      </c>
      <c r="Z275" s="1">
        <v>0.1183826</v>
      </c>
      <c r="AA275" s="1">
        <v>1902.75</v>
      </c>
      <c r="AB275" s="1">
        <v>0.55600000000000005</v>
      </c>
      <c r="AC275" s="1">
        <v>24.5843378340839</v>
      </c>
      <c r="AD275" s="1">
        <v>757.008904196191</v>
      </c>
    </row>
    <row r="276" spans="1:30" x14ac:dyDescent="0.25">
      <c r="A276" s="1">
        <v>1975.833333</v>
      </c>
      <c r="B276" s="1">
        <v>-0.37101675106623599</v>
      </c>
      <c r="C276" s="1">
        <v>0.60103626899999996</v>
      </c>
      <c r="I276">
        <f t="shared" si="24"/>
        <v>274</v>
      </c>
      <c r="J276">
        <f t="shared" si="20"/>
        <v>0.43608454407179326</v>
      </c>
      <c r="K276">
        <f t="array" ref="K276">+((SUM(COS($I276/$K$1*($A$22:$A$2000))*$B$22:$B$2000)))</f>
        <v>220.12713894708429</v>
      </c>
      <c r="L276">
        <f t="array" ref="L276">+((SUM(COS($I276/$K$1*($A$22:$A$2000))*$C$22:$C$2000)))</f>
        <v>98.656943331631965</v>
      </c>
      <c r="Q276">
        <f t="shared" ca="1" si="21"/>
        <v>11.65562786543099</v>
      </c>
      <c r="R276">
        <f t="shared" ca="1" si="22"/>
        <v>27.870448597724771</v>
      </c>
      <c r="S276">
        <f t="shared" si="23"/>
        <v>356</v>
      </c>
      <c r="X276" s="1">
        <v>1902.833333</v>
      </c>
      <c r="Y276" s="1">
        <v>-0.125280794614302</v>
      </c>
      <c r="Z276" s="1">
        <v>0.200265</v>
      </c>
      <c r="AA276" s="1">
        <v>1902.833333</v>
      </c>
      <c r="AB276" s="1">
        <v>0.55800000000000005</v>
      </c>
      <c r="AC276" s="1">
        <v>19.804877014553298</v>
      </c>
      <c r="AD276" s="1">
        <v>634.52028465609499</v>
      </c>
    </row>
    <row r="277" spans="1:30" x14ac:dyDescent="0.25">
      <c r="A277" s="1">
        <v>1975.916667</v>
      </c>
      <c r="B277" s="1">
        <v>-0.27322950335621699</v>
      </c>
      <c r="C277" s="1">
        <v>0.64248704700000003</v>
      </c>
      <c r="I277">
        <f t="shared" si="24"/>
        <v>275</v>
      </c>
      <c r="J277">
        <f t="shared" si="20"/>
        <v>0.43767609350271219</v>
      </c>
      <c r="K277">
        <f t="array" ref="K277">+((SUM(COS($I277/$K$1*($A$22:$A$2000))*$B$22:$B$2000)))</f>
        <v>47.373395159300657</v>
      </c>
      <c r="L277">
        <f t="array" ref="L277">+((SUM(COS($I277/$K$1*($A$22:$A$2000))*$C$22:$C$2000)))</f>
        <v>16.657504409189279</v>
      </c>
      <c r="Q277">
        <f t="shared" ca="1" si="21"/>
        <v>-3.8849685106264333</v>
      </c>
      <c r="R277">
        <f t="shared" ca="1" si="22"/>
        <v>-63.971825612941885</v>
      </c>
      <c r="S277">
        <f t="shared" si="23"/>
        <v>355</v>
      </c>
      <c r="X277" s="1">
        <v>1902.916667</v>
      </c>
      <c r="Y277" s="1">
        <v>-0.194369804954585</v>
      </c>
      <c r="Z277" s="1">
        <v>-5.3083390000000001E-2</v>
      </c>
      <c r="AA277" s="1">
        <v>1902.916667</v>
      </c>
      <c r="AB277" s="1">
        <v>0.56000000000000005</v>
      </c>
      <c r="AC277" s="1">
        <v>16.824023779621399</v>
      </c>
      <c r="AD277" s="1">
        <v>511.36134969538</v>
      </c>
    </row>
    <row r="278" spans="1:30" x14ac:dyDescent="0.25">
      <c r="A278" s="1">
        <v>1976</v>
      </c>
      <c r="B278" s="1">
        <v>-0.142648522588538</v>
      </c>
      <c r="C278" s="1">
        <v>0.71502590700000002</v>
      </c>
      <c r="I278">
        <f t="shared" si="24"/>
        <v>276</v>
      </c>
      <c r="J278">
        <f t="shared" si="20"/>
        <v>0.43926764293363113</v>
      </c>
      <c r="K278">
        <f t="array" ref="K278">+((SUM(COS($I278/$K$1*($A$22:$A$2000))*$B$22:$B$2000)))</f>
        <v>-52.156472610433234</v>
      </c>
      <c r="L278">
        <f t="array" ref="L278">+((SUM(COS($I278/$K$1*($A$22:$A$2000))*$C$22:$C$2000)))</f>
        <v>-13.941975795796182</v>
      </c>
      <c r="Q278">
        <f t="shared" ca="1" si="21"/>
        <v>0.82578058623599493</v>
      </c>
      <c r="R278">
        <f t="shared" ca="1" si="22"/>
        <v>-57.077896965050478</v>
      </c>
      <c r="S278">
        <f t="shared" si="23"/>
        <v>354</v>
      </c>
      <c r="X278" s="1">
        <v>1903</v>
      </c>
      <c r="Y278" s="1">
        <v>-0.21071740227552599</v>
      </c>
      <c r="Z278" s="1">
        <v>-0.31064710000000001</v>
      </c>
      <c r="AA278" s="1">
        <v>1903</v>
      </c>
      <c r="AB278" s="1">
        <v>0.56200000000000006</v>
      </c>
      <c r="AC278" s="1">
        <v>20.365299663242102</v>
      </c>
      <c r="AD278" s="1">
        <v>448.42731525151697</v>
      </c>
    </row>
    <row r="279" spans="1:30" x14ac:dyDescent="0.25">
      <c r="A279" s="1">
        <v>1976.083333</v>
      </c>
      <c r="B279" s="1">
        <v>3.5371775321875701E-2</v>
      </c>
      <c r="C279" s="1">
        <v>0.70466321200000004</v>
      </c>
      <c r="I279">
        <f t="shared" si="24"/>
        <v>277</v>
      </c>
      <c r="J279">
        <f t="shared" si="20"/>
        <v>0.44085919236455012</v>
      </c>
      <c r="K279">
        <f t="array" ref="K279">+((SUM(COS($I279/$K$1*($A$22:$A$2000))*$B$22:$B$2000)))</f>
        <v>-21.733843840785777</v>
      </c>
      <c r="L279">
        <f t="array" ref="L279">+((SUM(COS($I279/$K$1*($A$22:$A$2000))*$C$22:$C$2000)))</f>
        <v>36.734492563537415</v>
      </c>
      <c r="Q279">
        <f t="shared" ca="1" si="21"/>
        <v>18.408927799978446</v>
      </c>
      <c r="R279">
        <f t="shared" ca="1" si="22"/>
        <v>26.169392494294147</v>
      </c>
      <c r="S279">
        <f t="shared" si="23"/>
        <v>353</v>
      </c>
      <c r="X279" s="1">
        <v>1903.083333</v>
      </c>
      <c r="Y279" s="1">
        <v>-0.208720874782237</v>
      </c>
      <c r="Z279" s="1">
        <v>-0.40181709999999998</v>
      </c>
      <c r="AA279" s="1">
        <v>1903.083333</v>
      </c>
      <c r="AB279" s="1">
        <v>0.56399999999999995</v>
      </c>
      <c r="AC279" s="1">
        <v>22.7638104271327</v>
      </c>
      <c r="AD279" s="1">
        <v>441.446927806009</v>
      </c>
    </row>
    <row r="280" spans="1:30" x14ac:dyDescent="0.25">
      <c r="A280" s="1">
        <v>1976.166667</v>
      </c>
      <c r="B280" s="1">
        <v>0.25268639766394402</v>
      </c>
      <c r="C280" s="1">
        <v>0.59067357499999995</v>
      </c>
      <c r="I280">
        <f t="shared" si="24"/>
        <v>278</v>
      </c>
      <c r="J280">
        <f t="shared" si="20"/>
        <v>0.442450741795469</v>
      </c>
      <c r="K280">
        <f t="array" ref="K280">+((SUM(COS($I280/$K$1*($A$22:$A$2000))*$B$22:$B$2000)))</f>
        <v>-1.5208168163785996</v>
      </c>
      <c r="L280">
        <f t="array" ref="L280">+((SUM(COS($I280/$K$1*($A$22:$A$2000))*$C$22:$C$2000)))</f>
        <v>58.422465032712637</v>
      </c>
      <c r="Q280">
        <f t="shared" ca="1" si="21"/>
        <v>16.906920808475025</v>
      </c>
      <c r="R280">
        <f t="shared" ca="1" si="22"/>
        <v>62.184870621054174</v>
      </c>
      <c r="S280">
        <f t="shared" si="23"/>
        <v>352</v>
      </c>
      <c r="X280" s="1">
        <v>1903.166667</v>
      </c>
      <c r="Y280" s="1">
        <v>-0.20839042584353601</v>
      </c>
      <c r="Z280" s="1">
        <v>-0.21190349999999999</v>
      </c>
      <c r="AA280" s="1">
        <v>1903.166667</v>
      </c>
      <c r="AB280" s="1">
        <v>0.56599999999999995</v>
      </c>
      <c r="AC280" s="1">
        <v>18.784584695385501</v>
      </c>
      <c r="AD280" s="1">
        <v>439.99857973368103</v>
      </c>
    </row>
    <row r="281" spans="1:30" x14ac:dyDescent="0.25">
      <c r="A281" s="1">
        <v>1976.25</v>
      </c>
      <c r="B281" s="1">
        <v>0.411024203639618</v>
      </c>
      <c r="C281" s="1">
        <v>0.56476683900000002</v>
      </c>
      <c r="I281">
        <f t="shared" si="24"/>
        <v>279</v>
      </c>
      <c r="J281">
        <f t="shared" si="20"/>
        <v>0.444042291226388</v>
      </c>
      <c r="K281">
        <f t="array" ref="K281">+((SUM(COS($I281/$K$1*($A$22:$A$2000))*$B$22:$B$2000)))</f>
        <v>-56.753931155005766</v>
      </c>
      <c r="L281">
        <f t="array" ref="L281">+((SUM(COS($I281/$K$1*($A$22:$A$2000))*$C$22:$C$2000)))</f>
        <v>-20.245233370124357</v>
      </c>
      <c r="Q281">
        <f t="shared" ca="1" si="21"/>
        <v>-7.8587511826160341</v>
      </c>
      <c r="R281">
        <f t="shared" ca="1" si="22"/>
        <v>14.297327059317364</v>
      </c>
      <c r="S281">
        <f t="shared" si="23"/>
        <v>351</v>
      </c>
      <c r="X281" s="1">
        <v>1903.25</v>
      </c>
      <c r="Y281" s="1">
        <v>-0.217245926515021</v>
      </c>
      <c r="Z281" s="1">
        <v>-0.44728469999999998</v>
      </c>
      <c r="AA281" s="1">
        <v>1903.25</v>
      </c>
      <c r="AB281" s="1">
        <v>0.56799999999999995</v>
      </c>
      <c r="AC281" s="1">
        <v>20.491288050036101</v>
      </c>
      <c r="AD281" s="1">
        <v>408.23781127922803</v>
      </c>
    </row>
    <row r="282" spans="1:30" x14ac:dyDescent="0.25">
      <c r="A282" s="1">
        <v>1976.333333</v>
      </c>
      <c r="B282" s="1">
        <v>0.408138030260562</v>
      </c>
      <c r="C282" s="1">
        <v>0.54922279799999996</v>
      </c>
      <c r="I282">
        <f t="shared" si="24"/>
        <v>280</v>
      </c>
      <c r="J282">
        <f t="shared" si="20"/>
        <v>0.44563384065730693</v>
      </c>
      <c r="K282">
        <f t="array" ref="K282">+((SUM(COS($I282/$K$1*($A$22:$A$2000))*$B$22:$B$2000)))</f>
        <v>-87.500613328361354</v>
      </c>
      <c r="L282">
        <f t="array" ref="L282">+((SUM(COS($I282/$K$1*($A$22:$A$2000))*$C$22:$C$2000)))</f>
        <v>-118.60110994837262</v>
      </c>
      <c r="Q282">
        <f t="shared" ca="1" si="21"/>
        <v>-24.862046432764426</v>
      </c>
      <c r="R282">
        <f t="shared" ca="1" si="22"/>
        <v>-30.943924027351816</v>
      </c>
      <c r="S282">
        <f t="shared" si="23"/>
        <v>350</v>
      </c>
      <c r="X282" s="1">
        <v>1903.333333</v>
      </c>
      <c r="Y282" s="1">
        <v>-0.24786090449609299</v>
      </c>
      <c r="Z282" s="1">
        <v>-6.861022E-2</v>
      </c>
      <c r="AA282" s="1">
        <v>1903.333333</v>
      </c>
      <c r="AB282" s="1">
        <v>0.56999999999999995</v>
      </c>
      <c r="AC282" s="1">
        <v>55.261732262064001</v>
      </c>
      <c r="AD282" s="1">
        <v>349.65612720615701</v>
      </c>
    </row>
    <row r="283" spans="1:30" x14ac:dyDescent="0.25">
      <c r="A283" s="1">
        <v>1976.416667</v>
      </c>
      <c r="B283" s="1">
        <v>0.324426623341666</v>
      </c>
      <c r="C283" s="1">
        <v>0.424870466</v>
      </c>
      <c r="I283">
        <f t="shared" si="24"/>
        <v>281</v>
      </c>
      <c r="J283">
        <f t="shared" si="20"/>
        <v>0.44722539008822593</v>
      </c>
      <c r="K283">
        <f t="array" ref="K283">+((SUM(COS($I283/$K$1*($A$22:$A$2000))*$B$22:$B$2000)))</f>
        <v>-16.41400797119336</v>
      </c>
      <c r="L283">
        <f t="array" ref="L283">+((SUM(COS($I283/$K$1*($A$22:$A$2000))*$C$22:$C$2000)))</f>
        <v>-108.53561248750694</v>
      </c>
      <c r="Q283">
        <f t="shared" ca="1" si="21"/>
        <v>-14.921888970880399</v>
      </c>
      <c r="R283">
        <f t="shared" ca="1" si="22"/>
        <v>-12.13876077537976</v>
      </c>
      <c r="S283">
        <f t="shared" si="23"/>
        <v>349</v>
      </c>
      <c r="X283" s="1">
        <v>1903.416667</v>
      </c>
      <c r="Y283" s="1">
        <v>-0.28355242475405501</v>
      </c>
      <c r="Z283" s="1">
        <v>-0.144148</v>
      </c>
      <c r="AA283" s="1">
        <v>1903.416667</v>
      </c>
      <c r="AB283" s="1">
        <v>0.57199999999999995</v>
      </c>
      <c r="AC283" s="1">
        <v>136.29320046472</v>
      </c>
      <c r="AD283" s="1">
        <v>300.00729776853899</v>
      </c>
    </row>
    <row r="284" spans="1:30" x14ac:dyDescent="0.25">
      <c r="A284" s="1">
        <v>1976.5</v>
      </c>
      <c r="B284" s="1">
        <v>0.27334376406740402</v>
      </c>
      <c r="C284" s="1">
        <v>0.47668393799999997</v>
      </c>
      <c r="I284">
        <f t="shared" si="24"/>
        <v>282</v>
      </c>
      <c r="J284">
        <f t="shared" si="20"/>
        <v>0.44881693951914486</v>
      </c>
      <c r="K284">
        <f t="array" ref="K284">+((SUM(COS($I284/$K$1*($A$22:$A$2000))*$B$22:$B$2000)))</f>
        <v>76.849297708047217</v>
      </c>
      <c r="L284">
        <f t="array" ref="L284">+((SUM(COS($I284/$K$1*($A$22:$A$2000))*$C$22:$C$2000)))</f>
        <v>15.726011070659462</v>
      </c>
      <c r="Q284">
        <f t="shared" ca="1" si="21"/>
        <v>3.1443491951550793</v>
      </c>
      <c r="R284">
        <f t="shared" ca="1" si="22"/>
        <v>19.277126795533874</v>
      </c>
      <c r="S284">
        <f t="shared" si="23"/>
        <v>348</v>
      </c>
      <c r="X284" s="1">
        <v>1903.5</v>
      </c>
      <c r="Y284" s="1">
        <v>-0.28762160057695901</v>
      </c>
      <c r="Z284" s="1">
        <v>-0.3209997</v>
      </c>
      <c r="AA284" s="1">
        <v>1903.5</v>
      </c>
      <c r="AB284" s="1">
        <v>0.57399999999999995</v>
      </c>
      <c r="AC284" s="1">
        <v>233.38579852624599</v>
      </c>
      <c r="AD284" s="1">
        <v>319.99093396327299</v>
      </c>
    </row>
    <row r="285" spans="1:30" x14ac:dyDescent="0.25">
      <c r="A285" s="1">
        <v>1976.583333</v>
      </c>
      <c r="B285" s="1">
        <v>0.30422036008562697</v>
      </c>
      <c r="C285" s="1">
        <v>0.373056995</v>
      </c>
      <c r="I285">
        <f t="shared" si="24"/>
        <v>283</v>
      </c>
      <c r="J285">
        <f t="shared" si="20"/>
        <v>0.45040848895006386</v>
      </c>
      <c r="K285">
        <f t="array" ref="K285">+((SUM(COS($I285/$K$1*($A$22:$A$2000))*$B$22:$B$2000)))</f>
        <v>78.468454115590461</v>
      </c>
      <c r="L285">
        <f t="array" ref="L285">+((SUM(COS($I285/$K$1*($A$22:$A$2000))*$C$22:$C$2000)))</f>
        <v>126.96575646790345</v>
      </c>
      <c r="Q285">
        <f t="shared" ca="1" si="21"/>
        <v>5.5553920078644641</v>
      </c>
      <c r="R285">
        <f t="shared" ca="1" si="22"/>
        <v>-2.1769464418301303</v>
      </c>
      <c r="S285">
        <f t="shared" si="23"/>
        <v>347</v>
      </c>
      <c r="X285" s="1">
        <v>1903.583333</v>
      </c>
      <c r="Y285" s="1">
        <v>-0.27982517300323501</v>
      </c>
      <c r="Z285" s="1">
        <v>-0.17094309999999999</v>
      </c>
      <c r="AA285" s="1">
        <v>1903.583333</v>
      </c>
      <c r="AB285" s="1">
        <v>0.57599999999999996</v>
      </c>
      <c r="AC285" s="1">
        <v>296.91461907220298</v>
      </c>
      <c r="AD285" s="1">
        <v>457.146898707731</v>
      </c>
    </row>
    <row r="286" spans="1:30" x14ac:dyDescent="0.25">
      <c r="A286" s="1">
        <v>1976.666667</v>
      </c>
      <c r="B286" s="1">
        <v>0.33208674955267298</v>
      </c>
      <c r="C286" s="1">
        <v>0.24870466299999999</v>
      </c>
      <c r="I286">
        <f t="shared" si="24"/>
        <v>284</v>
      </c>
      <c r="J286">
        <f t="shared" si="20"/>
        <v>0.45200003838098274</v>
      </c>
      <c r="K286">
        <f t="array" ref="K286">+((SUM(COS($I286/$K$1*($A$22:$A$2000))*$B$22:$B$2000)))</f>
        <v>7.8973031146780572</v>
      </c>
      <c r="L286">
        <f t="array" ref="L286">+((SUM(COS($I286/$K$1*($A$22:$A$2000))*$C$22:$C$2000)))</f>
        <v>114.45708709532782</v>
      </c>
      <c r="Q286">
        <f t="shared" ca="1" si="21"/>
        <v>-0.65707636952823523</v>
      </c>
      <c r="R286">
        <f t="shared" ca="1" si="22"/>
        <v>-44.871375846914709</v>
      </c>
      <c r="S286">
        <f t="shared" si="23"/>
        <v>346</v>
      </c>
      <c r="X286" s="1">
        <v>1903.666667</v>
      </c>
      <c r="Y286" s="1">
        <v>-0.321364632439679</v>
      </c>
      <c r="Z286" s="1">
        <v>-0.33023770000000002</v>
      </c>
      <c r="AA286" s="1">
        <v>1903.666667</v>
      </c>
      <c r="AB286" s="1">
        <v>0.57799999999999996</v>
      </c>
      <c r="AC286" s="1">
        <v>307.115655245406</v>
      </c>
      <c r="AD286" s="1">
        <v>680.92783342456403</v>
      </c>
    </row>
    <row r="287" spans="1:30" x14ac:dyDescent="0.25">
      <c r="A287" s="1">
        <v>1976.75</v>
      </c>
      <c r="B287" s="1">
        <v>0.208597921040868</v>
      </c>
      <c r="C287" s="1">
        <v>-5.6994819000000002E-2</v>
      </c>
      <c r="I287">
        <f t="shared" si="24"/>
        <v>285</v>
      </c>
      <c r="J287">
        <f t="shared" si="20"/>
        <v>0.45359158781190173</v>
      </c>
      <c r="K287">
        <f t="array" ref="K287">+((SUM(COS($I287/$K$1*($A$22:$A$2000))*$B$22:$B$2000)))</f>
        <v>-28.228836156801886</v>
      </c>
      <c r="L287">
        <f t="array" ref="L287">+((SUM(COS($I287/$K$1*($A$22:$A$2000))*$C$22:$C$2000)))</f>
        <v>1.6908965437977526</v>
      </c>
      <c r="Q287">
        <f t="shared" ca="1" si="21"/>
        <v>4.6235163646069566</v>
      </c>
      <c r="R287">
        <f t="shared" ca="1" si="22"/>
        <v>-34.093183808085499</v>
      </c>
      <c r="S287">
        <f t="shared" si="23"/>
        <v>345</v>
      </c>
      <c r="X287" s="1">
        <v>1903.75</v>
      </c>
      <c r="Y287" s="1">
        <v>-0.38993437608140402</v>
      </c>
      <c r="Z287" s="1">
        <v>-0.67947449999999998</v>
      </c>
      <c r="AA287" s="1">
        <v>1903.75</v>
      </c>
      <c r="AB287" s="1">
        <v>0.57999999999999996</v>
      </c>
      <c r="AC287" s="1">
        <v>271.14300334245797</v>
      </c>
      <c r="AD287" s="1">
        <v>888.88887857843599</v>
      </c>
    </row>
    <row r="288" spans="1:30" x14ac:dyDescent="0.25">
      <c r="A288" s="1">
        <v>1976.833333</v>
      </c>
      <c r="B288" s="1">
        <v>5.3954737444611003E-2</v>
      </c>
      <c r="C288" s="1">
        <v>-0.45077720199999999</v>
      </c>
      <c r="I288">
        <f t="shared" si="24"/>
        <v>286</v>
      </c>
      <c r="J288">
        <f t="shared" si="20"/>
        <v>0.45518313724282067</v>
      </c>
      <c r="K288">
        <f t="array" ref="K288">+((SUM(COS($I288/$K$1*($A$22:$A$2000))*$B$22:$B$2000)))</f>
        <v>-2.746175806271729</v>
      </c>
      <c r="L288">
        <f t="array" ref="L288">+((SUM(COS($I288/$K$1*($A$22:$A$2000))*$C$22:$C$2000)))</f>
        <v>-93.061439026252756</v>
      </c>
      <c r="Q288">
        <f t="shared" ca="1" si="21"/>
        <v>16.970900711659603</v>
      </c>
      <c r="R288">
        <f t="shared" ca="1" si="22"/>
        <v>25.734375096255118</v>
      </c>
      <c r="S288">
        <f t="shared" si="23"/>
        <v>344</v>
      </c>
      <c r="X288" s="1">
        <v>1903.833333</v>
      </c>
      <c r="Y288" s="1">
        <v>-0.37664665101777001</v>
      </c>
      <c r="Z288" s="1">
        <v>-0.38108399999999998</v>
      </c>
      <c r="AA288" s="1">
        <v>1903.833333</v>
      </c>
      <c r="AB288" s="1">
        <v>0.58199999999999996</v>
      </c>
      <c r="AC288" s="1">
        <v>194.68772586081499</v>
      </c>
      <c r="AD288" s="1">
        <v>998.76203904720705</v>
      </c>
    </row>
    <row r="289" spans="1:30" x14ac:dyDescent="0.25">
      <c r="A289" s="1">
        <v>1976.916667</v>
      </c>
      <c r="B289" s="1">
        <v>-6.90086740356224E-2</v>
      </c>
      <c r="C289" s="1">
        <v>-0.60103626899999996</v>
      </c>
      <c r="I289">
        <f t="shared" si="24"/>
        <v>287</v>
      </c>
      <c r="J289">
        <f t="shared" si="20"/>
        <v>0.45677468667373966</v>
      </c>
      <c r="K289">
        <f t="array" ref="K289">+((SUM(COS($I289/$K$1*($A$22:$A$2000))*$B$22:$B$2000)))</f>
        <v>9.8532368264378949</v>
      </c>
      <c r="L289">
        <f t="array" ref="L289">+((SUM(COS($I289/$K$1*($A$22:$A$2000))*$C$22:$C$2000)))</f>
        <v>-85.549267734266621</v>
      </c>
      <c r="Q289">
        <f t="shared" ca="1" si="21"/>
        <v>14.031865081672011</v>
      </c>
      <c r="R289">
        <f t="shared" ca="1" si="22"/>
        <v>58.845582094699871</v>
      </c>
      <c r="S289">
        <f t="shared" si="23"/>
        <v>343</v>
      </c>
      <c r="X289" s="1">
        <v>1903.916667</v>
      </c>
      <c r="Y289" s="1">
        <v>-0.261437000551695</v>
      </c>
      <c r="Z289" s="1">
        <v>-0.22832749999999999</v>
      </c>
      <c r="AA289" s="1">
        <v>1903.916667</v>
      </c>
      <c r="AB289" s="1">
        <v>0.58399999999999996</v>
      </c>
      <c r="AC289" s="1">
        <v>99.378339396728805</v>
      </c>
      <c r="AD289" s="1">
        <v>990.988103263482</v>
      </c>
    </row>
    <row r="290" spans="1:30" x14ac:dyDescent="0.25">
      <c r="A290" s="1">
        <v>1977</v>
      </c>
      <c r="B290" s="1">
        <v>-9.8426326030824796E-2</v>
      </c>
      <c r="C290" s="1">
        <v>-0.67357513000000002</v>
      </c>
      <c r="I290">
        <f t="shared" si="24"/>
        <v>288</v>
      </c>
      <c r="J290">
        <f t="shared" si="20"/>
        <v>0.45836623610465854</v>
      </c>
      <c r="K290">
        <f t="array" ref="K290">+((SUM(COS($I290/$K$1*($A$22:$A$2000))*$B$22:$B$2000)))</f>
        <v>-29.202977728776062</v>
      </c>
      <c r="L290">
        <f t="array" ref="L290">+((SUM(COS($I290/$K$1*($A$22:$A$2000))*$C$22:$C$2000)))</f>
        <v>-0.5323917978723619</v>
      </c>
      <c r="Q290">
        <f t="shared" ca="1" si="21"/>
        <v>-5.6333401538378221</v>
      </c>
      <c r="R290">
        <f t="shared" ca="1" si="22"/>
        <v>34.272824477528069</v>
      </c>
      <c r="S290">
        <f t="shared" si="23"/>
        <v>342</v>
      </c>
      <c r="X290" s="1">
        <v>1904</v>
      </c>
      <c r="Y290" s="1">
        <v>-0.17171715940485099</v>
      </c>
      <c r="Z290" s="1">
        <v>-5.0575080000000001E-2</v>
      </c>
      <c r="AA290" s="1">
        <v>1904</v>
      </c>
      <c r="AB290" s="1">
        <v>0.58599999999999997</v>
      </c>
      <c r="AC290" s="1">
        <v>34.7376126838423</v>
      </c>
      <c r="AD290" s="1">
        <v>862.69077564787904</v>
      </c>
    </row>
    <row r="291" spans="1:30" x14ac:dyDescent="0.25">
      <c r="A291" s="1">
        <v>1977.083333</v>
      </c>
      <c r="B291" s="1">
        <v>-3.5835891476718298E-2</v>
      </c>
      <c r="C291" s="1">
        <v>-0.77720207299999999</v>
      </c>
      <c r="I291">
        <f t="shared" si="24"/>
        <v>289</v>
      </c>
      <c r="J291">
        <f t="shared" si="20"/>
        <v>0.45995778553557753</v>
      </c>
      <c r="K291">
        <f t="array" ref="K291">+((SUM(COS($I291/$K$1*($A$22:$A$2000))*$B$22:$B$2000)))</f>
        <v>-58.031342026605607</v>
      </c>
      <c r="L291">
        <f t="array" ref="L291">+((SUM(COS($I291/$K$1*($A$22:$A$2000))*$C$22:$C$2000)))</f>
        <v>66.482677709394139</v>
      </c>
      <c r="Q291">
        <f t="shared" ca="1" si="21"/>
        <v>-17.783771992407608</v>
      </c>
      <c r="R291">
        <f t="shared" ca="1" si="22"/>
        <v>-0.90732105829327736</v>
      </c>
      <c r="S291">
        <f t="shared" si="23"/>
        <v>341</v>
      </c>
      <c r="X291" s="1">
        <v>1904.083333</v>
      </c>
      <c r="Y291" s="1">
        <v>-0.18409317886398799</v>
      </c>
      <c r="Z291" s="1">
        <v>-6.4317139999999995E-2</v>
      </c>
      <c r="AA291" s="1">
        <v>1904.083333</v>
      </c>
      <c r="AB291" s="1">
        <v>0.58799999999999997</v>
      </c>
      <c r="AC291" s="1">
        <v>23.323043753293401</v>
      </c>
      <c r="AD291" s="1">
        <v>626.84857697464395</v>
      </c>
    </row>
    <row r="292" spans="1:30" x14ac:dyDescent="0.25">
      <c r="A292" s="1">
        <v>1977.166667</v>
      </c>
      <c r="B292" s="1">
        <v>-4.8576539545476499E-2</v>
      </c>
      <c r="C292" s="1">
        <v>-0.97927461100000002</v>
      </c>
      <c r="I292">
        <f t="shared" si="24"/>
        <v>290</v>
      </c>
      <c r="J292">
        <f t="shared" si="20"/>
        <v>0.46154933496649647</v>
      </c>
      <c r="K292">
        <f t="array" ref="K292">+((SUM(COS($I292/$K$1*($A$22:$A$2000))*$B$22:$B$2000)))</f>
        <v>-18.567337195345274</v>
      </c>
      <c r="L292">
        <f t="array" ref="L292">+((SUM(COS($I292/$K$1*($A$22:$A$2000))*$C$22:$C$2000)))</f>
        <v>48.520756412424241</v>
      </c>
      <c r="Q292">
        <f t="shared" ca="1" si="21"/>
        <v>-10.550558087849346</v>
      </c>
      <c r="R292">
        <f t="shared" ca="1" si="22"/>
        <v>-12.55861819206177</v>
      </c>
      <c r="S292">
        <f t="shared" si="23"/>
        <v>340</v>
      </c>
      <c r="X292" s="1">
        <v>1904.166667</v>
      </c>
      <c r="Y292" s="1">
        <v>-0.188436551179886</v>
      </c>
      <c r="Z292" s="1">
        <v>-6.5785499999999997E-2</v>
      </c>
      <c r="AA292" s="1">
        <v>1904.166667</v>
      </c>
      <c r="AB292" s="1">
        <v>0.59</v>
      </c>
      <c r="AC292" s="1">
        <v>30.0015186506219</v>
      </c>
      <c r="AD292" s="1">
        <v>369.51338627962502</v>
      </c>
    </row>
    <row r="293" spans="1:30" x14ac:dyDescent="0.25">
      <c r="A293" s="1">
        <v>1977.25</v>
      </c>
      <c r="B293" s="1">
        <v>-0.34748078233211299</v>
      </c>
      <c r="C293" s="1">
        <v>-1.0414507770000001</v>
      </c>
      <c r="I293">
        <f t="shared" si="24"/>
        <v>291</v>
      </c>
      <c r="J293">
        <f t="shared" si="20"/>
        <v>0.46314088439741546</v>
      </c>
      <c r="K293">
        <f t="array" ref="K293">+((SUM(COS($I293/$K$1*($A$22:$A$2000))*$B$22:$B$2000)))</f>
        <v>46.373122145347892</v>
      </c>
      <c r="L293">
        <f t="array" ref="L293">+((SUM(COS($I293/$K$1*($A$22:$A$2000))*$C$22:$C$2000)))</f>
        <v>-27.413571441614643</v>
      </c>
      <c r="Q293">
        <f t="shared" ca="1" si="21"/>
        <v>-1.6671237208803931</v>
      </c>
      <c r="R293">
        <f t="shared" ca="1" si="22"/>
        <v>-28.907160064849379</v>
      </c>
      <c r="S293">
        <f t="shared" si="23"/>
        <v>339</v>
      </c>
      <c r="X293" s="1">
        <v>1904.25</v>
      </c>
      <c r="Y293" s="1">
        <v>-6.4005682064315103E-2</v>
      </c>
      <c r="Z293" s="1">
        <v>0.1508642</v>
      </c>
      <c r="AA293" s="1">
        <v>1904.25</v>
      </c>
      <c r="AB293" s="1">
        <v>0.59199999999999997</v>
      </c>
      <c r="AC293" s="1">
        <v>22.9420936046922</v>
      </c>
      <c r="AD293" s="1">
        <v>206.010461270219</v>
      </c>
    </row>
    <row r="294" spans="1:30" x14ac:dyDescent="0.25">
      <c r="A294" s="1">
        <v>1977.333333</v>
      </c>
      <c r="B294" s="1">
        <v>-0.69878540895985397</v>
      </c>
      <c r="C294" s="1">
        <v>-1.202072539</v>
      </c>
      <c r="I294">
        <f t="shared" si="24"/>
        <v>292</v>
      </c>
      <c r="J294">
        <f t="shared" si="20"/>
        <v>0.4647324338283344</v>
      </c>
      <c r="K294">
        <f t="array" ref="K294">+((SUM(COS($I294/$K$1*($A$22:$A$2000))*$B$22:$B$2000)))</f>
        <v>56.70478574127457</v>
      </c>
      <c r="L294">
        <f t="array" ref="L294">+((SUM(COS($I294/$K$1*($A$22:$A$2000))*$C$22:$C$2000)))</f>
        <v>-70.28365997389858</v>
      </c>
      <c r="Q294">
        <f t="shared" ca="1" si="21"/>
        <v>-5.8890700818264481</v>
      </c>
      <c r="R294">
        <f t="shared" ca="1" si="22"/>
        <v>-64.497464052533417</v>
      </c>
      <c r="S294">
        <f t="shared" si="23"/>
        <v>338</v>
      </c>
      <c r="X294" s="1">
        <v>1904.333333</v>
      </c>
      <c r="Y294" s="1">
        <v>0.115332934846472</v>
      </c>
      <c r="Z294" s="1">
        <v>-5.9656260000000003E-2</v>
      </c>
      <c r="AA294" s="1">
        <v>1904.333333</v>
      </c>
      <c r="AB294" s="1">
        <v>0.59399999999999997</v>
      </c>
      <c r="AC294" s="1">
        <v>15.4674941893285</v>
      </c>
      <c r="AD294" s="1">
        <v>155.896823260612</v>
      </c>
    </row>
    <row r="295" spans="1:30" x14ac:dyDescent="0.25">
      <c r="A295" s="1">
        <v>1977.416667</v>
      </c>
      <c r="B295" s="1">
        <v>-1.0181156086053</v>
      </c>
      <c r="C295" s="1">
        <v>-1.3886010360000001</v>
      </c>
      <c r="I295">
        <f t="shared" si="24"/>
        <v>293</v>
      </c>
      <c r="J295">
        <f t="shared" si="20"/>
        <v>0.46632398325925339</v>
      </c>
      <c r="K295">
        <f t="array" ref="K295">+((SUM(COS($I295/$K$1*($A$22:$A$2000))*$B$22:$B$2000)))</f>
        <v>12.207411135027934</v>
      </c>
      <c r="L295">
        <f t="array" ref="L295">+((SUM(COS($I295/$K$1*($A$22:$A$2000))*$C$22:$C$2000)))</f>
        <v>-25.704955833203783</v>
      </c>
      <c r="Q295">
        <f t="shared" ca="1" si="21"/>
        <v>-8.2259575815662505</v>
      </c>
      <c r="R295">
        <f t="shared" ca="1" si="22"/>
        <v>-62.107405976425085</v>
      </c>
      <c r="S295">
        <f t="shared" si="23"/>
        <v>337</v>
      </c>
      <c r="X295" s="1">
        <v>1904.416667</v>
      </c>
      <c r="Y295" s="1">
        <v>0.19526877522297201</v>
      </c>
      <c r="Z295" s="1">
        <v>-9.5045950000000004E-2</v>
      </c>
      <c r="AA295" s="1">
        <v>1904.416667</v>
      </c>
      <c r="AB295" s="1">
        <v>0.59599999999999997</v>
      </c>
      <c r="AC295" s="1">
        <v>20.0189525462422</v>
      </c>
      <c r="AD295" s="1">
        <v>151.872289620494</v>
      </c>
    </row>
    <row r="296" spans="1:30" x14ac:dyDescent="0.25">
      <c r="A296" s="1">
        <v>1977.5</v>
      </c>
      <c r="B296" s="1">
        <v>-1.22618547282345</v>
      </c>
      <c r="C296" s="1">
        <v>-1.512953368</v>
      </c>
      <c r="I296">
        <f t="shared" si="24"/>
        <v>294</v>
      </c>
      <c r="J296">
        <f t="shared" si="20"/>
        <v>0.46791553269017228</v>
      </c>
      <c r="K296">
        <f t="array" ref="K296">+((SUM(COS($I296/$K$1*($A$22:$A$2000))*$B$22:$B$2000)))</f>
        <v>-18.648071850639091</v>
      </c>
      <c r="L296">
        <f t="array" ref="L296">+((SUM(COS($I296/$K$1*($A$22:$A$2000))*$C$22:$C$2000)))</f>
        <v>58.29066410613482</v>
      </c>
      <c r="Q296">
        <f t="shared" ca="1" si="21"/>
        <v>9.4728295013899793</v>
      </c>
      <c r="R296">
        <f t="shared" ca="1" si="22"/>
        <v>22.928098175685403</v>
      </c>
      <c r="S296">
        <f t="shared" si="23"/>
        <v>336</v>
      </c>
      <c r="X296" s="1">
        <v>1904.5</v>
      </c>
      <c r="Y296" s="1">
        <v>0.183435787791558</v>
      </c>
      <c r="Z296" s="1">
        <v>6.2313079999999996E-3</v>
      </c>
      <c r="AA296" s="1">
        <v>1904.5</v>
      </c>
      <c r="AB296" s="1">
        <v>0.59799999999999998</v>
      </c>
      <c r="AC296" s="1">
        <v>21.222308698931201</v>
      </c>
      <c r="AD296" s="1">
        <v>177.18330054027101</v>
      </c>
    </row>
    <row r="297" spans="1:30" x14ac:dyDescent="0.25">
      <c r="A297" s="1">
        <v>1977.583333</v>
      </c>
      <c r="B297" s="1">
        <v>-1.3001826855325</v>
      </c>
      <c r="C297" s="1">
        <v>-1.3523316059999999</v>
      </c>
      <c r="I297">
        <f t="shared" si="24"/>
        <v>295</v>
      </c>
      <c r="J297">
        <f t="shared" si="20"/>
        <v>0.46950708212109127</v>
      </c>
      <c r="K297">
        <f t="array" ref="K297">+((SUM(COS($I297/$K$1*($A$22:$A$2000))*$B$22:$B$2000)))</f>
        <v>-8.0303248425726643</v>
      </c>
      <c r="L297">
        <f t="array" ref="L297">+((SUM(COS($I297/$K$1*($A$22:$A$2000))*$C$22:$C$2000)))</f>
        <v>83.910138324357547</v>
      </c>
      <c r="Q297">
        <f t="shared" ca="1" si="21"/>
        <v>31.406709920529483</v>
      </c>
      <c r="R297">
        <f t="shared" ca="1" si="22"/>
        <v>119.76205591973502</v>
      </c>
      <c r="S297">
        <f t="shared" si="23"/>
        <v>335</v>
      </c>
      <c r="X297" s="1">
        <v>1904.583333</v>
      </c>
      <c r="Y297" s="1">
        <v>0.21584941778163499</v>
      </c>
      <c r="Z297" s="1">
        <v>-0.1325231</v>
      </c>
      <c r="AA297" s="1">
        <v>1904.583333</v>
      </c>
      <c r="AB297" s="1">
        <v>0.6</v>
      </c>
      <c r="AC297" s="1">
        <v>15.0052877345321</v>
      </c>
      <c r="AD297" s="1">
        <v>292.04081252701002</v>
      </c>
    </row>
    <row r="298" spans="1:30" x14ac:dyDescent="0.25">
      <c r="A298" s="1">
        <v>1977.666667</v>
      </c>
      <c r="B298" s="1">
        <v>-1.2831246353431001</v>
      </c>
      <c r="C298" s="1">
        <v>-1.1865284970000001</v>
      </c>
      <c r="I298">
        <f t="shared" si="24"/>
        <v>296</v>
      </c>
      <c r="J298">
        <f t="shared" si="20"/>
        <v>0.47109863155201021</v>
      </c>
      <c r="K298">
        <f t="array" ref="K298">+((SUM(COS($I298/$K$1*($A$22:$A$2000))*$B$22:$B$2000)))</f>
        <v>0.85180289389463126</v>
      </c>
      <c r="L298">
        <f t="array" ref="L298">+((SUM(COS($I298/$K$1*($A$22:$A$2000))*$C$22:$C$2000)))</f>
        <v>21.095337466266315</v>
      </c>
      <c r="Q298">
        <f t="shared" ca="1" si="21"/>
        <v>25.231730182270887</v>
      </c>
      <c r="R298">
        <f t="shared" ca="1" si="22"/>
        <v>107.7747781923705</v>
      </c>
      <c r="S298">
        <f t="shared" si="23"/>
        <v>334</v>
      </c>
      <c r="X298" s="1">
        <v>1904.666667</v>
      </c>
      <c r="Y298" s="1">
        <v>0.31438531105720302</v>
      </c>
      <c r="Z298" s="1">
        <v>-0.31846669999999999</v>
      </c>
      <c r="AA298" s="1">
        <v>1904.666667</v>
      </c>
      <c r="AB298" s="1">
        <v>0.60199999999999998</v>
      </c>
      <c r="AC298" s="1">
        <v>15.891472632923399</v>
      </c>
      <c r="AD298" s="1">
        <v>516.13347958762199</v>
      </c>
    </row>
    <row r="299" spans="1:30" x14ac:dyDescent="0.25">
      <c r="A299" s="1">
        <v>1977.75</v>
      </c>
      <c r="B299" s="1">
        <v>-1.1619631985526699</v>
      </c>
      <c r="C299" s="1">
        <v>-0.66839378199999999</v>
      </c>
      <c r="I299">
        <f t="shared" si="24"/>
        <v>297</v>
      </c>
      <c r="J299">
        <f t="shared" si="20"/>
        <v>0.4726901809829292</v>
      </c>
      <c r="K299">
        <f t="array" ref="K299">+((SUM(COS($I299/$K$1*($A$22:$A$2000))*$B$22:$B$2000)))</f>
        <v>-21.155428710731012</v>
      </c>
      <c r="L299">
        <f t="array" ref="L299">+((SUM(COS($I299/$K$1*($A$22:$A$2000))*$C$22:$C$2000)))</f>
        <v>-56.789028113344514</v>
      </c>
      <c r="Q299">
        <f t="shared" ca="1" si="21"/>
        <v>-8.4483195850630342</v>
      </c>
      <c r="R299">
        <f t="shared" ca="1" si="22"/>
        <v>-15.889017926212134</v>
      </c>
      <c r="S299">
        <f t="shared" si="23"/>
        <v>333</v>
      </c>
      <c r="X299" s="1">
        <v>1904.75</v>
      </c>
      <c r="Y299" s="1">
        <v>0.33558910024065902</v>
      </c>
      <c r="Z299" s="1">
        <v>0.11894349999999999</v>
      </c>
      <c r="AA299" s="1">
        <v>1904.75</v>
      </c>
      <c r="AB299" s="1">
        <v>0.60399999999999998</v>
      </c>
      <c r="AC299" s="1">
        <v>20.703677574843699</v>
      </c>
      <c r="AD299" s="1">
        <v>773.92253452946795</v>
      </c>
    </row>
    <row r="300" spans="1:30" x14ac:dyDescent="0.25">
      <c r="A300" s="1">
        <v>1977.833333</v>
      </c>
      <c r="B300" s="1">
        <v>-1.1036184365117101</v>
      </c>
      <c r="C300" s="1">
        <v>0.11917098399999999</v>
      </c>
      <c r="I300">
        <f t="shared" si="24"/>
        <v>298</v>
      </c>
      <c r="J300">
        <f t="shared" si="20"/>
        <v>0.47428173041384813</v>
      </c>
      <c r="K300">
        <f t="array" ref="K300">+((SUM(COS($I300/$K$1*($A$22:$A$2000))*$B$22:$B$2000)))</f>
        <v>-36.87172401873503</v>
      </c>
      <c r="L300">
        <f t="array" ref="L300">+((SUM(COS($I300/$K$1*($A$22:$A$2000))*$C$22:$C$2000)))</f>
        <v>-68.530372667027549</v>
      </c>
      <c r="Q300">
        <f t="shared" ca="1" si="21"/>
        <v>-32.674748843253298</v>
      </c>
      <c r="R300">
        <f t="shared" ca="1" si="22"/>
        <v>-114.67979679214621</v>
      </c>
      <c r="S300">
        <f t="shared" si="23"/>
        <v>332</v>
      </c>
      <c r="X300" s="1">
        <v>1904.833333</v>
      </c>
      <c r="Y300" s="1">
        <v>0.17491475704741999</v>
      </c>
      <c r="Z300" s="1">
        <v>-0.104907</v>
      </c>
      <c r="AA300" s="1">
        <v>1904.833333</v>
      </c>
      <c r="AB300" s="1">
        <v>0.60599999999999998</v>
      </c>
      <c r="AC300" s="1">
        <v>17.415706209185199</v>
      </c>
      <c r="AD300" s="1">
        <v>959.08348453053998</v>
      </c>
    </row>
    <row r="301" spans="1:30" x14ac:dyDescent="0.25">
      <c r="A301" s="1">
        <v>1977.916667</v>
      </c>
      <c r="B301" s="1">
        <v>-1.0663144863398599</v>
      </c>
      <c r="C301" s="1">
        <v>0.56476683900000002</v>
      </c>
      <c r="I301">
        <f t="shared" si="24"/>
        <v>299</v>
      </c>
      <c r="J301">
        <f t="shared" si="20"/>
        <v>0.47587327984476713</v>
      </c>
      <c r="K301">
        <f t="array" ref="K301">+((SUM(COS($I301/$K$1*($A$22:$A$2000))*$B$22:$B$2000)))</f>
        <v>-7.1928148950882509</v>
      </c>
      <c r="L301">
        <f t="array" ref="L301">+((SUM(COS($I301/$K$1*($A$22:$A$2000))*$C$22:$C$2000)))</f>
        <v>-23.571722171089299</v>
      </c>
      <c r="Q301">
        <f t="shared" ca="1" si="21"/>
        <v>-24.631959039949045</v>
      </c>
      <c r="R301">
        <f t="shared" ca="1" si="22"/>
        <v>-86.798640422045352</v>
      </c>
      <c r="S301">
        <f t="shared" si="23"/>
        <v>331</v>
      </c>
      <c r="X301" s="1">
        <v>1904.916667</v>
      </c>
      <c r="Y301" s="1">
        <v>-9.6545654059900302E-2</v>
      </c>
      <c r="Z301" s="1">
        <v>-0.43089339999999998</v>
      </c>
      <c r="AA301" s="1">
        <v>1904.916667</v>
      </c>
      <c r="AB301" s="1">
        <v>0.60799999999999998</v>
      </c>
      <c r="AC301" s="1">
        <v>15.187023070548401</v>
      </c>
      <c r="AD301" s="1">
        <v>992.566367900881</v>
      </c>
    </row>
    <row r="302" spans="1:30" x14ac:dyDescent="0.25">
      <c r="A302" s="1">
        <v>1978</v>
      </c>
      <c r="B302" s="1">
        <v>-0.97729045455796704</v>
      </c>
      <c r="C302" s="1">
        <v>0.62176165800000005</v>
      </c>
      <c r="I302">
        <f t="shared" si="24"/>
        <v>300</v>
      </c>
      <c r="J302">
        <f t="shared" si="20"/>
        <v>0.47746482927568601</v>
      </c>
      <c r="K302">
        <f t="array" ref="K302">+((SUM(COS($I302/$K$1*($A$22:$A$2000))*$B$22:$B$2000)))</f>
        <v>38.071421754650501</v>
      </c>
      <c r="L302">
        <f t="array" ref="L302">+((SUM(COS($I302/$K$1*($A$22:$A$2000))*$C$22:$C$2000)))</f>
        <v>9.8043809615917166</v>
      </c>
      <c r="Q302">
        <f t="shared" ca="1" si="21"/>
        <v>-2.9649799409495583</v>
      </c>
      <c r="R302">
        <f t="shared" ca="1" si="22"/>
        <v>7.4509063985884776</v>
      </c>
      <c r="S302">
        <f t="shared" si="23"/>
        <v>330</v>
      </c>
      <c r="X302" s="1">
        <v>1905</v>
      </c>
      <c r="Y302" s="1">
        <v>-0.32364198162923202</v>
      </c>
      <c r="Z302" s="1">
        <v>-0.43228909999999998</v>
      </c>
      <c r="AA302" s="1">
        <v>1905</v>
      </c>
      <c r="AB302" s="1">
        <v>0.61</v>
      </c>
      <c r="AC302" s="1">
        <v>21.464882120193199</v>
      </c>
      <c r="AD302" s="1">
        <v>847.21479412555902</v>
      </c>
    </row>
    <row r="303" spans="1:30" x14ac:dyDescent="0.25">
      <c r="A303" s="1">
        <v>1978.083333</v>
      </c>
      <c r="B303" s="1">
        <v>-0.82803419251182497</v>
      </c>
      <c r="C303" s="1">
        <v>0.72020725399999996</v>
      </c>
      <c r="I303">
        <f t="shared" si="24"/>
        <v>301</v>
      </c>
      <c r="J303">
        <f t="shared" si="20"/>
        <v>0.47905637870660495</v>
      </c>
      <c r="K303">
        <f t="array" ref="K303">+((SUM(COS($I303/$K$1*($A$22:$A$2000))*$B$22:$B$2000)))</f>
        <v>40.511800861438608</v>
      </c>
      <c r="L303">
        <f t="array" ref="L303">+((SUM(COS($I303/$K$1*($A$22:$A$2000))*$C$22:$C$2000)))</f>
        <v>10.451082866011726</v>
      </c>
      <c r="Q303">
        <f t="shared" ca="1" si="21"/>
        <v>6.7534025931512236</v>
      </c>
      <c r="R303">
        <f t="shared" ca="1" si="22"/>
        <v>44.676166116798036</v>
      </c>
      <c r="S303">
        <f t="shared" si="23"/>
        <v>329</v>
      </c>
      <c r="X303" s="1">
        <v>1905.083333</v>
      </c>
      <c r="Y303" s="1">
        <v>-0.41300399960921702</v>
      </c>
      <c r="Z303" s="1">
        <v>-0.2032872</v>
      </c>
      <c r="AA303" s="1">
        <v>1905.083333</v>
      </c>
      <c r="AB303" s="1">
        <v>0.61199999999999999</v>
      </c>
      <c r="AC303" s="1">
        <v>22.525529247802801</v>
      </c>
      <c r="AD303" s="1">
        <v>582.031074094828</v>
      </c>
    </row>
    <row r="304" spans="1:30" x14ac:dyDescent="0.25">
      <c r="A304" s="1">
        <v>1978.166667</v>
      </c>
      <c r="B304" s="1">
        <v>-0.63901747437354495</v>
      </c>
      <c r="C304" s="1">
        <v>0.73575129500000003</v>
      </c>
      <c r="I304">
        <f t="shared" si="24"/>
        <v>302</v>
      </c>
      <c r="J304">
        <f t="shared" si="20"/>
        <v>0.48064792813752394</v>
      </c>
      <c r="K304">
        <f t="array" ref="K304">+((SUM(COS($I304/$K$1*($A$22:$A$2000))*$B$22:$B$2000)))</f>
        <v>0.64484287724952116</v>
      </c>
      <c r="L304">
        <f t="array" ref="L304">+((SUM(COS($I304/$K$1*($A$22:$A$2000))*$C$22:$C$2000)))</f>
        <v>21.135485251315966</v>
      </c>
      <c r="Q304">
        <f t="shared" ca="1" si="21"/>
        <v>8.4119122436899421</v>
      </c>
      <c r="R304">
        <f t="shared" ca="1" si="22"/>
        <v>11.40819394883118</v>
      </c>
      <c r="S304">
        <f t="shared" si="23"/>
        <v>328</v>
      </c>
      <c r="X304" s="1">
        <v>1905.166667</v>
      </c>
      <c r="Y304" s="1">
        <v>-0.37660163146538</v>
      </c>
      <c r="Z304" s="1">
        <v>-0.31950450000000002</v>
      </c>
      <c r="AA304" s="1">
        <v>1905.166667</v>
      </c>
      <c r="AB304" s="1">
        <v>0.61399999999999999</v>
      </c>
      <c r="AC304" s="1">
        <v>18.3093154038074</v>
      </c>
      <c r="AD304" s="1">
        <v>324.48583166406701</v>
      </c>
    </row>
    <row r="305" spans="1:30" x14ac:dyDescent="0.25">
      <c r="A305" s="1">
        <v>1978.25</v>
      </c>
      <c r="B305" s="1">
        <v>-4.5455401231293199E-2</v>
      </c>
      <c r="C305" s="1">
        <v>0.75129533699999995</v>
      </c>
      <c r="I305">
        <f t="shared" si="24"/>
        <v>303</v>
      </c>
      <c r="J305">
        <f t="shared" si="20"/>
        <v>0.48223947756844288</v>
      </c>
      <c r="K305">
        <f t="array" ref="K305">+((SUM(COS($I305/$K$1*($A$22:$A$2000))*$B$22:$B$2000)))</f>
        <v>-24.889457995555993</v>
      </c>
      <c r="L305">
        <f t="array" ref="L305">+((SUM(COS($I305/$K$1*($A$22:$A$2000))*$C$22:$C$2000)))</f>
        <v>56.360171936609994</v>
      </c>
      <c r="Q305">
        <f t="shared" ca="1" si="21"/>
        <v>16.443957202691621</v>
      </c>
      <c r="R305">
        <f t="shared" ca="1" si="22"/>
        <v>-1.4376563491488072</v>
      </c>
      <c r="S305">
        <f t="shared" si="23"/>
        <v>327</v>
      </c>
      <c r="X305" s="1">
        <v>1905.25</v>
      </c>
      <c r="Y305" s="1">
        <v>-0.29902893601932901</v>
      </c>
      <c r="Z305" s="1">
        <v>-0.28785270000000002</v>
      </c>
      <c r="AA305" s="1">
        <v>1905.25</v>
      </c>
      <c r="AB305" s="1">
        <v>0.61599999999999999</v>
      </c>
      <c r="AC305" s="1">
        <v>26.4129407030489</v>
      </c>
      <c r="AD305" s="1">
        <v>167.63361312272801</v>
      </c>
    </row>
    <row r="306" spans="1:30" x14ac:dyDescent="0.25">
      <c r="A306" s="1">
        <v>1978.333333</v>
      </c>
      <c r="B306" s="1">
        <v>0.32018441815009002</v>
      </c>
      <c r="C306" s="1">
        <v>0.77720207299999999</v>
      </c>
      <c r="I306">
        <f t="shared" si="24"/>
        <v>304</v>
      </c>
      <c r="J306">
        <f t="shared" si="20"/>
        <v>0.48383102699936187</v>
      </c>
      <c r="K306">
        <f t="array" ref="K306">+((SUM(COS($I306/$K$1*($A$22:$A$2000))*$B$22:$B$2000)))</f>
        <v>-8.7248217746373538</v>
      </c>
      <c r="L306">
        <f t="array" ref="L306">+((SUM(COS($I306/$K$1*($A$22:$A$2000))*$C$22:$C$2000)))</f>
        <v>58.737745076111736</v>
      </c>
      <c r="Q306">
        <f t="shared" ca="1" si="21"/>
        <v>21.274777169578513</v>
      </c>
      <c r="R306">
        <f t="shared" ca="1" si="22"/>
        <v>42.630233075444025</v>
      </c>
      <c r="S306">
        <f t="shared" si="23"/>
        <v>326</v>
      </c>
      <c r="X306" s="1">
        <v>1905.333333</v>
      </c>
      <c r="Y306" s="1">
        <v>-0.266363967735471</v>
      </c>
      <c r="Z306" s="1">
        <v>-6.1691699999999999E-3</v>
      </c>
      <c r="AA306" s="1">
        <v>1905.333333</v>
      </c>
      <c r="AB306" s="1">
        <v>0.61799999999999999</v>
      </c>
      <c r="AC306" s="1">
        <v>36.868973887593199</v>
      </c>
      <c r="AD306" s="1">
        <v>110.318274768599</v>
      </c>
    </row>
    <row r="307" spans="1:30" x14ac:dyDescent="0.25">
      <c r="A307" s="1">
        <v>1978.416667</v>
      </c>
      <c r="B307" s="1">
        <v>0.45176916811568701</v>
      </c>
      <c r="C307" s="1">
        <v>0.85492228000000003</v>
      </c>
      <c r="I307">
        <f t="shared" si="24"/>
        <v>305</v>
      </c>
      <c r="J307">
        <f t="shared" si="20"/>
        <v>0.48542257643028075</v>
      </c>
      <c r="K307">
        <f t="array" ref="K307">+((SUM(COS($I307/$K$1*($A$22:$A$2000))*$B$22:$B$2000)))</f>
        <v>12.801420326739217</v>
      </c>
      <c r="L307">
        <f t="array" ref="L307">+((SUM(COS($I307/$K$1*($A$22:$A$2000))*$C$22:$C$2000)))</f>
        <v>-11.870705683417421</v>
      </c>
      <c r="Q307">
        <f t="shared" ca="1" si="21"/>
        <v>4.5248893140580231</v>
      </c>
      <c r="R307">
        <f t="shared" ca="1" si="22"/>
        <v>65.743190746547342</v>
      </c>
      <c r="S307">
        <f t="shared" si="23"/>
        <v>325</v>
      </c>
      <c r="X307" s="1">
        <v>1905.416667</v>
      </c>
      <c r="Y307" s="1">
        <v>-0.27788727457757201</v>
      </c>
      <c r="Z307" s="1">
        <v>-0.25710699999999997</v>
      </c>
      <c r="AA307" s="1">
        <v>1905.416667</v>
      </c>
      <c r="AB307" s="1">
        <v>0.62</v>
      </c>
      <c r="AC307" s="1">
        <v>31.653476148847499</v>
      </c>
      <c r="AD307" s="1">
        <v>116.174346982278</v>
      </c>
    </row>
    <row r="308" spans="1:30" x14ac:dyDescent="0.25">
      <c r="A308" s="1">
        <v>1978.5</v>
      </c>
      <c r="B308" s="1">
        <v>0.51358163396370504</v>
      </c>
      <c r="C308" s="1">
        <v>0.95336787599999995</v>
      </c>
      <c r="I308">
        <f t="shared" si="24"/>
        <v>306</v>
      </c>
      <c r="J308">
        <f t="shared" si="20"/>
        <v>0.48701412586119974</v>
      </c>
      <c r="K308">
        <f t="array" ref="K308">+((SUM(COS($I308/$K$1*($A$22:$A$2000))*$B$22:$B$2000)))</f>
        <v>2.5087906190198739</v>
      </c>
      <c r="L308">
        <f t="array" ref="L308">+((SUM(COS($I308/$K$1*($A$22:$A$2000))*$C$22:$C$2000)))</f>
        <v>-92.54333446176733</v>
      </c>
      <c r="Q308">
        <f t="shared" ca="1" si="21"/>
        <v>-20.956024533274462</v>
      </c>
      <c r="R308">
        <f t="shared" ca="1" si="22"/>
        <v>2.951567569778319</v>
      </c>
      <c r="S308">
        <f t="shared" si="23"/>
        <v>324</v>
      </c>
      <c r="X308" s="1">
        <v>1905.5</v>
      </c>
      <c r="Y308" s="1">
        <v>-0.247640850216994</v>
      </c>
      <c r="Z308" s="1">
        <v>1.8800359999999999E-2</v>
      </c>
      <c r="AA308" s="1">
        <v>1905.5</v>
      </c>
      <c r="AB308" s="1">
        <v>0.622</v>
      </c>
      <c r="AC308" s="1">
        <v>51.047338801268502</v>
      </c>
      <c r="AD308" s="1">
        <v>172.45271255464399</v>
      </c>
    </row>
    <row r="309" spans="1:30" x14ac:dyDescent="0.25">
      <c r="A309" s="1">
        <v>1978.583333</v>
      </c>
      <c r="B309" s="1">
        <v>0.60279214820681604</v>
      </c>
      <c r="C309" s="1">
        <v>0.85492228000000003</v>
      </c>
      <c r="I309">
        <f t="shared" si="24"/>
        <v>307</v>
      </c>
      <c r="J309">
        <f t="shared" si="20"/>
        <v>0.48860567529211868</v>
      </c>
      <c r="K309">
        <f t="array" ref="K309">+((SUM(COS($I309/$K$1*($A$22:$A$2000))*$B$22:$B$2000)))</f>
        <v>-21.797327164215503</v>
      </c>
      <c r="L309">
        <f t="array" ref="L309">+((SUM(COS($I309/$K$1*($A$22:$A$2000))*$C$22:$C$2000)))</f>
        <v>-85.70301909022352</v>
      </c>
      <c r="Q309">
        <f t="shared" ca="1" si="21"/>
        <v>-21.797327164215503</v>
      </c>
      <c r="R309">
        <f t="shared" ca="1" si="22"/>
        <v>-85.70301909022352</v>
      </c>
      <c r="S309">
        <f t="shared" si="23"/>
        <v>323</v>
      </c>
      <c r="X309" s="1">
        <v>1905.583333</v>
      </c>
      <c r="Y309" s="1">
        <v>-0.14193246837938001</v>
      </c>
      <c r="Z309" s="1">
        <v>6.0708819999999997E-2</v>
      </c>
      <c r="AA309" s="1">
        <v>1905.583333</v>
      </c>
      <c r="AB309" s="1">
        <v>0.624</v>
      </c>
      <c r="AC309" s="1">
        <v>157.932836790659</v>
      </c>
      <c r="AD309" s="1">
        <v>263.72924395086102</v>
      </c>
    </row>
    <row r="310" spans="1:30" x14ac:dyDescent="0.25">
      <c r="A310" s="1">
        <v>1978.666667</v>
      </c>
      <c r="B310" s="1">
        <v>0.70380450753941504</v>
      </c>
      <c r="C310" s="1">
        <v>0.75129533699999995</v>
      </c>
      <c r="I310">
        <f t="shared" si="24"/>
        <v>308</v>
      </c>
      <c r="J310">
        <f t="shared" si="20"/>
        <v>0.49019722472303767</v>
      </c>
      <c r="K310">
        <f t="array" ref="K310">+((SUM(COS($I310/$K$1*($A$22:$A$2000))*$B$22:$B$2000)))</f>
        <v>-20.956024533274462</v>
      </c>
      <c r="L310">
        <f t="array" ref="L310">+((SUM(COS($I310/$K$1*($A$22:$A$2000))*$C$22:$C$2000)))</f>
        <v>2.951567569778319</v>
      </c>
      <c r="Q310">
        <f t="shared" ca="1" si="21"/>
        <v>2.5087906190198739</v>
      </c>
      <c r="R310">
        <f t="shared" ca="1" si="22"/>
        <v>-92.54333446176733</v>
      </c>
      <c r="S310">
        <f t="shared" si="23"/>
        <v>322</v>
      </c>
      <c r="X310" s="1">
        <v>1905.666667</v>
      </c>
      <c r="Y310" s="1">
        <v>-6.4964434330771106E-2</v>
      </c>
      <c r="Z310" s="1">
        <v>0.38425330000000002</v>
      </c>
      <c r="AA310" s="1">
        <v>1905.666667</v>
      </c>
      <c r="AB310" s="1">
        <v>0.626</v>
      </c>
      <c r="AC310" s="1">
        <v>336.91880399867802</v>
      </c>
      <c r="AD310" s="1">
        <v>349.35852389413702</v>
      </c>
    </row>
    <row r="311" spans="1:30" x14ac:dyDescent="0.25">
      <c r="A311" s="1">
        <v>1978.75</v>
      </c>
      <c r="B311" s="1">
        <v>0.68851360025782604</v>
      </c>
      <c r="C311" s="1">
        <v>0.72538860100000002</v>
      </c>
      <c r="I311">
        <f t="shared" si="24"/>
        <v>309</v>
      </c>
      <c r="J311">
        <f t="shared" si="20"/>
        <v>0.49178877415395661</v>
      </c>
      <c r="K311">
        <f t="array" ref="K311">+((SUM(COS($I311/$K$1*($A$22:$A$2000))*$B$22:$B$2000)))</f>
        <v>4.5248893140580231</v>
      </c>
      <c r="L311">
        <f t="array" ref="L311">+((SUM(COS($I311/$K$1*($A$22:$A$2000))*$C$22:$C$2000)))</f>
        <v>65.743190746547342</v>
      </c>
      <c r="Q311">
        <f t="shared" ca="1" si="21"/>
        <v>12.801420326739217</v>
      </c>
      <c r="R311">
        <f t="shared" ca="1" si="22"/>
        <v>-11.870705683417421</v>
      </c>
      <c r="S311">
        <f t="shared" si="23"/>
        <v>321</v>
      </c>
      <c r="X311" s="1">
        <v>1905.75</v>
      </c>
      <c r="Y311" s="1">
        <v>-0.126982132789801</v>
      </c>
      <c r="Z311" s="1">
        <v>-0.1058775</v>
      </c>
      <c r="AA311" s="1">
        <v>1905.75</v>
      </c>
      <c r="AB311" s="1">
        <v>0.628</v>
      </c>
      <c r="AC311" s="1">
        <v>503.40299992177899</v>
      </c>
      <c r="AD311" s="1">
        <v>397.801335802994</v>
      </c>
    </row>
    <row r="312" spans="1:30" x14ac:dyDescent="0.25">
      <c r="A312" s="1">
        <v>1978.833333</v>
      </c>
      <c r="B312" s="1">
        <v>0.61634798590494499</v>
      </c>
      <c r="C312" s="1">
        <v>0.69430051800000003</v>
      </c>
      <c r="I312">
        <f t="shared" si="24"/>
        <v>310</v>
      </c>
      <c r="J312">
        <f t="shared" si="20"/>
        <v>0.4933803235848756</v>
      </c>
      <c r="K312">
        <f t="array" ref="K312">+((SUM(COS($I312/$K$1*($A$22:$A$2000))*$B$22:$B$2000)))</f>
        <v>21.274777169578513</v>
      </c>
      <c r="L312">
        <f t="array" ref="L312">+((SUM(COS($I312/$K$1*($A$22:$A$2000))*$C$22:$C$2000)))</f>
        <v>42.630233075444025</v>
      </c>
      <c r="Q312">
        <f t="shared" ca="1" si="21"/>
        <v>-8.7248217746373538</v>
      </c>
      <c r="R312">
        <f t="shared" ca="1" si="22"/>
        <v>58.737745076111736</v>
      </c>
      <c r="S312">
        <f t="shared" si="23"/>
        <v>320</v>
      </c>
      <c r="X312" s="1">
        <v>1905.833333</v>
      </c>
      <c r="Y312" s="1">
        <v>-0.275289915762717</v>
      </c>
      <c r="Z312" s="1">
        <v>-0.18870600000000001</v>
      </c>
      <c r="AA312" s="1">
        <v>1905.833333</v>
      </c>
      <c r="AB312" s="1">
        <v>0.63</v>
      </c>
      <c r="AC312" s="1">
        <v>595.71705808664797</v>
      </c>
      <c r="AD312" s="1">
        <v>396.28223190003501</v>
      </c>
    </row>
    <row r="313" spans="1:30" x14ac:dyDescent="0.25">
      <c r="A313" s="1">
        <v>1978.916667</v>
      </c>
      <c r="B313" s="1">
        <v>0.55268733536019399</v>
      </c>
      <c r="C313" s="1">
        <v>0.64766839399999998</v>
      </c>
      <c r="I313">
        <f t="shared" si="24"/>
        <v>311</v>
      </c>
      <c r="J313">
        <f t="shared" si="20"/>
        <v>0.49497187301579448</v>
      </c>
      <c r="K313">
        <f t="array" ref="K313">+((SUM(COS($I313/$K$1*($A$22:$A$2000))*$B$22:$B$2000)))</f>
        <v>16.443957202691621</v>
      </c>
      <c r="L313">
        <f t="array" ref="L313">+((SUM(COS($I313/$K$1*($A$22:$A$2000))*$C$22:$C$2000)))</f>
        <v>-1.4376563491488072</v>
      </c>
      <c r="Q313">
        <f t="shared" ca="1" si="21"/>
        <v>-24.889457995555993</v>
      </c>
      <c r="R313">
        <f t="shared" ca="1" si="22"/>
        <v>56.360171936609994</v>
      </c>
      <c r="S313">
        <f t="shared" si="23"/>
        <v>319</v>
      </c>
      <c r="X313" s="1">
        <v>1905.916667</v>
      </c>
      <c r="Y313" s="1">
        <v>-0.36319622656879103</v>
      </c>
      <c r="Z313" s="1">
        <v>-0.34660390000000002</v>
      </c>
      <c r="AA313" s="1">
        <v>1905.916667</v>
      </c>
      <c r="AB313" s="1">
        <v>0.63200000000000001</v>
      </c>
      <c r="AC313" s="1">
        <v>593.38652653449503</v>
      </c>
      <c r="AD313" s="1">
        <v>328.48801235702001</v>
      </c>
    </row>
    <row r="314" spans="1:30" x14ac:dyDescent="0.25">
      <c r="A314" s="1">
        <v>1979</v>
      </c>
      <c r="B314" s="1">
        <v>0.56603724946765199</v>
      </c>
      <c r="C314" s="1">
        <v>0.56994818700000005</v>
      </c>
      <c r="I314">
        <f t="shared" si="24"/>
        <v>312</v>
      </c>
      <c r="J314">
        <f t="shared" si="20"/>
        <v>0.49656342244671348</v>
      </c>
      <c r="K314">
        <f t="array" ref="K314">+((SUM(COS($I314/$K$1*($A$22:$A$2000))*$B$22:$B$2000)))</f>
        <v>8.4119122436899421</v>
      </c>
      <c r="L314">
        <f t="array" ref="L314">+((SUM(COS($I314/$K$1*($A$22:$A$2000))*$C$22:$C$2000)))</f>
        <v>11.40819394883118</v>
      </c>
      <c r="Q314">
        <f t="shared" ca="1" si="21"/>
        <v>0.64484287724952116</v>
      </c>
      <c r="R314">
        <f t="shared" ca="1" si="22"/>
        <v>21.135485251315966</v>
      </c>
      <c r="S314">
        <f t="shared" si="23"/>
        <v>318</v>
      </c>
      <c r="X314" s="1">
        <v>1906</v>
      </c>
      <c r="Y314" s="1">
        <v>-0.35614075413309398</v>
      </c>
      <c r="Z314" s="1">
        <v>-0.43672909999999998</v>
      </c>
      <c r="AA314" s="1">
        <v>1906</v>
      </c>
      <c r="AB314" s="1">
        <v>0.63400000000000001</v>
      </c>
      <c r="AC314" s="1">
        <v>486.72659316585799</v>
      </c>
      <c r="AD314" s="1">
        <v>217.37402230434299</v>
      </c>
    </row>
    <row r="315" spans="1:30" x14ac:dyDescent="0.25">
      <c r="A315" s="1">
        <v>1979.083333</v>
      </c>
      <c r="B315" s="1">
        <v>0.65950556501230095</v>
      </c>
      <c r="C315" s="1">
        <v>0.56994818700000005</v>
      </c>
      <c r="I315">
        <f t="shared" si="24"/>
        <v>313</v>
      </c>
      <c r="J315">
        <f t="shared" si="20"/>
        <v>0.49815497187763241</v>
      </c>
      <c r="K315">
        <f t="array" ref="K315">+((SUM(COS($I315/$K$1*($A$22:$A$2000))*$B$22:$B$2000)))</f>
        <v>6.7534025931512236</v>
      </c>
      <c r="L315">
        <f t="array" ref="L315">+((SUM(COS($I315/$K$1*($A$22:$A$2000))*$C$22:$C$2000)))</f>
        <v>44.676166116798036</v>
      </c>
      <c r="Q315">
        <f t="shared" ca="1" si="21"/>
        <v>40.511800861438608</v>
      </c>
      <c r="R315">
        <f t="shared" ca="1" si="22"/>
        <v>10.451082866011726</v>
      </c>
      <c r="S315">
        <f t="shared" si="23"/>
        <v>317</v>
      </c>
      <c r="X315" s="1">
        <v>1906.083333</v>
      </c>
      <c r="Y315" s="1">
        <v>-0.34585104615770601</v>
      </c>
      <c r="Z315" s="1">
        <v>-0.31584689999999999</v>
      </c>
      <c r="AA315" s="1">
        <v>1906.083333</v>
      </c>
      <c r="AB315" s="1">
        <v>0.63600000000000001</v>
      </c>
      <c r="AC315" s="1">
        <v>303.96429510876197</v>
      </c>
      <c r="AD315" s="1">
        <v>174.919704365559</v>
      </c>
    </row>
    <row r="316" spans="1:30" x14ac:dyDescent="0.25">
      <c r="A316" s="1">
        <v>1979.166667</v>
      </c>
      <c r="B316" s="1">
        <v>0.73665053854278595</v>
      </c>
      <c r="C316" s="1">
        <v>0.54404145100000001</v>
      </c>
      <c r="I316">
        <f t="shared" si="24"/>
        <v>314</v>
      </c>
      <c r="J316">
        <f t="shared" si="20"/>
        <v>0.49974652130855141</v>
      </c>
      <c r="K316">
        <f t="array" ref="K316">+((SUM(COS($I316/$K$1*($A$22:$A$2000))*$B$22:$B$2000)))</f>
        <v>-2.9649799409495583</v>
      </c>
      <c r="L316">
        <f t="array" ref="L316">+((SUM(COS($I316/$K$1*($A$22:$A$2000))*$C$22:$C$2000)))</f>
        <v>7.4509063985884776</v>
      </c>
      <c r="Q316">
        <f t="shared" ca="1" si="21"/>
        <v>38.071421754650501</v>
      </c>
      <c r="R316">
        <f t="shared" ca="1" si="22"/>
        <v>9.8043809615917166</v>
      </c>
      <c r="S316">
        <f t="shared" si="23"/>
        <v>316</v>
      </c>
      <c r="X316" s="1">
        <v>1906.166667</v>
      </c>
      <c r="Y316" s="1">
        <v>-0.36679184168676499</v>
      </c>
      <c r="Z316" s="1">
        <v>-0.3575545</v>
      </c>
      <c r="AA316" s="1">
        <v>1906.166667</v>
      </c>
      <c r="AB316" s="1">
        <v>0.63800000000000001</v>
      </c>
      <c r="AC316" s="1">
        <v>131.217167260129</v>
      </c>
      <c r="AD316" s="1">
        <v>295.43052512719999</v>
      </c>
    </row>
    <row r="317" spans="1:30" x14ac:dyDescent="0.25">
      <c r="A317" s="1">
        <v>1979.25</v>
      </c>
      <c r="B317" s="1">
        <v>0.40227834029946802</v>
      </c>
      <c r="C317" s="1">
        <v>0.31088082900000003</v>
      </c>
      <c r="I317">
        <f t="shared" si="24"/>
        <v>315</v>
      </c>
      <c r="J317">
        <f t="shared" si="20"/>
        <v>0.50133807073947034</v>
      </c>
      <c r="K317">
        <f t="array" ref="K317">+((SUM(COS($I317/$K$1*($A$22:$A$2000))*$B$22:$B$2000)))</f>
        <v>-24.631959039949045</v>
      </c>
      <c r="L317">
        <f t="array" ref="L317">+((SUM(COS($I317/$K$1*($A$22:$A$2000))*$C$22:$C$2000)))</f>
        <v>-86.798640422045352</v>
      </c>
      <c r="Q317">
        <f t="shared" ca="1" si="21"/>
        <v>-7.1928148950882509</v>
      </c>
      <c r="R317">
        <f t="shared" ca="1" si="22"/>
        <v>-23.571722171089299</v>
      </c>
      <c r="S317">
        <f t="shared" si="23"/>
        <v>315</v>
      </c>
      <c r="X317" s="1">
        <v>1906.25</v>
      </c>
      <c r="Y317" s="1">
        <v>-0.33687360575009101</v>
      </c>
      <c r="Z317" s="1">
        <v>-0.60715169999999996</v>
      </c>
      <c r="AA317" s="1">
        <v>1906.25</v>
      </c>
      <c r="AB317" s="1">
        <v>0.64</v>
      </c>
      <c r="AC317" s="1">
        <v>39.8347621365726</v>
      </c>
      <c r="AD317" s="1">
        <v>508.43099601909603</v>
      </c>
    </row>
    <row r="318" spans="1:30" x14ac:dyDescent="0.25">
      <c r="A318" s="1">
        <v>1979.333333</v>
      </c>
      <c r="B318" s="1">
        <v>-0.17650585759388299</v>
      </c>
      <c r="C318" s="1">
        <v>-0.207253886</v>
      </c>
      <c r="I318">
        <f t="shared" si="24"/>
        <v>316</v>
      </c>
      <c r="J318">
        <f t="shared" si="20"/>
        <v>0.50292962017038934</v>
      </c>
      <c r="K318">
        <f t="array" ref="K318">+((SUM(COS($I318/$K$1*($A$22:$A$2000))*$B$22:$B$2000)))</f>
        <v>-32.674748843253298</v>
      </c>
      <c r="L318">
        <f t="array" ref="L318">+((SUM(COS($I318/$K$1*($A$22:$A$2000))*$C$22:$C$2000)))</f>
        <v>-114.67979679214621</v>
      </c>
      <c r="Q318">
        <f t="shared" ca="1" si="21"/>
        <v>-36.87172401873503</v>
      </c>
      <c r="R318">
        <f t="shared" ca="1" si="22"/>
        <v>-68.530372667027549</v>
      </c>
      <c r="S318">
        <f t="shared" si="23"/>
        <v>314</v>
      </c>
      <c r="X318" s="1">
        <v>1906.333333</v>
      </c>
      <c r="Y318" s="1">
        <v>-0.21971687321036101</v>
      </c>
      <c r="Z318" s="1">
        <v>-0.22597919999999999</v>
      </c>
      <c r="AA318" s="1">
        <v>1906.333333</v>
      </c>
      <c r="AB318" s="1">
        <v>0.64200000000000002</v>
      </c>
      <c r="AC318" s="1">
        <v>19.971923212426098</v>
      </c>
      <c r="AD318" s="1">
        <v>676.73228549414603</v>
      </c>
    </row>
    <row r="319" spans="1:30" x14ac:dyDescent="0.25">
      <c r="A319" s="1">
        <v>1979.416667</v>
      </c>
      <c r="B319" s="1">
        <v>-0.76535871043881698</v>
      </c>
      <c r="C319" s="1">
        <v>-0.77720207299999999</v>
      </c>
      <c r="I319">
        <f t="shared" si="24"/>
        <v>317</v>
      </c>
      <c r="J319">
        <f t="shared" si="20"/>
        <v>0.50452116960130822</v>
      </c>
      <c r="K319">
        <f t="array" ref="K319">+((SUM(COS($I319/$K$1*($A$22:$A$2000))*$B$22:$B$2000)))</f>
        <v>-8.4483195850630342</v>
      </c>
      <c r="L319">
        <f t="array" ref="L319">+((SUM(COS($I319/$K$1*($A$22:$A$2000))*$C$22:$C$2000)))</f>
        <v>-15.889017926212134</v>
      </c>
      <c r="Q319">
        <f t="shared" ca="1" si="21"/>
        <v>-21.155428710731012</v>
      </c>
      <c r="R319">
        <f t="shared" ca="1" si="22"/>
        <v>-56.789028113344514</v>
      </c>
      <c r="S319">
        <f t="shared" si="23"/>
        <v>313</v>
      </c>
      <c r="X319" s="1">
        <v>1906.416667</v>
      </c>
      <c r="Y319" s="1">
        <v>-0.12525323208403999</v>
      </c>
      <c r="Z319" s="1">
        <v>-0.19944899999999999</v>
      </c>
      <c r="AA319" s="1">
        <v>1906.416667</v>
      </c>
      <c r="AB319" s="1">
        <v>0.64400000000000002</v>
      </c>
      <c r="AC319" s="1">
        <v>20.590175887273102</v>
      </c>
      <c r="AD319" s="1">
        <v>815.98733127611604</v>
      </c>
    </row>
    <row r="320" spans="1:30" x14ac:dyDescent="0.25">
      <c r="A320" s="1">
        <v>1979.5</v>
      </c>
      <c r="B320" s="1">
        <v>-1.1862747986328701</v>
      </c>
      <c r="C320" s="1">
        <v>-0.93264248699999996</v>
      </c>
      <c r="I320">
        <f t="shared" si="24"/>
        <v>318</v>
      </c>
      <c r="J320">
        <f t="shared" si="20"/>
        <v>0.50611271903222721</v>
      </c>
      <c r="K320">
        <f t="array" ref="K320">+((SUM(COS($I320/$K$1*($A$22:$A$2000))*$B$22:$B$2000)))</f>
        <v>25.231730182270887</v>
      </c>
      <c r="L320">
        <f t="array" ref="L320">+((SUM(COS($I320/$K$1*($A$22:$A$2000))*$C$22:$C$2000)))</f>
        <v>107.7747781923705</v>
      </c>
      <c r="Q320">
        <f t="shared" ca="1" si="21"/>
        <v>0.85180289389463126</v>
      </c>
      <c r="R320">
        <f t="shared" ca="1" si="22"/>
        <v>21.095337466266315</v>
      </c>
      <c r="S320">
        <f t="shared" si="23"/>
        <v>312</v>
      </c>
      <c r="X320" s="1">
        <v>1906.5</v>
      </c>
      <c r="Y320" s="1">
        <v>-0.17037617742636199</v>
      </c>
      <c r="Z320" s="1">
        <v>-0.69260969999999999</v>
      </c>
      <c r="AA320" s="1">
        <v>1906.5</v>
      </c>
      <c r="AB320" s="1">
        <v>0.64600000000000002</v>
      </c>
      <c r="AC320" s="1">
        <v>16.977403770105798</v>
      </c>
      <c r="AD320" s="1">
        <v>1023.14733770747</v>
      </c>
    </row>
    <row r="321" spans="1:30" x14ac:dyDescent="0.25">
      <c r="A321" s="1">
        <v>1979.583333</v>
      </c>
      <c r="B321" s="1">
        <v>-1.40222191383372</v>
      </c>
      <c r="C321" s="1">
        <v>-1.031088083</v>
      </c>
      <c r="I321">
        <f t="shared" si="24"/>
        <v>319</v>
      </c>
      <c r="J321">
        <f t="shared" si="20"/>
        <v>0.50770426846314609</v>
      </c>
      <c r="K321">
        <f t="array" ref="K321">+((SUM(COS($I321/$K$1*($A$22:$A$2000))*$B$22:$B$2000)))</f>
        <v>31.406709920529483</v>
      </c>
      <c r="L321">
        <f t="array" ref="L321">+((SUM(COS($I321/$K$1*($A$22:$A$2000))*$C$22:$C$2000)))</f>
        <v>119.76205591973502</v>
      </c>
      <c r="Q321">
        <f t="shared" ca="1" si="21"/>
        <v>-8.0303248425726643</v>
      </c>
      <c r="R321">
        <f t="shared" ca="1" si="22"/>
        <v>83.910138324357547</v>
      </c>
      <c r="S321">
        <f t="shared" si="23"/>
        <v>311</v>
      </c>
      <c r="X321" s="1">
        <v>1906.583333</v>
      </c>
      <c r="Y321" s="1">
        <v>-0.31299581340580401</v>
      </c>
      <c r="Z321" s="1">
        <v>-0.80419450000000003</v>
      </c>
      <c r="AA321" s="1">
        <v>1906.583333</v>
      </c>
      <c r="AB321" s="1">
        <v>0.64800000000000002</v>
      </c>
      <c r="AC321" s="1">
        <v>12.558910896142001</v>
      </c>
      <c r="AD321" s="1">
        <v>1214.88623633778</v>
      </c>
    </row>
    <row r="322" spans="1:30" x14ac:dyDescent="0.25">
      <c r="A322" s="1">
        <v>1979.666667</v>
      </c>
      <c r="B322" s="1">
        <v>-1.49351435314688</v>
      </c>
      <c r="C322" s="1">
        <v>-1.295336788</v>
      </c>
      <c r="I322">
        <f t="shared" si="24"/>
        <v>320</v>
      </c>
      <c r="J322">
        <f t="shared" si="20"/>
        <v>0.50929581789406508</v>
      </c>
      <c r="K322">
        <f t="array" ref="K322">+((SUM(COS($I322/$K$1*($A$22:$A$2000))*$B$22:$B$2000)))</f>
        <v>9.4728295013899793</v>
      </c>
      <c r="L322">
        <f t="array" ref="L322">+((SUM(COS($I322/$K$1*($A$22:$A$2000))*$C$22:$C$2000)))</f>
        <v>22.928098175685403</v>
      </c>
      <c r="Q322">
        <f t="shared" ca="1" si="21"/>
        <v>-18.648071850639091</v>
      </c>
      <c r="R322">
        <f t="shared" ca="1" si="22"/>
        <v>58.29066410613482</v>
      </c>
      <c r="S322">
        <f t="shared" si="23"/>
        <v>310</v>
      </c>
      <c r="X322" s="1">
        <v>1906.666667</v>
      </c>
      <c r="Y322" s="1">
        <v>-0.40760010582695599</v>
      </c>
      <c r="Z322" s="1">
        <v>-1.2739149999999999</v>
      </c>
      <c r="AA322" s="1">
        <v>1906.666667</v>
      </c>
      <c r="AB322" s="1">
        <v>0.65</v>
      </c>
      <c r="AC322" s="1">
        <v>10.9758559600641</v>
      </c>
      <c r="AD322" s="1">
        <v>1204.9030395188299</v>
      </c>
    </row>
    <row r="323" spans="1:30" x14ac:dyDescent="0.25">
      <c r="A323" s="1">
        <v>1979.75</v>
      </c>
      <c r="B323" s="1">
        <v>-1.61349100043838</v>
      </c>
      <c r="C323" s="1">
        <v>-1.5025906739999999</v>
      </c>
      <c r="I323">
        <f t="shared" si="24"/>
        <v>321</v>
      </c>
      <c r="J323">
        <f t="shared" ref="J323:J386" si="25">+I323/$K$1/2/PI()</f>
        <v>0.51088736732498408</v>
      </c>
      <c r="K323">
        <f t="array" ref="K323">+((SUM(COS($I323/$K$1*($A$22:$A$2000))*$B$22:$B$2000)))</f>
        <v>-8.2259575815662505</v>
      </c>
      <c r="L323">
        <f t="array" ref="L323">+((SUM(COS($I323/$K$1*($A$22:$A$2000))*$C$22:$C$2000)))</f>
        <v>-62.107405976425085</v>
      </c>
      <c r="Q323">
        <f t="shared" ca="1" si="21"/>
        <v>12.207411135027934</v>
      </c>
      <c r="R323">
        <f t="shared" ca="1" si="22"/>
        <v>-25.704955833203783</v>
      </c>
      <c r="S323">
        <f t="shared" si="23"/>
        <v>309</v>
      </c>
      <c r="X323" s="1">
        <v>1906.75</v>
      </c>
      <c r="Y323" s="1">
        <v>-0.39108081930480598</v>
      </c>
      <c r="Z323" s="1">
        <v>-0.65622749999999996</v>
      </c>
      <c r="AA323" s="1">
        <v>1906.75</v>
      </c>
      <c r="AB323" s="1">
        <v>0.65200000000000002</v>
      </c>
      <c r="AC323" s="1">
        <v>10.947113346498501</v>
      </c>
      <c r="AD323" s="1">
        <v>1052.3827940993399</v>
      </c>
    </row>
    <row r="324" spans="1:30" x14ac:dyDescent="0.25">
      <c r="A324" s="1">
        <v>1979.833333</v>
      </c>
      <c r="B324" s="1">
        <v>-1.6925337106487199</v>
      </c>
      <c r="C324" s="1">
        <v>-1.4766839380000001</v>
      </c>
      <c r="I324">
        <f t="shared" si="24"/>
        <v>322</v>
      </c>
      <c r="J324">
        <f t="shared" si="25"/>
        <v>0.51247891675590307</v>
      </c>
      <c r="K324">
        <f t="array" ref="K324">+((SUM(COS($I324/$K$1*($A$22:$A$2000))*$B$22:$B$2000)))</f>
        <v>-5.8890700818264481</v>
      </c>
      <c r="L324">
        <f t="array" ref="L324">+((SUM(COS($I324/$K$1*($A$22:$A$2000))*$C$22:$C$2000)))</f>
        <v>-64.497464052533417</v>
      </c>
      <c r="Q324">
        <f t="shared" ref="Q324:Q387" ca="1" si="26">INDIRECT("k" &amp; ($S$1 - ROW(A322) + 1))</f>
        <v>56.70478574127457</v>
      </c>
      <c r="R324">
        <f t="shared" ref="R324:R387" ca="1" si="27">INDIRECT("l" &amp; ($S$1 - ROW(A322) + 1))</f>
        <v>-70.28365997389858</v>
      </c>
      <c r="S324">
        <f t="shared" ref="S324:S387" si="28">629 - ROW(A322) + 1</f>
        <v>308</v>
      </c>
      <c r="X324" s="1">
        <v>1906.833333</v>
      </c>
      <c r="Y324" s="1">
        <v>-0.34018399981438402</v>
      </c>
      <c r="Z324" s="1">
        <v>-0.54720310000000005</v>
      </c>
      <c r="AA324" s="1">
        <v>1906.833333</v>
      </c>
      <c r="AB324" s="1">
        <v>0.65400000000000003</v>
      </c>
      <c r="AC324" s="1">
        <v>10.996625761330799</v>
      </c>
      <c r="AD324" s="1">
        <v>1033.9392148080599</v>
      </c>
    </row>
    <row r="325" spans="1:30" x14ac:dyDescent="0.25">
      <c r="A325" s="1">
        <v>1979.916667</v>
      </c>
      <c r="B325" s="1">
        <v>-1.7215851483383899</v>
      </c>
      <c r="C325" s="1">
        <v>-1.347150259</v>
      </c>
      <c r="I325">
        <f t="shared" ref="I325:I388" si="29">+I324+1</f>
        <v>323</v>
      </c>
      <c r="J325">
        <f t="shared" si="25"/>
        <v>0.51407046618682195</v>
      </c>
      <c r="K325">
        <f t="array" ref="K325">+((SUM(COS($I325/$K$1*($A$22:$A$2000))*$B$22:$B$2000)))</f>
        <v>-1.6671237208803931</v>
      </c>
      <c r="L325">
        <f t="array" ref="L325">+((SUM(COS($I325/$K$1*($A$22:$A$2000))*$C$22:$C$2000)))</f>
        <v>-28.907160064849379</v>
      </c>
      <c r="Q325">
        <f t="shared" ca="1" si="26"/>
        <v>46.373122145347892</v>
      </c>
      <c r="R325">
        <f t="shared" ca="1" si="27"/>
        <v>-27.413571441614643</v>
      </c>
      <c r="S325">
        <f t="shared" si="28"/>
        <v>307</v>
      </c>
      <c r="X325" s="1">
        <v>1906.916667</v>
      </c>
      <c r="Y325" s="1">
        <v>-0.34916531391275302</v>
      </c>
      <c r="Z325" s="1">
        <v>-0.13610230000000001</v>
      </c>
      <c r="AA325" s="1">
        <v>1906.916667</v>
      </c>
      <c r="AB325" s="1">
        <v>0.65600000000000003</v>
      </c>
      <c r="AC325" s="1">
        <v>9.96020190097674</v>
      </c>
      <c r="AD325" s="1">
        <v>1229.6107599781501</v>
      </c>
    </row>
    <row r="326" spans="1:30" x14ac:dyDescent="0.25">
      <c r="A326" s="1">
        <v>1980</v>
      </c>
      <c r="B326" s="1">
        <v>-1.6647361737252999</v>
      </c>
      <c r="C326" s="1">
        <v>-1.2694300519999999</v>
      </c>
      <c r="I326">
        <f t="shared" si="29"/>
        <v>324</v>
      </c>
      <c r="J326">
        <f t="shared" si="25"/>
        <v>0.51566201561774094</v>
      </c>
      <c r="K326">
        <f t="array" ref="K326">+((SUM(COS($I326/$K$1*($A$22:$A$2000))*$B$22:$B$2000)))</f>
        <v>-10.550558087849346</v>
      </c>
      <c r="L326">
        <f t="array" ref="L326">+((SUM(COS($I326/$K$1*($A$22:$A$2000))*$C$22:$C$2000)))</f>
        <v>-12.55861819206177</v>
      </c>
      <c r="Q326">
        <f t="shared" ca="1" si="26"/>
        <v>-18.567337195345274</v>
      </c>
      <c r="R326">
        <f t="shared" ca="1" si="27"/>
        <v>48.520756412424241</v>
      </c>
      <c r="S326">
        <f t="shared" si="28"/>
        <v>306</v>
      </c>
      <c r="X326" s="1">
        <v>1907</v>
      </c>
      <c r="Y326" s="1">
        <v>-0.40939937498163598</v>
      </c>
      <c r="Z326" s="1">
        <v>-0.20166809999999999</v>
      </c>
      <c r="AA326" s="1">
        <v>1907</v>
      </c>
      <c r="AB326" s="1">
        <v>0.65800000000000003</v>
      </c>
      <c r="AC326" s="1">
        <v>8.9723800166384695</v>
      </c>
      <c r="AD326" s="1">
        <v>1437.9930398413701</v>
      </c>
    </row>
    <row r="327" spans="1:30" x14ac:dyDescent="0.25">
      <c r="A327" s="1">
        <v>1980.083333</v>
      </c>
      <c r="B327" s="1">
        <v>-1.53160628817956</v>
      </c>
      <c r="C327" s="1">
        <v>-1.139896373</v>
      </c>
      <c r="I327">
        <f t="shared" si="29"/>
        <v>325</v>
      </c>
      <c r="J327">
        <f t="shared" si="25"/>
        <v>0.51725356504865982</v>
      </c>
      <c r="K327">
        <f t="array" ref="K327">+((SUM(COS($I327/$K$1*($A$22:$A$2000))*$B$22:$B$2000)))</f>
        <v>-17.783771992407608</v>
      </c>
      <c r="L327">
        <f t="array" ref="L327">+((SUM(COS($I327/$K$1*($A$22:$A$2000))*$C$22:$C$2000)))</f>
        <v>-0.90732105829327736</v>
      </c>
      <c r="Q327">
        <f t="shared" ca="1" si="26"/>
        <v>-58.031342026605607</v>
      </c>
      <c r="R327">
        <f t="shared" ca="1" si="27"/>
        <v>66.482677709394139</v>
      </c>
      <c r="S327">
        <f t="shared" si="28"/>
        <v>305</v>
      </c>
      <c r="X327" s="1">
        <v>1907.083333</v>
      </c>
      <c r="Y327" s="1">
        <v>-0.43633845731765097</v>
      </c>
      <c r="Z327" s="1">
        <v>-1.5916139999999999E-2</v>
      </c>
      <c r="AA327" s="1">
        <v>1907.083333</v>
      </c>
      <c r="AB327" s="1">
        <v>0.66</v>
      </c>
      <c r="AC327" s="1">
        <v>9.8575670600117995</v>
      </c>
      <c r="AD327" s="1">
        <v>1529.18099786888</v>
      </c>
    </row>
    <row r="328" spans="1:30" x14ac:dyDescent="0.25">
      <c r="A328" s="1">
        <v>1980.166667</v>
      </c>
      <c r="B328" s="1">
        <v>-1.3962965207103399</v>
      </c>
      <c r="C328" s="1">
        <v>-1.0466321240000001</v>
      </c>
      <c r="I328">
        <f t="shared" si="29"/>
        <v>326</v>
      </c>
      <c r="J328">
        <f t="shared" si="25"/>
        <v>0.51884511447957882</v>
      </c>
      <c r="K328">
        <f t="array" ref="K328">+((SUM(COS($I328/$K$1*($A$22:$A$2000))*$B$22:$B$2000)))</f>
        <v>-5.6333401538378221</v>
      </c>
      <c r="L328">
        <f t="array" ref="L328">+((SUM(COS($I328/$K$1*($A$22:$A$2000))*$C$22:$C$2000)))</f>
        <v>34.272824477528069</v>
      </c>
      <c r="Q328">
        <f t="shared" ca="1" si="26"/>
        <v>-29.202977728776062</v>
      </c>
      <c r="R328">
        <f t="shared" ca="1" si="27"/>
        <v>-0.5323917978723619</v>
      </c>
      <c r="S328">
        <f t="shared" si="28"/>
        <v>304</v>
      </c>
      <c r="X328" s="1">
        <v>1907.166667</v>
      </c>
      <c r="Y328" s="1">
        <v>-0.38780470495493502</v>
      </c>
      <c r="Z328" s="1">
        <v>0.1010375</v>
      </c>
      <c r="AA328" s="1">
        <v>1907.166667</v>
      </c>
      <c r="AB328" s="1">
        <v>0.66200000000000003</v>
      </c>
      <c r="AC328" s="1">
        <v>10.8060065262141</v>
      </c>
      <c r="AD328" s="1">
        <v>1557.25015157503</v>
      </c>
    </row>
    <row r="329" spans="1:30" x14ac:dyDescent="0.25">
      <c r="A329" s="1">
        <v>1980.25</v>
      </c>
      <c r="B329" s="1">
        <v>-1.0054286808014901</v>
      </c>
      <c r="C329" s="1">
        <v>-0.51813471499999997</v>
      </c>
      <c r="I329">
        <f t="shared" si="29"/>
        <v>327</v>
      </c>
      <c r="J329">
        <f t="shared" si="25"/>
        <v>0.52043666391049781</v>
      </c>
      <c r="K329">
        <f t="array" ref="K329">+((SUM(COS($I329/$K$1*($A$22:$A$2000))*$B$22:$B$2000)))</f>
        <v>14.031865081672011</v>
      </c>
      <c r="L329">
        <f t="array" ref="L329">+((SUM(COS($I329/$K$1*($A$22:$A$2000))*$C$22:$C$2000)))</f>
        <v>58.845582094699871</v>
      </c>
      <c r="Q329">
        <f t="shared" ca="1" si="26"/>
        <v>9.8532368264378949</v>
      </c>
      <c r="R329">
        <f t="shared" ca="1" si="27"/>
        <v>-85.549267734266621</v>
      </c>
      <c r="S329">
        <f t="shared" si="28"/>
        <v>303</v>
      </c>
      <c r="X329" s="1">
        <v>1907.25</v>
      </c>
      <c r="Y329" s="1">
        <v>-0.31318903719184399</v>
      </c>
      <c r="Z329" s="1">
        <v>-0.18596370000000001</v>
      </c>
      <c r="AA329" s="1">
        <v>1907.25</v>
      </c>
      <c r="AB329" s="1">
        <v>0.66400000000000003</v>
      </c>
      <c r="AC329" s="1">
        <v>10.148058991024801</v>
      </c>
      <c r="AD329" s="1">
        <v>1503.57233962999</v>
      </c>
    </row>
    <row r="330" spans="1:30" x14ac:dyDescent="0.25">
      <c r="A330" s="1">
        <v>1980.333333</v>
      </c>
      <c r="B330" s="1">
        <v>-0.68673358495541503</v>
      </c>
      <c r="C330" s="1">
        <v>0.103626943</v>
      </c>
      <c r="I330">
        <f t="shared" si="29"/>
        <v>328</v>
      </c>
      <c r="J330">
        <f t="shared" si="25"/>
        <v>0.52202821334141669</v>
      </c>
      <c r="K330">
        <f t="array" ref="K330">+((SUM(COS($I330/$K$1*($A$22:$A$2000))*$B$22:$B$2000)))</f>
        <v>16.970900711659603</v>
      </c>
      <c r="L330">
        <f t="array" ref="L330">+((SUM(COS($I330/$K$1*($A$22:$A$2000))*$C$22:$C$2000)))</f>
        <v>25.734375096255118</v>
      </c>
      <c r="Q330">
        <f t="shared" ca="1" si="26"/>
        <v>-2.746175806271729</v>
      </c>
      <c r="R330">
        <f t="shared" ca="1" si="27"/>
        <v>-93.061439026252756</v>
      </c>
      <c r="S330">
        <f t="shared" si="28"/>
        <v>302</v>
      </c>
      <c r="X330" s="1">
        <v>1907.333333</v>
      </c>
      <c r="Y330" s="1">
        <v>-0.27447548535772198</v>
      </c>
      <c r="Z330" s="1">
        <v>-0.1090472</v>
      </c>
      <c r="AA330" s="1">
        <v>1907.333333</v>
      </c>
      <c r="AB330" s="1">
        <v>0.66600000000000004</v>
      </c>
      <c r="AC330" s="1">
        <v>10.088440980518399</v>
      </c>
      <c r="AD330" s="1">
        <v>1263.2666125733599</v>
      </c>
    </row>
    <row r="331" spans="1:30" x14ac:dyDescent="0.25">
      <c r="A331" s="1">
        <v>1980.416667</v>
      </c>
      <c r="B331" s="1">
        <v>-0.50824901312600701</v>
      </c>
      <c r="C331" s="1">
        <v>0.56994818700000005</v>
      </c>
      <c r="I331">
        <f t="shared" si="29"/>
        <v>329</v>
      </c>
      <c r="J331">
        <f t="shared" si="25"/>
        <v>0.52361976277233568</v>
      </c>
      <c r="K331">
        <f t="array" ref="K331">+((SUM(COS($I331/$K$1*($A$22:$A$2000))*$B$22:$B$2000)))</f>
        <v>4.6235163646069566</v>
      </c>
      <c r="L331">
        <f t="array" ref="L331">+((SUM(COS($I331/$K$1*($A$22:$A$2000))*$C$22:$C$2000)))</f>
        <v>-34.093183808085499</v>
      </c>
      <c r="Q331">
        <f t="shared" ca="1" si="26"/>
        <v>-28.228836156801886</v>
      </c>
      <c r="R331">
        <f t="shared" ca="1" si="27"/>
        <v>1.6908965437977526</v>
      </c>
      <c r="S331">
        <f t="shared" si="28"/>
        <v>301</v>
      </c>
      <c r="X331" s="1">
        <v>1907.416667</v>
      </c>
      <c r="Y331" s="1">
        <v>-0.25654203393416702</v>
      </c>
      <c r="Z331" s="1">
        <v>-0.15507699999999999</v>
      </c>
      <c r="AA331" s="1">
        <v>1907.416667</v>
      </c>
      <c r="AB331" s="1">
        <v>0.66800000000000004</v>
      </c>
      <c r="AC331" s="1">
        <v>11.986457403222801</v>
      </c>
      <c r="AD331" s="1">
        <v>928.86764944831395</v>
      </c>
    </row>
    <row r="332" spans="1:30" x14ac:dyDescent="0.25">
      <c r="A332" s="1">
        <v>1980.5</v>
      </c>
      <c r="B332" s="1">
        <v>-0.373724088556668</v>
      </c>
      <c r="C332" s="1">
        <v>0.67357513000000002</v>
      </c>
      <c r="I332">
        <f t="shared" si="29"/>
        <v>330</v>
      </c>
      <c r="J332">
        <f t="shared" si="25"/>
        <v>0.52521131220325457</v>
      </c>
      <c r="K332">
        <f t="array" ref="K332">+((SUM(COS($I332/$K$1*($A$22:$A$2000))*$B$22:$B$2000)))</f>
        <v>-0.65707636952823523</v>
      </c>
      <c r="L332">
        <f t="array" ref="L332">+((SUM(COS($I332/$K$1*($A$22:$A$2000))*$C$22:$C$2000)))</f>
        <v>-44.871375846914709</v>
      </c>
      <c r="Q332">
        <f t="shared" ca="1" si="26"/>
        <v>7.8973031146780572</v>
      </c>
      <c r="R332">
        <f t="shared" ca="1" si="27"/>
        <v>114.45708709532782</v>
      </c>
      <c r="S332">
        <f t="shared" si="28"/>
        <v>300</v>
      </c>
      <c r="X332" s="1">
        <v>1907.5</v>
      </c>
      <c r="Y332" s="1">
        <v>-0.199061488210274</v>
      </c>
      <c r="Z332" s="1">
        <v>-0.30825560000000002</v>
      </c>
      <c r="AA332" s="1">
        <v>1907.5</v>
      </c>
      <c r="AB332" s="1">
        <v>0.67</v>
      </c>
      <c r="AC332" s="1">
        <v>16.244012660644</v>
      </c>
      <c r="AD332" s="1">
        <v>747.02758339712705</v>
      </c>
    </row>
    <row r="333" spans="1:30" x14ac:dyDescent="0.25">
      <c r="A333" s="1">
        <v>1980.583333</v>
      </c>
      <c r="B333" s="1">
        <v>-0.21560114500586</v>
      </c>
      <c r="C333" s="1">
        <v>0.69948186499999998</v>
      </c>
      <c r="I333">
        <f t="shared" si="29"/>
        <v>331</v>
      </c>
      <c r="J333">
        <f t="shared" si="25"/>
        <v>0.52680286163417356</v>
      </c>
      <c r="K333">
        <f t="array" ref="K333">+((SUM(COS($I333/$K$1*($A$22:$A$2000))*$B$22:$B$2000)))</f>
        <v>5.5553920078644641</v>
      </c>
      <c r="L333">
        <f t="array" ref="L333">+((SUM(COS($I333/$K$1*($A$22:$A$2000))*$C$22:$C$2000)))</f>
        <v>-2.1769464418301303</v>
      </c>
      <c r="Q333">
        <f t="shared" ca="1" si="26"/>
        <v>78.468454115590461</v>
      </c>
      <c r="R333">
        <f t="shared" ca="1" si="27"/>
        <v>126.96575646790345</v>
      </c>
      <c r="S333">
        <f t="shared" si="28"/>
        <v>299</v>
      </c>
      <c r="X333" s="1">
        <v>1907.583333</v>
      </c>
      <c r="Y333" s="1">
        <v>-9.7712674478257697E-2</v>
      </c>
      <c r="Z333" s="1">
        <v>-0.6523101</v>
      </c>
      <c r="AA333" s="1">
        <v>1907.583333</v>
      </c>
      <c r="AB333" s="1">
        <v>0.67200000000000004</v>
      </c>
      <c r="AC333" s="1">
        <v>26.4935021973481</v>
      </c>
      <c r="AD333" s="1">
        <v>742.72766188667697</v>
      </c>
    </row>
    <row r="334" spans="1:30" x14ac:dyDescent="0.25">
      <c r="A334" s="1">
        <v>1980.666667</v>
      </c>
      <c r="B334" s="1">
        <v>-5.4490291952227599E-2</v>
      </c>
      <c r="C334" s="1">
        <v>0.72538860100000002</v>
      </c>
      <c r="I334">
        <f t="shared" si="29"/>
        <v>332</v>
      </c>
      <c r="J334">
        <f t="shared" si="25"/>
        <v>0.52839441106509255</v>
      </c>
      <c r="K334">
        <f t="array" ref="K334">+((SUM(COS($I334/$K$1*($A$22:$A$2000))*$B$22:$B$2000)))</f>
        <v>3.1443491951550793</v>
      </c>
      <c r="L334">
        <f t="array" ref="L334">+((SUM(COS($I334/$K$1*($A$22:$A$2000))*$C$22:$C$2000)))</f>
        <v>19.277126795533874</v>
      </c>
      <c r="Q334">
        <f t="shared" ca="1" si="26"/>
        <v>76.849297708047217</v>
      </c>
      <c r="R334">
        <f t="shared" ca="1" si="27"/>
        <v>15.726011070659462</v>
      </c>
      <c r="S334">
        <f t="shared" si="28"/>
        <v>298</v>
      </c>
      <c r="X334" s="1">
        <v>1907.666667</v>
      </c>
      <c r="Y334" s="1">
        <v>-1.23225995691509E-2</v>
      </c>
      <c r="Z334" s="1">
        <v>-0.16609670000000001</v>
      </c>
      <c r="AA334" s="1">
        <v>1907.666667</v>
      </c>
      <c r="AB334" s="1">
        <v>0.67400000000000004</v>
      </c>
      <c r="AC334" s="1">
        <v>42.791815648295099</v>
      </c>
      <c r="AD334" s="1">
        <v>689.09808851891603</v>
      </c>
    </row>
    <row r="335" spans="1:30" x14ac:dyDescent="0.25">
      <c r="A335" s="1">
        <v>1980.75</v>
      </c>
      <c r="B335" s="1">
        <v>0.50200788564030396</v>
      </c>
      <c r="C335" s="1">
        <v>0.75129533699999995</v>
      </c>
      <c r="I335">
        <f t="shared" si="29"/>
        <v>333</v>
      </c>
      <c r="J335">
        <f t="shared" si="25"/>
        <v>0.52998596049601154</v>
      </c>
      <c r="K335">
        <f t="array" ref="K335">+((SUM(COS($I335/$K$1*($A$22:$A$2000))*$B$22:$B$2000)))</f>
        <v>-14.921888970880399</v>
      </c>
      <c r="L335">
        <f t="array" ref="L335">+((SUM(COS($I335/$K$1*($A$22:$A$2000))*$C$22:$C$2000)))</f>
        <v>-12.13876077537976</v>
      </c>
      <c r="Q335">
        <f t="shared" ca="1" si="26"/>
        <v>-16.41400797119336</v>
      </c>
      <c r="R335">
        <f t="shared" ca="1" si="27"/>
        <v>-108.53561248750694</v>
      </c>
      <c r="S335">
        <f t="shared" si="28"/>
        <v>297</v>
      </c>
      <c r="X335" s="1">
        <v>1907.75</v>
      </c>
      <c r="Y335" s="1">
        <v>2.6052951920656899E-2</v>
      </c>
      <c r="Z335" s="1">
        <v>-4.7317480000000002E-2</v>
      </c>
      <c r="AA335" s="1">
        <v>1907.75</v>
      </c>
      <c r="AB335" s="1">
        <v>0.67600000000000005</v>
      </c>
      <c r="AC335" s="1">
        <v>56.128513665380702</v>
      </c>
      <c r="AD335" s="1">
        <v>481.76923423163799</v>
      </c>
    </row>
    <row r="336" spans="1:30" x14ac:dyDescent="0.25">
      <c r="A336" s="1">
        <v>1980.833333</v>
      </c>
      <c r="B336" s="1">
        <v>0.78408035522298902</v>
      </c>
      <c r="C336" s="1">
        <v>0.78238342000000005</v>
      </c>
      <c r="I336">
        <f t="shared" si="29"/>
        <v>334</v>
      </c>
      <c r="J336">
        <f t="shared" si="25"/>
        <v>0.53157750992693042</v>
      </c>
      <c r="K336">
        <f t="array" ref="K336">+((SUM(COS($I336/$K$1*($A$22:$A$2000))*$B$22:$B$2000)))</f>
        <v>-24.862046432764426</v>
      </c>
      <c r="L336">
        <f t="array" ref="L336">+((SUM(COS($I336/$K$1*($A$22:$A$2000))*$C$22:$C$2000)))</f>
        <v>-30.943924027351816</v>
      </c>
      <c r="Q336">
        <f t="shared" ca="1" si="26"/>
        <v>-87.500613328361354</v>
      </c>
      <c r="R336">
        <f t="shared" ca="1" si="27"/>
        <v>-118.60110994837262</v>
      </c>
      <c r="S336">
        <f t="shared" si="28"/>
        <v>296</v>
      </c>
      <c r="X336" s="1">
        <v>1907.833333</v>
      </c>
      <c r="Y336" s="1">
        <v>4.7073763902315803E-2</v>
      </c>
      <c r="Z336" s="1">
        <v>-0.14090510000000001</v>
      </c>
      <c r="AA336" s="1">
        <v>1907.833333</v>
      </c>
      <c r="AB336" s="1">
        <v>0.67800000000000005</v>
      </c>
      <c r="AC336" s="1">
        <v>59.914318101214803</v>
      </c>
      <c r="AD336" s="1">
        <v>264.84781724885102</v>
      </c>
    </row>
    <row r="337" spans="1:30" x14ac:dyDescent="0.25">
      <c r="A337" s="1">
        <v>1980.916667</v>
      </c>
      <c r="B337" s="1">
        <v>0.88412412605928103</v>
      </c>
      <c r="C337" s="1">
        <v>0.76683937800000002</v>
      </c>
      <c r="I337">
        <f t="shared" si="29"/>
        <v>335</v>
      </c>
      <c r="J337">
        <f t="shared" si="25"/>
        <v>0.53316905935784942</v>
      </c>
      <c r="K337">
        <f t="array" ref="K337">+((SUM(COS($I337/$K$1*($A$22:$A$2000))*$B$22:$B$2000)))</f>
        <v>-7.8587511826160341</v>
      </c>
      <c r="L337">
        <f t="array" ref="L337">+((SUM(COS($I337/$K$1*($A$22:$A$2000))*$C$22:$C$2000)))</f>
        <v>14.297327059317364</v>
      </c>
      <c r="Q337">
        <f t="shared" ca="1" si="26"/>
        <v>-56.753931155005766</v>
      </c>
      <c r="R337">
        <f t="shared" ca="1" si="27"/>
        <v>-20.245233370124357</v>
      </c>
      <c r="S337">
        <f t="shared" si="28"/>
        <v>295</v>
      </c>
      <c r="X337" s="1">
        <v>1907.916667</v>
      </c>
      <c r="Y337" s="1">
        <v>6.4494546830133906E-2</v>
      </c>
      <c r="Z337" s="1">
        <v>-7.6333879999999996E-3</v>
      </c>
      <c r="AA337" s="1">
        <v>1907.916667</v>
      </c>
      <c r="AB337" s="1">
        <v>0.68</v>
      </c>
      <c r="AC337" s="1">
        <v>56.469940481956698</v>
      </c>
      <c r="AD337" s="1">
        <v>165.65965066101501</v>
      </c>
    </row>
    <row r="338" spans="1:30" x14ac:dyDescent="0.25">
      <c r="A338" s="1">
        <v>1981</v>
      </c>
      <c r="B338" s="1">
        <v>0.97545517877195997</v>
      </c>
      <c r="C338" s="1">
        <v>0.72538860100000002</v>
      </c>
      <c r="I338">
        <f t="shared" si="29"/>
        <v>336</v>
      </c>
      <c r="J338">
        <f t="shared" si="25"/>
        <v>0.5347606087887683</v>
      </c>
      <c r="K338">
        <f t="array" ref="K338">+((SUM(COS($I338/$K$1*($A$22:$A$2000))*$B$22:$B$2000)))</f>
        <v>16.906920808475025</v>
      </c>
      <c r="L338">
        <f t="array" ref="L338">+((SUM(COS($I338/$K$1*($A$22:$A$2000))*$C$22:$C$2000)))</f>
        <v>62.184870621054174</v>
      </c>
      <c r="Q338">
        <f t="shared" ca="1" si="26"/>
        <v>-1.5208168163785996</v>
      </c>
      <c r="R338">
        <f t="shared" ca="1" si="27"/>
        <v>58.422465032712637</v>
      </c>
      <c r="S338">
        <f t="shared" si="28"/>
        <v>294</v>
      </c>
      <c r="X338" s="1">
        <v>1908</v>
      </c>
      <c r="Y338" s="1">
        <v>4.4553129208926699E-2</v>
      </c>
      <c r="Z338" s="1">
        <v>-0.2239681</v>
      </c>
      <c r="AA338" s="1">
        <v>1908</v>
      </c>
      <c r="AB338" s="1">
        <v>0.68200000000000005</v>
      </c>
      <c r="AC338" s="1">
        <v>46.760775284235002</v>
      </c>
      <c r="AD338" s="1">
        <v>156.836190137019</v>
      </c>
    </row>
    <row r="339" spans="1:30" x14ac:dyDescent="0.25">
      <c r="A339" s="1">
        <v>1981.083333</v>
      </c>
      <c r="B339" s="1">
        <v>1.11283271734214</v>
      </c>
      <c r="C339" s="1">
        <v>0.67357513000000002</v>
      </c>
      <c r="I339">
        <f t="shared" si="29"/>
        <v>337</v>
      </c>
      <c r="J339">
        <f t="shared" si="25"/>
        <v>0.53635215821968729</v>
      </c>
      <c r="K339">
        <f t="array" ref="K339">+((SUM(COS($I339/$K$1*($A$22:$A$2000))*$B$22:$B$2000)))</f>
        <v>18.408927799978446</v>
      </c>
      <c r="L339">
        <f t="array" ref="L339">+((SUM(COS($I339/$K$1*($A$22:$A$2000))*$C$22:$C$2000)))</f>
        <v>26.169392494294147</v>
      </c>
      <c r="Q339">
        <f t="shared" ca="1" si="26"/>
        <v>-21.733843840785777</v>
      </c>
      <c r="R339">
        <f t="shared" ca="1" si="27"/>
        <v>36.734492563537415</v>
      </c>
      <c r="S339">
        <f t="shared" si="28"/>
        <v>293</v>
      </c>
      <c r="X339" s="1">
        <v>1908.083333</v>
      </c>
      <c r="Y339" s="1">
        <v>-1.21173317043271E-2</v>
      </c>
      <c r="Z339" s="1">
        <v>-0.18090609999999999</v>
      </c>
      <c r="AA339" s="1">
        <v>1908.083333</v>
      </c>
      <c r="AB339" s="1">
        <v>0.68400000000000005</v>
      </c>
      <c r="AC339" s="1">
        <v>30.269531844631501</v>
      </c>
      <c r="AD339" s="1">
        <v>198.46878590948199</v>
      </c>
    </row>
    <row r="340" spans="1:30" x14ac:dyDescent="0.25">
      <c r="A340" s="1">
        <v>1981.166667</v>
      </c>
      <c r="B340" s="1">
        <v>1.23729331444246</v>
      </c>
      <c r="C340" s="1">
        <v>0.62176165800000005</v>
      </c>
      <c r="I340">
        <f t="shared" si="29"/>
        <v>338</v>
      </c>
      <c r="J340">
        <f t="shared" si="25"/>
        <v>0.53794370765060628</v>
      </c>
      <c r="K340">
        <f t="array" ref="K340">+((SUM(COS($I340/$K$1*($A$22:$A$2000))*$B$22:$B$2000)))</f>
        <v>0.82578058623599493</v>
      </c>
      <c r="L340">
        <f t="array" ref="L340">+((SUM(COS($I340/$K$1*($A$22:$A$2000))*$C$22:$C$2000)))</f>
        <v>-57.077896965050478</v>
      </c>
      <c r="Q340">
        <f t="shared" ca="1" si="26"/>
        <v>-52.156472610433234</v>
      </c>
      <c r="R340">
        <f t="shared" ca="1" si="27"/>
        <v>-13.941975795796182</v>
      </c>
      <c r="S340">
        <f t="shared" si="28"/>
        <v>292</v>
      </c>
      <c r="X340" s="1">
        <v>1908.166667</v>
      </c>
      <c r="Y340" s="1">
        <v>-3.2677900800114103E-2</v>
      </c>
      <c r="Z340" s="1">
        <v>-9.8793539999999999E-2</v>
      </c>
      <c r="AA340" s="1">
        <v>1908.166667</v>
      </c>
      <c r="AB340" s="1">
        <v>0.68600000000000005</v>
      </c>
      <c r="AC340" s="1">
        <v>15.677547696805201</v>
      </c>
      <c r="AD340" s="1">
        <v>298.86633583128202</v>
      </c>
    </row>
    <row r="341" spans="1:30" x14ac:dyDescent="0.25">
      <c r="A341" s="1">
        <v>1981.25</v>
      </c>
      <c r="B341" s="1">
        <v>1.1215088716100901</v>
      </c>
      <c r="C341" s="1">
        <v>0.575129534</v>
      </c>
      <c r="I341">
        <f t="shared" si="29"/>
        <v>339</v>
      </c>
      <c r="J341">
        <f t="shared" si="25"/>
        <v>0.53953525708152528</v>
      </c>
      <c r="K341">
        <f t="array" ref="K341">+((SUM(COS($I341/$K$1*($A$22:$A$2000))*$B$22:$B$2000)))</f>
        <v>-3.8849685106264333</v>
      </c>
      <c r="L341">
        <f t="array" ref="L341">+((SUM(COS($I341/$K$1*($A$22:$A$2000))*$C$22:$C$2000)))</f>
        <v>-63.971825612941885</v>
      </c>
      <c r="Q341">
        <f t="shared" ca="1" si="26"/>
        <v>47.373395159300657</v>
      </c>
      <c r="R341">
        <f t="shared" ca="1" si="27"/>
        <v>16.657504409189279</v>
      </c>
      <c r="S341">
        <f t="shared" si="28"/>
        <v>291</v>
      </c>
      <c r="X341" s="1">
        <v>1908.25</v>
      </c>
      <c r="Y341" s="1">
        <v>2.4853725745576798E-2</v>
      </c>
      <c r="Z341" s="1">
        <v>-0.60797460000000003</v>
      </c>
      <c r="AA341" s="1">
        <v>1908.25</v>
      </c>
      <c r="AB341" s="1">
        <v>0.68800000000000106</v>
      </c>
      <c r="AC341" s="1">
        <v>11.8385010763437</v>
      </c>
      <c r="AD341" s="1">
        <v>416.38925879936602</v>
      </c>
    </row>
    <row r="342" spans="1:30" x14ac:dyDescent="0.25">
      <c r="A342" s="1">
        <v>1981.333333</v>
      </c>
      <c r="B342" s="1">
        <v>0.74020388783929703</v>
      </c>
      <c r="C342" s="1">
        <v>0.25906735800000003</v>
      </c>
      <c r="I342">
        <f t="shared" si="29"/>
        <v>340</v>
      </c>
      <c r="J342">
        <f t="shared" si="25"/>
        <v>0.54112680651244416</v>
      </c>
      <c r="K342">
        <f t="array" ref="K342">+((SUM(COS($I342/$K$1*($A$22:$A$2000))*$B$22:$B$2000)))</f>
        <v>11.65562786543099</v>
      </c>
      <c r="L342">
        <f t="array" ref="L342">+((SUM(COS($I342/$K$1*($A$22:$A$2000))*$C$22:$C$2000)))</f>
        <v>27.870448597724771</v>
      </c>
      <c r="Q342">
        <f t="shared" ca="1" si="26"/>
        <v>220.12713894708429</v>
      </c>
      <c r="R342">
        <f t="shared" ca="1" si="27"/>
        <v>98.656943331631965</v>
      </c>
      <c r="S342">
        <f t="shared" si="28"/>
        <v>290</v>
      </c>
      <c r="X342" s="1">
        <v>1908.333333</v>
      </c>
      <c r="Y342" s="1">
        <v>9.1313932606063006E-2</v>
      </c>
      <c r="Z342" s="1">
        <v>-3.0878160000000002E-2</v>
      </c>
      <c r="AA342" s="1">
        <v>1908.333333</v>
      </c>
      <c r="AB342" s="1">
        <v>0.69000000000000095</v>
      </c>
      <c r="AC342" s="1">
        <v>12.7213338380172</v>
      </c>
      <c r="AD342" s="1">
        <v>472.74778681861898</v>
      </c>
    </row>
    <row r="343" spans="1:30" x14ac:dyDescent="0.25">
      <c r="A343" s="1">
        <v>1981.416667</v>
      </c>
      <c r="B343" s="1">
        <v>0.295186734800371</v>
      </c>
      <c r="C343" s="1">
        <v>-0.103626943</v>
      </c>
      <c r="I343">
        <f t="shared" si="29"/>
        <v>341</v>
      </c>
      <c r="J343">
        <f t="shared" si="25"/>
        <v>0.54271835594336315</v>
      </c>
      <c r="K343">
        <f t="array" ref="K343">+((SUM(COS($I343/$K$1*($A$22:$A$2000))*$B$22:$B$2000)))</f>
        <v>16.271851310577752</v>
      </c>
      <c r="L343">
        <f t="array" ref="L343">+((SUM(COS($I343/$K$1*($A$22:$A$2000))*$C$22:$C$2000)))</f>
        <v>87.710027115334782</v>
      </c>
      <c r="Q343">
        <f t="shared" ca="1" si="26"/>
        <v>204.70787404187257</v>
      </c>
      <c r="R343">
        <f t="shared" ca="1" si="27"/>
        <v>83.253836842033834</v>
      </c>
      <c r="S343">
        <f t="shared" si="28"/>
        <v>289</v>
      </c>
      <c r="X343" s="1">
        <v>1908.416667</v>
      </c>
      <c r="Y343" s="1">
        <v>7.6998165366721799E-2</v>
      </c>
      <c r="Z343" s="1">
        <v>0.23234299999999999</v>
      </c>
      <c r="AA343" s="1">
        <v>1908.416667</v>
      </c>
      <c r="AB343" s="1">
        <v>0.69200000000000095</v>
      </c>
      <c r="AC343" s="1">
        <v>10.198388046377101</v>
      </c>
      <c r="AD343" s="1">
        <v>468.453757096375</v>
      </c>
    </row>
    <row r="344" spans="1:30" x14ac:dyDescent="0.25">
      <c r="A344" s="1">
        <v>1981.5</v>
      </c>
      <c r="B344" s="1">
        <v>-3.0866256726033499E-2</v>
      </c>
      <c r="C344" s="1">
        <v>-0.362694301</v>
      </c>
      <c r="I344">
        <f t="shared" si="29"/>
        <v>342</v>
      </c>
      <c r="J344">
        <f t="shared" si="25"/>
        <v>0.54430990537428203</v>
      </c>
      <c r="K344">
        <f t="array" ref="K344">+((SUM(COS($I344/$K$1*($A$22:$A$2000))*$B$22:$B$2000)))</f>
        <v>-10.048111273905954</v>
      </c>
      <c r="L344">
        <f t="array" ref="L344">+((SUM(COS($I344/$K$1*($A$22:$A$2000))*$C$22:$C$2000)))</f>
        <v>16.89716872865969</v>
      </c>
      <c r="Q344">
        <f t="shared" ca="1" si="26"/>
        <v>-102.33542874659076</v>
      </c>
      <c r="R344">
        <f t="shared" ca="1" si="27"/>
        <v>-79.234321011045793</v>
      </c>
      <c r="S344">
        <f t="shared" si="28"/>
        <v>288</v>
      </c>
      <c r="X344" s="1">
        <v>1908.5</v>
      </c>
      <c r="Y344" s="1">
        <v>-3.2288031290281802E-3</v>
      </c>
      <c r="Z344" s="1">
        <v>-0.30430970000000002</v>
      </c>
      <c r="AA344" s="1">
        <v>1908.5</v>
      </c>
      <c r="AB344" s="1">
        <v>0.69400000000000095</v>
      </c>
      <c r="AC344" s="1">
        <v>9.4855442510627004</v>
      </c>
      <c r="AD344" s="1">
        <v>455.22633486338998</v>
      </c>
    </row>
    <row r="345" spans="1:30" x14ac:dyDescent="0.25">
      <c r="A345" s="1">
        <v>1981.583333</v>
      </c>
      <c r="B345" s="1">
        <v>-0.18744436980246601</v>
      </c>
      <c r="C345" s="1">
        <v>-0.44041450799999998</v>
      </c>
      <c r="I345">
        <f t="shared" si="29"/>
        <v>343</v>
      </c>
      <c r="J345">
        <f t="shared" si="25"/>
        <v>0.54590145480520103</v>
      </c>
      <c r="K345">
        <f t="array" ref="K345">+((SUM(COS($I345/$K$1*($A$22:$A$2000))*$B$22:$B$2000)))</f>
        <v>-39.165903138154462</v>
      </c>
      <c r="L345">
        <f t="array" ref="L345">+((SUM(COS($I345/$K$1*($A$22:$A$2000))*$C$22:$C$2000)))</f>
        <v>-94.912801047314659</v>
      </c>
      <c r="Q345">
        <f t="shared" ca="1" si="26"/>
        <v>-405.84745126199118</v>
      </c>
      <c r="R345">
        <f t="shared" ca="1" si="27"/>
        <v>-224.96826906487308</v>
      </c>
      <c r="S345">
        <f t="shared" si="28"/>
        <v>287</v>
      </c>
      <c r="X345" s="1">
        <v>1908.583333</v>
      </c>
      <c r="Y345" s="1">
        <v>-6.4883205165092897E-2</v>
      </c>
      <c r="Z345" s="1">
        <v>-0.17988319999999999</v>
      </c>
      <c r="AA345" s="1">
        <v>1908.583333</v>
      </c>
      <c r="AB345" s="1">
        <v>0.69600000000000095</v>
      </c>
      <c r="AC345" s="1">
        <v>14.3451281823644</v>
      </c>
      <c r="AD345" s="1">
        <v>423.51051384347198</v>
      </c>
    </row>
    <row r="346" spans="1:30" x14ac:dyDescent="0.25">
      <c r="A346" s="1">
        <v>1981.666667</v>
      </c>
      <c r="B346" s="1">
        <v>-0.239157952604654</v>
      </c>
      <c r="C346" s="1">
        <v>-0.49222797899999998</v>
      </c>
      <c r="I346">
        <f t="shared" si="29"/>
        <v>344</v>
      </c>
      <c r="J346">
        <f t="shared" si="25"/>
        <v>0.54749300423612002</v>
      </c>
      <c r="K346">
        <f t="array" ref="K346">+((SUM(COS($I346/$K$1*($A$22:$A$2000))*$B$22:$B$2000)))</f>
        <v>-30.983200913444463</v>
      </c>
      <c r="L346">
        <f t="array" ref="L346">+((SUM(COS($I346/$K$1*($A$22:$A$2000))*$C$22:$C$2000)))</f>
        <v>-86.757673571621837</v>
      </c>
      <c r="Q346">
        <f t="shared" ca="1" si="26"/>
        <v>-315.16926760809696</v>
      </c>
      <c r="R346">
        <f t="shared" ca="1" si="27"/>
        <v>-155.46988885938131</v>
      </c>
      <c r="S346">
        <f t="shared" si="28"/>
        <v>286</v>
      </c>
      <c r="X346" s="1">
        <v>1908.666667</v>
      </c>
      <c r="Y346" s="1">
        <v>-8.0536104311357298E-2</v>
      </c>
      <c r="Z346" s="1">
        <v>4.284433E-2</v>
      </c>
      <c r="AA346" s="1">
        <v>1908.666667</v>
      </c>
      <c r="AB346" s="1">
        <v>0.69800000000000095</v>
      </c>
      <c r="AC346" s="1">
        <v>15.980635252550099</v>
      </c>
      <c r="AD346" s="1">
        <v>343.78926839116502</v>
      </c>
    </row>
    <row r="347" spans="1:30" x14ac:dyDescent="0.25">
      <c r="A347" s="1">
        <v>1981.75</v>
      </c>
      <c r="B347" s="1">
        <v>-0.65879335475397904</v>
      </c>
      <c r="C347" s="1">
        <v>-0.51813471499999997</v>
      </c>
      <c r="I347">
        <f t="shared" si="29"/>
        <v>345</v>
      </c>
      <c r="J347">
        <f t="shared" si="25"/>
        <v>0.54908455366703901</v>
      </c>
      <c r="K347">
        <f t="array" ref="K347">+((SUM(COS($I347/$K$1*($A$22:$A$2000))*$B$22:$B$2000)))</f>
        <v>8.9804106175563163</v>
      </c>
      <c r="L347">
        <f t="array" ref="L347">+((SUM(COS($I347/$K$1*($A$22:$A$2000))*$C$22:$C$2000)))</f>
        <v>41.567765537348293</v>
      </c>
      <c r="Q347">
        <f t="shared" ca="1" si="26"/>
        <v>137.39138791373659</v>
      </c>
      <c r="R347">
        <f t="shared" ca="1" si="27"/>
        <v>98.803518403900554</v>
      </c>
      <c r="S347">
        <f t="shared" si="28"/>
        <v>285</v>
      </c>
      <c r="X347" s="1">
        <v>1908.75</v>
      </c>
      <c r="Y347" s="1">
        <v>-0.102352505028139</v>
      </c>
      <c r="Z347" s="1">
        <v>-0.1122295</v>
      </c>
      <c r="AA347" s="1">
        <v>1908.75</v>
      </c>
      <c r="AB347" s="1">
        <v>0.70000000000000095</v>
      </c>
      <c r="AC347" s="1">
        <v>12.2938908947269</v>
      </c>
      <c r="AD347" s="1">
        <v>274.43236827682102</v>
      </c>
    </row>
    <row r="348" spans="1:30" x14ac:dyDescent="0.25">
      <c r="A348" s="1">
        <v>1981.833333</v>
      </c>
      <c r="B348" s="1">
        <v>-1.14194883077903</v>
      </c>
      <c r="C348" s="1">
        <v>-0.56994818700000005</v>
      </c>
      <c r="I348">
        <f t="shared" si="29"/>
        <v>346</v>
      </c>
      <c r="J348">
        <f t="shared" si="25"/>
        <v>0.55067610309795789</v>
      </c>
      <c r="K348">
        <f t="array" ref="K348">+((SUM(COS($I348/$K$1*($A$22:$A$2000))*$B$22:$B$2000)))</f>
        <v>36.70362130758712</v>
      </c>
      <c r="L348">
        <f t="array" ref="L348">+((SUM(COS($I348/$K$1*($A$22:$A$2000))*$C$22:$C$2000)))</f>
        <v>122.07908139895783</v>
      </c>
      <c r="Q348">
        <f t="shared" ca="1" si="26"/>
        <v>470.31529268711478</v>
      </c>
      <c r="R348">
        <f t="shared" ca="1" si="27"/>
        <v>280.34931571786075</v>
      </c>
      <c r="S348">
        <f t="shared" si="28"/>
        <v>284</v>
      </c>
      <c r="X348" s="1">
        <v>1908.833333</v>
      </c>
      <c r="Y348" s="1">
        <v>-0.17320814861928099</v>
      </c>
      <c r="Z348" s="1">
        <v>-0.259797</v>
      </c>
      <c r="AA348" s="1">
        <v>1908.833333</v>
      </c>
      <c r="AB348" s="1">
        <v>0.70200000000000096</v>
      </c>
      <c r="AC348" s="1">
        <v>15.046967775950099</v>
      </c>
      <c r="AD348" s="1">
        <v>291.41229616595001</v>
      </c>
    </row>
    <row r="349" spans="1:30" x14ac:dyDescent="0.25">
      <c r="A349" s="1">
        <v>1981.916667</v>
      </c>
      <c r="B349" s="1">
        <v>-1.4894637102250601</v>
      </c>
      <c r="C349" s="1">
        <v>-0.67357513000000002</v>
      </c>
      <c r="I349">
        <f t="shared" si="29"/>
        <v>347</v>
      </c>
      <c r="J349">
        <f t="shared" si="25"/>
        <v>0.55226765252887688</v>
      </c>
      <c r="K349">
        <f t="array" ref="K349">+((SUM(COS($I349/$K$1*($A$22:$A$2000))*$B$22:$B$2000)))</f>
        <v>29.6988136038329</v>
      </c>
      <c r="L349">
        <f t="array" ref="L349">+((SUM(COS($I349/$K$1*($A$22:$A$2000))*$C$22:$C$2000)))</f>
        <v>51.890581374579163</v>
      </c>
      <c r="Q349">
        <f t="shared" ca="1" si="26"/>
        <v>316.60545737096589</v>
      </c>
      <c r="R349">
        <f t="shared" ca="1" si="27"/>
        <v>193.05674807581894</v>
      </c>
      <c r="S349">
        <f t="shared" si="28"/>
        <v>283</v>
      </c>
      <c r="X349" s="1">
        <v>1908.916667</v>
      </c>
      <c r="Y349" s="1">
        <v>-0.26882113745205999</v>
      </c>
      <c r="Z349" s="1">
        <v>-0.36923640000000002</v>
      </c>
      <c r="AA349" s="1">
        <v>1908.916667</v>
      </c>
      <c r="AB349" s="1">
        <v>0.70400000000000096</v>
      </c>
      <c r="AC349" s="1">
        <v>25.3778687450395</v>
      </c>
      <c r="AD349" s="1">
        <v>349.59627002637097</v>
      </c>
    </row>
    <row r="350" spans="1:30" x14ac:dyDescent="0.25">
      <c r="A350" s="1">
        <v>1982</v>
      </c>
      <c r="B350" s="1">
        <v>-1.63224507778155</v>
      </c>
      <c r="C350" s="1">
        <v>-0.77720207299999999</v>
      </c>
      <c r="I350">
        <f t="shared" si="29"/>
        <v>348</v>
      </c>
      <c r="J350">
        <f t="shared" si="25"/>
        <v>0.55385920195979577</v>
      </c>
      <c r="K350">
        <f t="array" ref="K350">+((SUM(COS($I350/$K$1*($A$22:$A$2000))*$B$22:$B$2000)))</f>
        <v>9.8290565648305677</v>
      </c>
      <c r="L350">
        <f t="array" ref="L350">+((SUM(COS($I350/$K$1*($A$22:$A$2000))*$C$22:$C$2000)))</f>
        <v>-68.547654553692396</v>
      </c>
      <c r="Q350">
        <f t="shared" ca="1" si="26"/>
        <v>-131.58587998058741</v>
      </c>
      <c r="R350">
        <f t="shared" ca="1" si="27"/>
        <v>-72.223490244853934</v>
      </c>
      <c r="S350">
        <f t="shared" si="28"/>
        <v>282</v>
      </c>
      <c r="X350" s="1">
        <v>1909</v>
      </c>
      <c r="Y350" s="1">
        <v>-0.32358575881155899</v>
      </c>
      <c r="Z350" s="1">
        <v>-0.5640771</v>
      </c>
      <c r="AA350" s="1">
        <v>1909</v>
      </c>
      <c r="AB350" s="1">
        <v>0.70600000000000096</v>
      </c>
      <c r="AC350" s="1">
        <v>28.288263515412499</v>
      </c>
      <c r="AD350" s="1">
        <v>350.65635142469398</v>
      </c>
    </row>
    <row r="351" spans="1:30" x14ac:dyDescent="0.25">
      <c r="A351" s="1">
        <v>1982.083333</v>
      </c>
      <c r="B351" s="1">
        <v>-1.61159513587451</v>
      </c>
      <c r="C351" s="1">
        <v>-0.82901554399999999</v>
      </c>
      <c r="I351">
        <f t="shared" si="29"/>
        <v>349</v>
      </c>
      <c r="J351">
        <f t="shared" si="25"/>
        <v>0.55545075139071476</v>
      </c>
      <c r="K351">
        <f t="array" ref="K351">+((SUM(COS($I351/$K$1*($A$22:$A$2000))*$B$22:$B$2000)))</f>
        <v>0.26125225555400816</v>
      </c>
      <c r="L351">
        <f t="array" ref="L351">+((SUM(COS($I351/$K$1*($A$22:$A$2000))*$C$22:$C$2000)))</f>
        <v>-85.12461426556888</v>
      </c>
      <c r="Q351">
        <f t="shared" ca="1" si="26"/>
        <v>-374.07644921610159</v>
      </c>
      <c r="R351">
        <f t="shared" ca="1" si="27"/>
        <v>-246.18042881430603</v>
      </c>
      <c r="S351">
        <f t="shared" si="28"/>
        <v>281</v>
      </c>
      <c r="X351" s="1">
        <v>1909.083333</v>
      </c>
      <c r="Y351" s="1">
        <v>-0.291569648623278</v>
      </c>
      <c r="Z351" s="1">
        <v>-0.33123710000000001</v>
      </c>
      <c r="AA351" s="1">
        <v>1909.083333</v>
      </c>
      <c r="AB351" s="1">
        <v>0.70800000000000096</v>
      </c>
      <c r="AC351" s="1">
        <v>23.712118351330101</v>
      </c>
      <c r="AD351" s="1">
        <v>309.85432251409702</v>
      </c>
    </row>
    <row r="352" spans="1:30" x14ac:dyDescent="0.25">
      <c r="A352" s="1">
        <v>1982.166667</v>
      </c>
      <c r="B352" s="1">
        <v>-1.5444986995725101</v>
      </c>
      <c r="C352" s="1">
        <v>-0.90155440399999998</v>
      </c>
      <c r="I352">
        <f t="shared" si="29"/>
        <v>350</v>
      </c>
      <c r="J352">
        <f t="shared" si="25"/>
        <v>0.55704230082163375</v>
      </c>
      <c r="K352">
        <f t="array" ref="K352">+((SUM(COS($I352/$K$1*($A$22:$A$2000))*$B$22:$B$2000)))</f>
        <v>-9.4048445276404369</v>
      </c>
      <c r="L352">
        <f t="array" ref="L352">+((SUM(COS($I352/$K$1*($A$22:$A$2000))*$C$22:$C$2000)))</f>
        <v>-1.2027577750220138</v>
      </c>
      <c r="Q352">
        <f t="shared" ca="1" si="26"/>
        <v>-209.41736643922991</v>
      </c>
      <c r="R352">
        <f t="shared" ca="1" si="27"/>
        <v>-179.49589209124213</v>
      </c>
      <c r="S352">
        <f t="shared" si="28"/>
        <v>280</v>
      </c>
      <c r="X352" s="1">
        <v>1909.166667</v>
      </c>
      <c r="Y352" s="1">
        <v>-0.206150922537648</v>
      </c>
      <c r="Z352" s="1">
        <v>-0.40650360000000002</v>
      </c>
      <c r="AA352" s="1">
        <v>1909.166667</v>
      </c>
      <c r="AB352" s="1">
        <v>0.71000000000000096</v>
      </c>
      <c r="AC352" s="1">
        <v>40.904088493798497</v>
      </c>
      <c r="AD352" s="1">
        <v>314.27026433518699</v>
      </c>
    </row>
    <row r="353" spans="1:30" x14ac:dyDescent="0.25">
      <c r="A353" s="1">
        <v>1982.25</v>
      </c>
      <c r="B353" s="1">
        <v>-1.5932283168458301</v>
      </c>
      <c r="C353" s="1">
        <v>-1.062176166</v>
      </c>
      <c r="I353">
        <f t="shared" si="29"/>
        <v>351</v>
      </c>
      <c r="J353">
        <f t="shared" si="25"/>
        <v>0.55863385025255263</v>
      </c>
      <c r="K353">
        <f t="array" ref="K353">+((SUM(COS($I353/$K$1*($A$22:$A$2000))*$B$22:$B$2000)))</f>
        <v>-33.567256474024099</v>
      </c>
      <c r="L353">
        <f t="array" ref="L353">+((SUM(COS($I353/$K$1*($A$22:$A$2000))*$C$22:$C$2000)))</f>
        <v>49.846145501603225</v>
      </c>
      <c r="Q353">
        <f t="shared" ca="1" si="26"/>
        <v>85.906066287791717</v>
      </c>
      <c r="R353">
        <f t="shared" ca="1" si="27"/>
        <v>23.289927677482488</v>
      </c>
      <c r="S353">
        <f t="shared" si="28"/>
        <v>279</v>
      </c>
      <c r="X353" s="1">
        <v>1909.25</v>
      </c>
      <c r="Y353" s="1">
        <v>-0.18570639498298899</v>
      </c>
      <c r="Z353" s="1">
        <v>-0.2636426</v>
      </c>
      <c r="AA353" s="1">
        <v>1909.25</v>
      </c>
      <c r="AB353" s="1">
        <v>0.71200000000000097</v>
      </c>
      <c r="AC353" s="1">
        <v>112.594262562583</v>
      </c>
      <c r="AD353" s="1">
        <v>359.236965596245</v>
      </c>
    </row>
    <row r="354" spans="1:30" x14ac:dyDescent="0.25">
      <c r="A354" s="1">
        <v>1982.333333</v>
      </c>
      <c r="B354" s="1">
        <v>-1.59886413754402</v>
      </c>
      <c r="C354" s="1">
        <v>-1.2435233160000001</v>
      </c>
      <c r="I354">
        <f t="shared" si="29"/>
        <v>352</v>
      </c>
      <c r="J354">
        <f t="shared" si="25"/>
        <v>0.56022539968347163</v>
      </c>
      <c r="K354">
        <f t="array" ref="K354">+((SUM(COS($I354/$K$1*($A$22:$A$2000))*$B$22:$B$2000)))</f>
        <v>-49.004542317722255</v>
      </c>
      <c r="L354">
        <f t="array" ref="L354">+((SUM(COS($I354/$K$1*($A$22:$A$2000))*$C$22:$C$2000)))</f>
        <v>8.3659755136976592</v>
      </c>
      <c r="Q354">
        <f t="shared" ca="1" si="26"/>
        <v>174.6453342129679</v>
      </c>
      <c r="R354">
        <f t="shared" ca="1" si="27"/>
        <v>155.54404884237232</v>
      </c>
      <c r="S354">
        <f t="shared" si="28"/>
        <v>278</v>
      </c>
      <c r="X354" s="1">
        <v>1909.333333</v>
      </c>
      <c r="Y354" s="1">
        <v>-0.32068287838891801</v>
      </c>
      <c r="Z354" s="1">
        <v>-0.60243619999999998</v>
      </c>
      <c r="AA354" s="1">
        <v>1909.333333</v>
      </c>
      <c r="AB354" s="1">
        <v>0.71400000000000097</v>
      </c>
      <c r="AC354" s="1">
        <v>247.94979697825599</v>
      </c>
      <c r="AD354" s="1">
        <v>382.24479158157601</v>
      </c>
    </row>
    <row r="355" spans="1:30" x14ac:dyDescent="0.25">
      <c r="A355" s="1">
        <v>1982.416667</v>
      </c>
      <c r="B355" s="1">
        <v>-1.5939072766783799</v>
      </c>
      <c r="C355" s="1">
        <v>-1.3212435229999999</v>
      </c>
      <c r="I355">
        <f t="shared" si="29"/>
        <v>353</v>
      </c>
      <c r="J355">
        <f t="shared" si="25"/>
        <v>0.56181694911439051</v>
      </c>
      <c r="K355">
        <f t="array" ref="K355">+((SUM(COS($I355/$K$1*($A$22:$A$2000))*$B$22:$B$2000)))</f>
        <v>-18.622153187647086</v>
      </c>
      <c r="L355">
        <f t="array" ref="L355">+((SUM(COS($I355/$K$1*($A$22:$A$2000))*$C$22:$C$2000)))</f>
        <v>-39.221302500908429</v>
      </c>
      <c r="Q355">
        <f t="shared" ca="1" si="26"/>
        <v>60.661233171578203</v>
      </c>
      <c r="R355">
        <f t="shared" ca="1" si="27"/>
        <v>128.69943177593905</v>
      </c>
      <c r="S355">
        <f t="shared" si="28"/>
        <v>277</v>
      </c>
      <c r="X355" s="1">
        <v>1909.416667</v>
      </c>
      <c r="Y355" s="1">
        <v>-0.53342468596793902</v>
      </c>
      <c r="Z355" s="1">
        <v>-0.72674099999999997</v>
      </c>
      <c r="AA355" s="1">
        <v>1909.416667</v>
      </c>
      <c r="AB355" s="1">
        <v>0.71600000000000097</v>
      </c>
      <c r="AC355" s="1">
        <v>426.56607912708301</v>
      </c>
      <c r="AD355" s="1">
        <v>416.69534226343501</v>
      </c>
    </row>
    <row r="356" spans="1:30" x14ac:dyDescent="0.25">
      <c r="A356" s="1">
        <v>1982.5</v>
      </c>
      <c r="B356" s="1">
        <v>-1.5435919177561801</v>
      </c>
      <c r="C356" s="1">
        <v>-1.295336788</v>
      </c>
      <c r="I356">
        <f t="shared" si="29"/>
        <v>354</v>
      </c>
      <c r="J356">
        <f t="shared" si="25"/>
        <v>0.5634084985453095</v>
      </c>
      <c r="K356">
        <f t="array" ref="K356">+((SUM(COS($I356/$K$1*($A$22:$A$2000))*$B$22:$B$2000)))</f>
        <v>45.435936517338945</v>
      </c>
      <c r="L356">
        <f t="array" ref="L356">+((SUM(COS($I356/$K$1*($A$22:$A$2000))*$C$22:$C$2000)))</f>
        <v>-7.9597213941356477</v>
      </c>
      <c r="Q356">
        <f t="shared" ca="1" si="26"/>
        <v>-23.196100223114662</v>
      </c>
      <c r="R356">
        <f t="shared" ca="1" si="27"/>
        <v>17.157802401595099</v>
      </c>
      <c r="S356">
        <f t="shared" si="28"/>
        <v>276</v>
      </c>
      <c r="X356" s="1">
        <v>1909.5</v>
      </c>
      <c r="Y356" s="1">
        <v>-0.62740535468686298</v>
      </c>
      <c r="Z356" s="1">
        <v>-0.73825669999999999</v>
      </c>
      <c r="AA356" s="1">
        <v>1909.5</v>
      </c>
      <c r="AB356" s="1">
        <v>0.71800000000000097</v>
      </c>
      <c r="AC356" s="1">
        <v>599.206894736766</v>
      </c>
      <c r="AD356" s="1">
        <v>538.76781111700905</v>
      </c>
    </row>
    <row r="357" spans="1:30" x14ac:dyDescent="0.25">
      <c r="A357" s="1">
        <v>1982.583333</v>
      </c>
      <c r="B357" s="1">
        <v>-1.4258875756651701</v>
      </c>
      <c r="C357" s="1">
        <v>-0.93264248699999996</v>
      </c>
      <c r="I357">
        <f t="shared" si="29"/>
        <v>355</v>
      </c>
      <c r="J357">
        <f t="shared" si="25"/>
        <v>0.56500004797622838</v>
      </c>
      <c r="K357">
        <f t="array" ref="K357">+((SUM(COS($I357/$K$1*($A$22:$A$2000))*$B$22:$B$2000)))</f>
        <v>77.90962562830228</v>
      </c>
      <c r="L357">
        <f t="array" ref="L357">+((SUM(COS($I357/$K$1*($A$22:$A$2000))*$C$22:$C$2000)))</f>
        <v>56.390711322126812</v>
      </c>
      <c r="Q357">
        <f t="shared" ca="1" si="26"/>
        <v>14.708328433759331</v>
      </c>
      <c r="R357">
        <f t="shared" ca="1" si="27"/>
        <v>-64.563495731395037</v>
      </c>
      <c r="S357">
        <f t="shared" si="28"/>
        <v>275</v>
      </c>
      <c r="X357" s="1">
        <v>1909.583333</v>
      </c>
      <c r="Y357" s="1">
        <v>-0.51916096284756696</v>
      </c>
      <c r="Z357" s="1">
        <v>-0.7055901</v>
      </c>
      <c r="AA357" s="1">
        <v>1909.583333</v>
      </c>
      <c r="AB357" s="1">
        <v>0.72000000000000097</v>
      </c>
      <c r="AC357" s="1">
        <v>698.277425563311</v>
      </c>
      <c r="AD357" s="1">
        <v>690.35097847047598</v>
      </c>
    </row>
    <row r="358" spans="1:30" x14ac:dyDescent="0.25">
      <c r="A358" s="1">
        <v>1982.666667</v>
      </c>
      <c r="B358" s="1">
        <v>-1.2859243776459299</v>
      </c>
      <c r="C358" s="1">
        <v>2.5906736E-2</v>
      </c>
      <c r="I358">
        <f t="shared" si="29"/>
        <v>356</v>
      </c>
      <c r="J358">
        <f t="shared" si="25"/>
        <v>0.56659159740714737</v>
      </c>
      <c r="K358">
        <f t="array" ref="K358">+((SUM(COS($I358/$K$1*($A$22:$A$2000))*$B$22:$B$2000)))</f>
        <v>36.790110414626483</v>
      </c>
      <c r="L358">
        <f t="array" ref="L358">+((SUM(COS($I358/$K$1*($A$22:$A$2000))*$C$22:$C$2000)))</f>
        <v>53.676308186374882</v>
      </c>
      <c r="Q358">
        <f t="shared" ca="1" si="26"/>
        <v>45.22604409169481</v>
      </c>
      <c r="R358">
        <f t="shared" ca="1" si="27"/>
        <v>-72.747538726849328</v>
      </c>
      <c r="S358">
        <f t="shared" si="28"/>
        <v>274</v>
      </c>
      <c r="X358" s="1">
        <v>1909.666667</v>
      </c>
      <c r="Y358" s="1">
        <v>-0.34228223493904503</v>
      </c>
      <c r="Z358" s="1">
        <v>-0.55917669999999997</v>
      </c>
      <c r="AA358" s="1">
        <v>1909.666667</v>
      </c>
      <c r="AB358" s="1">
        <v>0.72200000000000097</v>
      </c>
      <c r="AC358" s="1">
        <v>673.61574723249998</v>
      </c>
      <c r="AD358" s="1">
        <v>727.75935400672199</v>
      </c>
    </row>
    <row r="359" spans="1:30" x14ac:dyDescent="0.25">
      <c r="A359" s="1">
        <v>1982.75</v>
      </c>
      <c r="B359" s="1">
        <v>-0.91748231703898597</v>
      </c>
      <c r="C359" s="1">
        <v>0.414507772</v>
      </c>
      <c r="I359">
        <f t="shared" si="29"/>
        <v>357</v>
      </c>
      <c r="J359">
        <f t="shared" si="25"/>
        <v>0.56818314683806637</v>
      </c>
      <c r="K359">
        <f t="array" ref="K359">+((SUM(COS($I359/$K$1*($A$22:$A$2000))*$B$22:$B$2000)))</f>
        <v>-38.721670791151098</v>
      </c>
      <c r="L359">
        <f t="array" ref="L359">+((SUM(COS($I359/$K$1*($A$22:$A$2000))*$C$22:$C$2000)))</f>
        <v>-19.840088592100152</v>
      </c>
      <c r="Q359">
        <f t="shared" ca="1" si="26"/>
        <v>-25.721705537130561</v>
      </c>
      <c r="R359">
        <f t="shared" ca="1" si="27"/>
        <v>-33.428214460945021</v>
      </c>
      <c r="S359">
        <f t="shared" si="28"/>
        <v>273</v>
      </c>
      <c r="X359" s="1">
        <v>1909.75</v>
      </c>
      <c r="Y359" s="1">
        <v>-0.265580805972008</v>
      </c>
      <c r="Z359" s="1">
        <v>-0.3735774</v>
      </c>
      <c r="AA359" s="1">
        <v>1909.75</v>
      </c>
      <c r="AB359" s="1">
        <v>0.72400000000000098</v>
      </c>
      <c r="AC359" s="1">
        <v>533.85455172697698</v>
      </c>
      <c r="AD359" s="1">
        <v>627.18200974193405</v>
      </c>
    </row>
    <row r="360" spans="1:30" x14ac:dyDescent="0.25">
      <c r="A360" s="1">
        <v>1982.833333</v>
      </c>
      <c r="B360" s="1">
        <v>-0.69159236530983004</v>
      </c>
      <c r="C360" s="1">
        <v>0.64766839399999998</v>
      </c>
      <c r="I360">
        <f t="shared" si="29"/>
        <v>358</v>
      </c>
      <c r="J360">
        <f t="shared" si="25"/>
        <v>0.56977469626898536</v>
      </c>
      <c r="K360">
        <f t="array" ref="K360">+((SUM(COS($I360/$K$1*($A$22:$A$2000))*$B$22:$B$2000)))</f>
        <v>-70.930763043697496</v>
      </c>
      <c r="L360">
        <f t="array" ref="L360">+((SUM(COS($I360/$K$1*($A$22:$A$2000))*$C$22:$C$2000)))</f>
        <v>-71.553641746719137</v>
      </c>
      <c r="Q360">
        <f t="shared" ca="1" si="26"/>
        <v>-102.79296013053347</v>
      </c>
      <c r="R360">
        <f t="shared" ca="1" si="27"/>
        <v>13.114827634732322</v>
      </c>
      <c r="S360">
        <f t="shared" si="28"/>
        <v>272</v>
      </c>
      <c r="X360" s="1">
        <v>1909.833333</v>
      </c>
      <c r="Y360" s="1">
        <v>-0.29350111149042601</v>
      </c>
      <c r="Z360" s="1">
        <v>-0.17693500000000001</v>
      </c>
      <c r="AA360" s="1">
        <v>1909.833333</v>
      </c>
      <c r="AB360" s="1">
        <v>0.72600000000000098</v>
      </c>
      <c r="AC360" s="1">
        <v>351.95059275125499</v>
      </c>
      <c r="AD360" s="1">
        <v>487.47112000146598</v>
      </c>
    </row>
    <row r="361" spans="1:30" x14ac:dyDescent="0.25">
      <c r="A361" s="1">
        <v>1982.916667</v>
      </c>
      <c r="B361" s="1">
        <v>-0.54348287874192303</v>
      </c>
      <c r="C361" s="1">
        <v>0.75129533699999995</v>
      </c>
      <c r="I361">
        <f t="shared" si="29"/>
        <v>359</v>
      </c>
      <c r="J361">
        <f t="shared" si="25"/>
        <v>0.57136624569990424</v>
      </c>
      <c r="K361">
        <f t="array" ref="K361">+((SUM(COS($I361/$K$1*($A$22:$A$2000))*$B$22:$B$2000)))</f>
        <v>-34.512474248704294</v>
      </c>
      <c r="L361">
        <f t="array" ref="L361">+((SUM(COS($I361/$K$1*($A$22:$A$2000))*$C$22:$C$2000)))</f>
        <v>-45.998013941327521</v>
      </c>
      <c r="Q361">
        <f t="shared" ca="1" si="26"/>
        <v>-65.135644824963876</v>
      </c>
      <c r="R361">
        <f t="shared" ca="1" si="27"/>
        <v>39.77602521511421</v>
      </c>
      <c r="S361">
        <f t="shared" si="28"/>
        <v>271</v>
      </c>
      <c r="X361" s="1">
        <v>1909.916667</v>
      </c>
      <c r="Y361" s="1">
        <v>-0.323038508730908</v>
      </c>
      <c r="Z361" s="1">
        <v>-4.3144349999999998E-2</v>
      </c>
      <c r="AA361" s="1">
        <v>1909.916667</v>
      </c>
      <c r="AB361" s="1">
        <v>0.72800000000000098</v>
      </c>
      <c r="AC361" s="1">
        <v>224.94174760185999</v>
      </c>
      <c r="AD361" s="1">
        <v>365.77618301576803</v>
      </c>
    </row>
    <row r="362" spans="1:30" x14ac:dyDescent="0.25">
      <c r="A362" s="1">
        <v>1983</v>
      </c>
      <c r="B362" s="1">
        <v>-0.36906983662633402</v>
      </c>
      <c r="C362" s="1">
        <v>0.80310880799999995</v>
      </c>
      <c r="I362">
        <f t="shared" si="29"/>
        <v>360</v>
      </c>
      <c r="J362">
        <f t="shared" si="25"/>
        <v>0.57295779513082323</v>
      </c>
      <c r="K362">
        <f t="array" ref="K362">+((SUM(COS($I362/$K$1*($A$22:$A$2000))*$B$22:$B$2000)))</f>
        <v>20.756989036997975</v>
      </c>
      <c r="L362">
        <f t="array" ref="L362">+((SUM(COS($I362/$K$1*($A$22:$A$2000))*$C$22:$C$2000)))</f>
        <v>12.563588397175034</v>
      </c>
      <c r="Q362">
        <f t="shared" ca="1" si="26"/>
        <v>40.317181773377996</v>
      </c>
      <c r="R362">
        <f t="shared" ca="1" si="27"/>
        <v>31.768509107286842</v>
      </c>
      <c r="S362">
        <f t="shared" si="28"/>
        <v>270</v>
      </c>
      <c r="X362" s="1">
        <v>1910</v>
      </c>
      <c r="Y362" s="1">
        <v>-0.31400738356200802</v>
      </c>
      <c r="Z362" s="1">
        <v>-0.38271909999999998</v>
      </c>
      <c r="AA362" s="1">
        <v>1910</v>
      </c>
      <c r="AB362" s="1">
        <v>0.73000000000000098</v>
      </c>
      <c r="AC362" s="1">
        <v>218.01817204915201</v>
      </c>
      <c r="AD362" s="1">
        <v>266.69554594449198</v>
      </c>
    </row>
    <row r="363" spans="1:30" x14ac:dyDescent="0.25">
      <c r="A363" s="1">
        <v>1983.083333</v>
      </c>
      <c r="B363" s="1">
        <v>-0.14970802949609099</v>
      </c>
      <c r="C363" s="1">
        <v>0.85492228000000003</v>
      </c>
      <c r="I363">
        <f t="shared" si="29"/>
        <v>361</v>
      </c>
      <c r="J363">
        <f t="shared" si="25"/>
        <v>0.57454934456174211</v>
      </c>
      <c r="K363">
        <f t="array" ref="K363">+((SUM(COS($I363/$K$1*($A$22:$A$2000))*$B$22:$B$2000)))</f>
        <v>37.731624681058165</v>
      </c>
      <c r="L363">
        <f t="array" ref="L363">+((SUM(COS($I363/$K$1*($A$22:$A$2000))*$C$22:$C$2000)))</f>
        <v>39.859764207078705</v>
      </c>
      <c r="Q363">
        <f t="shared" ca="1" si="26"/>
        <v>76.099044743183157</v>
      </c>
      <c r="R363">
        <f t="shared" ca="1" si="27"/>
        <v>-5.7300906909476961</v>
      </c>
      <c r="S363">
        <f t="shared" si="28"/>
        <v>269</v>
      </c>
      <c r="X363" s="1">
        <v>1910.083333</v>
      </c>
      <c r="Y363" s="1">
        <v>-0.29891530074808698</v>
      </c>
      <c r="Z363" s="1">
        <v>6.8286059999999997E-4</v>
      </c>
      <c r="AA363" s="1">
        <v>1910.083333</v>
      </c>
      <c r="AB363" s="1">
        <v>0.73200000000000098</v>
      </c>
      <c r="AC363" s="1">
        <v>329.84255830910303</v>
      </c>
      <c r="AD363" s="1">
        <v>249.54843009128101</v>
      </c>
    </row>
    <row r="364" spans="1:30" x14ac:dyDescent="0.25">
      <c r="A364" s="1">
        <v>1983.166667</v>
      </c>
      <c r="B364" s="1">
        <v>4.3626873481065503E-2</v>
      </c>
      <c r="C364" s="1">
        <v>0.82901554399999999</v>
      </c>
      <c r="I364">
        <f t="shared" si="29"/>
        <v>362</v>
      </c>
      <c r="J364">
        <f t="shared" si="25"/>
        <v>0.57614089399266111</v>
      </c>
      <c r="K364">
        <f t="array" ref="K364">+((SUM(COS($I364/$K$1*($A$22:$A$2000))*$B$22:$B$2000)))</f>
        <v>15.926624163486359</v>
      </c>
      <c r="L364">
        <f t="array" ref="L364">+((SUM(COS($I364/$K$1*($A$22:$A$2000))*$C$22:$C$2000)))</f>
        <v>32.541496567874823</v>
      </c>
      <c r="Q364">
        <f t="shared" ca="1" si="26"/>
        <v>20.340191961012557</v>
      </c>
      <c r="R364">
        <f t="shared" ca="1" si="27"/>
        <v>-38.750168221258825</v>
      </c>
      <c r="S364">
        <f t="shared" si="28"/>
        <v>268</v>
      </c>
      <c r="X364" s="1">
        <v>1910.166667</v>
      </c>
      <c r="Y364" s="1">
        <v>-0.28363997891792397</v>
      </c>
      <c r="Z364" s="1">
        <v>-0.33625250000000001</v>
      </c>
      <c r="AA364" s="1">
        <v>1910.166667</v>
      </c>
      <c r="AB364" s="1">
        <v>0.73400000000000098</v>
      </c>
      <c r="AC364" s="1">
        <v>496.66590635735503</v>
      </c>
      <c r="AD364" s="1">
        <v>378.40122369203903</v>
      </c>
    </row>
    <row r="365" spans="1:30" x14ac:dyDescent="0.25">
      <c r="A365" s="1">
        <v>1983.25</v>
      </c>
      <c r="B365" s="1">
        <v>0.85418165104353405</v>
      </c>
      <c r="C365" s="1">
        <v>0.77720207299999999</v>
      </c>
      <c r="I365">
        <f t="shared" si="29"/>
        <v>363</v>
      </c>
      <c r="J365">
        <f t="shared" si="25"/>
        <v>0.5777324434235801</v>
      </c>
      <c r="K365">
        <f t="array" ref="K365">+((SUM(COS($I365/$K$1*($A$22:$A$2000))*$B$22:$B$2000)))</f>
        <v>-4.6397335451834367</v>
      </c>
      <c r="L365">
        <f t="array" ref="L365">+((SUM(COS($I365/$K$1*($A$22:$A$2000))*$C$22:$C$2000)))</f>
        <v>20.216887013802591</v>
      </c>
      <c r="Q365">
        <f t="shared" ca="1" si="26"/>
        <v>-21.332697266652609</v>
      </c>
      <c r="R365">
        <f t="shared" ca="1" si="27"/>
        <v>-28.638183579981547</v>
      </c>
      <c r="S365">
        <f t="shared" si="28"/>
        <v>267</v>
      </c>
      <c r="X365" s="1">
        <v>1910.25</v>
      </c>
      <c r="Y365" s="1">
        <v>-0.247998037867393</v>
      </c>
      <c r="Z365" s="1">
        <v>-0.21343580000000001</v>
      </c>
      <c r="AA365" s="1">
        <v>1910.25</v>
      </c>
      <c r="AB365" s="1">
        <v>0.73600000000000099</v>
      </c>
      <c r="AC365" s="1">
        <v>628.72897480317295</v>
      </c>
      <c r="AD365" s="1">
        <v>584.13464597208895</v>
      </c>
    </row>
    <row r="366" spans="1:30" x14ac:dyDescent="0.25">
      <c r="A366" s="1">
        <v>1983.333333</v>
      </c>
      <c r="B366" s="1">
        <v>1.07649892714921</v>
      </c>
      <c r="C366" s="1">
        <v>0.69948186499999998</v>
      </c>
      <c r="I366">
        <f t="shared" si="29"/>
        <v>364</v>
      </c>
      <c r="J366">
        <f t="shared" si="25"/>
        <v>0.57932399285449909</v>
      </c>
      <c r="K366">
        <f t="array" ref="K366">+((SUM(COS($I366/$K$1*($A$22:$A$2000))*$B$22:$B$2000)))</f>
        <v>-2.9542260143106387</v>
      </c>
      <c r="L366">
        <f t="array" ref="L366">+((SUM(COS($I366/$K$1*($A$22:$A$2000))*$C$22:$C$2000)))</f>
        <v>4.6575727071967892</v>
      </c>
      <c r="Q366">
        <f t="shared" ca="1" si="26"/>
        <v>5.8327633180683938</v>
      </c>
      <c r="R366">
        <f t="shared" ca="1" si="27"/>
        <v>21.926272543079797</v>
      </c>
      <c r="S366">
        <f t="shared" si="28"/>
        <v>266</v>
      </c>
      <c r="X366" s="1">
        <v>1910.333333</v>
      </c>
      <c r="Y366" s="1">
        <v>-0.209139958669293</v>
      </c>
      <c r="Z366" s="1">
        <v>-0.33210719999999999</v>
      </c>
      <c r="AA366" s="1">
        <v>1910.333333</v>
      </c>
      <c r="AB366" s="1">
        <v>0.73800000000000099</v>
      </c>
      <c r="AC366" s="1">
        <v>657.41826937129895</v>
      </c>
      <c r="AD366" s="1">
        <v>713.58304841871097</v>
      </c>
    </row>
    <row r="367" spans="1:30" x14ac:dyDescent="0.25">
      <c r="A367" s="1">
        <v>1983.416667</v>
      </c>
      <c r="B367" s="1">
        <v>0.98259228300321999</v>
      </c>
      <c r="C367" s="1">
        <v>0.56994818700000005</v>
      </c>
      <c r="I367">
        <f t="shared" si="29"/>
        <v>365</v>
      </c>
      <c r="J367">
        <f t="shared" si="25"/>
        <v>0.58091554228541797</v>
      </c>
      <c r="K367">
        <f t="array" ref="K367">+((SUM(COS($I367/$K$1*($A$22:$A$2000))*$B$22:$B$2000)))</f>
        <v>4.19093652446651</v>
      </c>
      <c r="L367">
        <f t="array" ref="L367">+((SUM(COS($I367/$K$1*($A$22:$A$2000))*$C$22:$C$2000)))</f>
        <v>-26.268324481257647</v>
      </c>
      <c r="Q367">
        <f t="shared" ca="1" si="26"/>
        <v>30.442003324360655</v>
      </c>
      <c r="R367">
        <f t="shared" ca="1" si="27"/>
        <v>59.410524842506071</v>
      </c>
      <c r="S367">
        <f t="shared" si="28"/>
        <v>265</v>
      </c>
      <c r="X367" s="1">
        <v>1910.416667</v>
      </c>
      <c r="Y367" s="1">
        <v>-0.18825520138323901</v>
      </c>
      <c r="Z367" s="1">
        <v>-0.26875700000000002</v>
      </c>
      <c r="AA367" s="1">
        <v>1910.416667</v>
      </c>
      <c r="AB367" s="1">
        <v>0.74000000000000099</v>
      </c>
      <c r="AC367" s="1">
        <v>569.08539136397906</v>
      </c>
      <c r="AD367" s="1">
        <v>701.01439989510902</v>
      </c>
    </row>
    <row r="368" spans="1:30" x14ac:dyDescent="0.25">
      <c r="A368" s="1">
        <v>1983.5</v>
      </c>
      <c r="B368" s="1">
        <v>0.93010560580048496</v>
      </c>
      <c r="C368" s="1">
        <v>0.51813471499999997</v>
      </c>
      <c r="I368">
        <f t="shared" si="29"/>
        <v>366</v>
      </c>
      <c r="J368">
        <f t="shared" si="25"/>
        <v>0.58250709171633697</v>
      </c>
      <c r="K368">
        <f t="array" ref="K368">+((SUM(COS($I368/$K$1*($A$22:$A$2000))*$B$22:$B$2000)))</f>
        <v>-2.1881948890936629</v>
      </c>
      <c r="L368">
        <f t="array" ref="L368">+((SUM(COS($I368/$K$1*($A$22:$A$2000))*$C$22:$C$2000)))</f>
        <v>-50.066756148451482</v>
      </c>
      <c r="Q368">
        <f t="shared" ca="1" si="26"/>
        <v>-11.598076040482857</v>
      </c>
      <c r="R368">
        <f t="shared" ca="1" si="27"/>
        <v>33.407312200588812</v>
      </c>
      <c r="S368">
        <f t="shared" si="28"/>
        <v>264</v>
      </c>
      <c r="X368" s="1">
        <v>1910.5</v>
      </c>
      <c r="Y368" s="1">
        <v>-0.14720260341897901</v>
      </c>
      <c r="Z368" s="1">
        <v>-0.74284669999999997</v>
      </c>
      <c r="AA368" s="1">
        <v>1910.5</v>
      </c>
      <c r="AB368" s="1">
        <v>0.74200000000000099</v>
      </c>
      <c r="AC368" s="1">
        <v>406.98539412732299</v>
      </c>
      <c r="AD368" s="1">
        <v>590.76607465581003</v>
      </c>
    </row>
    <row r="369" spans="1:30" x14ac:dyDescent="0.25">
      <c r="A369" s="1">
        <v>1983.583333</v>
      </c>
      <c r="B369" s="1">
        <v>1.0009713682724699</v>
      </c>
      <c r="C369" s="1">
        <v>0.53367875600000003</v>
      </c>
      <c r="I369">
        <f t="shared" si="29"/>
        <v>367</v>
      </c>
      <c r="J369">
        <f t="shared" si="25"/>
        <v>0.58409864114725585</v>
      </c>
      <c r="K369">
        <f t="array" ref="K369">+((SUM(COS($I369/$K$1*($A$22:$A$2000))*$B$22:$B$2000)))</f>
        <v>-14.040070937780669</v>
      </c>
      <c r="L369">
        <f t="array" ref="L369">+((SUM(COS($I369/$K$1*($A$22:$A$2000))*$C$22:$C$2000)))</f>
        <v>-28.583076387826502</v>
      </c>
      <c r="Q369">
        <f t="shared" ca="1" si="26"/>
        <v>-64.513580527466061</v>
      </c>
      <c r="R369">
        <f t="shared" ca="1" si="27"/>
        <v>-39.715288203718671</v>
      </c>
      <c r="S369">
        <f t="shared" si="28"/>
        <v>263</v>
      </c>
      <c r="X369" s="1">
        <v>1910.583333</v>
      </c>
      <c r="Y369" s="1">
        <v>-4.9189954509911302E-2</v>
      </c>
      <c r="Z369" s="1">
        <v>-0.53949009999999997</v>
      </c>
      <c r="AA369" s="1">
        <v>1910.583333</v>
      </c>
      <c r="AB369" s="1">
        <v>0.74400000000000099</v>
      </c>
      <c r="AC369" s="1">
        <v>238.686428274869</v>
      </c>
      <c r="AD369" s="1">
        <v>431.45887530230999</v>
      </c>
    </row>
    <row r="370" spans="1:30" x14ac:dyDescent="0.25">
      <c r="A370" s="1">
        <v>1983.666667</v>
      </c>
      <c r="B370" s="1">
        <v>1.1297776150923899</v>
      </c>
      <c r="C370" s="1">
        <v>0.30569948200000002</v>
      </c>
      <c r="I370">
        <f t="shared" si="29"/>
        <v>368</v>
      </c>
      <c r="J370">
        <f t="shared" si="25"/>
        <v>0.58569019057817484</v>
      </c>
      <c r="K370">
        <f t="array" ref="K370">+((SUM(COS($I370/$K$1*($A$22:$A$2000))*$B$22:$B$2000)))</f>
        <v>-12.532044471996999</v>
      </c>
      <c r="L370">
        <f t="array" ref="L370">+((SUM(COS($I370/$K$1*($A$22:$A$2000))*$C$22:$C$2000)))</f>
        <v>26.53690801815814</v>
      </c>
      <c r="Q370">
        <f t="shared" ca="1" si="26"/>
        <v>-41.772240849105032</v>
      </c>
      <c r="R370">
        <f t="shared" ca="1" si="27"/>
        <v>-83.127734283697464</v>
      </c>
      <c r="S370">
        <f t="shared" si="28"/>
        <v>262</v>
      </c>
      <c r="X370" s="1">
        <v>1910.666667</v>
      </c>
      <c r="Y370" s="1">
        <v>5.0733501368976697E-2</v>
      </c>
      <c r="Z370" s="1">
        <v>-0.66190360000000004</v>
      </c>
      <c r="AA370" s="1">
        <v>1910.666667</v>
      </c>
      <c r="AB370" s="1">
        <v>0.746000000000001</v>
      </c>
      <c r="AC370" s="1">
        <v>113.584393239493</v>
      </c>
      <c r="AD370" s="1">
        <v>253.913748385368</v>
      </c>
    </row>
    <row r="371" spans="1:30" x14ac:dyDescent="0.25">
      <c r="A371" s="1">
        <v>1983.75</v>
      </c>
      <c r="B371" s="1">
        <v>0.77401893114054998</v>
      </c>
      <c r="C371" s="1">
        <v>0.19170984499999999</v>
      </c>
      <c r="I371">
        <f t="shared" si="29"/>
        <v>369</v>
      </c>
      <c r="J371">
        <f t="shared" si="25"/>
        <v>0.58728174000909383</v>
      </c>
      <c r="K371">
        <f t="array" ref="K371">+((SUM(COS($I371/$K$1*($A$22:$A$2000))*$B$22:$B$2000)))</f>
        <v>1.9379519499205282</v>
      </c>
      <c r="L371">
        <f t="array" ref="L371">+((SUM(COS($I371/$K$1*($A$22:$A$2000))*$C$22:$C$2000)))</f>
        <v>54.334179088579262</v>
      </c>
      <c r="Q371">
        <f t="shared" ca="1" si="26"/>
        <v>32.89710849403658</v>
      </c>
      <c r="R371">
        <f t="shared" ca="1" si="27"/>
        <v>-41.620485306084454</v>
      </c>
      <c r="S371">
        <f t="shared" si="28"/>
        <v>261</v>
      </c>
      <c r="X371" s="1">
        <v>1910.75</v>
      </c>
      <c r="Y371" s="1">
        <v>6.6699339967923904E-2</v>
      </c>
      <c r="Z371" s="1">
        <v>-0.6969455</v>
      </c>
      <c r="AA371" s="1">
        <v>1910.75</v>
      </c>
      <c r="AB371" s="1">
        <v>0.748000000000001</v>
      </c>
      <c r="AC371" s="1">
        <v>45.551950609013701</v>
      </c>
      <c r="AD371" s="1">
        <v>118.080610376434</v>
      </c>
    </row>
    <row r="372" spans="1:30" x14ac:dyDescent="0.25">
      <c r="A372" s="1">
        <v>1983.833333</v>
      </c>
      <c r="B372" s="1">
        <v>0.33714887263096499</v>
      </c>
      <c r="C372" s="1">
        <v>-0.24870466299999999</v>
      </c>
      <c r="I372">
        <f t="shared" si="29"/>
        <v>370</v>
      </c>
      <c r="J372">
        <f t="shared" si="25"/>
        <v>0.58887328944001283</v>
      </c>
      <c r="K372">
        <f t="array" ref="K372">+((SUM(COS($I372/$K$1*($A$22:$A$2000))*$B$22:$B$2000)))</f>
        <v>11.459744206376991</v>
      </c>
      <c r="L372">
        <f t="array" ref="L372">+((SUM(COS($I372/$K$1*($A$22:$A$2000))*$C$22:$C$2000)))</f>
        <v>23.999742510199699</v>
      </c>
      <c r="Q372">
        <f t="shared" ca="1" si="26"/>
        <v>59.547138639745462</v>
      </c>
      <c r="R372">
        <f t="shared" ca="1" si="27"/>
        <v>49.357288482658028</v>
      </c>
      <c r="S372">
        <f t="shared" si="28"/>
        <v>260</v>
      </c>
      <c r="X372" s="1">
        <v>1910.833333</v>
      </c>
      <c r="Y372" s="1">
        <v>2.62512722467179E-3</v>
      </c>
      <c r="Z372" s="1">
        <v>-0.43454300000000001</v>
      </c>
      <c r="AA372" s="1">
        <v>1910.833333</v>
      </c>
      <c r="AB372" s="1">
        <v>0.750000000000001</v>
      </c>
      <c r="AC372" s="1">
        <v>24.3777043445529</v>
      </c>
      <c r="AD372" s="1">
        <v>73.743661937154997</v>
      </c>
    </row>
    <row r="373" spans="1:30" x14ac:dyDescent="0.25">
      <c r="A373" s="1">
        <v>1983.916667</v>
      </c>
      <c r="B373" s="1">
        <v>1.52353151736514E-2</v>
      </c>
      <c r="C373" s="1">
        <v>-0.373056995</v>
      </c>
      <c r="I373">
        <f t="shared" si="29"/>
        <v>371</v>
      </c>
      <c r="J373">
        <f t="shared" si="25"/>
        <v>0.59046483887093171</v>
      </c>
      <c r="K373">
        <f t="array" ref="K373">+((SUM(COS($I373/$K$1*($A$22:$A$2000))*$B$22:$B$2000)))</f>
        <v>7.0781788109973638</v>
      </c>
      <c r="L373">
        <f t="array" ref="L373">+((SUM(COS($I373/$K$1*($A$22:$A$2000))*$C$22:$C$2000)))</f>
        <v>-23.038755226808192</v>
      </c>
      <c r="Q373">
        <f t="shared" ca="1" si="26"/>
        <v>13.485887634341161</v>
      </c>
      <c r="R373">
        <f t="shared" ca="1" si="27"/>
        <v>94.387666820735433</v>
      </c>
      <c r="S373">
        <f t="shared" si="28"/>
        <v>259</v>
      </c>
      <c r="X373" s="1">
        <v>1910.916667</v>
      </c>
      <c r="Y373" s="1">
        <v>-7.5597617976589093E-2</v>
      </c>
      <c r="Z373" s="1">
        <v>-8.2565399999999997E-2</v>
      </c>
      <c r="AA373" s="1">
        <v>1910.916667</v>
      </c>
      <c r="AB373" s="1">
        <v>0.752000000000001</v>
      </c>
      <c r="AC373" s="1">
        <v>28.4733059701808</v>
      </c>
      <c r="AD373" s="1">
        <v>86.143359579038602</v>
      </c>
    </row>
    <row r="374" spans="1:30" x14ac:dyDescent="0.25">
      <c r="A374" s="1">
        <v>1984</v>
      </c>
      <c r="B374" s="1">
        <v>-0.120064380554947</v>
      </c>
      <c r="C374" s="1">
        <v>-0.46113989599999999</v>
      </c>
      <c r="I374">
        <f t="shared" si="29"/>
        <v>372</v>
      </c>
      <c r="J374">
        <f t="shared" si="25"/>
        <v>0.5920563883018507</v>
      </c>
      <c r="K374">
        <f t="array" ref="K374">+((SUM(COS($I374/$K$1*($A$22:$A$2000))*$B$22:$B$2000)))</f>
        <v>-1.0181213061856251</v>
      </c>
      <c r="L374">
        <f t="array" ref="L374">+((SUM(COS($I374/$K$1*($A$22:$A$2000))*$C$22:$C$2000)))</f>
        <v>-32.154795339683901</v>
      </c>
      <c r="Q374">
        <f t="shared" ca="1" si="26"/>
        <v>-25.844482962068604</v>
      </c>
      <c r="R374">
        <f t="shared" ca="1" si="27"/>
        <v>43.339676743793852</v>
      </c>
      <c r="S374">
        <f t="shared" si="28"/>
        <v>258</v>
      </c>
      <c r="X374" s="1">
        <v>1911</v>
      </c>
      <c r="Y374" s="1">
        <v>-0.15158652233467201</v>
      </c>
      <c r="Z374" s="1">
        <v>-2.6029139999999999E-2</v>
      </c>
      <c r="AA374" s="1">
        <v>1911</v>
      </c>
      <c r="AB374" s="1">
        <v>0.754000000000001</v>
      </c>
      <c r="AC374" s="1">
        <v>32.030739979335998</v>
      </c>
      <c r="AD374" s="1">
        <v>84.191581170467501</v>
      </c>
    </row>
    <row r="375" spans="1:30" x14ac:dyDescent="0.25">
      <c r="A375" s="1">
        <v>1984.083333</v>
      </c>
      <c r="B375" s="1">
        <v>-0.102126171086856</v>
      </c>
      <c r="C375" s="1">
        <v>-0.50777202099999996</v>
      </c>
      <c r="I375">
        <f t="shared" si="29"/>
        <v>373</v>
      </c>
      <c r="J375">
        <f t="shared" si="25"/>
        <v>0.59364793773276958</v>
      </c>
      <c r="K375">
        <f t="array" ref="K375">+((SUM(COS($I375/$K$1*($A$22:$A$2000))*$B$22:$B$2000)))</f>
        <v>-1.2517654015909485</v>
      </c>
      <c r="L375">
        <f t="array" ref="L375">+((SUM(COS($I375/$K$1*($A$22:$A$2000))*$C$22:$C$2000)))</f>
        <v>-6.9540576744247291</v>
      </c>
      <c r="Q375">
        <f t="shared" ca="1" si="26"/>
        <v>-6.5567126010716752</v>
      </c>
      <c r="R375">
        <f t="shared" ca="1" si="27"/>
        <v>-49.406673307110296</v>
      </c>
      <c r="S375">
        <f t="shared" si="28"/>
        <v>257</v>
      </c>
      <c r="X375" s="1">
        <v>1911.083333</v>
      </c>
      <c r="Y375" s="1">
        <v>-0.24567152677295301</v>
      </c>
      <c r="Z375" s="1">
        <v>-0.31770720000000002</v>
      </c>
      <c r="AA375" s="1">
        <v>1911.083333</v>
      </c>
      <c r="AB375" s="1">
        <v>0.756000000000001</v>
      </c>
      <c r="AC375" s="1">
        <v>23.688460300218502</v>
      </c>
      <c r="AD375" s="1">
        <v>67.101165157651593</v>
      </c>
    </row>
    <row r="376" spans="1:30" x14ac:dyDescent="0.25">
      <c r="A376" s="1">
        <v>1984.166667</v>
      </c>
      <c r="B376" s="1">
        <v>-4.1899143528932502E-2</v>
      </c>
      <c r="C376" s="1">
        <v>-0.49222797899999998</v>
      </c>
      <c r="I376">
        <f t="shared" si="29"/>
        <v>374</v>
      </c>
      <c r="J376">
        <f t="shared" si="25"/>
        <v>0.59523948716368857</v>
      </c>
      <c r="K376">
        <f t="array" ref="K376">+((SUM(COS($I376/$K$1*($A$22:$A$2000))*$B$22:$B$2000)))</f>
        <v>3.2047969680390853</v>
      </c>
      <c r="L376">
        <f t="array" ref="L376">+((SUM(COS($I376/$K$1*($A$22:$A$2000))*$C$22:$C$2000)))</f>
        <v>8.8052067517189094</v>
      </c>
      <c r="Q376">
        <f t="shared" ca="1" si="26"/>
        <v>18.845870604855541</v>
      </c>
      <c r="R376">
        <f t="shared" ca="1" si="27"/>
        <v>-86.084266116430214</v>
      </c>
      <c r="S376">
        <f t="shared" si="28"/>
        <v>256</v>
      </c>
      <c r="X376" s="1">
        <v>1911.166667</v>
      </c>
      <c r="Y376" s="1">
        <v>-0.32418877093072701</v>
      </c>
      <c r="Z376" s="1">
        <v>-0.58235190000000003</v>
      </c>
      <c r="AA376" s="1">
        <v>1911.166667</v>
      </c>
      <c r="AB376" s="1">
        <v>0.75800000000000101</v>
      </c>
      <c r="AC376" s="1">
        <v>18.311348436907</v>
      </c>
      <c r="AD376" s="1">
        <v>84.539496673401601</v>
      </c>
    </row>
    <row r="377" spans="1:30" x14ac:dyDescent="0.25">
      <c r="A377" s="1">
        <v>1984.25</v>
      </c>
      <c r="B377" s="1">
        <v>-0.30671705107402297</v>
      </c>
      <c r="C377" s="1">
        <v>-0.82901554399999999</v>
      </c>
      <c r="I377">
        <f t="shared" si="29"/>
        <v>375</v>
      </c>
      <c r="J377">
        <f t="shared" si="25"/>
        <v>0.59683103659460757</v>
      </c>
      <c r="K377">
        <f t="array" ref="K377">+((SUM(COS($I377/$K$1*($A$22:$A$2000))*$B$22:$B$2000)))</f>
        <v>2.3216639999514799</v>
      </c>
      <c r="L377">
        <f t="array" ref="L377">+((SUM(COS($I377/$K$1*($A$22:$A$2000))*$C$22:$C$2000)))</f>
        <v>0.72779518649897668</v>
      </c>
      <c r="Q377">
        <f t="shared" ca="1" si="26"/>
        <v>-9.2039409415227436</v>
      </c>
      <c r="R377">
        <f t="shared" ca="1" si="27"/>
        <v>-36.31584315110436</v>
      </c>
      <c r="S377">
        <f t="shared" si="28"/>
        <v>255</v>
      </c>
      <c r="X377" s="1">
        <v>1911.25</v>
      </c>
      <c r="Y377" s="1">
        <v>-0.32917578672266701</v>
      </c>
      <c r="Z377" s="1">
        <v>-0.56318469999999998</v>
      </c>
      <c r="AA377" s="1">
        <v>1911.25</v>
      </c>
      <c r="AB377" s="1">
        <v>0.76000000000000101</v>
      </c>
      <c r="AC377" s="1">
        <v>27.972340840780699</v>
      </c>
      <c r="AD377" s="1">
        <v>134.91678382357301</v>
      </c>
    </row>
    <row r="378" spans="1:30" x14ac:dyDescent="0.25">
      <c r="A378" s="1">
        <v>1984.333333</v>
      </c>
      <c r="B378" s="1">
        <v>-0.95429526556417499</v>
      </c>
      <c r="C378" s="1">
        <v>-1.310880829</v>
      </c>
      <c r="I378">
        <f t="shared" si="29"/>
        <v>376</v>
      </c>
      <c r="J378">
        <f t="shared" si="25"/>
        <v>0.59842258602552645</v>
      </c>
      <c r="K378">
        <f t="array" ref="K378">+((SUM(COS($I378/$K$1*($A$22:$A$2000))*$B$22:$B$2000)))</f>
        <v>-4.2932727529451187</v>
      </c>
      <c r="L378">
        <f t="array" ref="L378">+((SUM(COS($I378/$K$1*($A$22:$A$2000))*$C$22:$C$2000)))</f>
        <v>-3.7603320448378739</v>
      </c>
      <c r="Q378">
        <f t="shared" ca="1" si="26"/>
        <v>-49.394950926858819</v>
      </c>
      <c r="R378">
        <f t="shared" ca="1" si="27"/>
        <v>36.41752509094605</v>
      </c>
      <c r="S378">
        <f t="shared" si="28"/>
        <v>254</v>
      </c>
      <c r="X378" s="1">
        <v>1911.333333</v>
      </c>
      <c r="Y378" s="1">
        <v>-0.283327432230702</v>
      </c>
      <c r="Z378" s="1">
        <v>-0.23653920000000001</v>
      </c>
      <c r="AA378" s="1">
        <v>1911.333333</v>
      </c>
      <c r="AB378" s="1">
        <v>0.76200000000000101</v>
      </c>
      <c r="AC378" s="1">
        <v>34.211782812475803</v>
      </c>
      <c r="AD378" s="1">
        <v>179.12733763347501</v>
      </c>
    </row>
    <row r="379" spans="1:30" x14ac:dyDescent="0.25">
      <c r="A379" s="1">
        <v>1984.416667</v>
      </c>
      <c r="B379" s="1">
        <v>-1.5318567769254801</v>
      </c>
      <c r="C379" s="1">
        <v>-1.5077720210000001</v>
      </c>
      <c r="I379">
        <f t="shared" si="29"/>
        <v>377</v>
      </c>
      <c r="J379">
        <f t="shared" si="25"/>
        <v>0.60001413545644544</v>
      </c>
      <c r="K379">
        <f t="array" ref="K379">+((SUM(COS($I379/$K$1*($A$22:$A$2000))*$B$22:$B$2000)))</f>
        <v>-7.6080781608190025</v>
      </c>
      <c r="L379">
        <f t="array" ref="L379">+((SUM(COS($I379/$K$1*($A$22:$A$2000))*$C$22:$C$2000)))</f>
        <v>10.923240883414206</v>
      </c>
      <c r="Q379">
        <f t="shared" ca="1" si="26"/>
        <v>-21.278153788882012</v>
      </c>
      <c r="R379">
        <f t="shared" ca="1" si="27"/>
        <v>59.106293448484081</v>
      </c>
      <c r="S379">
        <f t="shared" si="28"/>
        <v>253</v>
      </c>
      <c r="X379" s="1">
        <v>1911.416667</v>
      </c>
      <c r="Y379" s="1">
        <v>-0.26577566008597803</v>
      </c>
      <c r="Z379" s="1">
        <v>-0.62301090000000003</v>
      </c>
      <c r="AA379" s="1">
        <v>1911.416667</v>
      </c>
      <c r="AB379" s="1">
        <v>0.76400000000000101</v>
      </c>
      <c r="AC379" s="1">
        <v>26.759883211499002</v>
      </c>
      <c r="AD379" s="1">
        <v>239.27701588796501</v>
      </c>
    </row>
    <row r="380" spans="1:30" x14ac:dyDescent="0.25">
      <c r="A380" s="1">
        <v>1984.5</v>
      </c>
      <c r="B380" s="1">
        <v>-1.8151484805348399</v>
      </c>
      <c r="C380" s="1">
        <v>-1.595854922</v>
      </c>
      <c r="I380">
        <f t="shared" si="29"/>
        <v>378</v>
      </c>
      <c r="J380">
        <f t="shared" si="25"/>
        <v>0.60160568488736432</v>
      </c>
      <c r="K380">
        <f t="array" ref="K380">+((SUM(COS($I380/$K$1*($A$22:$A$2000))*$B$22:$B$2000)))</f>
        <v>-3.3840053858830488</v>
      </c>
      <c r="L380">
        <f t="array" ref="L380">+((SUM(COS($I380/$K$1*($A$22:$A$2000))*$C$22:$C$2000)))</f>
        <v>21.224352189920978</v>
      </c>
      <c r="Q380">
        <f t="shared" ca="1" si="26"/>
        <v>56.560950482338804</v>
      </c>
      <c r="R380">
        <f t="shared" ca="1" si="27"/>
        <v>29.818805817960072</v>
      </c>
      <c r="S380">
        <f t="shared" si="28"/>
        <v>252</v>
      </c>
      <c r="X380" s="1">
        <v>1911.5</v>
      </c>
      <c r="Y380" s="1">
        <v>-0.291228209879904</v>
      </c>
      <c r="Z380" s="1">
        <v>-0.4804156</v>
      </c>
      <c r="AA380" s="1">
        <v>1911.5</v>
      </c>
      <c r="AB380" s="1">
        <v>0.76600000000000101</v>
      </c>
      <c r="AC380" s="1">
        <v>47.498245720060503</v>
      </c>
      <c r="AD380" s="1">
        <v>374.89210431116601</v>
      </c>
    </row>
    <row r="381" spans="1:30" x14ac:dyDescent="0.25">
      <c r="A381" s="1">
        <v>1984.583333</v>
      </c>
      <c r="B381" s="1">
        <v>-1.85073474898736</v>
      </c>
      <c r="C381" s="1">
        <v>-1.6424870469999999</v>
      </c>
      <c r="I381">
        <f t="shared" si="29"/>
        <v>379</v>
      </c>
      <c r="J381">
        <f t="shared" si="25"/>
        <v>0.60319723431828332</v>
      </c>
      <c r="K381">
        <f t="array" ref="K381">+((SUM(COS($I381/$K$1*($A$22:$A$2000))*$B$22:$B$2000)))</f>
        <v>2.3171984798463203</v>
      </c>
      <c r="L381">
        <f t="array" ref="L381">+((SUM(COS($I381/$K$1*($A$22:$A$2000))*$C$22:$C$2000)))</f>
        <v>4.4346570092328568</v>
      </c>
      <c r="Q381">
        <f t="shared" ca="1" si="26"/>
        <v>75.012970723407363</v>
      </c>
      <c r="R381">
        <f t="shared" ca="1" si="27"/>
        <v>-4.0388749927838878</v>
      </c>
      <c r="S381">
        <f t="shared" si="28"/>
        <v>251</v>
      </c>
      <c r="X381" s="1">
        <v>1911.583333</v>
      </c>
      <c r="Y381" s="1">
        <v>-0.30155073732934801</v>
      </c>
      <c r="Z381" s="1">
        <v>-0.30514210000000003</v>
      </c>
      <c r="AA381" s="1">
        <v>1911.583333</v>
      </c>
      <c r="AB381" s="1">
        <v>0.76800000000000102</v>
      </c>
      <c r="AC381" s="1">
        <v>135.83837343203399</v>
      </c>
      <c r="AD381" s="1">
        <v>565.51339730478503</v>
      </c>
    </row>
    <row r="382" spans="1:30" x14ac:dyDescent="0.25">
      <c r="A382" s="1">
        <v>1984.666667</v>
      </c>
      <c r="B382" s="1">
        <v>-1.77566493218865</v>
      </c>
      <c r="C382" s="1">
        <v>-1.6373056989999999</v>
      </c>
      <c r="I382">
        <f t="shared" si="29"/>
        <v>380</v>
      </c>
      <c r="J382">
        <f t="shared" si="25"/>
        <v>0.60478878374920231</v>
      </c>
      <c r="K382">
        <f t="array" ref="K382">+((SUM(COS($I382/$K$1*($A$22:$A$2000))*$B$22:$B$2000)))</f>
        <v>3.1692012536128198</v>
      </c>
      <c r="L382">
        <f t="array" ref="L382">+((SUM(COS($I382/$K$1*($A$22:$A$2000))*$C$22:$C$2000)))</f>
        <v>-22.577887194102853</v>
      </c>
      <c r="Q382">
        <f t="shared" ca="1" si="26"/>
        <v>-8.339280186861977</v>
      </c>
      <c r="R382">
        <f t="shared" ca="1" si="27"/>
        <v>-20.418731168131217</v>
      </c>
      <c r="S382">
        <f t="shared" si="28"/>
        <v>250</v>
      </c>
      <c r="X382" s="1">
        <v>1911.666667</v>
      </c>
      <c r="Y382" s="1">
        <v>-0.26644561494597702</v>
      </c>
      <c r="Z382" s="1">
        <v>-0.18352669999999999</v>
      </c>
      <c r="AA382" s="1">
        <v>1911.666667</v>
      </c>
      <c r="AB382" s="1">
        <v>0.77000000000000102</v>
      </c>
      <c r="AC382" s="1">
        <v>251.64674744063399</v>
      </c>
      <c r="AD382" s="1">
        <v>726.27997099099798</v>
      </c>
    </row>
    <row r="383" spans="1:30" x14ac:dyDescent="0.25">
      <c r="A383" s="1">
        <v>1984.75</v>
      </c>
      <c r="B383" s="1">
        <v>-1.81892958681075</v>
      </c>
      <c r="C383" s="1">
        <v>-1.601036269</v>
      </c>
      <c r="I383">
        <f t="shared" si="29"/>
        <v>381</v>
      </c>
      <c r="J383">
        <f t="shared" si="25"/>
        <v>0.6063803331801213</v>
      </c>
      <c r="K383">
        <f t="array" ref="K383">+((SUM(COS($I383/$K$1*($A$22:$A$2000))*$B$22:$B$2000)))</f>
        <v>1.2445725237536889</v>
      </c>
      <c r="L383">
        <f t="array" ref="L383">+((SUM(COS($I383/$K$1*($A$22:$A$2000))*$C$22:$C$2000)))</f>
        <v>-26.811882991555471</v>
      </c>
      <c r="Q383">
        <f t="shared" ca="1" si="26"/>
        <v>-94.480141370622178</v>
      </c>
      <c r="R383">
        <f t="shared" ca="1" si="27"/>
        <v>-35.041011278997289</v>
      </c>
      <c r="S383">
        <f t="shared" si="28"/>
        <v>249</v>
      </c>
      <c r="X383" s="1">
        <v>1911.75</v>
      </c>
      <c r="Y383" s="1">
        <v>-0.20931636677087301</v>
      </c>
      <c r="Z383" s="1">
        <v>-0.3127374</v>
      </c>
      <c r="AA383" s="1">
        <v>1911.75</v>
      </c>
      <c r="AB383" s="1">
        <v>0.77200000000000102</v>
      </c>
      <c r="AC383" s="1">
        <v>322.79120501018201</v>
      </c>
      <c r="AD383" s="1">
        <v>831.030815425534</v>
      </c>
    </row>
    <row r="384" spans="1:30" x14ac:dyDescent="0.25">
      <c r="A384" s="1">
        <v>1984.833333</v>
      </c>
      <c r="B384" s="1">
        <v>-1.83091352989184</v>
      </c>
      <c r="C384" s="1">
        <v>-1.3367875650000001</v>
      </c>
      <c r="I384">
        <f t="shared" si="29"/>
        <v>382</v>
      </c>
      <c r="J384">
        <f t="shared" si="25"/>
        <v>0.60797188261104018</v>
      </c>
      <c r="K384">
        <f t="array" ref="K384">+((SUM(COS($I384/$K$1*($A$22:$A$2000))*$B$22:$B$2000)))</f>
        <v>1.7343312436559837</v>
      </c>
      <c r="L384">
        <f t="array" ref="L384">+((SUM(COS($I384/$K$1*($A$22:$A$2000))*$C$22:$C$2000)))</f>
        <v>-4.9679661693279913</v>
      </c>
      <c r="Q384">
        <f t="shared" ca="1" si="26"/>
        <v>-69.295927663573039</v>
      </c>
      <c r="R384">
        <f t="shared" ca="1" si="27"/>
        <v>-46.056307355849306</v>
      </c>
      <c r="S384">
        <f t="shared" si="28"/>
        <v>248</v>
      </c>
      <c r="X384" s="1">
        <v>1911.833333</v>
      </c>
      <c r="Y384" s="1">
        <v>-0.15033416927147999</v>
      </c>
      <c r="Z384" s="1">
        <v>1.8705960000000001E-2</v>
      </c>
      <c r="AA384" s="1">
        <v>1911.833333</v>
      </c>
      <c r="AB384" s="1">
        <v>0.77400000000000102</v>
      </c>
      <c r="AC384" s="1">
        <v>339.59285156378098</v>
      </c>
      <c r="AD384" s="1">
        <v>906.17814658045404</v>
      </c>
    </row>
    <row r="385" spans="1:30" x14ac:dyDescent="0.25">
      <c r="A385" s="1">
        <v>1984.916667</v>
      </c>
      <c r="B385" s="1">
        <v>-1.7788401802890501</v>
      </c>
      <c r="C385" s="1">
        <v>-1.0466321240000001</v>
      </c>
      <c r="I385">
        <f t="shared" si="29"/>
        <v>383</v>
      </c>
      <c r="J385">
        <f t="shared" si="25"/>
        <v>0.60956343204195917</v>
      </c>
      <c r="K385">
        <f t="array" ref="K385">+((SUM(COS($I385/$K$1*($A$22:$A$2000))*$B$22:$B$2000)))</f>
        <v>3.7940533288115486</v>
      </c>
      <c r="L385">
        <f t="array" ref="L385">+((SUM(COS($I385/$K$1*($A$22:$A$2000))*$C$22:$C$2000)))</f>
        <v>16.975873111341532</v>
      </c>
      <c r="Q385">
        <f t="shared" ca="1" si="26"/>
        <v>42.01575677058414</v>
      </c>
      <c r="R385">
        <f t="shared" ca="1" si="27"/>
        <v>-18.228626231496584</v>
      </c>
      <c r="S385">
        <f t="shared" si="28"/>
        <v>247</v>
      </c>
      <c r="X385" s="1">
        <v>1911.916667</v>
      </c>
      <c r="Y385" s="1">
        <v>-0.10658641917145199</v>
      </c>
      <c r="Z385" s="1">
        <v>5.9705620000000001E-2</v>
      </c>
      <c r="AA385" s="1">
        <v>1911.916667</v>
      </c>
      <c r="AB385" s="1">
        <v>0.77600000000000102</v>
      </c>
      <c r="AC385" s="1">
        <v>323.900311537633</v>
      </c>
      <c r="AD385" s="1">
        <v>924.76539772897399</v>
      </c>
    </row>
    <row r="386" spans="1:30" x14ac:dyDescent="0.25">
      <c r="A386" s="1">
        <v>1985</v>
      </c>
      <c r="B386" s="1">
        <v>-1.64191610870121</v>
      </c>
      <c r="C386" s="1">
        <v>-0.34196891200000001</v>
      </c>
      <c r="I386">
        <f t="shared" si="29"/>
        <v>384</v>
      </c>
      <c r="J386">
        <f t="shared" si="25"/>
        <v>0.61115498147287806</v>
      </c>
      <c r="K386">
        <f t="array" ref="K386">+((SUM(COS($I386/$K$1*($A$22:$A$2000))*$B$22:$B$2000)))</f>
        <v>2.449003704077489</v>
      </c>
      <c r="L386">
        <f t="array" ref="L386">+((SUM(COS($I386/$K$1*($A$22:$A$2000))*$C$22:$C$2000)))</f>
        <v>21.30217215509127</v>
      </c>
      <c r="Q386">
        <f t="shared" ca="1" si="26"/>
        <v>106.31761628086809</v>
      </c>
      <c r="R386">
        <f t="shared" ca="1" si="27"/>
        <v>51.861073368366675</v>
      </c>
      <c r="S386">
        <f t="shared" si="28"/>
        <v>246</v>
      </c>
      <c r="X386" s="1">
        <v>1912</v>
      </c>
      <c r="Y386" s="1">
        <v>-0.123036167228531</v>
      </c>
      <c r="Z386" s="1">
        <v>-8.3710129999999994E-2</v>
      </c>
      <c r="AA386" s="1">
        <v>1912</v>
      </c>
      <c r="AB386" s="1">
        <v>0.77800000000000102</v>
      </c>
      <c r="AC386" s="1">
        <v>256.410643544896</v>
      </c>
      <c r="AD386" s="1">
        <v>834.42348467706404</v>
      </c>
    </row>
    <row r="387" spans="1:30" x14ac:dyDescent="0.25">
      <c r="A387" s="1">
        <v>1985.083333</v>
      </c>
      <c r="B387" s="1">
        <v>-1.4403860149375001</v>
      </c>
      <c r="C387" s="1">
        <v>0.17098445600000001</v>
      </c>
      <c r="I387">
        <f t="shared" si="29"/>
        <v>385</v>
      </c>
      <c r="J387">
        <f t="shared" ref="J387:J450" si="30">+I387/$K$1/2/PI()</f>
        <v>0.61274653090379705</v>
      </c>
      <c r="K387">
        <f t="array" ref="K387">+((SUM(COS($I387/$K$1*($A$22:$A$2000))*$B$22:$B$2000)))</f>
        <v>-2.3077871293913077</v>
      </c>
      <c r="L387">
        <f t="array" ref="L387">+((SUM(COS($I387/$K$1*($A$22:$A$2000))*$C$22:$C$2000)))</f>
        <v>13.240891718918352</v>
      </c>
      <c r="Q387">
        <f t="shared" ca="1" si="26"/>
        <v>52.385506358850449</v>
      </c>
      <c r="R387">
        <f t="shared" ca="1" si="27"/>
        <v>94.719527167627845</v>
      </c>
      <c r="S387">
        <f t="shared" si="28"/>
        <v>245</v>
      </c>
      <c r="X387" s="1">
        <v>1912.083333</v>
      </c>
      <c r="Y387" s="1">
        <v>-0.21164111666500901</v>
      </c>
      <c r="Z387" s="1">
        <v>-0.13325619999999999</v>
      </c>
      <c r="AA387" s="1">
        <v>1912.083333</v>
      </c>
      <c r="AB387" s="1">
        <v>0.78000000000000103</v>
      </c>
      <c r="AC387" s="1">
        <v>138.37065841082901</v>
      </c>
      <c r="AD387" s="1">
        <v>669.07025047524996</v>
      </c>
    </row>
    <row r="388" spans="1:30" x14ac:dyDescent="0.25">
      <c r="A388" s="1">
        <v>1985.166667</v>
      </c>
      <c r="B388" s="1">
        <v>-1.2585543701908399</v>
      </c>
      <c r="C388" s="1">
        <v>0.39378238300000001</v>
      </c>
      <c r="I388">
        <f t="shared" si="29"/>
        <v>386</v>
      </c>
      <c r="J388">
        <f t="shared" si="30"/>
        <v>0.61433808033471604</v>
      </c>
      <c r="K388">
        <f t="array" ref="K388">+((SUM(COS($I388/$K$1*($A$22:$A$2000))*$B$22:$B$2000)))</f>
        <v>-4.6941089937092624</v>
      </c>
      <c r="L388">
        <f t="array" ref="L388">+((SUM(COS($I388/$K$1*($A$22:$A$2000))*$C$22:$C$2000)))</f>
        <v>1.4533502421581228</v>
      </c>
      <c r="Q388">
        <f t="shared" ref="Q388:Q451" ca="1" si="31">INDIRECT("k" &amp; ($S$1 - ROW(A386) + 1))</f>
        <v>-49.613647634329695</v>
      </c>
      <c r="R388">
        <f t="shared" ref="R388:R451" ca="1" si="32">INDIRECT("l" &amp; ($S$1 - ROW(A386) + 1))</f>
        <v>42.646902863645103</v>
      </c>
      <c r="S388">
        <f t="shared" ref="S388:S451" si="33">629 - ROW(A386) + 1</f>
        <v>244</v>
      </c>
      <c r="X388" s="1">
        <v>1912.166667</v>
      </c>
      <c r="Y388" s="1">
        <v>-0.28580309037872398</v>
      </c>
      <c r="Z388" s="1">
        <v>0.1009544</v>
      </c>
      <c r="AA388" s="1">
        <v>1912.166667</v>
      </c>
      <c r="AB388" s="1">
        <v>0.78200000000000103</v>
      </c>
      <c r="AC388" s="1">
        <v>69.416533989259904</v>
      </c>
      <c r="AD388" s="1">
        <v>513.97804907562897</v>
      </c>
    </row>
    <row r="389" spans="1:30" x14ac:dyDescent="0.25">
      <c r="A389" s="1">
        <v>1985.25</v>
      </c>
      <c r="B389" s="1">
        <v>-0.50866723233256605</v>
      </c>
      <c r="C389" s="1">
        <v>0.71502590700000002</v>
      </c>
      <c r="I389">
        <f t="shared" ref="I389:I452" si="34">+I388+1</f>
        <v>387</v>
      </c>
      <c r="J389">
        <f t="shared" si="30"/>
        <v>0.61592962976563503</v>
      </c>
      <c r="K389">
        <f t="array" ref="K389">+((SUM(COS($I389/$K$1*($A$22:$A$2000))*$B$22:$B$2000)))</f>
        <v>-2.3265826093969055</v>
      </c>
      <c r="L389">
        <f t="array" ref="L389">+((SUM(COS($I389/$K$1*($A$22:$A$2000))*$C$22:$C$2000)))</f>
        <v>-12.955500240807218</v>
      </c>
      <c r="Q389">
        <f t="shared" ca="1" si="31"/>
        <v>-88.142127264225266</v>
      </c>
      <c r="R389">
        <f t="shared" ca="1" si="32"/>
        <v>-65.861366181831315</v>
      </c>
      <c r="S389">
        <f t="shared" si="33"/>
        <v>243</v>
      </c>
      <c r="X389" s="1">
        <v>1912.25</v>
      </c>
      <c r="Y389" s="1">
        <v>-0.25450704684671499</v>
      </c>
      <c r="Z389" s="1">
        <v>-7.6684680000000005E-2</v>
      </c>
      <c r="AA389" s="1">
        <v>1912.25</v>
      </c>
      <c r="AB389" s="1">
        <v>0.78400000000000103</v>
      </c>
      <c r="AC389" s="1">
        <v>145.23529045736001</v>
      </c>
      <c r="AD389" s="1">
        <v>393.91859284514101</v>
      </c>
    </row>
    <row r="390" spans="1:30" x14ac:dyDescent="0.25">
      <c r="A390" s="1">
        <v>1985.333333</v>
      </c>
      <c r="B390" s="1">
        <v>0.159316679221879</v>
      </c>
      <c r="C390" s="1">
        <v>0.68393782400000003</v>
      </c>
      <c r="I390">
        <f t="shared" si="34"/>
        <v>388</v>
      </c>
      <c r="J390">
        <f t="shared" si="30"/>
        <v>0.61752117919655392</v>
      </c>
      <c r="K390">
        <f t="array" ref="K390">+((SUM(COS($I390/$K$1*($A$22:$A$2000))*$B$22:$B$2000)))</f>
        <v>-0.34190198565324892</v>
      </c>
      <c r="L390">
        <f t="array" ref="L390">+((SUM(COS($I390/$K$1*($A$22:$A$2000))*$C$22:$C$2000)))</f>
        <v>-23.879897015940017</v>
      </c>
      <c r="Q390">
        <f t="shared" ca="1" si="31"/>
        <v>-40.580960134132368</v>
      </c>
      <c r="R390">
        <f t="shared" ca="1" si="32"/>
        <v>-111.84745502979996</v>
      </c>
      <c r="S390">
        <f t="shared" si="33"/>
        <v>242</v>
      </c>
      <c r="X390" s="1">
        <v>1912.333333</v>
      </c>
      <c r="Y390" s="1">
        <v>-0.15816318817442501</v>
      </c>
      <c r="Z390" s="1">
        <v>0.13754279999999999</v>
      </c>
      <c r="AA390" s="1">
        <v>1912.333333</v>
      </c>
      <c r="AB390" s="1">
        <v>0.78600000000000103</v>
      </c>
      <c r="AC390" s="1">
        <v>323.03134760676301</v>
      </c>
      <c r="AD390" s="1">
        <v>298.61315422284298</v>
      </c>
    </row>
    <row r="391" spans="1:30" x14ac:dyDescent="0.25">
      <c r="A391" s="1">
        <v>1985.416667</v>
      </c>
      <c r="B391" s="1">
        <v>0.51364875822981604</v>
      </c>
      <c r="C391" s="1">
        <v>0.51813471499999997</v>
      </c>
      <c r="I391">
        <f t="shared" si="34"/>
        <v>389</v>
      </c>
      <c r="J391">
        <f t="shared" si="30"/>
        <v>0.61911272862747291</v>
      </c>
      <c r="K391">
        <f t="array" ref="K391">+((SUM(COS($I391/$K$1*($A$22:$A$2000))*$B$22:$B$2000)))</f>
        <v>-2.801165035323208</v>
      </c>
      <c r="L391">
        <f t="array" ref="L391">+((SUM(COS($I391/$K$1*($A$22:$A$2000))*$C$22:$C$2000)))</f>
        <v>-17.762565244429769</v>
      </c>
      <c r="Q391">
        <f t="shared" ca="1" si="31"/>
        <v>25.665465985144348</v>
      </c>
      <c r="R391">
        <f t="shared" ca="1" si="32"/>
        <v>-41.703267879436382</v>
      </c>
      <c r="S391">
        <f t="shared" si="33"/>
        <v>241</v>
      </c>
      <c r="X391" s="1">
        <v>1912.416667</v>
      </c>
      <c r="Y391" s="1">
        <v>-0.10719790197415199</v>
      </c>
      <c r="Z391" s="1">
        <v>0.188052</v>
      </c>
      <c r="AA391" s="1">
        <v>1912.416667</v>
      </c>
      <c r="AB391" s="1">
        <v>0.78800000000000103</v>
      </c>
      <c r="AC391" s="1">
        <v>486.40320641959602</v>
      </c>
      <c r="AD391" s="1">
        <v>258.59931636134303</v>
      </c>
    </row>
    <row r="392" spans="1:30" x14ac:dyDescent="0.25">
      <c r="A392" s="1">
        <v>1985.5</v>
      </c>
      <c r="B392" s="1">
        <v>0.72382561353095598</v>
      </c>
      <c r="C392" s="1">
        <v>0.55958549199999996</v>
      </c>
      <c r="I392">
        <f t="shared" si="34"/>
        <v>390</v>
      </c>
      <c r="J392">
        <f t="shared" si="30"/>
        <v>0.62070427805839179</v>
      </c>
      <c r="K392">
        <f t="array" ref="K392">+((SUM(COS($I392/$K$1*($A$22:$A$2000))*$B$22:$B$2000)))</f>
        <v>-4.6042481281693668</v>
      </c>
      <c r="L392">
        <f t="array" ref="L392">+((SUM(COS($I392/$K$1*($A$22:$A$2000))*$C$22:$C$2000)))</f>
        <v>5.3279004231607896</v>
      </c>
      <c r="Q392">
        <f t="shared" ca="1" si="31"/>
        <v>49.746236230727959</v>
      </c>
      <c r="R392">
        <f t="shared" ca="1" si="32"/>
        <v>59.879483469273907</v>
      </c>
      <c r="S392">
        <f t="shared" si="33"/>
        <v>240</v>
      </c>
      <c r="X392" s="1">
        <v>1912.5</v>
      </c>
      <c r="Y392" s="1">
        <v>-0.110973306693104</v>
      </c>
      <c r="Z392" s="1">
        <v>-0.37898870000000001</v>
      </c>
      <c r="AA392" s="1">
        <v>1912.5</v>
      </c>
      <c r="AB392" s="1">
        <v>0.79000000000000103</v>
      </c>
      <c r="AC392" s="1">
        <v>579.80511416765</v>
      </c>
      <c r="AD392" s="1">
        <v>293.617033723323</v>
      </c>
    </row>
    <row r="393" spans="1:30" x14ac:dyDescent="0.25">
      <c r="A393" s="1">
        <v>1985.583333</v>
      </c>
      <c r="B393" s="1">
        <v>0.92089572134275099</v>
      </c>
      <c r="C393" s="1">
        <v>0.61658031099999999</v>
      </c>
      <c r="I393">
        <f t="shared" si="34"/>
        <v>391</v>
      </c>
      <c r="J393">
        <f t="shared" si="30"/>
        <v>0.62229582748931078</v>
      </c>
      <c r="K393">
        <f t="array" ref="K393">+((SUM(COS($I393/$K$1*($A$22:$A$2000))*$B$22:$B$2000)))</f>
        <v>1.7167252659927992</v>
      </c>
      <c r="L393">
        <f t="array" ref="L393">+((SUM(COS($I393/$K$1*($A$22:$A$2000))*$C$22:$C$2000)))</f>
        <v>23.457884197339965</v>
      </c>
      <c r="Q393">
        <f t="shared" ca="1" si="31"/>
        <v>33.226225317416556</v>
      </c>
      <c r="R393">
        <f t="shared" ca="1" si="32"/>
        <v>78.111690082923559</v>
      </c>
      <c r="S393">
        <f t="shared" si="33"/>
        <v>239</v>
      </c>
      <c r="X393" s="1">
        <v>1912.583333</v>
      </c>
      <c r="Y393" s="1">
        <v>-8.5428865037834506E-2</v>
      </c>
      <c r="Z393" s="1">
        <v>-0.48594169999999998</v>
      </c>
      <c r="AA393" s="1">
        <v>1912.583333</v>
      </c>
      <c r="AB393" s="1">
        <v>0.79200000000000104</v>
      </c>
      <c r="AC393" s="1">
        <v>592.82954462376199</v>
      </c>
      <c r="AD393" s="1">
        <v>346.46351388411603</v>
      </c>
    </row>
    <row r="394" spans="1:30" x14ac:dyDescent="0.25">
      <c r="A394" s="1">
        <v>1985.666667</v>
      </c>
      <c r="B394" s="1">
        <v>1.1065374462805799</v>
      </c>
      <c r="C394" s="1">
        <v>0.65803108799999999</v>
      </c>
      <c r="I394">
        <f t="shared" si="34"/>
        <v>392</v>
      </c>
      <c r="J394">
        <f t="shared" si="30"/>
        <v>0.62388737692022977</v>
      </c>
      <c r="K394">
        <f t="array" ref="K394">+((SUM(COS($I394/$K$1*($A$22:$A$2000))*$B$22:$B$2000)))</f>
        <v>12.606239857900773</v>
      </c>
      <c r="L394">
        <f t="array" ref="L394">+((SUM(COS($I394/$K$1*($A$22:$A$2000))*$C$22:$C$2000)))</f>
        <v>19.041137514420246</v>
      </c>
      <c r="Q394">
        <f t="shared" ca="1" si="31"/>
        <v>8.2961849887594443</v>
      </c>
      <c r="R394">
        <f t="shared" ca="1" si="32"/>
        <v>14.335527055182281</v>
      </c>
      <c r="S394">
        <f t="shared" si="33"/>
        <v>238</v>
      </c>
      <c r="X394" s="1">
        <v>1912.666667</v>
      </c>
      <c r="Y394" s="1">
        <v>-1.46418073682764E-2</v>
      </c>
      <c r="Z394" s="1">
        <v>-0.36470619999999998</v>
      </c>
      <c r="AA394" s="1">
        <v>1912.666667</v>
      </c>
      <c r="AB394" s="1">
        <v>0.79400000000000104</v>
      </c>
      <c r="AC394" s="1">
        <v>500.12276018042598</v>
      </c>
      <c r="AD394" s="1">
        <v>347.534172363707</v>
      </c>
    </row>
    <row r="395" spans="1:30" x14ac:dyDescent="0.25">
      <c r="A395" s="1">
        <v>1985.75</v>
      </c>
      <c r="B395" s="1">
        <v>1.0931952114491501</v>
      </c>
      <c r="C395" s="1">
        <v>0.70466321200000004</v>
      </c>
      <c r="I395">
        <f t="shared" si="34"/>
        <v>393</v>
      </c>
      <c r="J395">
        <f t="shared" si="30"/>
        <v>0.62547892635114877</v>
      </c>
      <c r="K395">
        <f t="array" ref="K395">+((SUM(COS($I395/$K$1*($A$22:$A$2000))*$B$22:$B$2000)))</f>
        <v>14.455061884330737</v>
      </c>
      <c r="L395">
        <f t="array" ref="L395">+((SUM(COS($I395/$K$1*($A$22:$A$2000))*$C$22:$C$2000)))</f>
        <v>2.2563981896657732</v>
      </c>
      <c r="Q395">
        <f t="shared" ca="1" si="31"/>
        <v>-9.0806063021556387</v>
      </c>
      <c r="R395">
        <f t="shared" ca="1" si="32"/>
        <v>-30.232496806580858</v>
      </c>
      <c r="S395">
        <f t="shared" si="33"/>
        <v>237</v>
      </c>
      <c r="X395" s="1">
        <v>1912.75</v>
      </c>
      <c r="Y395" s="1">
        <v>2.4846234167251999E-2</v>
      </c>
      <c r="Z395" s="1">
        <v>-0.2526195</v>
      </c>
      <c r="AA395" s="1">
        <v>1912.75</v>
      </c>
      <c r="AB395" s="1">
        <v>0.79600000000000104</v>
      </c>
      <c r="AC395" s="1">
        <v>315.07898999447599</v>
      </c>
      <c r="AD395" s="1">
        <v>291.40952158712201</v>
      </c>
    </row>
    <row r="396" spans="1:30" x14ac:dyDescent="0.25">
      <c r="A396" s="1">
        <v>1985.833333</v>
      </c>
      <c r="B396" s="1">
        <v>1.04090231530093</v>
      </c>
      <c r="C396" s="1">
        <v>0.69948186499999998</v>
      </c>
      <c r="I396">
        <f t="shared" si="34"/>
        <v>394</v>
      </c>
      <c r="J396">
        <f t="shared" si="30"/>
        <v>0.62707047578206765</v>
      </c>
      <c r="K396">
        <f t="array" ref="K396">+((SUM(COS($I396/$K$1*($A$22:$A$2000))*$B$22:$B$2000)))</f>
        <v>0.97516434712108568</v>
      </c>
      <c r="L396">
        <f t="array" ref="L396">+((SUM(COS($I396/$K$1*($A$22:$A$2000))*$C$22:$C$2000)))</f>
        <v>-5.9853593019321858</v>
      </c>
      <c r="Q396">
        <f t="shared" ca="1" si="31"/>
        <v>-20.673413721104669</v>
      </c>
      <c r="R396">
        <f t="shared" ca="1" si="32"/>
        <v>-4.3710690978585642</v>
      </c>
      <c r="S396">
        <f t="shared" si="33"/>
        <v>236</v>
      </c>
      <c r="X396" s="1">
        <v>1912.833333</v>
      </c>
      <c r="Y396" s="1">
        <v>5.4874294253801602E-3</v>
      </c>
      <c r="Z396" s="1">
        <v>-0.486234</v>
      </c>
      <c r="AA396" s="1">
        <v>1912.833333</v>
      </c>
      <c r="AB396" s="1">
        <v>0.79800000000000104</v>
      </c>
      <c r="AC396" s="1">
        <v>131.08999282499201</v>
      </c>
      <c r="AD396" s="1">
        <v>220.62259776626101</v>
      </c>
    </row>
    <row r="397" spans="1:30" x14ac:dyDescent="0.25">
      <c r="A397" s="1">
        <v>1985.916667</v>
      </c>
      <c r="B397" s="1">
        <v>1.02144749901577</v>
      </c>
      <c r="C397" s="1">
        <v>0.73056994799999997</v>
      </c>
      <c r="I397">
        <f t="shared" si="34"/>
        <v>395</v>
      </c>
      <c r="J397">
        <f t="shared" si="30"/>
        <v>0.62866202521298664</v>
      </c>
      <c r="K397">
        <f t="array" ref="K397">+((SUM(COS($I397/$K$1*($A$22:$A$2000))*$B$22:$B$2000)))</f>
        <v>-16.01317692786478</v>
      </c>
      <c r="L397">
        <f t="array" ref="L397">+((SUM(COS($I397/$K$1*($A$22:$A$2000))*$C$22:$C$2000)))</f>
        <v>-4.9132176980350222</v>
      </c>
      <c r="Q397">
        <f t="shared" ca="1" si="31"/>
        <v>-25.173692015435957</v>
      </c>
      <c r="R397">
        <f t="shared" ca="1" si="32"/>
        <v>27.206457461519321</v>
      </c>
      <c r="S397">
        <f t="shared" si="33"/>
        <v>235</v>
      </c>
      <c r="X397" s="1">
        <v>1912.916667</v>
      </c>
      <c r="Y397" s="1">
        <v>-9.2699511911877898E-3</v>
      </c>
      <c r="Z397" s="1">
        <v>-0.2896724</v>
      </c>
      <c r="AA397" s="1">
        <v>1912.916667</v>
      </c>
      <c r="AB397" s="1">
        <v>0.80000000000000104</v>
      </c>
      <c r="AC397" s="1">
        <v>30.506638961504901</v>
      </c>
      <c r="AD397" s="1">
        <v>202.74089573542599</v>
      </c>
    </row>
    <row r="398" spans="1:30" x14ac:dyDescent="0.25">
      <c r="A398" s="1">
        <v>1986</v>
      </c>
      <c r="B398" s="1">
        <v>1.0868567881022599</v>
      </c>
      <c r="C398" s="1">
        <v>0.787564767</v>
      </c>
      <c r="I398">
        <f t="shared" si="34"/>
        <v>396</v>
      </c>
      <c r="J398">
        <f t="shared" si="30"/>
        <v>0.63025357464390552</v>
      </c>
      <c r="K398">
        <f t="array" ref="K398">+((SUM(COS($I398/$K$1*($A$22:$A$2000))*$B$22:$B$2000)))</f>
        <v>-18.973126236324571</v>
      </c>
      <c r="L398">
        <f t="array" ref="L398">+((SUM(COS($I398/$K$1*($A$22:$A$2000))*$C$22:$C$2000)))</f>
        <v>-9.2035486870892367</v>
      </c>
      <c r="Q398">
        <f t="shared" ca="1" si="31"/>
        <v>-17.055194717875981</v>
      </c>
      <c r="R398">
        <f t="shared" ca="1" si="32"/>
        <v>-7.4401952581795419</v>
      </c>
      <c r="S398">
        <f t="shared" si="33"/>
        <v>234</v>
      </c>
      <c r="X398" s="1">
        <v>1913</v>
      </c>
      <c r="Y398" s="1">
        <v>1.8957604760972298E-2</v>
      </c>
      <c r="Z398" s="1">
        <v>-6.7836110000000005E-2</v>
      </c>
      <c r="AA398" s="1">
        <v>1913</v>
      </c>
      <c r="AB398" s="1">
        <v>0.80200000000000105</v>
      </c>
      <c r="AC398" s="1">
        <v>5.2264548438286598</v>
      </c>
      <c r="AD398" s="1">
        <v>314.60676006873803</v>
      </c>
    </row>
    <row r="399" spans="1:30" x14ac:dyDescent="0.25">
      <c r="A399" s="1">
        <v>1986.083333</v>
      </c>
      <c r="B399" s="1">
        <v>1.22898248722682</v>
      </c>
      <c r="C399" s="1">
        <v>0.84455958499999995</v>
      </c>
      <c r="I399">
        <f t="shared" si="34"/>
        <v>397</v>
      </c>
      <c r="J399">
        <f t="shared" si="30"/>
        <v>0.63184512407482452</v>
      </c>
      <c r="K399">
        <f t="array" ref="K399">+((SUM(COS($I399/$K$1*($A$22:$A$2000))*$B$22:$B$2000)))</f>
        <v>-5.4682694464650003</v>
      </c>
      <c r="L399">
        <f t="array" ref="L399">+((SUM(COS($I399/$K$1*($A$22:$A$2000))*$C$22:$C$2000)))</f>
        <v>-18.298541513836227</v>
      </c>
      <c r="Q399">
        <f t="shared" ca="1" si="31"/>
        <v>0.54719256896593749</v>
      </c>
      <c r="R399">
        <f t="shared" ca="1" si="32"/>
        <v>-70.036359780487757</v>
      </c>
      <c r="S399">
        <f t="shared" si="33"/>
        <v>233</v>
      </c>
      <c r="X399" s="1">
        <v>1913.083333</v>
      </c>
      <c r="Y399" s="1">
        <v>5.7276607829991603E-2</v>
      </c>
      <c r="Z399" s="1">
        <v>3.331187E-2</v>
      </c>
      <c r="AA399" s="1">
        <v>1913.083333</v>
      </c>
      <c r="AB399" s="1">
        <v>0.80400000000000105</v>
      </c>
      <c r="AC399" s="1">
        <v>4.4870988754405801</v>
      </c>
      <c r="AD399" s="1">
        <v>563.49154298379301</v>
      </c>
    </row>
    <row r="400" spans="1:30" x14ac:dyDescent="0.25">
      <c r="A400" s="1">
        <v>1986.166667</v>
      </c>
      <c r="B400" s="1">
        <v>1.3650826560957401</v>
      </c>
      <c r="C400" s="1">
        <v>0.76165803099999996</v>
      </c>
      <c r="I400">
        <f t="shared" si="34"/>
        <v>398</v>
      </c>
      <c r="J400">
        <f t="shared" si="30"/>
        <v>0.63343667350574351</v>
      </c>
      <c r="K400">
        <f t="array" ref="K400">+((SUM(COS($I400/$K$1*($A$22:$A$2000))*$B$22:$B$2000)))</f>
        <v>9.7040695853247776</v>
      </c>
      <c r="L400">
        <f t="array" ref="L400">+((SUM(COS($I400/$K$1*($A$22:$A$2000))*$C$22:$C$2000)))</f>
        <v>-13.207378654990467</v>
      </c>
      <c r="Q400">
        <f t="shared" ca="1" si="31"/>
        <v>16.033200816577811</v>
      </c>
      <c r="R400">
        <f t="shared" ca="1" si="32"/>
        <v>-62.195141385350446</v>
      </c>
      <c r="S400">
        <f t="shared" si="33"/>
        <v>232</v>
      </c>
      <c r="X400" s="1">
        <v>1913.166667</v>
      </c>
      <c r="Y400" s="1">
        <v>8.6906574542841702E-2</v>
      </c>
      <c r="Z400" s="1">
        <v>1.7106440000000001E-2</v>
      </c>
      <c r="AA400" s="1">
        <v>1913.166667</v>
      </c>
      <c r="AB400" s="1">
        <v>0.80600000000000105</v>
      </c>
      <c r="AC400" s="1">
        <v>3.3710480715636</v>
      </c>
      <c r="AD400" s="1">
        <v>842.85078912415599</v>
      </c>
    </row>
    <row r="401" spans="1:30" x14ac:dyDescent="0.25">
      <c r="A401" s="1">
        <v>1986.25</v>
      </c>
      <c r="B401" s="1">
        <v>1.06486371448491</v>
      </c>
      <c r="C401" s="1">
        <v>0.76165803099999996</v>
      </c>
      <c r="I401">
        <f t="shared" si="34"/>
        <v>399</v>
      </c>
      <c r="J401">
        <f t="shared" si="30"/>
        <v>0.6350282229366625</v>
      </c>
      <c r="K401">
        <f t="array" ref="K401">+((SUM(COS($I401/$K$1*($A$22:$A$2000))*$B$22:$B$2000)))</f>
        <v>13.162018104902101</v>
      </c>
      <c r="L401">
        <f t="array" ref="L401">+((SUM(COS($I401/$K$1*($A$22:$A$2000))*$C$22:$C$2000)))</f>
        <v>11.134839974477162</v>
      </c>
      <c r="Q401">
        <f t="shared" ca="1" si="31"/>
        <v>21.392626367914723</v>
      </c>
      <c r="R401">
        <f t="shared" ca="1" si="32"/>
        <v>28.976284221855536</v>
      </c>
      <c r="S401">
        <f t="shared" si="33"/>
        <v>231</v>
      </c>
      <c r="X401" s="1">
        <v>1913.25</v>
      </c>
      <c r="Y401" s="1">
        <v>0.12601034701601599</v>
      </c>
      <c r="Z401" s="1">
        <v>-8.5664690000000002E-2</v>
      </c>
      <c r="AA401" s="1">
        <v>1913.25</v>
      </c>
      <c r="AB401" s="1">
        <v>0.80800000000000105</v>
      </c>
      <c r="AC401" s="1">
        <v>2.36720836514194</v>
      </c>
      <c r="AD401" s="1">
        <v>1028.7604358726701</v>
      </c>
    </row>
    <row r="402" spans="1:30" x14ac:dyDescent="0.25">
      <c r="A402" s="1">
        <v>1986.333333</v>
      </c>
      <c r="B402" s="1">
        <v>0.39608446078534298</v>
      </c>
      <c r="C402" s="1">
        <v>0.69430051800000003</v>
      </c>
      <c r="I402">
        <f t="shared" si="34"/>
        <v>400</v>
      </c>
      <c r="J402">
        <f t="shared" si="30"/>
        <v>0.63661977236758138</v>
      </c>
      <c r="K402">
        <f t="array" ref="K402">+((SUM(COS($I402/$K$1*($A$22:$A$2000))*$B$22:$B$2000)))</f>
        <v>7.0165938018291767</v>
      </c>
      <c r="L402">
        <f t="array" ref="L402">+((SUM(COS($I402/$K$1*($A$22:$A$2000))*$C$22:$C$2000)))</f>
        <v>30.758985580454656</v>
      </c>
      <c r="Q402">
        <f t="shared" ca="1" si="31"/>
        <v>16.627858962744099</v>
      </c>
      <c r="R402">
        <f t="shared" ca="1" si="32"/>
        <v>102.20448886729812</v>
      </c>
      <c r="S402">
        <f t="shared" si="33"/>
        <v>230</v>
      </c>
      <c r="X402" s="1">
        <v>1913.333333</v>
      </c>
      <c r="Y402" s="1">
        <v>0.15313125432975599</v>
      </c>
      <c r="Z402" s="1">
        <v>1.205179E-2</v>
      </c>
      <c r="AA402" s="1">
        <v>1913.333333</v>
      </c>
      <c r="AB402" s="1">
        <v>0.81000000000000105</v>
      </c>
      <c r="AC402" s="1">
        <v>4.6031145697085698</v>
      </c>
      <c r="AD402" s="1">
        <v>1074.5286722118799</v>
      </c>
    </row>
    <row r="403" spans="1:30" x14ac:dyDescent="0.25">
      <c r="A403" s="1">
        <v>1986.416667</v>
      </c>
      <c r="B403" s="1">
        <v>-0.31575320727321698</v>
      </c>
      <c r="C403" s="1">
        <v>0.31088082900000003</v>
      </c>
      <c r="I403">
        <f t="shared" si="34"/>
        <v>401</v>
      </c>
      <c r="J403">
        <f t="shared" si="30"/>
        <v>0.63821132179850026</v>
      </c>
      <c r="K403">
        <f t="array" ref="K403">+((SUM(COS($I403/$K$1*($A$22:$A$2000))*$B$22:$B$2000)))</f>
        <v>1.4405121019155587</v>
      </c>
      <c r="L403">
        <f t="array" ref="L403">+((SUM(COS($I403/$K$1*($A$22:$A$2000))*$C$22:$C$2000)))</f>
        <v>22.658583838303898</v>
      </c>
      <c r="Q403">
        <f t="shared" ca="1" si="31"/>
        <v>4.9184646814121633</v>
      </c>
      <c r="R403">
        <f t="shared" ca="1" si="32"/>
        <v>72.868370264409251</v>
      </c>
      <c r="S403">
        <f t="shared" si="33"/>
        <v>229</v>
      </c>
      <c r="X403" s="1">
        <v>1913.416667</v>
      </c>
      <c r="Y403" s="1">
        <v>0.118272262085217</v>
      </c>
      <c r="Z403" s="1">
        <v>0.29174299999999997</v>
      </c>
      <c r="AA403" s="1">
        <v>1913.416667</v>
      </c>
      <c r="AB403" s="1">
        <v>0.81200000000000105</v>
      </c>
      <c r="AC403" s="1">
        <v>7.9680119807356604</v>
      </c>
      <c r="AD403" s="1">
        <v>982.07082678899201</v>
      </c>
    </row>
    <row r="404" spans="1:30" x14ac:dyDescent="0.25">
      <c r="A404" s="1">
        <v>1986.5</v>
      </c>
      <c r="B404" s="1">
        <v>-0.80015807887724599</v>
      </c>
      <c r="C404" s="1">
        <v>0.14507771999999999</v>
      </c>
      <c r="I404">
        <f t="shared" si="34"/>
        <v>402</v>
      </c>
      <c r="J404">
        <f t="shared" si="30"/>
        <v>0.63980287122941926</v>
      </c>
      <c r="K404">
        <f t="array" ref="K404">+((SUM(COS($I404/$K$1*($A$22:$A$2000))*$B$22:$B$2000)))</f>
        <v>-0.50391192411165753</v>
      </c>
      <c r="L404">
        <f t="array" ref="L404">+((SUM(COS($I404/$K$1*($A$22:$A$2000))*$C$22:$C$2000)))</f>
        <v>-3.9714246799429578</v>
      </c>
      <c r="Q404">
        <f t="shared" ca="1" si="31"/>
        <v>-9.0857334070436568</v>
      </c>
      <c r="R404">
        <f t="shared" ca="1" si="32"/>
        <v>-20.601389459564736</v>
      </c>
      <c r="S404">
        <f t="shared" si="33"/>
        <v>228</v>
      </c>
      <c r="X404" s="1">
        <v>1913.5</v>
      </c>
      <c r="Y404" s="1">
        <v>4.5927651798696602E-2</v>
      </c>
      <c r="Z404" s="1">
        <v>-4.4369699999999998E-2</v>
      </c>
      <c r="AA404" s="1">
        <v>1913.5</v>
      </c>
      <c r="AB404" s="1">
        <v>0.81400000000000095</v>
      </c>
      <c r="AC404" s="1">
        <v>7.9062071000707501</v>
      </c>
      <c r="AD404" s="1">
        <v>777.43607950751596</v>
      </c>
    </row>
    <row r="405" spans="1:30" x14ac:dyDescent="0.25">
      <c r="A405" s="1">
        <v>1986.583333</v>
      </c>
      <c r="B405" s="1">
        <v>-1.0325085401859999</v>
      </c>
      <c r="C405" s="1">
        <v>5.1813471999999999E-2</v>
      </c>
      <c r="I405">
        <f t="shared" si="34"/>
        <v>403</v>
      </c>
      <c r="J405">
        <f t="shared" si="30"/>
        <v>0.64139442066033825</v>
      </c>
      <c r="K405">
        <f t="array" ref="K405">+((SUM(COS($I405/$K$1*($A$22:$A$2000))*$B$22:$B$2000)))</f>
        <v>-3.6577282586835373</v>
      </c>
      <c r="L405">
        <f t="array" ref="L405">+((SUM(COS($I405/$K$1*($A$22:$A$2000))*$C$22:$C$2000)))</f>
        <v>-21.582045589549445</v>
      </c>
      <c r="Q405">
        <f t="shared" ca="1" si="31"/>
        <v>-17.956620610930297</v>
      </c>
      <c r="R405">
        <f t="shared" ca="1" si="32"/>
        <v>-75.687201109533376</v>
      </c>
      <c r="S405">
        <f t="shared" si="33"/>
        <v>227</v>
      </c>
      <c r="X405" s="1">
        <v>1913.583333</v>
      </c>
      <c r="Y405" s="1">
        <v>1.6456355961519599E-2</v>
      </c>
      <c r="Z405" s="1">
        <v>-0.20097010000000001</v>
      </c>
      <c r="AA405" s="1">
        <v>1913.583333</v>
      </c>
      <c r="AB405" s="1">
        <v>0.81600000000000095</v>
      </c>
      <c r="AC405" s="1">
        <v>10.323805794202199</v>
      </c>
      <c r="AD405" s="1">
        <v>550.50589924989094</v>
      </c>
    </row>
    <row r="406" spans="1:30" x14ac:dyDescent="0.25">
      <c r="A406" s="1">
        <v>1986.666667</v>
      </c>
      <c r="B406" s="1">
        <v>-1.11815930274285</v>
      </c>
      <c r="C406" s="1">
        <v>7.7720206999999999E-2</v>
      </c>
      <c r="I406">
        <f t="shared" si="34"/>
        <v>404</v>
      </c>
      <c r="J406">
        <f t="shared" si="30"/>
        <v>0.64298597009125724</v>
      </c>
      <c r="K406">
        <f t="array" ref="K406">+((SUM(COS($I406/$K$1*($A$22:$A$2000))*$B$22:$B$2000)))</f>
        <v>-8.9864147950046895</v>
      </c>
      <c r="L406">
        <f t="array" ref="L406">+((SUM(COS($I406/$K$1*($A$22:$A$2000))*$C$22:$C$2000)))</f>
        <v>-19.771603300525353</v>
      </c>
      <c r="Q406">
        <f t="shared" ca="1" si="31"/>
        <v>-16.190003371293656</v>
      </c>
      <c r="R406">
        <f t="shared" ca="1" si="32"/>
        <v>-55.212433408839509</v>
      </c>
      <c r="S406">
        <f t="shared" si="33"/>
        <v>226</v>
      </c>
      <c r="X406" s="1">
        <v>1913.666667</v>
      </c>
      <c r="Y406" s="1">
        <v>3.3441504367510297E-2</v>
      </c>
      <c r="Z406" s="1">
        <v>-0.10815470000000001</v>
      </c>
      <c r="AA406" s="1">
        <v>1913.666667</v>
      </c>
      <c r="AB406" s="1">
        <v>0.81800000000000095</v>
      </c>
      <c r="AC406" s="1">
        <v>24.331966005931299</v>
      </c>
      <c r="AD406" s="1">
        <v>420.09964962089902</v>
      </c>
    </row>
    <row r="407" spans="1:30" x14ac:dyDescent="0.25">
      <c r="A407" s="1">
        <v>1986.75</v>
      </c>
      <c r="B407" s="1">
        <v>-1.4084240860483399</v>
      </c>
      <c r="C407" s="1">
        <v>1.0362694E-2</v>
      </c>
      <c r="I407">
        <f t="shared" si="34"/>
        <v>405</v>
      </c>
      <c r="J407">
        <f t="shared" si="30"/>
        <v>0.64457751952217612</v>
      </c>
      <c r="K407">
        <f t="array" ref="K407">+((SUM(COS($I407/$K$1*($A$22:$A$2000))*$B$22:$B$2000)))</f>
        <v>-9.6734590610796793</v>
      </c>
      <c r="L407">
        <f t="array" ref="L407">+((SUM(COS($I407/$K$1*($A$22:$A$2000))*$C$22:$C$2000)))</f>
        <v>-9.9181422318466783</v>
      </c>
      <c r="Q407">
        <f t="shared" ca="1" si="31"/>
        <v>-6.706532260111925</v>
      </c>
      <c r="R407">
        <f t="shared" ca="1" si="32"/>
        <v>-9.9310794384061669</v>
      </c>
      <c r="S407">
        <f t="shared" si="33"/>
        <v>225</v>
      </c>
      <c r="X407" s="1">
        <v>1913.75</v>
      </c>
      <c r="Y407" s="1">
        <v>2.9802525045934801E-2</v>
      </c>
      <c r="Z407" s="1">
        <v>0.2212625</v>
      </c>
      <c r="AA407" s="1">
        <v>1913.75</v>
      </c>
      <c r="AB407" s="1">
        <v>0.82000000000000095</v>
      </c>
      <c r="AC407" s="1">
        <v>34.271247399539398</v>
      </c>
      <c r="AD407" s="1">
        <v>431.82128303530902</v>
      </c>
    </row>
    <row r="408" spans="1:30" x14ac:dyDescent="0.25">
      <c r="A408" s="1">
        <v>1986.833333</v>
      </c>
      <c r="B408" s="1">
        <v>-1.63817276851085</v>
      </c>
      <c r="C408" s="1">
        <v>-0.35751295300000002</v>
      </c>
      <c r="I408">
        <f t="shared" si="34"/>
        <v>406</v>
      </c>
      <c r="J408">
        <f t="shared" si="30"/>
        <v>0.646169068953095</v>
      </c>
      <c r="K408">
        <f t="array" ref="K408">+((SUM(COS($I408/$K$1*($A$22:$A$2000))*$B$22:$B$2000)))</f>
        <v>-1.6293481232857798</v>
      </c>
      <c r="L408">
        <f t="array" ref="L408">+((SUM(COS($I408/$K$1*($A$22:$A$2000))*$C$22:$C$2000)))</f>
        <v>-0.56283823556507873</v>
      </c>
      <c r="Q408">
        <f t="shared" ca="1" si="31"/>
        <v>2.7426098729982793</v>
      </c>
      <c r="R408">
        <f t="shared" ca="1" si="32"/>
        <v>12.074447936097556</v>
      </c>
      <c r="S408">
        <f t="shared" si="33"/>
        <v>224</v>
      </c>
      <c r="X408" s="1">
        <v>1913.833333</v>
      </c>
      <c r="Y408" s="1">
        <v>1.55663704960114E-2</v>
      </c>
      <c r="Z408" s="1">
        <v>7.3049660000000004E-3</v>
      </c>
      <c r="AA408" s="1">
        <v>1913.833333</v>
      </c>
      <c r="AB408" s="1">
        <v>0.82200000000000095</v>
      </c>
      <c r="AC408" s="1">
        <v>30.372735004224801</v>
      </c>
      <c r="AD408" s="1">
        <v>553.04955471086305</v>
      </c>
    </row>
    <row r="409" spans="1:30" x14ac:dyDescent="0.25">
      <c r="A409" s="1">
        <v>1986.916667</v>
      </c>
      <c r="B409" s="1">
        <v>-1.7649468284240699</v>
      </c>
      <c r="C409" s="1">
        <v>-0.43523316099999998</v>
      </c>
      <c r="I409">
        <f t="shared" si="34"/>
        <v>407</v>
      </c>
      <c r="J409">
        <f t="shared" si="30"/>
        <v>0.64776061838401411</v>
      </c>
      <c r="K409">
        <f t="array" ref="K409">+((SUM(COS($I409/$K$1*($A$22:$A$2000))*$B$22:$B$2000)))</f>
        <v>8.3913675400341941</v>
      </c>
      <c r="L409">
        <f t="array" ref="L409">+((SUM(COS($I409/$K$1*($A$22:$A$2000))*$C$22:$C$2000)))</f>
        <v>10.911643980333865</v>
      </c>
      <c r="Q409">
        <f t="shared" ca="1" si="31"/>
        <v>9.0901301628921889</v>
      </c>
      <c r="R409">
        <f t="shared" ca="1" si="32"/>
        <v>21.295097066999102</v>
      </c>
      <c r="S409">
        <f t="shared" si="33"/>
        <v>223</v>
      </c>
      <c r="X409" s="1">
        <v>1913.916667</v>
      </c>
      <c r="Y409" s="1">
        <v>7.6275722051601505E-2</v>
      </c>
      <c r="Z409" s="1">
        <v>-3.4983399999999998E-2</v>
      </c>
      <c r="AA409" s="1">
        <v>1913.916667</v>
      </c>
      <c r="AB409" s="1">
        <v>0.82400000000000095</v>
      </c>
      <c r="AC409" s="1">
        <v>73.984963253301601</v>
      </c>
      <c r="AD409" s="1">
        <v>733.67392641337301</v>
      </c>
    </row>
    <row r="410" spans="1:30" x14ac:dyDescent="0.25">
      <c r="A410" s="1">
        <v>1987</v>
      </c>
      <c r="B410" s="1">
        <v>-1.7656800373077199</v>
      </c>
      <c r="C410" s="1">
        <v>-0.44559585499999999</v>
      </c>
      <c r="I410">
        <f t="shared" si="34"/>
        <v>408</v>
      </c>
      <c r="J410">
        <f t="shared" si="30"/>
        <v>0.64935216781493299</v>
      </c>
      <c r="K410">
        <f t="array" ref="K410">+((SUM(COS($I410/$K$1*($A$22:$A$2000))*$B$22:$B$2000)))</f>
        <v>10.436586088462342</v>
      </c>
      <c r="L410">
        <f t="array" ref="L410">+((SUM(COS($I410/$K$1*($A$22:$A$2000))*$C$22:$C$2000)))</f>
        <v>20.985804063165059</v>
      </c>
      <c r="Q410">
        <f t="shared" ca="1" si="31"/>
        <v>13.917434144303678</v>
      </c>
      <c r="R410">
        <f t="shared" ca="1" si="32"/>
        <v>39.262117844458473</v>
      </c>
      <c r="S410">
        <f t="shared" si="33"/>
        <v>222</v>
      </c>
      <c r="X410" s="1">
        <v>1914</v>
      </c>
      <c r="Y410" s="1">
        <v>0.19537961865009601</v>
      </c>
      <c r="Z410" s="1">
        <v>-0.1191791</v>
      </c>
      <c r="AA410" s="1">
        <v>1914</v>
      </c>
      <c r="AB410" s="1">
        <v>0.82600000000000096</v>
      </c>
      <c r="AC410" s="1">
        <v>244.115348496471</v>
      </c>
      <c r="AD410" s="1">
        <v>900.38254593486101</v>
      </c>
    </row>
    <row r="411" spans="1:30" x14ac:dyDescent="0.25">
      <c r="A411" s="1">
        <v>1987.083333</v>
      </c>
      <c r="B411" s="1">
        <v>-1.66540908768258</v>
      </c>
      <c r="C411" s="1">
        <v>-0.585492228</v>
      </c>
      <c r="I411">
        <f t="shared" si="34"/>
        <v>409</v>
      </c>
      <c r="J411">
        <f t="shared" si="30"/>
        <v>0.65094371724585187</v>
      </c>
      <c r="K411">
        <f t="array" ref="K411">+((SUM(COS($I411/$K$1*($A$22:$A$2000))*$B$22:$B$2000)))</f>
        <v>4.0162894899023112</v>
      </c>
      <c r="L411">
        <f t="array" ref="L411">+((SUM(COS($I411/$K$1*($A$22:$A$2000))*$C$22:$C$2000)))</f>
        <v>16.043800771871705</v>
      </c>
      <c r="Q411">
        <f t="shared" ca="1" si="31"/>
        <v>14.926793674160036</v>
      </c>
      <c r="R411">
        <f t="shared" ca="1" si="32"/>
        <v>45.107674045329063</v>
      </c>
      <c r="S411">
        <f t="shared" si="33"/>
        <v>221</v>
      </c>
      <c r="X411" s="1">
        <v>1914.083333</v>
      </c>
      <c r="Y411" s="1">
        <v>0.23595690975831701</v>
      </c>
      <c r="Z411" s="1">
        <v>-2.6861279999999999E-3</v>
      </c>
      <c r="AA411" s="1">
        <v>1914.083333</v>
      </c>
      <c r="AB411" s="1">
        <v>0.82800000000000096</v>
      </c>
      <c r="AC411" s="1">
        <v>508.26911196089901</v>
      </c>
      <c r="AD411" s="1">
        <v>957.41288636597596</v>
      </c>
    </row>
    <row r="412" spans="1:30" x14ac:dyDescent="0.25">
      <c r="A412" s="1">
        <v>1987.166667</v>
      </c>
      <c r="B412" s="1">
        <v>-1.5565328842211801</v>
      </c>
      <c r="C412" s="1">
        <v>-0.88601036300000002</v>
      </c>
      <c r="I412">
        <f t="shared" si="34"/>
        <v>410</v>
      </c>
      <c r="J412">
        <f t="shared" si="30"/>
        <v>0.65253526667677086</v>
      </c>
      <c r="K412">
        <f t="array" ref="K412">+((SUM(COS($I412/$K$1*($A$22:$A$2000))*$B$22:$B$2000)))</f>
        <v>-2.382403349863496</v>
      </c>
      <c r="L412">
        <f t="array" ref="L412">+((SUM(COS($I412/$K$1*($A$22:$A$2000))*$C$22:$C$2000)))</f>
        <v>-4.6431795983640081</v>
      </c>
      <c r="Q412">
        <f t="shared" ca="1" si="31"/>
        <v>6.3547692981659933</v>
      </c>
      <c r="R412">
        <f t="shared" ca="1" si="32"/>
        <v>8.9020005694408013</v>
      </c>
      <c r="S412">
        <f t="shared" si="33"/>
        <v>220</v>
      </c>
      <c r="X412" s="1">
        <v>1914.166667</v>
      </c>
      <c r="Y412" s="1">
        <v>0.159256478058111</v>
      </c>
      <c r="Z412" s="1">
        <v>-0.2003335</v>
      </c>
      <c r="AA412" s="1">
        <v>1914.166667</v>
      </c>
      <c r="AB412" s="1">
        <v>0.83000000000000096</v>
      </c>
      <c r="AC412" s="1">
        <v>743.88944508841303</v>
      </c>
      <c r="AD412" s="1">
        <v>870.29413870179098</v>
      </c>
    </row>
    <row r="413" spans="1:30" x14ac:dyDescent="0.25">
      <c r="A413" s="1">
        <v>1987.25</v>
      </c>
      <c r="B413" s="1">
        <v>-1.47797526803034</v>
      </c>
      <c r="C413" s="1">
        <v>-1.222797927</v>
      </c>
      <c r="I413">
        <f t="shared" si="34"/>
        <v>411</v>
      </c>
      <c r="J413">
        <f t="shared" si="30"/>
        <v>0.65412681610768986</v>
      </c>
      <c r="K413">
        <f t="array" ref="K413">+((SUM(COS($I413/$K$1*($A$22:$A$2000))*$B$22:$B$2000)))</f>
        <v>-3.2450700747062378</v>
      </c>
      <c r="L413">
        <f t="array" ref="L413">+((SUM(COS($I413/$K$1*($A$22:$A$2000))*$C$22:$C$2000)))</f>
        <v>-19.327811702727601</v>
      </c>
      <c r="Q413">
        <f t="shared" ca="1" si="31"/>
        <v>-9.3383580256997529</v>
      </c>
      <c r="R413">
        <f t="shared" ca="1" si="32"/>
        <v>-46.268600482201947</v>
      </c>
      <c r="S413">
        <f t="shared" si="33"/>
        <v>219</v>
      </c>
      <c r="X413" s="1">
        <v>1914.25</v>
      </c>
      <c r="Y413" s="1">
        <v>0.105837346927892</v>
      </c>
      <c r="Z413" s="1">
        <v>-5.7275680000000002E-2</v>
      </c>
      <c r="AA413" s="1">
        <v>1914.25</v>
      </c>
      <c r="AB413" s="1">
        <v>0.83200000000000096</v>
      </c>
      <c r="AC413" s="1">
        <v>872.82241613064696</v>
      </c>
      <c r="AD413" s="1">
        <v>692.59346423449801</v>
      </c>
    </row>
    <row r="414" spans="1:30" x14ac:dyDescent="0.25">
      <c r="A414" s="1">
        <v>1987.333333</v>
      </c>
      <c r="B414" s="1">
        <v>-1.10965854534395</v>
      </c>
      <c r="C414" s="1">
        <v>-1.3782383419999999</v>
      </c>
      <c r="I414">
        <f t="shared" si="34"/>
        <v>412</v>
      </c>
      <c r="J414">
        <f t="shared" si="30"/>
        <v>0.65571836553860885</v>
      </c>
      <c r="K414">
        <f t="array" ref="K414">+((SUM(COS($I414/$K$1*($A$22:$A$2000))*$B$22:$B$2000)))</f>
        <v>-1.7146269859266379</v>
      </c>
      <c r="L414">
        <f t="array" ref="L414">+((SUM(COS($I414/$K$1*($A$22:$A$2000))*$C$22:$C$2000)))</f>
        <v>-11.872699888243011</v>
      </c>
      <c r="Q414">
        <f t="shared" ca="1" si="31"/>
        <v>-18.795753084092073</v>
      </c>
      <c r="R414">
        <f t="shared" ca="1" si="32"/>
        <v>-61.487588948323371</v>
      </c>
      <c r="S414">
        <f t="shared" si="33"/>
        <v>218</v>
      </c>
      <c r="X414" s="1">
        <v>1914.333333</v>
      </c>
      <c r="Y414" s="1">
        <v>0.170936320703725</v>
      </c>
      <c r="Z414" s="1">
        <v>9.2909779999999997E-2</v>
      </c>
      <c r="AA414" s="1">
        <v>1914.333333</v>
      </c>
      <c r="AB414" s="1">
        <v>0.83400000000000096</v>
      </c>
      <c r="AC414" s="1">
        <v>870.90713659759501</v>
      </c>
      <c r="AD414" s="1">
        <v>484.05042564053502</v>
      </c>
    </row>
    <row r="415" spans="1:30" x14ac:dyDescent="0.25">
      <c r="A415" s="1">
        <v>1987.416667</v>
      </c>
      <c r="B415" s="1">
        <v>-0.81527072384640598</v>
      </c>
      <c r="C415" s="1">
        <v>-1.4145077720000001</v>
      </c>
      <c r="I415">
        <f t="shared" si="34"/>
        <v>413</v>
      </c>
      <c r="J415">
        <f t="shared" si="30"/>
        <v>0.65730991496952773</v>
      </c>
      <c r="K415">
        <f t="array" ref="K415">+((SUM(COS($I415/$K$1*($A$22:$A$2000))*$B$22:$B$2000)))</f>
        <v>-2.3979606255344974</v>
      </c>
      <c r="L415">
        <f t="array" ref="L415">+((SUM(COS($I415/$K$1*($A$22:$A$2000))*$C$22:$C$2000)))</f>
        <v>3.4044922885333468</v>
      </c>
      <c r="Q415">
        <f t="shared" ca="1" si="31"/>
        <v>-13.177712169394178</v>
      </c>
      <c r="R415">
        <f t="shared" ca="1" si="32"/>
        <v>-20.556091995877797</v>
      </c>
      <c r="S415">
        <f t="shared" si="33"/>
        <v>217</v>
      </c>
      <c r="X415" s="1">
        <v>1914.416667</v>
      </c>
      <c r="Y415" s="1">
        <v>0.24510291138087401</v>
      </c>
      <c r="Z415" s="1">
        <v>0.74452189999999996</v>
      </c>
      <c r="AA415" s="1">
        <v>1914.416667</v>
      </c>
      <c r="AB415" s="1">
        <v>0.83600000000000096</v>
      </c>
      <c r="AC415" s="1">
        <v>717.37105106609999</v>
      </c>
      <c r="AD415" s="1">
        <v>283.95729620132499</v>
      </c>
    </row>
    <row r="416" spans="1:30" x14ac:dyDescent="0.25">
      <c r="A416" s="1">
        <v>1987.5</v>
      </c>
      <c r="B416" s="1">
        <v>-0.63631207467914197</v>
      </c>
      <c r="C416" s="1">
        <v>-1.455958549</v>
      </c>
      <c r="I416">
        <f t="shared" si="34"/>
        <v>414</v>
      </c>
      <c r="J416">
        <f t="shared" si="30"/>
        <v>0.65890146440044661</v>
      </c>
      <c r="K416">
        <f t="array" ref="K416">+((SUM(COS($I416/$K$1*($A$22:$A$2000))*$B$22:$B$2000)))</f>
        <v>-3.9844116795421014</v>
      </c>
      <c r="L416">
        <f t="array" ref="L416">+((SUM(COS($I416/$K$1*($A$22:$A$2000))*$C$22:$C$2000)))</f>
        <v>3.2444748972546202</v>
      </c>
      <c r="Q416">
        <f t="shared" ca="1" si="31"/>
        <v>-0.38488669846935303</v>
      </c>
      <c r="R416">
        <f t="shared" ca="1" si="32"/>
        <v>27.165609637410046</v>
      </c>
      <c r="S416">
        <f t="shared" si="33"/>
        <v>216</v>
      </c>
      <c r="X416" s="1">
        <v>1914.5</v>
      </c>
      <c r="Y416" s="1">
        <v>0.19424457739387499</v>
      </c>
      <c r="Z416" s="1">
        <v>0.39521030000000001</v>
      </c>
      <c r="AA416" s="1">
        <v>1914.5</v>
      </c>
      <c r="AB416" s="1">
        <v>0.83800000000000097</v>
      </c>
      <c r="AC416" s="1">
        <v>480.51744909538002</v>
      </c>
      <c r="AD416" s="1">
        <v>151.23585079927901</v>
      </c>
    </row>
    <row r="417" spans="1:30" x14ac:dyDescent="0.25">
      <c r="A417" s="1">
        <v>1987.583333</v>
      </c>
      <c r="B417" s="1">
        <v>-0.48543114735201298</v>
      </c>
      <c r="C417" s="1">
        <v>-7.2538859999999997E-2</v>
      </c>
      <c r="I417">
        <f t="shared" si="34"/>
        <v>415</v>
      </c>
      <c r="J417">
        <f t="shared" si="30"/>
        <v>0.66049301383136572</v>
      </c>
      <c r="K417">
        <f t="array" ref="K417">+((SUM(COS($I417/$K$1*($A$22:$A$2000))*$B$22:$B$2000)))</f>
        <v>-2.4673438105313079</v>
      </c>
      <c r="L417">
        <f t="array" ref="L417">+((SUM(COS($I417/$K$1*($A$22:$A$2000))*$C$22:$C$2000)))</f>
        <v>-7.2223197282452691</v>
      </c>
      <c r="Q417">
        <f t="shared" ca="1" si="31"/>
        <v>5.7239235507100981</v>
      </c>
      <c r="R417">
        <f t="shared" ca="1" si="32"/>
        <v>34.181640083158719</v>
      </c>
      <c r="S417">
        <f t="shared" si="33"/>
        <v>215</v>
      </c>
      <c r="X417" s="1">
        <v>1914.583333</v>
      </c>
      <c r="Y417" s="1">
        <v>7.1119173625314502E-2</v>
      </c>
      <c r="Z417" s="1">
        <v>0.2569379</v>
      </c>
      <c r="AA417" s="1">
        <v>1914.583333</v>
      </c>
      <c r="AB417" s="1">
        <v>0.84000000000000097</v>
      </c>
      <c r="AC417" s="1">
        <v>357.01288171345902</v>
      </c>
      <c r="AD417" s="1">
        <v>115.947508860898</v>
      </c>
    </row>
    <row r="418" spans="1:30" x14ac:dyDescent="0.25">
      <c r="A418" s="1">
        <v>1987.666667</v>
      </c>
      <c r="B418" s="1">
        <v>-0.35140065457297198</v>
      </c>
      <c r="C418" s="1">
        <v>0.47150259100000003</v>
      </c>
      <c r="I418">
        <f t="shared" si="34"/>
        <v>416</v>
      </c>
      <c r="J418">
        <f t="shared" si="30"/>
        <v>0.6620845632622846</v>
      </c>
      <c r="K418">
        <f t="array" ref="K418">+((SUM(COS($I418/$K$1*($A$22:$A$2000))*$B$22:$B$2000)))</f>
        <v>1.8045865603572764</v>
      </c>
      <c r="L418">
        <f t="array" ref="L418">+((SUM(COS($I418/$K$1*($A$22:$A$2000))*$C$22:$C$2000)))</f>
        <v>-2.5353055926133892</v>
      </c>
      <c r="Q418">
        <f t="shared" ca="1" si="31"/>
        <v>4.125244471747747</v>
      </c>
      <c r="R418">
        <f t="shared" ca="1" si="32"/>
        <v>12.85393301943483</v>
      </c>
      <c r="S418">
        <f t="shared" si="33"/>
        <v>214</v>
      </c>
      <c r="X418" s="1">
        <v>1914.666667</v>
      </c>
      <c r="Y418" s="1">
        <v>7.2565854312260899E-3</v>
      </c>
      <c r="Z418" s="1">
        <v>0.29355330000000002</v>
      </c>
      <c r="AA418" s="1">
        <v>1914.666667</v>
      </c>
      <c r="AB418" s="1">
        <v>0.84200000000000097</v>
      </c>
      <c r="AC418" s="1">
        <v>457.34628628476298</v>
      </c>
      <c r="AD418" s="1">
        <v>113.747384836596</v>
      </c>
    </row>
    <row r="419" spans="1:30" x14ac:dyDescent="0.25">
      <c r="A419" s="1">
        <v>1987.75</v>
      </c>
      <c r="B419" s="1">
        <v>-2.6276351002284297E-4</v>
      </c>
      <c r="C419" s="1">
        <v>0.585492228</v>
      </c>
      <c r="I419">
        <f t="shared" si="34"/>
        <v>417</v>
      </c>
      <c r="J419">
        <f t="shared" si="30"/>
        <v>0.66367611269320359</v>
      </c>
      <c r="K419">
        <f t="array" ref="K419">+((SUM(COS($I419/$K$1*($A$22:$A$2000))*$B$22:$B$2000)))</f>
        <v>4.6911552516462676</v>
      </c>
      <c r="L419">
        <f t="array" ref="L419">+((SUM(COS($I419/$K$1*($A$22:$A$2000))*$C$22:$C$2000)))</f>
        <v>18.577973749913983</v>
      </c>
      <c r="Q419">
        <f t="shared" ca="1" si="31"/>
        <v>5.154462434253066</v>
      </c>
      <c r="R419">
        <f t="shared" ca="1" si="32"/>
        <v>3.5795008767582792</v>
      </c>
      <c r="S419">
        <f t="shared" si="33"/>
        <v>213</v>
      </c>
      <c r="X419" s="1">
        <v>1914.75</v>
      </c>
      <c r="Y419" s="1">
        <v>-7.8647591652014608E-3</v>
      </c>
      <c r="Z419" s="1">
        <v>0.29922149999999997</v>
      </c>
      <c r="AA419" s="1">
        <v>1914.75</v>
      </c>
      <c r="AB419" s="1">
        <v>0.84400000000000097</v>
      </c>
      <c r="AC419" s="1">
        <v>647.93621493032697</v>
      </c>
      <c r="AD419" s="1">
        <v>78.802262717945098</v>
      </c>
    </row>
    <row r="420" spans="1:30" x14ac:dyDescent="0.25">
      <c r="A420" s="1">
        <v>1987.833333</v>
      </c>
      <c r="B420" s="1">
        <v>0.24664597950977399</v>
      </c>
      <c r="C420" s="1">
        <v>0.48186528499999998</v>
      </c>
      <c r="I420">
        <f t="shared" si="34"/>
        <v>418</v>
      </c>
      <c r="J420">
        <f t="shared" si="30"/>
        <v>0.66526766212412247</v>
      </c>
      <c r="K420">
        <f t="array" ref="K420">+((SUM(COS($I420/$K$1*($A$22:$A$2000))*$B$22:$B$2000)))</f>
        <v>4.3311814936549622</v>
      </c>
      <c r="L420">
        <f t="array" ref="L420">+((SUM(COS($I420/$K$1*($A$22:$A$2000))*$C$22:$C$2000)))</f>
        <v>24.154866284558654</v>
      </c>
      <c r="Q420">
        <f t="shared" ca="1" si="31"/>
        <v>11.617000846327366</v>
      </c>
      <c r="R420">
        <f t="shared" ca="1" si="32"/>
        <v>10.143122350408987</v>
      </c>
      <c r="S420">
        <f t="shared" si="33"/>
        <v>212</v>
      </c>
      <c r="X420" s="1">
        <v>1914.833333</v>
      </c>
      <c r="Y420" s="1">
        <v>-8.3551211893457406E-2</v>
      </c>
      <c r="Z420" s="1">
        <v>-0.310726</v>
      </c>
      <c r="AA420" s="1">
        <v>1914.833333</v>
      </c>
      <c r="AB420" s="1">
        <v>0.84600000000000097</v>
      </c>
      <c r="AC420" s="1">
        <v>741.79349648326399</v>
      </c>
      <c r="AD420" s="1">
        <v>55.9241630349998</v>
      </c>
    </row>
    <row r="421" spans="1:30" x14ac:dyDescent="0.25">
      <c r="A421" s="1">
        <v>1987.916667</v>
      </c>
      <c r="B421" s="1">
        <v>0.42259027814973099</v>
      </c>
      <c r="C421" s="1">
        <v>0.40414507799999999</v>
      </c>
      <c r="I421">
        <f t="shared" si="34"/>
        <v>419</v>
      </c>
      <c r="J421">
        <f t="shared" si="30"/>
        <v>0.66685921155504158</v>
      </c>
      <c r="K421">
        <f t="array" ref="K421">+((SUM(COS($I421/$K$1*($A$22:$A$2000))*$B$22:$B$2000)))</f>
        <v>2.4801585449415575</v>
      </c>
      <c r="L421">
        <f t="array" ref="L421">+((SUM(COS($I421/$K$1*($A$22:$A$2000))*$C$22:$C$2000)))</f>
        <v>-3.3867724897473224</v>
      </c>
      <c r="Q421">
        <f t="shared" ca="1" si="31"/>
        <v>12.544210138343058</v>
      </c>
      <c r="R421">
        <f t="shared" ca="1" si="32"/>
        <v>2.2248839888742702</v>
      </c>
      <c r="S421">
        <f t="shared" si="33"/>
        <v>211</v>
      </c>
      <c r="X421" s="1">
        <v>1914.916667</v>
      </c>
      <c r="Y421" s="1">
        <v>-0.22241355212199199</v>
      </c>
      <c r="Z421" s="1">
        <v>-0.4984324</v>
      </c>
      <c r="AA421" s="1">
        <v>1914.916667</v>
      </c>
      <c r="AB421" s="1">
        <v>0.84800000000000098</v>
      </c>
      <c r="AC421" s="1">
        <v>710.74854621182703</v>
      </c>
      <c r="AD421" s="1">
        <v>115.79730884769</v>
      </c>
    </row>
    <row r="422" spans="1:30" x14ac:dyDescent="0.25">
      <c r="A422" s="1">
        <v>1988</v>
      </c>
      <c r="B422" s="1">
        <v>0.61207696328793504</v>
      </c>
      <c r="C422" s="1">
        <v>0.47150259100000003</v>
      </c>
      <c r="I422">
        <f t="shared" si="34"/>
        <v>420</v>
      </c>
      <c r="J422">
        <f t="shared" si="30"/>
        <v>0.66845076098596046</v>
      </c>
      <c r="K422">
        <f t="array" ref="K422">+((SUM(COS($I422/$K$1*($A$22:$A$2000))*$B$22:$B$2000)))</f>
        <v>0.32708483046116638</v>
      </c>
      <c r="L422">
        <f t="array" ref="L422">+((SUM(COS($I422/$K$1*($A$22:$A$2000))*$C$22:$C$2000)))</f>
        <v>-33.582469566334403</v>
      </c>
      <c r="Q422">
        <f t="shared" ca="1" si="31"/>
        <v>-0.12555200906997463</v>
      </c>
      <c r="R422">
        <f t="shared" ca="1" si="32"/>
        <v>-25.698679057564274</v>
      </c>
      <c r="S422">
        <f t="shared" si="33"/>
        <v>210</v>
      </c>
      <c r="X422" s="1">
        <v>1915</v>
      </c>
      <c r="Y422" s="1">
        <v>-0.31083860534927299</v>
      </c>
      <c r="Z422" s="1">
        <v>-0.4607581</v>
      </c>
      <c r="AA422" s="1">
        <v>1915</v>
      </c>
      <c r="AB422" s="1">
        <v>0.85000000000000098</v>
      </c>
      <c r="AC422" s="1">
        <v>598.00869968019003</v>
      </c>
      <c r="AD422" s="1">
        <v>224.67857340680999</v>
      </c>
    </row>
    <row r="423" spans="1:30" x14ac:dyDescent="0.25">
      <c r="A423" s="1">
        <v>1988.083333</v>
      </c>
      <c r="B423" s="1">
        <v>0.83360963716883696</v>
      </c>
      <c r="C423" s="1">
        <v>0.49222797899999998</v>
      </c>
      <c r="I423">
        <f t="shared" si="34"/>
        <v>421</v>
      </c>
      <c r="J423">
        <f t="shared" si="30"/>
        <v>0.67004231041687934</v>
      </c>
      <c r="K423">
        <f t="array" ref="K423">+((SUM(COS($I423/$K$1*($A$22:$A$2000))*$B$22:$B$2000)))</f>
        <v>-2.7152535023882711</v>
      </c>
      <c r="L423">
        <f t="array" ref="L423">+((SUM(COS($I423/$K$1*($A$22:$A$2000))*$C$22:$C$2000)))</f>
        <v>-25.301237853905469</v>
      </c>
      <c r="Q423">
        <f t="shared" ca="1" si="31"/>
        <v>-17.253411950813714</v>
      </c>
      <c r="R423">
        <f t="shared" ca="1" si="32"/>
        <v>-37.464655559593922</v>
      </c>
      <c r="S423">
        <f t="shared" si="33"/>
        <v>209</v>
      </c>
      <c r="X423" s="1">
        <v>1915.083333</v>
      </c>
      <c r="Y423" s="1">
        <v>-0.29294761201779701</v>
      </c>
      <c r="Z423" s="1">
        <v>-0.51874719999999996</v>
      </c>
      <c r="AA423" s="1">
        <v>1915.083333</v>
      </c>
      <c r="AB423" s="1">
        <v>0.85200000000000098</v>
      </c>
      <c r="AC423" s="1">
        <v>406.38937987748301</v>
      </c>
      <c r="AD423" s="1">
        <v>299.267395400704</v>
      </c>
    </row>
    <row r="424" spans="1:30" x14ac:dyDescent="0.25">
      <c r="A424" s="1">
        <v>1988.166667</v>
      </c>
      <c r="B424" s="1">
        <v>1.0215542586900801</v>
      </c>
      <c r="C424" s="1">
        <v>0.51813471499999997</v>
      </c>
      <c r="I424">
        <f t="shared" si="34"/>
        <v>422</v>
      </c>
      <c r="J424">
        <f t="shared" si="30"/>
        <v>0.67163385984779833</v>
      </c>
      <c r="K424">
        <f t="array" ref="K424">+((SUM(COS($I424/$K$1*($A$22:$A$2000))*$B$22:$B$2000)))</f>
        <v>-5.4282669881182475</v>
      </c>
      <c r="L424">
        <f t="array" ref="L424">+((SUM(COS($I424/$K$1*($A$22:$A$2000))*$C$22:$C$2000)))</f>
        <v>14.032561646311811</v>
      </c>
      <c r="Q424">
        <f t="shared" ca="1" si="31"/>
        <v>-22.166413550624139</v>
      </c>
      <c r="R424">
        <f t="shared" ca="1" si="32"/>
        <v>-9.6202138122053977</v>
      </c>
      <c r="S424">
        <f t="shared" si="33"/>
        <v>208</v>
      </c>
      <c r="X424" s="1">
        <v>1915.166667</v>
      </c>
      <c r="Y424" s="1">
        <v>-0.223834201971612</v>
      </c>
      <c r="Z424" s="1">
        <v>-0.2497616</v>
      </c>
      <c r="AA424" s="1">
        <v>1915.166667</v>
      </c>
      <c r="AB424" s="1">
        <v>0.85400000000000098</v>
      </c>
      <c r="AC424" s="1">
        <v>191.72177113309399</v>
      </c>
      <c r="AD424" s="1">
        <v>321.36874664381497</v>
      </c>
    </row>
    <row r="425" spans="1:30" x14ac:dyDescent="0.25">
      <c r="A425" s="1">
        <v>1988.25</v>
      </c>
      <c r="B425" s="1">
        <v>1.00574171989563</v>
      </c>
      <c r="C425" s="1">
        <v>0.48704663199999998</v>
      </c>
      <c r="I425">
        <f t="shared" si="34"/>
        <v>423</v>
      </c>
      <c r="J425">
        <f t="shared" si="30"/>
        <v>0.67322540927871732</v>
      </c>
      <c r="K425">
        <f t="array" ref="K425">+((SUM(COS($I425/$K$1*($A$22:$A$2000))*$B$22:$B$2000)))</f>
        <v>-4.4047864337477582</v>
      </c>
      <c r="L425">
        <f t="array" ref="L425">+((SUM(COS($I425/$K$1*($A$22:$A$2000))*$C$22:$C$2000)))</f>
        <v>34.751181126390421</v>
      </c>
      <c r="Q425">
        <f t="shared" ca="1" si="31"/>
        <v>-10.341408982017228</v>
      </c>
      <c r="R425">
        <f t="shared" ca="1" si="32"/>
        <v>27.837806246823305</v>
      </c>
      <c r="S425">
        <f t="shared" si="33"/>
        <v>207</v>
      </c>
      <c r="X425" s="1">
        <v>1915.25</v>
      </c>
      <c r="Y425" s="1">
        <v>-0.15610744405716501</v>
      </c>
      <c r="Z425" s="1">
        <v>-9.9585670000000001E-2</v>
      </c>
      <c r="AA425" s="1">
        <v>1915.25</v>
      </c>
      <c r="AB425" s="1">
        <v>0.85600000000000098</v>
      </c>
      <c r="AC425" s="1">
        <v>78.932172490613993</v>
      </c>
      <c r="AD425" s="1">
        <v>311.74243817509</v>
      </c>
    </row>
    <row r="426" spans="1:30" x14ac:dyDescent="0.25">
      <c r="A426" s="1">
        <v>1988.333333</v>
      </c>
      <c r="B426" s="1">
        <v>0.872230563800929</v>
      </c>
      <c r="C426" s="1">
        <v>0.637305699</v>
      </c>
      <c r="I426">
        <f t="shared" si="34"/>
        <v>424</v>
      </c>
      <c r="J426">
        <f t="shared" si="30"/>
        <v>0.67481695870963632</v>
      </c>
      <c r="K426">
        <f t="array" ref="K426">+((SUM(COS($I426/$K$1*($A$22:$A$2000))*$B$22:$B$2000)))</f>
        <v>0.50255702018113568</v>
      </c>
      <c r="L426">
        <f t="array" ref="L426">+((SUM(COS($I426/$K$1*($A$22:$A$2000))*$C$22:$C$2000)))</f>
        <v>11.47594651888838</v>
      </c>
      <c r="Q426">
        <f t="shared" ca="1" si="31"/>
        <v>7.2241142159858516</v>
      </c>
      <c r="R426">
        <f t="shared" ca="1" si="32"/>
        <v>30.466512796463991</v>
      </c>
      <c r="S426">
        <f t="shared" si="33"/>
        <v>206</v>
      </c>
      <c r="X426" s="1">
        <v>1915.333333</v>
      </c>
      <c r="Y426" s="1">
        <v>-8.7404793075148896E-2</v>
      </c>
      <c r="Z426" s="1">
        <v>-0.29635840000000002</v>
      </c>
      <c r="AA426" s="1">
        <v>1915.333333</v>
      </c>
      <c r="AB426" s="1">
        <v>0.85800000000000098</v>
      </c>
      <c r="AC426" s="1">
        <v>84.637053284050893</v>
      </c>
      <c r="AD426" s="1">
        <v>262.00248929585302</v>
      </c>
    </row>
    <row r="427" spans="1:30" x14ac:dyDescent="0.25">
      <c r="A427" s="1">
        <v>1988.416667</v>
      </c>
      <c r="B427" s="1">
        <v>0.60724590229036901</v>
      </c>
      <c r="C427" s="1">
        <v>0.54404145100000001</v>
      </c>
      <c r="I427">
        <f t="shared" si="34"/>
        <v>425</v>
      </c>
      <c r="J427">
        <f t="shared" si="30"/>
        <v>0.6764085081405552</v>
      </c>
      <c r="K427">
        <f t="array" ref="K427">+((SUM(COS($I427/$K$1*($A$22:$A$2000))*$B$22:$B$2000)))</f>
        <v>4.0095228374131047</v>
      </c>
      <c r="L427">
        <f t="array" ref="L427">+((SUM(COS($I427/$K$1*($A$22:$A$2000))*$C$22:$C$2000)))</f>
        <v>-23.289978605302096</v>
      </c>
      <c r="Q427">
        <f t="shared" ca="1" si="31"/>
        <v>17.667600422385512</v>
      </c>
      <c r="R427">
        <f t="shared" ca="1" si="32"/>
        <v>1.9699762153020004</v>
      </c>
      <c r="S427">
        <f t="shared" si="33"/>
        <v>205</v>
      </c>
      <c r="X427" s="1">
        <v>1915.416667</v>
      </c>
      <c r="Y427" s="1">
        <v>-2.43878575530951E-2</v>
      </c>
      <c r="Z427" s="1">
        <v>-1.209708E-2</v>
      </c>
      <c r="AA427" s="1">
        <v>1915.416667</v>
      </c>
      <c r="AB427" s="1">
        <v>0.86000000000000099</v>
      </c>
      <c r="AC427" s="1">
        <v>93.992741946533997</v>
      </c>
      <c r="AD427" s="1">
        <v>169.999577204198</v>
      </c>
    </row>
    <row r="428" spans="1:30" x14ac:dyDescent="0.25">
      <c r="A428" s="1">
        <v>1988.5</v>
      </c>
      <c r="B428" s="1">
        <v>0.35630161720928799</v>
      </c>
      <c r="C428" s="1">
        <v>0.49740932599999998</v>
      </c>
      <c r="I428">
        <f t="shared" si="34"/>
        <v>426</v>
      </c>
      <c r="J428">
        <f t="shared" si="30"/>
        <v>0.67800005757147408</v>
      </c>
      <c r="K428">
        <f t="array" ref="K428">+((SUM(COS($I428/$K$1*($A$22:$A$2000))*$B$22:$B$2000)))</f>
        <v>2.1731224367989324</v>
      </c>
      <c r="L428">
        <f t="array" ref="L428">+((SUM(COS($I428/$K$1*($A$22:$A$2000))*$C$22:$C$2000)))</f>
        <v>-24.656535346799863</v>
      </c>
      <c r="Q428">
        <f t="shared" ca="1" si="31"/>
        <v>16.715272641860921</v>
      </c>
      <c r="R428">
        <f t="shared" ca="1" si="32"/>
        <v>-13.361287578612515</v>
      </c>
      <c r="S428">
        <f t="shared" si="33"/>
        <v>204</v>
      </c>
      <c r="X428" s="1">
        <v>1915.5</v>
      </c>
      <c r="Y428" s="1">
        <v>1.0630128784887599E-3</v>
      </c>
      <c r="Z428" s="1">
        <v>-0.4116281</v>
      </c>
      <c r="AA428" s="1">
        <v>1915.5</v>
      </c>
      <c r="AB428" s="1">
        <v>0.86200000000000099</v>
      </c>
      <c r="AC428" s="1">
        <v>59.969021794494402</v>
      </c>
      <c r="AD428" s="1">
        <v>84.2318453650376</v>
      </c>
    </row>
    <row r="429" spans="1:30" x14ac:dyDescent="0.25">
      <c r="A429" s="1">
        <v>1988.583333</v>
      </c>
      <c r="B429" s="1">
        <v>0.21192511296573699</v>
      </c>
      <c r="C429" s="1">
        <v>0.51295336800000002</v>
      </c>
      <c r="I429">
        <f t="shared" si="34"/>
        <v>427</v>
      </c>
      <c r="J429">
        <f t="shared" si="30"/>
        <v>0.67959160700239307</v>
      </c>
      <c r="K429">
        <f t="array" ref="K429">+((SUM(COS($I429/$K$1*($A$22:$A$2000))*$B$22:$B$2000)))</f>
        <v>-1.2878198687767528</v>
      </c>
      <c r="L429">
        <f t="array" ref="L429">+((SUM(COS($I429/$K$1*($A$22:$A$2000))*$C$22:$C$2000)))</f>
        <v>5.4471116268423732</v>
      </c>
      <c r="Q429">
        <f t="shared" ca="1" si="31"/>
        <v>7.2002674959597401</v>
      </c>
      <c r="R429">
        <f t="shared" ca="1" si="32"/>
        <v>2.6574525720052113</v>
      </c>
      <c r="S429">
        <f t="shared" si="33"/>
        <v>203</v>
      </c>
      <c r="X429" s="1">
        <v>1915.583333</v>
      </c>
      <c r="Y429" s="1">
        <v>-7.9230446780122997E-3</v>
      </c>
      <c r="Z429" s="1">
        <v>-0.15887109999999999</v>
      </c>
      <c r="AA429" s="1">
        <v>1915.583333</v>
      </c>
      <c r="AB429" s="1">
        <v>0.86400000000000099</v>
      </c>
      <c r="AC429" s="1">
        <v>47.146431019115198</v>
      </c>
      <c r="AD429" s="1">
        <v>50.323680470494097</v>
      </c>
    </row>
    <row r="430" spans="1:30" x14ac:dyDescent="0.25">
      <c r="A430" s="1">
        <v>1988.666667</v>
      </c>
      <c r="B430" s="1">
        <v>0.14755852308695</v>
      </c>
      <c r="C430" s="1">
        <v>0.48704663199999998</v>
      </c>
      <c r="I430">
        <f t="shared" si="34"/>
        <v>428</v>
      </c>
      <c r="J430">
        <f t="shared" si="30"/>
        <v>0.68118315643331206</v>
      </c>
      <c r="K430">
        <f t="array" ref="K430">+((SUM(COS($I430/$K$1*($A$22:$A$2000))*$B$22:$B$2000)))</f>
        <v>-8.609682245269222E-3</v>
      </c>
      <c r="L430">
        <f t="array" ref="L430">+((SUM(COS($I430/$K$1*($A$22:$A$2000))*$C$22:$C$2000)))</f>
        <v>25.394354591243502</v>
      </c>
      <c r="Q430">
        <f t="shared" ca="1" si="31"/>
        <v>-5.086147897441931</v>
      </c>
      <c r="R430">
        <f t="shared" ca="1" si="32"/>
        <v>16.106610768684924</v>
      </c>
      <c r="S430">
        <f t="shared" si="33"/>
        <v>202</v>
      </c>
      <c r="X430" s="1">
        <v>1915.666667</v>
      </c>
      <c r="Y430" s="1">
        <v>-1.6146493552762198E-2</v>
      </c>
      <c r="Z430" s="1">
        <v>-1.6726399999999999E-2</v>
      </c>
      <c r="AA430" s="1">
        <v>1915.666667</v>
      </c>
      <c r="AB430" s="1">
        <v>0.86600000000000099</v>
      </c>
      <c r="AC430" s="1">
        <v>69.065258417667906</v>
      </c>
      <c r="AD430" s="1">
        <v>52.875385791751498</v>
      </c>
    </row>
    <row r="431" spans="1:30" x14ac:dyDescent="0.25">
      <c r="A431" s="1">
        <v>1988.75</v>
      </c>
      <c r="B431" s="1">
        <v>-0.22888260818606901</v>
      </c>
      <c r="C431" s="1">
        <v>0.48186528499999998</v>
      </c>
      <c r="I431">
        <f t="shared" si="34"/>
        <v>429</v>
      </c>
      <c r="J431">
        <f t="shared" si="30"/>
        <v>0.68277470586423106</v>
      </c>
      <c r="K431">
        <f t="array" ref="K431">+((SUM(COS($I431/$K$1*($A$22:$A$2000))*$B$22:$B$2000)))</f>
        <v>4.9038280560973568</v>
      </c>
      <c r="L431">
        <f t="array" ref="L431">+((SUM(COS($I431/$K$1*($A$22:$A$2000))*$C$22:$C$2000)))</f>
        <v>11.332847788789721</v>
      </c>
      <c r="Q431">
        <f t="shared" ca="1" si="31"/>
        <v>-12.813091812408805</v>
      </c>
      <c r="R431">
        <f t="shared" ca="1" si="32"/>
        <v>-5.1607245593235413</v>
      </c>
      <c r="S431">
        <f t="shared" si="33"/>
        <v>201</v>
      </c>
      <c r="X431" s="1">
        <v>1915.75</v>
      </c>
      <c r="Y431" s="1">
        <v>-2.38299813164531E-2</v>
      </c>
      <c r="Z431" s="1">
        <v>3.9801540000000003E-2</v>
      </c>
      <c r="AA431" s="1">
        <v>1915.75</v>
      </c>
      <c r="AB431" s="1">
        <v>0.86800000000000099</v>
      </c>
      <c r="AC431" s="1">
        <v>67.475011227486306</v>
      </c>
      <c r="AD431" s="1">
        <v>51.983461345204297</v>
      </c>
    </row>
    <row r="432" spans="1:30" x14ac:dyDescent="0.25">
      <c r="A432" s="1">
        <v>1988.833333</v>
      </c>
      <c r="B432" s="1">
        <v>-0.57459720276474002</v>
      </c>
      <c r="C432" s="1">
        <v>0.56994818700000005</v>
      </c>
      <c r="I432">
        <f t="shared" si="34"/>
        <v>430</v>
      </c>
      <c r="J432">
        <f t="shared" si="30"/>
        <v>0.68436625529514994</v>
      </c>
      <c r="K432">
        <f t="array" ref="K432">+((SUM(COS($I432/$K$1*($A$22:$A$2000))*$B$22:$B$2000)))</f>
        <v>5.3100779834008565</v>
      </c>
      <c r="L432">
        <f t="array" ref="L432">+((SUM(COS($I432/$K$1*($A$22:$A$2000))*$C$22:$C$2000)))</f>
        <v>-15.33496768933364</v>
      </c>
      <c r="Q432">
        <f t="shared" ca="1" si="31"/>
        <v>-11.133617392067208</v>
      </c>
      <c r="R432">
        <f t="shared" ca="1" si="32"/>
        <v>-38.062925084458676</v>
      </c>
      <c r="S432">
        <f t="shared" si="33"/>
        <v>200</v>
      </c>
      <c r="X432" s="1">
        <v>1915.833333</v>
      </c>
      <c r="Y432" s="1">
        <v>-5.6699262696203498E-2</v>
      </c>
      <c r="Z432" s="1">
        <v>2.0444960000000002E-2</v>
      </c>
      <c r="AA432" s="1">
        <v>1915.833333</v>
      </c>
      <c r="AB432" s="1">
        <v>0.87000000000000099</v>
      </c>
      <c r="AC432" s="1">
        <v>47.616427261744697</v>
      </c>
      <c r="AD432" s="1">
        <v>47.084331229009202</v>
      </c>
    </row>
    <row r="433" spans="1:30" x14ac:dyDescent="0.25">
      <c r="A433" s="1">
        <v>1988.916667</v>
      </c>
      <c r="B433" s="1">
        <v>-0.80895926057548995</v>
      </c>
      <c r="C433" s="1">
        <v>0.70466321200000004</v>
      </c>
      <c r="I433">
        <f t="shared" si="34"/>
        <v>431</v>
      </c>
      <c r="J433">
        <f t="shared" si="30"/>
        <v>0.68595780472606882</v>
      </c>
      <c r="K433">
        <f t="array" ref="K433">+((SUM(COS($I433/$K$1*($A$22:$A$2000))*$B$22:$B$2000)))</f>
        <v>-2.1883339160539075</v>
      </c>
      <c r="L433">
        <f t="array" ref="L433">+((SUM(COS($I433/$K$1*($A$22:$A$2000))*$C$22:$C$2000)))</f>
        <v>-20.725705132984327</v>
      </c>
      <c r="Q433">
        <f t="shared" ca="1" si="31"/>
        <v>-3.4815958370836362</v>
      </c>
      <c r="R433">
        <f t="shared" ca="1" si="32"/>
        <v>-32.54424866106438</v>
      </c>
      <c r="S433">
        <f t="shared" si="33"/>
        <v>199</v>
      </c>
      <c r="X433" s="1">
        <v>1915.916667</v>
      </c>
      <c r="Y433" s="1">
        <v>-9.0955108925474995E-2</v>
      </c>
      <c r="Z433" s="1">
        <v>0.18669459999999999</v>
      </c>
      <c r="AA433" s="1">
        <v>1915.916667</v>
      </c>
      <c r="AB433" s="1">
        <v>0.872000000000001</v>
      </c>
      <c r="AC433" s="1">
        <v>69.232713407745294</v>
      </c>
      <c r="AD433" s="1">
        <v>69.279894411157301</v>
      </c>
    </row>
    <row r="434" spans="1:30" x14ac:dyDescent="0.25">
      <c r="A434" s="1">
        <v>1989</v>
      </c>
      <c r="B434" s="1">
        <v>-0.89838777329892305</v>
      </c>
      <c r="C434" s="1">
        <v>0.61139896400000004</v>
      </c>
      <c r="I434">
        <f t="shared" si="34"/>
        <v>432</v>
      </c>
      <c r="J434">
        <f t="shared" si="30"/>
        <v>0.68754935415698792</v>
      </c>
      <c r="K434">
        <f t="array" ref="K434">+((SUM(COS($I434/$K$1*($A$22:$A$2000))*$B$22:$B$2000)))</f>
        <v>-10.051869553197106</v>
      </c>
      <c r="L434">
        <f t="array" ref="L434">+((SUM(COS($I434/$K$1*($A$22:$A$2000))*$C$22:$C$2000)))</f>
        <v>-0.8727965733172881</v>
      </c>
      <c r="Q434">
        <f t="shared" ca="1" si="31"/>
        <v>1.3634724756477867</v>
      </c>
      <c r="R434">
        <f t="shared" ca="1" si="32"/>
        <v>16.175151381421848</v>
      </c>
      <c r="S434">
        <f t="shared" si="33"/>
        <v>198</v>
      </c>
      <c r="X434" s="1">
        <v>1916</v>
      </c>
      <c r="Y434" s="1">
        <v>-7.1462123315784595E-2</v>
      </c>
      <c r="Z434" s="1">
        <v>3.8252889999999998E-2</v>
      </c>
      <c r="AA434" s="1">
        <v>1916</v>
      </c>
      <c r="AB434" s="1">
        <v>0.874000000000001</v>
      </c>
      <c r="AC434" s="1">
        <v>128.52900687572799</v>
      </c>
      <c r="AD434" s="1">
        <v>124.85145689269</v>
      </c>
    </row>
    <row r="435" spans="1:30" x14ac:dyDescent="0.25">
      <c r="A435" s="1">
        <v>1989.083333</v>
      </c>
      <c r="B435" s="1">
        <v>-0.86708300534117899</v>
      </c>
      <c r="C435" s="1">
        <v>0.56476683900000002</v>
      </c>
      <c r="I435">
        <f t="shared" si="34"/>
        <v>433</v>
      </c>
      <c r="J435">
        <f t="shared" si="30"/>
        <v>0.68914090358790681</v>
      </c>
      <c r="K435">
        <f t="array" ref="K435">+((SUM(COS($I435/$K$1*($A$22:$A$2000))*$B$22:$B$2000)))</f>
        <v>-8.9384823726951463</v>
      </c>
      <c r="L435">
        <f t="array" ref="L435">+((SUM(COS($I435/$K$1*($A$22:$A$2000))*$C$22:$C$2000)))</f>
        <v>18.544376134263629</v>
      </c>
      <c r="Q435">
        <f t="shared" ca="1" si="31"/>
        <v>0.76089042067213308</v>
      </c>
      <c r="R435">
        <f t="shared" ca="1" si="32"/>
        <v>54.442654795829746</v>
      </c>
      <c r="S435">
        <f t="shared" si="33"/>
        <v>197</v>
      </c>
      <c r="X435" s="1">
        <v>1916.083333</v>
      </c>
      <c r="Y435" s="1">
        <v>-1.274606537861E-2</v>
      </c>
      <c r="Z435" s="1">
        <v>0.13841290000000001</v>
      </c>
      <c r="AA435" s="1">
        <v>1916.083333</v>
      </c>
      <c r="AB435" s="1">
        <v>0.876000000000001</v>
      </c>
      <c r="AC435" s="1">
        <v>187.024959686784</v>
      </c>
      <c r="AD435" s="1">
        <v>180.61340614171101</v>
      </c>
    </row>
    <row r="436" spans="1:30" x14ac:dyDescent="0.25">
      <c r="A436" s="1">
        <v>1989.166667</v>
      </c>
      <c r="B436" s="1">
        <v>-0.81015017194399896</v>
      </c>
      <c r="C436" s="1">
        <v>0.64248704700000003</v>
      </c>
      <c r="I436">
        <f t="shared" si="34"/>
        <v>434</v>
      </c>
      <c r="J436">
        <f t="shared" si="30"/>
        <v>0.6907324530188258</v>
      </c>
      <c r="K436">
        <f t="array" ref="K436">+((SUM(COS($I436/$K$1*($A$22:$A$2000))*$B$22:$B$2000)))</f>
        <v>0.26434481707348478</v>
      </c>
      <c r="L436">
        <f t="array" ref="L436">+((SUM(COS($I436/$K$1*($A$22:$A$2000))*$C$22:$C$2000)))</f>
        <v>15.442479819063303</v>
      </c>
      <c r="Q436">
        <f t="shared" ca="1" si="31"/>
        <v>1.6054274029962023</v>
      </c>
      <c r="R436">
        <f t="shared" ca="1" si="32"/>
        <v>37.102923573548786</v>
      </c>
      <c r="S436">
        <f t="shared" si="33"/>
        <v>196</v>
      </c>
      <c r="X436" s="1">
        <v>1916.166667</v>
      </c>
      <c r="Y436" s="1">
        <v>2.4388367446732699E-3</v>
      </c>
      <c r="Z436" s="1">
        <v>0.21091850000000001</v>
      </c>
      <c r="AA436" s="1">
        <v>1916.166667</v>
      </c>
      <c r="AB436" s="1">
        <v>0.878000000000001</v>
      </c>
      <c r="AC436" s="1">
        <v>268.97844156869002</v>
      </c>
      <c r="AD436" s="1">
        <v>213.216429039757</v>
      </c>
    </row>
    <row r="437" spans="1:30" x14ac:dyDescent="0.25">
      <c r="A437" s="1">
        <v>1989.25</v>
      </c>
      <c r="B437" s="1">
        <v>-0.91398844182099104</v>
      </c>
      <c r="C437" s="1">
        <v>0.50259067400000002</v>
      </c>
      <c r="I437">
        <f t="shared" si="34"/>
        <v>435</v>
      </c>
      <c r="J437">
        <f t="shared" si="30"/>
        <v>0.69232400244974468</v>
      </c>
      <c r="K437">
        <f t="array" ref="K437">+((SUM(COS($I437/$K$1*($A$22:$A$2000))*$B$22:$B$2000)))</f>
        <v>8.0402569044491052</v>
      </c>
      <c r="L437">
        <f t="array" ref="L437">+((SUM(COS($I437/$K$1*($A$22:$A$2000))*$C$22:$C$2000)))</f>
        <v>-5.9510339319059513</v>
      </c>
      <c r="Q437">
        <f t="shared" ca="1" si="31"/>
        <v>8.3347848960605422</v>
      </c>
      <c r="R437">
        <f t="shared" ca="1" si="32"/>
        <v>-15.607603255690162</v>
      </c>
      <c r="S437">
        <f t="shared" si="33"/>
        <v>195</v>
      </c>
      <c r="X437" s="1">
        <v>1916.25</v>
      </c>
      <c r="Y437" s="1">
        <v>-5.3607442406410598E-2</v>
      </c>
      <c r="Z437" s="1">
        <v>0.31908429999999999</v>
      </c>
      <c r="AA437" s="1">
        <v>1916.25</v>
      </c>
      <c r="AB437" s="1">
        <v>0.880000000000001</v>
      </c>
      <c r="AC437" s="1">
        <v>409.31580068809399</v>
      </c>
      <c r="AD437" s="1">
        <v>244.960473022381</v>
      </c>
    </row>
    <row r="438" spans="1:30" x14ac:dyDescent="0.25">
      <c r="A438" s="1">
        <v>1989.333333</v>
      </c>
      <c r="B438" s="1">
        <v>-1.0728759533811401</v>
      </c>
      <c r="C438" s="1">
        <v>-0.103626943</v>
      </c>
      <c r="I438">
        <f t="shared" si="34"/>
        <v>436</v>
      </c>
      <c r="J438">
        <f t="shared" si="30"/>
        <v>0.69391555188066378</v>
      </c>
      <c r="K438">
        <f t="array" ref="K438">+((SUM(COS($I438/$K$1*($A$22:$A$2000))*$B$22:$B$2000)))</f>
        <v>8.2627113738157103</v>
      </c>
      <c r="L438">
        <f t="array" ref="L438">+((SUM(COS($I438/$K$1*($A$22:$A$2000))*$C$22:$C$2000)))</f>
        <v>-22.468914039224714</v>
      </c>
      <c r="Q438">
        <f t="shared" ca="1" si="31"/>
        <v>13.289577833965208</v>
      </c>
      <c r="R438">
        <f t="shared" ca="1" si="32"/>
        <v>-45.656410488690781</v>
      </c>
      <c r="S438">
        <f t="shared" si="33"/>
        <v>194</v>
      </c>
      <c r="X438" s="1">
        <v>1916.333333</v>
      </c>
      <c r="Y438" s="1">
        <v>-0.11176163634130599</v>
      </c>
      <c r="Z438" s="1">
        <v>4.231277E-2</v>
      </c>
      <c r="AA438" s="1">
        <v>1916.333333</v>
      </c>
      <c r="AB438" s="1">
        <v>0.88200000000000101</v>
      </c>
      <c r="AC438" s="1">
        <v>558.78551242127605</v>
      </c>
      <c r="AD438" s="1">
        <v>305.53104061498698</v>
      </c>
    </row>
    <row r="439" spans="1:30" x14ac:dyDescent="0.25">
      <c r="A439" s="1">
        <v>1989.416667</v>
      </c>
      <c r="B439" s="1">
        <v>-1.2443992717918699</v>
      </c>
      <c r="C439" s="1">
        <v>-0.89119170999999997</v>
      </c>
      <c r="I439">
        <f t="shared" si="34"/>
        <v>437</v>
      </c>
      <c r="J439">
        <f t="shared" si="30"/>
        <v>0.69550710131158267</v>
      </c>
      <c r="K439">
        <f t="array" ref="K439">+((SUM(COS($I439/$K$1*($A$22:$A$2000))*$B$22:$B$2000)))</f>
        <v>3.705610071170562</v>
      </c>
      <c r="L439">
        <f t="array" ref="L439">+((SUM(COS($I439/$K$1*($A$22:$A$2000))*$C$22:$C$2000)))</f>
        <v>-15.536469934362257</v>
      </c>
      <c r="Q439">
        <f t="shared" ca="1" si="31"/>
        <v>6.3963650278721991</v>
      </c>
      <c r="R439">
        <f t="shared" ca="1" si="32"/>
        <v>-28.365510548886242</v>
      </c>
      <c r="S439">
        <f t="shared" si="33"/>
        <v>193</v>
      </c>
      <c r="X439" s="1">
        <v>1916.416667</v>
      </c>
      <c r="Y439" s="1">
        <v>-0.12226016863701</v>
      </c>
      <c r="Z439" s="1">
        <v>-0.20774999999999999</v>
      </c>
      <c r="AA439" s="1">
        <v>1916.416667</v>
      </c>
      <c r="AB439" s="1">
        <v>0.88400000000000101</v>
      </c>
      <c r="AC439" s="1">
        <v>636.52955605260399</v>
      </c>
      <c r="AD439" s="1">
        <v>377.998813486068</v>
      </c>
    </row>
    <row r="440" spans="1:30" x14ac:dyDescent="0.25">
      <c r="A440" s="1">
        <v>1989.5</v>
      </c>
      <c r="B440" s="1">
        <v>-1.34592787547874</v>
      </c>
      <c r="C440" s="1">
        <v>-1.196891192</v>
      </c>
      <c r="I440">
        <f t="shared" si="34"/>
        <v>438</v>
      </c>
      <c r="J440">
        <f t="shared" si="30"/>
        <v>0.69709865074250155</v>
      </c>
      <c r="K440">
        <f t="array" ref="K440">+((SUM(COS($I440/$K$1*($A$22:$A$2000))*$B$22:$B$2000)))</f>
        <v>-0.41451937549076362</v>
      </c>
      <c r="L440">
        <f t="array" ref="L440">+((SUM(COS($I440/$K$1*($A$22:$A$2000))*$C$22:$C$2000)))</f>
        <v>10.692200478119361</v>
      </c>
      <c r="Q440">
        <f t="shared" ca="1" si="31"/>
        <v>-8.635618157790125</v>
      </c>
      <c r="R440">
        <f t="shared" ca="1" si="32"/>
        <v>6.3766411719266838</v>
      </c>
      <c r="S440">
        <f t="shared" si="33"/>
        <v>192</v>
      </c>
      <c r="X440" s="1">
        <v>1916.5</v>
      </c>
      <c r="Y440" s="1">
        <v>-0.13941173210858299</v>
      </c>
      <c r="Z440" s="1">
        <v>-0.3928797</v>
      </c>
      <c r="AA440" s="1">
        <v>1916.5</v>
      </c>
      <c r="AB440" s="1">
        <v>0.88600000000000101</v>
      </c>
      <c r="AC440" s="1">
        <v>623.49133429885899</v>
      </c>
      <c r="AD440" s="1">
        <v>416.08441748977799</v>
      </c>
    </row>
    <row r="441" spans="1:30" x14ac:dyDescent="0.25">
      <c r="A441" s="1">
        <v>1989.583333</v>
      </c>
      <c r="B441" s="1">
        <v>-1.3446442494964499</v>
      </c>
      <c r="C441" s="1">
        <v>-1.233160622</v>
      </c>
      <c r="I441">
        <f t="shared" si="34"/>
        <v>439</v>
      </c>
      <c r="J441">
        <f t="shared" si="30"/>
        <v>0.69869020017342054</v>
      </c>
      <c r="K441">
        <f t="array" ref="K441">+((SUM(COS($I441/$K$1*($A$22:$A$2000))*$B$22:$B$2000)))</f>
        <v>-3.1121303851559934</v>
      </c>
      <c r="L441">
        <f t="array" ref="L441">+((SUM(COS($I441/$K$1*($A$22:$A$2000))*$C$22:$C$2000)))</f>
        <v>30.792099447704583</v>
      </c>
      <c r="Q441">
        <f t="shared" ca="1" si="31"/>
        <v>-16.804791171026139</v>
      </c>
      <c r="R441">
        <f t="shared" ca="1" si="32"/>
        <v>20.962052521415718</v>
      </c>
      <c r="S441">
        <f t="shared" si="33"/>
        <v>191</v>
      </c>
      <c r="X441" s="1">
        <v>1916.583333</v>
      </c>
      <c r="Y441" s="1">
        <v>-0.23470710555017299</v>
      </c>
      <c r="Z441" s="1">
        <v>-0.57137170000000004</v>
      </c>
      <c r="AA441" s="1">
        <v>1916.583333</v>
      </c>
      <c r="AB441" s="1">
        <v>0.88800000000000101</v>
      </c>
      <c r="AC441" s="1">
        <v>540.70379977100094</v>
      </c>
      <c r="AD441" s="1">
        <v>401.579187981698</v>
      </c>
    </row>
    <row r="442" spans="1:30" x14ac:dyDescent="0.25">
      <c r="A442" s="1">
        <v>1989.666667</v>
      </c>
      <c r="B442" s="1">
        <v>-1.2904926255636899</v>
      </c>
      <c r="C442" s="1">
        <v>-1.2383419689999999</v>
      </c>
      <c r="I442">
        <f t="shared" si="34"/>
        <v>440</v>
      </c>
      <c r="J442">
        <f t="shared" si="30"/>
        <v>0.70028174960433953</v>
      </c>
      <c r="K442">
        <f t="array" ref="K442">+((SUM(COS($I442/$K$1*($A$22:$A$2000))*$B$22:$B$2000)))</f>
        <v>-5.4773878712475907</v>
      </c>
      <c r="L442">
        <f t="array" ref="L442">+((SUM(COS($I442/$K$1*($A$22:$A$2000))*$C$22:$C$2000)))</f>
        <v>21.357140225748971</v>
      </c>
      <c r="Q442">
        <f t="shared" ca="1" si="31"/>
        <v>-10.92448255951245</v>
      </c>
      <c r="R442">
        <f t="shared" ca="1" si="32"/>
        <v>13.74047954310169</v>
      </c>
      <c r="S442">
        <f t="shared" si="33"/>
        <v>190</v>
      </c>
      <c r="X442" s="1">
        <v>1916.666667</v>
      </c>
      <c r="Y442" s="1">
        <v>-0.37292762332905099</v>
      </c>
      <c r="Z442" s="1">
        <v>-0.90831569999999995</v>
      </c>
      <c r="AA442" s="1">
        <v>1916.666667</v>
      </c>
      <c r="AB442" s="1">
        <v>0.89000000000000101</v>
      </c>
      <c r="AC442" s="1">
        <v>399.76735224385197</v>
      </c>
      <c r="AD442" s="1">
        <v>352.45387994251797</v>
      </c>
    </row>
    <row r="443" spans="1:30" x14ac:dyDescent="0.25">
      <c r="A443" s="1">
        <v>1989.75</v>
      </c>
      <c r="B443" s="1">
        <v>-0.96864501940433201</v>
      </c>
      <c r="C443" s="1">
        <v>-1.295336788</v>
      </c>
      <c r="I443">
        <f t="shared" si="34"/>
        <v>441</v>
      </c>
      <c r="J443">
        <f t="shared" si="30"/>
        <v>0.70187329903525852</v>
      </c>
      <c r="K443">
        <f t="array" ref="K443">+((SUM(COS($I443/$K$1*($A$22:$A$2000))*$B$22:$B$2000)))</f>
        <v>-6.0369364573985944</v>
      </c>
      <c r="L443">
        <f t="array" ref="L443">+((SUM(COS($I443/$K$1*($A$22:$A$2000))*$C$22:$C$2000)))</f>
        <v>-12.416993539515865</v>
      </c>
      <c r="Q443">
        <f t="shared" ca="1" si="31"/>
        <v>0.29979903609407615</v>
      </c>
      <c r="R443">
        <f t="shared" ca="1" si="32"/>
        <v>5.9194538531551526</v>
      </c>
      <c r="S443">
        <f t="shared" si="33"/>
        <v>189</v>
      </c>
      <c r="X443" s="1">
        <v>1916.75</v>
      </c>
      <c r="Y443" s="1">
        <v>-0.43651214438781399</v>
      </c>
      <c r="Z443" s="1">
        <v>-0.6137475</v>
      </c>
      <c r="AA443" s="1">
        <v>1916.75</v>
      </c>
      <c r="AB443" s="1">
        <v>0.89200000000000101</v>
      </c>
      <c r="AC443" s="1">
        <v>228.62035199891301</v>
      </c>
      <c r="AD443" s="1">
        <v>289.64640361486602</v>
      </c>
    </row>
    <row r="444" spans="1:30" x14ac:dyDescent="0.25">
      <c r="A444" s="1">
        <v>1989.833333</v>
      </c>
      <c r="B444" s="1">
        <v>-0.70290361750211106</v>
      </c>
      <c r="C444" s="1">
        <v>-1.2383419689999999</v>
      </c>
      <c r="I444">
        <f t="shared" si="34"/>
        <v>442</v>
      </c>
      <c r="J444">
        <f t="shared" si="30"/>
        <v>0.70346484846617741</v>
      </c>
      <c r="K444">
        <f t="array" ref="K444">+((SUM(COS($I444/$K$1*($A$22:$A$2000))*$B$22:$B$2000)))</f>
        <v>-2.5899225314411072</v>
      </c>
      <c r="L444">
        <f t="array" ref="L444">+((SUM(COS($I444/$K$1*($A$22:$A$2000))*$C$22:$C$2000)))</f>
        <v>-37.644999273834173</v>
      </c>
      <c r="Q444">
        <f t="shared" ca="1" si="31"/>
        <v>6.0417916295560881</v>
      </c>
      <c r="R444">
        <f t="shared" ca="1" si="32"/>
        <v>4.0385193304826199</v>
      </c>
      <c r="S444">
        <f t="shared" si="33"/>
        <v>188</v>
      </c>
      <c r="X444" s="1">
        <v>1916.833333</v>
      </c>
      <c r="Y444" s="1">
        <v>-0.35832887392614499</v>
      </c>
      <c r="Z444" s="1">
        <v>-0.45886300000000002</v>
      </c>
      <c r="AA444" s="1">
        <v>1916.833333</v>
      </c>
      <c r="AB444" s="1">
        <v>0.89400000000000102</v>
      </c>
      <c r="AC444" s="1">
        <v>89.076760568536301</v>
      </c>
      <c r="AD444" s="1">
        <v>230.31363822042999</v>
      </c>
    </row>
    <row r="445" spans="1:30" x14ac:dyDescent="0.25">
      <c r="A445" s="1">
        <v>1989.916667</v>
      </c>
      <c r="B445" s="1">
        <v>-0.51572704760514498</v>
      </c>
      <c r="C445" s="1">
        <v>-1.284974093</v>
      </c>
      <c r="I445">
        <f t="shared" si="34"/>
        <v>443</v>
      </c>
      <c r="J445">
        <f t="shared" si="30"/>
        <v>0.70505639789709629</v>
      </c>
      <c r="K445">
        <f t="array" ref="K445">+((SUM(COS($I445/$K$1*($A$22:$A$2000))*$B$22:$B$2000)))</f>
        <v>2.9785791201504641</v>
      </c>
      <c r="L445">
        <f t="array" ref="L445">+((SUM(COS($I445/$K$1*($A$22:$A$2000))*$C$22:$C$2000)))</f>
        <v>-27.812033507889932</v>
      </c>
      <c r="Q445">
        <f t="shared" ca="1" si="31"/>
        <v>6.8257541665009942</v>
      </c>
      <c r="R445">
        <f t="shared" ca="1" si="32"/>
        <v>-3.1631079605598234</v>
      </c>
      <c r="S445">
        <f t="shared" si="33"/>
        <v>187</v>
      </c>
      <c r="X445" s="1">
        <v>1916.916667</v>
      </c>
      <c r="Y445" s="1">
        <v>-0.18892760977078699</v>
      </c>
      <c r="Z445" s="1">
        <v>-6.6824380000000003E-2</v>
      </c>
      <c r="AA445" s="1">
        <v>1916.916667</v>
      </c>
      <c r="AB445" s="1">
        <v>0.89600000000000102</v>
      </c>
      <c r="AC445" s="1">
        <v>21.992936074764099</v>
      </c>
      <c r="AD445" s="1">
        <v>198.54298453664799</v>
      </c>
    </row>
    <row r="446" spans="1:30" x14ac:dyDescent="0.25">
      <c r="A446" s="1">
        <v>1990</v>
      </c>
      <c r="B446" s="1">
        <v>-0.326144974387722</v>
      </c>
      <c r="C446" s="1">
        <v>-1.512953368</v>
      </c>
      <c r="I446">
        <f t="shared" si="34"/>
        <v>444</v>
      </c>
      <c r="J446">
        <f t="shared" si="30"/>
        <v>0.70664794732801539</v>
      </c>
      <c r="K446">
        <f t="array" ref="K446">+((SUM(COS($I446/$K$1*($A$22:$A$2000))*$B$22:$B$2000)))</f>
        <v>5.8995255977300847</v>
      </c>
      <c r="L446">
        <f t="array" ref="L446">+((SUM(COS($I446/$K$1*($A$22:$A$2000))*$C$22:$C$2000)))</f>
        <v>7.2975087537637329</v>
      </c>
      <c r="Q446">
        <f t="shared" ca="1" si="31"/>
        <v>8.3440005559832962</v>
      </c>
      <c r="R446">
        <f t="shared" ca="1" si="32"/>
        <v>-16.367248192583723</v>
      </c>
      <c r="S446">
        <f t="shared" si="33"/>
        <v>186</v>
      </c>
      <c r="X446" s="1">
        <v>1917</v>
      </c>
      <c r="Y446" s="1">
        <v>-3.9906729562816601E-2</v>
      </c>
      <c r="Z446" s="1">
        <v>0.13870089999999999</v>
      </c>
      <c r="AA446" s="1">
        <v>1917</v>
      </c>
      <c r="AB446" s="1">
        <v>0.89800000000000102</v>
      </c>
      <c r="AC446" s="1">
        <v>8.8012470338528797</v>
      </c>
      <c r="AD446" s="1">
        <v>204.60184776307301</v>
      </c>
    </row>
    <row r="447" spans="1:30" x14ac:dyDescent="0.25">
      <c r="A447" s="1">
        <v>1990.083333</v>
      </c>
      <c r="B447" s="1">
        <v>-0.110242415819058</v>
      </c>
      <c r="C447" s="1">
        <v>-1.373056995</v>
      </c>
      <c r="I447">
        <f t="shared" si="34"/>
        <v>445</v>
      </c>
      <c r="J447">
        <f t="shared" si="30"/>
        <v>0.70823949675893427</v>
      </c>
      <c r="K447">
        <f t="array" ref="K447">+((SUM(COS($I447/$K$1*($A$22:$A$2000))*$B$22:$B$2000)))</f>
        <v>4.5050673149783398</v>
      </c>
      <c r="L447">
        <f t="array" ref="L447">+((SUM(COS($I447/$K$1*($A$22:$A$2000))*$C$22:$C$2000)))</f>
        <v>33.255737813605258</v>
      </c>
      <c r="Q447">
        <f t="shared" ca="1" si="31"/>
        <v>8.8283345208294115</v>
      </c>
      <c r="R447">
        <f t="shared" ca="1" si="32"/>
        <v>-17.630917626348658</v>
      </c>
      <c r="S447">
        <f t="shared" si="33"/>
        <v>185</v>
      </c>
      <c r="X447" s="1">
        <v>1917.083333</v>
      </c>
      <c r="Y447" s="1">
        <v>1.0107731267444501E-2</v>
      </c>
      <c r="Z447" s="1">
        <v>0.12251289999999999</v>
      </c>
      <c r="AA447" s="1">
        <v>1917.083333</v>
      </c>
      <c r="AB447" s="1">
        <v>0.90000000000000102</v>
      </c>
      <c r="AC447" s="1">
        <v>9.0495132752367393</v>
      </c>
      <c r="AD447" s="1">
        <v>220.26061179291</v>
      </c>
    </row>
    <row r="448" spans="1:30" x14ac:dyDescent="0.25">
      <c r="A448" s="1">
        <v>1990.166667</v>
      </c>
      <c r="B448" s="1">
        <v>7.0312831851323795E-2</v>
      </c>
      <c r="C448" s="1">
        <v>-0.419689119</v>
      </c>
      <c r="I448">
        <f t="shared" si="34"/>
        <v>446</v>
      </c>
      <c r="J448">
        <f t="shared" si="30"/>
        <v>0.70983104618985327</v>
      </c>
      <c r="K448">
        <f t="array" ref="K448">+((SUM(COS($I448/$K$1*($A$22:$A$2000))*$B$22:$B$2000)))</f>
        <v>1.6546415704516788</v>
      </c>
      <c r="L448">
        <f t="array" ref="L448">+((SUM(COS($I448/$K$1*($A$22:$A$2000))*$C$22:$C$2000)))</f>
        <v>29.539978316195402</v>
      </c>
      <c r="Q448">
        <f t="shared" ca="1" si="31"/>
        <v>2.1556794430874238</v>
      </c>
      <c r="R448">
        <f t="shared" ca="1" si="32"/>
        <v>1.6405956592988482</v>
      </c>
      <c r="S448">
        <f t="shared" si="33"/>
        <v>184</v>
      </c>
      <c r="X448" s="1">
        <v>1917.166667</v>
      </c>
      <c r="Y448" s="1">
        <v>-3.9719925989435197E-2</v>
      </c>
      <c r="Z448" s="1">
        <v>6.0993430000000001E-2</v>
      </c>
      <c r="AA448" s="1">
        <v>1917.166667</v>
      </c>
      <c r="AB448" s="1">
        <v>0.90200000000000102</v>
      </c>
      <c r="AC448" s="1">
        <v>6.0138232970366898</v>
      </c>
      <c r="AD448" s="1">
        <v>206.49844104593399</v>
      </c>
    </row>
    <row r="449" spans="1:30" x14ac:dyDescent="0.25">
      <c r="A449" s="1">
        <v>1990.25</v>
      </c>
      <c r="B449" s="1">
        <v>0.32699275151117202</v>
      </c>
      <c r="C449" s="1">
        <v>0.25388601</v>
      </c>
      <c r="I449">
        <f t="shared" si="34"/>
        <v>447</v>
      </c>
      <c r="J449">
        <f t="shared" si="30"/>
        <v>0.71142259562077215</v>
      </c>
      <c r="K449">
        <f t="array" ref="K449">+((SUM(COS($I449/$K$1*($A$22:$A$2000))*$B$22:$B$2000)))</f>
        <v>-0.20225015455326262</v>
      </c>
      <c r="L449">
        <f t="array" ref="L449">+((SUM(COS($I449/$K$1*($A$22:$A$2000))*$C$22:$C$2000)))</f>
        <v>6.3566934682447531</v>
      </c>
      <c r="Q449">
        <f t="shared" ca="1" si="31"/>
        <v>-9.0980480925872946</v>
      </c>
      <c r="R449">
        <f t="shared" ca="1" si="32"/>
        <v>21.504084132186883</v>
      </c>
      <c r="S449">
        <f t="shared" si="33"/>
        <v>183</v>
      </c>
      <c r="X449" s="1">
        <v>1917.25</v>
      </c>
      <c r="Y449" s="1">
        <v>-0.13311962686533199</v>
      </c>
      <c r="Z449" s="1">
        <v>-5.5634709999999997E-2</v>
      </c>
      <c r="AA449" s="1">
        <v>1917.25</v>
      </c>
      <c r="AB449" s="1">
        <v>0.90400000000000102</v>
      </c>
      <c r="AC449" s="1">
        <v>3.2617071243241198</v>
      </c>
      <c r="AD449" s="1">
        <v>163.10012326512</v>
      </c>
    </row>
    <row r="450" spans="1:30" x14ac:dyDescent="0.25">
      <c r="A450" s="1">
        <v>1990.333333</v>
      </c>
      <c r="B450" s="1">
        <v>0.42322080145838498</v>
      </c>
      <c r="C450" s="1">
        <v>0.44041450799999998</v>
      </c>
      <c r="I450">
        <f t="shared" si="34"/>
        <v>448</v>
      </c>
      <c r="J450">
        <f t="shared" si="30"/>
        <v>0.71301414505169125</v>
      </c>
      <c r="K450">
        <f t="array" ref="K450">+((SUM(COS($I450/$K$1*($A$22:$A$2000))*$B$22:$B$2000)))</f>
        <v>-1.9299220909144885</v>
      </c>
      <c r="L450">
        <f t="array" ref="L450">+((SUM(COS($I450/$K$1*($A$22:$A$2000))*$C$22:$C$2000)))</f>
        <v>-15.295349886787649</v>
      </c>
      <c r="Q450">
        <f t="shared" ca="1" si="31"/>
        <v>-13.932414246227458</v>
      </c>
      <c r="R450">
        <f t="shared" ca="1" si="32"/>
        <v>17.178010809545494</v>
      </c>
      <c r="S450">
        <f t="shared" si="33"/>
        <v>182</v>
      </c>
      <c r="X450" s="1">
        <v>1917.333333</v>
      </c>
      <c r="Y450" s="1">
        <v>-0.21593769541170699</v>
      </c>
      <c r="Z450" s="1">
        <v>-0.20889720000000001</v>
      </c>
      <c r="AA450" s="1">
        <v>1917.333333</v>
      </c>
      <c r="AB450" s="1">
        <v>0.90600000000000103</v>
      </c>
      <c r="AC450" s="1">
        <v>3.0444500011941198</v>
      </c>
      <c r="AD450" s="1">
        <v>126.08432155346</v>
      </c>
    </row>
    <row r="451" spans="1:30" x14ac:dyDescent="0.25">
      <c r="A451" s="1">
        <v>1990.416667</v>
      </c>
      <c r="B451" s="1">
        <v>0.40832774368859998</v>
      </c>
      <c r="C451" s="1">
        <v>0.63212435199999994</v>
      </c>
      <c r="I451">
        <f t="shared" si="34"/>
        <v>449</v>
      </c>
      <c r="J451">
        <f t="shared" ref="J451:J514" si="35">+I451/$K$1/2/PI()</f>
        <v>0.71460569448261013</v>
      </c>
      <c r="K451">
        <f t="array" ref="K451">+((SUM(COS($I451/$K$1*($A$22:$A$2000))*$B$22:$B$2000)))</f>
        <v>-4.2893789884755771</v>
      </c>
      <c r="L451">
        <f t="array" ref="L451">+((SUM(COS($I451/$K$1*($A$22:$A$2000))*$C$22:$C$2000)))</f>
        <v>-25.593714370597201</v>
      </c>
      <c r="Q451">
        <f t="shared" ca="1" si="31"/>
        <v>-7.7751455809946037</v>
      </c>
      <c r="R451">
        <f t="shared" ca="1" si="32"/>
        <v>-6.2008515602945655</v>
      </c>
      <c r="S451">
        <f t="shared" si="33"/>
        <v>181</v>
      </c>
      <c r="X451" s="1">
        <v>1917.416667</v>
      </c>
      <c r="Y451" s="1">
        <v>-0.283261253677147</v>
      </c>
      <c r="Z451" s="1">
        <v>-0.149977</v>
      </c>
      <c r="AA451" s="1">
        <v>1917.416667</v>
      </c>
      <c r="AB451" s="1">
        <v>0.90800000000000103</v>
      </c>
      <c r="AC451" s="1">
        <v>2.9963324788438399</v>
      </c>
      <c r="AD451" s="1">
        <v>119.086558625511</v>
      </c>
    </row>
    <row r="452" spans="1:30" x14ac:dyDescent="0.25">
      <c r="A452" s="1">
        <v>1990.5</v>
      </c>
      <c r="B452" s="1">
        <v>0.40326663790525502</v>
      </c>
      <c r="C452" s="1">
        <v>0.48704663199999998</v>
      </c>
      <c r="I452">
        <f t="shared" si="34"/>
        <v>450</v>
      </c>
      <c r="J452">
        <f t="shared" si="35"/>
        <v>0.71619724391352901</v>
      </c>
      <c r="K452">
        <f t="array" ref="K452">+((SUM(COS($I452/$K$1*($A$22:$A$2000))*$B$22:$B$2000)))</f>
        <v>-4.9389111167662296</v>
      </c>
      <c r="L452">
        <f t="array" ref="L452">+((SUM(COS($I452/$K$1*($A$22:$A$2000))*$C$22:$C$2000)))</f>
        <v>-23.14672701746683</v>
      </c>
      <c r="Q452">
        <f t="shared" ref="Q452:Q515" ca="1" si="36">INDIRECT("k" &amp; ($S$1 - ROW(A450) + 1))</f>
        <v>1.4041005708741336</v>
      </c>
      <c r="R452">
        <f t="shared" ref="R452:R515" ca="1" si="37">INDIRECT("l" &amp; ($S$1 - ROW(A450) + 1))</f>
        <v>-19.304691674112483</v>
      </c>
      <c r="S452">
        <f t="shared" ref="S452:S515" si="38">629 - ROW(A450) + 1</f>
        <v>180</v>
      </c>
      <c r="X452" s="1">
        <v>1917.5</v>
      </c>
      <c r="Y452" s="1">
        <v>-0.36648180297558702</v>
      </c>
      <c r="Z452" s="1">
        <v>-0.29750969999999999</v>
      </c>
      <c r="AA452" s="1">
        <v>1917.5</v>
      </c>
      <c r="AB452" s="1">
        <v>0.91000000000000103</v>
      </c>
      <c r="AC452" s="1">
        <v>2.3227973103463699</v>
      </c>
      <c r="AD452" s="1">
        <v>131.67111489038899</v>
      </c>
    </row>
    <row r="453" spans="1:30" x14ac:dyDescent="0.25">
      <c r="A453" s="1">
        <v>1990.583333</v>
      </c>
      <c r="B453" s="1">
        <v>0.465063700269433</v>
      </c>
      <c r="C453" s="1">
        <v>0.56994818700000005</v>
      </c>
      <c r="I453">
        <f t="shared" ref="I453:I516" si="39">+I452+1</f>
        <v>451</v>
      </c>
      <c r="J453">
        <f t="shared" si="35"/>
        <v>0.71778879334444801</v>
      </c>
      <c r="K453">
        <f t="array" ref="K453">+((SUM(COS($I453/$K$1*($A$22:$A$2000))*$B$22:$B$2000)))</f>
        <v>-1.7455852829073666</v>
      </c>
      <c r="L453">
        <f t="array" ref="L453">+((SUM(COS($I453/$K$1*($A$22:$A$2000))*$C$22:$C$2000)))</f>
        <v>-6.1978399636044301</v>
      </c>
      <c r="Q453">
        <f t="shared" ca="1" si="36"/>
        <v>5.2115438611711307</v>
      </c>
      <c r="R453">
        <f t="shared" ca="1" si="37"/>
        <v>-8.0988051758401998</v>
      </c>
      <c r="S453">
        <f t="shared" si="38"/>
        <v>179</v>
      </c>
      <c r="X453" s="1">
        <v>1917.583333</v>
      </c>
      <c r="Y453" s="1">
        <v>-0.47318349083384298</v>
      </c>
      <c r="Z453" s="1">
        <v>-0.15379209999999999</v>
      </c>
      <c r="AA453" s="1">
        <v>1917.583333</v>
      </c>
      <c r="AB453" s="1">
        <v>0.91200000000000103</v>
      </c>
      <c r="AC453" s="1">
        <v>2.0075231435365399</v>
      </c>
      <c r="AD453" s="1">
        <v>147.455849642429</v>
      </c>
    </row>
    <row r="454" spans="1:30" x14ac:dyDescent="0.25">
      <c r="A454" s="1">
        <v>1990.666667</v>
      </c>
      <c r="B454" s="1">
        <v>0.55804859406908103</v>
      </c>
      <c r="C454" s="1">
        <v>0.637305699</v>
      </c>
      <c r="I454">
        <f t="shared" si="39"/>
        <v>452</v>
      </c>
      <c r="J454">
        <f t="shared" si="35"/>
        <v>0.71938034277536689</v>
      </c>
      <c r="K454">
        <f t="array" ref="K454">+((SUM(COS($I454/$K$1*($A$22:$A$2000))*$B$22:$B$2000)))</f>
        <v>2.8987456439077728</v>
      </c>
      <c r="L454">
        <f t="array" ref="L454">+((SUM(COS($I454/$K$1*($A$22:$A$2000))*$C$22:$C$2000)))</f>
        <v>19.237441772471488</v>
      </c>
      <c r="Q454">
        <f t="shared" ca="1" si="36"/>
        <v>5.4725887512541114</v>
      </c>
      <c r="R454">
        <f t="shared" ca="1" si="37"/>
        <v>9.1682009075901316</v>
      </c>
      <c r="S454">
        <f t="shared" si="38"/>
        <v>178</v>
      </c>
      <c r="X454" s="1">
        <v>1917.666667</v>
      </c>
      <c r="Y454" s="1">
        <v>-0.55394323362517595</v>
      </c>
      <c r="Z454" s="1">
        <v>-0.5116657</v>
      </c>
      <c r="AA454" s="1">
        <v>1917.666667</v>
      </c>
      <c r="AB454" s="1">
        <v>0.91400000000000103</v>
      </c>
      <c r="AC454" s="1">
        <v>2.1715242447790999</v>
      </c>
      <c r="AD454" s="1">
        <v>170.857008452717</v>
      </c>
    </row>
    <row r="455" spans="1:30" x14ac:dyDescent="0.25">
      <c r="A455" s="1">
        <v>1990.75</v>
      </c>
      <c r="B455" s="1">
        <v>0.48964852814918203</v>
      </c>
      <c r="C455" s="1">
        <v>0.60103626899999996</v>
      </c>
      <c r="I455">
        <f t="shared" si="39"/>
        <v>453</v>
      </c>
      <c r="J455">
        <f t="shared" si="35"/>
        <v>0.72097189220628599</v>
      </c>
      <c r="K455">
        <f t="array" ref="K455">+((SUM(COS($I455/$K$1*($A$22:$A$2000))*$B$22:$B$2000)))</f>
        <v>4.4992328045205747</v>
      </c>
      <c r="L455">
        <f t="array" ref="L455">+((SUM(COS($I455/$K$1*($A$22:$A$2000))*$C$22:$C$2000)))</f>
        <v>32.115854165876037</v>
      </c>
      <c r="Q455">
        <f t="shared" ca="1" si="36"/>
        <v>7.287033174949582</v>
      </c>
      <c r="R455">
        <f t="shared" ca="1" si="37"/>
        <v>10.239876673798364</v>
      </c>
      <c r="S455">
        <f t="shared" si="38"/>
        <v>177</v>
      </c>
      <c r="X455" s="1">
        <v>1917.75</v>
      </c>
      <c r="Y455" s="1">
        <v>-0.53994358089991301</v>
      </c>
      <c r="Z455" s="1">
        <v>-0.70859799999999995</v>
      </c>
      <c r="AA455" s="1">
        <v>1917.75</v>
      </c>
      <c r="AB455" s="1">
        <v>0.91600000000000104</v>
      </c>
      <c r="AC455" s="1">
        <v>2.2581311834107698</v>
      </c>
      <c r="AD455" s="1">
        <v>215.37310036214501</v>
      </c>
    </row>
    <row r="456" spans="1:30" x14ac:dyDescent="0.25">
      <c r="A456" s="1">
        <v>1990.833333</v>
      </c>
      <c r="B456" s="1">
        <v>0.32289243992481598</v>
      </c>
      <c r="C456" s="1">
        <v>0.68393782400000003</v>
      </c>
      <c r="I456">
        <f t="shared" si="39"/>
        <v>454</v>
      </c>
      <c r="J456">
        <f t="shared" si="35"/>
        <v>0.72256344163720487</v>
      </c>
      <c r="K456">
        <f t="array" ref="K456">+((SUM(COS($I456/$K$1*($A$22:$A$2000))*$B$22:$B$2000)))</f>
        <v>2.5059601721428493</v>
      </c>
      <c r="L456">
        <f t="array" ref="L456">+((SUM(COS($I456/$K$1*($A$22:$A$2000))*$C$22:$C$2000)))</f>
        <v>16.231966621321529</v>
      </c>
      <c r="Q456">
        <f t="shared" ca="1" si="36"/>
        <v>8.0135490778967462</v>
      </c>
      <c r="R456">
        <f t="shared" ca="1" si="37"/>
        <v>-0.87960692352462211</v>
      </c>
      <c r="S456">
        <f t="shared" si="38"/>
        <v>176</v>
      </c>
      <c r="X456" s="1">
        <v>1917.833333</v>
      </c>
      <c r="Y456" s="1">
        <v>-0.409230133475525</v>
      </c>
      <c r="Z456" s="1">
        <v>-0.64969310000000002</v>
      </c>
      <c r="AA456" s="1">
        <v>1917.833333</v>
      </c>
      <c r="AB456" s="1">
        <v>0.91800000000000104</v>
      </c>
      <c r="AC456" s="1">
        <v>2.1974356684424001</v>
      </c>
      <c r="AD456" s="1">
        <v>277.12826840398498</v>
      </c>
    </row>
    <row r="457" spans="1:30" x14ac:dyDescent="0.25">
      <c r="A457" s="1">
        <v>1990.916667</v>
      </c>
      <c r="B457" s="1">
        <v>0.178219296936862</v>
      </c>
      <c r="C457" s="1">
        <v>0.62176165800000005</v>
      </c>
      <c r="I457">
        <f t="shared" si="39"/>
        <v>455</v>
      </c>
      <c r="J457">
        <f t="shared" si="35"/>
        <v>0.72415499106812375</v>
      </c>
      <c r="K457">
        <f t="array" ref="K457">+((SUM(COS($I457/$K$1*($A$22:$A$2000))*$B$22:$B$2000)))</f>
        <v>0.58870326022783415</v>
      </c>
      <c r="L457">
        <f t="array" ref="L457">+((SUM(COS($I457/$K$1*($A$22:$A$2000))*$C$22:$C$2000)))</f>
        <v>-13.854664295087389</v>
      </c>
      <c r="Q457">
        <f t="shared" ca="1" si="36"/>
        <v>1.6940913853151354</v>
      </c>
      <c r="R457">
        <f t="shared" ca="1" si="37"/>
        <v>-4.862222970281695</v>
      </c>
      <c r="S457">
        <f t="shared" si="38"/>
        <v>175</v>
      </c>
      <c r="X457" s="1">
        <v>1917.916667</v>
      </c>
      <c r="Y457" s="1">
        <v>-0.21341423000637799</v>
      </c>
      <c r="Z457" s="1">
        <v>-0.45751540000000002</v>
      </c>
      <c r="AA457" s="1">
        <v>1917.916667</v>
      </c>
      <c r="AB457" s="1">
        <v>0.92000000000000104</v>
      </c>
      <c r="AC457" s="1">
        <v>2.2460717955414702</v>
      </c>
      <c r="AD457" s="1">
        <v>330.13064575272301</v>
      </c>
    </row>
    <row r="458" spans="1:30" x14ac:dyDescent="0.25">
      <c r="A458" s="1">
        <v>1991</v>
      </c>
      <c r="B458" s="1">
        <v>0.12920732928524301</v>
      </c>
      <c r="C458" s="1">
        <v>0.51813471499999997</v>
      </c>
      <c r="I458">
        <f t="shared" si="39"/>
        <v>456</v>
      </c>
      <c r="J458">
        <f t="shared" si="35"/>
        <v>0.72574654049904275</v>
      </c>
      <c r="K458">
        <f t="array" ref="K458">+((SUM(COS($I458/$K$1*($A$22:$A$2000))*$B$22:$B$2000)))</f>
        <v>0.70615231635683318</v>
      </c>
      <c r="L458">
        <f t="array" ref="L458">+((SUM(COS($I458/$K$1*($A$22:$A$2000))*$C$22:$C$2000)))</f>
        <v>-25.045055583761123</v>
      </c>
      <c r="Q458">
        <f t="shared" ca="1" si="36"/>
        <v>-8.6528109557475776</v>
      </c>
      <c r="R458">
        <f t="shared" ca="1" si="37"/>
        <v>1.4729130165108877</v>
      </c>
      <c r="S458">
        <f t="shared" si="38"/>
        <v>174</v>
      </c>
      <c r="X458" s="1">
        <v>1918</v>
      </c>
      <c r="Y458" s="1">
        <v>-4.6206144235454397E-2</v>
      </c>
      <c r="Z458" s="1">
        <v>0.18149390000000001</v>
      </c>
      <c r="AA458" s="1">
        <v>1918</v>
      </c>
      <c r="AB458" s="1">
        <v>0.92200000000000104</v>
      </c>
      <c r="AC458" s="1">
        <v>2.5743088265865302</v>
      </c>
      <c r="AD458" s="1">
        <v>345.394847813799</v>
      </c>
    </row>
    <row r="459" spans="1:30" x14ac:dyDescent="0.25">
      <c r="A459" s="1">
        <v>1991.083333</v>
      </c>
      <c r="B459" s="1">
        <v>0.17618724697566199</v>
      </c>
      <c r="C459" s="1">
        <v>0.54922279799999996</v>
      </c>
      <c r="I459">
        <f t="shared" si="39"/>
        <v>457</v>
      </c>
      <c r="J459">
        <f t="shared" si="35"/>
        <v>0.72733808992996174</v>
      </c>
      <c r="K459">
        <f t="array" ref="K459">+((SUM(COS($I459/$K$1*($A$22:$A$2000))*$B$22:$B$2000)))</f>
        <v>0.41028833954605437</v>
      </c>
      <c r="L459">
        <f t="array" ref="L459">+((SUM(COS($I459/$K$1*($A$22:$A$2000))*$C$22:$C$2000)))</f>
        <v>-8.0920985387129782</v>
      </c>
      <c r="Q459">
        <f t="shared" ca="1" si="36"/>
        <v>-12.585642319884089</v>
      </c>
      <c r="R459">
        <f t="shared" ca="1" si="37"/>
        <v>2.9835665080732219</v>
      </c>
      <c r="S459">
        <f t="shared" si="38"/>
        <v>173</v>
      </c>
      <c r="X459" s="1">
        <v>1918.083333</v>
      </c>
      <c r="Y459" s="1">
        <v>1.9333726208078199E-2</v>
      </c>
      <c r="Z459" s="1">
        <v>0.3052589</v>
      </c>
      <c r="AA459" s="1">
        <v>1918.083333</v>
      </c>
      <c r="AB459" s="1">
        <v>0.92400000000000104</v>
      </c>
      <c r="AC459" s="1">
        <v>3.1434125494415199</v>
      </c>
      <c r="AD459" s="1">
        <v>311.49720250108601</v>
      </c>
    </row>
    <row r="460" spans="1:30" x14ac:dyDescent="0.25">
      <c r="A460" s="1">
        <v>1991.166667</v>
      </c>
      <c r="B460" s="1">
        <v>0.23745551368096601</v>
      </c>
      <c r="C460" s="1">
        <v>0.373056995</v>
      </c>
      <c r="I460">
        <f t="shared" si="39"/>
        <v>458</v>
      </c>
      <c r="J460">
        <f t="shared" si="35"/>
        <v>0.72892963936088073</v>
      </c>
      <c r="K460">
        <f t="array" ref="K460">+((SUM(COS($I460/$K$1*($A$22:$A$2000))*$B$22:$B$2000)))</f>
        <v>-2.4304366911406219</v>
      </c>
      <c r="L460">
        <f t="array" ref="L460">+((SUM(COS($I460/$K$1*($A$22:$A$2000))*$C$22:$C$2000)))</f>
        <v>9.8291258002488053</v>
      </c>
      <c r="Q460">
        <f t="shared" ca="1" si="36"/>
        <v>-6.5802100447160141</v>
      </c>
      <c r="R460">
        <f t="shared" ca="1" si="37"/>
        <v>-5.6194303510839569</v>
      </c>
      <c r="S460">
        <f t="shared" si="38"/>
        <v>172</v>
      </c>
      <c r="X460" s="1">
        <v>1918.166667</v>
      </c>
      <c r="Y460" s="1">
        <v>-1.53591202275418E-2</v>
      </c>
      <c r="Z460" s="1">
        <v>0.2599534</v>
      </c>
      <c r="AA460" s="1">
        <v>1918.166667</v>
      </c>
      <c r="AB460" s="1">
        <v>0.92600000000000104</v>
      </c>
      <c r="AC460" s="1">
        <v>3.4657593740070598</v>
      </c>
      <c r="AD460" s="1">
        <v>239.422966089337</v>
      </c>
    </row>
    <row r="461" spans="1:30" x14ac:dyDescent="0.25">
      <c r="A461" s="1">
        <v>1991.25</v>
      </c>
      <c r="B461" s="1">
        <v>2.24208319911634E-2</v>
      </c>
      <c r="C461" s="1">
        <v>0.52331606200000003</v>
      </c>
      <c r="I461">
        <f t="shared" si="39"/>
        <v>459</v>
      </c>
      <c r="J461">
        <f t="shared" si="35"/>
        <v>0.73052118879179961</v>
      </c>
      <c r="K461">
        <f t="array" ref="K461">+((SUM(COS($I461/$K$1*($A$22:$A$2000))*$B$22:$B$2000)))</f>
        <v>-5.2529500245371885</v>
      </c>
      <c r="L461">
        <f t="array" ref="L461">+((SUM(COS($I461/$K$1*($A$22:$A$2000))*$C$22:$C$2000)))</f>
        <v>4.5326752783161677</v>
      </c>
      <c r="Q461">
        <f t="shared" ca="1" si="36"/>
        <v>1.4727682535148199</v>
      </c>
      <c r="R461">
        <f t="shared" ca="1" si="37"/>
        <v>-8.9697353504654007</v>
      </c>
      <c r="S461">
        <f t="shared" si="38"/>
        <v>171</v>
      </c>
      <c r="X461" s="1">
        <v>1918.25</v>
      </c>
      <c r="Y461" s="1">
        <v>-7.3984793273753596E-2</v>
      </c>
      <c r="Z461" s="1">
        <v>-0.1133927</v>
      </c>
      <c r="AA461" s="1">
        <v>1918.25</v>
      </c>
      <c r="AB461" s="1">
        <v>0.92800000000000105</v>
      </c>
      <c r="AC461" s="1">
        <v>3.5997551423365399</v>
      </c>
      <c r="AD461" s="1">
        <v>155.496396499898</v>
      </c>
    </row>
    <row r="462" spans="1:30" x14ac:dyDescent="0.25">
      <c r="A462" s="1">
        <v>1991.333333</v>
      </c>
      <c r="B462" s="1">
        <v>-0.34449652514551399</v>
      </c>
      <c r="C462" s="1">
        <v>0.34715025900000002</v>
      </c>
      <c r="I462">
        <f t="shared" si="39"/>
        <v>460</v>
      </c>
      <c r="J462">
        <f t="shared" si="35"/>
        <v>0.7321127382227185</v>
      </c>
      <c r="K462">
        <f t="array" ref="K462">+((SUM(COS($I462/$K$1*($A$22:$A$2000))*$B$22:$B$2000)))</f>
        <v>-3.9970491265927519</v>
      </c>
      <c r="L462">
        <f t="array" ref="L462">+((SUM(COS($I462/$K$1*($A$22:$A$2000))*$C$22:$C$2000)))</f>
        <v>-10.273260326465094</v>
      </c>
      <c r="Q462">
        <f t="shared" ca="1" si="36"/>
        <v>4.4519736461976853</v>
      </c>
      <c r="R462">
        <f t="shared" ca="1" si="37"/>
        <v>3.1683446716410248</v>
      </c>
      <c r="S462">
        <f t="shared" si="38"/>
        <v>170</v>
      </c>
      <c r="X462" s="1">
        <v>1918.333333</v>
      </c>
      <c r="Y462" s="1">
        <v>-7.6255725360501195E-2</v>
      </c>
      <c r="Z462" s="1">
        <v>-0.2214072</v>
      </c>
      <c r="AA462" s="1">
        <v>1918.333333</v>
      </c>
      <c r="AB462" s="1">
        <v>0.93000000000000105</v>
      </c>
      <c r="AC462" s="1">
        <v>5.1258000285695502</v>
      </c>
      <c r="AD462" s="1">
        <v>94.320784583577705</v>
      </c>
    </row>
    <row r="463" spans="1:30" x14ac:dyDescent="0.25">
      <c r="A463" s="1">
        <v>1991.416667</v>
      </c>
      <c r="B463" s="1">
        <v>-0.69754920162857004</v>
      </c>
      <c r="C463" s="1">
        <v>-0.124352332</v>
      </c>
      <c r="I463">
        <f t="shared" si="39"/>
        <v>461</v>
      </c>
      <c r="J463">
        <f t="shared" si="35"/>
        <v>0.7337042876536376</v>
      </c>
      <c r="K463">
        <f t="array" ref="K463">+((SUM(COS($I463/$K$1*($A$22:$A$2000))*$B$22:$B$2000)))</f>
        <v>0.89309111823368181</v>
      </c>
      <c r="L463">
        <f t="array" ref="L463">+((SUM(COS($I463/$K$1*($A$22:$A$2000))*$C$22:$C$2000)))</f>
        <v>-5.6516320479965856</v>
      </c>
      <c r="Q463">
        <f t="shared" ca="1" si="36"/>
        <v>4.8799783962745416</v>
      </c>
      <c r="R463">
        <f t="shared" ca="1" si="37"/>
        <v>15.197670001802559</v>
      </c>
      <c r="S463">
        <f t="shared" si="38"/>
        <v>169</v>
      </c>
      <c r="X463" s="1">
        <v>1918.416667</v>
      </c>
      <c r="Y463" s="1">
        <v>-2.00882383443961E-2</v>
      </c>
      <c r="Z463" s="1">
        <v>-1.2256950000000001E-2</v>
      </c>
      <c r="AA463" s="1">
        <v>1918.416667</v>
      </c>
      <c r="AB463" s="1">
        <v>0.93200000000000105</v>
      </c>
      <c r="AC463" s="1">
        <v>7.8894215879273597</v>
      </c>
      <c r="AD463" s="1">
        <v>84.475132598840801</v>
      </c>
    </row>
    <row r="464" spans="1:30" x14ac:dyDescent="0.25">
      <c r="A464" s="1">
        <v>1991.5</v>
      </c>
      <c r="B464" s="1">
        <v>-0.93908217599606503</v>
      </c>
      <c r="C464" s="1">
        <v>-0.51813471499999997</v>
      </c>
      <c r="I464">
        <f t="shared" si="39"/>
        <v>462</v>
      </c>
      <c r="J464">
        <f t="shared" si="35"/>
        <v>0.73529583708455648</v>
      </c>
      <c r="K464">
        <f t="array" ref="K464">+((SUM(COS($I464/$K$1*($A$22:$A$2000))*$B$22:$B$2000)))</f>
        <v>4.761903732284364</v>
      </c>
      <c r="L464">
        <f t="array" ref="L464">+((SUM(COS($I464/$K$1*($A$22:$A$2000))*$C$22:$C$2000)))</f>
        <v>16.13214098907039</v>
      </c>
      <c r="Q464">
        <f t="shared" ca="1" si="36"/>
        <v>7.1081545006827396</v>
      </c>
      <c r="R464">
        <f t="shared" ca="1" si="37"/>
        <v>6.8935676962908952</v>
      </c>
      <c r="S464">
        <f t="shared" si="38"/>
        <v>168</v>
      </c>
      <c r="X464" s="1">
        <v>1918.5</v>
      </c>
      <c r="Y464" s="1">
        <v>2.2723878433675199E-2</v>
      </c>
      <c r="Z464" s="1">
        <v>0.16464039999999999</v>
      </c>
      <c r="AA464" s="1">
        <v>1918.5</v>
      </c>
      <c r="AB464" s="1">
        <v>0.93400000000000105</v>
      </c>
      <c r="AC464" s="1">
        <v>8.4634029256823702</v>
      </c>
      <c r="AD464" s="1">
        <v>119.763429353182</v>
      </c>
    </row>
    <row r="465" spans="1:30" x14ac:dyDescent="0.25">
      <c r="A465" s="1">
        <v>1991.583333</v>
      </c>
      <c r="B465" s="1">
        <v>-1.04172890397942</v>
      </c>
      <c r="C465" s="1">
        <v>-0.66321243500000004</v>
      </c>
      <c r="I465">
        <f t="shared" si="39"/>
        <v>463</v>
      </c>
      <c r="J465">
        <f t="shared" si="35"/>
        <v>0.73688738651547536</v>
      </c>
      <c r="K465">
        <f t="array" ref="K465">+((SUM(COS($I465/$K$1*($A$22:$A$2000))*$B$22:$B$2000)))</f>
        <v>4.660035095930251</v>
      </c>
      <c r="L465">
        <f t="array" ref="L465">+((SUM(COS($I465/$K$1*($A$22:$A$2000))*$C$22:$C$2000)))</f>
        <v>23.03739294613943</v>
      </c>
      <c r="Q465">
        <f t="shared" ca="1" si="36"/>
        <v>7.7218365859598421</v>
      </c>
      <c r="R465">
        <f t="shared" ca="1" si="37"/>
        <v>-13.268888787568002</v>
      </c>
      <c r="S465">
        <f t="shared" si="38"/>
        <v>167</v>
      </c>
      <c r="X465" s="1">
        <v>1918.583333</v>
      </c>
      <c r="Y465" s="1">
        <v>1.78374423908334E-3</v>
      </c>
      <c r="Z465" s="1">
        <v>0.2030979</v>
      </c>
      <c r="AA465" s="1">
        <v>1918.583333</v>
      </c>
      <c r="AB465" s="1">
        <v>0.93600000000000105</v>
      </c>
      <c r="AC465" s="1">
        <v>10.558206727721</v>
      </c>
      <c r="AD465" s="1">
        <v>154.35314301987799</v>
      </c>
    </row>
    <row r="466" spans="1:30" x14ac:dyDescent="0.25">
      <c r="A466" s="1">
        <v>1991.666667</v>
      </c>
      <c r="B466" s="1">
        <v>-1.0633664230763</v>
      </c>
      <c r="C466" s="1">
        <v>-0.69430051800000003</v>
      </c>
      <c r="I466">
        <f t="shared" si="39"/>
        <v>464</v>
      </c>
      <c r="J466">
        <f t="shared" si="35"/>
        <v>0.73847893594639435</v>
      </c>
      <c r="K466">
        <f t="array" ref="K466">+((SUM(COS($I466/$K$1*($A$22:$A$2000))*$B$22:$B$2000)))</f>
        <v>2.1410688329400158</v>
      </c>
      <c r="L466">
        <f t="array" ref="L466">+((SUM(COS($I466/$K$1*($A$22:$A$2000))*$C$22:$C$2000)))</f>
        <v>1.4181436679609121</v>
      </c>
      <c r="Q466">
        <f t="shared" ca="1" si="36"/>
        <v>1.3109061194474703</v>
      </c>
      <c r="R466">
        <f t="shared" ca="1" si="37"/>
        <v>-16.430876333890676</v>
      </c>
      <c r="S466">
        <f t="shared" si="38"/>
        <v>166</v>
      </c>
      <c r="X466" s="1">
        <v>1918.666667</v>
      </c>
      <c r="Y466" s="1">
        <v>-4.65993232269915E-2</v>
      </c>
      <c r="Z466" s="1">
        <v>0.35977330000000002</v>
      </c>
      <c r="AA466" s="1">
        <v>1918.666667</v>
      </c>
      <c r="AB466" s="1">
        <v>0.93800000000000106</v>
      </c>
      <c r="AC466" s="1">
        <v>33.124509820193701</v>
      </c>
      <c r="AD466" s="1">
        <v>155.12171439991101</v>
      </c>
    </row>
    <row r="467" spans="1:30" x14ac:dyDescent="0.25">
      <c r="A467" s="1">
        <v>1991.75</v>
      </c>
      <c r="B467" s="1">
        <v>-1.0296687799790001</v>
      </c>
      <c r="C467" s="1">
        <v>-0.626943005</v>
      </c>
      <c r="I467">
        <f t="shared" si="39"/>
        <v>465</v>
      </c>
      <c r="J467">
        <f t="shared" si="35"/>
        <v>0.74007048537731335</v>
      </c>
      <c r="K467">
        <f t="array" ref="K467">+((SUM(COS($I467/$K$1*($A$22:$A$2000))*$B$22:$B$2000)))</f>
        <v>-0.14140478129532616</v>
      </c>
      <c r="L467">
        <f t="array" ref="L467">+((SUM(COS($I467/$K$1*($A$22:$A$2000))*$C$22:$C$2000)))</f>
        <v>-22.48284497290474</v>
      </c>
      <c r="Q467">
        <f t="shared" ca="1" si="36"/>
        <v>-8.324461421025994</v>
      </c>
      <c r="R467">
        <f t="shared" ca="1" si="37"/>
        <v>4.2784132271048954</v>
      </c>
      <c r="S467">
        <f t="shared" si="38"/>
        <v>165</v>
      </c>
      <c r="X467" s="1">
        <v>1918.75</v>
      </c>
      <c r="Y467" s="1">
        <v>-5.2863278995596702E-2</v>
      </c>
      <c r="Z467" s="1">
        <v>0.50814159999999997</v>
      </c>
      <c r="AA467" s="1">
        <v>1918.75</v>
      </c>
      <c r="AB467" s="1">
        <v>0.94000000000000095</v>
      </c>
      <c r="AC467" s="1">
        <v>92.223667427135695</v>
      </c>
      <c r="AD467" s="1">
        <v>149.700726462955</v>
      </c>
    </row>
    <row r="468" spans="1:30" x14ac:dyDescent="0.25">
      <c r="A468" s="1">
        <v>1991.833333</v>
      </c>
      <c r="B468" s="1">
        <v>-0.96672901463608796</v>
      </c>
      <c r="C468" s="1">
        <v>-0.76683937800000002</v>
      </c>
      <c r="I468">
        <f t="shared" si="39"/>
        <v>466</v>
      </c>
      <c r="J468">
        <f t="shared" si="35"/>
        <v>0.74166203480823234</v>
      </c>
      <c r="K468">
        <f t="array" ref="K468">+((SUM(COS($I468/$K$1*($A$22:$A$2000))*$B$22:$B$2000)))</f>
        <v>-1.7909427719733264</v>
      </c>
      <c r="L468">
        <f t="array" ref="L468">+((SUM(COS($I468/$K$1*($A$22:$A$2000))*$C$22:$C$2000)))</f>
        <v>-20.220977728047181</v>
      </c>
      <c r="Q468">
        <f t="shared" ca="1" si="36"/>
        <v>-11.502191198974018</v>
      </c>
      <c r="R468">
        <f t="shared" ca="1" si="37"/>
        <v>20.355100238138014</v>
      </c>
      <c r="S468">
        <f t="shared" si="38"/>
        <v>164</v>
      </c>
      <c r="X468" s="1">
        <v>1918.833333</v>
      </c>
      <c r="Y468" s="1">
        <v>-1.00419829439939E-2</v>
      </c>
      <c r="Z468" s="1">
        <v>0.44204500000000002</v>
      </c>
      <c r="AA468" s="1">
        <v>1918.833333</v>
      </c>
      <c r="AB468" s="1">
        <v>0.94200000000000095</v>
      </c>
      <c r="AC468" s="1">
        <v>175.06152945759399</v>
      </c>
      <c r="AD468" s="1">
        <v>191.80634099431001</v>
      </c>
    </row>
    <row r="469" spans="1:30" x14ac:dyDescent="0.25">
      <c r="A469" s="1">
        <v>1991.916667</v>
      </c>
      <c r="B469" s="1">
        <v>-0.91785083233216302</v>
      </c>
      <c r="C469" s="1">
        <v>-0.90673575100000003</v>
      </c>
      <c r="I469">
        <f t="shared" si="39"/>
        <v>467</v>
      </c>
      <c r="J469">
        <f t="shared" si="35"/>
        <v>0.74325358423915122</v>
      </c>
      <c r="K469">
        <f t="array" ref="K469">+((SUM(COS($I469/$K$1*($A$22:$A$2000))*$B$22:$B$2000)))</f>
        <v>-3.3063677173766837</v>
      </c>
      <c r="L469">
        <f t="array" ref="L469">+((SUM(COS($I469/$K$1*($A$22:$A$2000))*$C$22:$C$2000)))</f>
        <v>-2.1194743700877039E-2</v>
      </c>
      <c r="Q469">
        <f t="shared" ca="1" si="36"/>
        <v>-6.167805003923184</v>
      </c>
      <c r="R469">
        <f t="shared" ca="1" si="37"/>
        <v>7.4563509329664015</v>
      </c>
      <c r="S469">
        <f t="shared" si="38"/>
        <v>163</v>
      </c>
      <c r="X469" s="1">
        <v>1918.916667</v>
      </c>
      <c r="Y469" s="1">
        <v>2.3730740242093901E-2</v>
      </c>
      <c r="Z469" s="1">
        <v>0.27008660000000001</v>
      </c>
      <c r="AA469" s="1">
        <v>1918.916667</v>
      </c>
      <c r="AB469" s="1">
        <v>0.94400000000000095</v>
      </c>
      <c r="AC469" s="1">
        <v>247.21149598121701</v>
      </c>
      <c r="AD469" s="1">
        <v>292.45788001715903</v>
      </c>
    </row>
    <row r="470" spans="1:30" x14ac:dyDescent="0.25">
      <c r="A470" s="1">
        <v>1992</v>
      </c>
      <c r="B470" s="1">
        <v>-0.81975511546021695</v>
      </c>
      <c r="C470" s="1">
        <v>-0.82901554399999999</v>
      </c>
      <c r="I470">
        <f t="shared" si="39"/>
        <v>468</v>
      </c>
      <c r="J470">
        <f t="shared" si="35"/>
        <v>0.7448451336700701</v>
      </c>
      <c r="K470">
        <f t="array" ref="K470">+((SUM(COS($I470/$K$1*($A$22:$A$2000))*$B$22:$B$2000)))</f>
        <v>-3.7051363375644275</v>
      </c>
      <c r="L470">
        <f t="array" ref="L470">+((SUM(COS($I470/$K$1*($A$22:$A$2000))*$C$22:$C$2000)))</f>
        <v>10.350306085317774</v>
      </c>
      <c r="Q470">
        <f t="shared" ca="1" si="36"/>
        <v>0.24001120702930501</v>
      </c>
      <c r="R470">
        <f t="shared" ca="1" si="37"/>
        <v>-17.862951766262423</v>
      </c>
      <c r="S470">
        <f t="shared" si="38"/>
        <v>162</v>
      </c>
      <c r="X470" s="1">
        <v>1919</v>
      </c>
      <c r="Y470" s="1">
        <v>1.2622303205250599E-2</v>
      </c>
      <c r="Z470" s="1">
        <v>0.1419319</v>
      </c>
      <c r="AA470" s="1">
        <v>1919</v>
      </c>
      <c r="AB470" s="1">
        <v>0.94600000000000095</v>
      </c>
      <c r="AC470" s="1">
        <v>282.48264622024197</v>
      </c>
      <c r="AD470" s="1">
        <v>413.61331066752098</v>
      </c>
    </row>
    <row r="471" spans="1:30" x14ac:dyDescent="0.25">
      <c r="A471" s="1">
        <v>1992.083333</v>
      </c>
      <c r="B471" s="1">
        <v>-0.66357876888453904</v>
      </c>
      <c r="C471" s="1">
        <v>-0.88601036300000002</v>
      </c>
      <c r="I471">
        <f t="shared" si="39"/>
        <v>469</v>
      </c>
      <c r="J471">
        <f t="shared" si="35"/>
        <v>0.74643668310098921</v>
      </c>
      <c r="K471">
        <f t="array" ref="K471">+((SUM(COS($I471/$K$1*($A$22:$A$2000))*$B$22:$B$2000)))</f>
        <v>-1.7886715988366766</v>
      </c>
      <c r="L471">
        <f t="array" ref="L471">+((SUM(COS($I471/$K$1*($A$22:$A$2000))*$C$22:$C$2000)))</f>
        <v>5.64921717504083</v>
      </c>
      <c r="Q471">
        <f t="shared" ca="1" si="36"/>
        <v>3.0686024730694066</v>
      </c>
      <c r="R471">
        <f t="shared" ca="1" si="37"/>
        <v>-19.64533108540785</v>
      </c>
      <c r="S471">
        <f t="shared" si="38"/>
        <v>161</v>
      </c>
      <c r="X471" s="1">
        <v>1919.083333</v>
      </c>
      <c r="Y471" s="1">
        <v>-1.0301693362424501E-2</v>
      </c>
      <c r="Z471" s="1">
        <v>5.2842859999999998E-2</v>
      </c>
      <c r="AA471" s="1">
        <v>1919.083333</v>
      </c>
      <c r="AB471" s="1">
        <v>0.94800000000000095</v>
      </c>
      <c r="AC471" s="1">
        <v>271.58839494703398</v>
      </c>
      <c r="AD471" s="1">
        <v>505.45035436095299</v>
      </c>
    </row>
    <row r="472" spans="1:30" x14ac:dyDescent="0.25">
      <c r="A472" s="1">
        <v>1992.166667</v>
      </c>
      <c r="B472" s="1">
        <v>-0.522285833826448</v>
      </c>
      <c r="C472" s="1">
        <v>-0.94818652800000003</v>
      </c>
      <c r="I472">
        <f t="shared" si="39"/>
        <v>470</v>
      </c>
      <c r="J472">
        <f t="shared" si="35"/>
        <v>0.74802823253190809</v>
      </c>
      <c r="K472">
        <f t="array" ref="K472">+((SUM(COS($I472/$K$1*($A$22:$A$2000))*$B$22:$B$2000)))</f>
        <v>1.3164609209503209</v>
      </c>
      <c r="L472">
        <f t="array" ref="L472">+((SUM(COS($I472/$K$1*($A$22:$A$2000))*$C$22:$C$2000)))</f>
        <v>3.9594927022665822</v>
      </c>
      <c r="Q472">
        <f t="shared" ca="1" si="36"/>
        <v>5.8315443670371465</v>
      </c>
      <c r="R472">
        <f t="shared" ca="1" si="37"/>
        <v>6.4211756244668514</v>
      </c>
      <c r="S472">
        <f t="shared" si="38"/>
        <v>160</v>
      </c>
      <c r="X472" s="1">
        <v>1919.166667</v>
      </c>
      <c r="Y472" s="1">
        <v>4.5755330249281903E-3</v>
      </c>
      <c r="Z472" s="1">
        <v>-0.11690349999999999</v>
      </c>
      <c r="AA472" s="1">
        <v>1919.166667</v>
      </c>
      <c r="AB472" s="1">
        <v>0.95000000000000095</v>
      </c>
      <c r="AC472" s="1">
        <v>214.85865932856601</v>
      </c>
      <c r="AD472" s="1">
        <v>524.81256716201904</v>
      </c>
    </row>
    <row r="473" spans="1:30" x14ac:dyDescent="0.25">
      <c r="A473" s="1">
        <v>1992.25</v>
      </c>
      <c r="B473" s="1">
        <v>-0.29263900808153498</v>
      </c>
      <c r="C473" s="1">
        <v>-1.124352332</v>
      </c>
      <c r="I473">
        <f t="shared" si="39"/>
        <v>471</v>
      </c>
      <c r="J473">
        <f t="shared" si="35"/>
        <v>0.74961978196282708</v>
      </c>
      <c r="K473">
        <f t="array" ref="K473">+((SUM(COS($I473/$K$1*($A$22:$A$2000))*$B$22:$B$2000)))</f>
        <v>3.09594414100741</v>
      </c>
      <c r="L473">
        <f t="array" ref="L473">+((SUM(COS($I473/$K$1*($A$22:$A$2000))*$C$22:$C$2000)))</f>
        <v>10.486939861103636</v>
      </c>
      <c r="Q473">
        <f t="shared" ca="1" si="36"/>
        <v>10.148778601547676</v>
      </c>
      <c r="R473">
        <f t="shared" ca="1" si="37"/>
        <v>25.682500776821765</v>
      </c>
      <c r="S473">
        <f t="shared" si="38"/>
        <v>159</v>
      </c>
      <c r="X473" s="1">
        <v>1919.25</v>
      </c>
      <c r="Y473" s="1">
        <v>5.9998951458376297E-2</v>
      </c>
      <c r="Z473" s="1">
        <v>-0.22653470000000001</v>
      </c>
      <c r="AA473" s="1">
        <v>1919.25</v>
      </c>
      <c r="AB473" s="1">
        <v>0.95200000000000096</v>
      </c>
      <c r="AC473" s="1">
        <v>132.21699570933299</v>
      </c>
      <c r="AD473" s="1">
        <v>453.86958902708102</v>
      </c>
    </row>
    <row r="474" spans="1:30" x14ac:dyDescent="0.25">
      <c r="A474" s="1">
        <v>1992.333333</v>
      </c>
      <c r="B474" s="1">
        <v>-5.2685477108143502E-2</v>
      </c>
      <c r="C474" s="1">
        <v>-1.2176165800000001</v>
      </c>
      <c r="I474">
        <f t="shared" si="39"/>
        <v>472</v>
      </c>
      <c r="J474">
        <f t="shared" si="35"/>
        <v>0.75121133139374596</v>
      </c>
      <c r="K474">
        <f t="array" ref="K474">+((SUM(COS($I474/$K$1*($A$22:$A$2000))*$B$22:$B$2000)))</f>
        <v>2.7889644900209478</v>
      </c>
      <c r="L474">
        <f t="array" ref="L474">+((SUM(COS($I474/$K$1*($A$22:$A$2000))*$C$22:$C$2000)))</f>
        <v>7.8033088281336838</v>
      </c>
      <c r="Q474">
        <f t="shared" ca="1" si="36"/>
        <v>9.2052233882915839</v>
      </c>
      <c r="R474">
        <f t="shared" ca="1" si="37"/>
        <v>12.074508950618359</v>
      </c>
      <c r="S474">
        <f t="shared" si="38"/>
        <v>158</v>
      </c>
      <c r="X474" s="1">
        <v>1919.333333</v>
      </c>
      <c r="Y474" s="1">
        <v>0.120820437938454</v>
      </c>
      <c r="Z474" s="1">
        <v>-0.20107729999999999</v>
      </c>
      <c r="AA474" s="1">
        <v>1919.333333</v>
      </c>
      <c r="AB474" s="1">
        <v>0.95400000000000096</v>
      </c>
      <c r="AC474" s="1">
        <v>72.748811821118593</v>
      </c>
      <c r="AD474" s="1">
        <v>328.79338230866301</v>
      </c>
    </row>
    <row r="475" spans="1:30" x14ac:dyDescent="0.25">
      <c r="A475" s="1">
        <v>1992.416667</v>
      </c>
      <c r="B475" s="1">
        <v>4.96948004124328E-2</v>
      </c>
      <c r="C475" s="1">
        <v>-1.533678756</v>
      </c>
      <c r="I475">
        <f t="shared" si="39"/>
        <v>473</v>
      </c>
      <c r="J475">
        <f t="shared" si="35"/>
        <v>0.75280288082466507</v>
      </c>
      <c r="K475">
        <f t="array" ref="K475">+((SUM(COS($I475/$K$1*($A$22:$A$2000))*$B$22:$B$2000)))</f>
        <v>1.7326544082858053</v>
      </c>
      <c r="L475">
        <f t="array" ref="L475">+((SUM(COS($I475/$K$1*($A$22:$A$2000))*$C$22:$C$2000)))</f>
        <v>-11.050812487419623</v>
      </c>
      <c r="Q475">
        <f t="shared" ca="1" si="36"/>
        <v>-1.540538275741089</v>
      </c>
      <c r="R475">
        <f t="shared" ca="1" si="37"/>
        <v>-16.671656978885739</v>
      </c>
      <c r="S475">
        <f t="shared" si="38"/>
        <v>157</v>
      </c>
      <c r="X475" s="1">
        <v>1919.416667</v>
      </c>
      <c r="Y475" s="1">
        <v>0.160224569746381</v>
      </c>
      <c r="Z475" s="1">
        <v>-0.16581799999999999</v>
      </c>
      <c r="AA475" s="1">
        <v>1919.416667</v>
      </c>
      <c r="AB475" s="1">
        <v>0.95600000000000096</v>
      </c>
      <c r="AC475" s="1">
        <v>87.738660260852299</v>
      </c>
      <c r="AD475" s="1">
        <v>220.85877687022901</v>
      </c>
    </row>
    <row r="476" spans="1:30" x14ac:dyDescent="0.25">
      <c r="A476" s="1">
        <v>1992.5</v>
      </c>
      <c r="B476" s="1">
        <v>0.12418790044591201</v>
      </c>
      <c r="C476" s="1">
        <v>-1.5854922279999999</v>
      </c>
      <c r="I476">
        <f t="shared" si="39"/>
        <v>474</v>
      </c>
      <c r="J476">
        <f t="shared" si="35"/>
        <v>0.75439443025558395</v>
      </c>
      <c r="K476">
        <f t="array" ref="K476">+((SUM(COS($I476/$K$1*($A$22:$A$2000))*$B$22:$B$2000)))</f>
        <v>0.75493263881459305</v>
      </c>
      <c r="L476">
        <f t="array" ref="L476">+((SUM(COS($I476/$K$1*($A$22:$A$2000))*$C$22:$C$2000)))</f>
        <v>-23.914278581311248</v>
      </c>
      <c r="Q476">
        <f t="shared" ca="1" si="36"/>
        <v>-13.308999134602862</v>
      </c>
      <c r="R476">
        <f t="shared" ca="1" si="37"/>
        <v>-24.271780663862405</v>
      </c>
      <c r="S476">
        <f t="shared" si="38"/>
        <v>156</v>
      </c>
      <c r="X476" s="1">
        <v>1919.5</v>
      </c>
      <c r="Y476" s="1">
        <v>0.17610108723640699</v>
      </c>
      <c r="Z476" s="1">
        <v>0.1174113</v>
      </c>
      <c r="AA476" s="1">
        <v>1919.5</v>
      </c>
      <c r="AB476" s="1">
        <v>0.95800000000000096</v>
      </c>
      <c r="AC476" s="1">
        <v>189.02319481560201</v>
      </c>
      <c r="AD476" s="1">
        <v>178.27250619283799</v>
      </c>
    </row>
    <row r="477" spans="1:30" x14ac:dyDescent="0.25">
      <c r="A477" s="1">
        <v>1992.583333</v>
      </c>
      <c r="B477" s="1">
        <v>0.23925196958061201</v>
      </c>
      <c r="C477" s="1">
        <v>-1.4145077720000001</v>
      </c>
      <c r="I477">
        <f t="shared" si="39"/>
        <v>475</v>
      </c>
      <c r="J477">
        <f t="shared" si="35"/>
        <v>0.75598597968650283</v>
      </c>
      <c r="K477">
        <f t="array" ref="K477">+((SUM(COS($I477/$K$1*($A$22:$A$2000))*$B$22:$B$2000)))</f>
        <v>-0.72153718422412394</v>
      </c>
      <c r="L477">
        <f t="array" ref="L477">+((SUM(COS($I477/$K$1*($A$22:$A$2000))*$C$22:$C$2000)))</f>
        <v>-10.485906323339734</v>
      </c>
      <c r="Q477">
        <f t="shared" ca="1" si="36"/>
        <v>-13.254182908481614</v>
      </c>
      <c r="R477">
        <f t="shared" ca="1" si="37"/>
        <v>-3.6952227155054884</v>
      </c>
      <c r="S477">
        <f t="shared" si="38"/>
        <v>155</v>
      </c>
      <c r="X477" s="1">
        <v>1919.583333</v>
      </c>
      <c r="Y477" s="1">
        <v>0.18195008396724299</v>
      </c>
      <c r="Z477" s="1">
        <v>-3.8212120000000002E-2</v>
      </c>
      <c r="AA477" s="1">
        <v>1919.583333</v>
      </c>
      <c r="AB477" s="1">
        <v>0.96000000000000096</v>
      </c>
      <c r="AC477" s="1">
        <v>338.122835827541</v>
      </c>
      <c r="AD477" s="1">
        <v>204.338974136156</v>
      </c>
    </row>
    <row r="478" spans="1:30" x14ac:dyDescent="0.25">
      <c r="A478" s="1">
        <v>1992.666667</v>
      </c>
      <c r="B478" s="1">
        <v>0.368063893996529</v>
      </c>
      <c r="C478" s="1">
        <v>-0.49740932599999998</v>
      </c>
      <c r="I478">
        <f t="shared" si="39"/>
        <v>476</v>
      </c>
      <c r="J478">
        <f t="shared" si="35"/>
        <v>0.75757752911742182</v>
      </c>
      <c r="K478">
        <f t="array" ref="K478">+((SUM(COS($I478/$K$1*($A$22:$A$2000))*$B$22:$B$2000)))</f>
        <v>-2.6083720459033799</v>
      </c>
      <c r="L478">
        <f t="array" ref="L478">+((SUM(COS($I478/$K$1*($A$22:$A$2000))*$C$22:$C$2000)))</f>
        <v>14.465367890250503</v>
      </c>
      <c r="Q478">
        <f t="shared" ca="1" si="36"/>
        <v>-2.2924058455220631</v>
      </c>
      <c r="R478">
        <f t="shared" ca="1" si="37"/>
        <v>17.818934856621809</v>
      </c>
      <c r="S478">
        <f t="shared" si="38"/>
        <v>154</v>
      </c>
      <c r="X478" s="1">
        <v>1919.666667</v>
      </c>
      <c r="Y478" s="1">
        <v>0.19913963941361201</v>
      </c>
      <c r="Z478" s="1">
        <v>0.14012530000000001</v>
      </c>
      <c r="AA478" s="1">
        <v>1919.666667</v>
      </c>
      <c r="AB478" s="1">
        <v>0.96200000000000097</v>
      </c>
      <c r="AC478" s="1">
        <v>469.08743600519301</v>
      </c>
      <c r="AD478" s="1">
        <v>267.57950881399</v>
      </c>
    </row>
    <row r="479" spans="1:30" x14ac:dyDescent="0.25">
      <c r="A479" s="1">
        <v>1992.75</v>
      </c>
      <c r="B479" s="1">
        <v>0.44580876087738502</v>
      </c>
      <c r="C479" s="1">
        <v>-2.5906736E-2</v>
      </c>
      <c r="I479">
        <f t="shared" si="39"/>
        <v>477</v>
      </c>
      <c r="J479">
        <f t="shared" si="35"/>
        <v>0.7591690785483407</v>
      </c>
      <c r="K479">
        <f t="array" ref="K479">+((SUM(COS($I479/$K$1*($A$22:$A$2000))*$B$22:$B$2000)))</f>
        <v>-3.2607390846652526</v>
      </c>
      <c r="L479">
        <f t="array" ref="L479">+((SUM(COS($I479/$K$1*($A$22:$A$2000))*$C$22:$C$2000)))</f>
        <v>20.233120712692731</v>
      </c>
      <c r="Q479">
        <f t="shared" ca="1" si="36"/>
        <v>6.1426149349829728</v>
      </c>
      <c r="R479">
        <f t="shared" ca="1" si="37"/>
        <v>17.198718951365549</v>
      </c>
      <c r="S479">
        <f t="shared" si="38"/>
        <v>153</v>
      </c>
      <c r="X479" s="1">
        <v>1919.75</v>
      </c>
      <c r="Y479" s="1">
        <v>0.23651321323802199</v>
      </c>
      <c r="Z479" s="1">
        <v>7.2715280000000002E-3</v>
      </c>
      <c r="AA479" s="1">
        <v>1919.75</v>
      </c>
      <c r="AB479" s="1">
        <v>0.96400000000000097</v>
      </c>
      <c r="AC479" s="1">
        <v>523.92645235101497</v>
      </c>
      <c r="AD479" s="1">
        <v>310.88502399500697</v>
      </c>
    </row>
    <row r="480" spans="1:30" x14ac:dyDescent="0.25">
      <c r="A480" s="1">
        <v>1992.833333</v>
      </c>
      <c r="B480" s="1">
        <v>0.43587417465649902</v>
      </c>
      <c r="C480" s="1">
        <v>0.38341968900000001</v>
      </c>
      <c r="I480">
        <f t="shared" si="39"/>
        <v>478</v>
      </c>
      <c r="J480">
        <f t="shared" si="35"/>
        <v>0.76076062797925981</v>
      </c>
      <c r="K480">
        <f t="array" ref="K480">+((SUM(COS($I480/$K$1*($A$22:$A$2000))*$B$22:$B$2000)))</f>
        <v>-1.7807686134568232</v>
      </c>
      <c r="L480">
        <f t="array" ref="L480">+((SUM(COS($I480/$K$1*($A$22:$A$2000))*$C$22:$C$2000)))</f>
        <v>3.903579672346825</v>
      </c>
      <c r="Q480">
        <f t="shared" ca="1" si="36"/>
        <v>5.264964341069577</v>
      </c>
      <c r="R480">
        <f t="shared" ca="1" si="37"/>
        <v>0.91997149055327798</v>
      </c>
      <c r="S480">
        <f t="shared" si="38"/>
        <v>152</v>
      </c>
      <c r="X480" s="1">
        <v>1919.833333</v>
      </c>
      <c r="Y480" s="1">
        <v>0.262961040734913</v>
      </c>
      <c r="Z480" s="1">
        <v>-1.4523980000000001E-2</v>
      </c>
      <c r="AA480" s="1">
        <v>1919.833333</v>
      </c>
      <c r="AB480" s="1">
        <v>0.96600000000000097</v>
      </c>
      <c r="AC480" s="1">
        <v>483.31933889478802</v>
      </c>
      <c r="AD480" s="1">
        <v>294.90877295037598</v>
      </c>
    </row>
    <row r="481" spans="1:30" x14ac:dyDescent="0.25">
      <c r="A481" s="1">
        <v>1992.916667</v>
      </c>
      <c r="B481" s="1">
        <v>0.41853865976997001</v>
      </c>
      <c r="C481" s="1">
        <v>0.70984455999999996</v>
      </c>
      <c r="I481">
        <f t="shared" si="39"/>
        <v>479</v>
      </c>
      <c r="J481">
        <f t="shared" si="35"/>
        <v>0.76235217741017869</v>
      </c>
      <c r="K481">
        <f t="array" ref="K481">+((SUM(COS($I481/$K$1*($A$22:$A$2000))*$B$22:$B$2000)))</f>
        <v>0.3589974027988842</v>
      </c>
      <c r="L481">
        <f t="array" ref="L481">+((SUM(COS($I481/$K$1*($A$22:$A$2000))*$C$22:$C$2000)))</f>
        <v>-8.5636790514826213</v>
      </c>
      <c r="Q481">
        <f t="shared" ca="1" si="36"/>
        <v>2.5583545668977576</v>
      </c>
      <c r="R481">
        <f t="shared" ca="1" si="37"/>
        <v>-11.119348928357301</v>
      </c>
      <c r="S481">
        <f t="shared" si="38"/>
        <v>151</v>
      </c>
      <c r="X481" s="1">
        <v>1919.916667</v>
      </c>
      <c r="Y481" s="1">
        <v>0.231534933640374</v>
      </c>
      <c r="Z481" s="1">
        <v>-0.1931534</v>
      </c>
      <c r="AA481" s="1">
        <v>1919.916667</v>
      </c>
      <c r="AB481" s="1">
        <v>0.96800000000000097</v>
      </c>
      <c r="AC481" s="1">
        <v>371.167869843304</v>
      </c>
      <c r="AD481" s="1">
        <v>245.52554844007199</v>
      </c>
    </row>
    <row r="482" spans="1:30" x14ac:dyDescent="0.25">
      <c r="A482" s="1">
        <v>1993</v>
      </c>
      <c r="B482" s="1">
        <v>0.46652616755394299</v>
      </c>
      <c r="C482" s="1">
        <v>0.69430051800000003</v>
      </c>
      <c r="I482">
        <f t="shared" si="39"/>
        <v>480</v>
      </c>
      <c r="J482">
        <f t="shared" si="35"/>
        <v>0.76394372684109757</v>
      </c>
      <c r="K482">
        <f t="array" ref="K482">+((SUM(COS($I482/$K$1*($A$22:$A$2000))*$B$22:$B$2000)))</f>
        <v>1.4074683340850007</v>
      </c>
      <c r="L482">
        <f t="array" ref="L482">+((SUM(COS($I482/$K$1*($A$22:$A$2000))*$C$22:$C$2000)))</f>
        <v>-3.593767100008264</v>
      </c>
      <c r="Q482">
        <f t="shared" ca="1" si="36"/>
        <v>4.9657812616548407</v>
      </c>
      <c r="R482">
        <f t="shared" ca="1" si="37"/>
        <v>-11.331617543001997</v>
      </c>
      <c r="S482">
        <f t="shared" si="38"/>
        <v>150</v>
      </c>
      <c r="X482" s="1">
        <v>1920</v>
      </c>
      <c r="Y482" s="1">
        <v>0.15224796385139799</v>
      </c>
      <c r="Z482" s="1">
        <v>0.18612090000000001</v>
      </c>
      <c r="AA482" s="1">
        <v>1920</v>
      </c>
      <c r="AB482" s="1">
        <v>0.97000000000000097</v>
      </c>
      <c r="AC482" s="1">
        <v>231.596743139891</v>
      </c>
      <c r="AD482" s="1">
        <v>207.926957133462</v>
      </c>
    </row>
    <row r="483" spans="1:30" x14ac:dyDescent="0.25">
      <c r="A483" s="1">
        <v>1993.083333</v>
      </c>
      <c r="B483" s="1">
        <v>0.58542900576485402</v>
      </c>
      <c r="C483" s="1">
        <v>0.76683937800000002</v>
      </c>
      <c r="I483">
        <f t="shared" si="39"/>
        <v>481</v>
      </c>
      <c r="J483">
        <f t="shared" si="35"/>
        <v>0.76553527627201656</v>
      </c>
      <c r="K483">
        <f t="array" ref="K483">+((SUM(COS($I483/$K$1*($A$22:$A$2000))*$B$22:$B$2000)))</f>
        <v>1.7801994223860982</v>
      </c>
      <c r="L483">
        <f t="array" ref="L483">+((SUM(COS($I483/$K$1*($A$22:$A$2000))*$C$22:$C$2000)))</f>
        <v>2.6266772701850027</v>
      </c>
      <c r="Q483">
        <f t="shared" ca="1" si="36"/>
        <v>6.7522371375945225</v>
      </c>
      <c r="R483">
        <f t="shared" ca="1" si="37"/>
        <v>-5.0850925152527626</v>
      </c>
      <c r="S483">
        <f t="shared" si="38"/>
        <v>149</v>
      </c>
      <c r="X483" s="1">
        <v>1920.083333</v>
      </c>
      <c r="Y483" s="1">
        <v>0.100428958121499</v>
      </c>
      <c r="Z483" s="1">
        <v>0.22346389999999999</v>
      </c>
      <c r="AA483" s="1">
        <v>1920.083333</v>
      </c>
      <c r="AB483" s="1">
        <v>0.97200000000000097</v>
      </c>
      <c r="AC483" s="1">
        <v>109.73962890296301</v>
      </c>
      <c r="AD483" s="1">
        <v>179.33167586441601</v>
      </c>
    </row>
    <row r="484" spans="1:30" x14ac:dyDescent="0.25">
      <c r="A484" s="1">
        <v>1993.166667</v>
      </c>
      <c r="B484" s="1">
        <v>0.69928149517442895</v>
      </c>
      <c r="C484" s="1">
        <v>0.68911917099999997</v>
      </c>
      <c r="I484">
        <f t="shared" si="39"/>
        <v>482</v>
      </c>
      <c r="J484">
        <f t="shared" si="35"/>
        <v>0.76712682570293556</v>
      </c>
      <c r="K484">
        <f t="array" ref="K484">+((SUM(COS($I484/$K$1*($A$22:$A$2000))*$B$22:$B$2000)))</f>
        <v>2.6519681023906472</v>
      </c>
      <c r="L484">
        <f t="array" ref="L484">+((SUM(COS($I484/$K$1*($A$22:$A$2000))*$C$22:$C$2000)))</f>
        <v>-4.3769080673384098</v>
      </c>
      <c r="Q484">
        <f t="shared" ca="1" si="36"/>
        <v>1.6271920918314649E-2</v>
      </c>
      <c r="R484">
        <f t="shared" ca="1" si="37"/>
        <v>2.9440979830547254</v>
      </c>
      <c r="S484">
        <f t="shared" si="38"/>
        <v>148</v>
      </c>
      <c r="X484" s="1">
        <v>1920.166667</v>
      </c>
      <c r="Y484" s="1">
        <v>0.114751283528475</v>
      </c>
      <c r="Z484" s="1">
        <v>0.29234640000000001</v>
      </c>
      <c r="AA484" s="1">
        <v>1920.166667</v>
      </c>
      <c r="AB484" s="1">
        <v>0.97400000000000098</v>
      </c>
      <c r="AC484" s="1">
        <v>42.079741236593598</v>
      </c>
      <c r="AD484" s="1">
        <v>154.488763593919</v>
      </c>
    </row>
    <row r="485" spans="1:30" x14ac:dyDescent="0.25">
      <c r="A485" s="1">
        <v>1993.25</v>
      </c>
      <c r="B485" s="1">
        <v>0.62220961479396097</v>
      </c>
      <c r="C485" s="1">
        <v>0.69948186499999998</v>
      </c>
      <c r="I485">
        <f t="shared" si="39"/>
        <v>483</v>
      </c>
      <c r="J485">
        <f t="shared" si="35"/>
        <v>0.76871837513385455</v>
      </c>
      <c r="K485">
        <f t="array" ref="K485">+((SUM(COS($I485/$K$1*($A$22:$A$2000))*$B$22:$B$2000)))</f>
        <v>3.0812419544151166</v>
      </c>
      <c r="L485">
        <f t="array" ref="L485">+((SUM(COS($I485/$K$1*($A$22:$A$2000))*$C$22:$C$2000)))</f>
        <v>-11.760605256867013</v>
      </c>
      <c r="Q485">
        <f t="shared" ca="1" si="36"/>
        <v>-10.021277355941907</v>
      </c>
      <c r="R485">
        <f t="shared" ca="1" si="37"/>
        <v>10.345898506283453</v>
      </c>
      <c r="S485">
        <f t="shared" si="38"/>
        <v>147</v>
      </c>
      <c r="X485" s="1">
        <v>1920.25</v>
      </c>
      <c r="Y485" s="1">
        <v>0.127170740915928</v>
      </c>
      <c r="Z485" s="1">
        <v>0.23864630000000001</v>
      </c>
      <c r="AA485" s="1">
        <v>1920.25</v>
      </c>
      <c r="AB485" s="1">
        <v>0.97600000000000098</v>
      </c>
      <c r="AC485" s="1">
        <v>32.666726278449701</v>
      </c>
      <c r="AD485" s="1">
        <v>169.70820174140201</v>
      </c>
    </row>
    <row r="486" spans="1:30" x14ac:dyDescent="0.25">
      <c r="A486" s="1">
        <v>1993.333333</v>
      </c>
      <c r="B486" s="1">
        <v>0.133405903413338</v>
      </c>
      <c r="C486" s="1">
        <v>0.62176165800000005</v>
      </c>
      <c r="I486">
        <f t="shared" si="39"/>
        <v>484</v>
      </c>
      <c r="J486">
        <f t="shared" si="35"/>
        <v>0.77030992456477343</v>
      </c>
      <c r="K486">
        <f t="array" ref="K486">+((SUM(COS($I486/$K$1*($A$22:$A$2000))*$B$22:$B$2000)))</f>
        <v>0.95462942806264173</v>
      </c>
      <c r="L486">
        <f t="array" ref="L486">+((SUM(COS($I486/$K$1*($A$22:$A$2000))*$C$22:$C$2000)))</f>
        <v>-2.3300102597871142</v>
      </c>
      <c r="Q486">
        <f t="shared" ca="1" si="36"/>
        <v>-11.094420354933241</v>
      </c>
      <c r="R486">
        <f t="shared" ca="1" si="37"/>
        <v>10.869392980440665</v>
      </c>
      <c r="S486">
        <f t="shared" si="38"/>
        <v>146</v>
      </c>
      <c r="X486" s="1">
        <v>1920.333333</v>
      </c>
      <c r="Y486" s="1">
        <v>4.95229453151875E-2</v>
      </c>
      <c r="Z486" s="1">
        <v>0.46869179999999999</v>
      </c>
      <c r="AA486" s="1">
        <v>1920.333333</v>
      </c>
      <c r="AB486" s="1">
        <v>0.97800000000000098</v>
      </c>
      <c r="AC486" s="1">
        <v>42.366159570281503</v>
      </c>
      <c r="AD486" s="1">
        <v>221.04479960647899</v>
      </c>
    </row>
    <row r="487" spans="1:30" x14ac:dyDescent="0.25">
      <c r="A487" s="1">
        <v>1993.416667</v>
      </c>
      <c r="B487" s="1">
        <v>-0.37956929137161599</v>
      </c>
      <c r="C487" s="1">
        <v>0.65284974100000004</v>
      </c>
      <c r="I487">
        <f t="shared" si="39"/>
        <v>485</v>
      </c>
      <c r="J487">
        <f t="shared" si="35"/>
        <v>0.77190147399569231</v>
      </c>
      <c r="K487">
        <f t="array" ref="K487">+((SUM(COS($I487/$K$1*($A$22:$A$2000))*$B$22:$B$2000)))</f>
        <v>-3.1717502401371194</v>
      </c>
      <c r="L487">
        <f t="array" ref="L487">+((SUM(COS($I487/$K$1*($A$22:$A$2000))*$C$22:$C$2000)))</f>
        <v>13.641384919685276</v>
      </c>
      <c r="Q487">
        <f t="shared" ca="1" si="36"/>
        <v>-2.3189222435833146</v>
      </c>
      <c r="R487">
        <f t="shared" ca="1" si="37"/>
        <v>0.51636896561669043</v>
      </c>
      <c r="S487">
        <f t="shared" si="38"/>
        <v>145</v>
      </c>
      <c r="X487" s="1">
        <v>1920.416667</v>
      </c>
      <c r="Y487" s="1">
        <v>-0.10228177611325499</v>
      </c>
      <c r="Z487" s="1">
        <v>0.13306100000000001</v>
      </c>
      <c r="AA487" s="1">
        <v>1920.416667</v>
      </c>
      <c r="AB487" s="1">
        <v>0.98000000000000098</v>
      </c>
      <c r="AC487" s="1">
        <v>34.851917001056201</v>
      </c>
      <c r="AD487" s="1">
        <v>244.24138656705901</v>
      </c>
    </row>
    <row r="488" spans="1:30" x14ac:dyDescent="0.25">
      <c r="A488" s="1">
        <v>1993.5</v>
      </c>
      <c r="B488" s="1">
        <v>-0.75297201231495103</v>
      </c>
      <c r="C488" s="1">
        <v>0.55440414500000001</v>
      </c>
      <c r="I488">
        <f t="shared" si="39"/>
        <v>486</v>
      </c>
      <c r="J488">
        <f t="shared" si="35"/>
        <v>0.77349302342661141</v>
      </c>
      <c r="K488">
        <f t="array" ref="K488">+((SUM(COS($I488/$K$1*($A$22:$A$2000))*$B$22:$B$2000)))</f>
        <v>-5.5810508718555161</v>
      </c>
      <c r="L488">
        <f t="array" ref="L488">+((SUM(COS($I488/$K$1*($A$22:$A$2000))*$C$22:$C$2000)))</f>
        <v>12.976813036832642</v>
      </c>
      <c r="Q488">
        <f t="shared" ca="1" si="36"/>
        <v>4.744720802242103</v>
      </c>
      <c r="R488">
        <f t="shared" ca="1" si="37"/>
        <v>-11.377138249452578</v>
      </c>
      <c r="S488">
        <f t="shared" si="38"/>
        <v>144</v>
      </c>
      <c r="X488" s="1">
        <v>1920.5</v>
      </c>
      <c r="Y488" s="1">
        <v>-0.23777476985145701</v>
      </c>
      <c r="Z488" s="1">
        <v>-0.29603669999999999</v>
      </c>
      <c r="AA488" s="1">
        <v>1920.5</v>
      </c>
      <c r="AB488" s="1">
        <v>0.98200000000000098</v>
      </c>
      <c r="AC488" s="1">
        <v>22.187966762957299</v>
      </c>
      <c r="AD488" s="1">
        <v>246.28891233827599</v>
      </c>
    </row>
    <row r="489" spans="1:30" x14ac:dyDescent="0.25">
      <c r="A489" s="1">
        <v>1993.583333</v>
      </c>
      <c r="B489" s="1">
        <v>-0.95082388266093798</v>
      </c>
      <c r="C489" s="1">
        <v>0.47668393799999997</v>
      </c>
      <c r="I489">
        <f t="shared" si="39"/>
        <v>487</v>
      </c>
      <c r="J489">
        <f t="shared" si="35"/>
        <v>0.7750845728575303</v>
      </c>
      <c r="K489">
        <f t="array" ref="K489">+((SUM(COS($I489/$K$1*($A$22:$A$2000))*$B$22:$B$2000)))</f>
        <v>-3.7642970613141626</v>
      </c>
      <c r="L489">
        <f t="array" ref="L489">+((SUM(COS($I489/$K$1*($A$22:$A$2000))*$C$22:$C$2000)))</f>
        <v>-2.298943936695053</v>
      </c>
      <c r="Q489">
        <f t="shared" ca="1" si="36"/>
        <v>3.9615207713229039</v>
      </c>
      <c r="R489">
        <f t="shared" ca="1" si="37"/>
        <v>-10.274239507283106</v>
      </c>
      <c r="S489">
        <f t="shared" si="38"/>
        <v>143</v>
      </c>
      <c r="X489" s="1">
        <v>1920.583333</v>
      </c>
      <c r="Y489" s="1">
        <v>-0.32095534824613797</v>
      </c>
      <c r="Z489" s="1">
        <v>-0.3199322</v>
      </c>
      <c r="AA489" s="1">
        <v>1920.583333</v>
      </c>
      <c r="AB489" s="1">
        <v>0.98400000000000098</v>
      </c>
      <c r="AC489" s="1">
        <v>29.322164389107801</v>
      </c>
      <c r="AD489" s="1">
        <v>306.92537216992201</v>
      </c>
    </row>
    <row r="490" spans="1:30" x14ac:dyDescent="0.25">
      <c r="A490" s="1">
        <v>1993.666667</v>
      </c>
      <c r="B490" s="1">
        <v>-1.0376246073184101</v>
      </c>
      <c r="C490" s="1">
        <v>0.50777202099999996</v>
      </c>
      <c r="I490">
        <f t="shared" si="39"/>
        <v>488</v>
      </c>
      <c r="J490">
        <f t="shared" si="35"/>
        <v>0.77667612228844929</v>
      </c>
      <c r="K490">
        <f t="array" ref="K490">+((SUM(COS($I490/$K$1*($A$22:$A$2000))*$B$22:$B$2000)))</f>
        <v>0.45161250667379282</v>
      </c>
      <c r="L490">
        <f t="array" ref="L490">+((SUM(COS($I490/$K$1*($A$22:$A$2000))*$C$22:$C$2000)))</f>
        <v>-7.8630273474863897</v>
      </c>
      <c r="Q490">
        <f t="shared" ca="1" si="36"/>
        <v>2.2775958116425601</v>
      </c>
      <c r="R490">
        <f t="shared" ca="1" si="37"/>
        <v>2.1886288612252263</v>
      </c>
      <c r="S490">
        <f t="shared" si="38"/>
        <v>142</v>
      </c>
      <c r="X490" s="1">
        <v>1920.666667</v>
      </c>
      <c r="Y490" s="1">
        <v>-0.38720685701607299</v>
      </c>
      <c r="Z490" s="1">
        <v>-0.2488667</v>
      </c>
      <c r="AA490" s="1">
        <v>1920.666667</v>
      </c>
      <c r="AB490" s="1">
        <v>0.98600000000000099</v>
      </c>
      <c r="AC490" s="1">
        <v>40.636096736811901</v>
      </c>
      <c r="AD490" s="1">
        <v>406.05423571158502</v>
      </c>
    </row>
    <row r="491" spans="1:30" x14ac:dyDescent="0.25">
      <c r="A491" s="1">
        <v>1993.75</v>
      </c>
      <c r="B491" s="1">
        <v>-1.1205482920101399</v>
      </c>
      <c r="C491" s="1">
        <v>0.419689119</v>
      </c>
      <c r="I491">
        <f t="shared" si="39"/>
        <v>489</v>
      </c>
      <c r="J491">
        <f t="shared" si="35"/>
        <v>0.77826767171936817</v>
      </c>
      <c r="K491">
        <f t="array" ref="K491">+((SUM(COS($I491/$K$1*($A$22:$A$2000))*$B$22:$B$2000)))</f>
        <v>3.4132719079187233</v>
      </c>
      <c r="L491">
        <f t="array" ref="L491">+((SUM(COS($I491/$K$1*($A$22:$A$2000))*$C$22:$C$2000)))</f>
        <v>1.6622687862643168</v>
      </c>
      <c r="Q491">
        <f t="shared" ca="1" si="36"/>
        <v>5.4777989042633992</v>
      </c>
      <c r="R491">
        <f t="shared" ca="1" si="37"/>
        <v>7.929436282761114</v>
      </c>
      <c r="S491">
        <f t="shared" si="38"/>
        <v>141</v>
      </c>
      <c r="X491" s="1">
        <v>1920.75</v>
      </c>
      <c r="Y491" s="1">
        <v>-0.44063842232724898</v>
      </c>
      <c r="Z491" s="1">
        <v>-8.9638499999999996E-2</v>
      </c>
      <c r="AA491" s="1">
        <v>1920.75</v>
      </c>
      <c r="AB491" s="1">
        <v>0.98800000000000099</v>
      </c>
      <c r="AC491" s="1">
        <v>32.829429766224699</v>
      </c>
      <c r="AD491" s="1">
        <v>443.77442552853699</v>
      </c>
    </row>
    <row r="492" spans="1:30" x14ac:dyDescent="0.25">
      <c r="A492" s="1">
        <v>1993.833333</v>
      </c>
      <c r="B492" s="1">
        <v>-1.2373622716421599</v>
      </c>
      <c r="C492" s="1">
        <v>1.5544041E-2</v>
      </c>
      <c r="I492">
        <f t="shared" si="39"/>
        <v>490</v>
      </c>
      <c r="J492">
        <f t="shared" si="35"/>
        <v>0.77985922115028727</v>
      </c>
      <c r="K492">
        <f t="array" ref="K492">+((SUM(COS($I492/$K$1*($A$22:$A$2000))*$B$22:$B$2000)))</f>
        <v>3.8369047164139731</v>
      </c>
      <c r="L492">
        <f t="array" ref="L492">+((SUM(COS($I492/$K$1*($A$22:$A$2000))*$C$22:$C$2000)))</f>
        <v>2.7342498084935931</v>
      </c>
      <c r="Q492">
        <f t="shared" ca="1" si="36"/>
        <v>6.9869292346792928</v>
      </c>
      <c r="R492">
        <f t="shared" ca="1" si="37"/>
        <v>-0.75850955854094848</v>
      </c>
      <c r="S492">
        <f t="shared" si="38"/>
        <v>140</v>
      </c>
      <c r="X492" s="1">
        <v>1920.833333</v>
      </c>
      <c r="Y492" s="1">
        <v>-0.43113670081722999</v>
      </c>
      <c r="Z492" s="1">
        <v>-0.32905400000000001</v>
      </c>
      <c r="AA492" s="1">
        <v>1920.833333</v>
      </c>
      <c r="AB492" s="1">
        <v>0.99000000000000099</v>
      </c>
      <c r="AC492" s="1">
        <v>32.334024548053598</v>
      </c>
      <c r="AD492" s="1">
        <v>430.31505454103899</v>
      </c>
    </row>
    <row r="493" spans="1:30" x14ac:dyDescent="0.25">
      <c r="A493" s="1">
        <v>1993.916667</v>
      </c>
      <c r="B493" s="1">
        <v>-1.31540813870953</v>
      </c>
      <c r="C493" s="1">
        <v>-3.1088082999999999E-2</v>
      </c>
      <c r="I493">
        <f t="shared" si="39"/>
        <v>491</v>
      </c>
      <c r="J493">
        <f t="shared" si="35"/>
        <v>0.78145077058120616</v>
      </c>
      <c r="K493">
        <f t="array" ref="K493">+((SUM(COS($I493/$K$1*($A$22:$A$2000))*$B$22:$B$2000)))</f>
        <v>2.8934342203223999</v>
      </c>
      <c r="L493">
        <f t="array" ref="L493">+((SUM(COS($I493/$K$1*($A$22:$A$2000))*$C$22:$C$2000)))</f>
        <v>-14.748497947360606</v>
      </c>
      <c r="Q493">
        <f t="shared" ca="1" si="36"/>
        <v>-0.66117698946685521</v>
      </c>
      <c r="R493">
        <f t="shared" ca="1" si="37"/>
        <v>-7.4107419298070614</v>
      </c>
      <c r="S493">
        <f t="shared" si="38"/>
        <v>139</v>
      </c>
      <c r="X493" s="1">
        <v>1920.916667</v>
      </c>
      <c r="Y493" s="1">
        <v>-0.35296972410387101</v>
      </c>
      <c r="Z493" s="1">
        <v>-0.17485439999999999</v>
      </c>
      <c r="AA493" s="1">
        <v>1920.916667</v>
      </c>
      <c r="AB493" s="1">
        <v>0.99200000000000099</v>
      </c>
      <c r="AC493" s="1">
        <v>81.651540479134795</v>
      </c>
      <c r="AD493" s="1">
        <v>424.79983531347301</v>
      </c>
    </row>
    <row r="494" spans="1:30" x14ac:dyDescent="0.25">
      <c r="A494" s="1">
        <v>1994</v>
      </c>
      <c r="B494" s="1">
        <v>-1.30073313911098</v>
      </c>
      <c r="C494" s="1">
        <v>-0.155440415</v>
      </c>
      <c r="I494">
        <f t="shared" si="39"/>
        <v>492</v>
      </c>
      <c r="J494">
        <f t="shared" si="35"/>
        <v>0.78304232001212504</v>
      </c>
      <c r="K494">
        <f t="array" ref="K494">+((SUM(COS($I494/$K$1*($A$22:$A$2000))*$B$22:$B$2000)))</f>
        <v>1.3430730064425296</v>
      </c>
      <c r="L494">
        <f t="array" ref="L494">+((SUM(COS($I494/$K$1*($A$22:$A$2000))*$C$22:$C$2000)))</f>
        <v>-22.12507364533716</v>
      </c>
      <c r="Q494">
        <f t="shared" ca="1" si="36"/>
        <v>-10.8088490484219</v>
      </c>
      <c r="R494">
        <f t="shared" ca="1" si="37"/>
        <v>3.5677088250322759</v>
      </c>
      <c r="S494">
        <f t="shared" si="38"/>
        <v>138</v>
      </c>
      <c r="X494" s="1">
        <v>1921</v>
      </c>
      <c r="Y494" s="1">
        <v>-0.27512751763612098</v>
      </c>
      <c r="Z494" s="1">
        <v>-0.12781609999999999</v>
      </c>
      <c r="AA494" s="1">
        <v>1921</v>
      </c>
      <c r="AB494" s="1">
        <v>0.99400000000000099</v>
      </c>
      <c r="AC494" s="1">
        <v>171.45090733242799</v>
      </c>
      <c r="AD494" s="1">
        <v>359.59023896033301</v>
      </c>
    </row>
    <row r="495" spans="1:30" x14ac:dyDescent="0.25">
      <c r="A495" s="1">
        <v>1994.083333</v>
      </c>
      <c r="B495" s="1">
        <v>-1.20006715495852</v>
      </c>
      <c r="C495" s="1">
        <v>-0.10880829</v>
      </c>
      <c r="I495">
        <f t="shared" si="39"/>
        <v>493</v>
      </c>
      <c r="J495">
        <f t="shared" si="35"/>
        <v>0.78463386944304403</v>
      </c>
      <c r="K495">
        <f t="array" ref="K495">+((SUM(COS($I495/$K$1*($A$22:$A$2000))*$B$22:$B$2000)))</f>
        <v>-1.0496468381121222</v>
      </c>
      <c r="L495">
        <f t="array" ref="L495">+((SUM(COS($I495/$K$1*($A$22:$A$2000))*$C$22:$C$2000)))</f>
        <v>6.1893828338167278</v>
      </c>
      <c r="Q495">
        <f t="shared" ca="1" si="36"/>
        <v>-10.540118241379172</v>
      </c>
      <c r="R495">
        <f t="shared" ca="1" si="37"/>
        <v>18.443633139735205</v>
      </c>
      <c r="S495">
        <f t="shared" si="38"/>
        <v>137</v>
      </c>
      <c r="X495" s="1">
        <v>1921.083333</v>
      </c>
      <c r="Y495" s="1">
        <v>-0.23620369503613001</v>
      </c>
      <c r="Z495" s="1">
        <v>4.9228969999999999E-3</v>
      </c>
      <c r="AA495" s="1">
        <v>1921.083333</v>
      </c>
      <c r="AB495" s="1">
        <v>0.996000000000001</v>
      </c>
      <c r="AC495" s="1">
        <v>255.88543067105601</v>
      </c>
      <c r="AD495" s="1">
        <v>209.95463121992199</v>
      </c>
    </row>
    <row r="496" spans="1:30" x14ac:dyDescent="0.25">
      <c r="A496" s="1">
        <v>1994.166667</v>
      </c>
      <c r="B496" s="1">
        <v>-1.0962698168893501</v>
      </c>
      <c r="C496" s="1">
        <v>-0.39378238300000001</v>
      </c>
      <c r="I496">
        <f t="shared" si="39"/>
        <v>494</v>
      </c>
      <c r="J496">
        <f t="shared" si="35"/>
        <v>0.78622541887396302</v>
      </c>
      <c r="K496">
        <f t="array" ref="K496">+((SUM(COS($I496/$K$1*($A$22:$A$2000))*$B$22:$B$2000)))</f>
        <v>-3.4824129384535301</v>
      </c>
      <c r="L496">
        <f t="array" ref="L496">+((SUM(COS($I496/$K$1*($A$22:$A$2000))*$C$22:$C$2000)))</f>
        <v>42.882264704979278</v>
      </c>
      <c r="Q496">
        <f t="shared" ca="1" si="36"/>
        <v>-0.30767118068792915</v>
      </c>
      <c r="R496">
        <f t="shared" ca="1" si="37"/>
        <v>10.005547596418387</v>
      </c>
      <c r="S496">
        <f t="shared" si="38"/>
        <v>136</v>
      </c>
      <c r="X496" s="1">
        <v>1921.166667</v>
      </c>
      <c r="Y496" s="1">
        <v>-0.191864745661976</v>
      </c>
      <c r="Z496" s="1">
        <v>7.1347450000000007E-2</v>
      </c>
      <c r="AA496" s="1">
        <v>1921.166667</v>
      </c>
      <c r="AB496" s="1">
        <v>0.998000000000001</v>
      </c>
      <c r="AC496" s="1">
        <v>307.88254300630302</v>
      </c>
      <c r="AD496" s="1">
        <v>203.387000832914</v>
      </c>
    </row>
    <row r="497" spans="1:30" x14ac:dyDescent="0.25">
      <c r="A497" s="1">
        <v>1994.25</v>
      </c>
      <c r="B497" s="1">
        <v>-1.04242168378417</v>
      </c>
      <c r="C497" s="1">
        <v>-0.86010362699999998</v>
      </c>
      <c r="I497">
        <f t="shared" si="39"/>
        <v>495</v>
      </c>
      <c r="J497">
        <f t="shared" si="35"/>
        <v>0.78781696830488201</v>
      </c>
      <c r="K497">
        <f t="array" ref="K497">+((SUM(COS($I497/$K$1*($A$22:$A$2000))*$B$22:$B$2000)))</f>
        <v>-3.9504209565072812</v>
      </c>
      <c r="L497">
        <f t="array" ref="L497">+((SUM(COS($I497/$K$1*($A$22:$A$2000))*$C$22:$C$2000)))</f>
        <v>34.799908606203111</v>
      </c>
      <c r="Q497">
        <f t="shared" ca="1" si="36"/>
        <v>6.390806557495015</v>
      </c>
      <c r="R497">
        <f t="shared" ca="1" si="37"/>
        <v>-19.540261364476745</v>
      </c>
      <c r="S497">
        <f t="shared" si="38"/>
        <v>135</v>
      </c>
      <c r="X497" s="1">
        <v>1921.25</v>
      </c>
      <c r="Y497" s="1">
        <v>-0.114015953209536</v>
      </c>
      <c r="Z497" s="1">
        <v>-8.3536800000000005E-3</v>
      </c>
      <c r="AA497" s="1">
        <v>1921.25</v>
      </c>
      <c r="AB497" s="1">
        <v>1</v>
      </c>
      <c r="AC497" s="1">
        <v>316.905516097445</v>
      </c>
      <c r="AD497" s="1">
        <v>531.19262506150801</v>
      </c>
    </row>
    <row r="498" spans="1:30" x14ac:dyDescent="0.25">
      <c r="A498" s="1">
        <v>1994.333333</v>
      </c>
      <c r="B498" s="1">
        <v>-0.76003199363740004</v>
      </c>
      <c r="C498" s="1">
        <v>-1.3264248700000001</v>
      </c>
      <c r="I498">
        <f t="shared" si="39"/>
        <v>496</v>
      </c>
      <c r="J498">
        <f t="shared" si="35"/>
        <v>0.7894085177358009</v>
      </c>
      <c r="K498">
        <f t="array" ref="K498">+((SUM(COS($I498/$K$1*($A$22:$A$2000))*$B$22:$B$2000)))</f>
        <v>-1.9224683849982551</v>
      </c>
      <c r="L498">
        <f t="array" ref="L498">+((SUM(COS($I498/$K$1*($A$22:$A$2000))*$C$22:$C$2000)))</f>
        <v>-20.332506057758682</v>
      </c>
      <c r="Q498">
        <f t="shared" ca="1" si="36"/>
        <v>3.4006938899908477</v>
      </c>
      <c r="R498">
        <f t="shared" ca="1" si="37"/>
        <v>-33.261463493173459</v>
      </c>
      <c r="S498">
        <f t="shared" si="38"/>
        <v>134</v>
      </c>
      <c r="X498" s="1">
        <v>1921.333333</v>
      </c>
      <c r="Y498" s="1">
        <v>-6.03196591276252E-2</v>
      </c>
      <c r="Z498" s="1">
        <v>0.1569818</v>
      </c>
      <c r="AA498" s="1">
        <v>1921.333333</v>
      </c>
      <c r="AB498" s="1">
        <v>1.002</v>
      </c>
      <c r="AC498" s="1">
        <v>268.30505459015399</v>
      </c>
      <c r="AD498" s="1">
        <v>1011.05495936764</v>
      </c>
    </row>
    <row r="499" spans="1:30" x14ac:dyDescent="0.25">
      <c r="A499" s="1">
        <v>1994.416667</v>
      </c>
      <c r="B499" s="1">
        <v>-0.52010009146894698</v>
      </c>
      <c r="C499" s="1">
        <v>-1.4611398959999999</v>
      </c>
      <c r="I499">
        <f t="shared" si="39"/>
        <v>497</v>
      </c>
      <c r="J499">
        <f t="shared" si="35"/>
        <v>0.79100006716671978</v>
      </c>
      <c r="K499">
        <f t="array" ref="K499">+((SUM(COS($I499/$K$1*($A$22:$A$2000))*$B$22:$B$2000)))</f>
        <v>0.61391306258435585</v>
      </c>
      <c r="L499">
        <f t="array" ref="L499">+((SUM(COS($I499/$K$1*($A$22:$A$2000))*$C$22:$C$2000)))</f>
        <v>-59.353077256607314</v>
      </c>
      <c r="Q499">
        <f t="shared" ca="1" si="36"/>
        <v>-0.22136667157711315</v>
      </c>
      <c r="R499">
        <f t="shared" ca="1" si="37"/>
        <v>-7.491855435913882</v>
      </c>
      <c r="S499">
        <f t="shared" si="38"/>
        <v>133</v>
      </c>
      <c r="X499" s="1">
        <v>1921.416667</v>
      </c>
      <c r="Y499" s="1">
        <v>-7.9824556030366103E-2</v>
      </c>
      <c r="Z499" s="1">
        <v>-2.325895E-2</v>
      </c>
      <c r="AA499" s="1">
        <v>1921.416667</v>
      </c>
      <c r="AB499" s="1">
        <v>1.004</v>
      </c>
      <c r="AC499" s="1">
        <v>170.33623540783901</v>
      </c>
      <c r="AD499" s="1">
        <v>1336.67780445366</v>
      </c>
    </row>
    <row r="500" spans="1:30" x14ac:dyDescent="0.25">
      <c r="A500" s="1">
        <v>1994.5</v>
      </c>
      <c r="B500" s="1">
        <v>-0.31372354992886697</v>
      </c>
      <c r="C500" s="1">
        <v>-1.5699481870000001</v>
      </c>
      <c r="I500">
        <f t="shared" si="39"/>
        <v>498</v>
      </c>
      <c r="J500">
        <f t="shared" si="35"/>
        <v>0.79259161659763888</v>
      </c>
      <c r="K500">
        <f t="array" ref="K500">+((SUM(COS($I500/$K$1*($A$22:$A$2000))*$B$22:$B$2000)))</f>
        <v>1.8379001839938591</v>
      </c>
      <c r="L500">
        <f t="array" ref="L500">+((SUM(COS($I500/$K$1*($A$22:$A$2000))*$C$22:$C$2000)))</f>
        <v>-32.478054989679009</v>
      </c>
      <c r="Q500">
        <f t="shared" ca="1" si="36"/>
        <v>3.0299424837478512</v>
      </c>
      <c r="R500">
        <f t="shared" ca="1" si="37"/>
        <v>31.316034367872355</v>
      </c>
      <c r="S500">
        <f t="shared" si="38"/>
        <v>132</v>
      </c>
      <c r="X500" s="1">
        <v>1921.5</v>
      </c>
      <c r="Y500" s="1">
        <v>-0.121802030038134</v>
      </c>
      <c r="Z500" s="1">
        <v>-0.1481797</v>
      </c>
      <c r="AA500" s="1">
        <v>1921.5</v>
      </c>
      <c r="AB500" s="1">
        <v>1.006</v>
      </c>
      <c r="AC500" s="1">
        <v>72.015735508088895</v>
      </c>
      <c r="AD500" s="1">
        <v>1441.16838856512</v>
      </c>
    </row>
    <row r="501" spans="1:30" x14ac:dyDescent="0.25">
      <c r="A501" s="1">
        <v>1994.583333</v>
      </c>
      <c r="B501" s="1">
        <v>-9.8656964333910205E-2</v>
      </c>
      <c r="C501" s="1">
        <v>-1.626943005</v>
      </c>
      <c r="I501">
        <f t="shared" si="39"/>
        <v>499</v>
      </c>
      <c r="J501">
        <f t="shared" si="35"/>
        <v>0.79418316602855776</v>
      </c>
      <c r="K501">
        <f t="array" ref="K501">+((SUM(COS($I501/$K$1*($A$22:$A$2000))*$B$22:$B$2000)))</f>
        <v>2.2772082797543174</v>
      </c>
      <c r="L501">
        <f t="array" ref="L501">+((SUM(COS($I501/$K$1*($A$22:$A$2000))*$C$22:$C$2000)))</f>
        <v>29.444286905911689</v>
      </c>
      <c r="Q501">
        <f t="shared" ca="1" si="36"/>
        <v>6.1752665073922888</v>
      </c>
      <c r="R501">
        <f t="shared" ca="1" si="37"/>
        <v>36.501378309777884</v>
      </c>
      <c r="S501">
        <f t="shared" si="38"/>
        <v>131</v>
      </c>
      <c r="X501" s="1">
        <v>1921.583333</v>
      </c>
      <c r="Y501" s="1">
        <v>-0.11837957771048099</v>
      </c>
      <c r="Z501" s="1">
        <v>-0.65047010000000005</v>
      </c>
      <c r="AA501" s="1">
        <v>1921.583333</v>
      </c>
      <c r="AB501" s="1">
        <v>1.008</v>
      </c>
      <c r="AC501" s="1">
        <v>17.018715635335798</v>
      </c>
      <c r="AD501" s="1">
        <v>1355.4969634614199</v>
      </c>
    </row>
    <row r="502" spans="1:30" x14ac:dyDescent="0.25">
      <c r="A502" s="1">
        <v>1994.666667</v>
      </c>
      <c r="B502" s="1">
        <v>0.10032359090747101</v>
      </c>
      <c r="C502" s="1">
        <v>-1.606217617</v>
      </c>
      <c r="I502">
        <f t="shared" si="39"/>
        <v>500</v>
      </c>
      <c r="J502">
        <f t="shared" si="35"/>
        <v>0.79577471545947676</v>
      </c>
      <c r="K502">
        <f t="array" ref="K502">+((SUM(COS($I502/$K$1*($A$22:$A$2000))*$B$22:$B$2000)))</f>
        <v>2.9441827680804287</v>
      </c>
      <c r="L502">
        <f t="array" ref="L502">+((SUM(COS($I502/$K$1*($A$22:$A$2000))*$C$22:$C$2000)))</f>
        <v>53.825153138927796</v>
      </c>
      <c r="Q502">
        <f t="shared" ca="1" si="36"/>
        <v>0.4998218317138291</v>
      </c>
      <c r="R502">
        <f t="shared" ca="1" si="37"/>
        <v>1.3625080867865207</v>
      </c>
      <c r="S502">
        <f t="shared" si="38"/>
        <v>130</v>
      </c>
      <c r="X502" s="1">
        <v>1921.666667</v>
      </c>
      <c r="Y502" s="1">
        <v>-9.78442455197506E-2</v>
      </c>
      <c r="Z502" s="1">
        <v>-0.1875957</v>
      </c>
      <c r="AA502" s="1">
        <v>1921.666667</v>
      </c>
      <c r="AB502" s="1">
        <v>1.01</v>
      </c>
      <c r="AC502" s="1">
        <v>2.2643647584201401</v>
      </c>
      <c r="AD502" s="1">
        <v>1022.7303532549601</v>
      </c>
    </row>
    <row r="503" spans="1:30" x14ac:dyDescent="0.25">
      <c r="A503" s="1">
        <v>1994.75</v>
      </c>
      <c r="B503" s="1">
        <v>0.24441776899088699</v>
      </c>
      <c r="C503" s="1">
        <v>-1.222797927</v>
      </c>
      <c r="I503">
        <f t="shared" si="39"/>
        <v>501</v>
      </c>
      <c r="J503">
        <f t="shared" si="35"/>
        <v>0.79736626489039564</v>
      </c>
      <c r="K503">
        <f t="array" ref="K503">+((SUM(COS($I503/$K$1*($A$22:$A$2000))*$B$22:$B$2000)))</f>
        <v>2.7779134861668853</v>
      </c>
      <c r="L503">
        <f t="array" ref="L503">+((SUM(COS($I503/$K$1*($A$22:$A$2000))*$C$22:$C$2000)))</f>
        <v>18.755651098601454</v>
      </c>
      <c r="Q503">
        <f t="shared" ca="1" si="36"/>
        <v>-7.7498096771143574</v>
      </c>
      <c r="R503">
        <f t="shared" ca="1" si="37"/>
        <v>-31.781392651937413</v>
      </c>
      <c r="S503">
        <f t="shared" si="38"/>
        <v>129</v>
      </c>
      <c r="X503" s="1">
        <v>1921.75</v>
      </c>
      <c r="Y503" s="1">
        <v>-0.123528824152682</v>
      </c>
      <c r="Z503" s="1">
        <v>-0.1180895</v>
      </c>
      <c r="AA503" s="1">
        <v>1921.75</v>
      </c>
      <c r="AB503" s="1">
        <v>1.012</v>
      </c>
      <c r="AC503" s="1">
        <v>1.56875160175703</v>
      </c>
      <c r="AD503" s="1">
        <v>524.06758689228297</v>
      </c>
    </row>
    <row r="504" spans="1:30" x14ac:dyDescent="0.25">
      <c r="A504" s="1">
        <v>1994.833333</v>
      </c>
      <c r="B504" s="1">
        <v>0.44886862496242402</v>
      </c>
      <c r="C504" s="1">
        <v>-0.165803109</v>
      </c>
      <c r="I504">
        <f t="shared" si="39"/>
        <v>502</v>
      </c>
      <c r="J504">
        <f t="shared" si="35"/>
        <v>0.79895781432131452</v>
      </c>
      <c r="K504">
        <f t="array" ref="K504">+((SUM(COS($I504/$K$1*($A$22:$A$2000))*$B$22:$B$2000)))</f>
        <v>0.15399067640455033</v>
      </c>
      <c r="L504">
        <f t="array" ref="L504">+((SUM(COS($I504/$K$1*($A$22:$A$2000))*$C$22:$C$2000)))</f>
        <v>-26.028730125598152</v>
      </c>
      <c r="Q504">
        <f t="shared" ca="1" si="36"/>
        <v>-6.2696191268808263</v>
      </c>
      <c r="R504">
        <f t="shared" ca="1" si="37"/>
        <v>-26.158220303293838</v>
      </c>
      <c r="S504">
        <f t="shared" si="38"/>
        <v>128</v>
      </c>
      <c r="X504" s="1">
        <v>1921.833333</v>
      </c>
      <c r="Y504" s="1">
        <v>-0.16687333150558101</v>
      </c>
      <c r="Z504" s="1">
        <v>-0.23666499999999999</v>
      </c>
      <c r="AA504" s="1">
        <v>1921.833333</v>
      </c>
      <c r="AB504" s="1">
        <v>1.014</v>
      </c>
      <c r="AC504" s="1">
        <v>1.9889066332263401</v>
      </c>
      <c r="AD504" s="1">
        <v>167.09743502468399</v>
      </c>
    </row>
    <row r="505" spans="1:30" x14ac:dyDescent="0.25">
      <c r="A505" s="1">
        <v>1994.916667</v>
      </c>
      <c r="B505" s="1">
        <v>0.56822552520488101</v>
      </c>
      <c r="C505" s="1">
        <v>0.26424870499999997</v>
      </c>
      <c r="I505">
        <f t="shared" si="39"/>
        <v>503</v>
      </c>
      <c r="J505">
        <f t="shared" si="35"/>
        <v>0.80054936375223362</v>
      </c>
      <c r="K505">
        <f t="array" ref="K505">+((SUM(COS($I505/$K$1*($A$22:$A$2000))*$B$22:$B$2000)))</f>
        <v>-3.6640131163558638</v>
      </c>
      <c r="L505">
        <f t="array" ref="L505">+((SUM(COS($I505/$K$1*($A$22:$A$2000))*$C$22:$C$2000)))</f>
        <v>-30.674062002978079</v>
      </c>
      <c r="Q505">
        <f t="shared" ca="1" si="36"/>
        <v>2.1538238170070443</v>
      </c>
      <c r="R505">
        <f t="shared" ca="1" si="37"/>
        <v>4.9792415155218039</v>
      </c>
      <c r="S505">
        <f t="shared" si="38"/>
        <v>127</v>
      </c>
      <c r="X505" s="1">
        <v>1921.916667</v>
      </c>
      <c r="Y505" s="1">
        <v>-0.149247282884136</v>
      </c>
      <c r="Z505" s="1">
        <v>-0.16982240000000001</v>
      </c>
      <c r="AA505" s="1">
        <v>1921.916667</v>
      </c>
      <c r="AB505" s="1">
        <v>1.016</v>
      </c>
      <c r="AC505" s="1">
        <v>2.2202069141932501</v>
      </c>
      <c r="AD505" s="1">
        <v>112.20278117213201</v>
      </c>
    </row>
    <row r="506" spans="1:30" x14ac:dyDescent="0.25">
      <c r="A506" s="1">
        <v>1995</v>
      </c>
      <c r="B506" s="1">
        <v>0.69327096168616298</v>
      </c>
      <c r="C506" s="1">
        <v>0.69430051800000003</v>
      </c>
      <c r="I506">
        <f t="shared" si="39"/>
        <v>504</v>
      </c>
      <c r="J506">
        <f t="shared" si="35"/>
        <v>0.8021409131831525</v>
      </c>
      <c r="K506">
        <f t="array" ref="K506">+((SUM(COS($I506/$K$1*($A$22:$A$2000))*$B$22:$B$2000)))</f>
        <v>-5.0948830706758095</v>
      </c>
      <c r="L506">
        <f t="array" ref="L506">+((SUM(COS($I506/$K$1*($A$22:$A$2000))*$C$22:$C$2000)))</f>
        <v>-4.5857562227575359</v>
      </c>
      <c r="Q506">
        <f t="shared" ca="1" si="36"/>
        <v>2.5845662002310434</v>
      </c>
      <c r="R506">
        <f t="shared" ca="1" si="37"/>
        <v>20.969212716913017</v>
      </c>
      <c r="S506">
        <f t="shared" si="38"/>
        <v>126</v>
      </c>
      <c r="X506" s="1">
        <v>1922</v>
      </c>
      <c r="Y506" s="1">
        <v>-8.7316634821269695E-2</v>
      </c>
      <c r="Z506" s="1">
        <v>-0.21348909999999999</v>
      </c>
      <c r="AA506" s="1">
        <v>1922</v>
      </c>
      <c r="AB506" s="1">
        <v>1.018</v>
      </c>
      <c r="AC506" s="1">
        <v>1.93814988058242</v>
      </c>
      <c r="AD506" s="1">
        <v>193.96263238668101</v>
      </c>
    </row>
    <row r="507" spans="1:30" x14ac:dyDescent="0.25">
      <c r="A507" s="1">
        <v>1995.083333</v>
      </c>
      <c r="B507" s="1">
        <v>0.85720496804100399</v>
      </c>
      <c r="C507" s="1">
        <v>0.367875648</v>
      </c>
      <c r="I507">
        <f t="shared" si="39"/>
        <v>505</v>
      </c>
      <c r="J507">
        <f t="shared" si="35"/>
        <v>0.8037324626140715</v>
      </c>
      <c r="K507">
        <f t="array" ref="K507">+((SUM(COS($I507/$K$1*($A$22:$A$2000))*$B$22:$B$2000)))</f>
        <v>-2.7383501322084132</v>
      </c>
      <c r="L507">
        <f t="array" ref="L507">+((SUM(COS($I507/$K$1*($A$22:$A$2000))*$C$22:$C$2000)))</f>
        <v>11.296883378362407</v>
      </c>
      <c r="Q507">
        <f t="shared" ca="1" si="36"/>
        <v>-6.8150243156517343</v>
      </c>
      <c r="R507">
        <f t="shared" ca="1" si="37"/>
        <v>7.8790738348165732</v>
      </c>
      <c r="S507">
        <f t="shared" si="38"/>
        <v>125</v>
      </c>
      <c r="X507" s="1">
        <v>1922.083333</v>
      </c>
      <c r="Y507" s="1">
        <v>-8.0054364693627797E-2</v>
      </c>
      <c r="Z507" s="1">
        <v>-2.7496159999999999E-2</v>
      </c>
      <c r="AA507" s="1">
        <v>1922.083333</v>
      </c>
      <c r="AB507" s="1">
        <v>1.02</v>
      </c>
      <c r="AC507" s="1">
        <v>3.8517223273757999</v>
      </c>
      <c r="AD507" s="1">
        <v>237.14993887850699</v>
      </c>
    </row>
    <row r="508" spans="1:30" x14ac:dyDescent="0.25">
      <c r="A508" s="1">
        <v>1995.166667</v>
      </c>
      <c r="B508" s="1">
        <v>0.99861240497108605</v>
      </c>
      <c r="C508" s="1">
        <v>0.25388601</v>
      </c>
      <c r="I508">
        <f t="shared" si="39"/>
        <v>506</v>
      </c>
      <c r="J508">
        <f t="shared" si="35"/>
        <v>0.80532401204499038</v>
      </c>
      <c r="K508">
        <f t="array" ref="K508">+((SUM(COS($I508/$K$1*($A$22:$A$2000))*$B$22:$B$2000)))</f>
        <v>0.7804877029375763</v>
      </c>
      <c r="L508">
        <f t="array" ref="L508">+((SUM(COS($I508/$K$1*($A$22:$A$2000))*$C$22:$C$2000)))</f>
        <v>5.5222581368712174</v>
      </c>
      <c r="Q508">
        <f t="shared" ca="1" si="36"/>
        <v>-8.3745535870307233</v>
      </c>
      <c r="R508">
        <f t="shared" ca="1" si="37"/>
        <v>-9.2339738647910821</v>
      </c>
      <c r="S508">
        <f t="shared" si="38"/>
        <v>124</v>
      </c>
      <c r="X508" s="1">
        <v>1922.166667</v>
      </c>
      <c r="Y508" s="1">
        <v>-0.140642801446628</v>
      </c>
      <c r="Z508" s="1">
        <v>0.2313365</v>
      </c>
      <c r="AA508" s="1">
        <v>1922.166667</v>
      </c>
      <c r="AB508" s="1">
        <v>1.022</v>
      </c>
      <c r="AC508" s="1">
        <v>8.44431727506017</v>
      </c>
      <c r="AD508" s="1">
        <v>251.36030515534401</v>
      </c>
    </row>
    <row r="509" spans="1:30" x14ac:dyDescent="0.25">
      <c r="A509" s="1">
        <v>1995.25</v>
      </c>
      <c r="B509" s="1">
        <v>1.02363263040038</v>
      </c>
      <c r="C509" s="1">
        <v>0.31606217599999997</v>
      </c>
      <c r="I509">
        <f t="shared" si="39"/>
        <v>507</v>
      </c>
      <c r="J509">
        <f t="shared" si="35"/>
        <v>0.80691556147590948</v>
      </c>
      <c r="K509">
        <f t="array" ref="K509">+((SUM(COS($I509/$K$1*($A$22:$A$2000))*$B$22:$B$2000)))</f>
        <v>2.4540281897058271</v>
      </c>
      <c r="L509">
        <f t="array" ref="L509">+((SUM(COS($I509/$K$1*($A$22:$A$2000))*$C$22:$C$2000)))</f>
        <v>0.52307924576330289</v>
      </c>
      <c r="Q509">
        <f t="shared" ca="1" si="36"/>
        <v>7.9698771526420877</v>
      </c>
      <c r="R509">
        <f t="shared" ca="1" si="37"/>
        <v>-5.9670810533300775</v>
      </c>
      <c r="S509">
        <f t="shared" si="38"/>
        <v>123</v>
      </c>
      <c r="X509" s="1">
        <v>1922.25</v>
      </c>
      <c r="Y509" s="1">
        <v>-0.15119856179642999</v>
      </c>
      <c r="Z509" s="1">
        <v>-0.2092147</v>
      </c>
      <c r="AA509" s="1">
        <v>1922.25</v>
      </c>
      <c r="AB509" s="1">
        <v>1.024</v>
      </c>
      <c r="AC509" s="1">
        <v>9.1280976361766903</v>
      </c>
      <c r="AD509" s="1">
        <v>259.129831820861</v>
      </c>
    </row>
    <row r="510" spans="1:30" x14ac:dyDescent="0.25">
      <c r="A510" s="1">
        <v>1995.333333</v>
      </c>
      <c r="B510" s="1">
        <v>0.69410649495296095</v>
      </c>
      <c r="C510" s="1">
        <v>0.585492228</v>
      </c>
      <c r="I510">
        <f t="shared" si="39"/>
        <v>508</v>
      </c>
      <c r="J510">
        <f t="shared" si="35"/>
        <v>0.80850711090682836</v>
      </c>
      <c r="K510">
        <f t="array" ref="K510">+((SUM(COS($I510/$K$1*($A$22:$A$2000))*$B$22:$B$2000)))</f>
        <v>2.5334930451043798</v>
      </c>
      <c r="L510">
        <f t="array" ref="L510">+((SUM(COS($I510/$K$1*($A$22:$A$2000))*$C$22:$C$2000)))</f>
        <v>6.8224140268834832</v>
      </c>
      <c r="Q510">
        <f t="shared" ca="1" si="36"/>
        <v>24.139261394232488</v>
      </c>
      <c r="R510">
        <f t="shared" ca="1" si="37"/>
        <v>9.1984270775035046</v>
      </c>
      <c r="S510">
        <f t="shared" si="38"/>
        <v>122</v>
      </c>
      <c r="X510" s="1">
        <v>1922.333333</v>
      </c>
      <c r="Y510" s="1">
        <v>-2.91028384085683E-2</v>
      </c>
      <c r="Z510" s="1">
        <v>-0.17709820000000001</v>
      </c>
      <c r="AA510" s="1">
        <v>1922.333333</v>
      </c>
      <c r="AB510" s="1">
        <v>1.026</v>
      </c>
      <c r="AC510" s="1">
        <v>11.434065263730901</v>
      </c>
      <c r="AD510" s="1">
        <v>224.82614987863599</v>
      </c>
    </row>
    <row r="511" spans="1:30" x14ac:dyDescent="0.25">
      <c r="A511" s="1">
        <v>1995.416667</v>
      </c>
      <c r="B511" s="1">
        <v>0.31139040914738902</v>
      </c>
      <c r="C511" s="1">
        <v>0.67357513000000002</v>
      </c>
      <c r="I511">
        <f t="shared" si="39"/>
        <v>509</v>
      </c>
      <c r="J511">
        <f t="shared" si="35"/>
        <v>0.81009866033774725</v>
      </c>
      <c r="K511">
        <f t="array" ref="K511">+((SUM(COS($I511/$K$1*($A$22:$A$2000))*$B$22:$B$2000)))</f>
        <v>2.895264123863571</v>
      </c>
      <c r="L511">
        <f t="array" ref="L511">+((SUM(COS($I511/$K$1*($A$22:$A$2000))*$C$22:$C$2000)))</f>
        <v>6.5153974533212597</v>
      </c>
      <c r="Q511">
        <f t="shared" ca="1" si="36"/>
        <v>15.300041830558174</v>
      </c>
      <c r="R511">
        <f t="shared" ca="1" si="37"/>
        <v>11.368385803981974</v>
      </c>
      <c r="S511">
        <f t="shared" si="38"/>
        <v>121</v>
      </c>
      <c r="X511" s="1">
        <v>1922.416667</v>
      </c>
      <c r="Y511" s="1">
        <v>0.14287577098207799</v>
      </c>
      <c r="Z511" s="1">
        <v>0.1221921</v>
      </c>
      <c r="AA511" s="1">
        <v>1922.416667</v>
      </c>
      <c r="AB511" s="1">
        <v>1.028</v>
      </c>
      <c r="AC511" s="1">
        <v>45.376098234490101</v>
      </c>
      <c r="AD511" s="1">
        <v>175.414650855866</v>
      </c>
    </row>
    <row r="512" spans="1:30" x14ac:dyDescent="0.25">
      <c r="A512" s="1">
        <v>1995.5</v>
      </c>
      <c r="B512" s="1">
        <v>3.1858708189636098E-2</v>
      </c>
      <c r="C512" s="1">
        <v>0.56476683900000002</v>
      </c>
      <c r="I512">
        <f t="shared" si="39"/>
        <v>510</v>
      </c>
      <c r="J512">
        <f t="shared" si="35"/>
        <v>0.81169020976866624</v>
      </c>
      <c r="K512">
        <f t="array" ref="K512">+((SUM(COS($I512/$K$1*($A$22:$A$2000))*$B$22:$B$2000)))</f>
        <v>3.1771817943987499</v>
      </c>
      <c r="L512">
        <f t="array" ref="L512">+((SUM(COS($I512/$K$1*($A$22:$A$2000))*$C$22:$C$2000)))</f>
        <v>-10.308034623692272</v>
      </c>
      <c r="Q512">
        <f t="shared" ca="1" si="36"/>
        <v>-13.947466300024498</v>
      </c>
      <c r="R512">
        <f t="shared" ca="1" si="37"/>
        <v>-4.4666500816844161</v>
      </c>
      <c r="S512">
        <f t="shared" si="38"/>
        <v>120</v>
      </c>
      <c r="X512" s="1">
        <v>1922.5</v>
      </c>
      <c r="Y512" s="1">
        <v>0.20986684004155101</v>
      </c>
      <c r="Z512" s="1">
        <v>-0.25521060000000001</v>
      </c>
      <c r="AA512" s="1">
        <v>1922.5</v>
      </c>
      <c r="AB512" s="1">
        <v>1.03</v>
      </c>
      <c r="AC512" s="1">
        <v>132.97228955179301</v>
      </c>
      <c r="AD512" s="1">
        <v>169.483113879271</v>
      </c>
    </row>
    <row r="513" spans="1:30" x14ac:dyDescent="0.25">
      <c r="A513" s="1">
        <v>1995.583333</v>
      </c>
      <c r="B513" s="1">
        <v>-0.100965012227598</v>
      </c>
      <c r="C513" s="1">
        <v>0.44041450799999998</v>
      </c>
      <c r="I513">
        <f t="shared" si="39"/>
        <v>511</v>
      </c>
      <c r="J513">
        <f t="shared" si="35"/>
        <v>0.81328175919958523</v>
      </c>
      <c r="K513">
        <f t="array" ref="K513">+((SUM(COS($I513/$K$1*($A$22:$A$2000))*$B$22:$B$2000)))</f>
        <v>1.0391540611601313</v>
      </c>
      <c r="L513">
        <f t="array" ref="L513">+((SUM(COS($I513/$K$1*($A$22:$A$2000))*$C$22:$C$2000)))</f>
        <v>-20.647267171199605</v>
      </c>
      <c r="Q513">
        <f t="shared" ca="1" si="36"/>
        <v>-31.557828799376342</v>
      </c>
      <c r="R513">
        <f t="shared" ca="1" si="37"/>
        <v>-18.088180080905111</v>
      </c>
      <c r="S513">
        <f t="shared" si="38"/>
        <v>119</v>
      </c>
      <c r="X513" s="1">
        <v>1922.583333</v>
      </c>
      <c r="Y513" s="1">
        <v>0.11891971566454999</v>
      </c>
      <c r="Z513" s="1">
        <v>-0.1342931</v>
      </c>
      <c r="AA513" s="1">
        <v>1922.583333</v>
      </c>
      <c r="AB513" s="1">
        <v>1.032</v>
      </c>
      <c r="AC513" s="1">
        <v>251.35075186816499</v>
      </c>
      <c r="AD513" s="1">
        <v>185.85698479863501</v>
      </c>
    </row>
    <row r="514" spans="1:30" x14ac:dyDescent="0.25">
      <c r="A514" s="1">
        <v>1995.666667</v>
      </c>
      <c r="B514" s="1">
        <v>-0.14330087326702501</v>
      </c>
      <c r="C514" s="1">
        <v>0.35751295300000002</v>
      </c>
      <c r="I514">
        <f t="shared" si="39"/>
        <v>512</v>
      </c>
      <c r="J514">
        <f t="shared" si="35"/>
        <v>0.81487330863050422</v>
      </c>
      <c r="K514">
        <f t="array" ref="K514">+((SUM(COS($I514/$K$1*($A$22:$A$2000))*$B$22:$B$2000)))</f>
        <v>-3.7001225401503786</v>
      </c>
      <c r="L514">
        <f t="array" ref="L514">+((SUM(COS($I514/$K$1*($A$22:$A$2000))*$C$22:$C$2000)))</f>
        <v>-1.1913034281675801</v>
      </c>
      <c r="Q514">
        <f t="shared" ca="1" si="36"/>
        <v>-18.145966860575754</v>
      </c>
      <c r="R514">
        <f t="shared" ca="1" si="37"/>
        <v>-12.372085621470461</v>
      </c>
      <c r="S514">
        <f t="shared" si="38"/>
        <v>118</v>
      </c>
      <c r="X514" s="1">
        <v>1922.666667</v>
      </c>
      <c r="Y514" s="1">
        <v>-4.8584983260461498E-2</v>
      </c>
      <c r="Z514" s="1">
        <v>-0.15102570000000001</v>
      </c>
      <c r="AA514" s="1">
        <v>1922.666667</v>
      </c>
      <c r="AB514" s="1">
        <v>1.034</v>
      </c>
      <c r="AC514" s="1">
        <v>349.18833148986897</v>
      </c>
      <c r="AD514" s="1">
        <v>191.74099046951201</v>
      </c>
    </row>
    <row r="515" spans="1:30" x14ac:dyDescent="0.25">
      <c r="A515" s="1">
        <v>1995.75</v>
      </c>
      <c r="B515" s="1">
        <v>-0.19211356319836401</v>
      </c>
      <c r="C515" s="1">
        <v>0.30051813500000002</v>
      </c>
      <c r="I515">
        <f t="shared" si="39"/>
        <v>513</v>
      </c>
      <c r="J515">
        <f t="shared" ref="J515:J578" si="40">+I515/$K$1/2/PI()</f>
        <v>0.8164648580614231</v>
      </c>
      <c r="K515">
        <f t="array" ref="K515">+((SUM(COS($I515/$K$1*($A$22:$A$2000))*$B$22:$B$2000)))</f>
        <v>-7.3350972079910557</v>
      </c>
      <c r="L515">
        <f t="array" ref="L515">+((SUM(COS($I515/$K$1*($A$22:$A$2000))*$C$22:$C$2000)))</f>
        <v>29.300424659791094</v>
      </c>
      <c r="Q515">
        <f t="shared" ca="1" si="36"/>
        <v>9.5222006807506734</v>
      </c>
      <c r="R515">
        <f t="shared" ca="1" si="37"/>
        <v>5.8564321472294871</v>
      </c>
      <c r="S515">
        <f t="shared" si="38"/>
        <v>117</v>
      </c>
      <c r="X515" s="1">
        <v>1922.75</v>
      </c>
      <c r="Y515" s="1">
        <v>-0.182405932380624</v>
      </c>
      <c r="Z515" s="1">
        <v>-0.17284749999999999</v>
      </c>
      <c r="AA515" s="1">
        <v>1922.75</v>
      </c>
      <c r="AB515" s="1">
        <v>1.036</v>
      </c>
      <c r="AC515" s="1">
        <v>389.75072751423602</v>
      </c>
      <c r="AD515" s="1">
        <v>218.84198579703701</v>
      </c>
    </row>
    <row r="516" spans="1:30" x14ac:dyDescent="0.25">
      <c r="A516" s="1">
        <v>1995.833333</v>
      </c>
      <c r="B516" s="1">
        <v>-0.59466144849887903</v>
      </c>
      <c r="C516" s="1">
        <v>0.23834196899999999</v>
      </c>
      <c r="I516">
        <f t="shared" si="39"/>
        <v>514</v>
      </c>
      <c r="J516">
        <f t="shared" si="40"/>
        <v>0.81805640749234199</v>
      </c>
      <c r="K516">
        <f t="array" ref="K516">+((SUM(COS($I516/$K$1*($A$22:$A$2000))*$B$22:$B$2000)))</f>
        <v>-5.8196996887468257</v>
      </c>
      <c r="L516">
        <f t="array" ref="L516">+((SUM(COS($I516/$K$1*($A$22:$A$2000))*$C$22:$C$2000)))</f>
        <v>27.566525582826262</v>
      </c>
      <c r="Q516">
        <f t="shared" ref="Q516:Q579" ca="1" si="41">INDIRECT("k" &amp; ($S$1 - ROW(A514) + 1))</f>
        <v>22.207906915187085</v>
      </c>
      <c r="R516">
        <f t="shared" ref="R516:R579" ca="1" si="42">INDIRECT("l" &amp; ($S$1 - ROW(A514) + 1))</f>
        <v>17.04995845732309</v>
      </c>
      <c r="S516">
        <f t="shared" ref="S516:S579" si="43">629 - ROW(A514) + 1</f>
        <v>116</v>
      </c>
      <c r="X516" s="1">
        <v>1922.833333</v>
      </c>
      <c r="Y516" s="1">
        <v>-0.23681993179302299</v>
      </c>
      <c r="Z516" s="1">
        <v>-0.30000500000000002</v>
      </c>
      <c r="AA516" s="1">
        <v>1922.833333</v>
      </c>
      <c r="AB516" s="1">
        <v>1.038</v>
      </c>
      <c r="AC516" s="1">
        <v>362.54527347056597</v>
      </c>
      <c r="AD516" s="1">
        <v>277.378922147151</v>
      </c>
    </row>
    <row r="517" spans="1:30" x14ac:dyDescent="0.25">
      <c r="A517" s="1">
        <v>1995.916667</v>
      </c>
      <c r="B517" s="1">
        <v>-0.99314858144052398</v>
      </c>
      <c r="C517" s="1">
        <v>0.19689119199999999</v>
      </c>
      <c r="I517">
        <f t="shared" ref="I517:I580" si="44">+I516+1</f>
        <v>515</v>
      </c>
      <c r="J517">
        <f t="shared" si="40"/>
        <v>0.81964795692326109</v>
      </c>
      <c r="K517">
        <f t="array" ref="K517">+((SUM(COS($I517/$K$1*($A$22:$A$2000))*$B$22:$B$2000)))</f>
        <v>0.69572634760812668</v>
      </c>
      <c r="L517">
        <f t="array" ref="L517">+((SUM(COS($I517/$K$1*($A$22:$A$2000))*$C$22:$C$2000)))</f>
        <v>-13.704816185876268</v>
      </c>
      <c r="Q517">
        <f t="shared" ca="1" si="41"/>
        <v>13.710529887910702</v>
      </c>
      <c r="R517">
        <f t="shared" ca="1" si="42"/>
        <v>12.506928532901503</v>
      </c>
      <c r="S517">
        <f t="shared" si="43"/>
        <v>115</v>
      </c>
      <c r="X517" s="1">
        <v>1922.916667</v>
      </c>
      <c r="Y517" s="1">
        <v>-0.240112112489554</v>
      </c>
      <c r="Z517" s="1">
        <v>-9.1193380000000004E-2</v>
      </c>
      <c r="AA517" s="1">
        <v>1922.916667</v>
      </c>
      <c r="AB517" s="1">
        <v>1.04</v>
      </c>
      <c r="AC517" s="1">
        <v>274.75447263443601</v>
      </c>
      <c r="AD517" s="1">
        <v>326.29497786753598</v>
      </c>
    </row>
    <row r="518" spans="1:30" x14ac:dyDescent="0.25">
      <c r="A518" s="1">
        <v>1996</v>
      </c>
      <c r="B518" s="1">
        <v>-1.2299578350966001</v>
      </c>
      <c r="C518" s="1">
        <v>0.12953367900000001</v>
      </c>
      <c r="I518">
        <f t="shared" si="44"/>
        <v>516</v>
      </c>
      <c r="J518">
        <f t="shared" si="40"/>
        <v>0.82123950635417997</v>
      </c>
      <c r="K518">
        <f t="array" ref="K518">+((SUM(COS($I518/$K$1*($A$22:$A$2000))*$B$22:$B$2000)))</f>
        <v>7.4611672923489305</v>
      </c>
      <c r="L518">
        <f t="array" ref="L518">+((SUM(COS($I518/$K$1*($A$22:$A$2000))*$C$22:$C$2000)))</f>
        <v>-47.619658168321656</v>
      </c>
      <c r="Q518">
        <f t="shared" ca="1" si="41"/>
        <v>1.2291685608723679</v>
      </c>
      <c r="R518">
        <f t="shared" ca="1" si="42"/>
        <v>0.14179151114282973</v>
      </c>
      <c r="S518">
        <f t="shared" si="43"/>
        <v>114</v>
      </c>
      <c r="X518" s="1">
        <v>1923</v>
      </c>
      <c r="Y518" s="1">
        <v>-0.24618000566197201</v>
      </c>
      <c r="Z518" s="1">
        <v>-3.5599110000000003E-2</v>
      </c>
      <c r="AA518" s="1">
        <v>1923</v>
      </c>
      <c r="AB518" s="1">
        <v>1.042</v>
      </c>
      <c r="AC518" s="1">
        <v>157.809895491476</v>
      </c>
      <c r="AD518" s="1">
        <v>364.41449231661397</v>
      </c>
    </row>
    <row r="519" spans="1:30" x14ac:dyDescent="0.25">
      <c r="A519" s="1">
        <v>1996.083333</v>
      </c>
      <c r="B519" s="1">
        <v>-1.3019540898203701</v>
      </c>
      <c r="C519" s="1">
        <v>0.17098445600000001</v>
      </c>
      <c r="I519">
        <f t="shared" si="44"/>
        <v>517</v>
      </c>
      <c r="J519">
        <f t="shared" si="40"/>
        <v>0.82283105578509885</v>
      </c>
      <c r="K519">
        <f t="array" ref="K519">+((SUM(COS($I519/$K$1*($A$22:$A$2000))*$B$22:$B$2000)))</f>
        <v>8.9441173582093008</v>
      </c>
      <c r="L519">
        <f t="array" ref="L519">+((SUM(COS($I519/$K$1*($A$22:$A$2000))*$C$22:$C$2000)))</f>
        <v>-28.996911934911545</v>
      </c>
      <c r="Q519">
        <f t="shared" ca="1" si="41"/>
        <v>-2.62366281413723</v>
      </c>
      <c r="R519">
        <f t="shared" ca="1" si="42"/>
        <v>-8.8612866741712999</v>
      </c>
      <c r="S519">
        <f t="shared" si="43"/>
        <v>113</v>
      </c>
      <c r="X519" s="1">
        <v>1923.083333</v>
      </c>
      <c r="Y519" s="1">
        <v>-0.26926172306201801</v>
      </c>
      <c r="Z519" s="1">
        <v>-0.24415510000000001</v>
      </c>
      <c r="AA519" s="1">
        <v>1923.083333</v>
      </c>
      <c r="AB519" s="1">
        <v>1.044</v>
      </c>
      <c r="AC519" s="1">
        <v>64.797334707240395</v>
      </c>
      <c r="AD519" s="1">
        <v>410.40341063980998</v>
      </c>
    </row>
    <row r="520" spans="1:30" x14ac:dyDescent="0.25">
      <c r="A520" s="1">
        <v>1996.166667</v>
      </c>
      <c r="B520" s="1">
        <v>-1.3104814034586201</v>
      </c>
      <c r="C520" s="1">
        <v>5.1813470000000002E-3</v>
      </c>
      <c r="I520">
        <f t="shared" si="44"/>
        <v>518</v>
      </c>
      <c r="J520">
        <f t="shared" si="40"/>
        <v>0.82442260521601785</v>
      </c>
      <c r="K520">
        <f t="array" ref="K520">+((SUM(COS($I520/$K$1*($A$22:$A$2000))*$B$22:$B$2000)))</f>
        <v>3.4068874301064129</v>
      </c>
      <c r="L520">
        <f t="array" ref="L520">+((SUM(COS($I520/$K$1*($A$22:$A$2000))*$C$22:$C$2000)))</f>
        <v>25.924232723252217</v>
      </c>
      <c r="Q520">
        <f t="shared" ca="1" si="41"/>
        <v>-3.1029548405142218</v>
      </c>
      <c r="R520">
        <f t="shared" ca="1" si="42"/>
        <v>-11.160568972111136</v>
      </c>
      <c r="S520">
        <f t="shared" si="43"/>
        <v>112</v>
      </c>
      <c r="X520" s="1">
        <v>1923.166667</v>
      </c>
      <c r="Y520" s="1">
        <v>-0.25881947728010501</v>
      </c>
      <c r="Z520" s="1">
        <v>-0.12864449999999999</v>
      </c>
      <c r="AA520" s="1">
        <v>1923.166667</v>
      </c>
      <c r="AB520" s="1">
        <v>1.046</v>
      </c>
      <c r="AC520" s="1">
        <v>30.676909787923801</v>
      </c>
      <c r="AD520" s="1">
        <v>415.74231687479698</v>
      </c>
    </row>
    <row r="521" spans="1:30" x14ac:dyDescent="0.25">
      <c r="A521" s="1">
        <v>1996.25</v>
      </c>
      <c r="B521" s="1">
        <v>-1.3714617846177699</v>
      </c>
      <c r="C521" s="1">
        <v>-0.44041450799999998</v>
      </c>
      <c r="I521">
        <f t="shared" si="44"/>
        <v>519</v>
      </c>
      <c r="J521">
        <f t="shared" si="40"/>
        <v>0.82601415464693684</v>
      </c>
      <c r="K521">
        <f t="array" ref="K521">+((SUM(COS($I521/$K$1*($A$22:$A$2000))*$B$22:$B$2000)))</f>
        <v>-5.0629112122955764</v>
      </c>
      <c r="L521">
        <f t="array" ref="L521">+((SUM(COS($I521/$K$1*($A$22:$A$2000))*$C$22:$C$2000)))</f>
        <v>55.52141621602464</v>
      </c>
      <c r="Q521">
        <f t="shared" ca="1" si="41"/>
        <v>-8.0400848538121039</v>
      </c>
      <c r="R521">
        <f t="shared" ca="1" si="42"/>
        <v>-8.6663068736235473</v>
      </c>
      <c r="S521">
        <f t="shared" si="43"/>
        <v>111</v>
      </c>
      <c r="X521" s="1">
        <v>1923.25</v>
      </c>
      <c r="Y521" s="1">
        <v>-0.16368184722550999</v>
      </c>
      <c r="Z521" s="1">
        <v>-5.8123710000000002E-2</v>
      </c>
      <c r="AA521" s="1">
        <v>1923.25</v>
      </c>
      <c r="AB521" s="1">
        <v>1.048</v>
      </c>
      <c r="AC521" s="1">
        <v>41.412120803972201</v>
      </c>
      <c r="AD521" s="1">
        <v>339.92695691221599</v>
      </c>
    </row>
    <row r="522" spans="1:30" x14ac:dyDescent="0.25">
      <c r="A522" s="1">
        <v>1996.333333</v>
      </c>
      <c r="B522" s="1">
        <v>-1.3522643679542801</v>
      </c>
      <c r="C522" s="1">
        <v>-1.1347150260000001</v>
      </c>
      <c r="I522">
        <f t="shared" si="44"/>
        <v>520</v>
      </c>
      <c r="J522">
        <f t="shared" si="40"/>
        <v>0.82760570407785583</v>
      </c>
      <c r="K522">
        <f t="array" ref="K522">+((SUM(COS($I522/$K$1*($A$22:$A$2000))*$B$22:$B$2000)))</f>
        <v>-9.1385597960092309</v>
      </c>
      <c r="L522">
        <f t="array" ref="L522">+((SUM(COS($I522/$K$1*($A$22:$A$2000))*$C$22:$C$2000)))</f>
        <v>26.376569494727271</v>
      </c>
      <c r="Q522">
        <f t="shared" ca="1" si="41"/>
        <v>-12.903649275477235</v>
      </c>
      <c r="R522">
        <f t="shared" ca="1" si="42"/>
        <v>-1.9613577134229048</v>
      </c>
      <c r="S522">
        <f t="shared" si="43"/>
        <v>110</v>
      </c>
      <c r="X522" s="1">
        <v>1923.333333</v>
      </c>
      <c r="Y522" s="1">
        <v>-2.15329931416752E-2</v>
      </c>
      <c r="Z522" s="1">
        <v>-0.1129672</v>
      </c>
      <c r="AA522" s="1">
        <v>1923.333333</v>
      </c>
      <c r="AB522" s="1">
        <v>1.05</v>
      </c>
      <c r="AC522" s="1">
        <v>59.837473214264499</v>
      </c>
      <c r="AD522" s="1">
        <v>250.12639971096999</v>
      </c>
    </row>
    <row r="523" spans="1:30" x14ac:dyDescent="0.25">
      <c r="A523" s="1">
        <v>1996.416667</v>
      </c>
      <c r="B523" s="1">
        <v>-1.31876496732986</v>
      </c>
      <c r="C523" s="1">
        <v>-1.455958549</v>
      </c>
      <c r="I523">
        <f t="shared" si="44"/>
        <v>521</v>
      </c>
      <c r="J523">
        <f t="shared" si="40"/>
        <v>0.82919725350877471</v>
      </c>
      <c r="K523">
        <f t="array" ref="K523">+((SUM(COS($I523/$K$1*($A$22:$A$2000))*$B$22:$B$2000)))</f>
        <v>-4.8236088364440501</v>
      </c>
      <c r="L523">
        <f t="array" ref="L523">+((SUM(COS($I523/$K$1*($A$22:$A$2000))*$C$22:$C$2000)))</f>
        <v>-27.755180385149739</v>
      </c>
      <c r="Q523">
        <f t="shared" ca="1" si="41"/>
        <v>-8.455008172711187</v>
      </c>
      <c r="R523">
        <f t="shared" ca="1" si="42"/>
        <v>8.3383999687107249</v>
      </c>
      <c r="S523">
        <f t="shared" si="43"/>
        <v>109</v>
      </c>
      <c r="X523" s="1">
        <v>1923.416667</v>
      </c>
      <c r="Y523" s="1">
        <v>6.5457292825322505E-2</v>
      </c>
      <c r="Z523" s="1">
        <v>8.8712070000000004E-2</v>
      </c>
      <c r="AA523" s="1">
        <v>1923.416667</v>
      </c>
      <c r="AB523" s="1">
        <v>1.052</v>
      </c>
      <c r="AC523" s="1">
        <v>68.147759549282696</v>
      </c>
      <c r="AD523" s="1">
        <v>224.12715962481099</v>
      </c>
    </row>
    <row r="524" spans="1:30" x14ac:dyDescent="0.25">
      <c r="A524" s="1">
        <v>1996.5</v>
      </c>
      <c r="B524" s="1">
        <v>-1.25428123870188</v>
      </c>
      <c r="C524" s="1">
        <v>-1.481865285</v>
      </c>
      <c r="I524">
        <f t="shared" si="44"/>
        <v>522</v>
      </c>
      <c r="J524">
        <f t="shared" si="40"/>
        <v>0.83078880293969359</v>
      </c>
      <c r="K524">
        <f t="array" ref="K524">+((SUM(COS($I524/$K$1*($A$22:$A$2000))*$B$22:$B$2000)))</f>
        <v>3.618949085170311</v>
      </c>
      <c r="L524">
        <f t="array" ref="L524">+((SUM(COS($I524/$K$1*($A$22:$A$2000))*$C$22:$C$2000)))</f>
        <v>-48.25567271017006</v>
      </c>
      <c r="Q524">
        <f t="shared" ca="1" si="41"/>
        <v>4.1749736349566255</v>
      </c>
      <c r="R524">
        <f t="shared" ca="1" si="42"/>
        <v>15.950246627189879</v>
      </c>
      <c r="S524">
        <f t="shared" si="43"/>
        <v>108</v>
      </c>
      <c r="X524" s="1">
        <v>1923.5</v>
      </c>
      <c r="Y524" s="1">
        <v>6.24232507892497E-2</v>
      </c>
      <c r="Z524" s="1">
        <v>-0.10930869999999999</v>
      </c>
      <c r="AA524" s="1">
        <v>1923.5</v>
      </c>
      <c r="AB524" s="1">
        <v>1.054</v>
      </c>
      <c r="AC524" s="1">
        <v>68.553085888603803</v>
      </c>
      <c r="AD524" s="1">
        <v>244.212762205502</v>
      </c>
    </row>
    <row r="525" spans="1:30" x14ac:dyDescent="0.25">
      <c r="A525" s="1">
        <v>1996.583333</v>
      </c>
      <c r="B525" s="1">
        <v>-1.1348363174415399</v>
      </c>
      <c r="C525" s="1">
        <v>-1.5699481870000001</v>
      </c>
      <c r="I525">
        <f t="shared" si="44"/>
        <v>523</v>
      </c>
      <c r="J525">
        <f t="shared" si="40"/>
        <v>0.8323803523706127</v>
      </c>
      <c r="K525">
        <f t="array" ref="K525">+((SUM(COS($I525/$K$1*($A$22:$A$2000))*$B$22:$B$2000)))</f>
        <v>7.170277793526588</v>
      </c>
      <c r="L525">
        <f t="array" ref="L525">+((SUM(COS($I525/$K$1*($A$22:$A$2000))*$C$22:$C$2000)))</f>
        <v>-19.662046538719512</v>
      </c>
      <c r="Q525">
        <f t="shared" ca="1" si="41"/>
        <v>14.33657809257026</v>
      </c>
      <c r="R525">
        <f t="shared" ca="1" si="42"/>
        <v>11.441361727626798</v>
      </c>
      <c r="S525">
        <f t="shared" si="43"/>
        <v>107</v>
      </c>
      <c r="X525" s="1">
        <v>1923.583333</v>
      </c>
      <c r="Y525" s="1">
        <v>4.8206225171930399E-2</v>
      </c>
      <c r="Z525" s="1">
        <v>0.28004790000000002</v>
      </c>
      <c r="AA525" s="1">
        <v>1923.583333</v>
      </c>
      <c r="AB525" s="1">
        <v>1.056</v>
      </c>
      <c r="AC525" s="1">
        <v>61.248029575829101</v>
      </c>
      <c r="AD525" s="1">
        <v>273.24165398103497</v>
      </c>
    </row>
    <row r="526" spans="1:30" x14ac:dyDescent="0.25">
      <c r="A526" s="1">
        <v>1996.666667</v>
      </c>
      <c r="B526" s="1">
        <v>-1.00029782060131</v>
      </c>
      <c r="C526" s="1">
        <v>-1.5803108809999999</v>
      </c>
      <c r="I526">
        <f t="shared" si="44"/>
        <v>524</v>
      </c>
      <c r="J526">
        <f t="shared" si="40"/>
        <v>0.83397190180153158</v>
      </c>
      <c r="K526">
        <f t="array" ref="K526">+((SUM(COS($I526/$K$1*($A$22:$A$2000))*$B$22:$B$2000)))</f>
        <v>2.1917348299905286</v>
      </c>
      <c r="L526">
        <f t="array" ref="L526">+((SUM(COS($I526/$K$1*($A$22:$A$2000))*$C$22:$C$2000)))</f>
        <v>19.386669672769173</v>
      </c>
      <c r="Q526">
        <f t="shared" ca="1" si="41"/>
        <v>14.772797368931787</v>
      </c>
      <c r="R526">
        <f t="shared" ca="1" si="42"/>
        <v>-5.7759167146751871</v>
      </c>
      <c r="S526">
        <f t="shared" si="43"/>
        <v>106</v>
      </c>
      <c r="X526" s="1">
        <v>1923.666667</v>
      </c>
      <c r="Y526" s="1">
        <v>8.6409566670955201E-2</v>
      </c>
      <c r="Z526" s="1">
        <v>0.6009253</v>
      </c>
      <c r="AA526" s="1">
        <v>1923.666667</v>
      </c>
      <c r="AB526" s="1">
        <v>1.0580000000000001</v>
      </c>
      <c r="AC526" s="1">
        <v>44.404899773834799</v>
      </c>
      <c r="AD526" s="1">
        <v>317.35841582332802</v>
      </c>
    </row>
    <row r="527" spans="1:30" x14ac:dyDescent="0.25">
      <c r="A527" s="1">
        <v>1996.75</v>
      </c>
      <c r="B527" s="1">
        <v>-0.91288897919089196</v>
      </c>
      <c r="C527" s="1">
        <v>-1.549222798</v>
      </c>
      <c r="I527">
        <f t="shared" si="44"/>
        <v>525</v>
      </c>
      <c r="J527">
        <f t="shared" si="40"/>
        <v>0.83556345123245057</v>
      </c>
      <c r="K527">
        <f t="array" ref="K527">+((SUM(COS($I527/$K$1*($A$22:$A$2000))*$B$22:$B$2000)))</f>
        <v>-4.6655301362576553</v>
      </c>
      <c r="L527">
        <f t="array" ref="L527">+((SUM(COS($I527/$K$1*($A$22:$A$2000))*$C$22:$C$2000)))</f>
        <v>28.421364780403525</v>
      </c>
      <c r="Q527">
        <f t="shared" ca="1" si="41"/>
        <v>7.1234440800564442</v>
      </c>
      <c r="R527">
        <f t="shared" ca="1" si="42"/>
        <v>-21.06442123188565</v>
      </c>
      <c r="S527">
        <f t="shared" si="43"/>
        <v>105</v>
      </c>
      <c r="X527" s="1">
        <v>1923.75</v>
      </c>
      <c r="Y527" s="1">
        <v>0.111313781824352</v>
      </c>
      <c r="Z527" s="1">
        <v>0.63168259999999998</v>
      </c>
      <c r="AA527" s="1">
        <v>1923.75</v>
      </c>
      <c r="AB527" s="1">
        <v>1.06</v>
      </c>
      <c r="AC527" s="1">
        <v>24.861429036379601</v>
      </c>
      <c r="AD527" s="1">
        <v>353.208174375005</v>
      </c>
    </row>
    <row r="528" spans="1:30" x14ac:dyDescent="0.25">
      <c r="A528" s="1">
        <v>1996.833333</v>
      </c>
      <c r="B528" s="1">
        <v>-0.52447483881500601</v>
      </c>
      <c r="C528" s="1">
        <v>-1.5233160619999999</v>
      </c>
      <c r="I528">
        <f t="shared" si="44"/>
        <v>526</v>
      </c>
      <c r="J528">
        <f t="shared" si="40"/>
        <v>0.83715500066336945</v>
      </c>
      <c r="K528">
        <f t="array" ref="K528">+((SUM(COS($I528/$K$1*($A$22:$A$2000))*$B$22:$B$2000)))</f>
        <v>-4.4394940436677555</v>
      </c>
      <c r="L528">
        <f t="array" ref="L528">+((SUM(COS($I528/$K$1*($A$22:$A$2000))*$C$22:$C$2000)))</f>
        <v>9.8643416339566254</v>
      </c>
      <c r="Q528">
        <f t="shared" ca="1" si="41"/>
        <v>-3.5049420930541411</v>
      </c>
      <c r="R528">
        <f t="shared" ca="1" si="42"/>
        <v>-16.889581909285738</v>
      </c>
      <c r="S528">
        <f t="shared" si="43"/>
        <v>104</v>
      </c>
      <c r="X528" s="1">
        <v>1923.833333</v>
      </c>
      <c r="Y528" s="1">
        <v>2.1338179954084598E-2</v>
      </c>
      <c r="Z528" s="1">
        <v>0.69484290000000004</v>
      </c>
      <c r="AA528" s="1">
        <v>1923.833333</v>
      </c>
      <c r="AB528" s="1">
        <v>1.0620000000000001</v>
      </c>
      <c r="AC528" s="1">
        <v>11.692277292574399</v>
      </c>
      <c r="AD528" s="1">
        <v>321.86153835407401</v>
      </c>
    </row>
    <row r="529" spans="1:30" x14ac:dyDescent="0.25">
      <c r="A529" s="1">
        <v>1996.916667</v>
      </c>
      <c r="B529" s="1">
        <v>-0.13894634701177599</v>
      </c>
      <c r="C529" s="1">
        <v>-1.5284974090000001</v>
      </c>
      <c r="I529">
        <f t="shared" si="44"/>
        <v>527</v>
      </c>
      <c r="J529">
        <f t="shared" si="40"/>
        <v>0.83874655009428833</v>
      </c>
      <c r="K529">
        <f t="array" ref="K529">+((SUM(COS($I529/$K$1*($A$22:$A$2000))*$B$22:$B$2000)))</f>
        <v>2.3877001333009269</v>
      </c>
      <c r="L529">
        <f t="array" ref="L529">+((SUM(COS($I529/$K$1*($A$22:$A$2000))*$C$22:$C$2000)))</f>
        <v>-5.8029326210838095</v>
      </c>
      <c r="Q529">
        <f t="shared" ca="1" si="41"/>
        <v>-12.691741505581616</v>
      </c>
      <c r="R529">
        <f t="shared" ca="1" si="42"/>
        <v>5.9028660255375351</v>
      </c>
      <c r="S529">
        <f t="shared" si="43"/>
        <v>103</v>
      </c>
      <c r="X529" s="1">
        <v>1923.916667</v>
      </c>
      <c r="Y529" s="1">
        <v>-0.14965161448813799</v>
      </c>
      <c r="Z529" s="1">
        <v>1.0585610000000001E-2</v>
      </c>
      <c r="AA529" s="1">
        <v>1923.916667</v>
      </c>
      <c r="AB529" s="1">
        <v>1.0640000000000001</v>
      </c>
      <c r="AC529" s="1">
        <v>5.7706772202740702</v>
      </c>
      <c r="AD529" s="1">
        <v>235.654617154091</v>
      </c>
    </row>
    <row r="530" spans="1:30" x14ac:dyDescent="0.25">
      <c r="A530" s="1">
        <v>1997</v>
      </c>
      <c r="B530" s="1">
        <v>0.20714530991248201</v>
      </c>
      <c r="C530" s="1">
        <v>-1.2383419689999999</v>
      </c>
      <c r="I530">
        <f t="shared" si="44"/>
        <v>528</v>
      </c>
      <c r="J530">
        <f t="shared" si="40"/>
        <v>0.84033809952520744</v>
      </c>
      <c r="K530">
        <f t="array" ref="K530">+((SUM(COS($I530/$K$1*($A$22:$A$2000))*$B$22:$B$2000)))</f>
        <v>6.2674661685363633</v>
      </c>
      <c r="L530">
        <f t="array" ref="L530">+((SUM(COS($I530/$K$1*($A$22:$A$2000))*$C$22:$C$2000)))</f>
        <v>-4.8021300318932809</v>
      </c>
      <c r="Q530">
        <f t="shared" ca="1" si="41"/>
        <v>-15.628355011856129</v>
      </c>
      <c r="R530">
        <f t="shared" ca="1" si="42"/>
        <v>24.255600040998381</v>
      </c>
      <c r="S530">
        <f t="shared" si="43"/>
        <v>102</v>
      </c>
      <c r="X530" s="1">
        <v>1924</v>
      </c>
      <c r="Y530" s="1">
        <v>-0.25590944850060798</v>
      </c>
      <c r="Z530" s="1">
        <v>-0.26549909999999999</v>
      </c>
      <c r="AA530" s="1">
        <v>1924</v>
      </c>
      <c r="AB530" s="1">
        <v>1.0660000000000001</v>
      </c>
      <c r="AC530" s="1">
        <v>3.5836834835370501</v>
      </c>
      <c r="AD530" s="1">
        <v>176.990193282165</v>
      </c>
    </row>
    <row r="531" spans="1:30" x14ac:dyDescent="0.25">
      <c r="A531" s="1">
        <v>1997.083333</v>
      </c>
      <c r="B531" s="1">
        <v>0.52528230154744804</v>
      </c>
      <c r="C531" s="1">
        <v>-0.68911917099999997</v>
      </c>
      <c r="I531">
        <f t="shared" si="44"/>
        <v>529</v>
      </c>
      <c r="J531">
        <f t="shared" si="40"/>
        <v>0.84192964895612632</v>
      </c>
      <c r="K531">
        <f t="array" ref="K531">+((SUM(COS($I531/$K$1*($A$22:$A$2000))*$B$22:$B$2000)))</f>
        <v>1.5344640426026239</v>
      </c>
      <c r="L531">
        <f t="array" ref="L531">+((SUM(COS($I531/$K$1*($A$22:$A$2000))*$C$22:$C$2000)))</f>
        <v>-1.5750078147681668</v>
      </c>
      <c r="Q531">
        <f t="shared" ca="1" si="41"/>
        <v>-8.8467368993701427</v>
      </c>
      <c r="R531">
        <f t="shared" ca="1" si="42"/>
        <v>16.870919905914466</v>
      </c>
      <c r="S531">
        <f t="shared" si="43"/>
        <v>101</v>
      </c>
      <c r="X531" s="1">
        <v>1924.083333</v>
      </c>
      <c r="Y531" s="1">
        <v>-0.23899619732935301</v>
      </c>
      <c r="Z531" s="1">
        <v>-0.42713669999999998</v>
      </c>
      <c r="AA531" s="1">
        <v>1924.083333</v>
      </c>
      <c r="AB531" s="1">
        <v>1.0680000000000001</v>
      </c>
      <c r="AC531" s="1">
        <v>3.3054756163666599</v>
      </c>
      <c r="AD531" s="1">
        <v>180.23384074867499</v>
      </c>
    </row>
    <row r="532" spans="1:30" x14ac:dyDescent="0.25">
      <c r="A532" s="1">
        <v>1997.166667</v>
      </c>
      <c r="B532" s="1">
        <v>0.76832259161545002</v>
      </c>
      <c r="C532" s="1">
        <v>-0.202072539</v>
      </c>
      <c r="I532">
        <f t="shared" si="44"/>
        <v>530</v>
      </c>
      <c r="J532">
        <f t="shared" si="40"/>
        <v>0.84352119838704531</v>
      </c>
      <c r="K532">
        <f t="array" ref="K532">+((SUM(COS($I532/$K$1*($A$22:$A$2000))*$B$22:$B$2000)))</f>
        <v>-5.5753382500585236</v>
      </c>
      <c r="L532">
        <f t="array" ref="L532">+((SUM(COS($I532/$K$1*($A$22:$A$2000))*$C$22:$C$2000)))</f>
        <v>-7.9977832196056724</v>
      </c>
      <c r="Q532">
        <f t="shared" ca="1" si="41"/>
        <v>4.1824812573122729</v>
      </c>
      <c r="R532">
        <f t="shared" ca="1" si="42"/>
        <v>-9.2866733642052886</v>
      </c>
      <c r="S532">
        <f t="shared" si="43"/>
        <v>100</v>
      </c>
      <c r="X532" s="1">
        <v>1924.166667</v>
      </c>
      <c r="Y532" s="1">
        <v>-0.20294167294216101</v>
      </c>
      <c r="Z532" s="1">
        <v>-0.2758835</v>
      </c>
      <c r="AA532" s="1">
        <v>1924.166667</v>
      </c>
      <c r="AB532" s="1">
        <v>1.07</v>
      </c>
      <c r="AC532" s="1">
        <v>3.36709483955641</v>
      </c>
      <c r="AD532" s="1">
        <v>211.86856884388899</v>
      </c>
    </row>
    <row r="533" spans="1:30" x14ac:dyDescent="0.25">
      <c r="A533" s="1">
        <v>1997.25</v>
      </c>
      <c r="B533" s="1">
        <v>0.87060898016194599</v>
      </c>
      <c r="C533" s="1">
        <v>0.49222797899999998</v>
      </c>
      <c r="I533">
        <f t="shared" si="44"/>
        <v>531</v>
      </c>
      <c r="J533">
        <f t="shared" si="40"/>
        <v>0.84511274781796419</v>
      </c>
      <c r="K533">
        <f t="array" ref="K533">+((SUM(COS($I533/$K$1*($A$22:$A$2000))*$B$22:$B$2000)))</f>
        <v>-5.400535565149414</v>
      </c>
      <c r="L533">
        <f t="array" ref="L533">+((SUM(COS($I533/$K$1*($A$22:$A$2000))*$C$22:$C$2000)))</f>
        <v>-12.06060448521144</v>
      </c>
      <c r="Q533">
        <f t="shared" ca="1" si="41"/>
        <v>13.669307266870446</v>
      </c>
      <c r="R533">
        <f t="shared" ca="1" si="42"/>
        <v>-24.508675737320115</v>
      </c>
      <c r="S533">
        <f t="shared" si="43"/>
        <v>99</v>
      </c>
      <c r="X533" s="1">
        <v>1924.25</v>
      </c>
      <c r="Y533" s="1">
        <v>-0.251180736872961</v>
      </c>
      <c r="Z533" s="1">
        <v>-8.6382689999999998E-2</v>
      </c>
      <c r="AA533" s="1">
        <v>1924.25</v>
      </c>
      <c r="AB533" s="1">
        <v>1.0720000000000001</v>
      </c>
      <c r="AC533" s="1">
        <v>2.4319352804406802</v>
      </c>
      <c r="AD533" s="1">
        <v>247.908986217912</v>
      </c>
    </row>
    <row r="534" spans="1:30" x14ac:dyDescent="0.25">
      <c r="A534" s="1">
        <v>1997.333333</v>
      </c>
      <c r="B534" s="1">
        <v>0.987240281184806</v>
      </c>
      <c r="C534" s="1">
        <v>0.62176165800000005</v>
      </c>
      <c r="I534">
        <f t="shared" si="44"/>
        <v>532</v>
      </c>
      <c r="J534">
        <f t="shared" si="40"/>
        <v>0.8467042972488833</v>
      </c>
      <c r="K534">
        <f t="array" ref="K534">+((SUM(COS($I534/$K$1*($A$22:$A$2000))*$B$22:$B$2000)))</f>
        <v>1.6993434756823704</v>
      </c>
      <c r="L534">
        <f t="array" ref="L534">+((SUM(COS($I534/$K$1*($A$22:$A$2000))*$C$22:$C$2000)))</f>
        <v>0.83281767888596925</v>
      </c>
      <c r="Q534">
        <f t="shared" ca="1" si="41"/>
        <v>12.995968052635019</v>
      </c>
      <c r="R534">
        <f t="shared" ca="1" si="42"/>
        <v>-11.415923398643308</v>
      </c>
      <c r="S534">
        <f t="shared" si="43"/>
        <v>98</v>
      </c>
      <c r="X534" s="1">
        <v>1924.333333</v>
      </c>
      <c r="Y534" s="1">
        <v>-0.33777541892755297</v>
      </c>
      <c r="Z534" s="1">
        <v>-0.21617720000000001</v>
      </c>
      <c r="AA534" s="1">
        <v>1924.333333</v>
      </c>
      <c r="AB534" s="1">
        <v>1.0740000000000001</v>
      </c>
      <c r="AC534" s="1">
        <v>1.6157083284415501</v>
      </c>
      <c r="AD534" s="1">
        <v>279.95944539264502</v>
      </c>
    </row>
    <row r="535" spans="1:30" x14ac:dyDescent="0.25">
      <c r="A535" s="1">
        <v>1997.416667</v>
      </c>
      <c r="B535" s="1">
        <v>0.90527613297708698</v>
      </c>
      <c r="C535" s="1">
        <v>0.68911917099999997</v>
      </c>
      <c r="I535">
        <f t="shared" si="44"/>
        <v>533</v>
      </c>
      <c r="J535">
        <f t="shared" si="40"/>
        <v>0.84829584667980218</v>
      </c>
      <c r="K535">
        <f t="array" ref="K535">+((SUM(COS($I535/$K$1*($A$22:$A$2000))*$B$22:$B$2000)))</f>
        <v>5.8706771662075159</v>
      </c>
      <c r="L535">
        <f t="array" ref="L535">+((SUM(COS($I535/$K$1*($A$22:$A$2000))*$C$22:$C$2000)))</f>
        <v>18.742653778878875</v>
      </c>
      <c r="Q535">
        <f t="shared" ca="1" si="41"/>
        <v>5.0268007540339301</v>
      </c>
      <c r="R535">
        <f t="shared" ca="1" si="42"/>
        <v>13.209542916509674</v>
      </c>
      <c r="S535">
        <f t="shared" si="43"/>
        <v>97</v>
      </c>
      <c r="X535" s="1">
        <v>1924.416667</v>
      </c>
      <c r="Y535" s="1">
        <v>-0.35438748172456602</v>
      </c>
      <c r="Z535" s="1">
        <v>-0.25675900000000001</v>
      </c>
      <c r="AA535" s="1">
        <v>1924.416667</v>
      </c>
      <c r="AB535" s="1">
        <v>1.0760000000000001</v>
      </c>
      <c r="AC535" s="1">
        <v>1.9286021327781599</v>
      </c>
      <c r="AD535" s="1">
        <v>274.95949892108302</v>
      </c>
    </row>
    <row r="536" spans="1:30" x14ac:dyDescent="0.25">
      <c r="A536" s="1">
        <v>1997.5</v>
      </c>
      <c r="B536" s="1">
        <v>0.81963339806177304</v>
      </c>
      <c r="C536" s="1">
        <v>0.65284974100000004</v>
      </c>
      <c r="I536">
        <f t="shared" si="44"/>
        <v>534</v>
      </c>
      <c r="J536">
        <f t="shared" si="40"/>
        <v>0.84988739611072106</v>
      </c>
      <c r="K536">
        <f t="array" ref="K536">+((SUM(COS($I536/$K$1*($A$22:$A$2000))*$B$22:$B$2000)))</f>
        <v>1.5553174972385739</v>
      </c>
      <c r="L536">
        <f t="array" ref="L536">+((SUM(COS($I536/$K$1*($A$22:$A$2000))*$C$22:$C$2000)))</f>
        <v>15.571536694785847</v>
      </c>
      <c r="Q536">
        <f t="shared" ca="1" si="41"/>
        <v>-3.0719414590897283</v>
      </c>
      <c r="R536">
        <f t="shared" ca="1" si="42"/>
        <v>19.49416452706906</v>
      </c>
      <c r="S536">
        <f t="shared" si="43"/>
        <v>96</v>
      </c>
      <c r="X536" s="1">
        <v>1924.5</v>
      </c>
      <c r="Y536" s="1">
        <v>-0.30278037398840102</v>
      </c>
      <c r="Z536" s="1">
        <v>-0.10148069999999999</v>
      </c>
      <c r="AA536" s="1">
        <v>1924.5</v>
      </c>
      <c r="AB536" s="1">
        <v>1.0780000000000001</v>
      </c>
      <c r="AC536" s="1">
        <v>2.0217500697070401</v>
      </c>
      <c r="AD536" s="1">
        <v>209.970224029657</v>
      </c>
    </row>
    <row r="537" spans="1:30" x14ac:dyDescent="0.25">
      <c r="A537" s="1">
        <v>1997.583333</v>
      </c>
      <c r="B537" s="1">
        <v>0.82309812837710805</v>
      </c>
      <c r="C537" s="1">
        <v>0.68911917099999997</v>
      </c>
      <c r="I537">
        <f t="shared" si="44"/>
        <v>535</v>
      </c>
      <c r="J537">
        <f t="shared" si="40"/>
        <v>0.85147894554164005</v>
      </c>
      <c r="K537">
        <f t="array" ref="K537">+((SUM(COS($I537/$K$1*($A$22:$A$2000))*$B$22:$B$2000)))</f>
        <v>-4.9413275931491158</v>
      </c>
      <c r="L537">
        <f t="array" ref="L537">+((SUM(COS($I537/$K$1*($A$22:$A$2000))*$C$22:$C$2000)))</f>
        <v>-9.0944449571607375</v>
      </c>
      <c r="Q537">
        <f t="shared" ca="1" si="41"/>
        <v>-7.8706282956135221</v>
      </c>
      <c r="R537">
        <f t="shared" ca="1" si="42"/>
        <v>2.4442275830999041</v>
      </c>
      <c r="S537">
        <f t="shared" si="43"/>
        <v>95</v>
      </c>
      <c r="X537" s="1">
        <v>1924.583333</v>
      </c>
      <c r="Y537" s="1">
        <v>-0.28370641057748702</v>
      </c>
      <c r="Z537" s="1">
        <v>-0.13633219999999999</v>
      </c>
      <c r="AA537" s="1">
        <v>1924.583333</v>
      </c>
      <c r="AB537" s="1">
        <v>1.08</v>
      </c>
      <c r="AC537" s="1">
        <v>1.3177008687915499</v>
      </c>
      <c r="AD537" s="1">
        <v>121.428553658046</v>
      </c>
    </row>
    <row r="538" spans="1:30" x14ac:dyDescent="0.25">
      <c r="A538" s="1">
        <v>1997.666667</v>
      </c>
      <c r="B538" s="1">
        <v>0.880220523115957</v>
      </c>
      <c r="C538" s="1">
        <v>0.58031088099999995</v>
      </c>
      <c r="I538">
        <f t="shared" si="44"/>
        <v>536</v>
      </c>
      <c r="J538">
        <f t="shared" si="40"/>
        <v>0.85307049497255905</v>
      </c>
      <c r="K538">
        <f t="array" ref="K538">+((SUM(COS($I538/$K$1*($A$22:$A$2000))*$B$22:$B$2000)))</f>
        <v>-4.4776046543846748</v>
      </c>
      <c r="L538">
        <f t="array" ref="L538">+((SUM(COS($I538/$K$1*($A$22:$A$2000))*$C$22:$C$2000)))</f>
        <v>-23.577113515866834</v>
      </c>
      <c r="Q538">
        <f t="shared" ca="1" si="41"/>
        <v>-9.4881735635166908</v>
      </c>
      <c r="R538">
        <f t="shared" ca="1" si="42"/>
        <v>-13.359221458841851</v>
      </c>
      <c r="S538">
        <f t="shared" si="43"/>
        <v>94</v>
      </c>
      <c r="X538" s="1">
        <v>1924.666667</v>
      </c>
      <c r="Y538" s="1">
        <v>-0.33486589877078599</v>
      </c>
      <c r="Z538" s="1">
        <v>-0.29174470000000002</v>
      </c>
      <c r="AA538" s="1">
        <v>1924.666667</v>
      </c>
      <c r="AB538" s="1">
        <v>1.0820000000000001</v>
      </c>
      <c r="AC538" s="1">
        <v>1.1208343911502201</v>
      </c>
      <c r="AD538" s="1">
        <v>62.521702331911598</v>
      </c>
    </row>
    <row r="539" spans="1:30" x14ac:dyDescent="0.25">
      <c r="A539" s="1">
        <v>1997.75</v>
      </c>
      <c r="B539" s="1">
        <v>0.91341150806091298</v>
      </c>
      <c r="C539" s="1">
        <v>0.63212435199999994</v>
      </c>
      <c r="I539">
        <f t="shared" si="44"/>
        <v>537</v>
      </c>
      <c r="J539">
        <f t="shared" si="40"/>
        <v>0.85466204440347804</v>
      </c>
      <c r="K539">
        <f t="array" ref="K539">+((SUM(COS($I539/$K$1*($A$22:$A$2000))*$B$22:$B$2000)))</f>
        <v>2.4178092716965018</v>
      </c>
      <c r="L539">
        <f t="array" ref="L539">+((SUM(COS($I539/$K$1*($A$22:$A$2000))*$C$22:$C$2000)))</f>
        <v>-6.7921765749705969</v>
      </c>
      <c r="Q539">
        <f t="shared" ca="1" si="41"/>
        <v>-7.037851152324972</v>
      </c>
      <c r="R539">
        <f t="shared" ca="1" si="42"/>
        <v>-8.3134225061096636</v>
      </c>
      <c r="S539">
        <f t="shared" si="43"/>
        <v>93</v>
      </c>
      <c r="X539" s="1">
        <v>1924.75</v>
      </c>
      <c r="Y539" s="1">
        <v>-0.37348229006412997</v>
      </c>
      <c r="Z539" s="1">
        <v>0.14707149999999999</v>
      </c>
      <c r="AA539" s="1">
        <v>1924.75</v>
      </c>
      <c r="AB539" s="1">
        <v>1.0840000000000001</v>
      </c>
      <c r="AC539" s="1">
        <v>1.51259675541026</v>
      </c>
      <c r="AD539" s="1">
        <v>39.177833231014297</v>
      </c>
    </row>
    <row r="540" spans="1:30" x14ac:dyDescent="0.25">
      <c r="A540" s="1">
        <v>1997.833333</v>
      </c>
      <c r="B540" s="1">
        <v>0.61660719996189395</v>
      </c>
      <c r="C540" s="1">
        <v>0.64248704700000003</v>
      </c>
      <c r="I540">
        <f t="shared" si="44"/>
        <v>538</v>
      </c>
      <c r="J540">
        <f t="shared" si="40"/>
        <v>0.85625359383439692</v>
      </c>
      <c r="K540">
        <f t="array" ref="K540">+((SUM(COS($I540/$K$1*($A$22:$A$2000))*$B$22:$B$2000)))</f>
        <v>6.7702877375884496</v>
      </c>
      <c r="L540">
        <f t="array" ref="L540">+((SUM(COS($I540/$K$1*($A$22:$A$2000))*$C$22:$C$2000)))</f>
        <v>19.574655638365822</v>
      </c>
      <c r="Q540">
        <f t="shared" ca="1" si="41"/>
        <v>0.17024052004062334</v>
      </c>
      <c r="R540">
        <f t="shared" ca="1" si="42"/>
        <v>6.4728515572094851</v>
      </c>
      <c r="S540">
        <f t="shared" si="43"/>
        <v>92</v>
      </c>
      <c r="X540" s="1">
        <v>1924.833333</v>
      </c>
      <c r="Y540" s="1">
        <v>-0.31264689891747999</v>
      </c>
      <c r="Z540" s="1">
        <v>-0.16104499999999999</v>
      </c>
      <c r="AA540" s="1">
        <v>1924.833333</v>
      </c>
      <c r="AB540" s="1">
        <v>1.0860000000000001</v>
      </c>
      <c r="AC540" s="1">
        <v>1.3879374629990699</v>
      </c>
      <c r="AD540" s="1">
        <v>28.648874475117299</v>
      </c>
    </row>
    <row r="541" spans="1:30" x14ac:dyDescent="0.25">
      <c r="A541" s="1">
        <v>1997.916667</v>
      </c>
      <c r="B541" s="1">
        <v>0.30819986282956702</v>
      </c>
      <c r="C541" s="1">
        <v>0.59067357499999995</v>
      </c>
      <c r="I541">
        <f t="shared" si="44"/>
        <v>539</v>
      </c>
      <c r="J541">
        <f t="shared" si="40"/>
        <v>0.8578451432653158</v>
      </c>
      <c r="K541">
        <f t="array" ref="K541">+((SUM(COS($I541/$K$1*($A$22:$A$2000))*$B$22:$B$2000)))</f>
        <v>3.3703653130454865</v>
      </c>
      <c r="L541">
        <f t="array" ref="L541">+((SUM(COS($I541/$K$1*($A$22:$A$2000))*$C$22:$C$2000)))</f>
        <v>19.432785031199622</v>
      </c>
      <c r="Q541">
        <f t="shared" ca="1" si="41"/>
        <v>7.8914530424456526</v>
      </c>
      <c r="R541">
        <f t="shared" ca="1" si="42"/>
        <v>7.5996595092319161</v>
      </c>
      <c r="S541">
        <f t="shared" si="43"/>
        <v>91</v>
      </c>
      <c r="X541" s="1">
        <v>1924.916667</v>
      </c>
      <c r="Y541" s="1">
        <v>-0.16335574838872399</v>
      </c>
      <c r="Z541" s="1">
        <v>-0.15187439999999999</v>
      </c>
      <c r="AA541" s="1">
        <v>1924.916667</v>
      </c>
      <c r="AB541" s="1">
        <v>1.0880000000000001</v>
      </c>
      <c r="AC541" s="1">
        <v>0.96702600150806695</v>
      </c>
      <c r="AD541" s="1">
        <v>30.4409746575373</v>
      </c>
    </row>
    <row r="542" spans="1:30" x14ac:dyDescent="0.25">
      <c r="A542" s="1">
        <v>1998</v>
      </c>
      <c r="B542" s="1">
        <v>0.13208699090613499</v>
      </c>
      <c r="C542" s="1">
        <v>0.71502590700000002</v>
      </c>
      <c r="I542">
        <f t="shared" si="44"/>
        <v>540</v>
      </c>
      <c r="J542">
        <f t="shared" si="40"/>
        <v>0.85943669269623491</v>
      </c>
      <c r="K542">
        <f t="array" ref="K542">+((SUM(COS($I542/$K$1*($A$22:$A$2000))*$B$22:$B$2000)))</f>
        <v>-3.217758388339107</v>
      </c>
      <c r="L542">
        <f t="array" ref="L542">+((SUM(COS($I542/$K$1*($A$22:$A$2000))*$C$22:$C$2000)))</f>
        <v>-6.4564209546418603</v>
      </c>
      <c r="Q542">
        <f t="shared" ca="1" si="41"/>
        <v>9.1909817337229764</v>
      </c>
      <c r="R542">
        <f t="shared" ca="1" si="42"/>
        <v>-5.7659315757723135</v>
      </c>
      <c r="S542">
        <f t="shared" si="43"/>
        <v>90</v>
      </c>
      <c r="X542" s="1">
        <v>1925</v>
      </c>
      <c r="Y542" s="1">
        <v>1.6971237143668101E-3</v>
      </c>
      <c r="Z542" s="1">
        <v>-0.14842810000000001</v>
      </c>
      <c r="AA542" s="1">
        <v>1925</v>
      </c>
      <c r="AB542" s="1">
        <v>1.0900000000000001</v>
      </c>
      <c r="AC542" s="1">
        <v>1.0557299827781099</v>
      </c>
      <c r="AD542" s="1">
        <v>61.385651537283202</v>
      </c>
    </row>
    <row r="543" spans="1:30" x14ac:dyDescent="0.25">
      <c r="A543" s="1">
        <v>1998.083333</v>
      </c>
      <c r="B543" s="1">
        <v>9.6221671749527393E-2</v>
      </c>
      <c r="C543" s="1">
        <v>0.66321243500000004</v>
      </c>
      <c r="I543">
        <f t="shared" si="44"/>
        <v>541</v>
      </c>
      <c r="J543">
        <f t="shared" si="40"/>
        <v>0.86102824212715379</v>
      </c>
      <c r="K543">
        <f t="array" ref="K543">+((SUM(COS($I543/$K$1*($A$22:$A$2000))*$B$22:$B$2000)))</f>
        <v>-5.6861631632304173</v>
      </c>
      <c r="L543">
        <f t="array" ref="L543">+((SUM(COS($I543/$K$1*($A$22:$A$2000))*$C$22:$C$2000)))</f>
        <v>-21.227583179269384</v>
      </c>
      <c r="Q543">
        <f t="shared" ca="1" si="41"/>
        <v>2.9888130585564343</v>
      </c>
      <c r="R543">
        <f t="shared" ca="1" si="42"/>
        <v>-11.459841462465931</v>
      </c>
      <c r="S543">
        <f t="shared" si="43"/>
        <v>89</v>
      </c>
      <c r="X543" s="1">
        <v>1925.083333</v>
      </c>
      <c r="Y543" s="1">
        <v>0.13133522950304</v>
      </c>
      <c r="Z543" s="1">
        <v>0.1411318</v>
      </c>
      <c r="AA543" s="1">
        <v>1925.083333</v>
      </c>
      <c r="AB543" s="1">
        <v>1.0920000000000001</v>
      </c>
      <c r="AC543" s="1">
        <v>1.4125609694374199</v>
      </c>
      <c r="AD543" s="1">
        <v>120.95074007069501</v>
      </c>
    </row>
    <row r="544" spans="1:30" x14ac:dyDescent="0.25">
      <c r="A544" s="1">
        <v>1998.166667</v>
      </c>
      <c r="B544" s="1">
        <v>0.107702608253518</v>
      </c>
      <c r="C544" s="1">
        <v>0.54922279799999996</v>
      </c>
      <c r="I544">
        <f t="shared" si="44"/>
        <v>542</v>
      </c>
      <c r="J544">
        <f t="shared" si="40"/>
        <v>0.86261979155807278</v>
      </c>
      <c r="K544">
        <f t="array" ref="K544">+((SUM(COS($I544/$K$1*($A$22:$A$2000))*$B$22:$B$2000)))</f>
        <v>-2.9049000564272531</v>
      </c>
      <c r="L544">
        <f t="array" ref="L544">+((SUM(COS($I544/$K$1*($A$22:$A$2000))*$C$22:$C$2000)))</f>
        <v>-5.4764320915094356</v>
      </c>
      <c r="Q544">
        <f t="shared" ca="1" si="41"/>
        <v>-3.7359387312751426</v>
      </c>
      <c r="R544">
        <f t="shared" ca="1" si="42"/>
        <v>1.6387206906018084</v>
      </c>
      <c r="S544">
        <f t="shared" si="43"/>
        <v>88</v>
      </c>
      <c r="X544" s="1">
        <v>1925.166667</v>
      </c>
      <c r="Y544" s="1">
        <v>0.21930821184232299</v>
      </c>
      <c r="Z544" s="1">
        <v>0.14479539999999999</v>
      </c>
      <c r="AA544" s="1">
        <v>1925.166667</v>
      </c>
      <c r="AB544" s="1">
        <v>1.0940000000000001</v>
      </c>
      <c r="AC544" s="1">
        <v>1.4429019679733599</v>
      </c>
      <c r="AD544" s="1">
        <v>189.08439920319501</v>
      </c>
    </row>
    <row r="545" spans="1:30" x14ac:dyDescent="0.25">
      <c r="A545" s="1">
        <v>1998.25</v>
      </c>
      <c r="B545" s="1">
        <v>5.6342431636090602E-2</v>
      </c>
      <c r="C545" s="1">
        <v>-0.17616580300000001</v>
      </c>
      <c r="I545">
        <f t="shared" si="44"/>
        <v>543</v>
      </c>
      <c r="J545">
        <f t="shared" si="40"/>
        <v>0.86421134098899166</v>
      </c>
      <c r="K545">
        <f t="array" ref="K545">+((SUM(COS($I545/$K$1*($A$22:$A$2000))*$B$22:$B$2000)))</f>
        <v>0.66725917516172895</v>
      </c>
      <c r="L545">
        <f t="array" ref="L545">+((SUM(COS($I545/$K$1*($A$22:$A$2000))*$C$22:$C$2000)))</f>
        <v>14.817593900961853</v>
      </c>
      <c r="Q545">
        <f t="shared" ca="1" si="41"/>
        <v>-4.4221174817305053</v>
      </c>
      <c r="R545">
        <f t="shared" ca="1" si="42"/>
        <v>15.874398267643238</v>
      </c>
      <c r="S545">
        <f t="shared" si="43"/>
        <v>87</v>
      </c>
      <c r="X545" s="1">
        <v>1925.25</v>
      </c>
      <c r="Y545" s="1">
        <v>0.28509653284151198</v>
      </c>
      <c r="Z545" s="1">
        <v>0.66284330000000002</v>
      </c>
      <c r="AA545" s="1">
        <v>1925.25</v>
      </c>
      <c r="AB545" s="1">
        <v>1.0960000000000001</v>
      </c>
      <c r="AC545" s="1">
        <v>1.1759116580974101</v>
      </c>
      <c r="AD545" s="1">
        <v>244.508191966818</v>
      </c>
    </row>
    <row r="546" spans="1:30" x14ac:dyDescent="0.25">
      <c r="A546" s="1">
        <v>1998.333333</v>
      </c>
      <c r="B546" s="1">
        <v>-0.68598226505590698</v>
      </c>
      <c r="C546" s="1">
        <v>-1.170984456</v>
      </c>
      <c r="I546">
        <f t="shared" si="44"/>
        <v>544</v>
      </c>
      <c r="J546">
        <f t="shared" si="40"/>
        <v>0.86580289041991076</v>
      </c>
      <c r="K546">
        <f t="array" ref="K546">+((SUM(COS($I546/$K$1*($A$22:$A$2000))*$B$22:$B$2000)))</f>
        <v>1.8525906191136499</v>
      </c>
      <c r="L546">
        <f t="array" ref="L546">+((SUM(COS($I546/$K$1*($A$22:$A$2000))*$C$22:$C$2000)))</f>
        <v>8.2601734519013856</v>
      </c>
      <c r="Q546">
        <f t="shared" ca="1" si="41"/>
        <v>-0.468382619091605</v>
      </c>
      <c r="R546">
        <f t="shared" ca="1" si="42"/>
        <v>10.108292028590208</v>
      </c>
      <c r="S546">
        <f t="shared" si="43"/>
        <v>86</v>
      </c>
      <c r="X546" s="1">
        <v>1925.333333</v>
      </c>
      <c r="Y546" s="1">
        <v>0.347035788953105</v>
      </c>
      <c r="Z546" s="1">
        <v>0.15644179999999999</v>
      </c>
      <c r="AA546" s="1">
        <v>1925.333333</v>
      </c>
      <c r="AB546" s="1">
        <v>1.0980000000000001</v>
      </c>
      <c r="AC546" s="1">
        <v>1.58457498942951</v>
      </c>
      <c r="AD546" s="1">
        <v>269.00748427655401</v>
      </c>
    </row>
    <row r="547" spans="1:30" x14ac:dyDescent="0.25">
      <c r="A547" s="1">
        <v>1998.416667</v>
      </c>
      <c r="B547" s="1">
        <v>-1.56135617472278</v>
      </c>
      <c r="C547" s="1">
        <v>-1.3575129530000001</v>
      </c>
      <c r="I547">
        <f t="shared" si="44"/>
        <v>545</v>
      </c>
      <c r="J547">
        <f t="shared" si="40"/>
        <v>0.86739443985082965</v>
      </c>
      <c r="K547">
        <f t="array" ref="K547">+((SUM(COS($I547/$K$1*($A$22:$A$2000))*$B$22:$B$2000)))</f>
        <v>1.6500219265473246</v>
      </c>
      <c r="L547">
        <f t="array" ref="L547">+((SUM(COS($I547/$K$1*($A$22:$A$2000))*$C$22:$C$2000)))</f>
        <v>-13.594775844761136</v>
      </c>
      <c r="Q547">
        <f t="shared" ca="1" si="41"/>
        <v>2.0424924744907136</v>
      </c>
      <c r="R547">
        <f t="shared" ca="1" si="42"/>
        <v>-8.9818571371756892</v>
      </c>
      <c r="S547">
        <f t="shared" si="43"/>
        <v>85</v>
      </c>
      <c r="X547" s="1">
        <v>1925.416667</v>
      </c>
      <c r="Y547" s="1">
        <v>0.38489110353936901</v>
      </c>
      <c r="Z547" s="1">
        <v>0.27128400000000003</v>
      </c>
      <c r="AA547" s="1">
        <v>1925.416667</v>
      </c>
      <c r="AB547" s="1">
        <v>1.1000000000000001</v>
      </c>
      <c r="AC547" s="1">
        <v>3.17913955440374</v>
      </c>
      <c r="AD547" s="1">
        <v>250.398364592674</v>
      </c>
    </row>
    <row r="548" spans="1:30" x14ac:dyDescent="0.25">
      <c r="A548" s="1">
        <v>1998.5</v>
      </c>
      <c r="B548" s="1">
        <v>-1.8750872840228401</v>
      </c>
      <c r="C548" s="1">
        <v>-1.4404145079999999</v>
      </c>
      <c r="I548">
        <f t="shared" si="44"/>
        <v>546</v>
      </c>
      <c r="J548">
        <f t="shared" si="40"/>
        <v>0.86898598928174853</v>
      </c>
      <c r="K548">
        <f t="array" ref="K548">+((SUM(COS($I548/$K$1*($A$22:$A$2000))*$B$22:$B$2000)))</f>
        <v>1.9558035298348226</v>
      </c>
      <c r="L548">
        <f t="array" ref="L548">+((SUM(COS($I548/$K$1*($A$22:$A$2000))*$C$22:$C$2000)))</f>
        <v>-13.434031056452254</v>
      </c>
      <c r="Q548">
        <f t="shared" ca="1" si="41"/>
        <v>0.39476719869234311</v>
      </c>
      <c r="R548">
        <f t="shared" ca="1" si="42"/>
        <v>-15.849476333391898</v>
      </c>
      <c r="S548">
        <f t="shared" si="43"/>
        <v>84</v>
      </c>
      <c r="X548" s="1">
        <v>1925.5</v>
      </c>
      <c r="Y548" s="1">
        <v>0.34035201103303903</v>
      </c>
      <c r="Z548" s="1">
        <v>0.1261603</v>
      </c>
      <c r="AA548" s="1">
        <v>1925.5</v>
      </c>
      <c r="AB548" s="1">
        <v>1.1020000000000001</v>
      </c>
      <c r="AC548" s="1">
        <v>3.6220271517635698</v>
      </c>
      <c r="AD548" s="1">
        <v>196.56621799673101</v>
      </c>
    </row>
    <row r="549" spans="1:30" x14ac:dyDescent="0.25">
      <c r="A549" s="1">
        <v>1998.583333</v>
      </c>
      <c r="B549" s="1">
        <v>-1.8188081532717899</v>
      </c>
      <c r="C549" s="1">
        <v>-1.5025906739999999</v>
      </c>
      <c r="I549">
        <f t="shared" si="44"/>
        <v>547</v>
      </c>
      <c r="J549">
        <f t="shared" si="40"/>
        <v>0.87057753871266752</v>
      </c>
      <c r="K549">
        <f t="array" ref="K549">+((SUM(COS($I549/$K$1*($A$22:$A$2000))*$B$22:$B$2000)))</f>
        <v>2.4231352110579949</v>
      </c>
      <c r="L549">
        <f t="array" ref="L549">+((SUM(COS($I549/$K$1*($A$22:$A$2000))*$C$22:$C$2000)))</f>
        <v>13.404891978426816</v>
      </c>
      <c r="Q549">
        <f t="shared" ca="1" si="41"/>
        <v>-2.9557037799767625</v>
      </c>
      <c r="R549">
        <f t="shared" ca="1" si="42"/>
        <v>-2.4879191466768207</v>
      </c>
      <c r="S549">
        <f t="shared" si="43"/>
        <v>83</v>
      </c>
      <c r="X549" s="1">
        <v>1925.583333</v>
      </c>
      <c r="Y549" s="1">
        <v>0.2055861458513</v>
      </c>
      <c r="Z549" s="1">
        <v>0.24072589999999999</v>
      </c>
      <c r="AA549" s="1">
        <v>1925.583333</v>
      </c>
      <c r="AB549" s="1">
        <v>1.1040000000000001</v>
      </c>
      <c r="AC549" s="1">
        <v>4.6557364838390196</v>
      </c>
      <c r="AD549" s="1">
        <v>134.551872275439</v>
      </c>
    </row>
    <row r="550" spans="1:30" x14ac:dyDescent="0.25">
      <c r="A550" s="1">
        <v>1998.666667</v>
      </c>
      <c r="B550" s="1">
        <v>-1.69519625708147</v>
      </c>
      <c r="C550" s="1">
        <v>-1.626943005</v>
      </c>
      <c r="I550">
        <f t="shared" si="44"/>
        <v>548</v>
      </c>
      <c r="J550">
        <f t="shared" si="40"/>
        <v>0.87216908814358651</v>
      </c>
      <c r="K550">
        <f t="array" ref="K550">+((SUM(COS($I550/$K$1*($A$22:$A$2000))*$B$22:$B$2000)))</f>
        <v>1.4389922738225747</v>
      </c>
      <c r="L550">
        <f t="array" ref="L550">+((SUM(COS($I550/$K$1*($A$22:$A$2000))*$C$22:$C$2000)))</f>
        <v>28.089677968289426</v>
      </c>
      <c r="Q550">
        <f t="shared" ca="1" si="41"/>
        <v>-4.6096525679945834</v>
      </c>
      <c r="R550">
        <f t="shared" ca="1" si="42"/>
        <v>10.709548817033797</v>
      </c>
      <c r="S550">
        <f t="shared" si="43"/>
        <v>82</v>
      </c>
      <c r="X550" s="1">
        <v>1925.666667</v>
      </c>
      <c r="Y550" s="1">
        <v>8.9065821184094701E-2</v>
      </c>
      <c r="Z550" s="1">
        <v>0.74826329999999996</v>
      </c>
      <c r="AA550" s="1">
        <v>1925.666667</v>
      </c>
      <c r="AB550" s="1">
        <v>1.1060000000000001</v>
      </c>
      <c r="AC550" s="1">
        <v>27.998099212323599</v>
      </c>
      <c r="AD550" s="1">
        <v>89.283981155475104</v>
      </c>
    </row>
    <row r="551" spans="1:30" x14ac:dyDescent="0.25">
      <c r="A551" s="1">
        <v>1998.75</v>
      </c>
      <c r="B551" s="1">
        <v>-1.65017647408222</v>
      </c>
      <c r="C551" s="1">
        <v>-1.683937824</v>
      </c>
      <c r="I551">
        <f t="shared" si="44"/>
        <v>549</v>
      </c>
      <c r="J551">
        <f t="shared" si="40"/>
        <v>0.87376063757450551</v>
      </c>
      <c r="K551">
        <f t="array" ref="K551">+((SUM(COS($I551/$K$1*($A$22:$A$2000))*$B$22:$B$2000)))</f>
        <v>-1.3490213669447075</v>
      </c>
      <c r="L551">
        <f t="array" ref="L551">+((SUM(COS($I551/$K$1*($A$22:$A$2000))*$C$22:$C$2000)))</f>
        <v>4.4924849346797071</v>
      </c>
      <c r="Q551">
        <f t="shared" ca="1" si="41"/>
        <v>-2.946553817134109</v>
      </c>
      <c r="R551">
        <f t="shared" ca="1" si="42"/>
        <v>5.1172199471542266</v>
      </c>
      <c r="S551">
        <f t="shared" si="43"/>
        <v>81</v>
      </c>
      <c r="X551" s="1">
        <v>1925.75</v>
      </c>
      <c r="Y551" s="1">
        <v>0.10554583191835799</v>
      </c>
      <c r="Z551" s="1">
        <v>0.45867259999999999</v>
      </c>
      <c r="AA551" s="1">
        <v>1925.75</v>
      </c>
      <c r="AB551" s="1">
        <v>1.1080000000000001</v>
      </c>
      <c r="AC551" s="1">
        <v>111.897764578196</v>
      </c>
      <c r="AD551" s="1">
        <v>76.030704397837297</v>
      </c>
    </row>
    <row r="552" spans="1:30" x14ac:dyDescent="0.25">
      <c r="A552" s="1">
        <v>1998.833333</v>
      </c>
      <c r="B552" s="1">
        <v>-1.45926810714752</v>
      </c>
      <c r="C552" s="1">
        <v>-1.6943005179999999</v>
      </c>
      <c r="I552">
        <f t="shared" si="44"/>
        <v>550</v>
      </c>
      <c r="J552">
        <f t="shared" si="40"/>
        <v>0.87535218700542439</v>
      </c>
      <c r="K552">
        <f t="array" ref="K552">+((SUM(COS($I552/$K$1*($A$22:$A$2000))*$B$22:$B$2000)))</f>
        <v>-4.3209313566966685</v>
      </c>
      <c r="L552">
        <f t="array" ref="L552">+((SUM(COS($I552/$K$1*($A$22:$A$2000))*$C$22:$C$2000)))</f>
        <v>-29.676960914963018</v>
      </c>
      <c r="Q552">
        <f t="shared" ca="1" si="41"/>
        <v>2.0391875635446293</v>
      </c>
      <c r="R552">
        <f t="shared" ca="1" si="42"/>
        <v>-9.1057611944989834</v>
      </c>
      <c r="S552">
        <f t="shared" si="43"/>
        <v>80</v>
      </c>
      <c r="X552" s="1">
        <v>1925.833333</v>
      </c>
      <c r="Y552" s="1">
        <v>0.20407736610027699</v>
      </c>
      <c r="Z552" s="1">
        <v>0.36588389999999998</v>
      </c>
      <c r="AA552" s="1">
        <v>1925.833333</v>
      </c>
      <c r="AB552" s="1">
        <v>1.1100000000000001</v>
      </c>
      <c r="AC552" s="1">
        <v>275.60744058648601</v>
      </c>
      <c r="AD552" s="1">
        <v>106.692507391479</v>
      </c>
    </row>
    <row r="553" spans="1:30" x14ac:dyDescent="0.25">
      <c r="A553" s="1">
        <v>1998.916667</v>
      </c>
      <c r="B553" s="1">
        <v>-1.2173456934673701</v>
      </c>
      <c r="C553" s="1">
        <v>-1.170984456</v>
      </c>
      <c r="I553">
        <f t="shared" si="44"/>
        <v>551</v>
      </c>
      <c r="J553">
        <f t="shared" si="40"/>
        <v>0.87694373643634327</v>
      </c>
      <c r="K553">
        <f t="array" ref="K553">+((SUM(COS($I553/$K$1*($A$22:$A$2000))*$B$22:$B$2000)))</f>
        <v>-5.0493556490272358</v>
      </c>
      <c r="L553">
        <f t="array" ref="L553">+((SUM(COS($I553/$K$1*($A$22:$A$2000))*$C$22:$C$2000)))</f>
        <v>-29.308614640719313</v>
      </c>
      <c r="Q553">
        <f t="shared" ca="1" si="41"/>
        <v>7.9810422809847363</v>
      </c>
      <c r="R553">
        <f t="shared" ca="1" si="42"/>
        <v>-8.1770664533007977</v>
      </c>
      <c r="S553">
        <f t="shared" si="43"/>
        <v>79</v>
      </c>
      <c r="X553" s="1">
        <v>1925.916667</v>
      </c>
      <c r="Y553" s="1">
        <v>0.21580819341305299</v>
      </c>
      <c r="Z553" s="1">
        <v>6.019762E-2</v>
      </c>
      <c r="AA553" s="1">
        <v>1925.916667</v>
      </c>
      <c r="AB553" s="1">
        <v>1.1120000000000001</v>
      </c>
      <c r="AC553" s="1">
        <v>489.43449972549001</v>
      </c>
      <c r="AD553" s="1">
        <v>175.44084922418801</v>
      </c>
    </row>
    <row r="554" spans="1:30" x14ac:dyDescent="0.25">
      <c r="A554" s="1">
        <v>1999</v>
      </c>
      <c r="B554" s="1">
        <v>-0.95997237720916295</v>
      </c>
      <c r="C554" s="1">
        <v>-0.35751295300000002</v>
      </c>
      <c r="I554">
        <f t="shared" si="44"/>
        <v>552</v>
      </c>
      <c r="J554">
        <f t="shared" si="40"/>
        <v>0.87853528586726226</v>
      </c>
      <c r="K554">
        <f t="array" ref="K554">+((SUM(COS($I554/$K$1*($A$22:$A$2000))*$B$22:$B$2000)))</f>
        <v>-2.1774568134045804</v>
      </c>
      <c r="L554">
        <f t="array" ref="L554">+((SUM(COS($I554/$K$1*($A$22:$A$2000))*$C$22:$C$2000)))</f>
        <v>5.3549112110201351</v>
      </c>
      <c r="Q554">
        <f t="shared" ca="1" si="41"/>
        <v>9.7621639318420552</v>
      </c>
      <c r="R554">
        <f t="shared" ca="1" si="42"/>
        <v>10.054629073350448</v>
      </c>
      <c r="S554">
        <f t="shared" si="43"/>
        <v>78</v>
      </c>
      <c r="X554" s="1">
        <v>1926</v>
      </c>
      <c r="Y554" s="1">
        <v>9.4218636028443797E-2</v>
      </c>
      <c r="Z554" s="1">
        <v>0.16515189999999999</v>
      </c>
      <c r="AA554" s="1">
        <v>1926</v>
      </c>
      <c r="AB554" s="1">
        <v>1.1140000000000001</v>
      </c>
      <c r="AC554" s="1">
        <v>684.65228434241999</v>
      </c>
      <c r="AD554" s="1">
        <v>242.986806341239</v>
      </c>
    </row>
    <row r="555" spans="1:30" x14ac:dyDescent="0.25">
      <c r="A555" s="1">
        <v>1999.083333</v>
      </c>
      <c r="B555" s="1">
        <v>-0.69598412270377896</v>
      </c>
      <c r="C555" s="1">
        <v>0.23834196899999999</v>
      </c>
      <c r="I555">
        <f t="shared" si="44"/>
        <v>553</v>
      </c>
      <c r="J555">
        <f t="shared" si="40"/>
        <v>0.88012683529818125</v>
      </c>
      <c r="K555">
        <f t="array" ref="K555">+((SUM(COS($I555/$K$1*($A$22:$A$2000))*$B$22:$B$2000)))</f>
        <v>2.8701948051014896</v>
      </c>
      <c r="L555">
        <f t="array" ref="L555">+((SUM(COS($I555/$K$1*($A$22:$A$2000))*$C$22:$C$2000)))</f>
        <v>29.75511300989865</v>
      </c>
      <c r="Q555">
        <f t="shared" ca="1" si="41"/>
        <v>3.8214226199442032</v>
      </c>
      <c r="R555">
        <f t="shared" ca="1" si="42"/>
        <v>21.147939518460653</v>
      </c>
      <c r="S555">
        <f t="shared" si="43"/>
        <v>77</v>
      </c>
      <c r="X555" s="1">
        <v>1926.083333</v>
      </c>
      <c r="Y555" s="1">
        <v>-1.9496679474928901E-2</v>
      </c>
      <c r="Z555" s="1">
        <v>-0.1891871</v>
      </c>
      <c r="AA555" s="1">
        <v>1926.083333</v>
      </c>
      <c r="AB555" s="1">
        <v>1.1160000000000001</v>
      </c>
      <c r="AC555" s="1">
        <v>787.568898449529</v>
      </c>
      <c r="AD555" s="1">
        <v>268.72370234400603</v>
      </c>
    </row>
    <row r="556" spans="1:30" x14ac:dyDescent="0.25">
      <c r="A556" s="1">
        <v>1999.166667</v>
      </c>
      <c r="B556" s="1">
        <v>-0.48646922956820299</v>
      </c>
      <c r="C556" s="1">
        <v>0.362694301</v>
      </c>
      <c r="I556">
        <f t="shared" si="44"/>
        <v>554</v>
      </c>
      <c r="J556">
        <f t="shared" si="40"/>
        <v>0.88171838472910025</v>
      </c>
      <c r="K556">
        <f t="array" ref="K556">+((SUM(COS($I556/$K$1*($A$22:$A$2000))*$B$22:$B$2000)))</f>
        <v>6.179862117469046</v>
      </c>
      <c r="L556">
        <f t="array" ref="L556">+((SUM(COS($I556/$K$1*($A$22:$A$2000))*$C$22:$C$2000)))</f>
        <v>16.71717645461468</v>
      </c>
      <c r="Q556">
        <f t="shared" ca="1" si="41"/>
        <v>-6.4323703369379395</v>
      </c>
      <c r="R556">
        <f t="shared" ca="1" si="42"/>
        <v>6.5914669060919024</v>
      </c>
      <c r="S556">
        <f t="shared" si="43"/>
        <v>76</v>
      </c>
      <c r="X556" s="1">
        <v>1926.166667</v>
      </c>
      <c r="Y556" s="1">
        <v>-2.4740774986697502E-2</v>
      </c>
      <c r="Z556" s="1">
        <v>0.11143649999999999</v>
      </c>
      <c r="AA556" s="1">
        <v>1926.166667</v>
      </c>
      <c r="AB556" s="1">
        <v>1.1180000000000001</v>
      </c>
      <c r="AC556" s="1">
        <v>753.79922981958396</v>
      </c>
      <c r="AD556" s="1">
        <v>257.02173905419602</v>
      </c>
    </row>
    <row r="557" spans="1:30" x14ac:dyDescent="0.25">
      <c r="A557" s="1">
        <v>1999.25</v>
      </c>
      <c r="B557" s="1">
        <v>-0.40613477808183202</v>
      </c>
      <c r="C557" s="1">
        <v>0.53886010399999995</v>
      </c>
      <c r="I557">
        <f t="shared" si="44"/>
        <v>555</v>
      </c>
      <c r="J557">
        <f t="shared" si="40"/>
        <v>0.88330993416001913</v>
      </c>
      <c r="K557">
        <f t="array" ref="K557">+((SUM(COS($I557/$K$1*($A$22:$A$2000))*$B$22:$B$2000)))</f>
        <v>4.8200715634783622</v>
      </c>
      <c r="L557">
        <f t="array" ref="L557">+((SUM(COS($I557/$K$1*($A$22:$A$2000))*$C$22:$C$2000)))</f>
        <v>-10.283342424351581</v>
      </c>
      <c r="Q557">
        <f t="shared" ca="1" si="41"/>
        <v>-12.702591996599256</v>
      </c>
      <c r="R557">
        <f t="shared" ca="1" si="42"/>
        <v>-20.456762236993796</v>
      </c>
      <c r="S557">
        <f t="shared" si="43"/>
        <v>75</v>
      </c>
      <c r="X557" s="1">
        <v>1926.25</v>
      </c>
      <c r="Y557" s="1">
        <v>-1.6843515850728099E-2</v>
      </c>
      <c r="Z557" s="1">
        <v>-6.6221680000000005E-2</v>
      </c>
      <c r="AA557" s="1">
        <v>1926.25</v>
      </c>
      <c r="AB557" s="1">
        <v>1.1200000000000001</v>
      </c>
      <c r="AC557" s="1">
        <v>596.13739295915798</v>
      </c>
      <c r="AD557" s="1">
        <v>242.25355874268601</v>
      </c>
    </row>
    <row r="558" spans="1:30" x14ac:dyDescent="0.25">
      <c r="A558" s="1">
        <v>1999.333333</v>
      </c>
      <c r="B558" s="1">
        <v>-0.43136644809911601</v>
      </c>
      <c r="C558" s="1">
        <v>0.51295336800000002</v>
      </c>
      <c r="I558">
        <f t="shared" si="44"/>
        <v>556</v>
      </c>
      <c r="J558">
        <f t="shared" si="40"/>
        <v>0.88490148359093801</v>
      </c>
      <c r="K558">
        <f t="array" ref="K558">+((SUM(COS($I558/$K$1*($A$22:$A$2000))*$B$22:$B$2000)))</f>
        <v>0.28561442363487743</v>
      </c>
      <c r="L558">
        <f t="array" ref="L558">+((SUM(COS($I558/$K$1*($A$22:$A$2000))*$C$22:$C$2000)))</f>
        <v>-15.421352185658263</v>
      </c>
      <c r="Q558">
        <f t="shared" ca="1" si="41"/>
        <v>-10.332693783926965</v>
      </c>
      <c r="R558">
        <f t="shared" ca="1" si="42"/>
        <v>-29.884751922424677</v>
      </c>
      <c r="S558">
        <f t="shared" si="43"/>
        <v>74</v>
      </c>
      <c r="X558" s="1">
        <v>1926.333333</v>
      </c>
      <c r="Y558" s="1">
        <v>-0.110885649510906</v>
      </c>
      <c r="Z558" s="1">
        <v>0.11445180000000001</v>
      </c>
      <c r="AA558" s="1">
        <v>1926.333333</v>
      </c>
      <c r="AB558" s="1">
        <v>1.1220000000000001</v>
      </c>
      <c r="AC558" s="1">
        <v>383.76620935745802</v>
      </c>
      <c r="AD558" s="1">
        <v>236.89447469800999</v>
      </c>
    </row>
    <row r="559" spans="1:30" x14ac:dyDescent="0.25">
      <c r="A559" s="1">
        <v>1999.416667</v>
      </c>
      <c r="B559" s="1">
        <v>-5.3149234003574998E-2</v>
      </c>
      <c r="C559" s="1">
        <v>0.626943005</v>
      </c>
      <c r="I559">
        <f t="shared" si="44"/>
        <v>557</v>
      </c>
      <c r="J559">
        <f t="shared" si="40"/>
        <v>0.88649303302185711</v>
      </c>
      <c r="K559">
        <f t="array" ref="K559">+((SUM(COS($I559/$K$1*($A$22:$A$2000))*$B$22:$B$2000)))</f>
        <v>-3.0529634321077621</v>
      </c>
      <c r="L559">
        <f t="array" ref="L559">+((SUM(COS($I559/$K$1*($A$22:$A$2000))*$C$22:$C$2000)))</f>
        <v>0.46404365075129045</v>
      </c>
      <c r="Q559">
        <f t="shared" ca="1" si="41"/>
        <v>-2.1429271862486994</v>
      </c>
      <c r="R559">
        <f t="shared" ca="1" si="42"/>
        <v>-9.9071397592577419</v>
      </c>
      <c r="S559">
        <f t="shared" si="43"/>
        <v>73</v>
      </c>
      <c r="X559" s="1">
        <v>1926.416667</v>
      </c>
      <c r="Y559" s="1">
        <v>-0.23153634663433301</v>
      </c>
      <c r="Z559" s="1">
        <v>0.33722210000000002</v>
      </c>
      <c r="AA559" s="1">
        <v>1926.416667</v>
      </c>
      <c r="AB559" s="1">
        <v>1.1240000000000001</v>
      </c>
      <c r="AC559" s="1">
        <v>196.880144847878</v>
      </c>
      <c r="AD559" s="1">
        <v>228.37004605788701</v>
      </c>
    </row>
    <row r="560" spans="1:30" x14ac:dyDescent="0.25">
      <c r="A560" s="1">
        <v>1999.5</v>
      </c>
      <c r="B560" s="1">
        <v>0.393203636352007</v>
      </c>
      <c r="C560" s="1">
        <v>0.430051813</v>
      </c>
      <c r="I560">
        <f t="shared" si="44"/>
        <v>558</v>
      </c>
      <c r="J560">
        <f t="shared" si="40"/>
        <v>0.88808458245277599</v>
      </c>
      <c r="K560">
        <f t="array" ref="K560">+((SUM(COS($I560/$K$1*($A$22:$A$2000))*$B$22:$B$2000)))</f>
        <v>-3.275379232387817</v>
      </c>
      <c r="L560">
        <f t="array" ref="L560">+((SUM(COS($I560/$K$1*($A$22:$A$2000))*$C$22:$C$2000)))</f>
        <v>8.9681102299722841</v>
      </c>
      <c r="Q560">
        <f t="shared" ca="1" si="41"/>
        <v>6.5055009386457607</v>
      </c>
      <c r="R560">
        <f t="shared" ca="1" si="42"/>
        <v>20.290729764647814</v>
      </c>
      <c r="S560">
        <f t="shared" si="43"/>
        <v>72</v>
      </c>
      <c r="X560" s="1">
        <v>1926.5</v>
      </c>
      <c r="Y560" s="1">
        <v>-0.22538971062701799</v>
      </c>
      <c r="Z560" s="1">
        <v>6.2301339999999997E-2</v>
      </c>
      <c r="AA560" s="1">
        <v>1926.5</v>
      </c>
      <c r="AB560" s="1">
        <v>1.1259999999999999</v>
      </c>
      <c r="AC560" s="1">
        <v>78.450357783230999</v>
      </c>
      <c r="AD560" s="1">
        <v>216.42575460147299</v>
      </c>
    </row>
    <row r="561" spans="1:30" x14ac:dyDescent="0.25">
      <c r="A561" s="1">
        <v>1999.583333</v>
      </c>
      <c r="B561" s="1">
        <v>0.70772320343792905</v>
      </c>
      <c r="C561" s="1">
        <v>0.50259067400000002</v>
      </c>
      <c r="I561">
        <f t="shared" si="44"/>
        <v>559</v>
      </c>
      <c r="J561">
        <f t="shared" si="40"/>
        <v>0.88967613188369499</v>
      </c>
      <c r="K561">
        <f t="array" ref="K561">+((SUM(COS($I561/$K$1*($A$22:$A$2000))*$B$22:$B$2000)))</f>
        <v>-2.5860844059607726</v>
      </c>
      <c r="L561">
        <f t="array" ref="L561">+((SUM(COS($I561/$K$1*($A$22:$A$2000))*$C$22:$C$2000)))</f>
        <v>-0.61335274587818089</v>
      </c>
      <c r="Q561">
        <f t="shared" ca="1" si="41"/>
        <v>12.389250361755442</v>
      </c>
      <c r="R561">
        <f t="shared" ca="1" si="42"/>
        <v>32.24404644025735</v>
      </c>
      <c r="S561">
        <f t="shared" si="43"/>
        <v>71</v>
      </c>
      <c r="X561" s="1">
        <v>1926.583333</v>
      </c>
      <c r="Y561" s="1">
        <v>-0.10552843613627</v>
      </c>
      <c r="Z561" s="1">
        <v>0.27410889999999999</v>
      </c>
      <c r="AA561" s="1">
        <v>1926.583333</v>
      </c>
      <c r="AB561" s="1">
        <v>1.1279999999999999</v>
      </c>
      <c r="AC561" s="1">
        <v>28.9336024458722</v>
      </c>
      <c r="AD561" s="1">
        <v>212.73291626238299</v>
      </c>
    </row>
    <row r="562" spans="1:30" x14ac:dyDescent="0.25">
      <c r="A562" s="1">
        <v>1999.666667</v>
      </c>
      <c r="B562" s="1">
        <v>0.90712295638625295</v>
      </c>
      <c r="C562" s="1">
        <v>0.49222797899999998</v>
      </c>
      <c r="I562">
        <f t="shared" si="44"/>
        <v>560</v>
      </c>
      <c r="J562">
        <f t="shared" si="40"/>
        <v>0.89126768131461387</v>
      </c>
      <c r="K562">
        <f t="array" ref="K562">+((SUM(COS($I562/$K$1*($A$22:$A$2000))*$B$22:$B$2000)))</f>
        <v>-2.7035439891206505</v>
      </c>
      <c r="L562">
        <f t="array" ref="L562">+((SUM(COS($I562/$K$1*($A$22:$A$2000))*$C$22:$C$2000)))</f>
        <v>-9.8623132590630913</v>
      </c>
      <c r="Q562">
        <f t="shared" ca="1" si="41"/>
        <v>12.849857514550891</v>
      </c>
      <c r="R562">
        <f t="shared" ca="1" si="42"/>
        <v>16.54837887857299</v>
      </c>
      <c r="S562">
        <f t="shared" si="43"/>
        <v>70</v>
      </c>
      <c r="X562" s="1">
        <v>1926.666667</v>
      </c>
      <c r="Y562" s="1">
        <v>-2.65204726470669E-2</v>
      </c>
      <c r="Z562" s="1">
        <v>-4.4565710000000001E-2</v>
      </c>
      <c r="AA562" s="1">
        <v>1926.666667</v>
      </c>
      <c r="AB562" s="1">
        <v>1.1299999999999999</v>
      </c>
      <c r="AC562" s="1">
        <v>24.394586321596101</v>
      </c>
      <c r="AD562" s="1">
        <v>206.44242253027201</v>
      </c>
    </row>
    <row r="563" spans="1:30" x14ac:dyDescent="0.25">
      <c r="A563" s="1">
        <v>1999.75</v>
      </c>
      <c r="B563" s="1">
        <v>1.0024027553855499</v>
      </c>
      <c r="C563" s="1">
        <v>0.61658031099999999</v>
      </c>
      <c r="I563">
        <f t="shared" si="44"/>
        <v>561</v>
      </c>
      <c r="J563">
        <f t="shared" si="40"/>
        <v>0.89285923074553297</v>
      </c>
      <c r="K563">
        <f t="array" ref="K563">+((SUM(COS($I563/$K$1*($A$22:$A$2000))*$B$22:$B$2000)))</f>
        <v>-1.4508821272678727</v>
      </c>
      <c r="L563">
        <f t="array" ref="L563">+((SUM(COS($I563/$K$1*($A$22:$A$2000))*$C$22:$C$2000)))</f>
        <v>-4.1506255906215888</v>
      </c>
      <c r="Q563">
        <f t="shared" ca="1" si="41"/>
        <v>5.079990300713038</v>
      </c>
      <c r="R563">
        <f t="shared" ca="1" si="42"/>
        <v>-11.089017149611264</v>
      </c>
      <c r="S563">
        <f t="shared" si="43"/>
        <v>69</v>
      </c>
      <c r="X563" s="1">
        <v>1926.75</v>
      </c>
      <c r="Y563" s="1">
        <v>-5.68033922754623E-2</v>
      </c>
      <c r="Z563" s="1">
        <v>0.24064160000000001</v>
      </c>
      <c r="AA563" s="1">
        <v>1926.75</v>
      </c>
      <c r="AB563" s="1">
        <v>1.1319999999999999</v>
      </c>
      <c r="AC563" s="1">
        <v>30.391055321397399</v>
      </c>
      <c r="AD563" s="1">
        <v>172.01164247096099</v>
      </c>
    </row>
    <row r="564" spans="1:30" x14ac:dyDescent="0.25">
      <c r="A564" s="1">
        <v>1999.833333</v>
      </c>
      <c r="B564" s="1">
        <v>0.98903413901415604</v>
      </c>
      <c r="C564" s="1">
        <v>0.575129534</v>
      </c>
      <c r="I564">
        <f t="shared" si="44"/>
        <v>562</v>
      </c>
      <c r="J564">
        <f t="shared" si="40"/>
        <v>0.89445078017645185</v>
      </c>
      <c r="K564">
        <f t="array" ref="K564">+((SUM(COS($I564/$K$1*($A$22:$A$2000))*$B$22:$B$2000)))</f>
        <v>3.0845384509956011</v>
      </c>
      <c r="L564">
        <f t="array" ref="L564">+((SUM(COS($I564/$K$1*($A$22:$A$2000))*$C$22:$C$2000)))</f>
        <v>6.1235252029941005</v>
      </c>
      <c r="Q564">
        <f t="shared" ca="1" si="41"/>
        <v>-8.316852415076692</v>
      </c>
      <c r="R564">
        <f t="shared" ca="1" si="42"/>
        <v>-27.011796393705442</v>
      </c>
      <c r="S564">
        <f t="shared" si="43"/>
        <v>68</v>
      </c>
      <c r="X564" s="1">
        <v>1926.833333</v>
      </c>
      <c r="Y564" s="1">
        <v>-0.127829760180215</v>
      </c>
      <c r="Z564" s="1">
        <v>-0.242815</v>
      </c>
      <c r="AA564" s="1">
        <v>1926.833333</v>
      </c>
      <c r="AB564" s="1">
        <v>1.1339999999999999</v>
      </c>
      <c r="AC564" s="1">
        <v>24.938477477292299</v>
      </c>
      <c r="AD564" s="1">
        <v>118.73996048789699</v>
      </c>
    </row>
    <row r="565" spans="1:30" x14ac:dyDescent="0.25">
      <c r="A565" s="1">
        <v>1999.916667</v>
      </c>
      <c r="B565" s="1">
        <v>0.97132941367332704</v>
      </c>
      <c r="C565" s="1">
        <v>0.64766839399999998</v>
      </c>
      <c r="I565">
        <f t="shared" si="44"/>
        <v>563</v>
      </c>
      <c r="J565">
        <f t="shared" si="40"/>
        <v>0.89604232960737074</v>
      </c>
      <c r="K565">
        <f t="array" ref="K565">+((SUM(COS($I565/$K$1*($A$22:$A$2000))*$B$22:$B$2000)))</f>
        <v>7.0798015906557783</v>
      </c>
      <c r="L565">
        <f t="array" ref="L565">+((SUM(COS($I565/$K$1*($A$22:$A$2000))*$C$22:$C$2000)))</f>
        <v>5.8631461128845617</v>
      </c>
      <c r="Q565">
        <f t="shared" ca="1" si="41"/>
        <v>-16.930229660019492</v>
      </c>
      <c r="R565">
        <f t="shared" ca="1" si="42"/>
        <v>-20.34810101668063</v>
      </c>
      <c r="S565">
        <f t="shared" si="43"/>
        <v>67</v>
      </c>
      <c r="X565" s="1">
        <v>1926.916667</v>
      </c>
      <c r="Y565" s="1">
        <v>-0.188121812221379</v>
      </c>
      <c r="Z565" s="1">
        <v>-0.20857439999999999</v>
      </c>
      <c r="AA565" s="1">
        <v>1926.916667</v>
      </c>
      <c r="AB565" s="1">
        <v>1.1359999999999999</v>
      </c>
      <c r="AC565" s="1">
        <v>17.545504313346701</v>
      </c>
      <c r="AD565" s="1">
        <v>92.907080391921198</v>
      </c>
    </row>
    <row r="566" spans="1:30" x14ac:dyDescent="0.25">
      <c r="A566" s="1">
        <v>2000</v>
      </c>
      <c r="B566" s="1">
        <v>1.0250484285692401</v>
      </c>
      <c r="C566" s="1">
        <v>0.65803108799999999</v>
      </c>
      <c r="I566">
        <f t="shared" si="44"/>
        <v>564</v>
      </c>
      <c r="J566">
        <f t="shared" si="40"/>
        <v>0.89763387903828973</v>
      </c>
      <c r="K566">
        <f t="array" ref="K566">+((SUM(COS($I566/$K$1*($A$22:$A$2000))*$B$22:$B$2000)))</f>
        <v>4.5526125141482945</v>
      </c>
      <c r="L566">
        <f t="array" ref="L566">+((SUM(COS($I566/$K$1*($A$22:$A$2000))*$C$22:$C$2000)))</f>
        <v>-0.60091253606956141</v>
      </c>
      <c r="Q566">
        <f t="shared" ca="1" si="41"/>
        <v>-12.342051647689505</v>
      </c>
      <c r="R566">
        <f t="shared" ca="1" si="42"/>
        <v>0.11944872910871948</v>
      </c>
      <c r="S566">
        <f t="shared" si="43"/>
        <v>66</v>
      </c>
      <c r="X566" s="1">
        <v>1927</v>
      </c>
      <c r="Y566" s="1">
        <v>-0.25537775217980602</v>
      </c>
      <c r="Z566" s="1">
        <v>-3.3138099999999997E-2</v>
      </c>
      <c r="AA566" s="1">
        <v>1927</v>
      </c>
      <c r="AB566" s="1">
        <v>1.1379999999999999</v>
      </c>
      <c r="AC566" s="1">
        <v>24.130354853406899</v>
      </c>
      <c r="AD566" s="1">
        <v>112.913401398906</v>
      </c>
    </row>
    <row r="567" spans="1:30" x14ac:dyDescent="0.25">
      <c r="A567" s="1">
        <v>2000.083333</v>
      </c>
      <c r="B567" s="1">
        <v>1.1524716365414001</v>
      </c>
      <c r="C567" s="1">
        <v>0.66839378199999999</v>
      </c>
      <c r="I567">
        <f t="shared" si="44"/>
        <v>565</v>
      </c>
      <c r="J567">
        <f t="shared" si="40"/>
        <v>0.89922542846920872</v>
      </c>
      <c r="K567">
        <f t="array" ref="K567">+((SUM(COS($I567/$K$1*($A$22:$A$2000))*$B$22:$B$2000)))</f>
        <v>-3.2381320977402339</v>
      </c>
      <c r="L567">
        <f t="array" ref="L567">+((SUM(COS($I567/$K$1*($A$22:$A$2000))*$C$22:$C$2000)))</f>
        <v>-3.6705083562173946E-2</v>
      </c>
      <c r="Q567">
        <f t="shared" ca="1" si="41"/>
        <v>0.7981147175461738</v>
      </c>
      <c r="R567">
        <f t="shared" ca="1" si="42"/>
        <v>16.052787776082155</v>
      </c>
      <c r="S567">
        <f t="shared" si="43"/>
        <v>65</v>
      </c>
      <c r="X567" s="1">
        <v>1927.083333</v>
      </c>
      <c r="Y567" s="1">
        <v>-0.31376609627090801</v>
      </c>
      <c r="Z567" s="1">
        <v>0.21147289999999999</v>
      </c>
      <c r="AA567" s="1">
        <v>1927.083333</v>
      </c>
      <c r="AB567" s="1">
        <v>1.1399999999999999</v>
      </c>
      <c r="AC567" s="1">
        <v>32.618662456273398</v>
      </c>
      <c r="AD567" s="1">
        <v>140.18450817478899</v>
      </c>
    </row>
    <row r="568" spans="1:30" x14ac:dyDescent="0.25">
      <c r="A568" s="1">
        <v>2000.166667</v>
      </c>
      <c r="B568" s="1">
        <v>1.2749760465380999</v>
      </c>
      <c r="C568" s="1">
        <v>0.70984455999999996</v>
      </c>
      <c r="I568">
        <f t="shared" si="44"/>
        <v>566</v>
      </c>
      <c r="J568">
        <f t="shared" si="40"/>
        <v>0.90081697790012771</v>
      </c>
      <c r="K568">
        <f t="array" ref="K568">+((SUM(COS($I568/$K$1*($A$22:$A$2000))*$B$22:$B$2000)))</f>
        <v>-7.1746781899499368</v>
      </c>
      <c r="L568">
        <f t="array" ref="L568">+((SUM(COS($I568/$K$1*($A$22:$A$2000))*$C$22:$C$2000)))</f>
        <v>5.7447387588716987</v>
      </c>
      <c r="Q568">
        <f t="shared" ca="1" si="41"/>
        <v>9.722122059824116</v>
      </c>
      <c r="R568">
        <f t="shared" ca="1" si="42"/>
        <v>16.359737850126162</v>
      </c>
      <c r="S568">
        <f t="shared" si="43"/>
        <v>64</v>
      </c>
      <c r="X568" s="1">
        <v>1927.166667</v>
      </c>
      <c r="Y568" s="1">
        <v>-0.30586064038408201</v>
      </c>
      <c r="Z568" s="1">
        <v>-4.9683539999999998E-2</v>
      </c>
      <c r="AA568" s="1">
        <v>1927.166667</v>
      </c>
      <c r="AB568" s="1">
        <v>1.1419999999999999</v>
      </c>
      <c r="AC568" s="1">
        <v>26.995116943755601</v>
      </c>
      <c r="AD568" s="1">
        <v>141.099479357055</v>
      </c>
    </row>
    <row r="569" spans="1:30" x14ac:dyDescent="0.25">
      <c r="A569" s="1">
        <v>2000.25</v>
      </c>
      <c r="B569" s="1">
        <v>1.2995261786271799</v>
      </c>
      <c r="C569" s="1">
        <v>0.66321243500000004</v>
      </c>
      <c r="I569">
        <f t="shared" si="44"/>
        <v>567</v>
      </c>
      <c r="J569">
        <f t="shared" si="40"/>
        <v>0.90240852733104659</v>
      </c>
      <c r="K569">
        <f t="array" ref="K569">+((SUM(COS($I569/$K$1*($A$22:$A$2000))*$B$22:$B$2000)))</f>
        <v>-2.0657921025229209</v>
      </c>
      <c r="L569">
        <f t="array" ref="L569">+((SUM(COS($I569/$K$1*($A$22:$A$2000))*$C$22:$C$2000)))</f>
        <v>3.4954857030911084</v>
      </c>
      <c r="Q569">
        <f t="shared" ca="1" si="41"/>
        <v>9.2311897541301526</v>
      </c>
      <c r="R569">
        <f t="shared" ca="1" si="42"/>
        <v>5.4158378417716859</v>
      </c>
      <c r="S569">
        <f t="shared" si="43"/>
        <v>63</v>
      </c>
      <c r="X569" s="1">
        <v>1927.25</v>
      </c>
      <c r="Y569" s="1">
        <v>-0.25093057133909402</v>
      </c>
      <c r="Z569" s="1">
        <v>-0.21771570000000001</v>
      </c>
      <c r="AA569" s="1">
        <v>1927.25</v>
      </c>
      <c r="AB569" s="1">
        <v>1.1439999999999999</v>
      </c>
      <c r="AC569" s="1">
        <v>27.381753466576299</v>
      </c>
      <c r="AD569" s="1">
        <v>135.80376249759701</v>
      </c>
    </row>
    <row r="570" spans="1:30" x14ac:dyDescent="0.25">
      <c r="A570" s="1">
        <v>2000.333333</v>
      </c>
      <c r="B570" s="1">
        <v>0.60198982522202105</v>
      </c>
      <c r="C570" s="1">
        <v>0.575129534</v>
      </c>
      <c r="I570">
        <f t="shared" si="44"/>
        <v>568</v>
      </c>
      <c r="J570">
        <f t="shared" si="40"/>
        <v>0.90400007676196548</v>
      </c>
      <c r="K570">
        <f t="array" ref="K570">+((SUM(COS($I570/$K$1*($A$22:$A$2000))*$B$22:$B$2000)))</f>
        <v>5.0800162450375659</v>
      </c>
      <c r="L570">
        <f t="array" ref="L570">+((SUM(COS($I570/$K$1*($A$22:$A$2000))*$C$22:$C$2000)))</f>
        <v>-7.6494543058948334</v>
      </c>
      <c r="Q570">
        <f t="shared" ca="1" si="41"/>
        <v>5.4946531430714201</v>
      </c>
      <c r="R570">
        <f t="shared" ca="1" si="42"/>
        <v>-4.3580656881947499</v>
      </c>
      <c r="S570">
        <f t="shared" si="43"/>
        <v>62</v>
      </c>
      <c r="X570" s="1">
        <v>1927.333333</v>
      </c>
      <c r="Y570" s="1">
        <v>-0.24272975450069201</v>
      </c>
      <c r="Z570" s="1">
        <v>-5.7009249999999997E-2</v>
      </c>
      <c r="AA570" s="1">
        <v>1927.333333</v>
      </c>
      <c r="AB570" s="1">
        <v>1.1459999999999999</v>
      </c>
      <c r="AC570" s="1">
        <v>62.733633315465099</v>
      </c>
      <c r="AD570" s="1">
        <v>146.045225468783</v>
      </c>
    </row>
    <row r="571" spans="1:30" x14ac:dyDescent="0.25">
      <c r="A571" s="1">
        <v>2000.416667</v>
      </c>
      <c r="B571" s="1">
        <v>-0.311263879663916</v>
      </c>
      <c r="C571" s="1">
        <v>0.29533678800000002</v>
      </c>
      <c r="I571">
        <f t="shared" si="44"/>
        <v>569</v>
      </c>
      <c r="J571">
        <f t="shared" si="40"/>
        <v>0.90559162619288458</v>
      </c>
      <c r="K571">
        <f t="array" ref="K571">+((SUM(COS($I571/$K$1*($A$22:$A$2000))*$B$22:$B$2000)))</f>
        <v>3.7698700295245735</v>
      </c>
      <c r="L571">
        <f t="array" ref="L571">+((SUM(COS($I571/$K$1*($A$22:$A$2000))*$C$22:$C$2000)))</f>
        <v>-12.846085288279404</v>
      </c>
      <c r="Q571">
        <f t="shared" ca="1" si="41"/>
        <v>3.5471763080714771</v>
      </c>
      <c r="R571">
        <f t="shared" ca="1" si="42"/>
        <v>-6.2686186834256716</v>
      </c>
      <c r="S571">
        <f t="shared" si="43"/>
        <v>61</v>
      </c>
      <c r="X571" s="1">
        <v>1927.416667</v>
      </c>
      <c r="Y571" s="1">
        <v>-0.29771669511242799</v>
      </c>
      <c r="Z571" s="1">
        <v>2.2613020000000001E-2</v>
      </c>
      <c r="AA571" s="1">
        <v>1927.416667</v>
      </c>
      <c r="AB571" s="1">
        <v>1.1479999999999999</v>
      </c>
      <c r="AC571" s="1">
        <v>122.10930925041301</v>
      </c>
      <c r="AD571" s="1">
        <v>142.184883914876</v>
      </c>
    </row>
    <row r="572" spans="1:30" x14ac:dyDescent="0.25">
      <c r="A572" s="1">
        <v>2000.5</v>
      </c>
      <c r="B572" s="1">
        <v>-0.85875090396032105</v>
      </c>
      <c r="C572" s="1">
        <v>9.8445595999999996E-2</v>
      </c>
      <c r="I572">
        <f t="shared" si="44"/>
        <v>570</v>
      </c>
      <c r="J572">
        <f t="shared" si="40"/>
        <v>0.90718317562380346</v>
      </c>
      <c r="K572">
        <f t="array" ref="K572">+((SUM(COS($I572/$K$1*($A$22:$A$2000))*$B$22:$B$2000)))</f>
        <v>-4.9218521704634872</v>
      </c>
      <c r="L572">
        <f t="array" ref="L572">+((SUM(COS($I572/$K$1*($A$22:$A$2000))*$C$22:$C$2000)))</f>
        <v>-4.4118410828478769</v>
      </c>
      <c r="Q572">
        <f t="shared" ca="1" si="41"/>
        <v>4.9980865090957144E-2</v>
      </c>
      <c r="R572">
        <f t="shared" ca="1" si="42"/>
        <v>-3.6955316859242524</v>
      </c>
      <c r="S572">
        <f t="shared" si="43"/>
        <v>60</v>
      </c>
      <c r="X572" s="1">
        <v>1927.5</v>
      </c>
      <c r="Y572" s="1">
        <v>-0.32097999483035899</v>
      </c>
      <c r="Z572" s="1">
        <v>-0.2821997</v>
      </c>
      <c r="AA572" s="1">
        <v>1927.5</v>
      </c>
      <c r="AB572" s="1">
        <v>1.1499999999999999</v>
      </c>
      <c r="AC572" s="1">
        <v>173.36802534264001</v>
      </c>
      <c r="AD572" s="1">
        <v>98.621494514709994</v>
      </c>
    </row>
    <row r="573" spans="1:30" x14ac:dyDescent="0.25">
      <c r="A573" s="1">
        <v>2000.583333</v>
      </c>
      <c r="B573" s="1">
        <v>-1.0809004494272501</v>
      </c>
      <c r="C573" s="1">
        <v>1.0362694E-2</v>
      </c>
      <c r="I573">
        <f t="shared" si="44"/>
        <v>571</v>
      </c>
      <c r="J573">
        <f t="shared" si="40"/>
        <v>0.90877472505472234</v>
      </c>
      <c r="K573">
        <f t="array" ref="K573">+((SUM(COS($I573/$K$1*($A$22:$A$2000))*$B$22:$B$2000)))</f>
        <v>-8.6158068727195296</v>
      </c>
      <c r="L573">
        <f t="array" ref="L573">+((SUM(COS($I573/$K$1*($A$22:$A$2000))*$C$22:$C$2000)))</f>
        <v>6.5126946080843799</v>
      </c>
      <c r="Q573">
        <f t="shared" ca="1" si="41"/>
        <v>-7.0368116421158327</v>
      </c>
      <c r="R573">
        <f t="shared" ca="1" si="42"/>
        <v>-2.1913923268232756</v>
      </c>
      <c r="S573">
        <f t="shared" si="43"/>
        <v>59</v>
      </c>
      <c r="X573" s="1">
        <v>1927.583333</v>
      </c>
      <c r="Y573" s="1">
        <v>-0.25916883261523399</v>
      </c>
      <c r="Z573" s="1">
        <v>-0.33058209999999999</v>
      </c>
      <c r="AA573" s="1">
        <v>1927.583333</v>
      </c>
      <c r="AB573" s="1">
        <v>1.1519999999999999</v>
      </c>
      <c r="AC573" s="1">
        <v>204.759684503562</v>
      </c>
      <c r="AD573" s="1">
        <v>55.663371668946297</v>
      </c>
    </row>
    <row r="574" spans="1:30" x14ac:dyDescent="0.25">
      <c r="A574" s="1">
        <v>2000.666667</v>
      </c>
      <c r="B574" s="1">
        <v>-1.17978035829545</v>
      </c>
      <c r="C574" s="1">
        <v>-5.1813470000000002E-3</v>
      </c>
      <c r="I574">
        <f t="shared" si="44"/>
        <v>572</v>
      </c>
      <c r="J574">
        <f t="shared" si="40"/>
        <v>0.91036627448564134</v>
      </c>
      <c r="K574">
        <f t="array" ref="K574">+((SUM(COS($I574/$K$1*($A$22:$A$2000))*$B$22:$B$2000)))</f>
        <v>-0.36179215037558116</v>
      </c>
      <c r="L574">
        <f t="array" ref="L574">+((SUM(COS($I574/$K$1*($A$22:$A$2000))*$C$22:$C$2000)))</f>
        <v>7.6741410569006625</v>
      </c>
      <c r="Q574">
        <f t="shared" ca="1" si="41"/>
        <v>-10.542637079131293</v>
      </c>
      <c r="R574">
        <f t="shared" ca="1" si="42"/>
        <v>-2.1311685210338376</v>
      </c>
      <c r="S574">
        <f t="shared" si="43"/>
        <v>58</v>
      </c>
      <c r="X574" s="1">
        <v>1927.666667</v>
      </c>
      <c r="Y574" s="1">
        <v>-0.18280156698571401</v>
      </c>
      <c r="Z574" s="1">
        <v>-0.30402469999999998</v>
      </c>
      <c r="AA574" s="1">
        <v>1927.666667</v>
      </c>
      <c r="AB574" s="1">
        <v>1.1539999999999999</v>
      </c>
      <c r="AC574" s="1">
        <v>212.26193567415001</v>
      </c>
      <c r="AD574" s="1">
        <v>60.295240717164802</v>
      </c>
    </row>
    <row r="575" spans="1:30" x14ac:dyDescent="0.25">
      <c r="A575" s="1">
        <v>2000.75</v>
      </c>
      <c r="B575" s="1">
        <v>-1.2859307401203901</v>
      </c>
      <c r="C575" s="1">
        <v>-0.31606217599999997</v>
      </c>
      <c r="I575">
        <f t="shared" si="44"/>
        <v>573</v>
      </c>
      <c r="J575">
        <f t="shared" si="40"/>
        <v>0.91195782391656033</v>
      </c>
      <c r="K575">
        <f t="array" ref="K575">+((SUM(COS($I575/$K$1*($A$22:$A$2000))*$B$22:$B$2000)))</f>
        <v>10.90738227176274</v>
      </c>
      <c r="L575">
        <f t="array" ref="L575">+((SUM(COS($I575/$K$1*($A$22:$A$2000))*$C$22:$C$2000)))</f>
        <v>3.1973726584892832</v>
      </c>
      <c r="Q575">
        <f t="shared" ca="1" si="41"/>
        <v>-4.6286606120676757</v>
      </c>
      <c r="R575">
        <f t="shared" ca="1" si="42"/>
        <v>-1.1247790650386587</v>
      </c>
      <c r="S575">
        <f t="shared" si="43"/>
        <v>57</v>
      </c>
      <c r="X575" s="1">
        <v>1927.75</v>
      </c>
      <c r="Y575" s="1">
        <v>-0.17704786871787401</v>
      </c>
      <c r="Z575" s="1">
        <v>-0.2459664</v>
      </c>
      <c r="AA575" s="1">
        <v>1927.75</v>
      </c>
      <c r="AB575" s="1">
        <v>1.1559999999999999</v>
      </c>
      <c r="AC575" s="1">
        <v>183.02008673000401</v>
      </c>
      <c r="AD575" s="1">
        <v>88.7882113063242</v>
      </c>
    </row>
    <row r="576" spans="1:30" x14ac:dyDescent="0.25">
      <c r="A576" s="1">
        <v>2000.833333</v>
      </c>
      <c r="B576" s="1">
        <v>-1.6511985804890501</v>
      </c>
      <c r="C576" s="1">
        <v>-0.40414507799999999</v>
      </c>
      <c r="I576">
        <f t="shared" si="44"/>
        <v>574</v>
      </c>
      <c r="J576">
        <f t="shared" si="40"/>
        <v>0.91354937334747932</v>
      </c>
      <c r="K576">
        <f t="array" ref="K576">+((SUM(COS($I576/$K$1*($A$22:$A$2000))*$B$22:$B$2000)))</f>
        <v>11.238202685762531</v>
      </c>
      <c r="L576">
        <f t="array" ref="L576">+((SUM(COS($I576/$K$1*($A$22:$A$2000))*$C$22:$C$2000)))</f>
        <v>3.4714711314598303</v>
      </c>
      <c r="Q576">
        <f t="shared" ca="1" si="41"/>
        <v>3.2196089463063831</v>
      </c>
      <c r="R576">
        <f t="shared" ca="1" si="42"/>
        <v>0.64047069802621515</v>
      </c>
      <c r="S576">
        <f t="shared" si="43"/>
        <v>56</v>
      </c>
      <c r="X576" s="1">
        <v>1927.833333</v>
      </c>
      <c r="Y576" s="1">
        <v>-0.238956986657862</v>
      </c>
      <c r="Z576" s="1">
        <v>-3.9324999999999999E-2</v>
      </c>
      <c r="AA576" s="1">
        <v>1927.833333</v>
      </c>
      <c r="AB576" s="1">
        <v>1.1579999999999999</v>
      </c>
      <c r="AC576" s="1">
        <v>130.337230093248</v>
      </c>
      <c r="AD576" s="1">
        <v>94.732258114849202</v>
      </c>
    </row>
    <row r="577" spans="1:30" x14ac:dyDescent="0.25">
      <c r="A577" s="1">
        <v>2000.916667</v>
      </c>
      <c r="B577" s="1">
        <v>-1.73788868906806</v>
      </c>
      <c r="C577" s="1">
        <v>-0.44559585499999999</v>
      </c>
      <c r="I577">
        <f t="shared" si="44"/>
        <v>575</v>
      </c>
      <c r="J577">
        <f t="shared" si="40"/>
        <v>0.9151409227783982</v>
      </c>
      <c r="K577">
        <f t="array" ref="K577">+((SUM(COS($I577/$K$1*($A$22:$A$2000))*$B$22:$B$2000)))</f>
        <v>-0.43174359640729604</v>
      </c>
      <c r="L577">
        <f t="array" ref="L577">+((SUM(COS($I577/$K$1*($A$22:$A$2000))*$C$22:$C$2000)))</f>
        <v>6.240539426399768</v>
      </c>
      <c r="Q577">
        <f t="shared" ca="1" si="41"/>
        <v>2.4207953393537553</v>
      </c>
      <c r="R577">
        <f t="shared" ca="1" si="42"/>
        <v>1.7185616231192311</v>
      </c>
      <c r="S577">
        <f t="shared" si="43"/>
        <v>55</v>
      </c>
      <c r="X577" s="1">
        <v>1927.916667</v>
      </c>
      <c r="Y577" s="1">
        <v>-0.31451795258572401</v>
      </c>
      <c r="Z577" s="1">
        <v>-0.16475339999999999</v>
      </c>
      <c r="AA577" s="1">
        <v>1927.916667</v>
      </c>
      <c r="AB577" s="1">
        <v>1.1599999999999999</v>
      </c>
      <c r="AC577" s="1">
        <v>106.220886800244</v>
      </c>
      <c r="AD577" s="1">
        <v>92.160415912559003</v>
      </c>
    </row>
    <row r="578" spans="1:30" x14ac:dyDescent="0.25">
      <c r="A578" s="1">
        <v>2001</v>
      </c>
      <c r="B578" s="1">
        <v>-1.6355133162284701</v>
      </c>
      <c r="C578" s="1">
        <v>-0.33678756500000001</v>
      </c>
      <c r="I578">
        <f t="shared" si="44"/>
        <v>576</v>
      </c>
      <c r="J578">
        <f t="shared" si="40"/>
        <v>0.91673247220931708</v>
      </c>
      <c r="K578">
        <f t="array" ref="K578">+((SUM(COS($I578/$K$1*($A$22:$A$2000))*$B$22:$B$2000)))</f>
        <v>-11.106102410970237</v>
      </c>
      <c r="L578">
        <f t="array" ref="L578">+((SUM(COS($I578/$K$1*($A$22:$A$2000))*$C$22:$C$2000)))</f>
        <v>0.92762365765915522</v>
      </c>
      <c r="Q578">
        <f t="shared" ca="1" si="41"/>
        <v>-2.1180448370341201</v>
      </c>
      <c r="R578">
        <f t="shared" ca="1" si="42"/>
        <v>3.3011766069468269</v>
      </c>
      <c r="S578">
        <f t="shared" si="43"/>
        <v>54</v>
      </c>
      <c r="X578" s="1">
        <v>1928</v>
      </c>
      <c r="Y578" s="1">
        <v>-0.36077418536936401</v>
      </c>
      <c r="Z578" s="1">
        <v>-0.2081461</v>
      </c>
      <c r="AA578" s="1">
        <v>1928</v>
      </c>
      <c r="AB578" s="1">
        <v>1.1619999999999999</v>
      </c>
      <c r="AC578" s="1">
        <v>140.91933836234199</v>
      </c>
      <c r="AD578" s="1">
        <v>129.66106650578101</v>
      </c>
    </row>
    <row r="579" spans="1:30" x14ac:dyDescent="0.25">
      <c r="A579" s="1">
        <v>2001.083333</v>
      </c>
      <c r="B579" s="1">
        <v>-1.4571027896325099</v>
      </c>
      <c r="C579" s="1">
        <v>-0.32642486999999998</v>
      </c>
      <c r="I579">
        <f t="shared" si="44"/>
        <v>577</v>
      </c>
      <c r="J579">
        <f t="shared" ref="J579:J642" si="45">+I579/$K$1/2/PI()</f>
        <v>0.91832402164023608</v>
      </c>
      <c r="K579">
        <f t="array" ref="K579">+((SUM(COS($I579/$K$1*($A$22:$A$2000))*$B$22:$B$2000)))</f>
        <v>-10.025636763514404</v>
      </c>
      <c r="L579">
        <f t="array" ref="L579">+((SUM(COS($I579/$K$1*($A$22:$A$2000))*$C$22:$C$2000)))</f>
        <v>-11.558302133296362</v>
      </c>
      <c r="Q579">
        <f t="shared" ca="1" si="41"/>
        <v>3.556726032109697</v>
      </c>
      <c r="R579">
        <f t="shared" ca="1" si="42"/>
        <v>6.4343918302876304</v>
      </c>
      <c r="S579">
        <f t="shared" si="43"/>
        <v>53</v>
      </c>
      <c r="X579" s="1">
        <v>1928.083333</v>
      </c>
      <c r="Y579" s="1">
        <v>-0.35813641726525097</v>
      </c>
      <c r="Z579" s="1">
        <v>-0.19058610000000001</v>
      </c>
      <c r="AA579" s="1">
        <v>1928.083333</v>
      </c>
      <c r="AB579" s="1">
        <v>1.1639999999999999</v>
      </c>
      <c r="AC579" s="1">
        <v>202.44710502145799</v>
      </c>
      <c r="AD579" s="1">
        <v>219.14005334213101</v>
      </c>
    </row>
    <row r="580" spans="1:30" x14ac:dyDescent="0.25">
      <c r="A580" s="1">
        <v>2001.166667</v>
      </c>
      <c r="B580" s="1">
        <v>-1.30836080932237</v>
      </c>
      <c r="C580" s="1">
        <v>-0.25906735800000003</v>
      </c>
      <c r="I580">
        <f t="shared" si="44"/>
        <v>578</v>
      </c>
      <c r="J580">
        <f t="shared" si="45"/>
        <v>0.91991557107115507</v>
      </c>
      <c r="K580">
        <f t="array" ref="K580">+((SUM(COS($I580/$K$1*($A$22:$A$2000))*$B$22:$B$2000)))</f>
        <v>-0.56823382905532793</v>
      </c>
      <c r="L580">
        <f t="array" ref="L580">+((SUM(COS($I580/$K$1*($A$22:$A$2000))*$C$22:$C$2000)))</f>
        <v>-17.018881256521638</v>
      </c>
      <c r="Q580">
        <f t="shared" ref="Q580:Q629" ca="1" si="46">INDIRECT("k" &amp; ($S$1 - ROW(A578) + 1))</f>
        <v>16.506876070057725</v>
      </c>
      <c r="R580">
        <f t="shared" ref="R580:R629" ca="1" si="47">INDIRECT("l" &amp; ($S$1 - ROW(A578) + 1))</f>
        <v>6.7867762977031223</v>
      </c>
      <c r="S580">
        <f t="shared" ref="S580:S629" si="48">629 - ROW(A578) + 1</f>
        <v>52</v>
      </c>
      <c r="X580" s="1">
        <v>1928.166667</v>
      </c>
      <c r="Y580" s="1">
        <v>-0.33927440862507002</v>
      </c>
      <c r="Z580" s="1">
        <v>-0.1243446</v>
      </c>
      <c r="AA580" s="1">
        <v>1928.166667</v>
      </c>
      <c r="AB580" s="1">
        <v>1.1659999999999999</v>
      </c>
      <c r="AC580" s="1">
        <v>241.021030667936</v>
      </c>
      <c r="AD580" s="1">
        <v>334.63621486798502</v>
      </c>
    </row>
    <row r="581" spans="1:30" x14ac:dyDescent="0.25">
      <c r="A581" s="1">
        <v>2001.25</v>
      </c>
      <c r="B581" s="1">
        <v>-1.27774588235567</v>
      </c>
      <c r="C581" s="1">
        <v>-0.47150259100000003</v>
      </c>
      <c r="I581">
        <f t="shared" ref="I581:I644" si="49">+I580+1</f>
        <v>579</v>
      </c>
      <c r="J581">
        <f t="shared" si="45"/>
        <v>0.92150712050207406</v>
      </c>
      <c r="K581">
        <f t="array" ref="K581">+((SUM(COS($I581/$K$1*($A$22:$A$2000))*$B$22:$B$2000)))</f>
        <v>6.0822078828038881</v>
      </c>
      <c r="L581">
        <f t="array" ref="L581">+((SUM(COS($I581/$K$1*($A$22:$A$2000))*$C$22:$C$2000)))</f>
        <v>-7.8232528383526683</v>
      </c>
      <c r="Q581">
        <f t="shared" ca="1" si="46"/>
        <v>14.947475092722193</v>
      </c>
      <c r="R581">
        <f t="shared" ca="1" si="47"/>
        <v>-0.93959317803316766</v>
      </c>
      <c r="S581">
        <f t="shared" si="48"/>
        <v>51</v>
      </c>
      <c r="X581" s="1">
        <v>1928.25</v>
      </c>
      <c r="Y581" s="1">
        <v>-0.39590130309382099</v>
      </c>
      <c r="Z581" s="1">
        <v>-0.1325057</v>
      </c>
      <c r="AA581" s="1">
        <v>1928.25</v>
      </c>
      <c r="AB581" s="1">
        <v>1.1679999999999999</v>
      </c>
      <c r="AC581" s="1">
        <v>238.69809396218699</v>
      </c>
      <c r="AD581" s="1">
        <v>442.47701486168899</v>
      </c>
    </row>
    <row r="582" spans="1:30" x14ac:dyDescent="0.25">
      <c r="A582" s="1">
        <v>2001.333333</v>
      </c>
      <c r="B582" s="1">
        <v>-1.62649412984167</v>
      </c>
      <c r="C582" s="1">
        <v>-1.025906736</v>
      </c>
      <c r="I582">
        <f t="shared" si="49"/>
        <v>580</v>
      </c>
      <c r="J582">
        <f t="shared" si="45"/>
        <v>0.92309866993299294</v>
      </c>
      <c r="K582">
        <f t="array" ref="K582">+((SUM(COS($I582/$K$1*($A$22:$A$2000))*$B$22:$B$2000)))</f>
        <v>4.8036886666240859</v>
      </c>
      <c r="L582">
        <f t="array" ref="L582">+((SUM(COS($I582/$K$1*($A$22:$A$2000))*$C$22:$C$2000)))</f>
        <v>6.8067238282446398</v>
      </c>
      <c r="Q582">
        <f t="shared" ca="1" si="46"/>
        <v>-8.8804470657794941</v>
      </c>
      <c r="R582">
        <f t="shared" ca="1" si="47"/>
        <v>-12.300434499507235</v>
      </c>
      <c r="S582">
        <f t="shared" si="48"/>
        <v>50</v>
      </c>
      <c r="X582" s="1">
        <v>1928.333333</v>
      </c>
      <c r="Y582" s="1">
        <v>-0.55702921833425501</v>
      </c>
      <c r="Z582" s="1">
        <v>-6.9107199999999994E-2</v>
      </c>
      <c r="AA582" s="1">
        <v>1928.333333</v>
      </c>
      <c r="AB582" s="1">
        <v>1.17</v>
      </c>
      <c r="AC582" s="1">
        <v>199.88180966630401</v>
      </c>
      <c r="AD582" s="1">
        <v>503.20540526878398</v>
      </c>
    </row>
    <row r="583" spans="1:30" x14ac:dyDescent="0.25">
      <c r="A583" s="1">
        <v>2001.416667</v>
      </c>
      <c r="B583" s="1">
        <v>-1.4096993429285101</v>
      </c>
      <c r="C583" s="1">
        <v>-1.227979275</v>
      </c>
      <c r="I583">
        <f t="shared" si="49"/>
        <v>581</v>
      </c>
      <c r="J583">
        <f t="shared" si="45"/>
        <v>0.92469021936391183</v>
      </c>
      <c r="K583">
        <f t="array" ref="K583">+((SUM(COS($I583/$K$1*($A$22:$A$2000))*$B$22:$B$2000)))</f>
        <v>0.25956293027362887</v>
      </c>
      <c r="L583">
        <f t="array" ref="L583">+((SUM(COS($I583/$K$1*($A$22:$A$2000))*$C$22:$C$2000)))</f>
        <v>14.669996272238297</v>
      </c>
      <c r="Q583">
        <f t="shared" ca="1" si="46"/>
        <v>-29.832922329253556</v>
      </c>
      <c r="R583">
        <f t="shared" ca="1" si="47"/>
        <v>-14.366123896325817</v>
      </c>
      <c r="S583">
        <f t="shared" si="48"/>
        <v>49</v>
      </c>
      <c r="X583" s="1">
        <v>1928.416667</v>
      </c>
      <c r="Y583" s="1">
        <v>-0.68128803257293802</v>
      </c>
      <c r="Z583" s="1">
        <v>-0.274808</v>
      </c>
      <c r="AA583" s="1">
        <v>1928.416667</v>
      </c>
      <c r="AB583" s="1">
        <v>1.1719999999999999</v>
      </c>
      <c r="AC583" s="1">
        <v>133.73748753562899</v>
      </c>
      <c r="AD583" s="1">
        <v>483.55723394552501</v>
      </c>
    </row>
    <row r="584" spans="1:30" x14ac:dyDescent="0.25">
      <c r="A584" s="1">
        <v>2001.5</v>
      </c>
      <c r="B584" s="1">
        <v>-0.929707539079212</v>
      </c>
      <c r="C584" s="1">
        <v>-1.3886010360000001</v>
      </c>
      <c r="I584">
        <f t="shared" si="49"/>
        <v>582</v>
      </c>
      <c r="J584">
        <f t="shared" si="45"/>
        <v>0.92628176879483093</v>
      </c>
      <c r="K584">
        <f t="array" ref="K584">+((SUM(COS($I584/$K$1*($A$22:$A$2000))*$B$22:$B$2000)))</f>
        <v>-1.1580489043614992</v>
      </c>
      <c r="L584">
        <f t="array" ref="L584">+((SUM(COS($I584/$K$1*($A$22:$A$2000))*$C$22:$C$2000)))</f>
        <v>14.700768450219826</v>
      </c>
      <c r="Q584">
        <f t="shared" ca="1" si="46"/>
        <v>-20.685863116449458</v>
      </c>
      <c r="R584">
        <f t="shared" ca="1" si="47"/>
        <v>-2.3338424776932332</v>
      </c>
      <c r="S584">
        <f t="shared" si="48"/>
        <v>48</v>
      </c>
      <c r="X584" s="1">
        <v>1928.5</v>
      </c>
      <c r="Y584" s="1">
        <v>-0.603814107549836</v>
      </c>
      <c r="Z584" s="1">
        <v>-0.34634769999999998</v>
      </c>
      <c r="AA584" s="1">
        <v>1928.5</v>
      </c>
      <c r="AB584" s="1">
        <v>1.1739999999999999</v>
      </c>
      <c r="AC584" s="1">
        <v>63.418319896193204</v>
      </c>
      <c r="AD584" s="1">
        <v>388.92347023782798</v>
      </c>
    </row>
    <row r="585" spans="1:30" x14ac:dyDescent="0.25">
      <c r="A585" s="1">
        <v>2001.583333</v>
      </c>
      <c r="B585" s="1">
        <v>-0.49688404386479801</v>
      </c>
      <c r="C585" s="1">
        <v>-1.4404145079999999</v>
      </c>
      <c r="I585">
        <f t="shared" si="49"/>
        <v>583</v>
      </c>
      <c r="J585">
        <f t="shared" si="45"/>
        <v>0.92787331822574981</v>
      </c>
      <c r="K585">
        <f t="array" ref="K585">+((SUM(COS($I585/$K$1*($A$22:$A$2000))*$B$22:$B$2000)))</f>
        <v>1.1645283585136006</v>
      </c>
      <c r="L585">
        <f t="array" ref="L585">+((SUM(COS($I585/$K$1*($A$22:$A$2000))*$C$22:$C$2000)))</f>
        <v>10.66146910167601</v>
      </c>
      <c r="Q585">
        <f t="shared" ca="1" si="46"/>
        <v>8.2754634839713699</v>
      </c>
      <c r="R585">
        <f t="shared" ca="1" si="47"/>
        <v>11.276738873135443</v>
      </c>
      <c r="S585">
        <f t="shared" si="48"/>
        <v>47</v>
      </c>
      <c r="X585" s="1">
        <v>1928.583333</v>
      </c>
      <c r="Y585" s="1">
        <v>-0.38214315080059102</v>
      </c>
      <c r="Z585" s="1">
        <v>-0.61014250000000003</v>
      </c>
      <c r="AA585" s="1">
        <v>1928.583333</v>
      </c>
      <c r="AB585" s="1">
        <v>1.1759999999999999</v>
      </c>
      <c r="AC585" s="1">
        <v>19.077428802808001</v>
      </c>
      <c r="AD585" s="1">
        <v>264.24197660063402</v>
      </c>
    </row>
    <row r="586" spans="1:30" x14ac:dyDescent="0.25">
      <c r="A586" s="1">
        <v>2001.666667</v>
      </c>
      <c r="B586" s="1">
        <v>-0.173086910026197</v>
      </c>
      <c r="C586" s="1">
        <v>-1.4715025909999999</v>
      </c>
      <c r="I586">
        <f t="shared" si="49"/>
        <v>584</v>
      </c>
      <c r="J586">
        <f t="shared" si="45"/>
        <v>0.9294648676566688</v>
      </c>
      <c r="K586">
        <f t="array" ref="K586">+((SUM(COS($I586/$K$1*($A$22:$A$2000))*$B$22:$B$2000)))</f>
        <v>3.0186095587329813</v>
      </c>
      <c r="L586">
        <f t="array" ref="L586">+((SUM(COS($I586/$K$1*($A$22:$A$2000))*$C$22:$C$2000)))</f>
        <v>0.40095296930477808</v>
      </c>
      <c r="Q586">
        <f t="shared" ca="1" si="46"/>
        <v>22.220186245646051</v>
      </c>
      <c r="R586">
        <f t="shared" ca="1" si="47"/>
        <v>11.475605051199871</v>
      </c>
      <c r="S586">
        <f t="shared" si="48"/>
        <v>46</v>
      </c>
      <c r="X586" s="1">
        <v>1928.666667</v>
      </c>
      <c r="Y586" s="1">
        <v>-0.24064286207618099</v>
      </c>
      <c r="Z586" s="1">
        <v>-0.51020679999999996</v>
      </c>
      <c r="AA586" s="1">
        <v>1928.666667</v>
      </c>
      <c r="AB586" s="1">
        <v>1.1779999999999999</v>
      </c>
      <c r="AC586" s="1">
        <v>7.1242524910089902</v>
      </c>
      <c r="AD586" s="1">
        <v>167.55236110446901</v>
      </c>
    </row>
    <row r="587" spans="1:30" x14ac:dyDescent="0.25">
      <c r="A587" s="1">
        <v>2001.75</v>
      </c>
      <c r="B587" s="1">
        <v>2.3920909544503901E-2</v>
      </c>
      <c r="C587" s="1">
        <v>-1.481865285</v>
      </c>
      <c r="I587">
        <f t="shared" si="49"/>
        <v>585</v>
      </c>
      <c r="J587">
        <f t="shared" si="45"/>
        <v>0.93105641708758768</v>
      </c>
      <c r="K587">
        <f t="array" ref="K587">+((SUM(COS($I587/$K$1*($A$22:$A$2000))*$B$22:$B$2000)))</f>
        <v>1.0269780003400932</v>
      </c>
      <c r="L587">
        <f t="array" ref="L587">+((SUM(COS($I587/$K$1*($A$22:$A$2000))*$C$22:$C$2000)))</f>
        <v>-17.029040452623036</v>
      </c>
      <c r="Q587">
        <f t="shared" ca="1" si="46"/>
        <v>11.018142490421056</v>
      </c>
      <c r="R587">
        <f t="shared" ca="1" si="47"/>
        <v>1.0107545931832298</v>
      </c>
      <c r="S587">
        <f t="shared" si="48"/>
        <v>45</v>
      </c>
      <c r="X587" s="1">
        <v>1928.75</v>
      </c>
      <c r="Y587" s="1">
        <v>-0.26381351237839101</v>
      </c>
      <c r="Z587" s="1">
        <v>-0.3763474</v>
      </c>
      <c r="AA587" s="1">
        <v>1928.75</v>
      </c>
      <c r="AB587" s="1">
        <v>1.18</v>
      </c>
      <c r="AC587" s="1">
        <v>7.8581866426378104</v>
      </c>
      <c r="AD587" s="1">
        <v>152.342798004207</v>
      </c>
    </row>
    <row r="588" spans="1:30" x14ac:dyDescent="0.25">
      <c r="A588" s="1">
        <v>2001.833333</v>
      </c>
      <c r="B588" s="1">
        <v>0.47960751763047299</v>
      </c>
      <c r="C588" s="1">
        <v>-1.487046632</v>
      </c>
      <c r="I588">
        <f t="shared" si="49"/>
        <v>586</v>
      </c>
      <c r="J588">
        <f t="shared" si="45"/>
        <v>0.93264796651850679</v>
      </c>
      <c r="K588">
        <f t="array" ref="K588">+((SUM(COS($I588/$K$1*($A$22:$A$2000))*$B$22:$B$2000)))</f>
        <v>-3.8440376976172672</v>
      </c>
      <c r="L588">
        <f t="array" ref="L588">+((SUM(COS($I588/$K$1*($A$22:$A$2000))*$C$22:$C$2000)))</f>
        <v>-28.808233422649508</v>
      </c>
      <c r="Q588">
        <f t="shared" ca="1" si="46"/>
        <v>-4.6255837151814617E-2</v>
      </c>
      <c r="R588">
        <f t="shared" ca="1" si="47"/>
        <v>-3.9436368728226427</v>
      </c>
      <c r="S588">
        <f t="shared" si="48"/>
        <v>44</v>
      </c>
      <c r="X588" s="1">
        <v>1928.833333</v>
      </c>
      <c r="Y588" s="1">
        <v>-0.32198398005383899</v>
      </c>
      <c r="Z588" s="1">
        <v>4.0793959999999997E-2</v>
      </c>
      <c r="AA588" s="1">
        <v>1928.833333</v>
      </c>
      <c r="AB588" s="1">
        <v>1.1819999999999999</v>
      </c>
      <c r="AC588" s="1">
        <v>5.80313026508564</v>
      </c>
      <c r="AD588" s="1">
        <v>242.769366567796</v>
      </c>
    </row>
    <row r="589" spans="1:30" x14ac:dyDescent="0.25">
      <c r="A589" s="1">
        <v>2001.916667</v>
      </c>
      <c r="B589" s="1">
        <v>0.74670050519001496</v>
      </c>
      <c r="C589" s="1">
        <v>-0.91191709799999998</v>
      </c>
      <c r="I589">
        <f t="shared" si="49"/>
        <v>587</v>
      </c>
      <c r="J589">
        <f t="shared" si="45"/>
        <v>0.93423951594942567</v>
      </c>
      <c r="K589">
        <f t="array" ref="K589">+((SUM(COS($I589/$K$1*($A$22:$A$2000))*$B$22:$B$2000)))</f>
        <v>-7.1511056692921713</v>
      </c>
      <c r="L589">
        <f t="array" ref="L589">+((SUM(COS($I589/$K$1*($A$22:$A$2000))*$C$22:$C$2000)))</f>
        <v>-17.858736959988924</v>
      </c>
      <c r="Q589">
        <f t="shared" ca="1" si="46"/>
        <v>5.4405075341991367</v>
      </c>
      <c r="R589">
        <f t="shared" ca="1" si="47"/>
        <v>2.2667861938244838</v>
      </c>
      <c r="S589">
        <f t="shared" si="48"/>
        <v>43</v>
      </c>
      <c r="X589" s="1">
        <v>1928.916667</v>
      </c>
      <c r="Y589" s="1">
        <v>-0.328036857380893</v>
      </c>
      <c r="Z589" s="1">
        <v>-0.15905440000000001</v>
      </c>
      <c r="AA589" s="1">
        <v>1928.916667</v>
      </c>
      <c r="AB589" s="1">
        <v>1.1839999999999999</v>
      </c>
      <c r="AC589" s="1">
        <v>2.4556036911726502</v>
      </c>
      <c r="AD589" s="1">
        <v>406.75918195296703</v>
      </c>
    </row>
    <row r="590" spans="1:30" x14ac:dyDescent="0.25">
      <c r="A590" s="1">
        <v>2002</v>
      </c>
      <c r="B590" s="1">
        <v>0.93132697009527399</v>
      </c>
      <c r="C590" s="1">
        <v>-7.2538859999999997E-2</v>
      </c>
      <c r="I590">
        <f t="shared" si="49"/>
        <v>588</v>
      </c>
      <c r="J590">
        <f t="shared" si="45"/>
        <v>0.93583106538034455</v>
      </c>
      <c r="K590">
        <f t="array" ref="K590">+((SUM(COS($I590/$K$1*($A$22:$A$2000))*$B$22:$B$2000)))</f>
        <v>-4.9129815169306825</v>
      </c>
      <c r="L590">
        <f t="array" ref="L590">+((SUM(COS($I590/$K$1*($A$22:$A$2000))*$C$22:$C$2000)))</f>
        <v>12.310388675815014</v>
      </c>
      <c r="Q590">
        <f t="shared" ca="1" si="46"/>
        <v>7.7910609191162354</v>
      </c>
      <c r="R590">
        <f t="shared" ca="1" si="47"/>
        <v>6.5590236954150125</v>
      </c>
      <c r="S590">
        <f t="shared" si="48"/>
        <v>42</v>
      </c>
      <c r="X590" s="1">
        <v>1929</v>
      </c>
      <c r="Y590" s="1">
        <v>-0.35923100742239</v>
      </c>
      <c r="Z590" s="1">
        <v>-0.1158671</v>
      </c>
      <c r="AA590" s="1">
        <v>1929</v>
      </c>
      <c r="AB590" s="1">
        <v>1.1859999999999999</v>
      </c>
      <c r="AC590" s="1">
        <v>1.69870983742566</v>
      </c>
      <c r="AD590" s="1">
        <v>578.67324112032395</v>
      </c>
    </row>
    <row r="591" spans="1:30" x14ac:dyDescent="0.25">
      <c r="A591" s="1">
        <v>2002.083333</v>
      </c>
      <c r="B591" s="1">
        <v>1.11756868790612</v>
      </c>
      <c r="C591" s="1">
        <v>0.34715025900000002</v>
      </c>
      <c r="I591">
        <f t="shared" si="49"/>
        <v>589</v>
      </c>
      <c r="J591">
        <f t="shared" si="45"/>
        <v>0.93742261481126354</v>
      </c>
      <c r="K591">
        <f t="array" ref="K591">+((SUM(COS($I591/$K$1*($A$22:$A$2000))*$B$22:$B$2000)))</f>
        <v>2.1087904712180263</v>
      </c>
      <c r="L591">
        <f t="array" ref="L591">+((SUM(COS($I591/$K$1*($A$22:$A$2000))*$C$22:$C$2000)))</f>
        <v>34.286541987595541</v>
      </c>
      <c r="Q591">
        <f t="shared" ca="1" si="46"/>
        <v>-12.375639324704709</v>
      </c>
      <c r="R591">
        <f t="shared" ca="1" si="47"/>
        <v>-2.4065897727038221</v>
      </c>
      <c r="S591">
        <f t="shared" si="48"/>
        <v>41</v>
      </c>
      <c r="X591" s="1">
        <v>1929.083333</v>
      </c>
      <c r="Y591" s="1">
        <v>-0.44503556762396701</v>
      </c>
      <c r="Z591" s="1">
        <v>-0.19287609999999999</v>
      </c>
      <c r="AA591" s="1">
        <v>1929.083333</v>
      </c>
      <c r="AB591" s="1">
        <v>1.1879999999999999</v>
      </c>
      <c r="AC591" s="1">
        <v>1.7319284737057401</v>
      </c>
      <c r="AD591" s="1">
        <v>707.60736109140396</v>
      </c>
    </row>
    <row r="592" spans="1:30" x14ac:dyDescent="0.25">
      <c r="A592" s="1">
        <v>2002.166667</v>
      </c>
      <c r="B592" s="1">
        <v>1.2689569856257901</v>
      </c>
      <c r="C592" s="1">
        <v>0.69948186499999998</v>
      </c>
      <c r="I592">
        <f t="shared" si="49"/>
        <v>590</v>
      </c>
      <c r="J592">
        <f t="shared" si="45"/>
        <v>0.93901416424218254</v>
      </c>
      <c r="K592">
        <f t="array" ref="K592">+((SUM(COS($I592/$K$1*($A$22:$A$2000))*$B$22:$B$2000)))</f>
        <v>7.997580583855088</v>
      </c>
      <c r="L592">
        <f t="array" ref="L592">+((SUM(COS($I592/$K$1*($A$22:$A$2000))*$C$22:$C$2000)))</f>
        <v>25.973037547722789</v>
      </c>
      <c r="Q592">
        <f t="shared" ca="1" si="46"/>
        <v>-33.043746111786383</v>
      </c>
      <c r="R592">
        <f t="shared" ca="1" si="47"/>
        <v>-15.671273127939706</v>
      </c>
      <c r="S592">
        <f t="shared" si="48"/>
        <v>40</v>
      </c>
      <c r="X592" s="1">
        <v>1929.166667</v>
      </c>
      <c r="Y592" s="1">
        <v>-0.442331758067185</v>
      </c>
      <c r="Z592" s="1">
        <v>-8.5272520000000004E-2</v>
      </c>
      <c r="AA592" s="1">
        <v>1929.166667</v>
      </c>
      <c r="AB592" s="1">
        <v>1.19</v>
      </c>
      <c r="AC592" s="1">
        <v>1.05659045815538</v>
      </c>
      <c r="AD592" s="1">
        <v>759.11731074421004</v>
      </c>
    </row>
    <row r="593" spans="1:30" x14ac:dyDescent="0.25">
      <c r="A593" s="1">
        <v>2002.25</v>
      </c>
      <c r="B593" s="1">
        <v>1.3099892566007201</v>
      </c>
      <c r="C593" s="1">
        <v>0.67357513000000002</v>
      </c>
      <c r="I593">
        <f t="shared" si="49"/>
        <v>591</v>
      </c>
      <c r="J593">
        <f t="shared" si="45"/>
        <v>0.94060571367310153</v>
      </c>
      <c r="K593">
        <f t="array" ref="K593">+((SUM(COS($I593/$K$1*($A$22:$A$2000))*$B$22:$B$2000)))</f>
        <v>7.2476501275056995</v>
      </c>
      <c r="L593">
        <f t="array" ref="L593">+((SUM(COS($I593/$K$1*($A$22:$A$2000))*$C$22:$C$2000)))</f>
        <v>-3.4149147859379494</v>
      </c>
      <c r="Q593">
        <f t="shared" ca="1" si="46"/>
        <v>-18.444514269619361</v>
      </c>
      <c r="R593">
        <f t="shared" ca="1" si="47"/>
        <v>-15.655090213848991</v>
      </c>
      <c r="S593">
        <f t="shared" si="48"/>
        <v>39</v>
      </c>
      <c r="X593" s="1">
        <v>1929.25</v>
      </c>
      <c r="Y593" s="1">
        <v>-0.25632013895425398</v>
      </c>
      <c r="Z593" s="1">
        <v>-4.1663680000000002E-2</v>
      </c>
      <c r="AA593" s="1">
        <v>1929.25</v>
      </c>
      <c r="AB593" s="1">
        <v>1.1919999999999999</v>
      </c>
      <c r="AC593" s="1">
        <v>0.644943228832767</v>
      </c>
      <c r="AD593" s="1">
        <v>702.00300409633405</v>
      </c>
    </row>
    <row r="594" spans="1:30" x14ac:dyDescent="0.25">
      <c r="A594" s="1">
        <v>2002.333333</v>
      </c>
      <c r="B594" s="1">
        <v>1.1386640016534999</v>
      </c>
      <c r="C594" s="1">
        <v>0.55440414500000001</v>
      </c>
      <c r="I594">
        <f t="shared" si="49"/>
        <v>592</v>
      </c>
      <c r="J594">
        <f t="shared" si="45"/>
        <v>0.94219726310402041</v>
      </c>
      <c r="K594">
        <f t="array" ref="K594">+((SUM(COS($I594/$K$1*($A$22:$A$2000))*$B$22:$B$2000)))</f>
        <v>1.1023974229753641</v>
      </c>
      <c r="L594">
        <f t="array" ref="L594">+((SUM(COS($I594/$K$1*($A$22:$A$2000))*$C$22:$C$2000)))</f>
        <v>-24.371548764841823</v>
      </c>
      <c r="Q594">
        <f t="shared" ca="1" si="46"/>
        <v>21.25461519720427</v>
      </c>
      <c r="R594">
        <f t="shared" ca="1" si="47"/>
        <v>-0.5537405336169674</v>
      </c>
      <c r="S594">
        <f t="shared" si="48"/>
        <v>38</v>
      </c>
      <c r="X594" s="1">
        <v>1929.333333</v>
      </c>
      <c r="Y594" s="1">
        <v>-1.5278775014675E-2</v>
      </c>
      <c r="Z594" s="1">
        <v>-0.1621872</v>
      </c>
      <c r="AA594" s="1">
        <v>1929.333333</v>
      </c>
      <c r="AB594" s="1">
        <v>1.194</v>
      </c>
      <c r="AC594" s="1">
        <v>0.75707201415428604</v>
      </c>
      <c r="AD594" s="1">
        <v>543.182716141534</v>
      </c>
    </row>
    <row r="595" spans="1:30" x14ac:dyDescent="0.25">
      <c r="A595" s="1">
        <v>2002.416667</v>
      </c>
      <c r="B595" s="1">
        <v>0.85263710706631501</v>
      </c>
      <c r="C595" s="1">
        <v>0.46632124400000002</v>
      </c>
      <c r="I595">
        <f t="shared" si="49"/>
        <v>593</v>
      </c>
      <c r="J595">
        <f t="shared" si="45"/>
        <v>0.94378881253493929</v>
      </c>
      <c r="K595">
        <f t="array" ref="K595">+((SUM(COS($I595/$K$1*($A$22:$A$2000))*$B$22:$B$2000)))</f>
        <v>-3.7027493481078522</v>
      </c>
      <c r="L595">
        <f t="array" ref="L595">+((SUM(COS($I595/$K$1*($A$22:$A$2000))*$C$22:$C$2000)))</f>
        <v>-20.399632749711554</v>
      </c>
      <c r="Q595">
        <f t="shared" ca="1" si="46"/>
        <v>35.936820295140542</v>
      </c>
      <c r="R595">
        <f t="shared" ca="1" si="47"/>
        <v>14.545544188234146</v>
      </c>
      <c r="S595">
        <f t="shared" si="48"/>
        <v>37</v>
      </c>
      <c r="X595" s="1">
        <v>1929.416667</v>
      </c>
      <c r="Y595" s="1">
        <v>0.12661716174222401</v>
      </c>
      <c r="Z595" s="1">
        <v>-5.6106950000000003E-2</v>
      </c>
      <c r="AA595" s="1">
        <v>1929.416667</v>
      </c>
      <c r="AB595" s="1">
        <v>1.196</v>
      </c>
      <c r="AC595" s="1">
        <v>0.74971068123309004</v>
      </c>
      <c r="AD595" s="1">
        <v>350.518045411949</v>
      </c>
    </row>
    <row r="596" spans="1:30" x14ac:dyDescent="0.25">
      <c r="A596" s="1">
        <v>2002.5</v>
      </c>
      <c r="B596" s="1">
        <v>0.51758495609801203</v>
      </c>
      <c r="C596" s="1">
        <v>0.40414507799999999</v>
      </c>
      <c r="I596">
        <f t="shared" si="49"/>
        <v>594</v>
      </c>
      <c r="J596">
        <f t="shared" si="45"/>
        <v>0.9453803619658584</v>
      </c>
      <c r="K596">
        <f t="array" ref="K596">+((SUM(COS($I596/$K$1*($A$22:$A$2000))*$B$22:$B$2000)))</f>
        <v>-3.3435940467192071</v>
      </c>
      <c r="L596">
        <f t="array" ref="L596">+((SUM(COS($I596/$K$1*($A$22:$A$2000))*$C$22:$C$2000)))</f>
        <v>-2.4216789058315769</v>
      </c>
      <c r="Q596">
        <f t="shared" ca="1" si="46"/>
        <v>7.7778645535841253</v>
      </c>
      <c r="R596">
        <f t="shared" ca="1" si="47"/>
        <v>18.690855943787852</v>
      </c>
      <c r="S596">
        <f t="shared" si="48"/>
        <v>36</v>
      </c>
      <c r="X596" s="1">
        <v>1929.5</v>
      </c>
      <c r="Y596" s="1">
        <v>0.21475319406496399</v>
      </c>
      <c r="Z596" s="1">
        <v>-9.5169660000000003E-2</v>
      </c>
      <c r="AA596" s="1">
        <v>1929.5</v>
      </c>
      <c r="AB596" s="1">
        <v>1.198</v>
      </c>
      <c r="AC596" s="1">
        <v>1.15618184543817</v>
      </c>
      <c r="AD596" s="1">
        <v>197.40204545608901</v>
      </c>
    </row>
    <row r="597" spans="1:30" x14ac:dyDescent="0.25">
      <c r="A597" s="1">
        <v>2002.583333</v>
      </c>
      <c r="B597" s="1">
        <v>0.27604021813991297</v>
      </c>
      <c r="C597" s="1">
        <v>0.45595854899999999</v>
      </c>
      <c r="I597">
        <f t="shared" si="49"/>
        <v>595</v>
      </c>
      <c r="J597">
        <f t="shared" si="45"/>
        <v>0.94697191139677728</v>
      </c>
      <c r="K597">
        <f t="array" ref="K597">+((SUM(COS($I597/$K$1*($A$22:$A$2000))*$B$22:$B$2000)))</f>
        <v>-1.4292624281073765</v>
      </c>
      <c r="L597">
        <f t="array" ref="L597">+((SUM(COS($I597/$K$1*($A$22:$A$2000))*$C$22:$C$2000)))</f>
        <v>8.712490791100981</v>
      </c>
      <c r="Q597">
        <f t="shared" ca="1" si="46"/>
        <v>-19.828903938184826</v>
      </c>
      <c r="R597">
        <f t="shared" ca="1" si="47"/>
        <v>14.367187643532597</v>
      </c>
      <c r="S597">
        <f t="shared" si="48"/>
        <v>35</v>
      </c>
      <c r="X597" s="1">
        <v>1929.583333</v>
      </c>
      <c r="Y597" s="1">
        <v>0.35788164609429501</v>
      </c>
      <c r="Z597" s="1">
        <v>-0.20614109999999999</v>
      </c>
      <c r="AA597" s="1">
        <v>1929.583333</v>
      </c>
      <c r="AB597" s="1">
        <v>1.2</v>
      </c>
      <c r="AC597" s="1">
        <v>5.8724812304022302</v>
      </c>
      <c r="AD597" s="1">
        <v>104.987874975032</v>
      </c>
    </row>
    <row r="598" spans="1:30" x14ac:dyDescent="0.25">
      <c r="A598" s="1">
        <v>2002.666667</v>
      </c>
      <c r="B598" s="1">
        <v>0.13835537081052399</v>
      </c>
      <c r="C598" s="1">
        <v>0.47150259100000003</v>
      </c>
      <c r="I598">
        <f t="shared" si="49"/>
        <v>596</v>
      </c>
      <c r="J598">
        <f t="shared" si="45"/>
        <v>0.94856346082769627</v>
      </c>
      <c r="K598">
        <f t="array" ref="K598">+((SUM(COS($I598/$K$1*($A$22:$A$2000))*$B$22:$B$2000)))</f>
        <v>-2.8741560843000959</v>
      </c>
      <c r="L598">
        <f t="array" ref="L598">+((SUM(COS($I598/$K$1*($A$22:$A$2000))*$C$22:$C$2000)))</f>
        <v>5.8902691989490288</v>
      </c>
      <c r="Q598">
        <f t="shared" ca="1" si="46"/>
        <v>-7.2662381457310037</v>
      </c>
      <c r="R598">
        <f t="shared" ca="1" si="47"/>
        <v>4.8415796514300631</v>
      </c>
      <c r="S598">
        <f t="shared" si="48"/>
        <v>34</v>
      </c>
      <c r="X598" s="1">
        <v>1929.666667</v>
      </c>
      <c r="Y598" s="1">
        <v>0.49309696921803903</v>
      </c>
      <c r="Z598" s="1">
        <v>5.4885299999999998E-2</v>
      </c>
      <c r="AA598" s="1">
        <v>1929.666667</v>
      </c>
      <c r="AB598" s="1">
        <v>1.202</v>
      </c>
      <c r="AC598" s="1">
        <v>21.624508016896701</v>
      </c>
      <c r="AD598" s="1">
        <v>58.222608578808497</v>
      </c>
    </row>
    <row r="599" spans="1:30" x14ac:dyDescent="0.25">
      <c r="A599" s="1">
        <v>2002.75</v>
      </c>
      <c r="B599" s="1">
        <v>3.2977395572497098E-2</v>
      </c>
      <c r="C599" s="1">
        <v>0.53886010399999995</v>
      </c>
      <c r="I599">
        <f t="shared" si="49"/>
        <v>597</v>
      </c>
      <c r="J599">
        <f t="shared" si="45"/>
        <v>0.95015501025861515</v>
      </c>
      <c r="K599">
        <f t="array" ref="K599">+((SUM(COS($I599/$K$1*($A$22:$A$2000))*$B$22:$B$2000)))</f>
        <v>-5.6220036042004047</v>
      </c>
      <c r="L599">
        <f t="array" ref="L599">+((SUM(COS($I599/$K$1*($A$22:$A$2000))*$C$22:$C$2000)))</f>
        <v>-0.7882087116054296</v>
      </c>
      <c r="Q599">
        <f t="shared" ca="1" si="46"/>
        <v>19.446011504147979</v>
      </c>
      <c r="R599">
        <f t="shared" ca="1" si="47"/>
        <v>-12.224920553348385</v>
      </c>
      <c r="S599">
        <f t="shared" si="48"/>
        <v>33</v>
      </c>
      <c r="X599" s="1">
        <v>1929.75</v>
      </c>
      <c r="Y599" s="1">
        <v>0.47122546127089399</v>
      </c>
      <c r="Z599" s="1">
        <v>-1.574457E-4</v>
      </c>
      <c r="AA599" s="1">
        <v>1929.75</v>
      </c>
      <c r="AB599" s="1">
        <v>1.204</v>
      </c>
      <c r="AC599" s="1">
        <v>49.503122590469999</v>
      </c>
      <c r="AD599" s="1">
        <v>40.464714177553397</v>
      </c>
    </row>
    <row r="600" spans="1:30" x14ac:dyDescent="0.25">
      <c r="A600" s="1">
        <v>2002.833333</v>
      </c>
      <c r="B600" s="1">
        <v>-0.33971570852391098</v>
      </c>
      <c r="C600" s="1">
        <v>0.34196891200000001</v>
      </c>
      <c r="I600">
        <f t="shared" si="49"/>
        <v>598</v>
      </c>
      <c r="J600">
        <f t="shared" si="45"/>
        <v>0.95174655968953425</v>
      </c>
      <c r="K600">
        <f t="array" ref="K600">+((SUM(COS($I600/$K$1*($A$22:$A$2000))*$B$22:$B$2000)))</f>
        <v>-2.8422816776044257</v>
      </c>
      <c r="L600">
        <f t="array" ref="L600">+((SUM(COS($I600/$K$1*($A$22:$A$2000))*$C$22:$C$2000)))</f>
        <v>0.68774635970447107</v>
      </c>
      <c r="Q600">
        <f t="shared" ca="1" si="46"/>
        <v>9.1566562312543383</v>
      </c>
      <c r="R600">
        <f t="shared" ca="1" si="47"/>
        <v>-30.460538562541707</v>
      </c>
      <c r="S600">
        <f t="shared" si="48"/>
        <v>32</v>
      </c>
      <c r="X600" s="1">
        <v>1929.833333</v>
      </c>
      <c r="Y600" s="1">
        <v>0.28982718187615403</v>
      </c>
      <c r="Z600" s="1">
        <v>-3.3754020000000003E-2</v>
      </c>
      <c r="AA600" s="1">
        <v>1929.833333</v>
      </c>
      <c r="AB600" s="1">
        <v>1.206</v>
      </c>
      <c r="AC600" s="1">
        <v>77.858093326980196</v>
      </c>
      <c r="AD600" s="1">
        <v>34.471461578073203</v>
      </c>
    </row>
    <row r="601" spans="1:30" x14ac:dyDescent="0.25">
      <c r="A601" s="1">
        <v>2002.916667</v>
      </c>
      <c r="B601" s="1">
        <v>-0.52046750756578997</v>
      </c>
      <c r="C601" s="1">
        <v>0.33160621800000001</v>
      </c>
      <c r="I601">
        <f t="shared" si="49"/>
        <v>599</v>
      </c>
      <c r="J601">
        <f t="shared" si="45"/>
        <v>0.95333810912045314</v>
      </c>
      <c r="K601">
        <f t="array" ref="K601">+((SUM(COS($I601/$K$1*($A$22:$A$2000))*$B$22:$B$2000)))</f>
        <v>6.4691861221917764</v>
      </c>
      <c r="L601">
        <f t="array" ref="L601">+((SUM(COS($I601/$K$1*($A$22:$A$2000))*$C$22:$C$2000)))</f>
        <v>9.4007863530305986</v>
      </c>
      <c r="Q601">
        <f t="shared" ca="1" si="46"/>
        <v>-30.925876745969394</v>
      </c>
      <c r="R601">
        <f t="shared" ca="1" si="47"/>
        <v>-29.050517326560133</v>
      </c>
      <c r="S601">
        <f t="shared" si="48"/>
        <v>31</v>
      </c>
      <c r="X601" s="1">
        <v>1929.916667</v>
      </c>
      <c r="Y601" s="1">
        <v>6.7297123100670903E-2</v>
      </c>
      <c r="Z601" s="1">
        <v>0.18865560000000001</v>
      </c>
      <c r="AA601" s="1">
        <v>1929.916667</v>
      </c>
      <c r="AB601" s="1">
        <v>1.208</v>
      </c>
      <c r="AC601" s="1">
        <v>92.303834088608895</v>
      </c>
      <c r="AD601" s="1">
        <v>28.3871408090898</v>
      </c>
    </row>
    <row r="602" spans="1:30" x14ac:dyDescent="0.25">
      <c r="A602" s="1">
        <v>2003</v>
      </c>
      <c r="B602" s="1">
        <v>-0.55168591041913895</v>
      </c>
      <c r="C602" s="1">
        <v>0.39896373099999999</v>
      </c>
      <c r="I602">
        <f t="shared" si="49"/>
        <v>600</v>
      </c>
      <c r="J602">
        <f t="shared" si="45"/>
        <v>0.95492965855137202</v>
      </c>
      <c r="K602">
        <f t="array" ref="K602">+((SUM(COS($I602/$K$1*($A$22:$A$2000))*$B$22:$B$2000)))</f>
        <v>13.502387345220102</v>
      </c>
      <c r="L602">
        <f t="array" ref="L602">+((SUM(COS($I602/$K$1*($A$22:$A$2000))*$C$22:$C$2000)))</f>
        <v>11.999662879051302</v>
      </c>
      <c r="Q602">
        <f t="shared" ca="1" si="46"/>
        <v>-41.167057134622368</v>
      </c>
      <c r="R602">
        <f t="shared" ca="1" si="47"/>
        <v>1.4058982873917854</v>
      </c>
      <c r="S602">
        <f t="shared" si="48"/>
        <v>30</v>
      </c>
      <c r="X602" s="1">
        <v>1930</v>
      </c>
      <c r="Y602" s="1">
        <v>-0.14317192459321501</v>
      </c>
      <c r="Z602" s="1">
        <v>-0.25445709999999999</v>
      </c>
      <c r="AA602" s="1">
        <v>1930</v>
      </c>
      <c r="AB602" s="1">
        <v>1.21</v>
      </c>
      <c r="AC602" s="1">
        <v>90.205421044458603</v>
      </c>
      <c r="AD602" s="1">
        <v>35.882473104111398</v>
      </c>
    </row>
    <row r="603" spans="1:30" x14ac:dyDescent="0.25">
      <c r="A603" s="1">
        <v>2003.083333</v>
      </c>
      <c r="B603" s="1">
        <v>-0.50106500481054395</v>
      </c>
      <c r="C603" s="1">
        <v>0.46113989599999999</v>
      </c>
      <c r="I603">
        <f t="shared" si="49"/>
        <v>601</v>
      </c>
      <c r="J603">
        <f t="shared" si="45"/>
        <v>0.95652120798229101</v>
      </c>
      <c r="K603">
        <f t="array" ref="K603">+((SUM(COS($I603/$K$1*($A$22:$A$2000))*$B$22:$B$2000)))</f>
        <v>9.1314960036261077</v>
      </c>
      <c r="L603">
        <f t="array" ref="L603">+((SUM(COS($I603/$K$1*($A$22:$A$2000))*$C$22:$C$2000)))</f>
        <v>-1.3032130411036671</v>
      </c>
      <c r="Q603">
        <f t="shared" ca="1" si="46"/>
        <v>-0.37710126009276418</v>
      </c>
      <c r="R603">
        <f t="shared" ca="1" si="47"/>
        <v>35.029942541597471</v>
      </c>
      <c r="S603">
        <f t="shared" si="48"/>
        <v>29</v>
      </c>
      <c r="X603" s="1">
        <v>1930.083333</v>
      </c>
      <c r="Y603" s="1">
        <v>-0.34418729533887299</v>
      </c>
      <c r="Z603" s="1">
        <v>-0.34427609999999997</v>
      </c>
      <c r="AA603" s="1">
        <v>1930.083333</v>
      </c>
      <c r="AB603" s="1">
        <v>1.212</v>
      </c>
      <c r="AC603" s="1">
        <v>75.962153394026998</v>
      </c>
      <c r="AD603" s="1">
        <v>79.724343061620701</v>
      </c>
    </row>
    <row r="604" spans="1:30" x14ac:dyDescent="0.25">
      <c r="A604" s="1">
        <v>2003.166667</v>
      </c>
      <c r="B604" s="1">
        <v>-0.45681347168700498</v>
      </c>
      <c r="C604" s="1">
        <v>0.39378238300000001</v>
      </c>
      <c r="I604">
        <f t="shared" si="49"/>
        <v>602</v>
      </c>
      <c r="J604">
        <f t="shared" si="45"/>
        <v>0.95811275741320989</v>
      </c>
      <c r="K604">
        <f t="array" ref="K604">+((SUM(COS($I604/$K$1*($A$22:$A$2000))*$B$22:$B$2000)))</f>
        <v>-4.553774914159245</v>
      </c>
      <c r="L604">
        <f t="array" ref="L604">+((SUM(COS($I604/$K$1*($A$22:$A$2000))*$C$22:$C$2000)))</f>
        <v>-20.770161100964259</v>
      </c>
      <c r="Q604">
        <f t="shared" ca="1" si="46"/>
        <v>39.993726029395049</v>
      </c>
      <c r="R604">
        <f t="shared" ca="1" si="47"/>
        <v>34.896650549910696</v>
      </c>
      <c r="S604">
        <f t="shared" si="48"/>
        <v>28</v>
      </c>
      <c r="X604" s="1">
        <v>1930.166667</v>
      </c>
      <c r="Y604" s="1">
        <v>-0.46651542955419401</v>
      </c>
      <c r="Z604" s="1">
        <v>-0.16787450000000001</v>
      </c>
      <c r="AA604" s="1">
        <v>1930.166667</v>
      </c>
      <c r="AB604" s="1">
        <v>1.214</v>
      </c>
      <c r="AC604" s="1">
        <v>51.258454573627397</v>
      </c>
      <c r="AD604" s="1">
        <v>150.296671574393</v>
      </c>
    </row>
    <row r="605" spans="1:30" x14ac:dyDescent="0.25">
      <c r="A605" s="1">
        <v>2003.25</v>
      </c>
      <c r="B605" s="1">
        <v>-0.50577105788093402</v>
      </c>
      <c r="C605" s="1">
        <v>0.18134715000000001</v>
      </c>
      <c r="I605">
        <f t="shared" si="49"/>
        <v>603</v>
      </c>
      <c r="J605">
        <f t="shared" si="45"/>
        <v>0.959704306844129</v>
      </c>
      <c r="K605">
        <f t="array" ref="K605">+((SUM(COS($I605/$K$1*($A$22:$A$2000))*$B$22:$B$2000)))</f>
        <v>-15.245565089770444</v>
      </c>
      <c r="L605">
        <f t="array" ref="L605">+((SUM(COS($I605/$K$1*($A$22:$A$2000))*$C$22:$C$2000)))</f>
        <v>-22.699845851473871</v>
      </c>
      <c r="Q605">
        <f t="shared" ca="1" si="46"/>
        <v>34.167445162684196</v>
      </c>
      <c r="R605">
        <f t="shared" ca="1" si="47"/>
        <v>2.7066832770084859</v>
      </c>
      <c r="S605">
        <f t="shared" si="48"/>
        <v>27</v>
      </c>
      <c r="X605" s="1">
        <v>1930.25</v>
      </c>
      <c r="Y605" s="1">
        <v>-0.437095519976401</v>
      </c>
      <c r="Z605" s="1">
        <v>-6.4413670000000006E-2</v>
      </c>
      <c r="AA605" s="1">
        <v>1930.25</v>
      </c>
      <c r="AB605" s="1">
        <v>1.216</v>
      </c>
      <c r="AC605" s="1">
        <v>24.897370094488402</v>
      </c>
      <c r="AD605" s="1">
        <v>208.63377497415701</v>
      </c>
    </row>
    <row r="606" spans="1:30" x14ac:dyDescent="0.25">
      <c r="A606" s="1">
        <v>2003.333333</v>
      </c>
      <c r="B606" s="1">
        <v>-1.0622138314963401</v>
      </c>
      <c r="C606" s="1">
        <v>-0.49222797899999998</v>
      </c>
      <c r="I606">
        <f t="shared" si="49"/>
        <v>604</v>
      </c>
      <c r="J606">
        <f t="shared" si="45"/>
        <v>0.96129585627504788</v>
      </c>
      <c r="K606">
        <f t="array" ref="K606">+((SUM(COS($I606/$K$1*($A$22:$A$2000))*$B$22:$B$2000)))</f>
        <v>-12.922090445870349</v>
      </c>
      <c r="L606">
        <f t="array" ref="L606">+((SUM(COS($I606/$K$1*($A$22:$A$2000))*$C$22:$C$2000)))</f>
        <v>1.9386313902310104</v>
      </c>
      <c r="Q606">
        <f t="shared" ca="1" si="46"/>
        <v>8.2053965337206929</v>
      </c>
      <c r="R606">
        <f t="shared" ca="1" si="47"/>
        <v>-19.263631657531906</v>
      </c>
      <c r="S606">
        <f t="shared" si="48"/>
        <v>26</v>
      </c>
      <c r="X606" s="1">
        <v>1930.333333</v>
      </c>
      <c r="Y606" s="1">
        <v>-0.33917940486369103</v>
      </c>
      <c r="Z606" s="1">
        <v>-0.24522820000000001</v>
      </c>
      <c r="AA606" s="1">
        <v>1930.333333</v>
      </c>
      <c r="AB606" s="1">
        <v>1.218</v>
      </c>
      <c r="AC606" s="1">
        <v>19.675135684817601</v>
      </c>
      <c r="AD606" s="1">
        <v>231.547453808488</v>
      </c>
    </row>
    <row r="607" spans="1:30" x14ac:dyDescent="0.25">
      <c r="A607" s="1">
        <v>2003.416667</v>
      </c>
      <c r="B607" s="1">
        <v>-1.4895280658318999</v>
      </c>
      <c r="C607" s="1">
        <v>-0.90673575100000003</v>
      </c>
      <c r="I607">
        <f t="shared" si="49"/>
        <v>605</v>
      </c>
      <c r="J607">
        <f t="shared" si="45"/>
        <v>0.96288740570596676</v>
      </c>
      <c r="K607">
        <f t="array" ref="K607">+((SUM(COS($I607/$K$1*($A$22:$A$2000))*$B$22:$B$2000)))</f>
        <v>0.18576813626541022</v>
      </c>
      <c r="L607">
        <f t="array" ref="L607">+((SUM(COS($I607/$K$1*($A$22:$A$2000))*$C$22:$C$2000)))</f>
        <v>28.637996256949965</v>
      </c>
      <c r="Q607">
        <f t="shared" ca="1" si="46"/>
        <v>6.1550307767820414</v>
      </c>
      <c r="R607">
        <f t="shared" ca="1" si="47"/>
        <v>-6.970194551593285</v>
      </c>
      <c r="S607">
        <f t="shared" si="48"/>
        <v>25</v>
      </c>
      <c r="X607" s="1">
        <v>1930.416667</v>
      </c>
      <c r="Y607" s="1">
        <v>-0.32784930819045299</v>
      </c>
      <c r="Z607" s="1">
        <v>5.2291070000000002E-2</v>
      </c>
      <c r="AA607" s="1">
        <v>1930.416667</v>
      </c>
      <c r="AB607" s="1">
        <v>1.22</v>
      </c>
      <c r="AC607" s="1">
        <v>48.521068130465203</v>
      </c>
      <c r="AD607" s="1">
        <v>225.935830143234</v>
      </c>
    </row>
    <row r="608" spans="1:30" x14ac:dyDescent="0.25">
      <c r="A608" s="1">
        <v>2003.5</v>
      </c>
      <c r="B608" s="1">
        <v>-1.6291853058193</v>
      </c>
      <c r="C608" s="1">
        <v>-1.113989637</v>
      </c>
      <c r="I608">
        <f t="shared" si="49"/>
        <v>606</v>
      </c>
      <c r="J608">
        <f t="shared" si="45"/>
        <v>0.96447895513688575</v>
      </c>
      <c r="K608">
        <f t="array" ref="K608">+((SUM(COS($I608/$K$1*($A$22:$A$2000))*$B$22:$B$2000)))</f>
        <v>11.965422116792963</v>
      </c>
      <c r="L608">
        <f t="array" ref="L608">+((SUM(COS($I608/$K$1*($A$22:$A$2000))*$C$22:$C$2000)))</f>
        <v>23.121984517947446</v>
      </c>
      <c r="Q608">
        <f t="shared" ca="1" si="46"/>
        <v>6.8822173843270482</v>
      </c>
      <c r="R608">
        <f t="shared" ca="1" si="47"/>
        <v>8.2619744095775047</v>
      </c>
      <c r="S608">
        <f t="shared" si="48"/>
        <v>24</v>
      </c>
      <c r="X608" s="1">
        <v>1930.5</v>
      </c>
      <c r="Y608" s="1">
        <v>-0.402352228607254</v>
      </c>
      <c r="Z608" s="1">
        <v>-0.1119897</v>
      </c>
      <c r="AA608" s="1">
        <v>1930.5</v>
      </c>
      <c r="AB608" s="1">
        <v>1.222</v>
      </c>
      <c r="AC608" s="1">
        <v>93.482584950162703</v>
      </c>
      <c r="AD608" s="1">
        <v>197.465514948502</v>
      </c>
    </row>
    <row r="609" spans="1:30" x14ac:dyDescent="0.25">
      <c r="A609" s="1">
        <v>2003.583333</v>
      </c>
      <c r="B609" s="1">
        <v>-1.56420094511036</v>
      </c>
      <c r="C609" s="1">
        <v>-1.202072539</v>
      </c>
      <c r="I609">
        <f t="shared" si="49"/>
        <v>607</v>
      </c>
      <c r="J609">
        <f t="shared" si="45"/>
        <v>0.96607050456780474</v>
      </c>
      <c r="K609">
        <f t="array" ref="K609">+((SUM(COS($I609/$K$1*($A$22:$A$2000))*$B$22:$B$2000)))</f>
        <v>11.849090852909658</v>
      </c>
      <c r="L609">
        <f t="array" ref="L609">+((SUM(COS($I609/$K$1*($A$22:$A$2000))*$C$22:$C$2000)))</f>
        <v>-12.663895889619418</v>
      </c>
      <c r="Q609">
        <f t="shared" ca="1" si="46"/>
        <v>-38.654752214481491</v>
      </c>
      <c r="R609">
        <f t="shared" ca="1" si="47"/>
        <v>-12.870752907648917</v>
      </c>
      <c r="S609">
        <f t="shared" si="48"/>
        <v>23</v>
      </c>
      <c r="X609" s="1">
        <v>1930.583333</v>
      </c>
      <c r="Y609" s="1">
        <v>-0.425901871399188</v>
      </c>
      <c r="Z609" s="1">
        <v>-4.9391119999999997E-2</v>
      </c>
      <c r="AA609" s="1">
        <v>1930.583333</v>
      </c>
      <c r="AB609" s="1">
        <v>1.224</v>
      </c>
      <c r="AC609" s="1">
        <v>126.30809385574</v>
      </c>
      <c r="AD609" s="1">
        <v>141.789632668031</v>
      </c>
    </row>
    <row r="610" spans="1:30" x14ac:dyDescent="0.25">
      <c r="A610" s="1">
        <v>2003.666667</v>
      </c>
      <c r="B610" s="1">
        <v>-1.4231248386306501</v>
      </c>
      <c r="C610" s="1">
        <v>-1.248704663</v>
      </c>
      <c r="I610">
        <f t="shared" si="49"/>
        <v>608</v>
      </c>
      <c r="J610">
        <f t="shared" si="45"/>
        <v>0.96766205399872374</v>
      </c>
      <c r="K610">
        <f t="array" ref="K610">+((SUM(COS($I610/$K$1*($A$22:$A$2000))*$B$22:$B$2000)))</f>
        <v>0.70903271272691692</v>
      </c>
      <c r="L610">
        <f t="array" ref="L610">+((SUM(COS($I610/$K$1*($A$22:$A$2000))*$C$22:$C$2000)))</f>
        <v>-34.610127882162473</v>
      </c>
      <c r="Q610">
        <f t="shared" ca="1" si="46"/>
        <v>-97.045166287490972</v>
      </c>
      <c r="R610">
        <f t="shared" ca="1" si="47"/>
        <v>-48.06438836946036</v>
      </c>
      <c r="S610">
        <f t="shared" si="48"/>
        <v>22</v>
      </c>
      <c r="X610" s="1">
        <v>1930.666667</v>
      </c>
      <c r="Y610" s="1">
        <v>-0.358988552768158</v>
      </c>
      <c r="Z610" s="1">
        <v>-0.4416852</v>
      </c>
      <c r="AA610" s="1">
        <v>1930.666667</v>
      </c>
      <c r="AB610" s="1">
        <v>1.226</v>
      </c>
      <c r="AC610" s="1">
        <v>137.26508517181199</v>
      </c>
      <c r="AD610" s="1">
        <v>83.796472783382896</v>
      </c>
    </row>
    <row r="611" spans="1:30" x14ac:dyDescent="0.25">
      <c r="A611" s="1">
        <v>2003.75</v>
      </c>
      <c r="B611" s="1">
        <v>-1.3148483057315501</v>
      </c>
      <c r="C611" s="1">
        <v>-1.284974093</v>
      </c>
      <c r="I611">
        <f t="shared" si="49"/>
        <v>609</v>
      </c>
      <c r="J611">
        <f t="shared" si="45"/>
        <v>0.96925360342964262</v>
      </c>
      <c r="K611">
        <f t="array" ref="K611">+((SUM(COS($I611/$K$1*($A$22:$A$2000))*$B$22:$B$2000)))</f>
        <v>-9.5347951278664294</v>
      </c>
      <c r="L611">
        <f t="array" ref="L611">+((SUM(COS($I611/$K$1*($A$22:$A$2000))*$C$22:$C$2000)))</f>
        <v>-10.336157877750336</v>
      </c>
      <c r="Q611">
        <f t="shared" ca="1" si="46"/>
        <v>-63.283392185004438</v>
      </c>
      <c r="R611">
        <f t="shared" ca="1" si="47"/>
        <v>-32.070404525298081</v>
      </c>
      <c r="S611">
        <f t="shared" si="48"/>
        <v>21</v>
      </c>
      <c r="X611" s="1">
        <v>1930.75</v>
      </c>
      <c r="Y611" s="1">
        <v>-0.30533421711033598</v>
      </c>
      <c r="Z611" s="1">
        <v>-6.1358469999999998E-2</v>
      </c>
      <c r="AA611" s="1">
        <v>1930.75</v>
      </c>
      <c r="AB611" s="1">
        <v>1.228</v>
      </c>
      <c r="AC611" s="1">
        <v>128.56907785689199</v>
      </c>
      <c r="AD611" s="1">
        <v>83.916377925526305</v>
      </c>
    </row>
    <row r="612" spans="1:30" x14ac:dyDescent="0.25">
      <c r="A612" s="1">
        <v>2003.833333</v>
      </c>
      <c r="B612" s="1">
        <v>-0.83503429637951099</v>
      </c>
      <c r="C612" s="1">
        <v>-1.2383419689999999</v>
      </c>
      <c r="I612">
        <f t="shared" si="49"/>
        <v>610</v>
      </c>
      <c r="J612">
        <f t="shared" si="45"/>
        <v>0.9708451528605615</v>
      </c>
      <c r="K612">
        <f t="array" ref="K612">+((SUM(COS($I612/$K$1*($A$22:$A$2000))*$B$22:$B$2000)))</f>
        <v>-7.5372387180750646</v>
      </c>
      <c r="L612">
        <f t="array" ref="L612">+((SUM(COS($I612/$K$1*($A$22:$A$2000))*$C$22:$C$2000)))</f>
        <v>32.855376655173039</v>
      </c>
      <c r="Q612">
        <f t="shared" ca="1" si="46"/>
        <v>80.568435347507759</v>
      </c>
      <c r="R612">
        <f t="shared" ca="1" si="47"/>
        <v>45.823572116755884</v>
      </c>
      <c r="S612">
        <f t="shared" si="48"/>
        <v>20</v>
      </c>
      <c r="X612" s="1">
        <v>1930.833333</v>
      </c>
      <c r="Y612" s="1">
        <v>-0.321497707796081</v>
      </c>
      <c r="Z612" s="1">
        <v>0.35950399999999999</v>
      </c>
      <c r="AA612" s="1">
        <v>1930.833333</v>
      </c>
      <c r="AB612" s="1">
        <v>1.23</v>
      </c>
      <c r="AC612" s="1">
        <v>99.159868347940403</v>
      </c>
      <c r="AD612" s="1">
        <v>164.51135927102499</v>
      </c>
    </row>
    <row r="613" spans="1:30" x14ac:dyDescent="0.25">
      <c r="A613" s="1">
        <v>2003.916667</v>
      </c>
      <c r="B613" s="1">
        <v>-0.471368113442449</v>
      </c>
      <c r="C613" s="1">
        <v>-1.2694300519999999</v>
      </c>
      <c r="I613">
        <f t="shared" si="49"/>
        <v>611</v>
      </c>
      <c r="J613">
        <f t="shared" si="45"/>
        <v>0.9724367022914806</v>
      </c>
      <c r="K613">
        <f t="array" ref="K613">+((SUM(COS($I613/$K$1*($A$22:$A$2000))*$B$22:$B$2000)))</f>
        <v>4.5290358899136862</v>
      </c>
      <c r="L613">
        <f t="array" ref="L613">+((SUM(COS($I613/$K$1*($A$22:$A$2000))*$C$22:$C$2000)))</f>
        <v>37.20468564523771</v>
      </c>
      <c r="Q613">
        <f t="shared" ca="1" si="46"/>
        <v>187.19644808005091</v>
      </c>
      <c r="R613">
        <f t="shared" ca="1" si="47"/>
        <v>102.58239048114694</v>
      </c>
      <c r="S613">
        <f t="shared" si="48"/>
        <v>19</v>
      </c>
      <c r="X613" s="1">
        <v>1930.916667</v>
      </c>
      <c r="Y613" s="1">
        <v>-0.34540014452607298</v>
      </c>
      <c r="Z613" s="1">
        <v>9.9096600000000007E-2</v>
      </c>
      <c r="AA613" s="1">
        <v>1930.916667</v>
      </c>
      <c r="AB613" s="1">
        <v>1.232</v>
      </c>
      <c r="AC613" s="1">
        <v>55.720979808538601</v>
      </c>
      <c r="AD613" s="1">
        <v>266.03004273176401</v>
      </c>
    </row>
    <row r="614" spans="1:30" x14ac:dyDescent="0.25">
      <c r="A614" s="1">
        <v>2004</v>
      </c>
      <c r="B614" s="1">
        <v>-0.185254448008464</v>
      </c>
      <c r="C614" s="1">
        <v>-1.264248705</v>
      </c>
      <c r="I614">
        <f t="shared" si="49"/>
        <v>612</v>
      </c>
      <c r="J614">
        <f t="shared" si="45"/>
        <v>0.97402825172239949</v>
      </c>
      <c r="K614">
        <f t="array" ref="K614">+((SUM(COS($I614/$K$1*($A$22:$A$2000))*$B$22:$B$2000)))</f>
        <v>11.702373387991436</v>
      </c>
      <c r="L614">
        <f t="array" ref="L614">+((SUM(COS($I614/$K$1*($A$22:$A$2000))*$C$22:$C$2000)))</f>
        <v>-8.8304241529890533</v>
      </c>
      <c r="Q614">
        <f t="shared" ca="1" si="46"/>
        <v>104.57242035346204</v>
      </c>
      <c r="R614">
        <f t="shared" ca="1" si="47"/>
        <v>55.437257699804434</v>
      </c>
      <c r="S614">
        <f t="shared" si="48"/>
        <v>18</v>
      </c>
      <c r="X614" s="1">
        <v>1931</v>
      </c>
      <c r="Y614" s="1">
        <v>-0.33677284779197603</v>
      </c>
      <c r="Z614" s="1">
        <v>0.1109839</v>
      </c>
      <c r="AA614" s="1">
        <v>1931</v>
      </c>
      <c r="AB614" s="1">
        <v>1.234</v>
      </c>
      <c r="AC614" s="1">
        <v>20.441695662588401</v>
      </c>
      <c r="AD614" s="1">
        <v>326.68487748074801</v>
      </c>
    </row>
    <row r="615" spans="1:30" x14ac:dyDescent="0.25">
      <c r="A615" s="1">
        <v>2004.083333</v>
      </c>
      <c r="B615" s="1">
        <v>8.3339329670423304E-2</v>
      </c>
      <c r="C615" s="1">
        <v>-0.575129534</v>
      </c>
      <c r="I615">
        <f t="shared" si="49"/>
        <v>613</v>
      </c>
      <c r="J615">
        <f t="shared" si="45"/>
        <v>0.97561980115331848</v>
      </c>
      <c r="K615">
        <f t="array" ref="K615">+((SUM(COS($I615/$K$1*($A$22:$A$2000))*$B$22:$B$2000)))</f>
        <v>3.4399619920688607</v>
      </c>
      <c r="L615">
        <f t="array" ref="L615">+((SUM(COS($I615/$K$1*($A$22:$A$2000))*$C$22:$C$2000)))</f>
        <v>-49.647065276188648</v>
      </c>
      <c r="Q615">
        <f t="shared" ca="1" si="46"/>
        <v>-109.67811083918949</v>
      </c>
      <c r="R615">
        <f t="shared" ca="1" si="47"/>
        <v>-62.426025995004544</v>
      </c>
      <c r="S615">
        <f t="shared" si="48"/>
        <v>17</v>
      </c>
      <c r="X615" s="1">
        <v>1931.083333</v>
      </c>
      <c r="Y615" s="1">
        <v>-0.33341278209692499</v>
      </c>
      <c r="Z615" s="1">
        <v>-0.16487689999999999</v>
      </c>
      <c r="AA615" s="1">
        <v>1931.083333</v>
      </c>
      <c r="AB615" s="1">
        <v>1.236</v>
      </c>
      <c r="AC615" s="1">
        <v>8.0117659921333395</v>
      </c>
      <c r="AD615" s="1">
        <v>360.79694745037102</v>
      </c>
    </row>
    <row r="616" spans="1:30" x14ac:dyDescent="0.25">
      <c r="A616" s="1">
        <v>2004.166667</v>
      </c>
      <c r="B616" s="1">
        <v>0.29561307185425301</v>
      </c>
      <c r="C616" s="1">
        <v>-5.6994819000000002E-2</v>
      </c>
      <c r="I616">
        <f t="shared" si="49"/>
        <v>614</v>
      </c>
      <c r="J616">
        <f t="shared" si="45"/>
        <v>0.97721135058423736</v>
      </c>
      <c r="K616">
        <f t="array" ref="K616">+((SUM(COS($I616/$K$1*($A$22:$A$2000))*$B$22:$B$2000)))</f>
        <v>-11.663609483043029</v>
      </c>
      <c r="L616">
        <f t="array" ref="L616">+((SUM(COS($I616/$K$1*($A$22:$A$2000))*$C$22:$C$2000)))</f>
        <v>-32.372665906615097</v>
      </c>
      <c r="Q616" t="str">
        <f t="shared" ca="1" si="46"/>
        <v>Model</v>
      </c>
      <c r="R616" t="str">
        <f t="shared" ca="1" si="47"/>
        <v>Data</v>
      </c>
      <c r="S616">
        <f t="shared" si="48"/>
        <v>16</v>
      </c>
      <c r="X616" s="1">
        <v>1931.166667</v>
      </c>
      <c r="Y616" s="1">
        <v>-0.332426409745883</v>
      </c>
      <c r="Z616" s="1">
        <v>-0.39534459999999999</v>
      </c>
      <c r="AA616" s="1">
        <v>1931.166667</v>
      </c>
      <c r="AB616" s="1">
        <v>1.238</v>
      </c>
      <c r="AC616" s="1">
        <v>8.7990948329519991</v>
      </c>
      <c r="AD616" s="1">
        <v>397.42030795028802</v>
      </c>
    </row>
    <row r="617" spans="1:30" x14ac:dyDescent="0.25">
      <c r="A617" s="1">
        <v>2004.25</v>
      </c>
      <c r="B617" s="1">
        <v>0.38005539936787802</v>
      </c>
      <c r="C617" s="1">
        <v>0.63212435199999994</v>
      </c>
      <c r="I617">
        <f t="shared" si="49"/>
        <v>615</v>
      </c>
      <c r="J617">
        <f t="shared" si="45"/>
        <v>0.97880290001515646</v>
      </c>
      <c r="K617">
        <f t="array" ref="K617">+((SUM(COS($I617/$K$1*($A$22:$A$2000))*$B$22:$B$2000)))</f>
        <v>-14.698000443012567</v>
      </c>
      <c r="L617">
        <f t="array" ref="L617">+((SUM(COS($I617/$K$1*($A$22:$A$2000))*$C$22:$C$2000)))</f>
        <v>23.033248287838326</v>
      </c>
      <c r="Q617">
        <f t="shared" ca="1" si="46"/>
        <v>100</v>
      </c>
      <c r="R617">
        <f t="shared" ca="1" si="47"/>
        <v>0</v>
      </c>
      <c r="S617">
        <f t="shared" si="48"/>
        <v>15</v>
      </c>
      <c r="X617" s="1">
        <v>1931.25</v>
      </c>
      <c r="Y617" s="1">
        <v>-0.26457139209746</v>
      </c>
      <c r="Z617" s="1">
        <v>-0.34394370000000002</v>
      </c>
      <c r="AA617" s="1">
        <v>1931.25</v>
      </c>
      <c r="AB617" s="1">
        <v>1.24</v>
      </c>
      <c r="AC617" s="1">
        <v>7.8106549195770896</v>
      </c>
      <c r="AD617" s="1">
        <v>406.84400967073299</v>
      </c>
    </row>
    <row r="618" spans="1:30" x14ac:dyDescent="0.25">
      <c r="A618" s="1">
        <v>2004.333333</v>
      </c>
      <c r="B618" s="1">
        <v>0.58436284512393899</v>
      </c>
      <c r="C618" s="1">
        <v>0.58031088099999995</v>
      </c>
      <c r="I618">
        <f t="shared" si="49"/>
        <v>616</v>
      </c>
      <c r="J618">
        <f t="shared" si="45"/>
        <v>0.98039444944607534</v>
      </c>
      <c r="K618">
        <f t="array" ref="K618">+((SUM(COS($I618/$K$1*($A$22:$A$2000))*$B$22:$B$2000)))</f>
        <v>-0.95916868664584221</v>
      </c>
      <c r="L618">
        <f t="array" ref="L618">+((SUM(COS($I618/$K$1*($A$22:$A$2000))*$C$22:$C$2000)))</f>
        <v>49.173855644953917</v>
      </c>
      <c r="Q618" t="e">
        <f t="shared" ca="1" si="46"/>
        <v>#REF!</v>
      </c>
      <c r="R618" t="e">
        <f t="shared" ca="1" si="47"/>
        <v>#REF!</v>
      </c>
      <c r="S618">
        <f t="shared" si="48"/>
        <v>14</v>
      </c>
      <c r="X618" s="1">
        <v>1931.333333</v>
      </c>
      <c r="Y618" s="1">
        <v>-0.13836088166673</v>
      </c>
      <c r="Z618" s="1">
        <v>-5.9206399999999999E-2</v>
      </c>
      <c r="AA618" s="1">
        <v>1931.333333</v>
      </c>
      <c r="AB618" s="1">
        <v>1.242</v>
      </c>
      <c r="AC618" s="1">
        <v>4.7261387985580097</v>
      </c>
      <c r="AD618" s="1">
        <v>370.65502311796001</v>
      </c>
    </row>
    <row r="619" spans="1:30" x14ac:dyDescent="0.25">
      <c r="A619" s="1">
        <v>2004.416667</v>
      </c>
      <c r="B619" s="1">
        <v>0.64987470924320501</v>
      </c>
      <c r="C619" s="1">
        <v>0.58031088099999995</v>
      </c>
      <c r="I619">
        <f t="shared" si="49"/>
        <v>617</v>
      </c>
      <c r="J619">
        <f t="shared" si="45"/>
        <v>0.98198599887699423</v>
      </c>
      <c r="K619">
        <f t="array" ref="K619">+((SUM(COS($I619/$K$1*($A$22:$A$2000))*$B$22:$B$2000)))</f>
        <v>12.474918394087924</v>
      </c>
      <c r="L619">
        <f t="array" ref="L619">+((SUM(COS($I619/$K$1*($A$22:$A$2000))*$C$22:$C$2000)))</f>
        <v>18.400648744174031</v>
      </c>
      <c r="Q619" t="e">
        <f t="shared" ca="1" si="46"/>
        <v>#REF!</v>
      </c>
      <c r="R619" t="e">
        <f t="shared" ca="1" si="47"/>
        <v>#REF!</v>
      </c>
      <c r="S619">
        <f t="shared" si="48"/>
        <v>13</v>
      </c>
      <c r="X619" s="1">
        <v>1931.416667</v>
      </c>
      <c r="Y619" s="1">
        <v>-7.1006672476972496E-2</v>
      </c>
      <c r="Z619" s="1">
        <v>-8.9046929999999996E-2</v>
      </c>
      <c r="AA619" s="1">
        <v>1931.416667</v>
      </c>
      <c r="AB619" s="1">
        <v>1.244</v>
      </c>
      <c r="AC619" s="1">
        <v>4.8585082976054901</v>
      </c>
      <c r="AD619" s="1">
        <v>348.68255670444199</v>
      </c>
    </row>
    <row r="620" spans="1:30" x14ac:dyDescent="0.25">
      <c r="A620" s="1">
        <v>2004.5</v>
      </c>
      <c r="B620" s="1">
        <v>0.68097000046761502</v>
      </c>
      <c r="C620" s="1">
        <v>0.51813471499999997</v>
      </c>
      <c r="I620">
        <f t="shared" si="49"/>
        <v>618</v>
      </c>
      <c r="J620">
        <f t="shared" si="45"/>
        <v>0.98357754830791322</v>
      </c>
      <c r="K620">
        <f t="array" ref="K620">+((SUM(COS($I620/$K$1*($A$22:$A$2000))*$B$22:$B$2000)))</f>
        <v>9.5086622381374628</v>
      </c>
      <c r="L620">
        <f t="array" ref="L620">+((SUM(COS($I620/$K$1*($A$22:$A$2000))*$C$22:$C$2000)))</f>
        <v>-25.682001511387877</v>
      </c>
      <c r="Q620" t="e">
        <f t="shared" ca="1" si="46"/>
        <v>#REF!</v>
      </c>
      <c r="R620" t="e">
        <f t="shared" ca="1" si="47"/>
        <v>#REF!</v>
      </c>
      <c r="S620">
        <f t="shared" si="48"/>
        <v>12</v>
      </c>
      <c r="X620" s="1">
        <v>1931.5</v>
      </c>
      <c r="Y620" s="1">
        <v>-0.108876592228405</v>
      </c>
      <c r="Z620" s="1">
        <v>-0.1200977</v>
      </c>
      <c r="AA620" s="1">
        <v>1931.5</v>
      </c>
      <c r="AB620" s="1">
        <v>1.246</v>
      </c>
      <c r="AC620" s="1">
        <v>6.1112895769131699</v>
      </c>
      <c r="AD620" s="1">
        <v>380.32739365988601</v>
      </c>
    </row>
    <row r="621" spans="1:30" x14ac:dyDescent="0.25">
      <c r="A621" s="1">
        <v>2004.583333</v>
      </c>
      <c r="B621" s="1">
        <v>0.75551901344264105</v>
      </c>
      <c r="C621" s="1">
        <v>0.59067357499999995</v>
      </c>
      <c r="I621">
        <f t="shared" si="49"/>
        <v>619</v>
      </c>
      <c r="J621">
        <f t="shared" si="45"/>
        <v>0.98516909773883221</v>
      </c>
      <c r="K621">
        <f t="array" ref="K621">+((SUM(COS($I621/$K$1*($A$22:$A$2000))*$B$22:$B$2000)))</f>
        <v>-2.0418351508470072</v>
      </c>
      <c r="L621">
        <f t="array" ref="L621">+((SUM(COS($I621/$K$1*($A$22:$A$2000))*$C$22:$C$2000)))</f>
        <v>-30.302473724616146</v>
      </c>
      <c r="Q621" t="e">
        <f t="shared" ca="1" si="46"/>
        <v>#REF!</v>
      </c>
      <c r="R621" t="e">
        <f t="shared" ca="1" si="47"/>
        <v>#REF!</v>
      </c>
      <c r="S621">
        <f t="shared" si="48"/>
        <v>11</v>
      </c>
      <c r="X621" s="1">
        <v>1931.583333</v>
      </c>
      <c r="Y621" s="1">
        <v>-0.14361013101503101</v>
      </c>
      <c r="Z621" s="1">
        <v>-0.22122240000000001</v>
      </c>
      <c r="AA621" s="1">
        <v>1931.583333</v>
      </c>
      <c r="AB621" s="1">
        <v>1.248</v>
      </c>
      <c r="AC621" s="1">
        <v>4.9741867176243098</v>
      </c>
      <c r="AD621" s="1">
        <v>401.714597719599</v>
      </c>
    </row>
    <row r="622" spans="1:30" x14ac:dyDescent="0.25">
      <c r="A622" s="1">
        <v>2004.666667</v>
      </c>
      <c r="B622" s="1">
        <v>0.85081788367315503</v>
      </c>
      <c r="C622" s="1">
        <v>0.424870466</v>
      </c>
      <c r="I622">
        <f t="shared" si="49"/>
        <v>620</v>
      </c>
      <c r="J622">
        <f t="shared" si="45"/>
        <v>0.9867606471697512</v>
      </c>
      <c r="K622">
        <f t="array" ref="K622">+((SUM(COS($I622/$K$1*($A$22:$A$2000))*$B$22:$B$2000)))</f>
        <v>-2.1417596061847393</v>
      </c>
      <c r="L622">
        <f t="array" ref="L622">+((SUM(COS($I622/$K$1*($A$22:$A$2000))*$C$22:$C$2000)))</f>
        <v>0.26026547537814698</v>
      </c>
      <c r="Q622" t="e">
        <f t="shared" ca="1" si="46"/>
        <v>#REF!</v>
      </c>
      <c r="R622" t="e">
        <f t="shared" ca="1" si="47"/>
        <v>#REF!</v>
      </c>
      <c r="S622">
        <f t="shared" si="48"/>
        <v>10</v>
      </c>
      <c r="X622" s="1">
        <v>1931.666667</v>
      </c>
      <c r="Y622" s="1">
        <v>-9.0149522578653496E-2</v>
      </c>
      <c r="Z622" s="1">
        <v>-0.6505957</v>
      </c>
      <c r="AA622" s="1">
        <v>1931.666667</v>
      </c>
      <c r="AB622" s="1">
        <v>1.25</v>
      </c>
      <c r="AC622" s="1">
        <v>3.9843050304518899</v>
      </c>
      <c r="AD622" s="1">
        <v>355.52847618906401</v>
      </c>
    </row>
    <row r="623" spans="1:30" x14ac:dyDescent="0.25">
      <c r="A623" s="1">
        <v>2004.75</v>
      </c>
      <c r="B623" s="1">
        <v>0.90392186629371296</v>
      </c>
      <c r="C623" s="1">
        <v>0.52331606200000003</v>
      </c>
      <c r="I623">
        <f t="shared" si="49"/>
        <v>621</v>
      </c>
      <c r="J623">
        <f t="shared" si="45"/>
        <v>0.98835219660067009</v>
      </c>
      <c r="K623">
        <f t="array" ref="K623">+((SUM(COS($I623/$K$1*($A$22:$A$2000))*$B$22:$B$2000)))</f>
        <v>9.288260106719866</v>
      </c>
      <c r="L623">
        <f t="array" ref="L623">+((SUM(COS($I623/$K$1*($A$22:$A$2000))*$C$22:$C$2000)))</f>
        <v>20.298719560262306</v>
      </c>
      <c r="Q623" t="e">
        <f t="shared" ca="1" si="46"/>
        <v>#REF!</v>
      </c>
      <c r="R623" t="e">
        <f t="shared" ca="1" si="47"/>
        <v>#REF!</v>
      </c>
      <c r="S623">
        <f t="shared" si="48"/>
        <v>9</v>
      </c>
      <c r="X623" s="1">
        <v>1931.75</v>
      </c>
      <c r="Y623" s="1">
        <v>-3.49965926605567E-2</v>
      </c>
      <c r="Z623" s="1">
        <v>-0.2404675</v>
      </c>
      <c r="AA623" s="1">
        <v>1931.75</v>
      </c>
      <c r="AB623" s="1">
        <v>1.252</v>
      </c>
      <c r="AC623" s="1">
        <v>6.4780542239982797</v>
      </c>
      <c r="AD623" s="1">
        <v>288.51859776678498</v>
      </c>
    </row>
    <row r="624" spans="1:30" x14ac:dyDescent="0.25">
      <c r="A624" s="1">
        <v>2004.833333</v>
      </c>
      <c r="B624" s="1">
        <v>0.82930372860231605</v>
      </c>
      <c r="C624" s="1">
        <v>0.52331606200000003</v>
      </c>
      <c r="I624">
        <f t="shared" si="49"/>
        <v>622</v>
      </c>
      <c r="J624">
        <f t="shared" si="45"/>
        <v>0.98994374603158897</v>
      </c>
      <c r="K624">
        <f t="array" ref="K624">+((SUM(COS($I624/$K$1*($A$22:$A$2000))*$B$22:$B$2000)))</f>
        <v>8.5441819664576233</v>
      </c>
      <c r="L624">
        <f t="array" ref="L624">+((SUM(COS($I624/$K$1*($A$22:$A$2000))*$C$22:$C$2000)))</f>
        <v>7.4616537830649818</v>
      </c>
      <c r="Q624" t="e">
        <f t="shared" ca="1" si="46"/>
        <v>#REF!</v>
      </c>
      <c r="R624" t="e">
        <f t="shared" ca="1" si="47"/>
        <v>#REF!</v>
      </c>
      <c r="S624">
        <f t="shared" si="48"/>
        <v>8</v>
      </c>
      <c r="X624" s="1">
        <v>1931.833333</v>
      </c>
      <c r="Y624" s="1">
        <v>-9.8953253018244397E-2</v>
      </c>
      <c r="Z624" s="1">
        <v>6.2903970000000003E-2</v>
      </c>
      <c r="AA624" s="1">
        <v>1931.833333</v>
      </c>
      <c r="AB624" s="1">
        <v>1.254</v>
      </c>
      <c r="AC624" s="1">
        <v>11.8285284576903</v>
      </c>
      <c r="AD624" s="1">
        <v>251.488611186859</v>
      </c>
    </row>
    <row r="625" spans="1:30" x14ac:dyDescent="0.25">
      <c r="A625" s="1">
        <v>2004.916667</v>
      </c>
      <c r="B625" s="1">
        <v>0.704799691868775</v>
      </c>
      <c r="C625" s="1">
        <v>0.53886010399999995</v>
      </c>
      <c r="I625">
        <f t="shared" si="49"/>
        <v>623</v>
      </c>
      <c r="J625">
        <f t="shared" si="45"/>
        <v>0.99153529546250807</v>
      </c>
      <c r="K625">
        <f t="array" ref="K625">+((SUM(COS($I625/$K$1*($A$22:$A$2000))*$B$22:$B$2000)))</f>
        <v>-15.575696451036146</v>
      </c>
      <c r="L625">
        <f t="array" ref="L625">+((SUM(COS($I625/$K$1*($A$22:$A$2000))*$C$22:$C$2000)))</f>
        <v>-14.956322543898962</v>
      </c>
      <c r="Q625" t="e">
        <f t="shared" ca="1" si="46"/>
        <v>#REF!</v>
      </c>
      <c r="R625" t="e">
        <f t="shared" ca="1" si="47"/>
        <v>#REF!</v>
      </c>
      <c r="S625">
        <f t="shared" si="48"/>
        <v>7</v>
      </c>
      <c r="X625" s="1">
        <v>1931.916667</v>
      </c>
      <c r="Y625" s="1">
        <v>-0.23425708269592799</v>
      </c>
      <c r="Z625" s="1">
        <v>-0.59927339999999996</v>
      </c>
      <c r="AA625" s="1">
        <v>1931.916667</v>
      </c>
      <c r="AB625" s="1">
        <v>1.256</v>
      </c>
      <c r="AC625" s="1">
        <v>18.770267166797101</v>
      </c>
      <c r="AD625" s="1">
        <v>211.546063438423</v>
      </c>
    </row>
    <row r="626" spans="1:30" x14ac:dyDescent="0.25">
      <c r="A626" s="1">
        <v>2005</v>
      </c>
      <c r="B626" s="1">
        <v>0.629757063335179</v>
      </c>
      <c r="C626" s="1">
        <v>0.49222797899999998</v>
      </c>
      <c r="I626">
        <f t="shared" si="49"/>
        <v>624</v>
      </c>
      <c r="J626">
        <f t="shared" si="45"/>
        <v>0.99312684489342695</v>
      </c>
      <c r="K626">
        <f t="array" ref="K626">+((SUM(COS($I626/$K$1*($A$22:$A$2000))*$B$22:$B$2000)))</f>
        <v>-36.197990367344815</v>
      </c>
      <c r="L626">
        <f t="array" ref="L626">+((SUM(COS($I626/$K$1*($A$22:$A$2000))*$C$22:$C$2000)))</f>
        <v>-17.157570905196263</v>
      </c>
      <c r="Q626" t="e">
        <f t="shared" ca="1" si="46"/>
        <v>#REF!</v>
      </c>
      <c r="R626" t="e">
        <f t="shared" ca="1" si="47"/>
        <v>#REF!</v>
      </c>
      <c r="S626">
        <f t="shared" si="48"/>
        <v>6</v>
      </c>
      <c r="X626" s="1">
        <v>1932</v>
      </c>
      <c r="Y626" s="1">
        <v>-0.28475092704755101</v>
      </c>
      <c r="Z626" s="1">
        <v>-0.25753710000000002</v>
      </c>
      <c r="AA626" s="1">
        <v>1932</v>
      </c>
      <c r="AB626" s="1">
        <v>1.258</v>
      </c>
      <c r="AC626" s="1">
        <v>27.173592115895499</v>
      </c>
      <c r="AD626" s="1">
        <v>147.455651219538</v>
      </c>
    </row>
    <row r="627" spans="1:30" x14ac:dyDescent="0.25">
      <c r="A627" s="1">
        <v>2005.083333</v>
      </c>
      <c r="B627" s="1">
        <v>0.63486396083810204</v>
      </c>
      <c r="C627" s="1">
        <v>0.61658031099999999</v>
      </c>
      <c r="I627">
        <f t="shared" si="49"/>
        <v>625</v>
      </c>
      <c r="J627">
        <f t="shared" si="45"/>
        <v>0.99471839432434583</v>
      </c>
      <c r="K627">
        <f t="array" ref="K627">+((SUM(COS($I627/$K$1*($A$22:$A$2000))*$B$22:$B$2000)))</f>
        <v>-18.045037784764563</v>
      </c>
      <c r="L627">
        <f t="array" ref="L627">+((SUM(COS($I627/$K$1*($A$22:$A$2000))*$C$22:$C$2000)))</f>
        <v>0.98578560255498981</v>
      </c>
      <c r="Q627" t="e">
        <f t="shared" ca="1" si="46"/>
        <v>#REF!</v>
      </c>
      <c r="R627" t="e">
        <f t="shared" ca="1" si="47"/>
        <v>#REF!</v>
      </c>
      <c r="S627">
        <f t="shared" si="48"/>
        <v>5</v>
      </c>
      <c r="X627" s="1">
        <v>1932.083333</v>
      </c>
      <c r="Y627" s="1">
        <v>-0.215697222231857</v>
      </c>
      <c r="Z627" s="1">
        <v>-0.41062720000000003</v>
      </c>
      <c r="AA627" s="1">
        <v>1932.083333</v>
      </c>
      <c r="AB627" s="1">
        <v>1.26</v>
      </c>
      <c r="AC627" s="1">
        <v>35.3400967791206</v>
      </c>
      <c r="AD627" s="1">
        <v>117.245399445296</v>
      </c>
    </row>
    <row r="628" spans="1:30" x14ac:dyDescent="0.25">
      <c r="A628" s="1">
        <v>2005.166667</v>
      </c>
      <c r="B628" s="1">
        <v>0.65501181220403804</v>
      </c>
      <c r="C628" s="1">
        <v>0.78238342000000005</v>
      </c>
      <c r="I628">
        <f t="shared" si="49"/>
        <v>626</v>
      </c>
      <c r="J628">
        <f t="shared" si="45"/>
        <v>0.99630994375526483</v>
      </c>
      <c r="K628">
        <f t="array" ref="K628">+((SUM(COS($I628/$K$1*($A$22:$A$2000))*$B$22:$B$2000)))</f>
        <v>30.476592055065048</v>
      </c>
      <c r="L628">
        <f t="array" ref="L628">+((SUM(COS($I628/$K$1*($A$22:$A$2000))*$C$22:$C$2000)))</f>
        <v>19.446416175531855</v>
      </c>
      <c r="Q628" t="e">
        <f t="shared" ca="1" si="46"/>
        <v>#REF!</v>
      </c>
      <c r="R628" t="e">
        <f t="shared" ca="1" si="47"/>
        <v>#REF!</v>
      </c>
      <c r="S628">
        <f t="shared" si="48"/>
        <v>4</v>
      </c>
      <c r="X628" s="1">
        <v>1932.166667</v>
      </c>
      <c r="Y628" s="1">
        <v>-0.16494280698834499</v>
      </c>
      <c r="Z628" s="1">
        <v>-0.28521160000000001</v>
      </c>
      <c r="AA628" s="1">
        <v>1932.166667</v>
      </c>
      <c r="AB628" s="1">
        <v>1.262</v>
      </c>
      <c r="AC628" s="1">
        <v>39.928506468430399</v>
      </c>
      <c r="AD628" s="1">
        <v>155.126002982822</v>
      </c>
    </row>
    <row r="629" spans="1:30" x14ac:dyDescent="0.25">
      <c r="A629" s="1">
        <v>2005.25</v>
      </c>
      <c r="B629" s="1">
        <v>0.59951254908477303</v>
      </c>
      <c r="C629" s="1">
        <v>0.30051813500000002</v>
      </c>
      <c r="I629">
        <f t="shared" si="49"/>
        <v>627</v>
      </c>
      <c r="J629">
        <f t="shared" si="45"/>
        <v>0.99790149318618371</v>
      </c>
      <c r="K629">
        <f t="array" ref="K629">+((SUM(COS($I629/$K$1*($A$22:$A$2000))*$B$22:$B$2000)))</f>
        <v>56.63441586406168</v>
      </c>
      <c r="L629">
        <f t="array" ref="L629">+((SUM(COS($I629/$K$1*($A$22:$A$2000))*$C$22:$C$2000)))</f>
        <v>23.938683627208011</v>
      </c>
      <c r="Q629" t="e">
        <f t="shared" ca="1" si="46"/>
        <v>#REF!</v>
      </c>
      <c r="R629" t="e">
        <f t="shared" ca="1" si="47"/>
        <v>#REF!</v>
      </c>
      <c r="S629">
        <f t="shared" si="48"/>
        <v>3</v>
      </c>
      <c r="X629" s="1">
        <v>1932.25</v>
      </c>
      <c r="Y629" s="1">
        <v>-0.25017567168895</v>
      </c>
      <c r="Z629" s="1">
        <v>5.5045339999999998E-2</v>
      </c>
      <c r="AA629" s="1">
        <v>1932.25</v>
      </c>
      <c r="AB629" s="1">
        <v>1.264</v>
      </c>
      <c r="AC629" s="1">
        <v>38.872785287516301</v>
      </c>
      <c r="AD629" s="1">
        <v>209.29160777279</v>
      </c>
    </row>
    <row r="630" spans="1:30" x14ac:dyDescent="0.25">
      <c r="A630" s="1">
        <v>2005.333333</v>
      </c>
      <c r="B630" s="1">
        <v>-1.9496688260116099E-3</v>
      </c>
      <c r="C630" s="1">
        <v>-0.419689119</v>
      </c>
      <c r="I630">
        <f t="shared" si="49"/>
        <v>628</v>
      </c>
      <c r="J630">
        <f t="shared" si="45"/>
        <v>0.99949304261710281</v>
      </c>
      <c r="K630">
        <f t="array" ref="K630">+((SUM(COS($I630/$K$1*($A$22:$A$2000))*$B$22:$B$2000)))</f>
        <v>25.192047926839113</v>
      </c>
      <c r="L630">
        <f t="array" ref="L630">+((SUM(COS($I630/$K$1*($A$22:$A$2000))*$C$22:$C$2000)))</f>
        <v>11.247999238441757</v>
      </c>
      <c r="X630" s="1">
        <v>1932.333333</v>
      </c>
      <c r="Y630" s="1">
        <v>-0.41376873133401698</v>
      </c>
      <c r="Z630" s="1">
        <v>-0.17953820000000001</v>
      </c>
      <c r="AA630" s="1">
        <v>1932.333333</v>
      </c>
      <c r="AB630" s="1">
        <v>1.266</v>
      </c>
      <c r="AC630" s="1">
        <v>32.3304669279634</v>
      </c>
      <c r="AD630" s="1">
        <v>236.696553059651</v>
      </c>
    </row>
    <row r="631" spans="1:30" x14ac:dyDescent="0.25">
      <c r="A631" s="1">
        <v>2005.416667</v>
      </c>
      <c r="B631" s="1">
        <v>-0.61928786134892799</v>
      </c>
      <c r="C631" s="1">
        <v>-1.0414507770000001</v>
      </c>
      <c r="I631">
        <f t="shared" si="49"/>
        <v>629</v>
      </c>
      <c r="J631">
        <f t="shared" si="45"/>
        <v>1.0010845920480218</v>
      </c>
      <c r="K631">
        <f t="array" ref="K631">+((SUM(COS($I631/$K$1*($A$22:$A$2000))*$B$22:$B$2000)))</f>
        <v>-33.944419032268563</v>
      </c>
      <c r="L631">
        <f t="array" ref="L631">+((SUM(COS($I631/$K$1*($A$22:$A$2000))*$C$22:$C$2000)))</f>
        <v>-15.009961065171941</v>
      </c>
      <c r="X631" s="1">
        <v>1932.416667</v>
      </c>
      <c r="Y631" s="1">
        <v>-0.50748374587463596</v>
      </c>
      <c r="Z631" s="1">
        <v>-0.205039</v>
      </c>
      <c r="AA631" s="1">
        <v>1932.416667</v>
      </c>
      <c r="AB631" s="1">
        <v>1.268</v>
      </c>
      <c r="AC631" s="1">
        <v>23.370825351519301</v>
      </c>
      <c r="AD631" s="1">
        <v>256.03761869985402</v>
      </c>
    </row>
    <row r="632" spans="1:30" x14ac:dyDescent="0.25">
      <c r="A632" s="1">
        <v>2005.5</v>
      </c>
      <c r="B632" s="1">
        <v>-1.0533281883376999</v>
      </c>
      <c r="C632" s="1">
        <v>-1.3005181349999999</v>
      </c>
      <c r="I632">
        <f t="shared" si="49"/>
        <v>630</v>
      </c>
      <c r="J632">
        <f t="shared" si="45"/>
        <v>1.0026761414789407</v>
      </c>
      <c r="K632">
        <f t="array" ref="K632">+((SUM(COS($I632/$K$1*($A$22:$A$2000))*$B$22:$B$2000)))</f>
        <v>-57.551878910795622</v>
      </c>
      <c r="L632">
        <f t="array" ref="L632">+((SUM(COS($I632/$K$1*($A$22:$A$2000))*$C$22:$C$2000)))</f>
        <v>-38.439064322200679</v>
      </c>
      <c r="X632" s="1">
        <v>1932.5</v>
      </c>
      <c r="Y632" s="1">
        <v>-0.485927527070808</v>
      </c>
      <c r="Z632" s="1">
        <v>4.7910349999999997E-2</v>
      </c>
      <c r="AA632" s="1">
        <v>1932.5</v>
      </c>
      <c r="AB632" s="1">
        <v>1.27</v>
      </c>
      <c r="AC632" s="1">
        <v>21.8967615951785</v>
      </c>
      <c r="AD632" s="1">
        <v>274.44087716054401</v>
      </c>
    </row>
    <row r="633" spans="1:30" x14ac:dyDescent="0.25">
      <c r="A633" s="1">
        <v>2005.583333</v>
      </c>
      <c r="B633" s="1">
        <v>-1.2785919624467701</v>
      </c>
      <c r="C633" s="1">
        <v>-1.424870466</v>
      </c>
      <c r="I633">
        <f t="shared" si="49"/>
        <v>631</v>
      </c>
      <c r="J633">
        <f t="shared" si="45"/>
        <v>1.0042676909098596</v>
      </c>
      <c r="K633">
        <f t="array" ref="K633">+((SUM(COS($I633/$K$1*($A$22:$A$2000))*$B$22:$B$2000)))</f>
        <v>-23.480066699243054</v>
      </c>
      <c r="L633">
        <f t="array" ref="L633">+((SUM(COS($I633/$K$1*($A$22:$A$2000))*$C$22:$C$2000)))</f>
        <v>-32.55883858705954</v>
      </c>
      <c r="X633" s="1">
        <v>1932.583333</v>
      </c>
      <c r="Y633" s="1">
        <v>-0.45289103662770802</v>
      </c>
      <c r="Z633" s="1">
        <v>-0.20798320000000001</v>
      </c>
      <c r="AA633" s="1">
        <v>1932.583333</v>
      </c>
      <c r="AB633" s="1">
        <v>1.272</v>
      </c>
      <c r="AC633" s="1">
        <v>44.578927732586699</v>
      </c>
      <c r="AD633" s="1">
        <v>262.47045609448298</v>
      </c>
    </row>
    <row r="634" spans="1:30" x14ac:dyDescent="0.25">
      <c r="A634" s="1">
        <v>2005.666667</v>
      </c>
      <c r="B634" s="1">
        <v>-1.3739450169798799</v>
      </c>
      <c r="C634" s="1">
        <v>-1.3782383419999999</v>
      </c>
      <c r="I634">
        <f t="shared" si="49"/>
        <v>632</v>
      </c>
      <c r="J634">
        <f t="shared" si="45"/>
        <v>1.0058592403407787</v>
      </c>
      <c r="K634">
        <f t="array" ref="K634">+((SUM(COS($I634/$K$1*($A$22:$A$2000))*$B$22:$B$2000)))</f>
        <v>25.880182976044669</v>
      </c>
      <c r="L634">
        <f t="array" ref="L634">+((SUM(COS($I634/$K$1*($A$22:$A$2000))*$C$22:$C$2000)))</f>
        <v>8.9268965247139871</v>
      </c>
      <c r="X634" s="1">
        <v>1932.666667</v>
      </c>
      <c r="Y634" s="1">
        <v>-0.51097931412113295</v>
      </c>
      <c r="Z634" s="1">
        <v>-4.344568E-2</v>
      </c>
      <c r="AA634" s="1">
        <v>1932.666667</v>
      </c>
      <c r="AB634" s="1">
        <v>1.274</v>
      </c>
      <c r="AC634" s="1">
        <v>101.00098056122501</v>
      </c>
      <c r="AD634" s="1">
        <v>220.945289424283</v>
      </c>
    </row>
    <row r="635" spans="1:30" x14ac:dyDescent="0.25">
      <c r="A635" s="1">
        <v>2005.75</v>
      </c>
      <c r="B635" s="1">
        <v>-1.44289736284656</v>
      </c>
      <c r="C635" s="1">
        <v>-1.3264248700000001</v>
      </c>
      <c r="I635">
        <f t="shared" si="49"/>
        <v>633</v>
      </c>
      <c r="J635">
        <f t="shared" si="45"/>
        <v>1.0074507897716976</v>
      </c>
      <c r="K635">
        <f t="array" ref="K635">+((SUM(COS($I635/$K$1*($A$22:$A$2000))*$B$22:$B$2000)))</f>
        <v>38.161689658557442</v>
      </c>
      <c r="L635">
        <f t="array" ref="L635">+((SUM(COS($I635/$K$1*($A$22:$A$2000))*$C$22:$C$2000)))</f>
        <v>49.716223393373696</v>
      </c>
      <c r="X635" s="1">
        <v>1932.75</v>
      </c>
      <c r="Y635" s="1">
        <v>-0.61853054445612798</v>
      </c>
      <c r="Z635" s="1">
        <v>-0.37269649999999999</v>
      </c>
      <c r="AA635" s="1">
        <v>1932.75</v>
      </c>
      <c r="AB635" s="1">
        <v>1.276</v>
      </c>
      <c r="AC635" s="1">
        <v>176.557611755491</v>
      </c>
      <c r="AD635" s="1">
        <v>185.09586432167799</v>
      </c>
    </row>
    <row r="636" spans="1:30" x14ac:dyDescent="0.25">
      <c r="A636" s="1">
        <v>2005.833333</v>
      </c>
      <c r="B636" s="1">
        <v>-1.42431624625757</v>
      </c>
      <c r="C636" s="1">
        <v>-1.259067358</v>
      </c>
      <c r="I636">
        <f t="shared" si="49"/>
        <v>634</v>
      </c>
      <c r="J636">
        <f t="shared" si="45"/>
        <v>1.0090423392026164</v>
      </c>
      <c r="K636">
        <f t="array" ref="K636">+((SUM(COS($I636/$K$1*($A$22:$A$2000))*$B$22:$B$2000)))</f>
        <v>11.201375783873978</v>
      </c>
      <c r="L636">
        <f t="array" ref="L636">+((SUM(COS($I636/$K$1*($A$22:$A$2000))*$C$22:$C$2000)))</f>
        <v>43.3341901972695</v>
      </c>
      <c r="X636" s="1">
        <v>1932.833333</v>
      </c>
      <c r="Y636" s="1">
        <v>-0.64339577851506802</v>
      </c>
      <c r="Z636" s="1">
        <v>-6.678605E-2</v>
      </c>
      <c r="AA636" s="1">
        <v>1932.833333</v>
      </c>
      <c r="AB636" s="1">
        <v>1.278</v>
      </c>
      <c r="AC636" s="1">
        <v>237.19322240438299</v>
      </c>
      <c r="AD636" s="1">
        <v>159.136475823984</v>
      </c>
    </row>
    <row r="637" spans="1:30" x14ac:dyDescent="0.25">
      <c r="A637" s="1">
        <v>2005.916667</v>
      </c>
      <c r="B637" s="1">
        <v>-1.34585971393741</v>
      </c>
      <c r="C637" s="1">
        <v>-1.310880829</v>
      </c>
      <c r="I637">
        <f t="shared" si="49"/>
        <v>635</v>
      </c>
      <c r="J637">
        <f t="shared" si="45"/>
        <v>1.0106338886335353</v>
      </c>
      <c r="K637">
        <f t="array" ref="K637">+((SUM(COS($I637/$K$1*($A$22:$A$2000))*$B$22:$B$2000)))</f>
        <v>-14.360283302008723</v>
      </c>
      <c r="L637">
        <f t="array" ref="L637">+((SUM(COS($I637/$K$1*($A$22:$A$2000))*$C$22:$C$2000)))</f>
        <v>-7.5128950329728426</v>
      </c>
      <c r="X637" s="1">
        <v>1932.916667</v>
      </c>
      <c r="Y637" s="1">
        <v>-0.536763713213253</v>
      </c>
      <c r="Z637" s="1">
        <v>0.1798266</v>
      </c>
      <c r="AA637" s="1">
        <v>1932.916667</v>
      </c>
      <c r="AB637" s="1">
        <v>1.28</v>
      </c>
      <c r="AC637" s="1">
        <v>255.797954544454</v>
      </c>
      <c r="AD637" s="1">
        <v>120.670991891223</v>
      </c>
    </row>
    <row r="638" spans="1:30" x14ac:dyDescent="0.25">
      <c r="A638" s="1">
        <v>2006</v>
      </c>
      <c r="B638" s="1">
        <v>-1.20328763353173</v>
      </c>
      <c r="C638" s="1">
        <v>-1.404145078</v>
      </c>
      <c r="I638">
        <f t="shared" si="49"/>
        <v>636</v>
      </c>
      <c r="J638">
        <f t="shared" si="45"/>
        <v>1.0122254380644544</v>
      </c>
      <c r="K638">
        <f t="array" ref="K638">+((SUM(COS($I638/$K$1*($A$22:$A$2000))*$B$22:$B$2000)))</f>
        <v>-11.238159155150752</v>
      </c>
      <c r="L638">
        <f t="array" ref="L638">+((SUM(COS($I638/$K$1*($A$22:$A$2000))*$C$22:$C$2000)))</f>
        <v>-46.817466465336317</v>
      </c>
      <c r="X638" s="1">
        <v>1933</v>
      </c>
      <c r="Y638" s="1">
        <v>-0.38508196017714802</v>
      </c>
      <c r="Z638" s="1">
        <v>-2.0877119999999999E-2</v>
      </c>
      <c r="AA638" s="1">
        <v>1933</v>
      </c>
      <c r="AB638" s="1">
        <v>1.282</v>
      </c>
      <c r="AC638" s="1">
        <v>228.58922754493901</v>
      </c>
      <c r="AD638" s="1">
        <v>80.0513992951105</v>
      </c>
    </row>
    <row r="639" spans="1:30" x14ac:dyDescent="0.25">
      <c r="A639" s="1">
        <v>2006.083333</v>
      </c>
      <c r="B639" s="1">
        <v>-1.00713853200181</v>
      </c>
      <c r="C639" s="1">
        <v>-1.3523316059999999</v>
      </c>
      <c r="I639">
        <f t="shared" si="49"/>
        <v>637</v>
      </c>
      <c r="J639">
        <f t="shared" si="45"/>
        <v>1.0138169874953733</v>
      </c>
      <c r="K639">
        <f t="array" ref="K639">+((SUM(COS($I639/$K$1*($A$22:$A$2000))*$B$22:$B$2000)))</f>
        <v>5.8033795582471566</v>
      </c>
      <c r="L639">
        <f t="array" ref="L639">+((SUM(COS($I639/$K$1*($A$22:$A$2000))*$C$22:$C$2000)))</f>
        <v>-32.781898448547231</v>
      </c>
      <c r="X639" s="1">
        <v>1933.083333</v>
      </c>
      <c r="Y639" s="1">
        <v>-0.27706413848759298</v>
      </c>
      <c r="Z639" s="1">
        <v>7.7012869999999997E-2</v>
      </c>
      <c r="AA639" s="1">
        <v>1933.083333</v>
      </c>
      <c r="AB639" s="1">
        <v>1.284</v>
      </c>
      <c r="AC639" s="1">
        <v>168.233725133771</v>
      </c>
      <c r="AD639" s="1">
        <v>72.081191256388905</v>
      </c>
    </row>
    <row r="640" spans="1:30" x14ac:dyDescent="0.25">
      <c r="A640" s="1">
        <v>2006.166667</v>
      </c>
      <c r="B640" s="1">
        <v>-0.83441225128580199</v>
      </c>
      <c r="C640" s="1">
        <v>-1.2435233160000001</v>
      </c>
      <c r="I640">
        <f t="shared" si="49"/>
        <v>638</v>
      </c>
      <c r="J640">
        <f t="shared" si="45"/>
        <v>1.0154085369262922</v>
      </c>
      <c r="K640">
        <f t="array" ref="K640">+((SUM(COS($I640/$K$1*($A$22:$A$2000))*$B$22:$B$2000)))</f>
        <v>8.381651918354601</v>
      </c>
      <c r="L640">
        <f t="array" ref="L640">+((SUM(COS($I640/$K$1*($A$22:$A$2000))*$C$22:$C$2000)))</f>
        <v>10.303058987496762</v>
      </c>
      <c r="X640" s="1">
        <v>1933.166667</v>
      </c>
      <c r="Y640" s="1">
        <v>-0.193080359776689</v>
      </c>
      <c r="Z640" s="1">
        <v>0.19179450000000001</v>
      </c>
      <c r="AA640" s="1">
        <v>1933.166667</v>
      </c>
      <c r="AB640" s="1">
        <v>1.286</v>
      </c>
      <c r="AC640" s="1">
        <v>95.643756399999404</v>
      </c>
      <c r="AD640" s="1">
        <v>102.523836032356</v>
      </c>
    </row>
    <row r="641" spans="1:30" x14ac:dyDescent="0.25">
      <c r="A641" s="1">
        <v>2006.25</v>
      </c>
      <c r="B641" s="1">
        <v>-0.77383451960814198</v>
      </c>
      <c r="C641" s="1">
        <v>-0.24870466299999999</v>
      </c>
      <c r="I641">
        <f t="shared" si="49"/>
        <v>639</v>
      </c>
      <c r="J641">
        <f t="shared" si="45"/>
        <v>1.0170000863572113</v>
      </c>
      <c r="K641">
        <f t="array" ref="K641">+((SUM(COS($I641/$K$1*($A$22:$A$2000))*$B$22:$B$2000)))</f>
        <v>-6.5442280222879603</v>
      </c>
      <c r="L641">
        <f t="array" ref="L641">+((SUM(COS($I641/$K$1*($A$22:$A$2000))*$C$22:$C$2000)))</f>
        <v>27.792064567950053</v>
      </c>
      <c r="X641" s="1">
        <v>1933.25</v>
      </c>
      <c r="Y641" s="1">
        <v>-7.36602809689995E-2</v>
      </c>
      <c r="Z641" s="1">
        <v>0.35802529999999999</v>
      </c>
      <c r="AA641" s="1">
        <v>1933.25</v>
      </c>
      <c r="AB641" s="1">
        <v>1.288</v>
      </c>
      <c r="AC641" s="1">
        <v>37.678304322624498</v>
      </c>
      <c r="AD641" s="1">
        <v>149.02124974951201</v>
      </c>
    </row>
    <row r="642" spans="1:30" x14ac:dyDescent="0.25">
      <c r="A642" s="1">
        <v>2006.333333</v>
      </c>
      <c r="B642" s="1">
        <v>-0.43178823160737601</v>
      </c>
      <c r="C642" s="1">
        <v>0.46113989599999999</v>
      </c>
      <c r="I642">
        <f t="shared" si="49"/>
        <v>640</v>
      </c>
      <c r="J642">
        <f t="shared" si="45"/>
        <v>1.0185916357881302</v>
      </c>
      <c r="K642">
        <f t="array" ref="K642">+((SUM(COS($I642/$K$1*($A$22:$A$2000))*$B$22:$B$2000)))</f>
        <v>-17.654235201211833</v>
      </c>
      <c r="L642">
        <f t="array" ref="L642">+((SUM(COS($I642/$K$1*($A$22:$A$2000))*$C$22:$C$2000)))</f>
        <v>7.7370645678007932</v>
      </c>
      <c r="X642" s="1">
        <v>1933.333333</v>
      </c>
      <c r="Y642" s="1">
        <v>6.3861160078215698E-2</v>
      </c>
      <c r="Z642" s="1">
        <v>-0.14540020000000001</v>
      </c>
      <c r="AA642" s="1">
        <v>1933.333333</v>
      </c>
      <c r="AB642" s="1">
        <v>1.29</v>
      </c>
      <c r="AC642" s="1">
        <v>12.3090637238609</v>
      </c>
      <c r="AD642" s="1">
        <v>194.41772186996201</v>
      </c>
    </row>
    <row r="643" spans="1:30" x14ac:dyDescent="0.25">
      <c r="A643" s="1">
        <v>2006.416667</v>
      </c>
      <c r="B643" s="1">
        <v>-0.17553265253498501</v>
      </c>
      <c r="C643" s="1">
        <v>0.56994818700000005</v>
      </c>
      <c r="I643">
        <f t="shared" si="49"/>
        <v>641</v>
      </c>
      <c r="J643">
        <f t="shared" ref="J643:J706" si="50">+I643/$K$1/2/PI()</f>
        <v>1.0201831852190493</v>
      </c>
      <c r="K643">
        <f t="array" ref="K643">+((SUM(COS($I643/$K$1*($A$22:$A$2000))*$B$22:$B$2000)))</f>
        <v>-10.306620665637023</v>
      </c>
      <c r="L643">
        <f t="array" ref="L643">+((SUM(COS($I643/$K$1*($A$22:$A$2000))*$C$22:$C$2000)))</f>
        <v>-11.041752105907085</v>
      </c>
      <c r="X643" s="1">
        <v>1933.416667</v>
      </c>
      <c r="Y643" s="1">
        <v>0.15085085581457999</v>
      </c>
      <c r="Z643" s="1">
        <v>-0.116257</v>
      </c>
      <c r="AA643" s="1">
        <v>1933.416667</v>
      </c>
      <c r="AB643" s="1">
        <v>1.292</v>
      </c>
      <c r="AC643" s="1">
        <v>11.1420385639382</v>
      </c>
      <c r="AD643" s="1">
        <v>224.223276338148</v>
      </c>
    </row>
    <row r="644" spans="1:30" x14ac:dyDescent="0.25">
      <c r="A644" s="1">
        <v>2006.5</v>
      </c>
      <c r="B644" s="1">
        <v>6.5317231086739298E-3</v>
      </c>
      <c r="C644" s="1">
        <v>0.60621761699999999</v>
      </c>
      <c r="I644">
        <f t="shared" si="49"/>
        <v>642</v>
      </c>
      <c r="J644">
        <f t="shared" si="50"/>
        <v>1.0217747346499682</v>
      </c>
      <c r="K644">
        <f t="array" ref="K644">+((SUM(COS($I644/$K$1*($A$22:$A$2000))*$B$22:$B$2000)))</f>
        <v>7.2016110368131274</v>
      </c>
      <c r="L644">
        <f t="array" ref="L644">+((SUM(COS($I644/$K$1*($A$22:$A$2000))*$C$22:$C$2000)))</f>
        <v>-1.5568439815305224</v>
      </c>
      <c r="X644" s="1">
        <v>1933.5</v>
      </c>
      <c r="Y644" s="1">
        <v>0.176290651051488</v>
      </c>
      <c r="Z644" s="1">
        <v>-0.17567959999999999</v>
      </c>
      <c r="AA644" s="1">
        <v>1933.5</v>
      </c>
      <c r="AB644" s="1">
        <v>1.294</v>
      </c>
      <c r="AC644" s="1">
        <v>11.944868613556601</v>
      </c>
      <c r="AD644" s="1">
        <v>216.91999102133701</v>
      </c>
    </row>
    <row r="645" spans="1:30" x14ac:dyDescent="0.25">
      <c r="A645" s="1">
        <v>2006.583333</v>
      </c>
      <c r="B645" s="1">
        <v>0.18868429335905901</v>
      </c>
      <c r="C645" s="1">
        <v>0.51295336800000002</v>
      </c>
      <c r="I645">
        <f t="shared" ref="I645:I708" si="51">+I644+1</f>
        <v>643</v>
      </c>
      <c r="J645">
        <f t="shared" si="50"/>
        <v>1.023366284080887</v>
      </c>
      <c r="K645">
        <f t="array" ref="K645">+((SUM(COS($I645/$K$1*($A$22:$A$2000))*$B$22:$B$2000)))</f>
        <v>17.756000966706694</v>
      </c>
      <c r="L645">
        <f t="array" ref="L645">+((SUM(COS($I645/$K$1*($A$22:$A$2000))*$C$22:$C$2000)))</f>
        <v>14.020674776093909</v>
      </c>
      <c r="X645" s="1">
        <v>1933.583333</v>
      </c>
      <c r="Y645" s="1">
        <v>0.191712282478641</v>
      </c>
      <c r="Z645" s="1">
        <v>-0.34986220000000001</v>
      </c>
      <c r="AA645" s="1">
        <v>1933.583333</v>
      </c>
      <c r="AB645" s="1">
        <v>1.296</v>
      </c>
      <c r="AC645" s="1">
        <v>7.3096140871027604</v>
      </c>
      <c r="AD645" s="1">
        <v>170.515588640217</v>
      </c>
    </row>
    <row r="646" spans="1:30" x14ac:dyDescent="0.25">
      <c r="A646" s="1">
        <v>2006.666667</v>
      </c>
      <c r="B646" s="1">
        <v>0.35871200153694199</v>
      </c>
      <c r="C646" s="1">
        <v>0.68911917099999997</v>
      </c>
      <c r="I646">
        <f t="shared" si="51"/>
        <v>644</v>
      </c>
      <c r="J646">
        <f t="shared" si="50"/>
        <v>1.0249578335118061</v>
      </c>
      <c r="K646">
        <f t="array" ref="K646">+((SUM(COS($I646/$K$1*($A$22:$A$2000))*$B$22:$B$2000)))</f>
        <v>14.735578128639899</v>
      </c>
      <c r="L646">
        <f t="array" ref="L646">+((SUM(COS($I646/$K$1*($A$22:$A$2000))*$C$22:$C$2000)))</f>
        <v>4.5753226801148319</v>
      </c>
      <c r="X646" s="1">
        <v>1933.666667</v>
      </c>
      <c r="Y646" s="1">
        <v>0.21308199801067201</v>
      </c>
      <c r="Z646" s="1">
        <v>-1.2067950000000001</v>
      </c>
      <c r="AA646" s="1">
        <v>1933.666667</v>
      </c>
      <c r="AB646" s="1">
        <v>1.298</v>
      </c>
      <c r="AC646" s="1">
        <v>4.8819582176870702</v>
      </c>
      <c r="AD646" s="1">
        <v>120.93095188896601</v>
      </c>
    </row>
    <row r="647" spans="1:30" x14ac:dyDescent="0.25">
      <c r="A647" s="1">
        <v>2006.75</v>
      </c>
      <c r="B647" s="1">
        <v>0.46347108669634701</v>
      </c>
      <c r="C647" s="1">
        <v>0.56994818700000005</v>
      </c>
      <c r="I647">
        <f t="shared" si="51"/>
        <v>645</v>
      </c>
      <c r="J647">
        <f t="shared" si="50"/>
        <v>1.026549382942725</v>
      </c>
      <c r="K647">
        <f t="array" ref="K647">+((SUM(COS($I647/$K$1*($A$22:$A$2000))*$B$22:$B$2000)))</f>
        <v>3.5944325045822798</v>
      </c>
      <c r="L647">
        <f t="array" ref="L647">+((SUM(COS($I647/$K$1*($A$22:$A$2000))*$C$22:$C$2000)))</f>
        <v>-18.683881726210348</v>
      </c>
      <c r="X647" s="1">
        <v>1933.75</v>
      </c>
      <c r="Y647" s="1">
        <v>0.185073711229469</v>
      </c>
      <c r="Z647" s="1">
        <v>-0.6296988</v>
      </c>
      <c r="AA647" s="1">
        <v>1933.75</v>
      </c>
      <c r="AB647" s="1">
        <v>1.3</v>
      </c>
      <c r="AC647" s="1">
        <v>6.2382989220791298</v>
      </c>
      <c r="AD647" s="1">
        <v>108.361459931788</v>
      </c>
    </row>
    <row r="648" spans="1:30" x14ac:dyDescent="0.25">
      <c r="A648" s="1">
        <v>2006.833333</v>
      </c>
      <c r="B648" s="1">
        <v>0.499581699337597</v>
      </c>
      <c r="C648" s="1">
        <v>0.46113989599999999</v>
      </c>
      <c r="I648">
        <f t="shared" si="51"/>
        <v>646</v>
      </c>
      <c r="J648">
        <f t="shared" si="50"/>
        <v>1.0281409323736439</v>
      </c>
      <c r="K648">
        <f t="array" ref="K648">+((SUM(COS($I648/$K$1*($A$22:$A$2000))*$B$22:$B$2000)))</f>
        <v>-7.8671568709266957</v>
      </c>
      <c r="L648">
        <f t="array" ref="L648">+((SUM(COS($I648/$K$1*($A$22:$A$2000))*$C$22:$C$2000)))</f>
        <v>-19.338812046190487</v>
      </c>
      <c r="X648" s="1">
        <v>1933.833333</v>
      </c>
      <c r="Y648" s="1">
        <v>5.8282656346431601E-2</v>
      </c>
      <c r="Z648" s="1">
        <v>-0.35645510000000002</v>
      </c>
      <c r="AA648" s="1">
        <v>1933.833333</v>
      </c>
      <c r="AB648" s="1">
        <v>1.302</v>
      </c>
      <c r="AC648" s="1">
        <v>5.6463890243256198</v>
      </c>
      <c r="AD648" s="1">
        <v>136.38751619423601</v>
      </c>
    </row>
    <row r="649" spans="1:30" x14ac:dyDescent="0.25">
      <c r="A649" s="1">
        <v>2006.916667</v>
      </c>
      <c r="B649" s="1">
        <v>0.50162939858893796</v>
      </c>
      <c r="C649" s="1">
        <v>0.61139896400000004</v>
      </c>
      <c r="I649">
        <f t="shared" si="51"/>
        <v>647</v>
      </c>
      <c r="J649">
        <f t="shared" si="50"/>
        <v>1.0297324818045628</v>
      </c>
      <c r="K649">
        <f t="array" ref="K649">+((SUM(COS($I649/$K$1*($A$22:$A$2000))*$B$22:$B$2000)))</f>
        <v>-14.446778624369475</v>
      </c>
      <c r="L649">
        <f t="array" ref="L649">+((SUM(COS($I649/$K$1*($A$22:$A$2000))*$C$22:$C$2000)))</f>
        <v>7.1137400711140666</v>
      </c>
      <c r="X649" s="1">
        <v>1933.916667</v>
      </c>
      <c r="Y649" s="1">
        <v>-0.13718186494253401</v>
      </c>
      <c r="Z649" s="1">
        <v>-0.25916339999999999</v>
      </c>
      <c r="AA649" s="1">
        <v>1933.916667</v>
      </c>
      <c r="AB649" s="1">
        <v>1.304</v>
      </c>
      <c r="AC649" s="1">
        <v>3.5566956086035399</v>
      </c>
      <c r="AD649" s="1">
        <v>178.109193725496</v>
      </c>
    </row>
    <row r="650" spans="1:30" x14ac:dyDescent="0.25">
      <c r="A650" s="1">
        <v>2007</v>
      </c>
      <c r="B650" s="1">
        <v>0.56210524696105602</v>
      </c>
      <c r="C650" s="1">
        <v>0.50259067400000002</v>
      </c>
      <c r="I650">
        <f t="shared" si="51"/>
        <v>648</v>
      </c>
      <c r="J650">
        <f t="shared" si="50"/>
        <v>1.0313240312354819</v>
      </c>
      <c r="K650">
        <f t="array" ref="K650">+((SUM(COS($I650/$K$1*($A$22:$A$2000))*$B$22:$B$2000)))</f>
        <v>-12.878959273554065</v>
      </c>
      <c r="L650">
        <f t="array" ref="L650">+((SUM(COS($I650/$K$1*($A$22:$A$2000))*$C$22:$C$2000)))</f>
        <v>24.83024959359733</v>
      </c>
      <c r="X650" s="1">
        <v>1934</v>
      </c>
      <c r="Y650" s="1">
        <v>-0.30814871026866397</v>
      </c>
      <c r="Z650" s="1">
        <v>-0.44219419999999998</v>
      </c>
      <c r="AA650" s="1">
        <v>1934</v>
      </c>
      <c r="AB650" s="1">
        <v>1.306</v>
      </c>
      <c r="AC650" s="1">
        <v>3.8646507674697599</v>
      </c>
      <c r="AD650" s="1">
        <v>206.87095510010201</v>
      </c>
    </row>
    <row r="651" spans="1:30" x14ac:dyDescent="0.25">
      <c r="A651" s="1">
        <v>2007.083333</v>
      </c>
      <c r="B651" s="1">
        <v>0.69005819023681703</v>
      </c>
      <c r="C651" s="1">
        <v>0.55440414500000001</v>
      </c>
      <c r="I651">
        <f t="shared" si="51"/>
        <v>649</v>
      </c>
      <c r="J651">
        <f t="shared" si="50"/>
        <v>1.0329155806664008</v>
      </c>
      <c r="K651">
        <f t="array" ref="K651">+((SUM(COS($I651/$K$1*($A$22:$A$2000))*$B$22:$B$2000)))</f>
        <v>-3.4555690006637283</v>
      </c>
      <c r="L651">
        <f t="array" ref="L651">+((SUM(COS($I651/$K$1*($A$22:$A$2000))*$C$22:$C$2000)))</f>
        <v>9.964111695778227</v>
      </c>
      <c r="X651" s="1">
        <v>1934.083333</v>
      </c>
      <c r="Y651" s="1">
        <v>-0.37501519646033399</v>
      </c>
      <c r="Z651" s="1">
        <v>-8.1422090000000003E-2</v>
      </c>
      <c r="AA651" s="1">
        <v>1934.083333</v>
      </c>
      <c r="AB651" s="1">
        <v>1.3080000000000001</v>
      </c>
      <c r="AC651" s="1">
        <v>4.5953705321463802</v>
      </c>
      <c r="AD651" s="1">
        <v>206.74387424335899</v>
      </c>
    </row>
    <row r="652" spans="1:30" x14ac:dyDescent="0.25">
      <c r="A652" s="1">
        <v>2007.166667</v>
      </c>
      <c r="B652" s="1">
        <v>0.81045253033952103</v>
      </c>
      <c r="C652" s="1">
        <v>0.575129534</v>
      </c>
      <c r="I652">
        <f t="shared" si="51"/>
        <v>650</v>
      </c>
      <c r="J652">
        <f t="shared" si="50"/>
        <v>1.0345071300973196</v>
      </c>
      <c r="K652">
        <f t="array" ref="K652">+((SUM(COS($I652/$K$1*($A$22:$A$2000))*$B$22:$B$2000)))</f>
        <v>7.5251910924461747</v>
      </c>
      <c r="L652">
        <f t="array" ref="L652">+((SUM(COS($I652/$K$1*($A$22:$A$2000))*$C$22:$C$2000)))</f>
        <v>-15.847128572136105</v>
      </c>
      <c r="X652" s="1">
        <v>1934.166667</v>
      </c>
      <c r="Y652" s="1">
        <v>-0.34202988811645502</v>
      </c>
      <c r="Z652" s="1">
        <v>-1.390052E-2</v>
      </c>
      <c r="AA652" s="1">
        <v>1934.166667</v>
      </c>
      <c r="AB652" s="1">
        <v>1.31</v>
      </c>
      <c r="AC652" s="1">
        <v>3.3693826593721998</v>
      </c>
      <c r="AD652" s="1">
        <v>170.623011964293</v>
      </c>
    </row>
    <row r="653" spans="1:30" x14ac:dyDescent="0.25">
      <c r="A653" s="1">
        <v>2007.25</v>
      </c>
      <c r="B653" s="1">
        <v>0.83224762691496601</v>
      </c>
      <c r="C653" s="1">
        <v>0.46632124400000002</v>
      </c>
      <c r="I653">
        <f t="shared" si="51"/>
        <v>651</v>
      </c>
      <c r="J653">
        <f t="shared" si="50"/>
        <v>1.0360986795282388</v>
      </c>
      <c r="K653">
        <f t="array" ref="K653">+((SUM(COS($I653/$K$1*($A$22:$A$2000))*$B$22:$B$2000)))</f>
        <v>11.882208299223583</v>
      </c>
      <c r="L653">
        <f t="array" ref="L653">+((SUM(COS($I653/$K$1*($A$22:$A$2000))*$C$22:$C$2000)))</f>
        <v>-18.59021374051019</v>
      </c>
      <c r="X653" s="1">
        <v>1934.25</v>
      </c>
      <c r="Y653" s="1">
        <v>-0.30030621969544302</v>
      </c>
      <c r="Z653" s="1">
        <v>4.6826329999999999E-2</v>
      </c>
      <c r="AA653" s="1">
        <v>1934.25</v>
      </c>
      <c r="AB653" s="1">
        <v>1.3120000000000001</v>
      </c>
      <c r="AC653" s="1">
        <v>2.9869275417114798</v>
      </c>
      <c r="AD653" s="1">
        <v>109.080873566864</v>
      </c>
    </row>
    <row r="654" spans="1:30" x14ac:dyDescent="0.25">
      <c r="A654" s="1">
        <v>2007.333333</v>
      </c>
      <c r="B654" s="1">
        <v>0.50333711472753795</v>
      </c>
      <c r="C654" s="1">
        <v>-0.367875648</v>
      </c>
      <c r="I654">
        <f t="shared" si="51"/>
        <v>652</v>
      </c>
      <c r="J654">
        <f t="shared" si="50"/>
        <v>1.0376902289591576</v>
      </c>
      <c r="K654">
        <f t="array" ref="K654">+((SUM(COS($I654/$K$1*($A$22:$A$2000))*$B$22:$B$2000)))</f>
        <v>7.7644551152956716</v>
      </c>
      <c r="L654">
        <f t="array" ref="L654">+((SUM(COS($I654/$K$1*($A$22:$A$2000))*$C$22:$C$2000)))</f>
        <v>1.096770961432006</v>
      </c>
      <c r="X654" s="1">
        <v>1934.333333</v>
      </c>
      <c r="Y654" s="1">
        <v>-0.33254114648049299</v>
      </c>
      <c r="Z654" s="1">
        <v>-1.1281970000000001E-3</v>
      </c>
      <c r="AA654" s="1">
        <v>1934.333333</v>
      </c>
      <c r="AB654" s="1">
        <v>1.3140000000000001</v>
      </c>
      <c r="AC654" s="1">
        <v>4.4706772278255196</v>
      </c>
      <c r="AD654" s="1">
        <v>51.059958573582598</v>
      </c>
    </row>
    <row r="655" spans="1:30" x14ac:dyDescent="0.25">
      <c r="A655" s="1">
        <v>2007.416667</v>
      </c>
      <c r="B655" s="1">
        <v>2.0841228580681801E-2</v>
      </c>
      <c r="C655" s="1">
        <v>-1.056994819</v>
      </c>
      <c r="I655">
        <f t="shared" si="51"/>
        <v>653</v>
      </c>
      <c r="J655">
        <f t="shared" si="50"/>
        <v>1.0392817783900765</v>
      </c>
      <c r="K655">
        <f t="array" ref="K655">+((SUM(COS($I655/$K$1*($A$22:$A$2000))*$B$22:$B$2000)))</f>
        <v>1.0318155488344791</v>
      </c>
      <c r="L655">
        <f t="array" ref="L655">+((SUM(COS($I655/$K$1*($A$22:$A$2000))*$C$22:$C$2000)))</f>
        <v>14.591138267841112</v>
      </c>
      <c r="X655" s="1">
        <v>1934.416667</v>
      </c>
      <c r="Y655" s="1">
        <v>-0.40521681900884399</v>
      </c>
      <c r="Z655" s="1">
        <v>0.17447199999999999</v>
      </c>
      <c r="AA655" s="1">
        <v>1934.416667</v>
      </c>
      <c r="AB655" s="1">
        <v>1.3160000000000001</v>
      </c>
      <c r="AC655" s="1">
        <v>4.9723246226965303</v>
      </c>
      <c r="AD655" s="1">
        <v>18.643363838276599</v>
      </c>
    </row>
    <row r="656" spans="1:30" x14ac:dyDescent="0.25">
      <c r="A656" s="1">
        <v>2007.5</v>
      </c>
      <c r="B656" s="1">
        <v>-0.355994633135716</v>
      </c>
      <c r="C656" s="1">
        <v>-1.25388601</v>
      </c>
      <c r="I656">
        <f t="shared" si="51"/>
        <v>654</v>
      </c>
      <c r="J656">
        <f t="shared" si="50"/>
        <v>1.0408733278209956</v>
      </c>
      <c r="K656">
        <f t="array" ref="K656">+((SUM(COS($I656/$K$1*($A$22:$A$2000))*$B$22:$B$2000)))</f>
        <v>-2.4760532574209178</v>
      </c>
      <c r="L656">
        <f t="array" ref="L656">+((SUM(COS($I656/$K$1*($A$22:$A$2000))*$C$22:$C$2000)))</f>
        <v>8.4001462116612746</v>
      </c>
      <c r="X656" s="1">
        <v>1934.5</v>
      </c>
      <c r="Y656" s="1">
        <v>-0.40472004067464501</v>
      </c>
      <c r="Z656" s="1">
        <v>-3.1919639999999999E-2</v>
      </c>
      <c r="AA656" s="1">
        <v>1934.5</v>
      </c>
      <c r="AB656" s="1">
        <v>1.3180000000000001</v>
      </c>
      <c r="AC656" s="1">
        <v>4.7746193014083502</v>
      </c>
      <c r="AD656" s="1">
        <v>9.9085096972948499</v>
      </c>
    </row>
    <row r="657" spans="1:30" x14ac:dyDescent="0.25">
      <c r="A657" s="1">
        <v>2007.583333</v>
      </c>
      <c r="B657" s="1">
        <v>-0.56562760096435805</v>
      </c>
      <c r="C657" s="1">
        <v>-1.347150259</v>
      </c>
      <c r="I657">
        <f t="shared" si="51"/>
        <v>655</v>
      </c>
      <c r="J657">
        <f t="shared" si="50"/>
        <v>1.0424648772519145</v>
      </c>
      <c r="K657">
        <f t="array" ref="K657">+((SUM(COS($I657/$K$1*($A$22:$A$2000))*$B$22:$B$2000)))</f>
        <v>-3.150028958040322</v>
      </c>
      <c r="L657">
        <f t="array" ref="L657">+((SUM(COS($I657/$K$1*($A$22:$A$2000))*$C$22:$C$2000)))</f>
        <v>-2.6809034358642383</v>
      </c>
      <c r="X657" s="1">
        <v>1934.583333</v>
      </c>
      <c r="Y657" s="1">
        <v>-0.30026105730883801</v>
      </c>
      <c r="Z657" s="1">
        <v>0.2684878</v>
      </c>
      <c r="AA657" s="1">
        <v>1934.583333</v>
      </c>
      <c r="AB657" s="1">
        <v>1.32</v>
      </c>
      <c r="AC657" s="1">
        <v>6.0248253059222101</v>
      </c>
      <c r="AD657" s="1">
        <v>16.194317320828802</v>
      </c>
    </row>
    <row r="658" spans="1:30" x14ac:dyDescent="0.25">
      <c r="A658" s="1">
        <v>2007.666667</v>
      </c>
      <c r="B658" s="1">
        <v>-0.66503708692670904</v>
      </c>
      <c r="C658" s="1">
        <v>-1.373056995</v>
      </c>
      <c r="I658">
        <f t="shared" si="51"/>
        <v>656</v>
      </c>
      <c r="J658">
        <f t="shared" si="50"/>
        <v>1.0440564266828334</v>
      </c>
      <c r="K658">
        <f t="array" ref="K658">+((SUM(COS($I658/$K$1*($A$22:$A$2000))*$B$22:$B$2000)))</f>
        <v>-4.4551754950331564</v>
      </c>
      <c r="L658">
        <f t="array" ref="L658">+((SUM(COS($I658/$K$1*($A$22:$A$2000))*$C$22:$C$2000)))</f>
        <v>-4.2901461586974472</v>
      </c>
      <c r="X658" s="1">
        <v>1934.666667</v>
      </c>
      <c r="Y658" s="1">
        <v>-0.200169562065386</v>
      </c>
      <c r="Z658" s="1">
        <v>-0.1376057</v>
      </c>
      <c r="AA658" s="1">
        <v>1934.666667</v>
      </c>
      <c r="AB658" s="1">
        <v>1.3220000000000001</v>
      </c>
      <c r="AC658" s="1">
        <v>6.8317218638956803</v>
      </c>
      <c r="AD658" s="1">
        <v>37.192810501771298</v>
      </c>
    </row>
    <row r="659" spans="1:30" x14ac:dyDescent="0.25">
      <c r="A659" s="1">
        <v>2007.75</v>
      </c>
      <c r="B659" s="1">
        <v>-0.74528995875414294</v>
      </c>
      <c r="C659" s="1">
        <v>-1.3626943010000001</v>
      </c>
      <c r="I659">
        <f t="shared" si="51"/>
        <v>657</v>
      </c>
      <c r="J659">
        <f t="shared" si="50"/>
        <v>1.0456479761137525</v>
      </c>
      <c r="K659">
        <f t="array" ref="K659">+((SUM(COS($I659/$K$1*($A$22:$A$2000))*$B$22:$B$2000)))</f>
        <v>-6.3302527335812711</v>
      </c>
      <c r="L659">
        <f t="array" ref="L659">+((SUM(COS($I659/$K$1*($A$22:$A$2000))*$C$22:$C$2000)))</f>
        <v>-1.9753341054600453</v>
      </c>
      <c r="X659" s="1">
        <v>1934.75</v>
      </c>
      <c r="Y659" s="1">
        <v>-0.199172037543172</v>
      </c>
      <c r="Z659" s="1">
        <v>3.4222509999999998E-2</v>
      </c>
      <c r="AA659" s="1">
        <v>1934.75</v>
      </c>
      <c r="AB659" s="1">
        <v>1.3240000000000001</v>
      </c>
      <c r="AC659" s="1">
        <v>5.4439634690684997</v>
      </c>
      <c r="AD659" s="1">
        <v>66.293983172029996</v>
      </c>
    </row>
    <row r="660" spans="1:30" x14ac:dyDescent="0.25">
      <c r="A660" s="1">
        <v>2007.833333</v>
      </c>
      <c r="B660" s="1">
        <v>-0.899234036240946</v>
      </c>
      <c r="C660" s="1">
        <v>-1.3575129530000001</v>
      </c>
      <c r="I660">
        <f t="shared" si="51"/>
        <v>658</v>
      </c>
      <c r="J660">
        <f t="shared" si="50"/>
        <v>1.0472395255446714</v>
      </c>
      <c r="K660">
        <f t="array" ref="K660">+((SUM(COS($I660/$K$1*($A$22:$A$2000))*$B$22:$B$2000)))</f>
        <v>-5.0518753037105188</v>
      </c>
      <c r="L660">
        <f t="array" ref="L660">+((SUM(COS($I660/$K$1*($A$22:$A$2000))*$C$22:$C$2000)))</f>
        <v>-4.6286967021131584</v>
      </c>
      <c r="X660" s="1">
        <v>1934.833333</v>
      </c>
      <c r="Y660" s="1">
        <v>-0.24538656413130999</v>
      </c>
      <c r="Z660" s="1">
        <v>9.2652949999999998E-2</v>
      </c>
      <c r="AA660" s="1">
        <v>1934.833333</v>
      </c>
      <c r="AB660" s="1">
        <v>1.3260000000000001</v>
      </c>
      <c r="AC660" s="1">
        <v>4.3781987693233697</v>
      </c>
      <c r="AD660" s="1">
        <v>84.725301746053802</v>
      </c>
    </row>
    <row r="661" spans="1:30" x14ac:dyDescent="0.25">
      <c r="A661" s="1">
        <v>2007.916667</v>
      </c>
      <c r="B661" s="1">
        <v>-1.03651486308449</v>
      </c>
      <c r="C661" s="1">
        <v>-1.4404145079999999</v>
      </c>
      <c r="I661">
        <f t="shared" si="51"/>
        <v>659</v>
      </c>
      <c r="J661">
        <f t="shared" si="50"/>
        <v>1.0488310749755902</v>
      </c>
      <c r="K661">
        <f t="array" ref="K661">+((SUM(COS($I661/$K$1*($A$22:$A$2000))*$B$22:$B$2000)))</f>
        <v>0.86708663437886946</v>
      </c>
      <c r="L661">
        <f t="array" ref="L661">+((SUM(COS($I661/$K$1*($A$22:$A$2000))*$C$22:$C$2000)))</f>
        <v>-6.4906900632723072</v>
      </c>
      <c r="X661" s="1">
        <v>1934.916667</v>
      </c>
      <c r="Y661" s="1">
        <v>-0.23699564221458699</v>
      </c>
      <c r="Z661" s="1">
        <v>5.3306609999999997E-2</v>
      </c>
      <c r="AA661" s="1">
        <v>1934.916667</v>
      </c>
      <c r="AB661" s="1">
        <v>1.3280000000000001</v>
      </c>
      <c r="AC661" s="1">
        <v>4.5364548146914796</v>
      </c>
      <c r="AD661" s="1">
        <v>85.873988283623603</v>
      </c>
    </row>
    <row r="662" spans="1:30" x14ac:dyDescent="0.25">
      <c r="A662" s="1">
        <v>2008</v>
      </c>
      <c r="B662" s="1">
        <v>-1.0737144088512001</v>
      </c>
      <c r="C662" s="1">
        <v>-1.450777202</v>
      </c>
      <c r="I662">
        <f t="shared" si="51"/>
        <v>660</v>
      </c>
      <c r="J662">
        <f t="shared" si="50"/>
        <v>1.0504226244065091</v>
      </c>
      <c r="K662">
        <f t="array" ref="K662">+((SUM(COS($I662/$K$1*($A$22:$A$2000))*$B$22:$B$2000)))</f>
        <v>7.5302067719160464</v>
      </c>
      <c r="L662">
        <f t="array" ref="L662">+((SUM(COS($I662/$K$1*($A$22:$A$2000))*$C$22:$C$2000)))</f>
        <v>0.9370386355080782</v>
      </c>
      <c r="X662" s="1">
        <v>1935</v>
      </c>
      <c r="Y662" s="1">
        <v>-0.185869246122156</v>
      </c>
      <c r="Z662" s="1">
        <v>0.1760429</v>
      </c>
      <c r="AA662" s="1">
        <v>1935</v>
      </c>
      <c r="AB662" s="1">
        <v>1.33</v>
      </c>
      <c r="AC662" s="1">
        <v>3.6066826452498302</v>
      </c>
      <c r="AD662" s="1">
        <v>82.428651899144995</v>
      </c>
    </row>
    <row r="663" spans="1:30" x14ac:dyDescent="0.25">
      <c r="A663" s="1">
        <v>2008.083333</v>
      </c>
      <c r="B663" s="1">
        <v>-1.0142887018733699</v>
      </c>
      <c r="C663" s="1">
        <v>-1.4455958550000001</v>
      </c>
      <c r="I663">
        <f t="shared" si="51"/>
        <v>661</v>
      </c>
      <c r="J663">
        <f t="shared" si="50"/>
        <v>1.0520141738374282</v>
      </c>
      <c r="K663">
        <f t="array" ref="K663">+((SUM(COS($I663/$K$1*($A$22:$A$2000))*$B$22:$B$2000)))</f>
        <v>9.4147527584619208</v>
      </c>
      <c r="L663">
        <f t="array" ref="L663">+((SUM(COS($I663/$K$1*($A$22:$A$2000))*$C$22:$C$2000)))</f>
        <v>10.579082004139437</v>
      </c>
      <c r="X663" s="1">
        <v>1935.083333</v>
      </c>
      <c r="Y663" s="1">
        <v>-0.179016508763569</v>
      </c>
      <c r="Z663" s="1">
        <v>0.1147329</v>
      </c>
      <c r="AA663" s="1">
        <v>1935.083333</v>
      </c>
      <c r="AB663" s="1">
        <v>1.3320000000000001</v>
      </c>
      <c r="AC663" s="1">
        <v>2.3185107036812398</v>
      </c>
      <c r="AD663" s="1">
        <v>79.149854194806096</v>
      </c>
    </row>
    <row r="664" spans="1:30" x14ac:dyDescent="0.25">
      <c r="A664" s="1">
        <v>2008.166667</v>
      </c>
      <c r="B664" s="1">
        <v>-0.94214466973750499</v>
      </c>
      <c r="C664" s="1">
        <v>-0.68393782400000003</v>
      </c>
      <c r="I664">
        <f t="shared" si="51"/>
        <v>662</v>
      </c>
      <c r="J664">
        <f t="shared" si="50"/>
        <v>1.0536057232683471</v>
      </c>
      <c r="K664">
        <f t="array" ref="K664">+((SUM(COS($I664/$K$1*($A$22:$A$2000))*$B$22:$B$2000)))</f>
        <v>5.0121017295272532</v>
      </c>
      <c r="L664">
        <f t="array" ref="L664">+((SUM(COS($I664/$K$1*($A$22:$A$2000))*$C$22:$C$2000)))</f>
        <v>9.0743910461889854</v>
      </c>
      <c r="X664" s="1">
        <v>1935.166667</v>
      </c>
      <c r="Y664" s="1">
        <v>-0.21495556529847601</v>
      </c>
      <c r="Z664" s="1">
        <v>0.27144740000000001</v>
      </c>
      <c r="AA664" s="1">
        <v>1935.166667</v>
      </c>
      <c r="AB664" s="1">
        <v>1.3340000000000001</v>
      </c>
      <c r="AC664" s="1">
        <v>2.9290856977140001</v>
      </c>
      <c r="AD664" s="1">
        <v>69.110580074940799</v>
      </c>
    </row>
    <row r="665" spans="1:30" x14ac:dyDescent="0.25">
      <c r="A665" s="1">
        <v>2008.25</v>
      </c>
      <c r="B665" s="1">
        <v>-0.95447649199504203</v>
      </c>
      <c r="C665" s="1">
        <v>0.103626943</v>
      </c>
      <c r="I665">
        <f t="shared" si="51"/>
        <v>663</v>
      </c>
      <c r="J665">
        <f t="shared" si="50"/>
        <v>1.055197272699266</v>
      </c>
      <c r="K665">
        <f t="array" ref="K665">+((SUM(COS($I665/$K$1*($A$22:$A$2000))*$B$22:$B$2000)))</f>
        <v>-2.0231758184555342</v>
      </c>
      <c r="L665">
        <f t="array" ref="L665">+((SUM(COS($I665/$K$1*($A$22:$A$2000))*$C$22:$C$2000)))</f>
        <v>-1.3992648231819764</v>
      </c>
      <c r="X665" s="1">
        <v>1935.25</v>
      </c>
      <c r="Y665" s="1">
        <v>-0.198342885831227</v>
      </c>
      <c r="Z665" s="1">
        <v>-3.5573689999999998E-2</v>
      </c>
      <c r="AA665" s="1">
        <v>1935.25</v>
      </c>
      <c r="AB665" s="1">
        <v>1.3360000000000001</v>
      </c>
      <c r="AC665" s="1">
        <v>3.5834985293730002</v>
      </c>
      <c r="AD665" s="1">
        <v>69.512096826152003</v>
      </c>
    </row>
    <row r="666" spans="1:30" x14ac:dyDescent="0.25">
      <c r="A666" s="1">
        <v>2008.333333</v>
      </c>
      <c r="B666" s="1">
        <v>-0.88680434036150002</v>
      </c>
      <c r="C666" s="1">
        <v>0.43523316099999998</v>
      </c>
      <c r="I666">
        <f t="shared" si="51"/>
        <v>664</v>
      </c>
      <c r="J666">
        <f t="shared" si="50"/>
        <v>1.0567888221301851</v>
      </c>
      <c r="K666">
        <f t="array" ref="K666">+((SUM(COS($I666/$K$1*($A$22:$A$2000))*$B$22:$B$2000)))</f>
        <v>-6.621964080441324</v>
      </c>
      <c r="L666">
        <f t="array" ref="L666">+((SUM(COS($I666/$K$1*($A$22:$A$2000))*$C$22:$C$2000)))</f>
        <v>-6.3784188629634038</v>
      </c>
      <c r="X666" s="1">
        <v>1935.333333</v>
      </c>
      <c r="Y666" s="1">
        <v>-9.6765726790826206E-2</v>
      </c>
      <c r="Z666" s="1">
        <v>0.26175280000000001</v>
      </c>
      <c r="AA666" s="1">
        <v>1935.333333</v>
      </c>
      <c r="AB666" s="1">
        <v>1.3380000000000001</v>
      </c>
      <c r="AC666" s="1">
        <v>2.65289289500851</v>
      </c>
      <c r="AD666" s="1">
        <v>128.14098056000799</v>
      </c>
    </row>
    <row r="667" spans="1:30" x14ac:dyDescent="0.25">
      <c r="A667" s="1">
        <v>2008.416667</v>
      </c>
      <c r="B667" s="1">
        <v>-0.66526075919791305</v>
      </c>
      <c r="C667" s="1">
        <v>0.58031088099999995</v>
      </c>
      <c r="I667">
        <f t="shared" si="51"/>
        <v>665</v>
      </c>
      <c r="J667">
        <f t="shared" si="50"/>
        <v>1.058380371561104</v>
      </c>
      <c r="K667">
        <f t="array" ref="K667">+((SUM(COS($I667/$K$1*($A$22:$A$2000))*$B$22:$B$2000)))</f>
        <v>-6.6075979331252954</v>
      </c>
      <c r="L667">
        <f t="array" ref="L667">+((SUM(COS($I667/$K$1*($A$22:$A$2000))*$C$22:$C$2000)))</f>
        <v>-2.4354042108709555</v>
      </c>
      <c r="X667" s="1">
        <v>1935.416667</v>
      </c>
      <c r="Y667" s="1">
        <v>7.9803531956539296E-3</v>
      </c>
      <c r="Z667" s="1">
        <v>0.28196300000000002</v>
      </c>
      <c r="AA667" s="1">
        <v>1935.416667</v>
      </c>
      <c r="AB667" s="1">
        <v>1.34</v>
      </c>
      <c r="AC667" s="1">
        <v>2.6306814728903598</v>
      </c>
      <c r="AD667" s="1">
        <v>275.39552644134699</v>
      </c>
    </row>
    <row r="668" spans="1:30" x14ac:dyDescent="0.25">
      <c r="A668" s="1">
        <v>2008.5</v>
      </c>
      <c r="B668" s="1">
        <v>-0.46396715688246198</v>
      </c>
      <c r="C668" s="1">
        <v>0.60103626899999996</v>
      </c>
      <c r="I668">
        <f t="shared" si="51"/>
        <v>666</v>
      </c>
      <c r="J668">
        <f t="shared" si="50"/>
        <v>1.0599719209920231</v>
      </c>
      <c r="K668">
        <f t="array" ref="K668">+((SUM(COS($I668/$K$1*($A$22:$A$2000))*$B$22:$B$2000)))</f>
        <v>-3.6528917253135389</v>
      </c>
      <c r="L668">
        <f t="array" ref="L668">+((SUM(COS($I668/$K$1*($A$22:$A$2000))*$C$22:$C$2000)))</f>
        <v>-0.99282310456368061</v>
      </c>
      <c r="X668" s="1">
        <v>1935.5</v>
      </c>
      <c r="Y668" s="1">
        <v>5.0922757854758402E-2</v>
      </c>
      <c r="Z668" s="1">
        <v>0.3456494</v>
      </c>
      <c r="AA668" s="1">
        <v>1935.5</v>
      </c>
      <c r="AB668" s="1">
        <v>1.3420000000000001</v>
      </c>
      <c r="AC668" s="1">
        <v>3.8352978497151602</v>
      </c>
      <c r="AD668" s="1">
        <v>489.04290127236197</v>
      </c>
    </row>
    <row r="669" spans="1:30" x14ac:dyDescent="0.25">
      <c r="A669" s="1">
        <v>2008.583333</v>
      </c>
      <c r="B669" s="1">
        <v>-0.25315830979673198</v>
      </c>
      <c r="C669" s="1">
        <v>0.52331606200000003</v>
      </c>
      <c r="I669">
        <f t="shared" si="51"/>
        <v>667</v>
      </c>
      <c r="J669">
        <f t="shared" si="50"/>
        <v>1.061563470422942</v>
      </c>
      <c r="K669">
        <f t="array" ref="K669">+((SUM(COS($I669/$K$1*($A$22:$A$2000))*$B$22:$B$2000)))</f>
        <v>-0.54833369578868696</v>
      </c>
      <c r="L669">
        <f t="array" ref="L669">+((SUM(COS($I669/$K$1*($A$22:$A$2000))*$C$22:$C$2000)))</f>
        <v>-6.2617135902452725</v>
      </c>
      <c r="X669" s="1">
        <v>1935.583333</v>
      </c>
      <c r="Y669" s="1">
        <v>7.2907900531687303E-2</v>
      </c>
      <c r="Z669" s="1">
        <v>0.2562758</v>
      </c>
      <c r="AA669" s="1">
        <v>1935.583333</v>
      </c>
      <c r="AB669" s="1">
        <v>1.3440000000000001</v>
      </c>
      <c r="AC669" s="1">
        <v>3.47198586390338</v>
      </c>
      <c r="AD669" s="1">
        <v>708.107491644476</v>
      </c>
    </row>
    <row r="670" spans="1:30" x14ac:dyDescent="0.25">
      <c r="A670" s="1">
        <v>2008.666667</v>
      </c>
      <c r="B670" s="1">
        <v>-5.5960325938813803E-2</v>
      </c>
      <c r="C670" s="1">
        <v>0.52849740899999997</v>
      </c>
      <c r="I670">
        <f t="shared" si="51"/>
        <v>668</v>
      </c>
      <c r="J670">
        <f t="shared" si="50"/>
        <v>1.0631550198538608</v>
      </c>
      <c r="K670">
        <f t="array" ref="K670">+((SUM(COS($I670/$K$1*($A$22:$A$2000))*$B$22:$B$2000)))</f>
        <v>1.9111758837130561</v>
      </c>
      <c r="L670">
        <f t="array" ref="L670">+((SUM(COS($I670/$K$1*($A$22:$A$2000))*$C$22:$C$2000)))</f>
        <v>-6.0674064235913479</v>
      </c>
      <c r="X670" s="1">
        <v>1935.666667</v>
      </c>
      <c r="Y670" s="1">
        <v>0.134042018917128</v>
      </c>
      <c r="Z670" s="1">
        <v>0.1137233</v>
      </c>
      <c r="AA670" s="1">
        <v>1935.666667</v>
      </c>
      <c r="AB670" s="1">
        <v>1.3460000000000001</v>
      </c>
      <c r="AC670" s="1">
        <v>2.8118310449962598</v>
      </c>
      <c r="AD670" s="1">
        <v>856.95201511783796</v>
      </c>
    </row>
    <row r="671" spans="1:30" x14ac:dyDescent="0.25">
      <c r="A671" s="1">
        <v>2008.75</v>
      </c>
      <c r="B671" s="1">
        <v>7.1173722567221195E-2</v>
      </c>
      <c r="C671" s="1">
        <v>0.585492228</v>
      </c>
      <c r="I671">
        <f t="shared" si="51"/>
        <v>669</v>
      </c>
      <c r="J671">
        <f t="shared" si="50"/>
        <v>1.06474656928478</v>
      </c>
      <c r="K671">
        <f t="array" ref="K671">+((SUM(COS($I671/$K$1*($A$22:$A$2000))*$B$22:$B$2000)))</f>
        <v>4.5565237507902046</v>
      </c>
      <c r="L671">
        <f t="array" ref="L671">+((SUM(COS($I671/$K$1*($A$22:$A$2000))*$C$22:$C$2000)))</f>
        <v>6.5073850053519271</v>
      </c>
      <c r="X671" s="1">
        <v>1935.75</v>
      </c>
      <c r="Y671" s="1">
        <v>0.20854973068490201</v>
      </c>
      <c r="Z671" s="1">
        <v>5.1833539999999997E-2</v>
      </c>
      <c r="AA671" s="1">
        <v>1935.75</v>
      </c>
      <c r="AB671" s="1">
        <v>1.3480000000000001</v>
      </c>
      <c r="AC671" s="1">
        <v>4.3143460412573402</v>
      </c>
      <c r="AD671" s="1">
        <v>868.01260546265701</v>
      </c>
    </row>
    <row r="672" spans="1:30" x14ac:dyDescent="0.25">
      <c r="A672" s="1">
        <v>2008.833333</v>
      </c>
      <c r="B672" s="1">
        <v>0.167553388104585</v>
      </c>
      <c r="C672" s="1">
        <v>0.575129534</v>
      </c>
      <c r="I672">
        <f t="shared" si="51"/>
        <v>670</v>
      </c>
      <c r="J672">
        <f t="shared" si="50"/>
        <v>1.0663381187156988</v>
      </c>
      <c r="K672">
        <f t="array" ref="K672">+((SUM(COS($I672/$K$1*($A$22:$A$2000))*$B$22:$B$2000)))</f>
        <v>6.552506238417247</v>
      </c>
      <c r="L672">
        <f t="array" ref="L672">+((SUM(COS($I672/$K$1*($A$22:$A$2000))*$C$22:$C$2000)))</f>
        <v>16.6434072847746</v>
      </c>
      <c r="X672" s="1">
        <v>1935.833333</v>
      </c>
      <c r="Y672" s="1">
        <v>0.22317322667678799</v>
      </c>
      <c r="Z672" s="1">
        <v>0.36665500000000001</v>
      </c>
      <c r="AA672" s="1">
        <v>1935.833333</v>
      </c>
      <c r="AB672" s="1">
        <v>1.35</v>
      </c>
      <c r="AC672" s="1">
        <v>5.0313762932468604</v>
      </c>
      <c r="AD672" s="1">
        <v>729.88445177619701</v>
      </c>
    </row>
    <row r="673" spans="1:30" x14ac:dyDescent="0.25">
      <c r="A673" s="1">
        <v>2008.916667</v>
      </c>
      <c r="B673" s="1">
        <v>0.289898711661215</v>
      </c>
      <c r="C673" s="1">
        <v>0.66839378199999999</v>
      </c>
      <c r="I673">
        <f t="shared" si="51"/>
        <v>671</v>
      </c>
      <c r="J673">
        <f t="shared" si="50"/>
        <v>1.0679296681466177</v>
      </c>
      <c r="K673">
        <f t="array" ref="K673">+((SUM(COS($I673/$K$1*($A$22:$A$2000))*$B$22:$B$2000)))</f>
        <v>4.6844792600277536</v>
      </c>
      <c r="L673">
        <f t="array" ref="L673">+((SUM(COS($I673/$K$1*($A$22:$A$2000))*$C$22:$C$2000)))</f>
        <v>7.7141202855313509</v>
      </c>
      <c r="X673" s="1">
        <v>1935.916667</v>
      </c>
      <c r="Y673" s="1">
        <v>0.16102907696438301</v>
      </c>
      <c r="Z673" s="1">
        <v>0.2346356</v>
      </c>
      <c r="AA673" s="1">
        <v>1935.916667</v>
      </c>
      <c r="AB673" s="1">
        <v>1.3520000000000001</v>
      </c>
      <c r="AC673" s="1">
        <v>3.8617182515290001</v>
      </c>
      <c r="AD673" s="1">
        <v>521.19042600616694</v>
      </c>
    </row>
    <row r="674" spans="1:30" x14ac:dyDescent="0.25">
      <c r="A674" s="1">
        <v>2009</v>
      </c>
      <c r="B674" s="1">
        <v>0.43485804468002998</v>
      </c>
      <c r="C674" s="1">
        <v>0.71502590700000002</v>
      </c>
      <c r="I674">
        <f t="shared" si="51"/>
        <v>672</v>
      </c>
      <c r="J674">
        <f t="shared" si="50"/>
        <v>1.0695212175775366</v>
      </c>
      <c r="K674">
        <f t="array" ref="K674">+((SUM(COS($I674/$K$1*($A$22:$A$2000))*$B$22:$B$2000)))</f>
        <v>-1.9698630894325566</v>
      </c>
      <c r="L674">
        <f t="array" ref="L674">+((SUM(COS($I674/$K$1*($A$22:$A$2000))*$C$22:$C$2000)))</f>
        <v>-11.091040470546019</v>
      </c>
      <c r="X674" s="1">
        <v>1936</v>
      </c>
      <c r="Y674" s="1">
        <v>7.2699175275962702E-2</v>
      </c>
      <c r="Z674" s="1">
        <v>0.25420290000000001</v>
      </c>
      <c r="AA674" s="1">
        <v>1936</v>
      </c>
      <c r="AB674" s="1">
        <v>1.3540000000000001</v>
      </c>
      <c r="AC674" s="1">
        <v>5.6605477875975101</v>
      </c>
      <c r="AD674" s="1">
        <v>357.555814889369</v>
      </c>
    </row>
    <row r="675" spans="1:30" x14ac:dyDescent="0.25">
      <c r="A675" s="1">
        <v>2009.083333</v>
      </c>
      <c r="B675" s="1">
        <v>0.61755745940361095</v>
      </c>
      <c r="C675" s="1">
        <v>0.84974093299999998</v>
      </c>
      <c r="I675">
        <f t="shared" si="51"/>
        <v>673</v>
      </c>
      <c r="J675">
        <f t="shared" si="50"/>
        <v>1.0711127670084557</v>
      </c>
      <c r="K675">
        <f t="array" ref="K675">+((SUM(COS($I675/$K$1*($A$22:$A$2000))*$B$22:$B$2000)))</f>
        <v>-8.1068730538388607</v>
      </c>
      <c r="L675">
        <f t="array" ref="L675">+((SUM(COS($I675/$K$1*($A$22:$A$2000))*$C$22:$C$2000)))</f>
        <v>-15.219502124703926</v>
      </c>
      <c r="X675" s="1">
        <v>1936.083333</v>
      </c>
      <c r="Y675" s="1">
        <v>-3.18735310636864E-3</v>
      </c>
      <c r="Z675" s="1">
        <v>-0.2197259</v>
      </c>
      <c r="AA675" s="1">
        <v>1936.083333</v>
      </c>
      <c r="AB675" s="1">
        <v>1.3560000000000001</v>
      </c>
      <c r="AC675" s="1">
        <v>9.0690359510368594</v>
      </c>
      <c r="AD675" s="1">
        <v>293.792283158548</v>
      </c>
    </row>
    <row r="676" spans="1:30" x14ac:dyDescent="0.25">
      <c r="A676" s="1">
        <v>2009.166667</v>
      </c>
      <c r="B676" s="1">
        <v>0.77410016216875999</v>
      </c>
      <c r="C676" s="1">
        <v>0.60103626899999996</v>
      </c>
      <c r="I676">
        <f t="shared" si="51"/>
        <v>674</v>
      </c>
      <c r="J676">
        <f t="shared" si="50"/>
        <v>1.0727043164393746</v>
      </c>
      <c r="K676">
        <f t="array" ref="K676">+((SUM(COS($I676/$K$1*($A$22:$A$2000))*$B$22:$B$2000)))</f>
        <v>-6.8064224955680102</v>
      </c>
      <c r="L676">
        <f t="array" ref="L676">+((SUM(COS($I676/$K$1*($A$22:$A$2000))*$C$22:$C$2000)))</f>
        <v>-0.60883597998594019</v>
      </c>
      <c r="X676" s="1">
        <v>1936.166667</v>
      </c>
      <c r="Y676" s="1">
        <v>-8.4732559073336794E-2</v>
      </c>
      <c r="Z676" s="1">
        <v>-5.8302519999999997E-2</v>
      </c>
      <c r="AA676" s="1">
        <v>1936.166667</v>
      </c>
      <c r="AB676" s="1">
        <v>1.3580000000000001</v>
      </c>
      <c r="AC676" s="1">
        <v>7.8694701141302099</v>
      </c>
      <c r="AD676" s="1">
        <v>300.306338307717</v>
      </c>
    </row>
    <row r="677" spans="1:30" x14ac:dyDescent="0.25">
      <c r="A677" s="1">
        <v>2009.25</v>
      </c>
      <c r="B677" s="1">
        <v>0.82022050006824498</v>
      </c>
      <c r="C677" s="1">
        <v>0.69430051800000003</v>
      </c>
      <c r="I677">
        <f t="shared" si="51"/>
        <v>675</v>
      </c>
      <c r="J677">
        <f t="shared" si="50"/>
        <v>1.0742958658702935</v>
      </c>
      <c r="K677">
        <f t="array" ref="K677">+((SUM(COS($I677/$K$1*($A$22:$A$2000))*$B$22:$B$2000)))</f>
        <v>1.1119780909601238</v>
      </c>
      <c r="L677">
        <f t="array" ref="L677">+((SUM(COS($I677/$K$1*($A$22:$A$2000))*$C$22:$C$2000)))</f>
        <v>10.188096226086044</v>
      </c>
      <c r="X677" s="1">
        <v>1936.25</v>
      </c>
      <c r="Y677" s="1">
        <v>-0.19851798858802799</v>
      </c>
      <c r="Z677" s="1">
        <v>0.1120063</v>
      </c>
      <c r="AA677" s="1">
        <v>1936.25</v>
      </c>
      <c r="AB677" s="1">
        <v>1.36</v>
      </c>
      <c r="AC677" s="1">
        <v>11.994627975123899</v>
      </c>
      <c r="AD677" s="1">
        <v>321.72816126379001</v>
      </c>
    </row>
    <row r="678" spans="1:30" x14ac:dyDescent="0.25">
      <c r="A678" s="1">
        <v>2009.333333</v>
      </c>
      <c r="B678" s="1">
        <v>0.69365197685386304</v>
      </c>
      <c r="C678" s="1">
        <v>0.74093264199999997</v>
      </c>
      <c r="I678">
        <f t="shared" si="51"/>
        <v>676</v>
      </c>
      <c r="J678">
        <f t="shared" si="50"/>
        <v>1.0758874153012126</v>
      </c>
      <c r="K678">
        <f t="array" ref="K678">+((SUM(COS($I678/$K$1*($A$22:$A$2000))*$B$22:$B$2000)))</f>
        <v>6.2939146808398725</v>
      </c>
      <c r="L678">
        <f t="array" ref="L678">+((SUM(COS($I678/$K$1*($A$22:$A$2000))*$C$22:$C$2000)))</f>
        <v>2.4428364289061109</v>
      </c>
      <c r="X678" s="1">
        <v>1936.333333</v>
      </c>
      <c r="Y678" s="1">
        <v>-0.311829054050897</v>
      </c>
      <c r="Z678" s="1">
        <v>6.251782E-3</v>
      </c>
      <c r="AA678" s="1">
        <v>1936.333333</v>
      </c>
      <c r="AB678" s="1">
        <v>1.3620000000000001</v>
      </c>
      <c r="AC678" s="1">
        <v>42.284122081695998</v>
      </c>
      <c r="AD678" s="1">
        <v>321.02461829265098</v>
      </c>
    </row>
    <row r="679" spans="1:30" x14ac:dyDescent="0.25">
      <c r="A679" s="1">
        <v>2009.416667</v>
      </c>
      <c r="B679" s="1">
        <v>0.36599085240200702</v>
      </c>
      <c r="C679" s="1">
        <v>0.39378238300000001</v>
      </c>
      <c r="I679">
        <f t="shared" si="51"/>
        <v>677</v>
      </c>
      <c r="J679">
        <f t="shared" si="50"/>
        <v>1.0774789647321315</v>
      </c>
      <c r="K679">
        <f t="array" ref="K679">+((SUM(COS($I679/$K$1*($A$22:$A$2000))*$B$22:$B$2000)))</f>
        <v>2.3570323140912017</v>
      </c>
      <c r="L679">
        <f t="array" ref="L679">+((SUM(COS($I679/$K$1*($A$22:$A$2000))*$C$22:$C$2000)))</f>
        <v>-8.6807258923942463</v>
      </c>
      <c r="X679" s="1">
        <v>1936.416667</v>
      </c>
      <c r="Y679" s="1">
        <v>-0.349122690661753</v>
      </c>
      <c r="Z679" s="1">
        <v>0.25448100000000001</v>
      </c>
      <c r="AA679" s="1">
        <v>1936.416667</v>
      </c>
      <c r="AB679" s="1">
        <v>1.3640000000000001</v>
      </c>
      <c r="AC679" s="1">
        <v>96.424118100652393</v>
      </c>
      <c r="AD679" s="1">
        <v>283.90583259112799</v>
      </c>
    </row>
    <row r="680" spans="1:30" x14ac:dyDescent="0.25">
      <c r="A680" s="1">
        <v>2009.5</v>
      </c>
      <c r="B680" s="1">
        <v>0.107161389335113</v>
      </c>
      <c r="C680" s="1">
        <v>0.13989637299999999</v>
      </c>
      <c r="I680">
        <f t="shared" si="51"/>
        <v>678</v>
      </c>
      <c r="J680">
        <f t="shared" si="50"/>
        <v>1.0790705141630506</v>
      </c>
      <c r="K680">
        <f t="array" ref="K680">+((SUM(COS($I680/$K$1*($A$22:$A$2000))*$B$22:$B$2000)))</f>
        <v>-4.858046359456881</v>
      </c>
      <c r="L680">
        <f t="array" ref="L680">+((SUM(COS($I680/$K$1*($A$22:$A$2000))*$C$22:$C$2000)))</f>
        <v>-3.0020652570735957</v>
      </c>
      <c r="X680" s="1">
        <v>1936.5</v>
      </c>
      <c r="Y680" s="1">
        <v>-0.28774285951650302</v>
      </c>
      <c r="Z680" s="1">
        <v>0.2208503</v>
      </c>
      <c r="AA680" s="1">
        <v>1936.5</v>
      </c>
      <c r="AB680" s="1">
        <v>1.3660000000000001</v>
      </c>
      <c r="AC680" s="1">
        <v>146.05618341597</v>
      </c>
      <c r="AD680" s="1">
        <v>229.024457448899</v>
      </c>
    </row>
    <row r="681" spans="1:30" x14ac:dyDescent="0.25">
      <c r="A681" s="1">
        <v>2009.583333</v>
      </c>
      <c r="B681" s="1">
        <v>-2.10058163896467E-2</v>
      </c>
      <c r="C681" s="1">
        <v>0.10880829</v>
      </c>
      <c r="I681">
        <f t="shared" si="51"/>
        <v>679</v>
      </c>
      <c r="J681">
        <f t="shared" si="50"/>
        <v>1.0806620635939694</v>
      </c>
      <c r="K681">
        <f t="array" ref="K681">+((SUM(COS($I681/$K$1*($A$22:$A$2000))*$B$22:$B$2000)))</f>
        <v>-4.40444927599472</v>
      </c>
      <c r="L681">
        <f t="array" ref="L681">+((SUM(COS($I681/$K$1*($A$22:$A$2000))*$C$22:$C$2000)))</f>
        <v>11.82943328690288</v>
      </c>
      <c r="X681" s="1">
        <v>1936.583333</v>
      </c>
      <c r="Y681" s="1">
        <v>-0.20211367669121899</v>
      </c>
      <c r="Z681" s="1">
        <v>-0.15636130000000001</v>
      </c>
      <c r="AA681" s="1">
        <v>1936.583333</v>
      </c>
      <c r="AB681" s="1">
        <v>1.3680000000000001</v>
      </c>
      <c r="AC681" s="1">
        <v>170.842550310262</v>
      </c>
      <c r="AD681" s="1">
        <v>203.24385297933401</v>
      </c>
    </row>
    <row r="682" spans="1:30" x14ac:dyDescent="0.25">
      <c r="A682" s="1">
        <v>2009.666667</v>
      </c>
      <c r="B682" s="1">
        <v>-6.7706632776654799E-2</v>
      </c>
      <c r="C682" s="1">
        <v>0.24870466299999999</v>
      </c>
      <c r="I682">
        <f t="shared" si="51"/>
        <v>680</v>
      </c>
      <c r="J682">
        <f t="shared" si="50"/>
        <v>1.0822536130248883</v>
      </c>
      <c r="K682">
        <f t="array" ref="K682">+((SUM(COS($I682/$K$1*($A$22:$A$2000))*$B$22:$B$2000)))</f>
        <v>4.4781334708255018</v>
      </c>
      <c r="L682">
        <f t="array" ref="L682">+((SUM(COS($I682/$K$1*($A$22:$A$2000))*$C$22:$C$2000)))</f>
        <v>11.545551810284142</v>
      </c>
      <c r="X682" s="1">
        <v>1936.666667</v>
      </c>
      <c r="Y682" s="1">
        <v>-0.171599256705118</v>
      </c>
      <c r="Z682" s="1">
        <v>-8.6225670000000004E-2</v>
      </c>
      <c r="AA682" s="1">
        <v>1936.666667</v>
      </c>
      <c r="AB682" s="1">
        <v>1.37</v>
      </c>
      <c r="AC682" s="1">
        <v>168.90803840291599</v>
      </c>
      <c r="AD682" s="1">
        <v>226.343575461456</v>
      </c>
    </row>
    <row r="683" spans="1:30" x14ac:dyDescent="0.25">
      <c r="A683" s="1">
        <v>2009.75</v>
      </c>
      <c r="B683" s="1">
        <v>-0.11466551435262499</v>
      </c>
      <c r="C683" s="1">
        <v>0.14507771999999999</v>
      </c>
      <c r="I683">
        <f t="shared" si="51"/>
        <v>681</v>
      </c>
      <c r="J683">
        <f t="shared" si="50"/>
        <v>1.0838451624558072</v>
      </c>
      <c r="K683">
        <f t="array" ref="K683">+((SUM(COS($I683/$K$1*($A$22:$A$2000))*$B$22:$B$2000)))</f>
        <v>10.252501655885922</v>
      </c>
      <c r="L683">
        <f t="array" ref="L683">+((SUM(COS($I683/$K$1*($A$22:$A$2000))*$C$22:$C$2000)))</f>
        <v>-6.4063769836867355</v>
      </c>
      <c r="X683" s="1">
        <v>1936.75</v>
      </c>
      <c r="Y683" s="1">
        <v>-0.16944310806906401</v>
      </c>
      <c r="Z683" s="1">
        <v>-0.33562890000000001</v>
      </c>
      <c r="AA683" s="1">
        <v>1936.75</v>
      </c>
      <c r="AB683" s="1">
        <v>1.3720000000000001</v>
      </c>
      <c r="AC683" s="1">
        <v>139.10914345139</v>
      </c>
      <c r="AD683" s="1">
        <v>259.07349753225799</v>
      </c>
    </row>
    <row r="684" spans="1:30" x14ac:dyDescent="0.25">
      <c r="A684" s="1">
        <v>2009.833333</v>
      </c>
      <c r="B684" s="1">
        <v>-0.246568116916833</v>
      </c>
      <c r="C684" s="1">
        <v>-0.23316062200000001</v>
      </c>
      <c r="I684">
        <f t="shared" si="51"/>
        <v>682</v>
      </c>
      <c r="J684">
        <f t="shared" si="50"/>
        <v>1.0854367118867263</v>
      </c>
      <c r="K684">
        <f t="array" ref="K684">+((SUM(COS($I684/$K$1*($A$22:$A$2000))*$B$22:$B$2000)))</f>
        <v>4.2730174213796461</v>
      </c>
      <c r="L684">
        <f t="array" ref="L684">+((SUM(COS($I684/$K$1*($A$22:$A$2000))*$C$22:$C$2000)))</f>
        <v>-17.314290798327352</v>
      </c>
      <c r="X684" s="1">
        <v>1936.833333</v>
      </c>
      <c r="Y684" s="1">
        <v>-0.107149962917427</v>
      </c>
      <c r="Z684" s="1">
        <v>0.18454300000000001</v>
      </c>
      <c r="AA684" s="1">
        <v>1936.833333</v>
      </c>
      <c r="AB684" s="1">
        <v>1.3740000000000001</v>
      </c>
      <c r="AC684" s="1">
        <v>85.535052726133998</v>
      </c>
      <c r="AD684" s="1">
        <v>258.74789737504301</v>
      </c>
    </row>
    <row r="685" spans="1:30" x14ac:dyDescent="0.25">
      <c r="A685" s="1">
        <v>2009.916667</v>
      </c>
      <c r="B685" s="1">
        <v>-0.524862658590457</v>
      </c>
      <c r="C685" s="1">
        <v>-0.27461139899999998</v>
      </c>
      <c r="I685">
        <f t="shared" si="51"/>
        <v>683</v>
      </c>
      <c r="J685">
        <f t="shared" si="50"/>
        <v>1.0870282613176452</v>
      </c>
      <c r="K685">
        <f t="array" ref="K685">+((SUM(COS($I685/$K$1*($A$22:$A$2000))*$B$22:$B$2000)))</f>
        <v>-7.3005429897538168</v>
      </c>
      <c r="L685">
        <f t="array" ref="L685">+((SUM(COS($I685/$K$1*($A$22:$A$2000))*$C$22:$C$2000)))</f>
        <v>-5.694328684057246</v>
      </c>
      <c r="X685" s="1">
        <v>1936.916667</v>
      </c>
      <c r="Y685" s="1">
        <v>2.1863281644565202E-2</v>
      </c>
      <c r="Z685" s="1">
        <v>-0.1050838</v>
      </c>
      <c r="AA685" s="1">
        <v>1936.916667</v>
      </c>
      <c r="AB685" s="1">
        <v>1.3759999999999999</v>
      </c>
      <c r="AC685" s="1">
        <v>33.343050866413598</v>
      </c>
      <c r="AD685" s="1">
        <v>232.25349567186299</v>
      </c>
    </row>
    <row r="686" spans="1:30" x14ac:dyDescent="0.25">
      <c r="A686" s="1">
        <v>2010</v>
      </c>
      <c r="B686" s="1">
        <v>-0.68704633379219904</v>
      </c>
      <c r="C686" s="1">
        <v>-0.50777202099999996</v>
      </c>
      <c r="I686">
        <f t="shared" si="51"/>
        <v>684</v>
      </c>
      <c r="J686">
        <f t="shared" si="50"/>
        <v>1.0886198107485641</v>
      </c>
      <c r="K686">
        <f t="array" ref="K686">+((SUM(COS($I686/$K$1*($A$22:$A$2000))*$B$22:$B$2000)))</f>
        <v>-11.454517904969014</v>
      </c>
      <c r="L686">
        <f t="array" ref="L686">+((SUM(COS($I686/$K$1*($A$22:$A$2000))*$C$22:$C$2000)))</f>
        <v>11.926054126704159</v>
      </c>
      <c r="X686" s="1">
        <v>1937</v>
      </c>
      <c r="Y686" s="1">
        <v>0.128307294899381</v>
      </c>
      <c r="Z686" s="1">
        <v>5.5662870000000003E-2</v>
      </c>
      <c r="AA686" s="1">
        <v>1937</v>
      </c>
      <c r="AB686" s="1">
        <v>1.3779999999999999</v>
      </c>
      <c r="AC686" s="1">
        <v>8.2305813408584001</v>
      </c>
      <c r="AD686" s="1">
        <v>202.38893901390199</v>
      </c>
    </row>
    <row r="687" spans="1:30" x14ac:dyDescent="0.25">
      <c r="A687" s="1">
        <v>2010.083333</v>
      </c>
      <c r="B687" s="1">
        <v>-0.71922094080368504</v>
      </c>
      <c r="C687" s="1">
        <v>-0.53367875600000003</v>
      </c>
      <c r="I687">
        <f t="shared" si="51"/>
        <v>685</v>
      </c>
      <c r="J687">
        <f t="shared" si="50"/>
        <v>1.0902113601794829</v>
      </c>
      <c r="K687">
        <f t="array" ref="K687">+((SUM(COS($I687/$K$1*($A$22:$A$2000))*$B$22:$B$2000)))</f>
        <v>-4.8742799702942277</v>
      </c>
      <c r="L687">
        <f t="array" ref="L687">+((SUM(COS($I687/$K$1*($A$22:$A$2000))*$C$22:$C$2000)))</f>
        <v>11.985603034745433</v>
      </c>
      <c r="X687" s="1">
        <v>1937.083333</v>
      </c>
      <c r="Y687" s="1">
        <v>0.17031701377293201</v>
      </c>
      <c r="Z687" s="1">
        <v>-6.1536639999999997E-2</v>
      </c>
      <c r="AA687" s="1">
        <v>1937.083333</v>
      </c>
      <c r="AB687" s="1">
        <v>1.38</v>
      </c>
      <c r="AC687" s="1">
        <v>6.0234142426329997</v>
      </c>
      <c r="AD687" s="1">
        <v>167.43442402468199</v>
      </c>
    </row>
    <row r="688" spans="1:30" x14ac:dyDescent="0.25">
      <c r="A688" s="1">
        <v>2010.166667</v>
      </c>
      <c r="B688" s="1">
        <v>-0.71212183418508901</v>
      </c>
      <c r="C688" s="1">
        <v>-0.95854922300000001</v>
      </c>
      <c r="I688">
        <f t="shared" si="51"/>
        <v>686</v>
      </c>
      <c r="J688">
        <f t="shared" si="50"/>
        <v>1.0918029096104021</v>
      </c>
      <c r="K688">
        <f t="array" ref="K688">+((SUM(COS($I688/$K$1*($A$22:$A$2000))*$B$22:$B$2000)))</f>
        <v>3.5787335660761568</v>
      </c>
      <c r="L688">
        <f t="array" ref="L688">+((SUM(COS($I688/$K$1*($A$22:$A$2000))*$C$22:$C$2000)))</f>
        <v>-2.5226554143998574</v>
      </c>
      <c r="X688" s="1">
        <v>1937.166667</v>
      </c>
      <c r="Y688" s="1">
        <v>0.21579306754453001</v>
      </c>
      <c r="Z688" s="1">
        <v>-0.1034935</v>
      </c>
      <c r="AA688" s="1">
        <v>1937.166667</v>
      </c>
      <c r="AB688" s="1">
        <v>1.3819999999999999</v>
      </c>
      <c r="AC688" s="1">
        <v>6.3263136230304902</v>
      </c>
      <c r="AD688" s="1">
        <v>125.67619664221</v>
      </c>
    </row>
    <row r="689" spans="1:30" x14ac:dyDescent="0.25">
      <c r="A689" s="1">
        <v>2010.25</v>
      </c>
      <c r="B689" s="1">
        <v>-0.77015254643747499</v>
      </c>
      <c r="C689" s="1">
        <v>-1.3005181349999999</v>
      </c>
      <c r="I689">
        <f t="shared" si="51"/>
        <v>687</v>
      </c>
      <c r="J689">
        <f t="shared" si="50"/>
        <v>1.0933944590413209</v>
      </c>
      <c r="K689">
        <f t="array" ref="K689">+((SUM(COS($I689/$K$1*($A$22:$A$2000))*$B$22:$B$2000)))</f>
        <v>6.0109421292454588</v>
      </c>
      <c r="L689">
        <f t="array" ref="L689">+((SUM(COS($I689/$K$1*($A$22:$A$2000))*$C$22:$C$2000)))</f>
        <v>-9.7733162244441889</v>
      </c>
      <c r="X689" s="1">
        <v>1937.25</v>
      </c>
      <c r="Y689" s="1">
        <v>0.31864910624992598</v>
      </c>
      <c r="Z689" s="1">
        <v>-0.22202469999999999</v>
      </c>
      <c r="AA689" s="1">
        <v>1937.25</v>
      </c>
      <c r="AB689" s="1">
        <v>1.3839999999999999</v>
      </c>
      <c r="AC689" s="1">
        <v>3.50151197828492</v>
      </c>
      <c r="AD689" s="1">
        <v>93.782064552368894</v>
      </c>
    </row>
    <row r="690" spans="1:30" x14ac:dyDescent="0.25">
      <c r="A690" s="1">
        <v>2010.333333</v>
      </c>
      <c r="B690" s="1">
        <v>-0.91240672330361805</v>
      </c>
      <c r="C690" s="1">
        <v>-1.310880829</v>
      </c>
      <c r="I690">
        <f t="shared" si="51"/>
        <v>688</v>
      </c>
      <c r="J690">
        <f t="shared" si="50"/>
        <v>1.09498600847224</v>
      </c>
      <c r="K690">
        <f t="array" ref="K690">+((SUM(COS($I690/$K$1*($A$22:$A$2000))*$B$22:$B$2000)))</f>
        <v>4.2107991892919072</v>
      </c>
      <c r="L690">
        <f t="array" ref="L690">+((SUM(COS($I690/$K$1*($A$22:$A$2000))*$C$22:$C$2000)))</f>
        <v>-2.7247328274560996</v>
      </c>
      <c r="X690" s="1">
        <v>1937.333333</v>
      </c>
      <c r="Y690" s="1">
        <v>0.42132661489613799</v>
      </c>
      <c r="Z690" s="1">
        <v>0.24094180000000001</v>
      </c>
      <c r="AA690" s="1">
        <v>1937.333333</v>
      </c>
      <c r="AB690" s="1">
        <v>1.3859999999999999</v>
      </c>
      <c r="AC690" s="1">
        <v>3.16441539312292</v>
      </c>
      <c r="AD690" s="1">
        <v>79.993940095717903</v>
      </c>
    </row>
    <row r="691" spans="1:30" x14ac:dyDescent="0.25">
      <c r="A691" s="1">
        <v>2010.416667</v>
      </c>
      <c r="B691" s="1">
        <v>-0.96316451395148495</v>
      </c>
      <c r="C691" s="1">
        <v>-1.4404145079999999</v>
      </c>
      <c r="I691">
        <f t="shared" si="51"/>
        <v>689</v>
      </c>
      <c r="J691">
        <f t="shared" si="50"/>
        <v>1.0965775579031589</v>
      </c>
      <c r="K691">
        <f t="array" ref="K691">+((SUM(COS($I691/$K$1*($A$22:$A$2000))*$B$22:$B$2000)))</f>
        <v>3.1332904295692563</v>
      </c>
      <c r="L691">
        <f t="array" ref="L691">+((SUM(COS($I691/$K$1*($A$22:$A$2000))*$C$22:$C$2000)))</f>
        <v>4.0903620258569875</v>
      </c>
      <c r="X691" s="1">
        <v>1937.416667</v>
      </c>
      <c r="Y691" s="1">
        <v>0.44576176332093997</v>
      </c>
      <c r="Z691" s="1">
        <v>-0.106617</v>
      </c>
      <c r="AA691" s="1">
        <v>1937.416667</v>
      </c>
      <c r="AB691" s="1">
        <v>1.3879999999999999</v>
      </c>
      <c r="AC691" s="1">
        <v>4.1502876903586303</v>
      </c>
      <c r="AD691" s="1">
        <v>81.080394829195598</v>
      </c>
    </row>
    <row r="692" spans="1:30" x14ac:dyDescent="0.25">
      <c r="A692" s="1">
        <v>2010.5</v>
      </c>
      <c r="B692" s="1">
        <v>-0.96916587155551803</v>
      </c>
      <c r="C692" s="1">
        <v>-1.4300518129999999</v>
      </c>
      <c r="I692">
        <f t="shared" si="51"/>
        <v>690</v>
      </c>
      <c r="J692">
        <f t="shared" si="50"/>
        <v>1.098169107334078</v>
      </c>
      <c r="K692">
        <f t="array" ref="K692">+((SUM(COS($I692/$K$1*($A$22:$A$2000))*$B$22:$B$2000)))</f>
        <v>2.1013021429614693</v>
      </c>
      <c r="L692">
        <f t="array" ref="L692">+((SUM(COS($I692/$K$1*($A$22:$A$2000))*$C$22:$C$2000)))</f>
        <v>1.162495504980162</v>
      </c>
      <c r="X692" s="1">
        <v>1937.5</v>
      </c>
      <c r="Y692" s="1">
        <v>0.40967598787188703</v>
      </c>
      <c r="Z692" s="1">
        <v>-0.2534786</v>
      </c>
      <c r="AA692" s="1">
        <v>1937.5</v>
      </c>
      <c r="AB692" s="1">
        <v>1.39</v>
      </c>
      <c r="AC692" s="1">
        <v>3.0112251693227901</v>
      </c>
      <c r="AD692" s="1">
        <v>102.686019562176</v>
      </c>
    </row>
    <row r="693" spans="1:30" x14ac:dyDescent="0.25">
      <c r="A693" s="1">
        <v>2010.583333</v>
      </c>
      <c r="B693" s="1">
        <v>-0.90332168989060002</v>
      </c>
      <c r="C693" s="1">
        <v>0</v>
      </c>
      <c r="I693">
        <f t="shared" si="51"/>
        <v>691</v>
      </c>
      <c r="J693">
        <f t="shared" si="50"/>
        <v>1.0997606567649969</v>
      </c>
      <c r="K693">
        <f t="array" ref="K693">+((SUM(COS($I693/$K$1*($A$22:$A$2000))*$B$22:$B$2000)))</f>
        <v>-2.0544402699303914</v>
      </c>
      <c r="L693">
        <f t="array" ref="L693">+((SUM(COS($I693/$K$1*($A$22:$A$2000))*$C$22:$C$2000)))</f>
        <v>-1.8219947566061505</v>
      </c>
      <c r="X693" s="1">
        <v>1937.583333</v>
      </c>
      <c r="Y693" s="1">
        <v>0.37947035185943001</v>
      </c>
      <c r="Z693" s="1">
        <v>2.8727860000000001E-2</v>
      </c>
      <c r="AA693" s="1">
        <v>1937.583333</v>
      </c>
      <c r="AB693" s="1">
        <v>1.3919999999999999</v>
      </c>
      <c r="AC693" s="1">
        <v>2.5324926670307999</v>
      </c>
      <c r="AD693" s="1">
        <v>139.235797598543</v>
      </c>
    </row>
    <row r="694" spans="1:30" x14ac:dyDescent="0.25">
      <c r="A694" s="1">
        <v>2010.666667</v>
      </c>
      <c r="B694" s="1">
        <v>-0.806129010064632</v>
      </c>
      <c r="C694" s="1">
        <v>0.62176165800000005</v>
      </c>
      <c r="I694">
        <f t="shared" si="51"/>
        <v>692</v>
      </c>
      <c r="J694">
        <f t="shared" si="50"/>
        <v>1.1013522061959158</v>
      </c>
      <c r="K694">
        <f t="array" ref="K694">+((SUM(COS($I694/$K$1*($A$22:$A$2000))*$B$22:$B$2000)))</f>
        <v>-6.8065803842822721</v>
      </c>
      <c r="L694">
        <f t="array" ref="L694">+((SUM(COS($I694/$K$1*($A$22:$A$2000))*$C$22:$C$2000)))</f>
        <v>3.9935216165956433</v>
      </c>
      <c r="X694" s="1">
        <v>1937.666667</v>
      </c>
      <c r="Y694" s="1">
        <v>0.36406263585751603</v>
      </c>
      <c r="Z694" s="1">
        <v>0.2695843</v>
      </c>
      <c r="AA694" s="1">
        <v>1937.666667</v>
      </c>
      <c r="AB694" s="1">
        <v>1.3939999999999999</v>
      </c>
      <c r="AC694" s="1">
        <v>3.9334344323765702</v>
      </c>
      <c r="AD694" s="1">
        <v>160.41369155468601</v>
      </c>
    </row>
    <row r="695" spans="1:30" x14ac:dyDescent="0.25">
      <c r="A695" s="1">
        <v>2010.75</v>
      </c>
      <c r="B695" s="1">
        <v>-0.74804599345317702</v>
      </c>
      <c r="C695" s="1">
        <v>0.52849740899999997</v>
      </c>
      <c r="I695">
        <f t="shared" si="51"/>
        <v>693</v>
      </c>
      <c r="J695">
        <f t="shared" si="50"/>
        <v>1.1029437556268347</v>
      </c>
      <c r="K695">
        <f t="array" ref="K695">+((SUM(COS($I695/$K$1*($A$22:$A$2000))*$B$22:$B$2000)))</f>
        <v>-5.9584798892841349</v>
      </c>
      <c r="L695">
        <f t="array" ref="L695">+((SUM(COS($I695/$K$1*($A$22:$A$2000))*$C$22:$C$2000)))</f>
        <v>8.4996767272286817</v>
      </c>
      <c r="X695" s="1">
        <v>1937.75</v>
      </c>
      <c r="Y695" s="1">
        <v>0.326207520852553</v>
      </c>
      <c r="Z695" s="1">
        <v>5.241154E-2</v>
      </c>
      <c r="AA695" s="1">
        <v>1937.75</v>
      </c>
      <c r="AB695" s="1">
        <v>1.3959999999999999</v>
      </c>
      <c r="AC695" s="1">
        <v>3.7571943761981501</v>
      </c>
      <c r="AD695" s="1">
        <v>160.59371789353801</v>
      </c>
    </row>
    <row r="696" spans="1:30" x14ac:dyDescent="0.25">
      <c r="A696" s="1">
        <v>2010.833333</v>
      </c>
      <c r="B696" s="1">
        <v>-0.72272882155412499</v>
      </c>
      <c r="C696" s="1">
        <v>0.55440414500000001</v>
      </c>
      <c r="I696">
        <f t="shared" si="51"/>
        <v>694</v>
      </c>
      <c r="J696">
        <f t="shared" si="50"/>
        <v>1.1045353050577538</v>
      </c>
      <c r="K696">
        <f t="array" ref="K696">+((SUM(COS($I696/$K$1*($A$22:$A$2000))*$B$22:$B$2000)))</f>
        <v>0.4234690927357066</v>
      </c>
      <c r="L696">
        <f t="array" ref="L696">+((SUM(COS($I696/$K$1*($A$22:$A$2000))*$C$22:$C$2000)))</f>
        <v>-1.1027986601499153</v>
      </c>
      <c r="X696" s="1">
        <v>1937.833333</v>
      </c>
      <c r="Y696" s="1">
        <v>0.251887447221329</v>
      </c>
      <c r="Z696" s="1">
        <v>0.13209299999999999</v>
      </c>
      <c r="AA696" s="1">
        <v>1937.833333</v>
      </c>
      <c r="AB696" s="1">
        <v>1.3979999999999999</v>
      </c>
      <c r="AC696" s="1">
        <v>2.7290003235515901</v>
      </c>
      <c r="AD696" s="1">
        <v>175.57927973056101</v>
      </c>
    </row>
    <row r="697" spans="1:30" x14ac:dyDescent="0.25">
      <c r="A697" s="1">
        <v>2010.916667</v>
      </c>
      <c r="B697" s="1">
        <v>-0.37793848473318697</v>
      </c>
      <c r="C697" s="1">
        <v>0.46113989599999999</v>
      </c>
      <c r="I697">
        <f t="shared" si="51"/>
        <v>695</v>
      </c>
      <c r="J697">
        <f t="shared" si="50"/>
        <v>1.1061268544886727</v>
      </c>
      <c r="K697">
        <f t="array" ref="K697">+((SUM(COS($I697/$K$1*($A$22:$A$2000))*$B$22:$B$2000)))</f>
        <v>4.6906400977877034</v>
      </c>
      <c r="L697">
        <f t="array" ref="L697">+((SUM(COS($I697/$K$1*($A$22:$A$2000))*$C$22:$C$2000)))</f>
        <v>-15.540428855980753</v>
      </c>
      <c r="X697" s="1">
        <v>1937.916667</v>
      </c>
      <c r="Y697" s="1">
        <v>0.14681996849130399</v>
      </c>
      <c r="Z697" s="1">
        <v>7.4437619999999996E-2</v>
      </c>
      <c r="AA697" s="1">
        <v>1937.916667</v>
      </c>
      <c r="AB697" s="1">
        <v>1.4</v>
      </c>
      <c r="AC697" s="1">
        <v>4.2273578585251297</v>
      </c>
      <c r="AD697" s="1">
        <v>218.416319633699</v>
      </c>
    </row>
    <row r="698" spans="1:30" x14ac:dyDescent="0.25">
      <c r="A698" s="1">
        <v>2011</v>
      </c>
      <c r="B698" s="1">
        <v>-1.8821648081984499E-2</v>
      </c>
      <c r="C698" s="1">
        <v>0.414507772</v>
      </c>
      <c r="I698">
        <f t="shared" si="51"/>
        <v>696</v>
      </c>
      <c r="J698">
        <f t="shared" si="50"/>
        <v>1.1077184039195915</v>
      </c>
      <c r="K698">
        <f t="array" ref="K698">+((SUM(COS($I698/$K$1*($A$22:$A$2000))*$B$22:$B$2000)))</f>
        <v>2.3702221042833345</v>
      </c>
      <c r="L698">
        <f t="array" ref="L698">+((SUM(COS($I698/$K$1*($A$22:$A$2000))*$C$22:$C$2000)))</f>
        <v>-13.158250324904126</v>
      </c>
      <c r="X698" s="1">
        <v>1938</v>
      </c>
      <c r="Y698" s="1">
        <v>1.34148588292327E-2</v>
      </c>
      <c r="Z698" s="1">
        <v>8.4423899999999996E-2</v>
      </c>
      <c r="AA698" s="1">
        <v>1938</v>
      </c>
      <c r="AB698" s="1">
        <v>1.4019999999999999</v>
      </c>
      <c r="AC698" s="1">
        <v>5.6605463717255198</v>
      </c>
      <c r="AD698" s="1">
        <v>266.06564905466701</v>
      </c>
    </row>
    <row r="699" spans="1:30" x14ac:dyDescent="0.25">
      <c r="A699" s="1">
        <v>2011.083333</v>
      </c>
      <c r="B699" s="1">
        <v>0.318307176095803</v>
      </c>
      <c r="C699" s="1">
        <v>0.38341968900000001</v>
      </c>
      <c r="I699">
        <f t="shared" si="51"/>
        <v>697</v>
      </c>
      <c r="J699">
        <f t="shared" si="50"/>
        <v>1.1093099533505104</v>
      </c>
      <c r="K699">
        <f t="array" ref="K699">+((SUM(COS($I699/$K$1*($A$22:$A$2000))*$B$22:$B$2000)))</f>
        <v>-1.3008561251841495</v>
      </c>
      <c r="L699">
        <f t="array" ref="L699">+((SUM(COS($I699/$K$1*($A$22:$A$2000))*$C$22:$C$2000)))</f>
        <v>7.1426020665498369</v>
      </c>
      <c r="X699" s="1">
        <v>1938.083333</v>
      </c>
      <c r="Y699" s="1">
        <v>-0.115164070127715</v>
      </c>
      <c r="Z699" s="1">
        <v>-4.7707140000000002E-2</v>
      </c>
      <c r="AA699" s="1">
        <v>1938.083333</v>
      </c>
      <c r="AB699" s="1">
        <v>1.4039999999999999</v>
      </c>
      <c r="AC699" s="1">
        <v>4.3575039574442398</v>
      </c>
      <c r="AD699" s="1">
        <v>322.80775632253898</v>
      </c>
    </row>
    <row r="700" spans="1:30" x14ac:dyDescent="0.25">
      <c r="A700" s="1">
        <v>2011.166667</v>
      </c>
      <c r="B700" s="1">
        <v>0.57891393226294796</v>
      </c>
      <c r="C700" s="1">
        <v>0.45077720199999999</v>
      </c>
      <c r="I700">
        <f t="shared" si="51"/>
        <v>698</v>
      </c>
      <c r="J700">
        <f t="shared" si="50"/>
        <v>1.1109015027814295</v>
      </c>
      <c r="K700">
        <f t="array" ref="K700">+((SUM(COS($I700/$K$1*($A$22:$A$2000))*$B$22:$B$2000)))</f>
        <v>0.36151685918793569</v>
      </c>
      <c r="L700">
        <f t="array" ref="L700">+((SUM(COS($I700/$K$1*($A$22:$A$2000))*$C$22:$C$2000)))</f>
        <v>20.580344616949056</v>
      </c>
      <c r="X700" s="1">
        <v>1938.166667</v>
      </c>
      <c r="Y700" s="1">
        <v>-0.18116096399182399</v>
      </c>
      <c r="Z700" s="1">
        <v>0.1617565</v>
      </c>
      <c r="AA700" s="1">
        <v>1938.166667</v>
      </c>
      <c r="AB700" s="1">
        <v>1.4059999999999999</v>
      </c>
      <c r="AC700" s="1">
        <v>5.1318738133039599</v>
      </c>
      <c r="AD700" s="1">
        <v>403.927338459255</v>
      </c>
    </row>
    <row r="701" spans="1:30" x14ac:dyDescent="0.25">
      <c r="A701" s="1">
        <v>2011.25</v>
      </c>
      <c r="B701" s="1">
        <v>0.69399382520950603</v>
      </c>
      <c r="C701" s="1">
        <v>0.44041450799999998</v>
      </c>
      <c r="I701">
        <f t="shared" si="51"/>
        <v>699</v>
      </c>
      <c r="J701">
        <f t="shared" si="50"/>
        <v>1.1124930522123484</v>
      </c>
      <c r="K701">
        <f t="array" ref="K701">+((SUM(COS($I701/$K$1*($A$22:$A$2000))*$B$22:$B$2000)))</f>
        <v>4.8792376661656567</v>
      </c>
      <c r="L701">
        <f t="array" ref="L701">+((SUM(COS($I701/$K$1*($A$22:$A$2000))*$C$22:$C$2000)))</f>
        <v>9.9504617757405445</v>
      </c>
      <c r="X701" s="1">
        <v>1938.25</v>
      </c>
      <c r="Y701" s="1">
        <v>-0.20047558468190699</v>
      </c>
      <c r="Z701" s="1">
        <v>-0.16459370000000001</v>
      </c>
      <c r="AA701" s="1">
        <v>1938.25</v>
      </c>
      <c r="AB701" s="1">
        <v>1.4079999999999999</v>
      </c>
      <c r="AC701" s="1">
        <v>9.7604964936173992</v>
      </c>
      <c r="AD701" s="1">
        <v>460.19381487300097</v>
      </c>
    </row>
    <row r="702" spans="1:30" x14ac:dyDescent="0.25">
      <c r="A702" s="1">
        <v>2011.333333</v>
      </c>
      <c r="B702" s="1">
        <v>0.66601055429901002</v>
      </c>
      <c r="C702" s="1">
        <v>0.54922279799999996</v>
      </c>
      <c r="I702">
        <f t="shared" si="51"/>
        <v>700</v>
      </c>
      <c r="J702">
        <f t="shared" si="50"/>
        <v>1.1140846016432675</v>
      </c>
      <c r="K702">
        <f t="array" ref="K702">+((SUM(COS($I702/$K$1*($A$22:$A$2000))*$B$22:$B$2000)))</f>
        <v>4.1599684862190367</v>
      </c>
      <c r="L702">
        <f t="array" ref="L702">+((SUM(COS($I702/$K$1*($A$22:$A$2000))*$C$22:$C$2000)))</f>
        <v>-10.248880129493296</v>
      </c>
      <c r="X702" s="1">
        <v>1938.333333</v>
      </c>
      <c r="Y702" s="1">
        <v>-0.27904984613658601</v>
      </c>
      <c r="Z702" s="1">
        <v>0.21502080000000001</v>
      </c>
      <c r="AA702" s="1">
        <v>1938.333333</v>
      </c>
      <c r="AB702" s="1">
        <v>1.41</v>
      </c>
      <c r="AC702" s="1">
        <v>10.8114816948298</v>
      </c>
      <c r="AD702" s="1">
        <v>430.90323072352197</v>
      </c>
    </row>
    <row r="703" spans="1:30" x14ac:dyDescent="0.25">
      <c r="A703" s="1">
        <v>2011.416667</v>
      </c>
      <c r="B703" s="1">
        <v>0.59813269444200301</v>
      </c>
      <c r="C703" s="1">
        <v>0.65803108799999999</v>
      </c>
      <c r="I703">
        <f t="shared" si="51"/>
        <v>701</v>
      </c>
      <c r="J703">
        <f t="shared" si="50"/>
        <v>1.1156761510741864</v>
      </c>
      <c r="K703">
        <f t="array" ref="K703">+((SUM(COS($I703/$K$1*($A$22:$A$2000))*$B$22:$B$2000)))</f>
        <v>-3.0146392751413376</v>
      </c>
      <c r="L703">
        <f t="array" ref="L703">+((SUM(COS($I703/$K$1*($A$22:$A$2000))*$C$22:$C$2000)))</f>
        <v>-14.429805868100264</v>
      </c>
      <c r="X703" s="1">
        <v>1938.416667</v>
      </c>
      <c r="Y703" s="1">
        <v>-0.46022944817696898</v>
      </c>
      <c r="Z703" s="1">
        <v>-0.216866</v>
      </c>
      <c r="AA703" s="1">
        <v>1938.416667</v>
      </c>
      <c r="AB703" s="1">
        <v>1.4119999999999999</v>
      </c>
      <c r="AC703" s="1">
        <v>9.3501259525877298</v>
      </c>
      <c r="AD703" s="1">
        <v>353.46478785419401</v>
      </c>
    </row>
    <row r="704" spans="1:30" x14ac:dyDescent="0.25">
      <c r="A704" s="1">
        <v>2011.5</v>
      </c>
      <c r="B704" s="1">
        <v>0.52483428081609396</v>
      </c>
      <c r="C704" s="1">
        <v>0.60103626899999996</v>
      </c>
      <c r="I704">
        <f t="shared" si="51"/>
        <v>702</v>
      </c>
      <c r="J704">
        <f t="shared" si="50"/>
        <v>1.1172677005051053</v>
      </c>
      <c r="K704">
        <f t="array" ref="K704">+((SUM(COS($I704/$K$1*($A$22:$A$2000))*$B$22:$B$2000)))</f>
        <v>-8.5403199081440331</v>
      </c>
      <c r="L704">
        <f t="array" ref="L704">+((SUM(COS($I704/$K$1*($A$22:$A$2000))*$C$22:$C$2000)))</f>
        <v>-0.89555527442476179</v>
      </c>
      <c r="X704" s="1">
        <v>1938.5</v>
      </c>
      <c r="Y704" s="1">
        <v>-0.63710465096544899</v>
      </c>
      <c r="Z704" s="1">
        <v>-0.32726850000000002</v>
      </c>
      <c r="AA704" s="1">
        <v>1938.5</v>
      </c>
      <c r="AB704" s="1">
        <v>1.4139999999999999</v>
      </c>
      <c r="AC704" s="1">
        <v>25.0860433143399</v>
      </c>
      <c r="AD704" s="1">
        <v>303.63745117117003</v>
      </c>
    </row>
    <row r="705" spans="1:30" x14ac:dyDescent="0.25">
      <c r="A705" s="1">
        <v>2011.583333</v>
      </c>
      <c r="B705" s="1">
        <v>0.51822554386008302</v>
      </c>
      <c r="C705" s="1">
        <v>0.52849740899999997</v>
      </c>
      <c r="I705">
        <f t="shared" si="51"/>
        <v>703</v>
      </c>
      <c r="J705">
        <f t="shared" si="50"/>
        <v>1.1188592499360244</v>
      </c>
      <c r="K705">
        <f t="array" ref="K705">+((SUM(COS($I705/$K$1*($A$22:$A$2000))*$B$22:$B$2000)))</f>
        <v>-6.1323623848099809</v>
      </c>
      <c r="L705">
        <f t="array" ref="L705">+((SUM(COS($I705/$K$1*($A$22:$A$2000))*$C$22:$C$2000)))</f>
        <v>8.7672121578526703</v>
      </c>
      <c r="X705" s="1">
        <v>1938.583333</v>
      </c>
      <c r="Y705" s="1">
        <v>-0.69996680747648699</v>
      </c>
      <c r="Z705" s="1">
        <v>0.1313569</v>
      </c>
      <c r="AA705" s="1">
        <v>1938.583333</v>
      </c>
      <c r="AB705" s="1">
        <v>1.4159999999999999</v>
      </c>
      <c r="AC705" s="1">
        <v>73.715414186930602</v>
      </c>
      <c r="AD705" s="1">
        <v>270.13647072094801</v>
      </c>
    </row>
    <row r="706" spans="1:30" x14ac:dyDescent="0.25">
      <c r="A706" s="1">
        <v>2011.666667</v>
      </c>
      <c r="B706" s="1">
        <v>0.55323490153197197</v>
      </c>
      <c r="C706" s="1">
        <v>0.67357513000000002</v>
      </c>
      <c r="I706">
        <f t="shared" si="51"/>
        <v>704</v>
      </c>
      <c r="J706">
        <f t="shared" si="50"/>
        <v>1.1204507993669433</v>
      </c>
      <c r="K706">
        <f t="array" ref="K706">+((SUM(COS($I706/$K$1*($A$22:$A$2000))*$B$22:$B$2000)))</f>
        <v>0.71048638015588539</v>
      </c>
      <c r="L706">
        <f t="array" ref="L706">+((SUM(COS($I706/$K$1*($A$22:$A$2000))*$C$22:$C$2000)))</f>
        <v>2.0620866167926319</v>
      </c>
      <c r="X706" s="1">
        <v>1938.666667</v>
      </c>
      <c r="Y706" s="1">
        <v>-0.68243832262871296</v>
      </c>
      <c r="Z706" s="1">
        <v>-9.7476690000000005E-2</v>
      </c>
      <c r="AA706" s="1">
        <v>1938.666667</v>
      </c>
      <c r="AB706" s="1">
        <v>1.4179999999999999</v>
      </c>
      <c r="AC706" s="1">
        <v>144.035827619267</v>
      </c>
      <c r="AD706" s="1">
        <v>209.74142075536099</v>
      </c>
    </row>
    <row r="707" spans="1:30" x14ac:dyDescent="0.25">
      <c r="A707" s="1">
        <v>2011.75</v>
      </c>
      <c r="B707" s="1">
        <v>0.56241629560847195</v>
      </c>
      <c r="C707" s="1">
        <v>0.59067357499999995</v>
      </c>
      <c r="I707">
        <f t="shared" si="51"/>
        <v>705</v>
      </c>
      <c r="J707">
        <f t="shared" ref="J707:J770" si="52">+I707/$K$1/2/PI()</f>
        <v>1.1220423487978621</v>
      </c>
      <c r="K707">
        <f t="array" ref="K707">+((SUM(COS($I707/$K$1*($A$22:$A$2000))*$B$22:$B$2000)))</f>
        <v>4.8188311843280403</v>
      </c>
      <c r="L707">
        <f t="array" ref="L707">+((SUM(COS($I707/$K$1*($A$22:$A$2000))*$C$22:$C$2000)))</f>
        <v>-8.5609356191885375</v>
      </c>
      <c r="X707" s="1">
        <v>1938.75</v>
      </c>
      <c r="Y707" s="1">
        <v>-0.66080430994018702</v>
      </c>
      <c r="Z707" s="1">
        <v>-0.2553281</v>
      </c>
      <c r="AA707" s="1">
        <v>1938.75</v>
      </c>
      <c r="AB707" s="1">
        <v>1.42</v>
      </c>
      <c r="AC707" s="1">
        <v>207.738297587826</v>
      </c>
      <c r="AD707" s="1">
        <v>163.68542253821099</v>
      </c>
    </row>
    <row r="708" spans="1:30" x14ac:dyDescent="0.25">
      <c r="A708" s="1">
        <v>2011.833333</v>
      </c>
      <c r="B708" s="1">
        <v>0.51481792880486199</v>
      </c>
      <c r="C708" s="1">
        <v>0.362694301</v>
      </c>
      <c r="I708">
        <f t="shared" si="51"/>
        <v>706</v>
      </c>
      <c r="J708">
        <f t="shared" si="52"/>
        <v>1.123633898228781</v>
      </c>
      <c r="K708">
        <f t="array" ref="K708">+((SUM(COS($I708/$K$1*($A$22:$A$2000))*$B$22:$B$2000)))</f>
        <v>4.8483244566503538</v>
      </c>
      <c r="L708">
        <f t="array" ref="L708">+((SUM(COS($I708/$K$1*($A$22:$A$2000))*$C$22:$C$2000)))</f>
        <v>-6.3101831827718762</v>
      </c>
      <c r="X708" s="1">
        <v>1938.833333</v>
      </c>
      <c r="Y708" s="1">
        <v>-0.60520366453299501</v>
      </c>
      <c r="Z708" s="1">
        <v>-0.46500609999999998</v>
      </c>
      <c r="AA708" s="1">
        <v>1938.833333</v>
      </c>
      <c r="AB708" s="1">
        <v>1.4219999999999999</v>
      </c>
      <c r="AC708" s="1">
        <v>241.408685964825</v>
      </c>
      <c r="AD708" s="1">
        <v>196.143940375298</v>
      </c>
    </row>
    <row r="709" spans="1:30" x14ac:dyDescent="0.25">
      <c r="A709" s="1">
        <v>2011.916667</v>
      </c>
      <c r="B709" s="1">
        <v>0.27600046075710399</v>
      </c>
      <c r="C709" s="1">
        <v>-0.13989637299999999</v>
      </c>
      <c r="I709">
        <f t="shared" ref="I709:I772" si="53">+I708+1</f>
        <v>707</v>
      </c>
      <c r="J709">
        <f t="shared" si="52"/>
        <v>1.1252254476597001</v>
      </c>
      <c r="K709">
        <f t="array" ref="K709">+((SUM(COS($I709/$K$1*($A$22:$A$2000))*$B$22:$B$2000)))</f>
        <v>4.1055690402112281</v>
      </c>
      <c r="L709">
        <f t="array" ref="L709">+((SUM(COS($I709/$K$1*($A$22:$A$2000))*$C$22:$C$2000)))</f>
        <v>6.2566492335755264</v>
      </c>
      <c r="X709" s="1">
        <v>1938.916667</v>
      </c>
      <c r="Y709" s="1">
        <v>-0.46362450145769402</v>
      </c>
      <c r="Z709" s="1">
        <v>-0.32819340000000002</v>
      </c>
      <c r="AA709" s="1">
        <v>1938.916667</v>
      </c>
      <c r="AB709" s="1">
        <v>1.4239999999999999</v>
      </c>
      <c r="AC709" s="1">
        <v>233.06249329186801</v>
      </c>
      <c r="AD709" s="1">
        <v>282.26284726286201</v>
      </c>
    </row>
    <row r="710" spans="1:30" x14ac:dyDescent="0.25">
      <c r="A710" s="1">
        <v>2012</v>
      </c>
      <c r="B710" s="1">
        <v>0.10252829305823</v>
      </c>
      <c r="C710" s="1">
        <v>-9.8445595999999996E-2</v>
      </c>
      <c r="I710">
        <f t="shared" si="53"/>
        <v>708</v>
      </c>
      <c r="J710">
        <f t="shared" si="52"/>
        <v>1.126816997090619</v>
      </c>
      <c r="K710">
        <f t="array" ref="K710">+((SUM(COS($I710/$K$1*($A$22:$A$2000))*$B$22:$B$2000)))</f>
        <v>3.0159497488667073</v>
      </c>
      <c r="L710">
        <f t="array" ref="L710">+((SUM(COS($I710/$K$1*($A$22:$A$2000))*$C$22:$C$2000)))</f>
        <v>13.173765216682765</v>
      </c>
      <c r="X710" s="1">
        <v>1939</v>
      </c>
      <c r="Y710" s="1">
        <v>-0.30660986735442503</v>
      </c>
      <c r="Z710" s="1">
        <v>4.3510849999999997E-2</v>
      </c>
      <c r="AA710" s="1">
        <v>1939</v>
      </c>
      <c r="AB710" s="1">
        <v>1.4259999999999999</v>
      </c>
      <c r="AC710" s="1">
        <v>183.03140983613699</v>
      </c>
      <c r="AD710" s="1">
        <v>357.89111722667201</v>
      </c>
    </row>
    <row r="711" spans="1:30" x14ac:dyDescent="0.25">
      <c r="A711" s="1">
        <v>2012.083333</v>
      </c>
      <c r="B711" s="1">
        <v>3.5341791454634501E-2</v>
      </c>
      <c r="C711" s="1">
        <v>-0.17616580300000001</v>
      </c>
      <c r="I711">
        <f t="shared" si="53"/>
        <v>709</v>
      </c>
      <c r="J711">
        <f t="shared" si="52"/>
        <v>1.1284085465215379</v>
      </c>
      <c r="K711">
        <f t="array" ref="K711">+((SUM(COS($I711/$K$1*($A$22:$A$2000))*$B$22:$B$2000)))</f>
        <v>-1.038776378389545</v>
      </c>
      <c r="L711">
        <f t="array" ref="L711">+((SUM(COS($I711/$K$1*($A$22:$A$2000))*$C$22:$C$2000)))</f>
        <v>7.2227574191635631</v>
      </c>
      <c r="X711" s="1">
        <v>1939.083333</v>
      </c>
      <c r="Y711" s="1">
        <v>-0.22636469707304999</v>
      </c>
      <c r="Z711" s="1">
        <v>0.37837280000000001</v>
      </c>
      <c r="AA711" s="1">
        <v>1939.083333</v>
      </c>
      <c r="AB711" s="1">
        <v>1.4279999999999999</v>
      </c>
      <c r="AC711" s="1">
        <v>110.14515132704101</v>
      </c>
      <c r="AD711" s="1">
        <v>406.77850109896099</v>
      </c>
    </row>
    <row r="712" spans="1:30" x14ac:dyDescent="0.25">
      <c r="A712" s="1">
        <v>2012.166667</v>
      </c>
      <c r="B712" s="1">
        <v>2.6389165450033001E-3</v>
      </c>
      <c r="C712" s="1">
        <v>-0.13471502599999999</v>
      </c>
      <c r="I712">
        <f t="shared" si="53"/>
        <v>710</v>
      </c>
      <c r="J712">
        <f t="shared" si="52"/>
        <v>1.1300000959524568</v>
      </c>
      <c r="K712">
        <f t="array" ref="K712">+((SUM(COS($I712/$K$1*($A$22:$A$2000))*$B$22:$B$2000)))</f>
        <v>-6.7186415464062756</v>
      </c>
      <c r="L712">
        <f t="array" ref="L712">+((SUM(COS($I712/$K$1*($A$22:$A$2000))*$C$22:$C$2000)))</f>
        <v>-4.0933144744251004</v>
      </c>
      <c r="X712" s="1">
        <v>1939.166667</v>
      </c>
      <c r="Y712" s="1">
        <v>-0.15729447517676101</v>
      </c>
      <c r="Z712" s="1">
        <v>0.1735044</v>
      </c>
      <c r="AA712" s="1">
        <v>1939.166667</v>
      </c>
      <c r="AB712" s="1">
        <v>1.43</v>
      </c>
      <c r="AC712" s="1">
        <v>46.304021371437599</v>
      </c>
      <c r="AD712" s="1">
        <v>423.34660456166199</v>
      </c>
    </row>
    <row r="713" spans="1:30" x14ac:dyDescent="0.25">
      <c r="A713" s="1">
        <v>2012.25</v>
      </c>
      <c r="B713" s="1">
        <v>-9.1389381818958698E-2</v>
      </c>
      <c r="C713" s="1">
        <v>-0.160621762</v>
      </c>
      <c r="I713">
        <f t="shared" si="53"/>
        <v>711</v>
      </c>
      <c r="J713">
        <f t="shared" si="52"/>
        <v>1.1315916453833759</v>
      </c>
      <c r="K713">
        <f t="array" ref="K713">+((SUM(COS($I713/$K$1*($A$22:$A$2000))*$B$22:$B$2000)))</f>
        <v>-7.8421147986876845</v>
      </c>
      <c r="L713">
        <f t="array" ref="L713">+((SUM(COS($I713/$K$1*($A$22:$A$2000))*$C$22:$C$2000)))</f>
        <v>-11.332190176234132</v>
      </c>
      <c r="X713" s="1">
        <v>1939.25</v>
      </c>
      <c r="Y713" s="1">
        <v>1.9459330096045901E-2</v>
      </c>
      <c r="Z713" s="1">
        <v>-8.5303660000000003E-2</v>
      </c>
      <c r="AA713" s="1">
        <v>1939.25</v>
      </c>
      <c r="AB713" s="1">
        <v>1.4319999999999999</v>
      </c>
      <c r="AC713" s="1">
        <v>12.838697948951999</v>
      </c>
      <c r="AD713" s="1">
        <v>372.94400513579001</v>
      </c>
    </row>
    <row r="714" spans="1:30" x14ac:dyDescent="0.25">
      <c r="A714" s="1">
        <v>2012.333333</v>
      </c>
      <c r="B714" s="1">
        <v>-0.28884164094991599</v>
      </c>
      <c r="C714" s="1">
        <v>-0.87046632099999999</v>
      </c>
      <c r="I714">
        <f t="shared" si="53"/>
        <v>712</v>
      </c>
      <c r="J714">
        <f t="shared" si="52"/>
        <v>1.1331831948142947</v>
      </c>
      <c r="K714">
        <f t="array" ref="K714">+((SUM(COS($I714/$K$1*($A$22:$A$2000))*$B$22:$B$2000)))</f>
        <v>-1.9653885549892762</v>
      </c>
      <c r="L714">
        <f t="array" ref="L714">+((SUM(COS($I714/$K$1*($A$22:$A$2000))*$C$22:$C$2000)))</f>
        <v>-11.728678619245034</v>
      </c>
      <c r="X714" s="1">
        <v>1939.333333</v>
      </c>
      <c r="Y714" s="1">
        <v>0.230570629183453</v>
      </c>
      <c r="Z714" s="1">
        <v>-0.1382892</v>
      </c>
      <c r="AA714" s="1">
        <v>1939.333333</v>
      </c>
      <c r="AB714" s="1">
        <v>1.4339999999999999</v>
      </c>
      <c r="AC714" s="1">
        <v>5.39266289319675</v>
      </c>
      <c r="AD714" s="1">
        <v>252.979399086466</v>
      </c>
    </row>
    <row r="715" spans="1:30" x14ac:dyDescent="0.25">
      <c r="A715" s="1">
        <v>2012.416667</v>
      </c>
      <c r="B715" s="1">
        <v>-1.00173975718274</v>
      </c>
      <c r="C715" s="1">
        <v>-1.1865284970000001</v>
      </c>
      <c r="I715">
        <f t="shared" si="53"/>
        <v>713</v>
      </c>
      <c r="J715">
        <f t="shared" si="52"/>
        <v>1.1347747442452139</v>
      </c>
      <c r="K715">
        <f t="array" ref="K715">+((SUM(COS($I715/$K$1*($A$22:$A$2000))*$B$22:$B$2000)))</f>
        <v>4.8362755405405808</v>
      </c>
      <c r="L715">
        <f t="array" ref="L715">+((SUM(COS($I715/$K$1*($A$22:$A$2000))*$C$22:$C$2000)))</f>
        <v>-5.5330073585231458</v>
      </c>
      <c r="X715" s="1">
        <v>1939.416667</v>
      </c>
      <c r="Y715" s="1">
        <v>0.27085053615425497</v>
      </c>
      <c r="Z715" s="1">
        <v>1.2613030000000001E-2</v>
      </c>
      <c r="AA715" s="1">
        <v>1939.416667</v>
      </c>
      <c r="AB715" s="1">
        <v>1.4359999999999999</v>
      </c>
      <c r="AC715" s="1">
        <v>6.1975686392804699</v>
      </c>
      <c r="AD715" s="1">
        <v>126.024834383665</v>
      </c>
    </row>
    <row r="716" spans="1:30" x14ac:dyDescent="0.25">
      <c r="A716" s="1">
        <v>2012.5</v>
      </c>
      <c r="B716" s="1">
        <v>-1.49125139748577</v>
      </c>
      <c r="C716" s="1">
        <v>-1.3367875650000001</v>
      </c>
      <c r="I716">
        <f t="shared" si="53"/>
        <v>714</v>
      </c>
      <c r="J716">
        <f t="shared" si="52"/>
        <v>1.1363662936761327</v>
      </c>
      <c r="K716">
        <f t="array" ref="K716">+((SUM(COS($I716/$K$1*($A$22:$A$2000))*$B$22:$B$2000)))</f>
        <v>5.5792985632069332</v>
      </c>
      <c r="L716">
        <f t="array" ref="L716">+((SUM(COS($I716/$K$1*($A$22:$A$2000))*$C$22:$C$2000)))</f>
        <v>5.9706030668541752</v>
      </c>
      <c r="X716" s="1">
        <v>1939.5</v>
      </c>
      <c r="Y716" s="1">
        <v>0.11262324718984899</v>
      </c>
      <c r="Z716" s="1">
        <v>-0.1114286</v>
      </c>
      <c r="AA716" s="1">
        <v>1939.5</v>
      </c>
      <c r="AB716" s="1">
        <v>1.4379999999999999</v>
      </c>
      <c r="AC716" s="1">
        <v>4.85964590841846</v>
      </c>
      <c r="AD716" s="1">
        <v>52.520442693693397</v>
      </c>
    </row>
    <row r="717" spans="1:30" x14ac:dyDescent="0.25">
      <c r="A717" s="1">
        <v>2012.583333</v>
      </c>
      <c r="B717" s="1">
        <v>-1.66323192214146</v>
      </c>
      <c r="C717" s="1">
        <v>-1.404145078</v>
      </c>
      <c r="I717">
        <f t="shared" si="53"/>
        <v>715</v>
      </c>
      <c r="J717">
        <f t="shared" si="52"/>
        <v>1.1379578431070518</v>
      </c>
      <c r="K717">
        <f t="array" ref="K717">+((SUM(COS($I717/$K$1*($A$22:$A$2000))*$B$22:$B$2000)))</f>
        <v>1.5826165791364757</v>
      </c>
      <c r="L717">
        <f t="array" ref="L717">+((SUM(COS($I717/$K$1*($A$22:$A$2000))*$C$22:$C$2000)))</f>
        <v>15.680551076336597</v>
      </c>
      <c r="X717" s="1">
        <v>1939.583333</v>
      </c>
      <c r="Y717" s="1">
        <v>-4.2537986655369203E-2</v>
      </c>
      <c r="Z717" s="1">
        <v>-0.1793621</v>
      </c>
      <c r="AA717" s="1">
        <v>1939.583333</v>
      </c>
      <c r="AB717" s="1">
        <v>1.44</v>
      </c>
      <c r="AC717" s="1">
        <v>2.4634997172984301</v>
      </c>
      <c r="AD717" s="1">
        <v>35.941490981700298</v>
      </c>
    </row>
    <row r="718" spans="1:30" x14ac:dyDescent="0.25">
      <c r="A718" s="1">
        <v>2012.666667</v>
      </c>
      <c r="B718" s="1">
        <v>-1.66133305684527</v>
      </c>
      <c r="C718" s="1">
        <v>-1.4300518129999999</v>
      </c>
      <c r="I718">
        <f t="shared" si="53"/>
        <v>716</v>
      </c>
      <c r="J718">
        <f t="shared" si="52"/>
        <v>1.1395493925379707</v>
      </c>
      <c r="K718">
        <f t="array" ref="K718">+((SUM(COS($I718/$K$1*($A$22:$A$2000))*$B$22:$B$2000)))</f>
        <v>-0.53015964182139397</v>
      </c>
      <c r="L718">
        <f t="array" ref="L718">+((SUM(COS($I718/$K$1*($A$22:$A$2000))*$C$22:$C$2000)))</f>
        <v>13.039196900618474</v>
      </c>
      <c r="X718" s="1">
        <v>1939.666667</v>
      </c>
      <c r="Y718" s="1">
        <v>-6.0602201405923303E-2</v>
      </c>
      <c r="Z718" s="1">
        <v>7.5425300000000001E-2</v>
      </c>
      <c r="AA718" s="1">
        <v>1939.666667</v>
      </c>
      <c r="AB718" s="1">
        <v>1.4419999999999999</v>
      </c>
      <c r="AC718" s="1">
        <v>1.93731296349941</v>
      </c>
      <c r="AD718" s="1">
        <v>43.553363756389999</v>
      </c>
    </row>
    <row r="719" spans="1:30" x14ac:dyDescent="0.25">
      <c r="A719" s="1">
        <v>2012.75</v>
      </c>
      <c r="B719" s="1">
        <v>-1.6348352701747599</v>
      </c>
      <c r="C719" s="1">
        <v>-1.373056995</v>
      </c>
      <c r="I719">
        <f t="shared" si="53"/>
        <v>717</v>
      </c>
      <c r="J719">
        <f t="shared" si="52"/>
        <v>1.1411409419688896</v>
      </c>
      <c r="K719">
        <f t="array" ref="K719">+((SUM(COS($I719/$K$1*($A$22:$A$2000))*$B$22:$B$2000)))</f>
        <v>0.92189350067436071</v>
      </c>
      <c r="L719">
        <f t="array" ref="L719">+((SUM(COS($I719/$K$1*($A$22:$A$2000))*$C$22:$C$2000)))</f>
        <v>-2.2258127944727435</v>
      </c>
      <c r="X719" s="1">
        <v>1939.75</v>
      </c>
      <c r="Y719" s="1">
        <v>-4.0525541815335402E-2</v>
      </c>
      <c r="Z719" s="1">
        <v>0.1660816</v>
      </c>
      <c r="AA719" s="1">
        <v>1939.75</v>
      </c>
      <c r="AB719" s="1">
        <v>1.444</v>
      </c>
      <c r="AC719" s="1">
        <v>2.3963242398634201</v>
      </c>
      <c r="AD719" s="1">
        <v>48.3662602076244</v>
      </c>
    </row>
    <row r="720" spans="1:30" x14ac:dyDescent="0.25">
      <c r="A720" s="1">
        <v>2012.833333</v>
      </c>
      <c r="B720" s="1">
        <v>-1.6395052632450799</v>
      </c>
      <c r="C720" s="1">
        <v>-1.3626943010000001</v>
      </c>
      <c r="I720">
        <f t="shared" si="53"/>
        <v>718</v>
      </c>
      <c r="J720">
        <f t="shared" si="52"/>
        <v>1.1427324913998085</v>
      </c>
      <c r="K720">
        <f t="array" ref="K720">+((SUM(COS($I720/$K$1*($A$22:$A$2000))*$B$22:$B$2000)))</f>
        <v>1.1367920237213216</v>
      </c>
      <c r="L720">
        <f t="array" ref="L720">+((SUM(COS($I720/$K$1*($A$22:$A$2000))*$C$22:$C$2000)))</f>
        <v>-14.878348882753759</v>
      </c>
      <c r="X720" s="1">
        <v>1939.833333</v>
      </c>
      <c r="Y720" s="1">
        <v>-0.114766912236687</v>
      </c>
      <c r="Z720" s="1">
        <v>-7.1825029999999998E-2</v>
      </c>
      <c r="AA720" s="1">
        <v>1939.833333</v>
      </c>
      <c r="AB720" s="1">
        <v>1.446</v>
      </c>
      <c r="AC720" s="1">
        <v>2.0484653530195098</v>
      </c>
      <c r="AD720" s="1">
        <v>51.792823501845803</v>
      </c>
    </row>
    <row r="721" spans="1:30" x14ac:dyDescent="0.25">
      <c r="A721" s="1">
        <v>2012.916667</v>
      </c>
      <c r="B721" s="1">
        <v>-1.4357271865888399</v>
      </c>
      <c r="C721" s="1">
        <v>-1.4093264249999999</v>
      </c>
      <c r="I721">
        <f t="shared" si="53"/>
        <v>719</v>
      </c>
      <c r="J721">
        <f t="shared" si="52"/>
        <v>1.1443240408307276</v>
      </c>
      <c r="K721">
        <f t="array" ref="K721">+((SUM(COS($I721/$K$1*($A$22:$A$2000))*$B$22:$B$2000)))</f>
        <v>-2.2515731685342453</v>
      </c>
      <c r="L721">
        <f t="array" ref="L721">+((SUM(COS($I721/$K$1*($A$22:$A$2000))*$C$22:$C$2000)))</f>
        <v>-10.970133033745709</v>
      </c>
      <c r="X721" s="1">
        <v>1939.916667</v>
      </c>
      <c r="Y721" s="1">
        <v>-0.24658067936388101</v>
      </c>
      <c r="Z721" s="1">
        <v>0.1068456</v>
      </c>
      <c r="AA721" s="1">
        <v>1939.916667</v>
      </c>
      <c r="AB721" s="1">
        <v>1.448</v>
      </c>
      <c r="AC721" s="1">
        <v>1.2895627094669699</v>
      </c>
      <c r="AD721" s="1">
        <v>72.451875845599702</v>
      </c>
    </row>
    <row r="722" spans="1:30" x14ac:dyDescent="0.25">
      <c r="A722" s="1">
        <v>2013</v>
      </c>
      <c r="B722" s="1">
        <v>-1.1836809620820901</v>
      </c>
      <c r="C722" s="1">
        <v>-1.5699481870000001</v>
      </c>
      <c r="I722">
        <f t="shared" si="53"/>
        <v>720</v>
      </c>
      <c r="J722">
        <f t="shared" si="52"/>
        <v>1.1459155902616465</v>
      </c>
      <c r="K722">
        <f t="array" ref="K722">+((SUM(COS($I722/$K$1*($A$22:$A$2000))*$B$22:$B$2000)))</f>
        <v>-4.7131237306027884</v>
      </c>
      <c r="L722">
        <f t="array" ref="L722">+((SUM(COS($I722/$K$1*($A$22:$A$2000))*$C$22:$C$2000)))</f>
        <v>3.4196951271479872</v>
      </c>
      <c r="X722" s="1">
        <v>1940</v>
      </c>
      <c r="Y722" s="1">
        <v>-0.32106926748558501</v>
      </c>
      <c r="Z722" s="1">
        <v>0.2482519</v>
      </c>
      <c r="AA722" s="1">
        <v>1940</v>
      </c>
      <c r="AB722" s="1">
        <v>1.45</v>
      </c>
      <c r="AC722" s="1">
        <v>1.2876181871961301</v>
      </c>
      <c r="AD722" s="1">
        <v>106.993521139137</v>
      </c>
    </row>
    <row r="723" spans="1:30" x14ac:dyDescent="0.25">
      <c r="A723" s="1">
        <v>2013.083333</v>
      </c>
      <c r="B723" s="1">
        <v>-0.91739143419673896</v>
      </c>
      <c r="C723" s="1">
        <v>-1.2901554399999999</v>
      </c>
      <c r="I723">
        <f t="shared" si="53"/>
        <v>721</v>
      </c>
      <c r="J723">
        <f t="shared" si="52"/>
        <v>1.1475071396925653</v>
      </c>
      <c r="K723">
        <f t="array" ref="K723">+((SUM(COS($I723/$K$1*($A$22:$A$2000))*$B$22:$B$2000)))</f>
        <v>-2.2063311635532394</v>
      </c>
      <c r="L723">
        <f t="array" ref="L723">+((SUM(COS($I723/$K$1*($A$22:$A$2000))*$C$22:$C$2000)))</f>
        <v>9.4072505255525432</v>
      </c>
      <c r="X723" s="1">
        <v>1940.083333</v>
      </c>
      <c r="Y723" s="1">
        <v>-0.31426104493829699</v>
      </c>
      <c r="Z723" s="1">
        <v>-5.5036130000000003E-2</v>
      </c>
      <c r="AA723" s="1">
        <v>1940.083333</v>
      </c>
      <c r="AB723" s="1">
        <v>1.452</v>
      </c>
      <c r="AC723" s="1">
        <v>1.7301345095727001</v>
      </c>
      <c r="AD723" s="1">
        <v>128.523860348846</v>
      </c>
    </row>
    <row r="724" spans="1:30" x14ac:dyDescent="0.25">
      <c r="A724" s="1">
        <v>2013.166667</v>
      </c>
      <c r="B724" s="1">
        <v>-0.70347498413621301</v>
      </c>
      <c r="C724" s="1">
        <v>-0.91709844600000001</v>
      </c>
      <c r="I724">
        <f t="shared" si="53"/>
        <v>722</v>
      </c>
      <c r="J724">
        <f t="shared" si="52"/>
        <v>1.1490986891234842</v>
      </c>
      <c r="K724">
        <f t="array" ref="K724">+((SUM(COS($I724/$K$1*($A$22:$A$2000))*$B$22:$B$2000)))</f>
        <v>1.767810283510876</v>
      </c>
      <c r="L724">
        <f t="array" ref="L724">+((SUM(COS($I724/$K$1*($A$22:$A$2000))*$C$22:$C$2000)))</f>
        <v>0.70141527976916529</v>
      </c>
      <c r="X724" s="1">
        <v>1940.166667</v>
      </c>
      <c r="Y724" s="1">
        <v>-0.27410147273250701</v>
      </c>
      <c r="Z724" s="1">
        <v>-0.32387159999999998</v>
      </c>
      <c r="AA724" s="1">
        <v>1940.166667</v>
      </c>
      <c r="AB724" s="1">
        <v>1.454</v>
      </c>
      <c r="AC724" s="1">
        <v>1.5899315420932201</v>
      </c>
      <c r="AD724" s="1">
        <v>139.476508127215</v>
      </c>
    </row>
    <row r="725" spans="1:30" x14ac:dyDescent="0.25">
      <c r="A725" s="1">
        <v>2013.25</v>
      </c>
      <c r="B725" s="1">
        <v>-0.61946378165962801</v>
      </c>
      <c r="C725" s="1">
        <v>0.150259067</v>
      </c>
      <c r="I725">
        <f t="shared" si="53"/>
        <v>723</v>
      </c>
      <c r="J725">
        <f t="shared" si="52"/>
        <v>1.1506902385544033</v>
      </c>
      <c r="K725">
        <f t="array" ref="K725">+((SUM(COS($I725/$K$1*($A$22:$A$2000))*$B$22:$B$2000)))</f>
        <v>1.4913227375346332</v>
      </c>
      <c r="L725">
        <f t="array" ref="L725">+((SUM(COS($I725/$K$1*($A$22:$A$2000))*$C$22:$C$2000)))</f>
        <v>-8.3592219988133643</v>
      </c>
      <c r="X725" s="1">
        <v>1940.25</v>
      </c>
      <c r="Y725" s="1">
        <v>-0.22400643240808099</v>
      </c>
      <c r="Z725" s="1">
        <v>-0.31226470000000001</v>
      </c>
      <c r="AA725" s="1">
        <v>1940.25</v>
      </c>
      <c r="AB725" s="1">
        <v>1.456</v>
      </c>
      <c r="AC725" s="1">
        <v>1.1336492717028199</v>
      </c>
      <c r="AD725" s="1">
        <v>178.28968460337501</v>
      </c>
    </row>
    <row r="726" spans="1:30" x14ac:dyDescent="0.25">
      <c r="A726" s="1">
        <v>2013.333333</v>
      </c>
      <c r="B726" s="1">
        <v>-0.67105122343564605</v>
      </c>
      <c r="C726" s="1">
        <v>0.19689119199999999</v>
      </c>
      <c r="I726">
        <f t="shared" si="53"/>
        <v>724</v>
      </c>
      <c r="J726">
        <f t="shared" si="52"/>
        <v>1.1522817879853222</v>
      </c>
      <c r="K726">
        <f t="array" ref="K726">+((SUM(COS($I726/$K$1*($A$22:$A$2000))*$B$22:$B$2000)))</f>
        <v>-1.3744781639091836</v>
      </c>
      <c r="L726">
        <f t="array" ref="L726">+((SUM(COS($I726/$K$1*($A$22:$A$2000))*$C$22:$C$2000)))</f>
        <v>-3.7268862235346689</v>
      </c>
      <c r="X726" s="1">
        <v>1940.333333</v>
      </c>
      <c r="Y726" s="1">
        <v>-0.16847359455364699</v>
      </c>
      <c r="Z726" s="1">
        <v>-0.2610172</v>
      </c>
      <c r="AA726" s="1">
        <v>1940.333333</v>
      </c>
      <c r="AB726" s="1">
        <v>1.458</v>
      </c>
      <c r="AC726" s="1">
        <v>1.39662366082499</v>
      </c>
      <c r="AD726" s="1">
        <v>256.19117730999898</v>
      </c>
    </row>
    <row r="727" spans="1:30" x14ac:dyDescent="0.25">
      <c r="A727" s="1">
        <v>2013.416667</v>
      </c>
      <c r="B727" s="1">
        <v>-0.29339685054693498</v>
      </c>
      <c r="C727" s="1">
        <v>0.44041450799999998</v>
      </c>
      <c r="I727">
        <f t="shared" si="53"/>
        <v>725</v>
      </c>
      <c r="J727">
        <f t="shared" si="52"/>
        <v>1.1538733374162413</v>
      </c>
      <c r="K727">
        <f t="array" ref="K727">+((SUM(COS($I727/$K$1*($A$22:$A$2000))*$B$22:$B$2000)))</f>
        <v>8.2766228494641436E-2</v>
      </c>
      <c r="L727">
        <f t="array" ref="L727">+((SUM(COS($I727/$K$1*($A$22:$A$2000))*$C$22:$C$2000)))</f>
        <v>8.6750928981589208</v>
      </c>
      <c r="X727" s="1">
        <v>1940.416667</v>
      </c>
      <c r="Y727" s="1">
        <v>-0.124312525896085</v>
      </c>
      <c r="Z727" s="1">
        <v>0.162192</v>
      </c>
      <c r="AA727" s="1">
        <v>1940.416667</v>
      </c>
      <c r="AB727" s="1">
        <v>1.46</v>
      </c>
      <c r="AC727" s="1">
        <v>2.03727684123391</v>
      </c>
      <c r="AD727" s="1">
        <v>343.35378052116101</v>
      </c>
    </row>
    <row r="728" spans="1:30" x14ac:dyDescent="0.25">
      <c r="A728" s="1">
        <v>2013.5</v>
      </c>
      <c r="B728" s="1">
        <v>0.36012428144863601</v>
      </c>
      <c r="C728" s="1">
        <v>0.59067357499999995</v>
      </c>
      <c r="I728">
        <f t="shared" si="53"/>
        <v>726</v>
      </c>
      <c r="J728">
        <f t="shared" si="52"/>
        <v>1.1554648868471602</v>
      </c>
      <c r="K728">
        <f t="array" ref="K728">+((SUM(COS($I728/$K$1*($A$22:$A$2000))*$B$22:$B$2000)))</f>
        <v>6.2758056865673817</v>
      </c>
      <c r="L728">
        <f t="array" ref="L728">+((SUM(COS($I728/$K$1*($A$22:$A$2000))*$C$22:$C$2000)))</f>
        <v>12.192023659231499</v>
      </c>
      <c r="X728" s="1">
        <v>1940.5</v>
      </c>
      <c r="Y728" s="1">
        <v>-8.7323322835441503E-2</v>
      </c>
      <c r="Z728" s="1">
        <v>-6.9870080000000001E-2</v>
      </c>
      <c r="AA728" s="1">
        <v>1940.5</v>
      </c>
      <c r="AB728" s="1">
        <v>1.462</v>
      </c>
      <c r="AC728" s="1">
        <v>1.87989951122129</v>
      </c>
      <c r="AD728" s="1">
        <v>420.67517297216</v>
      </c>
    </row>
    <row r="729" spans="1:30" x14ac:dyDescent="0.25">
      <c r="A729" s="1">
        <v>2013.583333</v>
      </c>
      <c r="B729" s="1">
        <v>0.73464030040906403</v>
      </c>
      <c r="C729" s="1">
        <v>0.56476683900000002</v>
      </c>
      <c r="I729">
        <f t="shared" si="53"/>
        <v>727</v>
      </c>
      <c r="J729">
        <f t="shared" si="52"/>
        <v>1.1570564362780791</v>
      </c>
      <c r="K729">
        <f t="array" ref="K729">+((SUM(COS($I729/$K$1*($A$22:$A$2000))*$B$22:$B$2000)))</f>
        <v>8.1925242318021567</v>
      </c>
      <c r="L729">
        <f t="array" ref="L729">+((SUM(COS($I729/$K$1*($A$22:$A$2000))*$C$22:$C$2000)))</f>
        <v>2.6380390247676684</v>
      </c>
      <c r="X729" s="1">
        <v>1940.583333</v>
      </c>
      <c r="Y729" s="1">
        <v>-3.6040087254541199E-2</v>
      </c>
      <c r="Z729" s="1">
        <v>2.7688859999999999E-2</v>
      </c>
      <c r="AA729" s="1">
        <v>1940.583333</v>
      </c>
      <c r="AB729" s="1">
        <v>1.464</v>
      </c>
      <c r="AC729" s="1">
        <v>1.5153068944427901</v>
      </c>
      <c r="AD729" s="1">
        <v>480.70604076984102</v>
      </c>
    </row>
    <row r="730" spans="1:30" x14ac:dyDescent="0.25">
      <c r="A730" s="1">
        <v>2013.666667</v>
      </c>
      <c r="B730" s="1">
        <v>0.90615641716329598</v>
      </c>
      <c r="C730" s="1">
        <v>0.54922279799999996</v>
      </c>
      <c r="I730">
        <f t="shared" si="53"/>
        <v>728</v>
      </c>
      <c r="J730">
        <f t="shared" si="52"/>
        <v>1.1586479857089982</v>
      </c>
      <c r="K730">
        <f t="array" ref="K730">+((SUM(COS($I730/$K$1*($A$22:$A$2000))*$B$22:$B$2000)))</f>
        <v>-0.25985147765539207</v>
      </c>
      <c r="L730">
        <f t="array" ref="L730">+((SUM(COS($I730/$K$1*($A$22:$A$2000))*$C$22:$C$2000)))</f>
        <v>-8.1323859076153671</v>
      </c>
      <c r="X730" s="1">
        <v>1940.666667</v>
      </c>
      <c r="Y730" s="1">
        <v>-1.8448945425895099E-3</v>
      </c>
      <c r="Z730" s="1">
        <v>-2.965568E-2</v>
      </c>
      <c r="AA730" s="1">
        <v>1940.666667</v>
      </c>
      <c r="AB730" s="1">
        <v>1.466</v>
      </c>
      <c r="AC730" s="1">
        <v>2.4803379228634599</v>
      </c>
      <c r="AD730" s="1">
        <v>491.30229164775801</v>
      </c>
    </row>
    <row r="731" spans="1:30" x14ac:dyDescent="0.25">
      <c r="A731" s="1">
        <v>2013.75</v>
      </c>
      <c r="B731" s="1">
        <v>0.97277345042466601</v>
      </c>
      <c r="C731" s="1">
        <v>0.61139896400000004</v>
      </c>
      <c r="I731">
        <f t="shared" si="53"/>
        <v>729</v>
      </c>
      <c r="J731">
        <f t="shared" si="52"/>
        <v>1.1602395351399171</v>
      </c>
      <c r="K731">
        <f t="array" ref="K731">+((SUM(COS($I731/$K$1*($A$22:$A$2000))*$B$22:$B$2000)))</f>
        <v>-11.732382185933153</v>
      </c>
      <c r="L731">
        <f t="array" ref="L731">+((SUM(COS($I731/$K$1*($A$22:$A$2000))*$C$22:$C$2000)))</f>
        <v>-10.393788981214756</v>
      </c>
      <c r="X731" s="1">
        <v>1940.75</v>
      </c>
      <c r="Y731" s="1">
        <v>-4.3589051808647E-2</v>
      </c>
      <c r="Z731" s="1">
        <v>-0.1157672</v>
      </c>
      <c r="AA731" s="1">
        <v>1940.75</v>
      </c>
      <c r="AB731" s="1">
        <v>1.468</v>
      </c>
      <c r="AC731" s="1">
        <v>3.77592860473308</v>
      </c>
      <c r="AD731" s="1">
        <v>429.94643951666399</v>
      </c>
    </row>
    <row r="732" spans="1:30" x14ac:dyDescent="0.25">
      <c r="A732" s="1">
        <v>2013.833333</v>
      </c>
      <c r="B732" s="1">
        <v>0.97613367921532701</v>
      </c>
      <c r="C732" s="1">
        <v>0.59067357499999995</v>
      </c>
      <c r="I732">
        <f t="shared" si="53"/>
        <v>730</v>
      </c>
      <c r="J732">
        <f t="shared" si="52"/>
        <v>1.1618310845708359</v>
      </c>
      <c r="K732">
        <f t="array" ref="K732">+((SUM(COS($I732/$K$1*($A$22:$A$2000))*$B$22:$B$2000)))</f>
        <v>-13.046845943020637</v>
      </c>
      <c r="L732">
        <f t="array" ref="L732">+((SUM(COS($I732/$K$1*($A$22:$A$2000))*$C$22:$C$2000)))</f>
        <v>-7.1471229729538273</v>
      </c>
      <c r="X732" s="1">
        <v>1940.833333</v>
      </c>
      <c r="Y732" s="1">
        <v>-0.120892515314047</v>
      </c>
      <c r="Z732" s="1">
        <v>-9.3864489999999995E-2</v>
      </c>
      <c r="AA732" s="1">
        <v>1940.833333</v>
      </c>
      <c r="AB732" s="1">
        <v>1.47</v>
      </c>
      <c r="AC732" s="1">
        <v>3.3562916525670401</v>
      </c>
      <c r="AD732" s="1">
        <v>334.020285630182</v>
      </c>
    </row>
    <row r="733" spans="1:30" x14ac:dyDescent="0.25">
      <c r="A733" s="1">
        <v>2013.916667</v>
      </c>
      <c r="B733" s="1">
        <v>0.91750214205402603</v>
      </c>
      <c r="C733" s="1">
        <v>0.51295336800000002</v>
      </c>
      <c r="I733">
        <f t="shared" si="53"/>
        <v>731</v>
      </c>
      <c r="J733">
        <f t="shared" si="52"/>
        <v>1.1634226340017548</v>
      </c>
      <c r="K733">
        <f t="array" ref="K733">+((SUM(COS($I733/$K$1*($A$22:$A$2000))*$B$22:$B$2000)))</f>
        <v>-1.854472725936636</v>
      </c>
      <c r="L733">
        <f t="array" ref="L733">+((SUM(COS($I733/$K$1*($A$22:$A$2000))*$C$22:$C$2000)))</f>
        <v>-3.6289564280892188</v>
      </c>
      <c r="X733" s="1">
        <v>1940.916667</v>
      </c>
      <c r="Y733" s="1">
        <v>-0.10953894949097601</v>
      </c>
      <c r="Z733" s="1">
        <v>-0.1027735</v>
      </c>
      <c r="AA733" s="1">
        <v>1940.916667</v>
      </c>
      <c r="AB733" s="1">
        <v>1.472</v>
      </c>
      <c r="AC733" s="1">
        <v>3.8418812709483401</v>
      </c>
      <c r="AD733" s="1">
        <v>257.78859512406302</v>
      </c>
    </row>
    <row r="734" spans="1:30" x14ac:dyDescent="0.25">
      <c r="A734" s="1">
        <v>2014</v>
      </c>
      <c r="B734" s="1">
        <v>0.90322944850571296</v>
      </c>
      <c r="C734" s="1">
        <v>0.65803108799999999</v>
      </c>
      <c r="I734">
        <f t="shared" si="53"/>
        <v>732</v>
      </c>
      <c r="J734">
        <f t="shared" si="52"/>
        <v>1.1650141834326739</v>
      </c>
      <c r="K734">
        <f t="array" ref="K734">+((SUM(COS($I734/$K$1*($A$22:$A$2000))*$B$22:$B$2000)))</f>
        <v>10.108318044065522</v>
      </c>
      <c r="L734">
        <f t="array" ref="L734">+((SUM(COS($I734/$K$1*($A$22:$A$2000))*$C$22:$C$2000)))</f>
        <v>2.8368056796486449</v>
      </c>
      <c r="X734" s="1">
        <v>1941</v>
      </c>
      <c r="Y734" s="1">
        <v>8.2754070918893401E-3</v>
      </c>
      <c r="Z734" s="1">
        <v>-0.1935781</v>
      </c>
      <c r="AA734" s="1">
        <v>1941</v>
      </c>
      <c r="AB734" s="1">
        <v>1.474</v>
      </c>
      <c r="AC734" s="1">
        <v>11.458853504890801</v>
      </c>
      <c r="AD734" s="1">
        <v>209.74250188207799</v>
      </c>
    </row>
    <row r="735" spans="1:30" x14ac:dyDescent="0.25">
      <c r="A735" s="1">
        <v>2014.083333</v>
      </c>
      <c r="B735" s="1">
        <v>0.95803506960853302</v>
      </c>
      <c r="C735" s="1">
        <v>0.65803108799999999</v>
      </c>
      <c r="I735">
        <f t="shared" si="53"/>
        <v>733</v>
      </c>
      <c r="J735">
        <f t="shared" si="52"/>
        <v>1.1666057328635928</v>
      </c>
      <c r="K735">
        <f t="array" ref="K735">+((SUM(COS($I735/$K$1*($A$22:$A$2000))*$B$22:$B$2000)))</f>
        <v>11.431543975795185</v>
      </c>
      <c r="L735">
        <f t="array" ref="L735">+((SUM(COS($I735/$K$1*($A$22:$A$2000))*$C$22:$C$2000)))</f>
        <v>13.946821781137174</v>
      </c>
      <c r="X735" s="1">
        <v>1941.083333</v>
      </c>
      <c r="Y735" s="1">
        <v>0.10223470174684</v>
      </c>
      <c r="Z735" s="1">
        <v>-0.45011709999999999</v>
      </c>
      <c r="AA735" s="1">
        <v>1941.083333</v>
      </c>
      <c r="AB735" s="1">
        <v>1.476</v>
      </c>
      <c r="AC735" s="1">
        <v>27.281346581388</v>
      </c>
      <c r="AD735" s="1">
        <v>172.05654001968099</v>
      </c>
    </row>
    <row r="736" spans="1:30" x14ac:dyDescent="0.25">
      <c r="A736" s="1">
        <v>2014.166667</v>
      </c>
      <c r="B736" s="1">
        <v>1.0156439954104199</v>
      </c>
      <c r="C736" s="1">
        <v>0.54404145100000001</v>
      </c>
      <c r="I736">
        <f t="shared" si="53"/>
        <v>734</v>
      </c>
      <c r="J736">
        <f t="shared" si="52"/>
        <v>1.1681972822945117</v>
      </c>
      <c r="K736">
        <f t="array" ref="K736">+((SUM(COS($I736/$K$1*($A$22:$A$2000))*$B$22:$B$2000)))</f>
        <v>3.7153279659629637</v>
      </c>
      <c r="L736">
        <f t="array" ref="L736">+((SUM(COS($I736/$K$1*($A$22:$A$2000))*$C$22:$C$2000)))</f>
        <v>18.946242705996887</v>
      </c>
      <c r="X736" s="1">
        <v>1941.166667</v>
      </c>
      <c r="Y736" s="1">
        <v>0.117419179771844</v>
      </c>
      <c r="Z736" s="1">
        <v>-0.1074721</v>
      </c>
      <c r="AA736" s="1">
        <v>1941.166667</v>
      </c>
      <c r="AB736" s="1">
        <v>1.478</v>
      </c>
      <c r="AC736" s="1">
        <v>44.492428422002597</v>
      </c>
      <c r="AD736" s="1">
        <v>138.96936768868801</v>
      </c>
    </row>
    <row r="737" spans="1:30" x14ac:dyDescent="0.25">
      <c r="A737" s="1">
        <v>2014.25</v>
      </c>
      <c r="B737" s="1">
        <v>0.98734886714144299</v>
      </c>
      <c r="C737" s="1">
        <v>0.74611399</v>
      </c>
      <c r="I737">
        <f t="shared" si="53"/>
        <v>735</v>
      </c>
      <c r="J737">
        <f t="shared" si="52"/>
        <v>1.1697888317254308</v>
      </c>
      <c r="K737">
        <f t="array" ref="K737">+((SUM(COS($I737/$K$1*($A$22:$A$2000))*$B$22:$B$2000)))</f>
        <v>-3.047273117701339</v>
      </c>
      <c r="L737">
        <f t="array" ref="L737">+((SUM(COS($I737/$K$1*($A$22:$A$2000))*$C$22:$C$2000)))</f>
        <v>5.4677175917634635</v>
      </c>
      <c r="X737" s="1">
        <v>1941.25</v>
      </c>
      <c r="Y737" s="1">
        <v>0.194781466534485</v>
      </c>
      <c r="Z737" s="1">
        <v>-9.7203339999999999E-2</v>
      </c>
      <c r="AA737" s="1">
        <v>1941.25</v>
      </c>
      <c r="AB737" s="1">
        <v>1.48</v>
      </c>
      <c r="AC737" s="1">
        <v>55.840634814835099</v>
      </c>
      <c r="AD737" s="1">
        <v>108.96812535106601</v>
      </c>
    </row>
    <row r="738" spans="1:30" x14ac:dyDescent="0.25">
      <c r="A738" s="1">
        <v>2014.333333</v>
      </c>
      <c r="B738" s="1">
        <v>0.84898032019638303</v>
      </c>
      <c r="C738" s="1">
        <v>0.48704663199999998</v>
      </c>
      <c r="I738">
        <f t="shared" si="53"/>
        <v>736</v>
      </c>
      <c r="J738">
        <f t="shared" si="52"/>
        <v>1.1713803811563497</v>
      </c>
      <c r="K738">
        <f t="array" ref="K738">+((SUM(COS($I738/$K$1*($A$22:$A$2000))*$B$22:$B$2000)))</f>
        <v>-3.8593821965699497</v>
      </c>
      <c r="L738">
        <f t="array" ref="L738">+((SUM(COS($I738/$K$1*($A$22:$A$2000))*$C$22:$C$2000)))</f>
        <v>-18.47440884509648</v>
      </c>
      <c r="X738" s="1">
        <v>1941.333333</v>
      </c>
      <c r="Y738" s="1">
        <v>0.44444622828237701</v>
      </c>
      <c r="Z738" s="1">
        <v>-7.0737990000000001E-2</v>
      </c>
      <c r="AA738" s="1">
        <v>1941.333333</v>
      </c>
      <c r="AB738" s="1">
        <v>1.482</v>
      </c>
      <c r="AC738" s="1">
        <v>58.410467481062597</v>
      </c>
      <c r="AD738" s="1">
        <v>78.183034601153295</v>
      </c>
    </row>
    <row r="739" spans="1:30" x14ac:dyDescent="0.25">
      <c r="A739" s="1">
        <v>2014.416667</v>
      </c>
      <c r="B739" s="1">
        <v>0.13970443453973999</v>
      </c>
      <c r="C739" s="1">
        <v>-2.0725389E-2</v>
      </c>
      <c r="I739">
        <f t="shared" si="53"/>
        <v>737</v>
      </c>
      <c r="J739">
        <f t="shared" si="52"/>
        <v>1.1729719305872688</v>
      </c>
      <c r="K739">
        <f t="array" ref="K739">+((SUM(COS($I739/$K$1*($A$22:$A$2000))*$B$22:$B$2000)))</f>
        <v>-2.5025313647936636</v>
      </c>
      <c r="L739">
        <f t="array" ref="L739">+((SUM(COS($I739/$K$1*($A$22:$A$2000))*$C$22:$C$2000)))</f>
        <v>-27.007977408846592</v>
      </c>
      <c r="X739" s="1">
        <v>1941.416667</v>
      </c>
      <c r="Y739" s="1">
        <v>0.72090625273366604</v>
      </c>
      <c r="Z739" s="1">
        <v>-0.18507699999999999</v>
      </c>
      <c r="AA739" s="1">
        <v>1941.416667</v>
      </c>
      <c r="AB739" s="1">
        <v>1.484</v>
      </c>
      <c r="AC739" s="1">
        <v>50.936099197370403</v>
      </c>
      <c r="AD739" s="1">
        <v>50.434070624925297</v>
      </c>
    </row>
    <row r="740" spans="1:30" x14ac:dyDescent="0.25">
      <c r="A740" s="1">
        <v>2014.5</v>
      </c>
      <c r="B740" s="1">
        <v>-0.48812094069539202</v>
      </c>
      <c r="C740" s="1">
        <v>-0.65284974100000004</v>
      </c>
      <c r="I740">
        <f t="shared" si="53"/>
        <v>738</v>
      </c>
      <c r="J740">
        <f t="shared" si="52"/>
        <v>1.1745634800181877</v>
      </c>
      <c r="K740">
        <f t="array" ref="K740">+((SUM(COS($I740/$K$1*($A$22:$A$2000))*$B$22:$B$2000)))</f>
        <v>-3.1934228403885792</v>
      </c>
      <c r="L740">
        <f t="array" ref="L740">+((SUM(COS($I740/$K$1*($A$22:$A$2000))*$C$22:$C$2000)))</f>
        <v>-7.8798929738554797</v>
      </c>
      <c r="X740" s="1">
        <v>1941.5</v>
      </c>
      <c r="Y740" s="1">
        <v>0.78788182063620604</v>
      </c>
      <c r="Z740" s="1">
        <v>-0.13527890000000001</v>
      </c>
      <c r="AA740" s="1">
        <v>1941.5</v>
      </c>
      <c r="AB740" s="1">
        <v>1.486</v>
      </c>
      <c r="AC740" s="1">
        <v>34.264963986817897</v>
      </c>
      <c r="AD740" s="1">
        <v>30.247486535589498</v>
      </c>
    </row>
    <row r="741" spans="1:30" x14ac:dyDescent="0.25">
      <c r="A741" s="1">
        <v>2014.583333</v>
      </c>
      <c r="B741" s="1">
        <v>-0.98919201914705501</v>
      </c>
      <c r="C741" s="1">
        <v>-0.65803108799999999</v>
      </c>
      <c r="I741">
        <f t="shared" si="53"/>
        <v>739</v>
      </c>
      <c r="J741">
        <f t="shared" si="52"/>
        <v>1.1761550294491065</v>
      </c>
      <c r="K741">
        <f t="array" ref="K741">+((SUM(COS($I741/$K$1*($A$22:$A$2000))*$B$22:$B$2000)))</f>
        <v>-4.1184502560795169</v>
      </c>
      <c r="L741">
        <f t="array" ref="L741">+((SUM(COS($I741/$K$1*($A$22:$A$2000))*$C$22:$C$2000)))</f>
        <v>18.312631066679003</v>
      </c>
      <c r="X741" s="1">
        <v>1941.583333</v>
      </c>
      <c r="Y741" s="1">
        <v>0.63556009398604596</v>
      </c>
      <c r="Z741" s="1">
        <v>-0.13807330000000001</v>
      </c>
      <c r="AA741" s="1">
        <v>1941.583333</v>
      </c>
      <c r="AB741" s="1">
        <v>1.488</v>
      </c>
      <c r="AC741" s="1">
        <v>15.541036190976</v>
      </c>
      <c r="AD741" s="1">
        <v>22.9162537024825</v>
      </c>
    </row>
    <row r="742" spans="1:30" x14ac:dyDescent="0.25">
      <c r="A742" s="1">
        <v>2014.666667</v>
      </c>
      <c r="B742" s="1">
        <v>-1.30976828621913</v>
      </c>
      <c r="C742" s="1">
        <v>-0.67875647699999997</v>
      </c>
      <c r="I742">
        <f t="shared" si="53"/>
        <v>740</v>
      </c>
      <c r="J742">
        <f t="shared" si="52"/>
        <v>1.1777465788800257</v>
      </c>
      <c r="K742">
        <f t="array" ref="K742">+((SUM(COS($I742/$K$1*($A$22:$A$2000))*$B$22:$B$2000)))</f>
        <v>-1.4788412429068691</v>
      </c>
      <c r="L742">
        <f t="array" ref="L742">+((SUM(COS($I742/$K$1*($A$22:$A$2000))*$C$22:$C$2000)))</f>
        <v>21.700467456870715</v>
      </c>
      <c r="X742" s="1">
        <v>1941.666667</v>
      </c>
      <c r="Y742" s="1">
        <v>0.46757241249893</v>
      </c>
      <c r="Z742" s="1">
        <v>2.761421E-2</v>
      </c>
      <c r="AA742" s="1">
        <v>1941.666667</v>
      </c>
      <c r="AB742" s="1">
        <v>1.49</v>
      </c>
      <c r="AC742" s="1">
        <v>3.8552299901512601</v>
      </c>
      <c r="AD742" s="1">
        <v>49.354428684699698</v>
      </c>
    </row>
    <row r="743" spans="1:30" x14ac:dyDescent="0.25">
      <c r="A743" s="1">
        <v>2014.75</v>
      </c>
      <c r="B743" s="1">
        <v>-1.5104905231299699</v>
      </c>
      <c r="C743" s="1">
        <v>-0.93782383400000002</v>
      </c>
      <c r="I743">
        <f t="shared" si="53"/>
        <v>741</v>
      </c>
      <c r="J743">
        <f t="shared" si="52"/>
        <v>1.1793381283109445</v>
      </c>
      <c r="K743">
        <f t="array" ref="K743">+((SUM(COS($I743/$K$1*($A$22:$A$2000))*$B$22:$B$2000)))</f>
        <v>3.693722210580753</v>
      </c>
      <c r="L743">
        <f t="array" ref="L743">+((SUM(COS($I743/$K$1*($A$22:$A$2000))*$C$22:$C$2000)))</f>
        <v>1.3489839601028297</v>
      </c>
      <c r="X743" s="1">
        <v>1941.75</v>
      </c>
      <c r="Y743" s="1">
        <v>0.40943674738567298</v>
      </c>
      <c r="Z743" s="1">
        <v>0.16618269999999999</v>
      </c>
      <c r="AA743" s="1">
        <v>1941.75</v>
      </c>
      <c r="AB743" s="1">
        <v>1.492</v>
      </c>
      <c r="AC743" s="1">
        <v>0.54532520466907497</v>
      </c>
      <c r="AD743" s="1">
        <v>120.49094113333101</v>
      </c>
    </row>
    <row r="744" spans="1:30" x14ac:dyDescent="0.25">
      <c r="A744" s="1">
        <v>2014.833333</v>
      </c>
      <c r="B744" s="1">
        <v>-1.6571533271602601</v>
      </c>
      <c r="C744" s="1">
        <v>-1.1554404149999999</v>
      </c>
      <c r="I744">
        <f t="shared" si="53"/>
        <v>742</v>
      </c>
      <c r="J744">
        <f t="shared" si="52"/>
        <v>1.1809296777418634</v>
      </c>
      <c r="K744">
        <f t="array" ref="K744">+((SUM(COS($I744/$K$1*($A$22:$A$2000))*$B$22:$B$2000)))</f>
        <v>6.480424592565476</v>
      </c>
      <c r="L744">
        <f t="array" ref="L744">+((SUM(COS($I744/$K$1*($A$22:$A$2000))*$C$22:$C$2000)))</f>
        <v>-14.053828431058696</v>
      </c>
      <c r="X744" s="1">
        <v>1941.833333</v>
      </c>
      <c r="Y744" s="1">
        <v>0.395426779735844</v>
      </c>
      <c r="Z744" s="1">
        <v>0.52137299999999998</v>
      </c>
      <c r="AA744" s="1">
        <v>1941.833333</v>
      </c>
      <c r="AB744" s="1">
        <v>1.494</v>
      </c>
      <c r="AC744" s="1">
        <v>0.38077147252553201</v>
      </c>
      <c r="AD744" s="1">
        <v>200.75584643513201</v>
      </c>
    </row>
    <row r="745" spans="1:30" x14ac:dyDescent="0.25">
      <c r="A745" s="1">
        <v>2014.916667</v>
      </c>
      <c r="B745" s="1">
        <v>-1.8573737896250999</v>
      </c>
      <c r="C745" s="1">
        <v>-1.279792746</v>
      </c>
      <c r="I745">
        <f t="shared" si="53"/>
        <v>743</v>
      </c>
      <c r="J745">
        <f t="shared" si="52"/>
        <v>1.1825212271727823</v>
      </c>
      <c r="K745">
        <f t="array" ref="K745">+((SUM(COS($I745/$K$1*($A$22:$A$2000))*$B$22:$B$2000)))</f>
        <v>4.6365210161387971</v>
      </c>
      <c r="L745">
        <f t="array" ref="L745">+((SUM(COS($I745/$K$1*($A$22:$A$2000))*$C$22:$C$2000)))</f>
        <v>-5.5182536452203603</v>
      </c>
      <c r="X745" s="1">
        <v>1941.916667</v>
      </c>
      <c r="Y745" s="1">
        <v>0.34225168456016403</v>
      </c>
      <c r="Z745" s="1">
        <v>3.1416029999999998E-2</v>
      </c>
      <c r="AA745" s="1">
        <v>1941.916667</v>
      </c>
      <c r="AB745" s="1">
        <v>1.496</v>
      </c>
      <c r="AC745" s="1">
        <v>0.574936749982357</v>
      </c>
      <c r="AD745" s="1">
        <v>244.387311391054</v>
      </c>
    </row>
    <row r="746" spans="1:30" x14ac:dyDescent="0.25">
      <c r="A746" s="1">
        <v>2015</v>
      </c>
      <c r="B746" s="1">
        <v>-1.8295567281262199</v>
      </c>
      <c r="C746" s="1">
        <v>-1.233160622</v>
      </c>
      <c r="I746">
        <f t="shared" si="53"/>
        <v>744</v>
      </c>
      <c r="J746">
        <f t="shared" si="52"/>
        <v>1.1841127766037014</v>
      </c>
      <c r="K746">
        <f t="array" ref="K746">+((SUM(COS($I746/$K$1*($A$22:$A$2000))*$B$22:$B$2000)))</f>
        <v>0.81771586017607645</v>
      </c>
      <c r="L746">
        <f t="array" ref="L746">+((SUM(COS($I746/$K$1*($A$22:$A$2000))*$C$22:$C$2000)))</f>
        <v>10.784274042334477</v>
      </c>
      <c r="X746" s="1">
        <v>1942</v>
      </c>
      <c r="Y746" s="1">
        <v>0.27369426992840901</v>
      </c>
      <c r="Z746" s="1">
        <v>-2.473821E-2</v>
      </c>
      <c r="AA746" s="1">
        <v>1942</v>
      </c>
      <c r="AB746" s="1">
        <v>1.498</v>
      </c>
      <c r="AC746" s="1">
        <v>1.30164258030253</v>
      </c>
      <c r="AD746" s="1">
        <v>245.884576558975</v>
      </c>
    </row>
    <row r="747" spans="1:30" x14ac:dyDescent="0.25">
      <c r="A747" s="1">
        <v>2015.083333</v>
      </c>
      <c r="B747" s="1">
        <v>-1.6685241509612201</v>
      </c>
      <c r="C747" s="1">
        <v>-1.284974093</v>
      </c>
      <c r="I747">
        <f t="shared" si="53"/>
        <v>745</v>
      </c>
      <c r="J747">
        <f t="shared" si="52"/>
        <v>1.1857043260346203</v>
      </c>
      <c r="K747">
        <f t="array" ref="K747">+((SUM(COS($I747/$K$1*($A$22:$A$2000))*$B$22:$B$2000)))</f>
        <v>-1.8905709657586978</v>
      </c>
      <c r="L747">
        <f t="array" ref="L747">+((SUM(COS($I747/$K$1*($A$22:$A$2000))*$C$22:$C$2000)))</f>
        <v>7.758038961037804</v>
      </c>
      <c r="X747" s="1">
        <v>1942.083333</v>
      </c>
      <c r="Y747" s="1">
        <v>0.22991961911502601</v>
      </c>
      <c r="Z747" s="1">
        <v>-0.12895599999999999</v>
      </c>
      <c r="AA747" s="1">
        <v>1942.083333</v>
      </c>
      <c r="AB747" s="1">
        <v>1.5</v>
      </c>
      <c r="AC747" s="1">
        <v>1.4564606736753101</v>
      </c>
      <c r="AD747" s="1">
        <v>213.341689742065</v>
      </c>
    </row>
    <row r="748" spans="1:30" x14ac:dyDescent="0.25">
      <c r="A748" s="1">
        <v>2015.166667</v>
      </c>
      <c r="B748" s="1">
        <v>-1.51011961370824</v>
      </c>
      <c r="C748" s="1">
        <v>-1.3005181349999999</v>
      </c>
      <c r="I748">
        <f t="shared" si="53"/>
        <v>746</v>
      </c>
      <c r="J748">
        <f t="shared" si="52"/>
        <v>1.1872958754655392</v>
      </c>
      <c r="K748">
        <f t="array" ref="K748">+((SUM(COS($I748/$K$1*($A$22:$A$2000))*$B$22:$B$2000)))</f>
        <v>-3.5733746058617979</v>
      </c>
      <c r="L748">
        <f t="array" ref="L748">+((SUM(COS($I748/$K$1*($A$22:$A$2000))*$C$22:$C$2000)))</f>
        <v>-12.627763263126839</v>
      </c>
      <c r="X748" s="1">
        <v>1942.166667</v>
      </c>
      <c r="Y748" s="1">
        <v>0.17897693194615399</v>
      </c>
      <c r="Z748" s="1">
        <v>-9.8154839999999993E-2</v>
      </c>
      <c r="AA748" s="1">
        <v>1942.166667</v>
      </c>
      <c r="AB748" s="1">
        <v>1.502</v>
      </c>
      <c r="AC748" s="1">
        <v>2.2534204085690499</v>
      </c>
      <c r="AD748" s="1">
        <v>145.225667814091</v>
      </c>
    </row>
    <row r="749" spans="1:30" x14ac:dyDescent="0.25">
      <c r="A749" s="1">
        <v>2015.25</v>
      </c>
      <c r="B749" s="1">
        <v>-1.4612121387339301</v>
      </c>
      <c r="C749" s="1">
        <v>-1.3367875650000001</v>
      </c>
      <c r="I749">
        <f t="shared" si="53"/>
        <v>747</v>
      </c>
      <c r="J749">
        <f t="shared" si="52"/>
        <v>1.1888874248964583</v>
      </c>
      <c r="K749">
        <f t="array" ref="K749">+((SUM(COS($I749/$K$1*($A$22:$A$2000))*$B$22:$B$2000)))</f>
        <v>-5.1960162443875788</v>
      </c>
      <c r="L749">
        <f t="array" ref="L749">+((SUM(COS($I749/$K$1*($A$22:$A$2000))*$C$22:$C$2000)))</f>
        <v>-20.762469989255045</v>
      </c>
      <c r="X749" s="1">
        <v>1942.25</v>
      </c>
      <c r="Y749" s="1">
        <v>8.2714677499914097E-2</v>
      </c>
      <c r="Z749" s="1">
        <v>-0.22949339999999999</v>
      </c>
      <c r="AA749" s="1">
        <v>1942.25</v>
      </c>
      <c r="AB749" s="1">
        <v>1.504</v>
      </c>
      <c r="AC749" s="1">
        <v>9.24980698038366</v>
      </c>
      <c r="AD749" s="1">
        <v>74.579022930129995</v>
      </c>
    </row>
    <row r="750" spans="1:30" x14ac:dyDescent="0.25">
      <c r="A750" s="1">
        <v>2015.333333</v>
      </c>
      <c r="B750" s="1">
        <v>-1.5425981352896401</v>
      </c>
      <c r="C750" s="1">
        <v>-1.4766839380000001</v>
      </c>
      <c r="I750">
        <f t="shared" si="53"/>
        <v>748</v>
      </c>
      <c r="J750">
        <f t="shared" si="52"/>
        <v>1.1904789743273771</v>
      </c>
      <c r="K750">
        <f t="array" ref="K750">+((SUM(COS($I750/$K$1*($A$22:$A$2000))*$B$22:$B$2000)))</f>
        <v>-5.1975202425228888</v>
      </c>
      <c r="L750">
        <f t="array" ref="L750">+((SUM(COS($I750/$K$1*($A$22:$A$2000))*$C$22:$C$2000)))</f>
        <v>-1.3477903648025029</v>
      </c>
      <c r="X750" s="1">
        <v>1942.333333</v>
      </c>
      <c r="Y750" s="1">
        <v>-3.1644342557723498E-2</v>
      </c>
      <c r="Z750" s="1">
        <v>-0.40027859999999998</v>
      </c>
      <c r="AA750" s="1">
        <v>1942.333333</v>
      </c>
      <c r="AB750" s="1">
        <v>1.506</v>
      </c>
      <c r="AC750" s="1">
        <v>22.567589450193399</v>
      </c>
      <c r="AD750" s="1">
        <v>61.436606822458401</v>
      </c>
    </row>
    <row r="751" spans="1:30" x14ac:dyDescent="0.25">
      <c r="A751" s="1">
        <v>2015.416667</v>
      </c>
      <c r="B751" s="1">
        <v>-1.48202604639347</v>
      </c>
      <c r="C751" s="1">
        <v>-0.626943005</v>
      </c>
      <c r="I751">
        <f t="shared" si="53"/>
        <v>749</v>
      </c>
      <c r="J751">
        <f t="shared" si="52"/>
        <v>1.1920705237582963</v>
      </c>
      <c r="K751">
        <f t="array" ref="K751">+((SUM(COS($I751/$K$1*($A$22:$A$2000))*$B$22:$B$2000)))</f>
        <v>-1.2641871935956415</v>
      </c>
      <c r="L751">
        <f t="array" ref="L751">+((SUM(COS($I751/$K$1*($A$22:$A$2000))*$C$22:$C$2000)))</f>
        <v>23.179953369278589</v>
      </c>
      <c r="X751" s="1">
        <v>1942.416667</v>
      </c>
      <c r="Y751" s="1">
        <v>-0.11976758846458101</v>
      </c>
      <c r="Z751" s="1">
        <v>-0.75301799999999997</v>
      </c>
      <c r="AA751" s="1">
        <v>1942.416667</v>
      </c>
      <c r="AB751" s="1">
        <v>1.508</v>
      </c>
      <c r="AC751" s="1">
        <v>33.102559654154497</v>
      </c>
      <c r="AD751" s="1">
        <v>104.62644132891501</v>
      </c>
    </row>
    <row r="752" spans="1:30" x14ac:dyDescent="0.25">
      <c r="A752" s="1">
        <v>2015.5</v>
      </c>
      <c r="B752" s="1">
        <v>-0.94979859825441604</v>
      </c>
      <c r="C752" s="1">
        <v>0.18134715000000001</v>
      </c>
      <c r="I752">
        <f t="shared" si="53"/>
        <v>750</v>
      </c>
      <c r="J752">
        <f t="shared" si="52"/>
        <v>1.1936620731892151</v>
      </c>
      <c r="K752">
        <f t="array" ref="K752">+((SUM(COS($I752/$K$1*($A$22:$A$2000))*$B$22:$B$2000)))</f>
        <v>5.0651488719272848</v>
      </c>
      <c r="L752">
        <f t="array" ref="L752">+((SUM(COS($I752/$K$1*($A$22:$A$2000))*$C$22:$C$2000)))</f>
        <v>21.779717441873025</v>
      </c>
      <c r="X752" s="1">
        <v>1942.5</v>
      </c>
      <c r="Y752" s="1">
        <v>-0.178589171195981</v>
      </c>
      <c r="Z752" s="1">
        <v>-0.40365960000000001</v>
      </c>
      <c r="AA752" s="1">
        <v>1942.5</v>
      </c>
      <c r="AB752" s="1">
        <v>1.51</v>
      </c>
      <c r="AC752" s="1">
        <v>36.357731121384901</v>
      </c>
      <c r="AD752" s="1">
        <v>140.765673791571</v>
      </c>
    </row>
    <row r="753" spans="1:30" x14ac:dyDescent="0.25">
      <c r="A753" s="1">
        <v>2015.583333</v>
      </c>
      <c r="B753" s="1">
        <v>-0.47590145366112702</v>
      </c>
      <c r="C753" s="1">
        <v>0.58031088099999995</v>
      </c>
      <c r="I753">
        <f t="shared" si="53"/>
        <v>751</v>
      </c>
      <c r="J753">
        <f t="shared" si="52"/>
        <v>1.195253622620134</v>
      </c>
      <c r="K753">
        <f t="array" ref="K753">+((SUM(COS($I753/$K$1*($A$22:$A$2000))*$B$22:$B$2000)))</f>
        <v>8.462202042221131</v>
      </c>
      <c r="L753">
        <f t="array" ref="L753">+((SUM(COS($I753/$K$1*($A$22:$A$2000))*$C$22:$C$2000)))</f>
        <v>-3.4746856717091275</v>
      </c>
      <c r="X753" s="1">
        <v>1942.583333</v>
      </c>
      <c r="Y753" s="1">
        <v>-0.214957120582632</v>
      </c>
      <c r="Z753" s="1">
        <v>-0.81869210000000003</v>
      </c>
      <c r="AA753" s="1">
        <v>1942.583333</v>
      </c>
      <c r="AB753" s="1">
        <v>1.512</v>
      </c>
      <c r="AC753" s="1">
        <v>39.601201709870601</v>
      </c>
      <c r="AD753" s="1">
        <v>143.331511616326</v>
      </c>
    </row>
    <row r="754" spans="1:30" x14ac:dyDescent="0.25">
      <c r="A754" s="1">
        <v>2015.666667</v>
      </c>
      <c r="B754" s="1">
        <v>-0.137072818908584</v>
      </c>
      <c r="C754" s="1">
        <v>0.78238342000000005</v>
      </c>
      <c r="I754">
        <f t="shared" si="53"/>
        <v>752</v>
      </c>
      <c r="J754">
        <f t="shared" si="52"/>
        <v>1.1968451720510529</v>
      </c>
      <c r="K754">
        <f t="array" ref="K754">+((SUM(COS($I754/$K$1*($A$22:$A$2000))*$B$22:$B$2000)))</f>
        <v>5.6162784912754828</v>
      </c>
      <c r="L754">
        <f t="array" ref="L754">+((SUM(COS($I754/$K$1*($A$22:$A$2000))*$C$22:$C$2000)))</f>
        <v>-21.016127160056264</v>
      </c>
      <c r="X754" s="1">
        <v>1942.666667</v>
      </c>
      <c r="Y754" s="1">
        <v>-0.21090144781105599</v>
      </c>
      <c r="Z754" s="1">
        <v>-0.58607770000000003</v>
      </c>
      <c r="AA754" s="1">
        <v>1942.666667</v>
      </c>
      <c r="AB754" s="1">
        <v>1.514</v>
      </c>
      <c r="AC754" s="1">
        <v>47.716132593711798</v>
      </c>
      <c r="AD754" s="1">
        <v>133.88375483572199</v>
      </c>
    </row>
    <row r="755" spans="1:30" x14ac:dyDescent="0.25">
      <c r="A755" s="1">
        <v>2015.75</v>
      </c>
      <c r="B755" s="1">
        <v>8.1249523245376806E-2</v>
      </c>
      <c r="C755" s="1">
        <v>0.61139896400000004</v>
      </c>
      <c r="I755">
        <f t="shared" si="53"/>
        <v>753</v>
      </c>
      <c r="J755">
        <f t="shared" si="52"/>
        <v>1.198436721481972</v>
      </c>
      <c r="K755">
        <f t="array" ref="K755">+((SUM(COS($I755/$K$1*($A$22:$A$2000))*$B$22:$B$2000)))</f>
        <v>-0.73357853339279322</v>
      </c>
      <c r="L755">
        <f t="array" ref="L755">+((SUM(COS($I755/$K$1*($A$22:$A$2000))*$C$22:$C$2000)))</f>
        <v>-12.706447896538613</v>
      </c>
      <c r="X755" s="1">
        <v>1942.75</v>
      </c>
      <c r="Y755" s="1">
        <v>-0.15840658667768301</v>
      </c>
      <c r="Z755" s="1">
        <v>-0.23210749999999999</v>
      </c>
      <c r="AA755" s="1">
        <v>1942.75</v>
      </c>
      <c r="AB755" s="1">
        <v>1.516</v>
      </c>
      <c r="AC755" s="1">
        <v>54.5867503476778</v>
      </c>
      <c r="AD755" s="1">
        <v>109.016008244326</v>
      </c>
    </row>
    <row r="756" spans="1:30" x14ac:dyDescent="0.25">
      <c r="A756" s="1">
        <v>2015.833333</v>
      </c>
      <c r="B756" s="1">
        <v>0.20034117167608301</v>
      </c>
      <c r="C756" s="1">
        <v>0.58031088099999995</v>
      </c>
      <c r="I756">
        <f t="shared" si="53"/>
        <v>754</v>
      </c>
      <c r="J756">
        <f t="shared" si="52"/>
        <v>1.2000282709128909</v>
      </c>
      <c r="K756">
        <f t="array" ref="K756">+((SUM(COS($I756/$K$1*($A$22:$A$2000))*$B$22:$B$2000)))</f>
        <v>-5.0794073311226686</v>
      </c>
      <c r="L756">
        <f t="array" ref="L756">+((SUM(COS($I756/$K$1*($A$22:$A$2000))*$C$22:$C$2000)))</f>
        <v>4.6408487887095253</v>
      </c>
      <c r="X756" s="1">
        <v>1942.833333</v>
      </c>
      <c r="Y756" s="1">
        <v>-8.2780089920382799E-2</v>
      </c>
      <c r="Z756" s="1">
        <v>-0.350553</v>
      </c>
      <c r="AA756" s="1">
        <v>1942.833333</v>
      </c>
      <c r="AB756" s="1">
        <v>1.518</v>
      </c>
      <c r="AC756" s="1">
        <v>55.584146808824798</v>
      </c>
      <c r="AD756" s="1">
        <v>57.747817596693999</v>
      </c>
    </row>
    <row r="757" spans="1:30" x14ac:dyDescent="0.25">
      <c r="A757" s="1">
        <v>2015.916667</v>
      </c>
      <c r="B757" s="1">
        <v>0.73153806396305698</v>
      </c>
      <c r="C757" s="1">
        <v>0.17098445600000001</v>
      </c>
      <c r="I757">
        <f t="shared" si="53"/>
        <v>755</v>
      </c>
      <c r="J757">
        <f t="shared" si="52"/>
        <v>1.2016198203438098</v>
      </c>
      <c r="K757">
        <f t="array" ref="K757">+((SUM(COS($I757/$K$1*($A$22:$A$2000))*$B$22:$B$2000)))</f>
        <v>-5.3307220395406301</v>
      </c>
      <c r="L757">
        <f t="array" ref="L757">+((SUM(COS($I757/$K$1*($A$22:$A$2000))*$C$22:$C$2000)))</f>
        <v>7.304626917700527</v>
      </c>
      <c r="X757" s="1">
        <v>1942.916667</v>
      </c>
      <c r="Y757" s="1">
        <v>-1.7803928599233699E-3</v>
      </c>
      <c r="Z757" s="1">
        <v>-0.34563440000000001</v>
      </c>
      <c r="AA757" s="1">
        <v>1942.916667</v>
      </c>
      <c r="AB757" s="1">
        <v>1.52</v>
      </c>
      <c r="AC757" s="1">
        <v>54.2345332449203</v>
      </c>
      <c r="AD757" s="1">
        <v>25.106115549274701</v>
      </c>
    </row>
    <row r="758" spans="1:30" x14ac:dyDescent="0.25">
      <c r="A758" s="1">
        <v>2016</v>
      </c>
      <c r="B758" s="1">
        <v>1.0040821886846101</v>
      </c>
      <c r="C758" s="1">
        <v>-8.8082902000000005E-2</v>
      </c>
      <c r="I758">
        <f t="shared" si="53"/>
        <v>756</v>
      </c>
      <c r="J758">
        <f t="shared" si="52"/>
        <v>1.2032113697747286</v>
      </c>
      <c r="K758">
        <f t="array" ref="K758">+((SUM(COS($I758/$K$1*($A$22:$A$2000))*$B$22:$B$2000)))</f>
        <v>-3.7508817937616028</v>
      </c>
      <c r="L758">
        <f t="array" ref="L758">+((SUM(COS($I758/$K$1*($A$22:$A$2000))*$C$22:$C$2000)))</f>
        <v>-1.2758001116832365</v>
      </c>
      <c r="X758" s="1">
        <v>1943</v>
      </c>
      <c r="Y758" s="1">
        <v>9.19453545657785E-2</v>
      </c>
      <c r="Z758" s="1">
        <v>-0.32107910000000001</v>
      </c>
      <c r="AA758" s="1">
        <v>1943</v>
      </c>
      <c r="AB758" s="1">
        <v>1.522</v>
      </c>
      <c r="AC758" s="1">
        <v>50.398894948010401</v>
      </c>
      <c r="AD758" s="1">
        <v>59.378578785172202</v>
      </c>
    </row>
    <row r="759" spans="1:30" x14ac:dyDescent="0.25">
      <c r="A759" s="1">
        <v>2016.083333</v>
      </c>
      <c r="B759" s="1">
        <v>1.1857769537123799</v>
      </c>
      <c r="C759" s="1">
        <v>-0.34196891200000001</v>
      </c>
      <c r="I759">
        <f t="shared" si="53"/>
        <v>757</v>
      </c>
      <c r="J759">
        <f t="shared" si="52"/>
        <v>1.2048029192056477</v>
      </c>
      <c r="K759">
        <f t="array" ref="K759">+((SUM(COS($I759/$K$1*($A$22:$A$2000))*$B$22:$B$2000)))</f>
        <v>-2.2410483050398691</v>
      </c>
      <c r="L759">
        <f t="array" ref="L759">+((SUM(COS($I759/$K$1*($A$22:$A$2000))*$C$22:$C$2000)))</f>
        <v>-0.35750406430065534</v>
      </c>
      <c r="X759" s="1">
        <v>1943.083333</v>
      </c>
      <c r="Y759" s="1">
        <v>0.183086931879965</v>
      </c>
      <c r="Z759" s="1">
        <v>-7.9375150000000005E-2</v>
      </c>
      <c r="AA759" s="1">
        <v>1943.083333</v>
      </c>
      <c r="AB759" s="1">
        <v>1.524</v>
      </c>
      <c r="AC759" s="1">
        <v>37.824343784070301</v>
      </c>
      <c r="AD759" s="1">
        <v>129.899926201928</v>
      </c>
    </row>
    <row r="760" spans="1:30" x14ac:dyDescent="0.25">
      <c r="A760" s="1">
        <v>2016.166667</v>
      </c>
      <c r="B760" s="1">
        <v>1.3351497213411601</v>
      </c>
      <c r="C760" s="1">
        <v>-0.80310880799999995</v>
      </c>
      <c r="I760">
        <f t="shared" si="53"/>
        <v>758</v>
      </c>
      <c r="J760">
        <f t="shared" si="52"/>
        <v>1.2063944686365666</v>
      </c>
      <c r="K760">
        <f t="array" ref="K760">+((SUM(COS($I760/$K$1*($A$22:$A$2000))*$B$22:$B$2000)))</f>
        <v>0.39920831724505024</v>
      </c>
      <c r="L760">
        <f t="array" ref="L760">+((SUM(COS($I760/$K$1*($A$22:$A$2000))*$C$22:$C$2000)))</f>
        <v>11.700751742533679</v>
      </c>
      <c r="X760" s="1">
        <v>1943.166667</v>
      </c>
      <c r="Y760" s="1">
        <v>0.22409404911927799</v>
      </c>
      <c r="Z760" s="1">
        <v>-0.15236359999999999</v>
      </c>
      <c r="AA760" s="1">
        <v>1943.166667</v>
      </c>
      <c r="AB760" s="1">
        <v>1.526</v>
      </c>
      <c r="AC760" s="1">
        <v>19.080710570165099</v>
      </c>
      <c r="AD760" s="1">
        <v>176.603844794894</v>
      </c>
    </row>
    <row r="761" spans="1:30" x14ac:dyDescent="0.25">
      <c r="A761" s="1">
        <v>2016.25</v>
      </c>
      <c r="B761" s="1">
        <v>1.3909841530107701</v>
      </c>
      <c r="C761" s="1">
        <v>-1.170984456</v>
      </c>
      <c r="I761">
        <f t="shared" si="53"/>
        <v>759</v>
      </c>
      <c r="J761">
        <f t="shared" si="52"/>
        <v>1.2079860180674857</v>
      </c>
      <c r="K761">
        <f t="array" ref="K761">+((SUM(COS($I761/$K$1*($A$22:$A$2000))*$B$22:$B$2000)))</f>
        <v>5.0040969790448511</v>
      </c>
      <c r="L761">
        <f t="array" ref="L761">+((SUM(COS($I761/$K$1*($A$22:$A$2000))*$C$22:$C$2000)))</f>
        <v>12.350429292226986</v>
      </c>
      <c r="X761" s="1">
        <v>1943.25</v>
      </c>
      <c r="Y761" s="1">
        <v>0.207175563199757</v>
      </c>
      <c r="Z761" s="1">
        <v>-4.4734690000000001E-2</v>
      </c>
      <c r="AA761" s="1">
        <v>1943.25</v>
      </c>
      <c r="AB761" s="1">
        <v>1.528</v>
      </c>
      <c r="AC761" s="1">
        <v>6.7877563005724699</v>
      </c>
      <c r="AD761" s="1">
        <v>191.13735805365201</v>
      </c>
    </row>
    <row r="762" spans="1:30" x14ac:dyDescent="0.25">
      <c r="A762" s="1">
        <v>2016.333333</v>
      </c>
      <c r="B762" s="1">
        <v>1.3303021367465799</v>
      </c>
      <c r="C762" s="1">
        <v>-1.056994819</v>
      </c>
      <c r="I762">
        <f t="shared" si="53"/>
        <v>760</v>
      </c>
      <c r="J762">
        <f t="shared" si="52"/>
        <v>1.2095775674984046</v>
      </c>
      <c r="K762">
        <f t="array" ref="K762">+((SUM(COS($I762/$K$1*($A$22:$A$2000))*$B$22:$B$2000)))</f>
        <v>8.1091036462606851</v>
      </c>
      <c r="L762">
        <f t="array" ref="L762">+((SUM(COS($I762/$K$1*($A$22:$A$2000))*$C$22:$C$2000)))</f>
        <v>-8.7967350069609171</v>
      </c>
      <c r="X762" s="1">
        <v>1943.333333</v>
      </c>
      <c r="Y762" s="1">
        <v>0.189473348639734</v>
      </c>
      <c r="Z762" s="1">
        <v>1.0470780000000001E-2</v>
      </c>
      <c r="AA762" s="1">
        <v>1943.333333</v>
      </c>
      <c r="AB762" s="1">
        <v>1.53</v>
      </c>
      <c r="AC762" s="1">
        <v>5.3145880934617802</v>
      </c>
      <c r="AD762" s="1">
        <v>185.823987424026</v>
      </c>
    </row>
    <row r="763" spans="1:30" x14ac:dyDescent="0.25">
      <c r="A763" s="1">
        <v>2016.416667</v>
      </c>
      <c r="B763" s="1">
        <v>1.0321398877707999</v>
      </c>
      <c r="C763" s="1">
        <v>-0.51813471499999997</v>
      </c>
      <c r="I763">
        <f t="shared" si="53"/>
        <v>761</v>
      </c>
      <c r="J763">
        <f t="shared" si="52"/>
        <v>1.2111691169293235</v>
      </c>
      <c r="K763">
        <f t="array" ref="K763">+((SUM(COS($I763/$K$1*($A$22:$A$2000))*$B$22:$B$2000)))</f>
        <v>4.9256509079406392</v>
      </c>
      <c r="L763">
        <f t="array" ref="L763">+((SUM(COS($I763/$K$1*($A$22:$A$2000))*$C$22:$C$2000)))</f>
        <v>-27.532903831673146</v>
      </c>
      <c r="X763" s="1">
        <v>1943.416667</v>
      </c>
      <c r="Y763" s="1">
        <v>0.20311406632308501</v>
      </c>
      <c r="Z763" s="1">
        <v>0.3417211</v>
      </c>
      <c r="AA763" s="1">
        <v>1943.416667</v>
      </c>
      <c r="AB763" s="1">
        <v>1.532</v>
      </c>
      <c r="AC763" s="1">
        <v>6.2097348315342202</v>
      </c>
      <c r="AD763" s="1">
        <v>147.017405932786</v>
      </c>
    </row>
    <row r="764" spans="1:30" x14ac:dyDescent="0.25">
      <c r="A764" s="1">
        <v>2016.5</v>
      </c>
      <c r="B764" s="1">
        <v>0.72256883649868398</v>
      </c>
      <c r="C764" s="1">
        <v>0.103626943</v>
      </c>
      <c r="I764">
        <f t="shared" si="53"/>
        <v>762</v>
      </c>
      <c r="J764">
        <f t="shared" si="52"/>
        <v>1.2127606663602426</v>
      </c>
      <c r="K764">
        <f t="array" ref="K764">+((SUM(COS($I764/$K$1*($A$22:$A$2000))*$B$22:$B$2000)))</f>
        <v>-3.4951224023731986</v>
      </c>
      <c r="L764">
        <f t="array" ref="L764">+((SUM(COS($I764/$K$1*($A$22:$A$2000))*$C$22:$C$2000)))</f>
        <v>-15.148538882594135</v>
      </c>
      <c r="X764" s="1">
        <v>1943.5</v>
      </c>
      <c r="Y764" s="1">
        <v>0.196593140419726</v>
      </c>
      <c r="Z764" s="1">
        <v>0.3884804</v>
      </c>
      <c r="AA764" s="1">
        <v>1943.5</v>
      </c>
      <c r="AB764" s="1">
        <v>1.534</v>
      </c>
      <c r="AC764" s="1">
        <v>4.0523955866122296</v>
      </c>
      <c r="AD764" s="1">
        <v>77.139940715714701</v>
      </c>
    </row>
    <row r="765" spans="1:30" x14ac:dyDescent="0.25">
      <c r="A765" s="1">
        <v>2016.583333</v>
      </c>
      <c r="B765" s="1">
        <v>0.38875950811703303</v>
      </c>
      <c r="C765" s="1">
        <v>0.53367875600000003</v>
      </c>
      <c r="I765">
        <f t="shared" si="53"/>
        <v>763</v>
      </c>
      <c r="J765">
        <f t="shared" si="52"/>
        <v>1.2143522157911615</v>
      </c>
      <c r="K765">
        <f t="array" ref="K765">+((SUM(COS($I765/$K$1*($A$22:$A$2000))*$B$22:$B$2000)))</f>
        <v>-9.2599255443015505</v>
      </c>
      <c r="L765">
        <f t="array" ref="L765">+((SUM(COS($I765/$K$1*($A$22:$A$2000))*$C$22:$C$2000)))</f>
        <v>18.531189645375537</v>
      </c>
      <c r="X765" s="1">
        <v>1943.583333</v>
      </c>
      <c r="Y765" s="1">
        <v>0.123306950553497</v>
      </c>
      <c r="Z765" s="1">
        <v>0.31630789999999998</v>
      </c>
      <c r="AA765" s="1">
        <v>1943.583333</v>
      </c>
      <c r="AB765" s="1">
        <v>1.536</v>
      </c>
      <c r="AC765" s="1">
        <v>2.3452885406930899</v>
      </c>
      <c r="AD765" s="1">
        <v>24.0748496245571</v>
      </c>
    </row>
    <row r="766" spans="1:30" x14ac:dyDescent="0.25">
      <c r="A766" s="1">
        <v>2016.666667</v>
      </c>
      <c r="B766" s="1">
        <v>0.13266846477636901</v>
      </c>
      <c r="C766" s="1">
        <v>0.66839378199999999</v>
      </c>
      <c r="I766">
        <f t="shared" si="53"/>
        <v>764</v>
      </c>
      <c r="J766">
        <f t="shared" si="52"/>
        <v>1.2159437652220804</v>
      </c>
      <c r="K766">
        <f t="array" ref="K766">+((SUM(COS($I766/$K$1*($A$22:$A$2000))*$B$22:$B$2000)))</f>
        <v>-6.1394070374096179</v>
      </c>
      <c r="L766">
        <f t="array" ref="L766">+((SUM(COS($I766/$K$1*($A$22:$A$2000))*$C$22:$C$2000)))</f>
        <v>33.018001785476919</v>
      </c>
      <c r="X766" s="1">
        <v>1943.666667</v>
      </c>
      <c r="Y766" s="1">
        <v>3.6578921806406803E-2</v>
      </c>
      <c r="Z766" s="1">
        <v>-0.28768579999999999</v>
      </c>
      <c r="AA766" s="1">
        <v>1943.666667</v>
      </c>
      <c r="AB766" s="1">
        <v>1.538</v>
      </c>
      <c r="AC766" s="1">
        <v>2.9462188200707198</v>
      </c>
      <c r="AD766" s="1">
        <v>24.290486698791799</v>
      </c>
    </row>
    <row r="767" spans="1:30" x14ac:dyDescent="0.25">
      <c r="A767" s="1">
        <v>2016.75</v>
      </c>
      <c r="B767" s="1">
        <v>-5.6215031404472399E-2</v>
      </c>
      <c r="C767" s="1">
        <v>0.60103626899999996</v>
      </c>
      <c r="I767">
        <f t="shared" si="53"/>
        <v>765</v>
      </c>
      <c r="J767">
        <f t="shared" si="52"/>
        <v>1.2175353146529995</v>
      </c>
      <c r="K767">
        <f t="array" ref="K767">+((SUM(COS($I767/$K$1*($A$22:$A$2000))*$B$22:$B$2000)))</f>
        <v>2.4340959535197357</v>
      </c>
      <c r="L767">
        <f t="array" ref="L767">+((SUM(COS($I767/$K$1*($A$22:$A$2000))*$C$22:$C$2000)))</f>
        <v>9.7182051575687343</v>
      </c>
      <c r="X767" s="1">
        <v>1943.75</v>
      </c>
      <c r="Y767" s="1">
        <v>2.0201703092699801E-2</v>
      </c>
      <c r="Z767" s="1">
        <v>-0.17929899999999999</v>
      </c>
      <c r="AA767" s="1">
        <v>1943.75</v>
      </c>
      <c r="AB767" s="1">
        <v>1.54</v>
      </c>
      <c r="AC767" s="1">
        <v>2.8911272568631499</v>
      </c>
      <c r="AD767" s="1">
        <v>61.714340922279597</v>
      </c>
    </row>
    <row r="768" spans="1:30" x14ac:dyDescent="0.25">
      <c r="A768" s="1">
        <v>2016.833333</v>
      </c>
      <c r="B768" s="1">
        <v>-0.21249486702654399</v>
      </c>
      <c r="C768" s="1">
        <v>0.70466321200000004</v>
      </c>
      <c r="I768">
        <f t="shared" si="53"/>
        <v>766</v>
      </c>
      <c r="J768">
        <f t="shared" si="52"/>
        <v>1.2191268640839183</v>
      </c>
      <c r="K768">
        <f t="array" ref="K768">+((SUM(COS($I768/$K$1*($A$22:$A$2000))*$B$22:$B$2000)))</f>
        <v>6.8314900702046266</v>
      </c>
      <c r="L768">
        <f t="array" ref="L768">+((SUM(COS($I768/$K$1*($A$22:$A$2000))*$C$22:$C$2000)))</f>
        <v>-22.611738766833398</v>
      </c>
      <c r="X768" s="1">
        <v>1943.833333</v>
      </c>
      <c r="Y768" s="1">
        <v>5.9856960879813001E-2</v>
      </c>
      <c r="Z768" s="1">
        <v>-0.14040340000000001</v>
      </c>
      <c r="AA768" s="1">
        <v>1943.833333</v>
      </c>
      <c r="AB768" s="1">
        <v>1.542</v>
      </c>
      <c r="AC768" s="1">
        <v>1.6901809403194701</v>
      </c>
      <c r="AD768" s="1">
        <v>103.603005415436</v>
      </c>
    </row>
    <row r="769" spans="1:30" x14ac:dyDescent="0.25">
      <c r="A769" s="1">
        <v>2016.916667</v>
      </c>
      <c r="B769" s="1">
        <v>-0.57456015107674097</v>
      </c>
      <c r="C769" s="1">
        <v>0.80310880799999995</v>
      </c>
      <c r="I769">
        <f t="shared" si="53"/>
        <v>767</v>
      </c>
      <c r="J769">
        <f t="shared" si="52"/>
        <v>1.2207184135148372</v>
      </c>
      <c r="K769">
        <f t="array" ref="K769">+((SUM(COS($I769/$K$1*($A$22:$A$2000))*$B$22:$B$2000)))</f>
        <v>2.7170891149627874</v>
      </c>
      <c r="L769">
        <f t="array" ref="L769">+((SUM(COS($I769/$K$1*($A$22:$A$2000))*$C$22:$C$2000)))</f>
        <v>-25.69358652522148</v>
      </c>
      <c r="X769" s="1">
        <v>1943.916667</v>
      </c>
      <c r="Y769" s="1">
        <v>7.1165353838386694E-2</v>
      </c>
      <c r="Z769" s="1">
        <v>-0.17352339999999999</v>
      </c>
      <c r="AA769" s="1">
        <v>1943.916667</v>
      </c>
      <c r="AB769" s="1">
        <v>1.544</v>
      </c>
      <c r="AC769" s="1">
        <v>1.5539297434561401</v>
      </c>
      <c r="AD769" s="1">
        <v>134.830485823722</v>
      </c>
    </row>
    <row r="770" spans="1:30" x14ac:dyDescent="0.25">
      <c r="A770" s="1">
        <v>2017</v>
      </c>
      <c r="B770" s="1">
        <v>-0.851237256039997</v>
      </c>
      <c r="C770" s="1">
        <v>0.85492228000000003</v>
      </c>
      <c r="I770">
        <f t="shared" si="53"/>
        <v>768</v>
      </c>
      <c r="J770">
        <f t="shared" si="52"/>
        <v>1.2223099629457561</v>
      </c>
      <c r="K770">
        <f t="array" ref="K770">+((SUM(COS($I770/$K$1*($A$22:$A$2000))*$B$22:$B$2000)))</f>
        <v>-3.8581136584209679</v>
      </c>
      <c r="L770">
        <f t="array" ref="L770">+((SUM(COS($I770/$K$1*($A$22:$A$2000))*$C$22:$C$2000)))</f>
        <v>-0.85039943761808967</v>
      </c>
      <c r="X770" s="1">
        <v>1944</v>
      </c>
      <c r="Y770" s="1">
        <v>3.76241736174832E-2</v>
      </c>
      <c r="Z770" s="1">
        <v>1.3822879999999999E-2</v>
      </c>
      <c r="AA770" s="1">
        <v>1944</v>
      </c>
      <c r="AB770" s="1">
        <v>1.546</v>
      </c>
      <c r="AC770" s="1">
        <v>2.0148047627443399</v>
      </c>
      <c r="AD770" s="1">
        <v>146.883081974975</v>
      </c>
    </row>
    <row r="771" spans="1:30" x14ac:dyDescent="0.25">
      <c r="A771" s="1">
        <v>2017.083333</v>
      </c>
      <c r="B771" s="1">
        <v>-0.98682570994101204</v>
      </c>
      <c r="C771" s="1">
        <v>0.88082901599999996</v>
      </c>
      <c r="I771">
        <f t="shared" si="53"/>
        <v>769</v>
      </c>
      <c r="J771">
        <f t="shared" ref="J771:J834" si="54">+I771/$K$1/2/PI()</f>
        <v>1.2239015123766752</v>
      </c>
      <c r="K771">
        <f t="array" ref="K771">+((SUM(COS($I771/$K$1*($A$22:$A$2000))*$B$22:$B$2000)))</f>
        <v>-4.353834469083111</v>
      </c>
      <c r="L771">
        <f t="array" ref="L771">+((SUM(COS($I771/$K$1*($A$22:$A$2000))*$C$22:$C$2000)))</f>
        <v>17.258164020711558</v>
      </c>
      <c r="X771" s="1">
        <v>1944.083333</v>
      </c>
      <c r="Y771" s="1">
        <v>2.28629494536845E-2</v>
      </c>
      <c r="Z771" s="1">
        <v>0.41619289999999998</v>
      </c>
      <c r="AA771" s="1">
        <v>1944.083333</v>
      </c>
      <c r="AB771" s="1">
        <v>1.548</v>
      </c>
      <c r="AC771" s="1">
        <v>1.5141168279128701</v>
      </c>
      <c r="AD771" s="1">
        <v>131.23836526895499</v>
      </c>
    </row>
    <row r="772" spans="1:30" x14ac:dyDescent="0.25">
      <c r="A772" s="1">
        <v>2017.166667</v>
      </c>
      <c r="B772" s="1">
        <v>-1.05071889498986</v>
      </c>
      <c r="C772" s="1">
        <v>0.81865284999999999</v>
      </c>
      <c r="I772">
        <f t="shared" si="53"/>
        <v>770</v>
      </c>
      <c r="J772">
        <f t="shared" si="54"/>
        <v>1.2254930618075941</v>
      </c>
      <c r="K772">
        <f t="array" ref="K772">+((SUM(COS($I772/$K$1*($A$22:$A$2000))*$B$22:$B$2000)))</f>
        <v>1.5825700848226185</v>
      </c>
      <c r="L772">
        <f t="array" ref="L772">+((SUM(COS($I772/$K$1*($A$22:$A$2000))*$C$22:$C$2000)))</f>
        <v>9.7588395731647886</v>
      </c>
      <c r="X772" s="1">
        <v>1944.166667</v>
      </c>
      <c r="Y772" s="1">
        <v>3.9438597703706599E-2</v>
      </c>
      <c r="Z772" s="1">
        <v>-2.471253E-2</v>
      </c>
      <c r="AA772" s="1">
        <v>1944.166667</v>
      </c>
      <c r="AB772" s="1">
        <v>1.55</v>
      </c>
      <c r="AC772" s="1">
        <v>0.999410579749337</v>
      </c>
      <c r="AD772" s="1">
        <v>97.156840864112297</v>
      </c>
    </row>
    <row r="773" spans="1:30" x14ac:dyDescent="0.25">
      <c r="A773" s="1">
        <v>2017.25</v>
      </c>
      <c r="B773" s="1">
        <v>-1.1506667538262501</v>
      </c>
      <c r="C773" s="1">
        <v>0.75647668400000001</v>
      </c>
      <c r="I773">
        <f t="shared" ref="I773:I836" si="55">+I772+1</f>
        <v>771</v>
      </c>
      <c r="J773">
        <f t="shared" si="54"/>
        <v>1.227084611238513</v>
      </c>
      <c r="K773">
        <f t="array" ref="K773">+((SUM(COS($I773/$K$1*($A$22:$A$2000))*$B$22:$B$2000)))</f>
        <v>6.2319842353882366</v>
      </c>
      <c r="L773">
        <f t="array" ref="L773">+((SUM(COS($I773/$K$1*($A$22:$A$2000))*$C$22:$C$2000)))</f>
        <v>-5.1496161834712018</v>
      </c>
      <c r="X773" s="1">
        <v>1944.25</v>
      </c>
      <c r="Y773" s="1">
        <v>6.7059841076391197E-3</v>
      </c>
      <c r="Z773" s="1">
        <v>-5.9964690000000001E-2</v>
      </c>
      <c r="AA773" s="1">
        <v>1944.25</v>
      </c>
      <c r="AB773" s="1">
        <v>1.552</v>
      </c>
      <c r="AC773" s="1">
        <v>1.32338945810847</v>
      </c>
      <c r="AD773" s="1">
        <v>76.076611745808705</v>
      </c>
    </row>
    <row r="774" spans="1:30" x14ac:dyDescent="0.25">
      <c r="A774" s="1">
        <v>2017.333333</v>
      </c>
      <c r="B774" s="1">
        <v>-1.3273174236916601</v>
      </c>
      <c r="C774" s="1">
        <v>0.70466321200000004</v>
      </c>
      <c r="I774">
        <f t="shared" si="55"/>
        <v>772</v>
      </c>
      <c r="J774">
        <f t="shared" si="54"/>
        <v>1.2286761606694321</v>
      </c>
      <c r="K774">
        <f t="array" ref="K774">+((SUM(COS($I774/$K$1*($A$22:$A$2000))*$B$22:$B$2000)))</f>
        <v>3.8734641344131688</v>
      </c>
      <c r="L774">
        <f t="array" ref="L774">+((SUM(COS($I774/$K$1*($A$22:$A$2000))*$C$22:$C$2000)))</f>
        <v>-4.6042884632648331</v>
      </c>
      <c r="X774" s="1">
        <v>1944.333333</v>
      </c>
      <c r="Y774" s="1">
        <v>-0.123803029903111</v>
      </c>
      <c r="Z774" s="1">
        <v>0.48201379999999999</v>
      </c>
      <c r="AA774" s="1">
        <v>1944.333333</v>
      </c>
      <c r="AB774" s="1">
        <v>1.554</v>
      </c>
      <c r="AC774" s="1">
        <v>1.3455806780737301</v>
      </c>
      <c r="AD774" s="1">
        <v>95.507003734682101</v>
      </c>
    </row>
    <row r="775" spans="1:30" x14ac:dyDescent="0.25">
      <c r="A775" s="1">
        <v>2017.416667</v>
      </c>
      <c r="B775" s="1">
        <v>-1.77902209825865</v>
      </c>
      <c r="C775" s="1">
        <v>0.56994818700000005</v>
      </c>
      <c r="I775">
        <f t="shared" si="55"/>
        <v>773</v>
      </c>
      <c r="J775">
        <f t="shared" si="54"/>
        <v>1.230267710100351</v>
      </c>
      <c r="K775">
        <f t="array" ref="K775">+((SUM(COS($I775/$K$1*($A$22:$A$2000))*$B$22:$B$2000)))</f>
        <v>-2.5800546753242806</v>
      </c>
      <c r="L775">
        <f t="array" ref="L775">+((SUM(COS($I775/$K$1*($A$22:$A$2000))*$C$22:$C$2000)))</f>
        <v>5.3265738849516371</v>
      </c>
      <c r="X775" s="1">
        <v>1944.416667</v>
      </c>
      <c r="Y775" s="1">
        <v>-0.28647409142473002</v>
      </c>
      <c r="Z775" s="1">
        <v>7.5942010000000004E-2</v>
      </c>
      <c r="AA775" s="1">
        <v>1944.416667</v>
      </c>
      <c r="AB775" s="1">
        <v>1.556</v>
      </c>
      <c r="AC775" s="1">
        <v>0.84935226408610898</v>
      </c>
      <c r="AD775" s="1">
        <v>149.50587127368601</v>
      </c>
    </row>
    <row r="776" spans="1:30" x14ac:dyDescent="0.25">
      <c r="A776" s="1">
        <v>2017.5</v>
      </c>
      <c r="B776" s="1">
        <v>-1.8935172032154901</v>
      </c>
      <c r="C776" s="1">
        <v>0.29533678800000002</v>
      </c>
      <c r="I776">
        <f t="shared" si="55"/>
        <v>774</v>
      </c>
      <c r="J776">
        <f t="shared" si="54"/>
        <v>1.2318592595312701</v>
      </c>
      <c r="K776">
        <f t="array" ref="K776">+((SUM(COS($I776/$K$1*($A$22:$A$2000))*$B$22:$B$2000)))</f>
        <v>-6.1258877789918653</v>
      </c>
      <c r="L776">
        <f t="array" ref="L776">+((SUM(COS($I776/$K$1*($A$22:$A$2000))*$C$22:$C$2000)))</f>
        <v>3.9496025480197017</v>
      </c>
      <c r="X776" s="1">
        <v>1944.5</v>
      </c>
      <c r="Y776" s="1">
        <v>-0.39421063963703801</v>
      </c>
      <c r="Z776" s="1">
        <v>0.34677029999999998</v>
      </c>
      <c r="AA776" s="1">
        <v>1944.5</v>
      </c>
      <c r="AB776" s="1">
        <v>1.5580000000000001</v>
      </c>
      <c r="AC776" s="1">
        <v>0.87940104216245696</v>
      </c>
      <c r="AD776" s="1">
        <v>201.94320377037499</v>
      </c>
    </row>
    <row r="777" spans="1:30" x14ac:dyDescent="0.25">
      <c r="A777" s="1">
        <v>2017.583333</v>
      </c>
      <c r="B777" s="1">
        <v>-1.7239808979956901</v>
      </c>
      <c r="C777" s="1">
        <v>0.14507771999999999</v>
      </c>
      <c r="I777">
        <f t="shared" si="55"/>
        <v>775</v>
      </c>
      <c r="J777">
        <f t="shared" si="54"/>
        <v>1.2334508089621889</v>
      </c>
      <c r="K777">
        <f t="array" ref="K777">+((SUM(COS($I777/$K$1*($A$22:$A$2000))*$B$22:$B$2000)))</f>
        <v>-4.2016453137585401</v>
      </c>
      <c r="L777">
        <f t="array" ref="L777">+((SUM(COS($I777/$K$1*($A$22:$A$2000))*$C$22:$C$2000)))</f>
        <v>-8.2597758494354956</v>
      </c>
      <c r="X777" s="1">
        <v>1944.583333</v>
      </c>
      <c r="Y777" s="1">
        <v>-0.43732008064170702</v>
      </c>
      <c r="Z777" s="1">
        <v>0.33141789999999999</v>
      </c>
      <c r="AA777" s="1">
        <v>1944.583333</v>
      </c>
      <c r="AB777" s="1">
        <v>1.56</v>
      </c>
      <c r="AC777" s="1">
        <v>1.11336809691719</v>
      </c>
      <c r="AD777" s="1">
        <v>225.79929082346899</v>
      </c>
    </row>
    <row r="778" spans="1:30" x14ac:dyDescent="0.25">
      <c r="A778" s="1">
        <v>2017.666667</v>
      </c>
      <c r="B778" s="1">
        <v>-1.46960166059916</v>
      </c>
      <c r="C778" s="1">
        <v>0.13989637299999999</v>
      </c>
      <c r="I778">
        <f t="shared" si="55"/>
        <v>776</v>
      </c>
      <c r="J778">
        <f t="shared" si="54"/>
        <v>1.2350423583931078</v>
      </c>
      <c r="K778">
        <f t="array" ref="K778">+((SUM(COS($I778/$K$1*($A$22:$A$2000))*$B$22:$B$2000)))</f>
        <v>-0.209417989065381</v>
      </c>
      <c r="L778">
        <f t="array" ref="L778">+((SUM(COS($I778/$K$1*($A$22:$A$2000))*$C$22:$C$2000)))</f>
        <v>-10.090098649573903</v>
      </c>
      <c r="X778" s="1">
        <v>1944.666667</v>
      </c>
      <c r="Y778" s="1">
        <v>-0.433138636430141</v>
      </c>
      <c r="Z778" s="1">
        <v>0.36141390000000001</v>
      </c>
      <c r="AA778" s="1">
        <v>1944.666667</v>
      </c>
      <c r="AB778" s="1">
        <v>1.5620000000000001</v>
      </c>
      <c r="AC778" s="1">
        <v>0.83401233779801798</v>
      </c>
      <c r="AD778" s="1">
        <v>231.121380804176</v>
      </c>
    </row>
    <row r="779" spans="1:30" x14ac:dyDescent="0.25">
      <c r="A779" s="1">
        <v>2017.75</v>
      </c>
      <c r="B779" s="1">
        <v>-1.27066255147644</v>
      </c>
      <c r="C779" s="1">
        <v>-0.17616580300000001</v>
      </c>
      <c r="I779">
        <f t="shared" si="55"/>
        <v>777</v>
      </c>
      <c r="J779">
        <f t="shared" si="54"/>
        <v>1.2366339078240267</v>
      </c>
      <c r="K779">
        <f t="array" ref="K779">+((SUM(COS($I779/$K$1*($A$22:$A$2000))*$B$22:$B$2000)))</f>
        <v>2.1460447078614497</v>
      </c>
      <c r="L779">
        <f t="array" ref="L779">+((SUM(COS($I779/$K$1*($A$22:$A$2000))*$C$22:$C$2000)))</f>
        <v>4.7767642240945953</v>
      </c>
      <c r="X779" s="1">
        <v>1944.75</v>
      </c>
      <c r="Y779" s="1">
        <v>-0.35520232413445102</v>
      </c>
      <c r="Z779" s="1">
        <v>-0.24457780000000001</v>
      </c>
      <c r="AA779" s="1">
        <v>1944.75</v>
      </c>
      <c r="AB779" s="1">
        <v>1.5640000000000001</v>
      </c>
      <c r="AC779" s="1">
        <v>0.73135132843977302</v>
      </c>
      <c r="AD779" s="1">
        <v>242.87675739774801</v>
      </c>
    </row>
    <row r="780" spans="1:30" x14ac:dyDescent="0.25">
      <c r="A780" s="1">
        <v>2017.833333</v>
      </c>
      <c r="B780" s="1">
        <v>-1.16322334965246</v>
      </c>
      <c r="C780" s="1">
        <v>-0.38860103600000001</v>
      </c>
      <c r="I780">
        <f t="shared" si="55"/>
        <v>778</v>
      </c>
      <c r="J780">
        <f t="shared" si="54"/>
        <v>1.2382254572549458</v>
      </c>
      <c r="K780">
        <f t="array" ref="K780">+((SUM(COS($I780/$K$1*($A$22:$A$2000))*$B$22:$B$2000)))</f>
        <v>2.8407189068393865</v>
      </c>
      <c r="L780">
        <f t="array" ref="L780">+((SUM(COS($I780/$K$1*($A$22:$A$2000))*$C$22:$C$2000)))</f>
        <v>14.448621630133891</v>
      </c>
      <c r="X780" s="1">
        <v>1944.833333</v>
      </c>
      <c r="Y780" s="1">
        <v>-0.19611287872632799</v>
      </c>
      <c r="Z780" s="1">
        <v>-1.866043E-3</v>
      </c>
      <c r="AA780" s="1">
        <v>1944.833333</v>
      </c>
      <c r="AB780" s="1">
        <v>1.5660000000000001</v>
      </c>
      <c r="AC780" s="1">
        <v>0.98417171821455596</v>
      </c>
      <c r="AD780" s="1">
        <v>265.36389885196297</v>
      </c>
    </row>
    <row r="781" spans="1:30" x14ac:dyDescent="0.25">
      <c r="A781" s="1">
        <v>2017.916667</v>
      </c>
      <c r="B781" s="1">
        <v>-0.79324405935881503</v>
      </c>
      <c r="C781" s="1">
        <v>-0.47668393799999997</v>
      </c>
      <c r="I781">
        <f t="shared" si="55"/>
        <v>779</v>
      </c>
      <c r="J781">
        <f t="shared" si="54"/>
        <v>1.2398170066858647</v>
      </c>
      <c r="K781">
        <f t="array" ref="K781">+((SUM(COS($I781/$K$1*($A$22:$A$2000))*$B$22:$B$2000)))</f>
        <v>3.3318285481438497</v>
      </c>
      <c r="L781">
        <f t="array" ref="L781">+((SUM(COS($I781/$K$1*($A$22:$A$2000))*$C$22:$C$2000)))</f>
        <v>1.5217264608726055</v>
      </c>
      <c r="X781" s="1">
        <v>1944.916667</v>
      </c>
      <c r="Y781" s="1">
        <v>-4.0754342750715503E-2</v>
      </c>
      <c r="Z781" s="1">
        <v>0.39143519999999998</v>
      </c>
      <c r="AA781" s="1">
        <v>1944.916667</v>
      </c>
      <c r="AB781" s="1">
        <v>1.5680000000000001</v>
      </c>
      <c r="AC781" s="1">
        <v>0.91041453078290502</v>
      </c>
      <c r="AD781" s="1">
        <v>285.31688524596399</v>
      </c>
    </row>
    <row r="782" spans="1:30" x14ac:dyDescent="0.25">
      <c r="A782" s="1">
        <v>2018</v>
      </c>
      <c r="B782" s="1">
        <v>-0.54418587586846201</v>
      </c>
      <c r="C782" s="1">
        <v>-0.53367875600000003</v>
      </c>
      <c r="I782">
        <f t="shared" si="55"/>
        <v>780</v>
      </c>
      <c r="J782">
        <f t="shared" si="54"/>
        <v>1.2414085561167836</v>
      </c>
      <c r="K782">
        <f t="array" ref="K782">+((SUM(COS($I782/$K$1*($A$22:$A$2000))*$B$22:$B$2000)))</f>
        <v>3.1282335171123208</v>
      </c>
      <c r="L782">
        <f t="array" ref="L782">+((SUM(COS($I782/$K$1*($A$22:$A$2000))*$C$22:$C$2000)))</f>
        <v>-17.265181839407241</v>
      </c>
      <c r="X782" s="1">
        <v>1945</v>
      </c>
      <c r="Y782" s="1">
        <v>2.3055292475302899E-2</v>
      </c>
      <c r="Z782" s="1">
        <v>2.8021279999999999E-2</v>
      </c>
      <c r="AA782" s="1">
        <v>1945</v>
      </c>
      <c r="AB782" s="1">
        <v>1.57</v>
      </c>
      <c r="AC782" s="1">
        <v>1.78911421210262</v>
      </c>
      <c r="AD782" s="1">
        <v>292.87949489375899</v>
      </c>
    </row>
    <row r="783" spans="1:30" x14ac:dyDescent="0.25">
      <c r="A783" s="1">
        <v>2018.083333</v>
      </c>
      <c r="B783" s="1">
        <v>-0.30162939598590399</v>
      </c>
      <c r="C783" s="1">
        <v>-0.43523316099999998</v>
      </c>
      <c r="I783">
        <f t="shared" si="55"/>
        <v>781</v>
      </c>
      <c r="J783">
        <f t="shared" si="54"/>
        <v>1.2430001055477025</v>
      </c>
      <c r="K783">
        <f t="array" ref="K783">+((SUM(COS($I783/$K$1*($A$22:$A$2000))*$B$22:$B$2000)))</f>
        <v>0.7079439104019104</v>
      </c>
      <c r="L783">
        <f t="array" ref="L783">+((SUM(COS($I783/$K$1*($A$22:$A$2000))*$C$22:$C$2000)))</f>
        <v>-12.448585940752968</v>
      </c>
      <c r="X783" s="1">
        <v>1945.083333</v>
      </c>
      <c r="Y783" s="1">
        <v>3.1319612457914502E-2</v>
      </c>
      <c r="Z783" s="1">
        <v>0.25837310000000002</v>
      </c>
      <c r="AA783" s="1">
        <v>1945.083333</v>
      </c>
      <c r="AB783" s="1">
        <v>1.5720000000000001</v>
      </c>
      <c r="AC783" s="1">
        <v>5.4775668452207604</v>
      </c>
      <c r="AD783" s="1">
        <v>282.098218922353</v>
      </c>
    </row>
    <row r="784" spans="1:30" x14ac:dyDescent="0.25">
      <c r="A784" s="1">
        <v>2018.166667</v>
      </c>
      <c r="B784" s="1">
        <v>-7.26195306092038E-2</v>
      </c>
      <c r="C784" s="1">
        <v>-0.45595854899999999</v>
      </c>
      <c r="I784">
        <f t="shared" si="55"/>
        <v>782</v>
      </c>
      <c r="J784">
        <f t="shared" si="54"/>
        <v>1.2445916549786216</v>
      </c>
      <c r="K784">
        <f t="array" ref="K784">+((SUM(COS($I784/$K$1*($A$22:$A$2000))*$B$22:$B$2000)))</f>
        <v>-3.1830046600830402</v>
      </c>
      <c r="L784">
        <f t="array" ref="L784">+((SUM(COS($I784/$K$1*($A$22:$A$2000))*$C$22:$C$2000)))</f>
        <v>13.992282529152</v>
      </c>
      <c r="X784" s="1">
        <v>1945.166667</v>
      </c>
      <c r="Y784" s="1">
        <v>8.1718740739829002E-2</v>
      </c>
      <c r="Z784" s="1">
        <v>0.35732550000000002</v>
      </c>
      <c r="AA784" s="1">
        <v>1945.166667</v>
      </c>
      <c r="AB784" s="1">
        <v>1.5740000000000001</v>
      </c>
      <c r="AC784" s="1">
        <v>10.2886276134633</v>
      </c>
      <c r="AD784" s="1">
        <v>252.21007040788001</v>
      </c>
    </row>
    <row r="785" spans="1:30" x14ac:dyDescent="0.25">
      <c r="A785" s="1">
        <v>2018.25</v>
      </c>
      <c r="B785" s="1">
        <v>5.4800738535720601E-2</v>
      </c>
      <c r="C785" s="1">
        <v>-0.92227979299999996</v>
      </c>
      <c r="I785">
        <f t="shared" si="55"/>
        <v>783</v>
      </c>
      <c r="J785">
        <f t="shared" si="54"/>
        <v>1.2461832044095404</v>
      </c>
      <c r="K785">
        <f t="array" ref="K785">+((SUM(COS($I785/$K$1*($A$22:$A$2000))*$B$22:$B$2000)))</f>
        <v>-5.3988448102048867</v>
      </c>
      <c r="L785">
        <f t="array" ref="L785">+((SUM(COS($I785/$K$1*($A$22:$A$2000))*$C$22:$C$2000)))</f>
        <v>27.297852981999746</v>
      </c>
      <c r="X785" s="1">
        <v>1945.25</v>
      </c>
      <c r="Y785" s="1">
        <v>0.17113839010099999</v>
      </c>
      <c r="Z785" s="1">
        <v>-0.1496537</v>
      </c>
      <c r="AA785" s="1">
        <v>1945.25</v>
      </c>
      <c r="AB785" s="1">
        <v>1.5760000000000001</v>
      </c>
      <c r="AC785" s="1">
        <v>13.007422246566801</v>
      </c>
      <c r="AD785" s="1">
        <v>225.36802773206</v>
      </c>
    </row>
    <row r="786" spans="1:30" x14ac:dyDescent="0.25">
      <c r="A786" s="1">
        <v>2018.333333</v>
      </c>
      <c r="B786" s="1">
        <v>5.1156255976177401E-2</v>
      </c>
      <c r="C786" s="1">
        <v>-1.284974093</v>
      </c>
      <c r="I786">
        <f t="shared" si="55"/>
        <v>784</v>
      </c>
      <c r="J786">
        <f t="shared" si="54"/>
        <v>1.2477747538404595</v>
      </c>
      <c r="K786">
        <f t="array" ref="K786">+((SUM(COS($I786/$K$1*($A$22:$A$2000))*$B$22:$B$2000)))</f>
        <v>-3.9156386318564529</v>
      </c>
      <c r="L786">
        <f t="array" ref="L786">+((SUM(COS($I786/$K$1*($A$22:$A$2000))*$C$22:$C$2000)))</f>
        <v>6.7764849343329381</v>
      </c>
      <c r="X786" s="1">
        <v>1945.333333</v>
      </c>
      <c r="Y786" s="1">
        <v>0.20635142697157899</v>
      </c>
      <c r="Z786" s="1">
        <v>-0.37284919999999999</v>
      </c>
      <c r="AA786" s="1">
        <v>1945.333333</v>
      </c>
      <c r="AB786" s="1">
        <v>1.5780000000000001</v>
      </c>
      <c r="AC786" s="1">
        <v>13.388809237053</v>
      </c>
      <c r="AD786" s="1">
        <v>237.28242015913801</v>
      </c>
    </row>
    <row r="787" spans="1:30" x14ac:dyDescent="0.25">
      <c r="A787" s="1">
        <v>2018.416667</v>
      </c>
      <c r="B787" s="1">
        <v>0.44404160123538999</v>
      </c>
      <c r="C787" s="1">
        <v>-1.5284974090000001</v>
      </c>
      <c r="I787">
        <f t="shared" si="55"/>
        <v>785</v>
      </c>
      <c r="J787">
        <f t="shared" si="54"/>
        <v>1.2493663032713784</v>
      </c>
      <c r="K787">
        <f t="array" ref="K787">+((SUM(COS($I787/$K$1*($A$22:$A$2000))*$B$22:$B$2000)))</f>
        <v>-0.13749849028529149</v>
      </c>
      <c r="L787">
        <f t="array" ref="L787">+((SUM(COS($I787/$K$1*($A$22:$A$2000))*$C$22:$C$2000)))</f>
        <v>-24.449627950367152</v>
      </c>
      <c r="X787" s="1">
        <v>1945.416667</v>
      </c>
      <c r="Y787" s="1">
        <v>0.170554921915306</v>
      </c>
      <c r="Z787" s="1">
        <v>-0.37293900000000002</v>
      </c>
      <c r="AA787" s="1">
        <v>1945.416667</v>
      </c>
      <c r="AB787" s="1">
        <v>1.58</v>
      </c>
      <c r="AC787" s="1">
        <v>12.3603441486898</v>
      </c>
      <c r="AD787" s="1">
        <v>290.36414368742697</v>
      </c>
    </row>
    <row r="788" spans="1:30" x14ac:dyDescent="0.25">
      <c r="A788" s="1">
        <v>2018.5</v>
      </c>
      <c r="B788" s="1">
        <v>0.70360272721010497</v>
      </c>
      <c r="C788" s="1">
        <v>-1.6217616580000001</v>
      </c>
      <c r="I788">
        <f t="shared" si="55"/>
        <v>786</v>
      </c>
      <c r="J788">
        <f t="shared" si="54"/>
        <v>1.2509578527022975</v>
      </c>
      <c r="K788">
        <f t="array" ref="K788">+((SUM(COS($I788/$K$1*($A$22:$A$2000))*$B$22:$B$2000)))</f>
        <v>2.8976760045530794</v>
      </c>
      <c r="L788">
        <f t="array" ref="L788">+((SUM(COS($I788/$K$1*($A$22:$A$2000))*$C$22:$C$2000)))</f>
        <v>-29.09773167653859</v>
      </c>
      <c r="X788" s="1">
        <v>1945.5</v>
      </c>
      <c r="Y788" s="1">
        <v>0.16065260368057399</v>
      </c>
      <c r="Z788" s="1">
        <v>-0.2307487</v>
      </c>
      <c r="AA788" s="1">
        <v>1945.5</v>
      </c>
      <c r="AB788" s="1">
        <v>1.5820000000000001</v>
      </c>
      <c r="AC788" s="1">
        <v>9.2121403096645906</v>
      </c>
      <c r="AD788" s="1">
        <v>337.79870230705899</v>
      </c>
    </row>
    <row r="789" spans="1:30" x14ac:dyDescent="0.25">
      <c r="A789" s="1">
        <v>2018.583333</v>
      </c>
      <c r="B789" s="1">
        <v>0.84574510575345796</v>
      </c>
      <c r="C789" s="1">
        <v>-1.6476683940000001</v>
      </c>
      <c r="I789">
        <f t="shared" si="55"/>
        <v>787</v>
      </c>
      <c r="J789">
        <f t="shared" si="54"/>
        <v>1.2525494021332164</v>
      </c>
      <c r="K789">
        <f t="array" ref="K789">+((SUM(COS($I789/$K$1*($A$22:$A$2000))*$B$22:$B$2000)))</f>
        <v>3.6932864388262971</v>
      </c>
      <c r="L789">
        <f t="array" ref="L789">+((SUM(COS($I789/$K$1*($A$22:$A$2000))*$C$22:$C$2000)))</f>
        <v>-3.550456463340935</v>
      </c>
      <c r="X789" s="1">
        <v>1945.583333</v>
      </c>
      <c r="Y789" s="1">
        <v>0.233930316287498</v>
      </c>
      <c r="Z789" s="1">
        <v>-0.37484210000000001</v>
      </c>
      <c r="AA789" s="1">
        <v>1945.583333</v>
      </c>
      <c r="AB789" s="1">
        <v>1.5840000000000001</v>
      </c>
      <c r="AC789" s="1">
        <v>4.5411693728096196</v>
      </c>
      <c r="AD789" s="1">
        <v>331.61562539496703</v>
      </c>
    </row>
    <row r="790" spans="1:30" x14ac:dyDescent="0.25">
      <c r="A790" s="1">
        <v>2018.666667</v>
      </c>
      <c r="B790" s="1">
        <v>0.94079166115452795</v>
      </c>
      <c r="C790" s="1">
        <v>-1.6424870469999999</v>
      </c>
      <c r="I790">
        <f t="shared" si="55"/>
        <v>788</v>
      </c>
      <c r="J790">
        <f t="shared" si="54"/>
        <v>1.2541409515641353</v>
      </c>
      <c r="K790">
        <f t="array" ref="K790">+((SUM(COS($I790/$K$1*($A$22:$A$2000))*$B$22:$B$2000)))</f>
        <v>2.9539666506086326</v>
      </c>
      <c r="L790">
        <f t="array" ref="L790">+((SUM(COS($I790/$K$1*($A$22:$A$2000))*$C$22:$C$2000)))</f>
        <v>20.874945873979645</v>
      </c>
      <c r="X790" s="1">
        <v>1945.666667</v>
      </c>
      <c r="Y790" s="1">
        <v>0.32225309446196099</v>
      </c>
      <c r="Z790" s="1">
        <v>-0.2341847</v>
      </c>
      <c r="AA790" s="1">
        <v>1945.666667</v>
      </c>
      <c r="AB790" s="1">
        <v>1.5860000000000001</v>
      </c>
      <c r="AC790" s="1">
        <v>1.5649108429787499</v>
      </c>
      <c r="AD790" s="1">
        <v>271.196299773953</v>
      </c>
    </row>
    <row r="791" spans="1:30" x14ac:dyDescent="0.25">
      <c r="A791" s="1">
        <v>2018.75</v>
      </c>
      <c r="B791" s="1">
        <v>0.97853709290698099</v>
      </c>
      <c r="C791" s="1">
        <v>-1.3782383419999999</v>
      </c>
      <c r="I791">
        <f t="shared" si="55"/>
        <v>789</v>
      </c>
      <c r="J791">
        <f t="shared" si="54"/>
        <v>1.2557325009950542</v>
      </c>
      <c r="K791">
        <f t="array" ref="K791">+((SUM(COS($I791/$K$1*($A$22:$A$2000))*$B$22:$B$2000)))</f>
        <v>1.749364603244937</v>
      </c>
      <c r="L791">
        <f t="array" ref="L791">+((SUM(COS($I791/$K$1*($A$22:$A$2000))*$C$22:$C$2000)))</f>
        <v>20.547087805045003</v>
      </c>
      <c r="X791" s="1">
        <v>1945.75</v>
      </c>
      <c r="Y791" s="1">
        <v>0.33965525415991799</v>
      </c>
      <c r="Z791" s="1">
        <v>-0.15675739999999999</v>
      </c>
      <c r="AA791" s="1">
        <v>1945.75</v>
      </c>
      <c r="AB791" s="1">
        <v>1.5880000000000001</v>
      </c>
      <c r="AC791" s="1">
        <v>1.3899857619161999</v>
      </c>
      <c r="AD791" s="1">
        <v>195.183563875853</v>
      </c>
    </row>
    <row r="792" spans="1:30" x14ac:dyDescent="0.25">
      <c r="A792" s="1">
        <v>2018.833333</v>
      </c>
      <c r="B792" s="1">
        <v>0.95875618293578502</v>
      </c>
      <c r="C792" s="1">
        <v>-0.367875648</v>
      </c>
      <c r="I792">
        <f t="shared" si="55"/>
        <v>790</v>
      </c>
      <c r="J792">
        <f t="shared" si="54"/>
        <v>1.2573240504259733</v>
      </c>
      <c r="K792">
        <f t="array" ref="K792">+((SUM(COS($I792/$K$1*($A$22:$A$2000))*$B$22:$B$2000)))</f>
        <v>0.15313178309919795</v>
      </c>
      <c r="L792">
        <f t="array" ref="L792">+((SUM(COS($I792/$K$1*($A$22:$A$2000))*$C$22:$C$2000)))</f>
        <v>5.0085547467312397</v>
      </c>
      <c r="X792" s="1">
        <v>1945.833333</v>
      </c>
      <c r="Y792" s="1">
        <v>0.28738051997666197</v>
      </c>
      <c r="Z792" s="1">
        <v>-7.5994039999999999E-2</v>
      </c>
      <c r="AA792" s="1">
        <v>1945.833333</v>
      </c>
      <c r="AB792" s="1">
        <v>1.59</v>
      </c>
      <c r="AC792" s="1">
        <v>1.60609771265114</v>
      </c>
      <c r="AD792" s="1">
        <v>142.08916975678699</v>
      </c>
    </row>
    <row r="793" spans="1:30" x14ac:dyDescent="0.25">
      <c r="A793" s="1">
        <v>2018.916667</v>
      </c>
      <c r="B793" s="1">
        <v>0.75736924435937902</v>
      </c>
      <c r="C793" s="1">
        <v>0.23316062200000001</v>
      </c>
      <c r="I793">
        <f t="shared" si="55"/>
        <v>791</v>
      </c>
      <c r="J793">
        <f t="shared" si="54"/>
        <v>1.2589155998568922</v>
      </c>
      <c r="K793">
        <f t="array" ref="K793">+((SUM(COS($I793/$K$1*($A$22:$A$2000))*$B$22:$B$2000)))</f>
        <v>-2.0641444320814428</v>
      </c>
      <c r="L793">
        <f t="array" ref="L793">+((SUM(COS($I793/$K$1*($A$22:$A$2000))*$C$22:$C$2000)))</f>
        <v>-4.4684839636371176</v>
      </c>
      <c r="X793" s="1">
        <v>1945.916667</v>
      </c>
      <c r="Y793" s="1">
        <v>0.207083261679394</v>
      </c>
      <c r="Z793" s="1">
        <v>-0.11439340000000001</v>
      </c>
      <c r="AA793" s="1">
        <v>1945.916667</v>
      </c>
      <c r="AB793" s="1">
        <v>1.5920000000000001</v>
      </c>
      <c r="AC793" s="1">
        <v>1.0225249527089</v>
      </c>
      <c r="AD793" s="1">
        <v>126.884005025299</v>
      </c>
    </row>
    <row r="794" spans="1:30" x14ac:dyDescent="0.25">
      <c r="A794" s="1">
        <v>2019</v>
      </c>
      <c r="B794" s="1">
        <v>0.51460326795179601</v>
      </c>
      <c r="C794" s="1">
        <v>0.362694301</v>
      </c>
      <c r="I794">
        <f t="shared" si="55"/>
        <v>792</v>
      </c>
      <c r="J794">
        <f t="shared" si="54"/>
        <v>1.260507149287811</v>
      </c>
      <c r="K794">
        <f t="array" ref="K794">+((SUM(COS($I794/$K$1*($A$22:$A$2000))*$B$22:$B$2000)))</f>
        <v>-4.0836190318117724</v>
      </c>
      <c r="L794">
        <f t="array" ref="L794">+((SUM(COS($I794/$K$1*($A$22:$A$2000))*$C$22:$C$2000)))</f>
        <v>-5.0318922897033902</v>
      </c>
      <c r="X794" s="1">
        <v>1946</v>
      </c>
      <c r="Y794" s="1">
        <v>0.10823527131704599</v>
      </c>
      <c r="Z794" s="1">
        <v>0.2357129</v>
      </c>
      <c r="AA794" s="1">
        <v>1946</v>
      </c>
      <c r="AB794" s="1">
        <v>1.5940000000000001</v>
      </c>
      <c r="AC794" s="1">
        <v>0.86456852964809305</v>
      </c>
      <c r="AD794" s="1">
        <v>140.37916803324799</v>
      </c>
    </row>
    <row r="795" spans="1:30" x14ac:dyDescent="0.25">
      <c r="A795" s="1">
        <v>2019.083333</v>
      </c>
      <c r="B795" s="1">
        <v>0.35726875590257401</v>
      </c>
      <c r="C795" s="1">
        <v>0.367875648</v>
      </c>
      <c r="I795">
        <f t="shared" si="55"/>
        <v>793</v>
      </c>
      <c r="J795">
        <f t="shared" si="54"/>
        <v>1.2620986987187299</v>
      </c>
      <c r="K795">
        <f t="array" ref="K795">+((SUM(COS($I795/$K$1*($A$22:$A$2000))*$B$22:$B$2000)))</f>
        <v>-4.1648844427998126</v>
      </c>
      <c r="L795">
        <f t="array" ref="L795">+((SUM(COS($I795/$K$1*($A$22:$A$2000))*$C$22:$C$2000)))</f>
        <v>-7.9292277004534855</v>
      </c>
      <c r="X795" s="1">
        <v>1946.083333</v>
      </c>
      <c r="Y795" s="1">
        <v>-7.8280947355535702E-3</v>
      </c>
      <c r="Z795" s="1">
        <v>0.1552829</v>
      </c>
      <c r="AA795" s="1">
        <v>1946.083333</v>
      </c>
      <c r="AB795" s="1">
        <v>1.5960000000000001</v>
      </c>
      <c r="AC795" s="1">
        <v>1.21332619652045</v>
      </c>
      <c r="AD795" s="1">
        <v>158.17471719489399</v>
      </c>
    </row>
    <row r="796" spans="1:30" x14ac:dyDescent="0.25">
      <c r="A796" s="1">
        <v>2019.166667</v>
      </c>
      <c r="B796" s="1">
        <v>0.261520977871118</v>
      </c>
      <c r="C796" s="1">
        <v>0.585492228</v>
      </c>
      <c r="I796">
        <f t="shared" si="55"/>
        <v>794</v>
      </c>
      <c r="J796">
        <f t="shared" si="54"/>
        <v>1.263690248149649</v>
      </c>
      <c r="K796">
        <f t="array" ref="K796">+((SUM(COS($I796/$K$1*($A$22:$A$2000))*$B$22:$B$2000)))</f>
        <v>-1.4914197213884501</v>
      </c>
      <c r="L796">
        <f t="array" ref="L796">+((SUM(COS($I796/$K$1*($A$22:$A$2000))*$C$22:$C$2000)))</f>
        <v>-13.758333557257803</v>
      </c>
      <c r="X796" s="1">
        <v>1946.166667</v>
      </c>
      <c r="Y796" s="1">
        <v>-0.11638844273078</v>
      </c>
      <c r="Z796" s="1">
        <v>-7.3445529999999995E-2</v>
      </c>
      <c r="AA796" s="1">
        <v>1946.166667</v>
      </c>
      <c r="AB796" s="1">
        <v>1.5980000000000001</v>
      </c>
      <c r="AC796" s="1">
        <v>1.01757354985058</v>
      </c>
      <c r="AD796" s="1">
        <v>155.78397224038801</v>
      </c>
    </row>
    <row r="797" spans="1:30" x14ac:dyDescent="0.25">
      <c r="A797" s="1">
        <v>2019.25</v>
      </c>
      <c r="B797" s="1">
        <v>0.134392091489837</v>
      </c>
      <c r="C797" s="1">
        <v>0.64248704700000003</v>
      </c>
      <c r="I797">
        <f t="shared" si="55"/>
        <v>795</v>
      </c>
      <c r="J797">
        <f t="shared" si="54"/>
        <v>1.2652817975805679</v>
      </c>
      <c r="K797">
        <f t="array" ref="K797">+((SUM(COS($I797/$K$1*($A$22:$A$2000))*$B$22:$B$2000)))</f>
        <v>2.3111463841783482</v>
      </c>
      <c r="L797">
        <f t="array" ref="L797">+((SUM(COS($I797/$K$1*($A$22:$A$2000))*$C$22:$C$2000)))</f>
        <v>-9.8198062446627574</v>
      </c>
      <c r="X797" s="1">
        <v>1946.25</v>
      </c>
      <c r="Y797" s="1">
        <v>-0.206914112459224</v>
      </c>
      <c r="Z797" s="1">
        <v>-0.37621199999999999</v>
      </c>
      <c r="AA797" s="1">
        <v>1946.25</v>
      </c>
      <c r="AB797" s="1">
        <v>1.6</v>
      </c>
      <c r="AC797" s="1">
        <v>0.70025381074545801</v>
      </c>
      <c r="AD797" s="1">
        <v>127.04480353280699</v>
      </c>
    </row>
    <row r="798" spans="1:30" x14ac:dyDescent="0.25">
      <c r="A798" s="1">
        <v>2019.333333</v>
      </c>
      <c r="B798" s="1">
        <v>-6.2220528990461099E-2</v>
      </c>
      <c r="C798" s="1">
        <v>0.66839378199999999</v>
      </c>
      <c r="I798">
        <f t="shared" si="55"/>
        <v>796</v>
      </c>
      <c r="J798">
        <f t="shared" si="54"/>
        <v>1.266873347011487</v>
      </c>
      <c r="K798">
        <f t="array" ref="K798">+((SUM(COS($I798/$K$1*($A$22:$A$2000))*$B$22:$B$2000)))</f>
        <v>4.2346649141317236</v>
      </c>
      <c r="L798">
        <f t="array" ref="L798">+((SUM(COS($I798/$K$1*($A$22:$A$2000))*$C$22:$C$2000)))</f>
        <v>7.2129486015379634</v>
      </c>
      <c r="X798" s="1">
        <v>1946.333333</v>
      </c>
      <c r="Y798" s="1">
        <v>-0.29662136471800699</v>
      </c>
      <c r="Z798" s="1">
        <v>0.49563180000000001</v>
      </c>
      <c r="AA798" s="1">
        <v>1946.333333</v>
      </c>
      <c r="AB798" s="1">
        <v>1.6020000000000001</v>
      </c>
      <c r="AC798" s="1">
        <v>0.98648105243309903</v>
      </c>
      <c r="AD798" s="1">
        <v>91.345655529541901</v>
      </c>
    </row>
    <row r="799" spans="1:30" x14ac:dyDescent="0.25">
      <c r="A799" s="1">
        <v>2019.416667</v>
      </c>
      <c r="B799" s="1">
        <v>-0.67279600871052703</v>
      </c>
      <c r="C799" s="1">
        <v>0.53367875600000003</v>
      </c>
      <c r="I799">
        <f t="shared" si="55"/>
        <v>797</v>
      </c>
      <c r="J799">
        <f t="shared" si="54"/>
        <v>1.2684648964424059</v>
      </c>
      <c r="K799">
        <f t="array" ref="K799">+((SUM(COS($I799/$K$1*($A$22:$A$2000))*$B$22:$B$2000)))</f>
        <v>3.0414132060333094</v>
      </c>
      <c r="L799">
        <f t="array" ref="L799">+((SUM(COS($I799/$K$1*($A$22:$A$2000))*$C$22:$C$2000)))</f>
        <v>21.209185285261597</v>
      </c>
      <c r="X799" s="1">
        <v>1946.416667</v>
      </c>
      <c r="Y799" s="1">
        <v>-0.37763966890172401</v>
      </c>
      <c r="Z799" s="1">
        <v>-0.13964699999999999</v>
      </c>
      <c r="AA799" s="1">
        <v>1946.416667</v>
      </c>
      <c r="AB799" s="1">
        <v>1.6040000000000001</v>
      </c>
      <c r="AC799" s="1">
        <v>1.12154586401081</v>
      </c>
      <c r="AD799" s="1">
        <v>77.140974007105399</v>
      </c>
    </row>
    <row r="800" spans="1:30" x14ac:dyDescent="0.25">
      <c r="A800" s="1">
        <v>2019.5</v>
      </c>
      <c r="B800" s="1">
        <v>-1.19336254237535</v>
      </c>
      <c r="C800" s="1">
        <v>0.575129534</v>
      </c>
      <c r="I800">
        <f t="shared" si="55"/>
        <v>798</v>
      </c>
      <c r="J800">
        <f t="shared" si="54"/>
        <v>1.270056445873325</v>
      </c>
      <c r="K800">
        <f t="array" ref="K800">+((SUM(COS($I800/$K$1*($A$22:$A$2000))*$B$22:$B$2000)))</f>
        <v>0.84304980234111415</v>
      </c>
      <c r="L800">
        <f t="array" ref="L800">+((SUM(COS($I800/$K$1*($A$22:$A$2000))*$C$22:$C$2000)))</f>
        <v>16.587737303251703</v>
      </c>
      <c r="X800" s="1">
        <v>1946.5</v>
      </c>
      <c r="Y800" s="1">
        <v>-0.41645075392098602</v>
      </c>
      <c r="Z800" s="1">
        <v>0.1348994</v>
      </c>
      <c r="AA800" s="1">
        <v>1946.5</v>
      </c>
      <c r="AB800" s="1">
        <v>1.6060000000000001</v>
      </c>
      <c r="AC800" s="1">
        <v>0.76439299156544205</v>
      </c>
      <c r="AD800" s="1">
        <v>93.842766407593203</v>
      </c>
    </row>
    <row r="801" spans="1:30" x14ac:dyDescent="0.25">
      <c r="A801" s="1">
        <v>2019.583333</v>
      </c>
      <c r="B801" s="1">
        <v>-1.47917494615879</v>
      </c>
      <c r="C801" s="1">
        <v>0.50259067400000002</v>
      </c>
      <c r="I801">
        <f t="shared" si="55"/>
        <v>799</v>
      </c>
      <c r="J801">
        <f t="shared" si="54"/>
        <v>1.2716479953042439</v>
      </c>
      <c r="K801">
        <f t="array" ref="K801">+((SUM(COS($I801/$K$1*($A$22:$A$2000))*$B$22:$B$2000)))</f>
        <v>0.39967720583969751</v>
      </c>
      <c r="L801">
        <f t="array" ref="L801">+((SUM(COS($I801/$K$1*($A$22:$A$2000))*$C$22:$C$2000)))</f>
        <v>-1.0736587758460305</v>
      </c>
      <c r="X801" s="1">
        <v>1946.583333</v>
      </c>
      <c r="Y801" s="1">
        <v>-0.428087960350307</v>
      </c>
      <c r="Z801" s="1">
        <v>0.44543690000000002</v>
      </c>
      <c r="AA801" s="1">
        <v>1946.583333</v>
      </c>
      <c r="AB801" s="1">
        <v>1.6080000000000001</v>
      </c>
      <c r="AC801" s="1">
        <v>0.83365882981835004</v>
      </c>
      <c r="AD801" s="1">
        <v>123.401130350561</v>
      </c>
    </row>
    <row r="802" spans="1:30" x14ac:dyDescent="0.25">
      <c r="A802" s="1">
        <v>2019.666667</v>
      </c>
      <c r="B802" s="1">
        <v>-1.5930945693132501</v>
      </c>
      <c r="C802" s="1">
        <v>0.40414507799999999</v>
      </c>
      <c r="I802">
        <f t="shared" si="55"/>
        <v>800</v>
      </c>
      <c r="J802">
        <f t="shared" si="54"/>
        <v>1.2732395447351628</v>
      </c>
      <c r="K802">
        <f t="array" ref="K802">+((SUM(COS($I802/$K$1*($A$22:$A$2000))*$B$22:$B$2000)))</f>
        <v>1.0110060102630456</v>
      </c>
      <c r="L802">
        <f t="array" ref="L802">+((SUM(COS($I802/$K$1*($A$22:$A$2000))*$C$22:$C$2000)))</f>
        <v>-13.546751716890567</v>
      </c>
      <c r="X802" s="1">
        <v>1946.666667</v>
      </c>
      <c r="Y802" s="1">
        <v>-0.46517861998705301</v>
      </c>
      <c r="Z802" s="1">
        <v>0.2886533</v>
      </c>
      <c r="AA802" s="1">
        <v>1946.666667</v>
      </c>
      <c r="AB802" s="1">
        <v>1.61</v>
      </c>
      <c r="AC802" s="1">
        <v>1.2467698644973699</v>
      </c>
      <c r="AD802" s="1">
        <v>141.29578890427001</v>
      </c>
    </row>
    <row r="803" spans="1:30" x14ac:dyDescent="0.25">
      <c r="A803" s="1">
        <v>2019.75</v>
      </c>
      <c r="B803" s="1">
        <v>-1.65428088939148</v>
      </c>
      <c r="C803" s="1">
        <v>0.26943005199999998</v>
      </c>
      <c r="I803">
        <f t="shared" si="55"/>
        <v>801</v>
      </c>
      <c r="J803">
        <f t="shared" si="54"/>
        <v>1.2748310941660816</v>
      </c>
      <c r="K803">
        <f t="array" ref="K803">+((SUM(COS($I803/$K$1*($A$22:$A$2000))*$B$22:$B$2000)))</f>
        <v>-0.93487728359280853</v>
      </c>
      <c r="L803">
        <f t="array" ref="L803">+((SUM(COS($I803/$K$1*($A$22:$A$2000))*$C$22:$C$2000)))</f>
        <v>-13.138867041529272</v>
      </c>
      <c r="X803" s="1">
        <v>1946.75</v>
      </c>
      <c r="Y803" s="1">
        <v>-0.50249912122340801</v>
      </c>
      <c r="Z803" s="1">
        <v>0.17826149999999999</v>
      </c>
      <c r="AA803" s="1">
        <v>1946.75</v>
      </c>
      <c r="AB803" s="1">
        <v>1.6120000000000001</v>
      </c>
      <c r="AC803" s="1">
        <v>1.07075627607609</v>
      </c>
      <c r="AD803" s="1">
        <v>137.79303516905199</v>
      </c>
    </row>
    <row r="804" spans="1:30" x14ac:dyDescent="0.25">
      <c r="A804" s="1">
        <v>2019.833333</v>
      </c>
      <c r="B804" s="1">
        <v>-1.72142944483639</v>
      </c>
      <c r="C804" s="1">
        <v>0.17616580300000001</v>
      </c>
      <c r="I804">
        <f t="shared" si="55"/>
        <v>802</v>
      </c>
      <c r="J804">
        <f t="shared" si="54"/>
        <v>1.2764226435970005</v>
      </c>
      <c r="K804">
        <f t="array" ref="K804">+((SUM(COS($I804/$K$1*($A$22:$A$2000))*$B$22:$B$2000)))</f>
        <v>-6.1255575174723829</v>
      </c>
      <c r="L804">
        <f t="array" ref="L804">+((SUM(COS($I804/$K$1*($A$22:$A$2000))*$C$22:$C$2000)))</f>
        <v>-7.0808630241027366</v>
      </c>
      <c r="X804" s="1">
        <v>1946.833333</v>
      </c>
      <c r="Y804" s="1">
        <v>-0.43659737566368301</v>
      </c>
      <c r="Z804" s="1">
        <v>0.22123300000000001</v>
      </c>
      <c r="AA804" s="1">
        <v>1946.833333</v>
      </c>
      <c r="AB804" s="1">
        <v>1.6140000000000001</v>
      </c>
      <c r="AC804" s="1">
        <v>0.85558356244255096</v>
      </c>
      <c r="AD804" s="1">
        <v>116.257355608228</v>
      </c>
    </row>
    <row r="805" spans="1:30" x14ac:dyDescent="0.25">
      <c r="A805" s="1">
        <v>2019.916667</v>
      </c>
      <c r="B805" s="1">
        <v>-1.8416962972405899</v>
      </c>
      <c r="C805" s="1">
        <v>2.5906736E-2</v>
      </c>
      <c r="I805">
        <f t="shared" si="55"/>
        <v>803</v>
      </c>
      <c r="J805">
        <f t="shared" si="54"/>
        <v>1.2780141930279194</v>
      </c>
      <c r="K805">
        <f t="array" ref="K805">+((SUM(COS($I805/$K$1*($A$22:$A$2000))*$B$22:$B$2000)))</f>
        <v>-9.0032077087149371</v>
      </c>
      <c r="L805">
        <f t="array" ref="L805">+((SUM(COS($I805/$K$1*($A$22:$A$2000))*$C$22:$C$2000)))</f>
        <v>-1.8469473698931562</v>
      </c>
      <c r="X805" s="1">
        <v>1946.916667</v>
      </c>
      <c r="Y805" s="1">
        <v>-0.25374403827181002</v>
      </c>
      <c r="Z805" s="1">
        <v>-3.6583419999999998E-2</v>
      </c>
      <c r="AA805" s="1">
        <v>1946.916667</v>
      </c>
      <c r="AB805" s="1">
        <v>1.6160000000000001</v>
      </c>
      <c r="AC805" s="1">
        <v>1.4671752223387899</v>
      </c>
      <c r="AD805" s="1">
        <v>84.4627034812288</v>
      </c>
    </row>
    <row r="806" spans="1:30" x14ac:dyDescent="0.25">
      <c r="A806" s="1">
        <v>2020</v>
      </c>
      <c r="B806" s="1">
        <v>-1.7965680987578001</v>
      </c>
      <c r="C806" s="1">
        <v>-0.32642486999999998</v>
      </c>
      <c r="I806">
        <f t="shared" si="55"/>
        <v>804</v>
      </c>
      <c r="J806">
        <f t="shared" si="54"/>
        <v>1.2796057424588385</v>
      </c>
      <c r="K806">
        <f t="array" ref="K806">+((SUM(COS($I806/$K$1*($A$22:$A$2000))*$B$22:$B$2000)))</f>
        <v>-3.4572613221303157</v>
      </c>
      <c r="L806">
        <f t="array" ref="L806">+((SUM(COS($I806/$K$1*($A$22:$A$2000))*$C$22:$C$2000)))</f>
        <v>4.4497660584871701</v>
      </c>
      <c r="X806" s="1">
        <v>1947</v>
      </c>
      <c r="Y806" s="1">
        <v>-8.8459066514412904E-2</v>
      </c>
      <c r="Z806" s="1">
        <v>-0.11939710000000001</v>
      </c>
      <c r="AA806" s="1">
        <v>1947</v>
      </c>
      <c r="AB806" s="1">
        <v>1.6180000000000001</v>
      </c>
      <c r="AC806" s="1">
        <v>1.86827922639405</v>
      </c>
      <c r="AD806" s="1">
        <v>54.910699250577203</v>
      </c>
    </row>
    <row r="807" spans="1:30" x14ac:dyDescent="0.25">
      <c r="A807" s="1">
        <v>2020.083333</v>
      </c>
      <c r="B807" s="1">
        <v>-1.61854853818302</v>
      </c>
      <c r="C807" s="1">
        <v>-0.62176165800000005</v>
      </c>
      <c r="I807">
        <f t="shared" si="55"/>
        <v>805</v>
      </c>
      <c r="J807">
        <f t="shared" si="54"/>
        <v>1.2811972918897576</v>
      </c>
      <c r="K807">
        <f t="array" ref="K807">+((SUM(COS($I807/$K$1*($A$22:$A$2000))*$B$22:$B$2000)))</f>
        <v>8.0899701493434861</v>
      </c>
      <c r="L807">
        <f t="array" ref="L807">+((SUM(COS($I807/$K$1*($A$22:$A$2000))*$C$22:$C$2000)))</f>
        <v>11.710184421833354</v>
      </c>
      <c r="X807" s="1">
        <v>1947.083333</v>
      </c>
      <c r="Y807" s="1">
        <v>-3.6161332044899901E-2</v>
      </c>
      <c r="Z807" s="1">
        <v>0.19747390000000001</v>
      </c>
      <c r="AA807" s="1">
        <v>1947.083333</v>
      </c>
      <c r="AB807" s="1">
        <v>1.62</v>
      </c>
      <c r="AC807" s="1">
        <v>1.4318403509475399</v>
      </c>
      <c r="AD807" s="1">
        <v>39.929521200031601</v>
      </c>
    </row>
    <row r="808" spans="1:30" x14ac:dyDescent="0.25">
      <c r="A808" s="1">
        <v>2020.166667</v>
      </c>
      <c r="B808" s="1">
        <v>-1.42959358763899</v>
      </c>
      <c r="C808" s="1">
        <v>-0.93782383400000002</v>
      </c>
      <c r="I808">
        <f t="shared" si="55"/>
        <v>806</v>
      </c>
      <c r="J808">
        <f t="shared" si="54"/>
        <v>1.2827888413206765</v>
      </c>
      <c r="K808">
        <f t="array" ref="K808">+((SUM(COS($I808/$K$1*($A$22:$A$2000))*$B$22:$B$2000)))</f>
        <v>14.776187275854612</v>
      </c>
      <c r="L808">
        <f t="array" ref="L808">+((SUM(COS($I808/$K$1*($A$22:$A$2000))*$C$22:$C$2000)))</f>
        <v>11.803589592064659</v>
      </c>
      <c r="X808" s="1">
        <v>1947.166667</v>
      </c>
      <c r="Y808" s="1">
        <v>-1.1824065797291901E-2</v>
      </c>
      <c r="Z808" s="1">
        <v>0.1522975</v>
      </c>
      <c r="AA808" s="1">
        <v>1947.166667</v>
      </c>
      <c r="AB808" s="1">
        <v>1.6220000000000001</v>
      </c>
      <c r="AC808" s="1">
        <v>2.50070771461484</v>
      </c>
      <c r="AD808" s="1">
        <v>38.013818544094498</v>
      </c>
    </row>
    <row r="809" spans="1:30" x14ac:dyDescent="0.25">
      <c r="A809" s="1">
        <v>2020.25</v>
      </c>
      <c r="B809" s="1">
        <v>-1.34324262766528</v>
      </c>
      <c r="C809" s="1">
        <v>-1.1502590669999999</v>
      </c>
      <c r="I809">
        <f t="shared" si="55"/>
        <v>807</v>
      </c>
      <c r="J809">
        <f t="shared" si="54"/>
        <v>1.2843803907515954</v>
      </c>
      <c r="K809">
        <f t="array" ref="K809">+((SUM(COS($I809/$K$1*($A$22:$A$2000))*$B$22:$B$2000)))</f>
        <v>8.870401634553124</v>
      </c>
      <c r="L809">
        <f t="array" ref="L809">+((SUM(COS($I809/$K$1*($A$22:$A$2000))*$C$22:$C$2000)))</f>
        <v>0.88222755104622652</v>
      </c>
      <c r="X809" s="1">
        <v>1947.25</v>
      </c>
      <c r="Y809" s="1">
        <v>0.105954551344068</v>
      </c>
      <c r="Z809" s="1">
        <v>-5.6236979999999999E-3</v>
      </c>
      <c r="AA809" s="1">
        <v>1947.25</v>
      </c>
      <c r="AB809" s="1">
        <v>1.6240000000000001</v>
      </c>
      <c r="AC809" s="1">
        <v>7.4449836245302503</v>
      </c>
      <c r="AD809" s="1">
        <v>36.669717155302997</v>
      </c>
    </row>
    <row r="810" spans="1:30" x14ac:dyDescent="0.25">
      <c r="A810" s="1">
        <v>2020.333333</v>
      </c>
      <c r="B810" s="1">
        <v>-1.3874221994610201</v>
      </c>
      <c r="C810" s="1">
        <v>-1.3626943010000001</v>
      </c>
      <c r="I810">
        <f t="shared" si="55"/>
        <v>808</v>
      </c>
      <c r="J810">
        <f t="shared" si="54"/>
        <v>1.2859719401825145</v>
      </c>
      <c r="K810">
        <f t="array" ref="K810">+((SUM(COS($I810/$K$1*($A$22:$A$2000))*$B$22:$B$2000)))</f>
        <v>-4.6433855766910703</v>
      </c>
      <c r="L810">
        <f t="array" ref="L810">+((SUM(COS($I810/$K$1*($A$22:$A$2000))*$C$22:$C$2000)))</f>
        <v>-10.075742806085447</v>
      </c>
      <c r="X810" s="1">
        <v>1947.333333</v>
      </c>
      <c r="Y810" s="1">
        <v>0.285367935873932</v>
      </c>
      <c r="Z810" s="1">
        <v>0.30254180000000003</v>
      </c>
      <c r="AA810" s="1">
        <v>1947.333333</v>
      </c>
      <c r="AB810" s="1">
        <v>1.6259999999999999</v>
      </c>
      <c r="AC810" s="1">
        <v>15.049808508990999</v>
      </c>
      <c r="AD810" s="1">
        <v>31.7268974756443</v>
      </c>
    </row>
    <row r="811" spans="1:30" x14ac:dyDescent="0.25">
      <c r="A811" s="1">
        <v>2020.416667</v>
      </c>
      <c r="B811" s="1">
        <v>-0.75439111378355395</v>
      </c>
      <c r="C811" s="1">
        <v>-0.91709844600000001</v>
      </c>
      <c r="I811">
        <f t="shared" si="55"/>
        <v>809</v>
      </c>
      <c r="J811">
        <f t="shared" si="54"/>
        <v>1.2875634896134334</v>
      </c>
      <c r="K811">
        <f t="array" ref="K811">+((SUM(COS($I811/$K$1*($A$22:$A$2000))*$B$22:$B$2000)))</f>
        <v>-13.087916297352761</v>
      </c>
      <c r="L811">
        <f t="array" ref="L811">+((SUM(COS($I811/$K$1*($A$22:$A$2000))*$C$22:$C$2000)))</f>
        <v>-7.9413212635254942</v>
      </c>
      <c r="X811" s="1">
        <v>1947.416667</v>
      </c>
      <c r="Y811" s="1">
        <v>0.41367108400713998</v>
      </c>
      <c r="Z811" s="1">
        <v>0.12481200000000001</v>
      </c>
      <c r="AA811" s="1">
        <v>1947.416667</v>
      </c>
      <c r="AB811" s="1">
        <v>1.6279999999999999</v>
      </c>
      <c r="AC811" s="1">
        <v>22.017745063720302</v>
      </c>
      <c r="AD811" s="1">
        <v>28.7351924443971</v>
      </c>
    </row>
    <row r="812" spans="1:30" x14ac:dyDescent="0.25">
      <c r="A812" s="1">
        <v>2020.5</v>
      </c>
      <c r="B812" s="1">
        <v>-0.13994339474072501</v>
      </c>
      <c r="C812" s="1">
        <v>-0.124352332</v>
      </c>
      <c r="I812">
        <f t="shared" si="55"/>
        <v>810</v>
      </c>
      <c r="J812">
        <f t="shared" si="54"/>
        <v>1.2891550390443522</v>
      </c>
      <c r="K812">
        <f t="array" ref="K812">+((SUM(COS($I812/$K$1*($A$22:$A$2000))*$B$22:$B$2000)))</f>
        <v>-10.057273460237466</v>
      </c>
      <c r="L812">
        <f t="array" ref="L812">+((SUM(COS($I812/$K$1*($A$22:$A$2000))*$C$22:$C$2000)))</f>
        <v>2.6715206792705501</v>
      </c>
      <c r="X812" s="1">
        <v>1947.5</v>
      </c>
      <c r="Y812" s="1">
        <v>0.47867116455960002</v>
      </c>
      <c r="Z812" s="1">
        <v>-0.33894970000000002</v>
      </c>
      <c r="AA812" s="1">
        <v>1947.5</v>
      </c>
      <c r="AB812" s="1">
        <v>1.63</v>
      </c>
      <c r="AC812" s="1">
        <v>25.967686772690701</v>
      </c>
      <c r="AD812" s="1">
        <v>26.530403717487999</v>
      </c>
    </row>
    <row r="813" spans="1:30" x14ac:dyDescent="0.25">
      <c r="A813" s="1">
        <v>2020.583333</v>
      </c>
      <c r="B813" s="1">
        <v>0.29120721426588903</v>
      </c>
      <c r="C813" s="1">
        <v>0.45077720199999999</v>
      </c>
      <c r="I813">
        <f t="shared" si="55"/>
        <v>811</v>
      </c>
      <c r="J813">
        <f t="shared" si="54"/>
        <v>1.2907465884752711</v>
      </c>
      <c r="K813">
        <f t="array" ref="K813">+((SUM(COS($I813/$K$1*($A$22:$A$2000))*$B$22:$B$2000)))</f>
        <v>-1.1263384630914042</v>
      </c>
      <c r="L813">
        <f t="array" ref="L813">+((SUM(COS($I813/$K$1*($A$22:$A$2000))*$C$22:$C$2000)))</f>
        <v>4.3798126541161482</v>
      </c>
      <c r="X813" s="1">
        <v>1947.583333</v>
      </c>
      <c r="Y813" s="1">
        <v>0.54478986359196802</v>
      </c>
      <c r="Z813" s="1">
        <v>-0.37820320000000002</v>
      </c>
      <c r="AA813" s="1">
        <v>1947.583333</v>
      </c>
      <c r="AB813" s="1">
        <v>1.6319999999999999</v>
      </c>
      <c r="AC813" s="1">
        <v>25.626622344693502</v>
      </c>
      <c r="AD813" s="1">
        <v>20.109194117787801</v>
      </c>
    </row>
    <row r="814" spans="1:30" x14ac:dyDescent="0.25">
      <c r="A814" s="1">
        <v>2020.666667</v>
      </c>
      <c r="B814" s="1">
        <v>0.57848236044476897</v>
      </c>
      <c r="C814" s="1">
        <v>0.62176165800000005</v>
      </c>
      <c r="I814">
        <f t="shared" si="55"/>
        <v>812</v>
      </c>
      <c r="J814">
        <f t="shared" si="54"/>
        <v>1.29233813790619</v>
      </c>
      <c r="K814">
        <f t="array" ref="K814">+((SUM(COS($I814/$K$1*($A$22:$A$2000))*$B$22:$B$2000)))</f>
        <v>4.6763993796431338</v>
      </c>
      <c r="L814">
        <f t="array" ref="L814">+((SUM(COS($I814/$K$1*($A$22:$A$2000))*$C$22:$C$2000)))</f>
        <v>-6.7931342559416317</v>
      </c>
      <c r="X814" s="1">
        <v>1947.666667</v>
      </c>
      <c r="Y814" s="1">
        <v>0.60499972347386599</v>
      </c>
      <c r="Z814" s="1">
        <v>-0.60995359999999998</v>
      </c>
      <c r="AA814" s="1">
        <v>1947.666667</v>
      </c>
      <c r="AB814" s="1">
        <v>1.6339999999999999</v>
      </c>
      <c r="AC814" s="1">
        <v>20.615182355674801</v>
      </c>
      <c r="AD814" s="1">
        <v>18.026401778806399</v>
      </c>
    </row>
    <row r="815" spans="1:30" x14ac:dyDescent="0.25">
      <c r="A815" s="1">
        <v>2020.75</v>
      </c>
      <c r="B815" s="1">
        <v>0.73614077582695603</v>
      </c>
      <c r="C815" s="1">
        <v>0.66321243500000004</v>
      </c>
      <c r="I815">
        <f t="shared" si="55"/>
        <v>813</v>
      </c>
      <c r="J815">
        <f t="shared" si="54"/>
        <v>1.2939296873371093</v>
      </c>
      <c r="K815">
        <f t="array" ref="K815">+((SUM(COS($I815/$K$1*($A$22:$A$2000))*$B$22:$B$2000)))</f>
        <v>5.1697767185491257</v>
      </c>
      <c r="L815">
        <f t="array" ref="L815">+((SUM(COS($I815/$K$1*($A$22:$A$2000))*$C$22:$C$2000)))</f>
        <v>-12.894287673202566</v>
      </c>
      <c r="X815" s="1">
        <v>1947.75</v>
      </c>
      <c r="Y815" s="1">
        <v>0.59246083225246304</v>
      </c>
      <c r="Z815" s="1">
        <v>-0.46755350000000001</v>
      </c>
      <c r="AA815" s="1">
        <v>1947.75</v>
      </c>
      <c r="AB815" s="1">
        <v>1.6359999999999999</v>
      </c>
      <c r="AC815" s="1">
        <v>12.665930666201101</v>
      </c>
      <c r="AD815" s="1">
        <v>34.105174568772803</v>
      </c>
    </row>
    <row r="816" spans="1:30" x14ac:dyDescent="0.25">
      <c r="A816" s="1">
        <v>2020.833333</v>
      </c>
      <c r="B816" s="1">
        <v>0.790748672867707</v>
      </c>
      <c r="C816" s="1">
        <v>0.66839378199999999</v>
      </c>
      <c r="I816">
        <f t="shared" si="55"/>
        <v>814</v>
      </c>
      <c r="J816">
        <f t="shared" si="54"/>
        <v>1.2955212367680282</v>
      </c>
      <c r="K816">
        <f t="array" ref="K816">+((SUM(COS($I816/$K$1*($A$22:$A$2000))*$B$22:$B$2000)))</f>
        <v>4.2638610270604991</v>
      </c>
      <c r="L816">
        <f t="array" ref="L816">+((SUM(COS($I816/$K$1*($A$22:$A$2000))*$C$22:$C$2000)))</f>
        <v>0.67215870200361438</v>
      </c>
      <c r="X816" s="1">
        <v>1947.833333</v>
      </c>
      <c r="Y816" s="1">
        <v>0.50358356768838197</v>
      </c>
      <c r="Z816" s="1">
        <v>-7.2515010000000005E-2</v>
      </c>
      <c r="AA816" s="1">
        <v>1947.833333</v>
      </c>
      <c r="AB816" s="1">
        <v>1.6379999999999999</v>
      </c>
      <c r="AC816" s="1">
        <v>5.3928694361018303</v>
      </c>
      <c r="AD816" s="1">
        <v>64.072710273636901</v>
      </c>
    </row>
    <row r="817" spans="1:30" x14ac:dyDescent="0.25">
      <c r="A817" s="1">
        <v>2020.916667</v>
      </c>
      <c r="B817" s="1">
        <v>0.83508069522738104</v>
      </c>
      <c r="C817" s="1">
        <v>0.55958549199999996</v>
      </c>
      <c r="I817">
        <f t="shared" si="55"/>
        <v>815</v>
      </c>
      <c r="J817">
        <f t="shared" si="54"/>
        <v>1.2971127861989471</v>
      </c>
      <c r="K817">
        <f t="array" ref="K817">+((SUM(COS($I817/$K$1*($A$22:$A$2000))*$B$22:$B$2000)))</f>
        <v>3.9921981214122133</v>
      </c>
      <c r="L817">
        <f t="array" ref="L817">+((SUM(COS($I817/$K$1*($A$22:$A$2000))*$C$22:$C$2000)))</f>
        <v>20.901382878423419</v>
      </c>
      <c r="X817" s="1">
        <v>1947.916667</v>
      </c>
      <c r="Y817" s="1">
        <v>0.38703971894393402</v>
      </c>
      <c r="Z817" s="1">
        <v>-5.2563430000000001E-2</v>
      </c>
      <c r="AA817" s="1">
        <v>1947.916667</v>
      </c>
      <c r="AB817" s="1">
        <v>1.64</v>
      </c>
      <c r="AC817" s="1">
        <v>1.48298514078182</v>
      </c>
      <c r="AD817" s="1">
        <v>91.020803162304702</v>
      </c>
    </row>
    <row r="818" spans="1:30" x14ac:dyDescent="0.25">
      <c r="A818" s="1">
        <v>2021</v>
      </c>
      <c r="B818" s="1">
        <v>0.90939054089053595</v>
      </c>
      <c r="C818" s="1">
        <v>0.24352331599999999</v>
      </c>
      <c r="I818">
        <f t="shared" si="55"/>
        <v>816</v>
      </c>
      <c r="J818">
        <f t="shared" si="54"/>
        <v>1.298704335629866</v>
      </c>
      <c r="K818">
        <f t="array" ref="K818">+((SUM(COS($I818/$K$1*($A$22:$A$2000))*$B$22:$B$2000)))</f>
        <v>2.0958769449586057</v>
      </c>
      <c r="L818">
        <f t="array" ref="L818">+((SUM(COS($I818/$K$1*($A$22:$A$2000))*$C$22:$C$2000)))</f>
        <v>21.309313913970481</v>
      </c>
      <c r="X818" s="1">
        <v>1948</v>
      </c>
      <c r="Y818" s="1">
        <v>0.25074742951127699</v>
      </c>
      <c r="Z818" s="1">
        <v>-0.12911710000000001</v>
      </c>
      <c r="AA818" s="1">
        <v>1948</v>
      </c>
      <c r="AB818" s="1">
        <v>1.6419999999999999</v>
      </c>
      <c r="AC818" s="1">
        <v>0.65402504629687497</v>
      </c>
      <c r="AD818" s="1">
        <v>107.00814178249701</v>
      </c>
    </row>
    <row r="819" spans="1:30" x14ac:dyDescent="0.25">
      <c r="A819" s="1">
        <v>2021.083333</v>
      </c>
      <c r="B819" s="1">
        <v>1.03396701786969</v>
      </c>
      <c r="C819" s="1">
        <v>0.37823834200000001</v>
      </c>
      <c r="I819">
        <f t="shared" si="55"/>
        <v>817</v>
      </c>
      <c r="J819">
        <f t="shared" si="54"/>
        <v>1.3002958850607849</v>
      </c>
      <c r="K819">
        <f t="array" ref="K819">+((SUM(COS($I819/$K$1*($A$22:$A$2000))*$B$22:$B$2000)))</f>
        <v>-2.5036846675183639</v>
      </c>
      <c r="L819">
        <f t="array" ref="L819">+((SUM(COS($I819/$K$1*($A$22:$A$2000))*$C$22:$C$2000)))</f>
        <v>-2.2579137858755463</v>
      </c>
      <c r="X819" s="1">
        <v>1948.083333</v>
      </c>
      <c r="Y819" s="1">
        <v>0.105256058931792</v>
      </c>
      <c r="Z819" s="1">
        <v>1.4602810000000001E-2</v>
      </c>
      <c r="AA819" s="1">
        <v>1948.083333</v>
      </c>
      <c r="AB819" s="1">
        <v>1.6439999999999999</v>
      </c>
      <c r="AC819" s="1">
        <v>0.81521815955272403</v>
      </c>
      <c r="AD819" s="1">
        <v>110.22036483337899</v>
      </c>
    </row>
    <row r="820" spans="1:30" x14ac:dyDescent="0.25">
      <c r="A820" s="1">
        <v>2021.166667</v>
      </c>
      <c r="B820" s="1">
        <v>1.14423700468826</v>
      </c>
      <c r="C820" s="1">
        <v>0.48186528499999998</v>
      </c>
      <c r="I820">
        <f t="shared" si="55"/>
        <v>818</v>
      </c>
      <c r="J820">
        <f t="shared" si="54"/>
        <v>1.3018874344917037</v>
      </c>
      <c r="K820">
        <f t="array" ref="K820">+((SUM(COS($I820/$K$1*($A$22:$A$2000))*$B$22:$B$2000)))</f>
        <v>-6.3235072998761321</v>
      </c>
      <c r="L820">
        <f t="array" ref="L820">+((SUM(COS($I820/$K$1*($A$22:$A$2000))*$C$22:$C$2000)))</f>
        <v>-23.895016350607889</v>
      </c>
      <c r="X820" s="1">
        <v>1948.166667</v>
      </c>
      <c r="Y820" s="1">
        <v>4.9359390345370201E-2</v>
      </c>
      <c r="Z820" s="1">
        <v>0.17683550000000001</v>
      </c>
      <c r="AA820" s="1">
        <v>1948.166667</v>
      </c>
      <c r="AB820" s="1">
        <v>1.6459999999999999</v>
      </c>
      <c r="AC820" s="1">
        <v>0.63426859113239398</v>
      </c>
      <c r="AD820" s="1">
        <v>94.721296430267998</v>
      </c>
    </row>
    <row r="821" spans="1:30" x14ac:dyDescent="0.25">
      <c r="A821" s="1">
        <v>2021.25</v>
      </c>
      <c r="B821" s="1">
        <v>1.1545128018545801</v>
      </c>
      <c r="C821" s="1">
        <v>0.61658031099999999</v>
      </c>
      <c r="I821">
        <f t="shared" si="55"/>
        <v>819</v>
      </c>
      <c r="J821">
        <f t="shared" si="54"/>
        <v>1.3034789839226228</v>
      </c>
      <c r="K821">
        <f t="array" ref="K821">+((SUM(COS($I821/$K$1*($A$22:$A$2000))*$B$22:$B$2000)))</f>
        <v>-5.6956219076172792</v>
      </c>
      <c r="L821">
        <f t="array" ref="L821">+((SUM(COS($I821/$K$1*($A$22:$A$2000))*$C$22:$C$2000)))</f>
        <v>-20.064173929495354</v>
      </c>
      <c r="X821" s="1">
        <v>1948.25</v>
      </c>
      <c r="Y821" s="1">
        <v>0.159287826861293</v>
      </c>
      <c r="Z821" s="1">
        <v>7.7218319999999993E-2</v>
      </c>
      <c r="AA821" s="1">
        <v>1948.25</v>
      </c>
      <c r="AB821" s="1">
        <v>1.6479999999999999</v>
      </c>
      <c r="AC821" s="1">
        <v>0.33850880158019098</v>
      </c>
      <c r="AD821" s="1">
        <v>63.975665062483799</v>
      </c>
    </row>
    <row r="822" spans="1:30" x14ac:dyDescent="0.25">
      <c r="A822" s="1">
        <v>2021.333333</v>
      </c>
      <c r="B822" s="1">
        <v>1.0464887545797299</v>
      </c>
      <c r="C822" s="1">
        <v>0.45077720199999999</v>
      </c>
      <c r="I822">
        <f t="shared" si="55"/>
        <v>820</v>
      </c>
      <c r="J822">
        <f t="shared" si="54"/>
        <v>1.3050705333535417</v>
      </c>
      <c r="K822">
        <f t="array" ref="K822">+((SUM(COS($I822/$K$1*($A$22:$A$2000))*$B$22:$B$2000)))</f>
        <v>-1.8063597232826571</v>
      </c>
      <c r="L822">
        <f t="array" ref="L822">+((SUM(COS($I822/$K$1*($A$22:$A$2000))*$C$22:$C$2000)))</f>
        <v>1.5145322212626116</v>
      </c>
      <c r="X822" s="1">
        <v>1948.333333</v>
      </c>
      <c r="Y822" s="1">
        <v>0.32619938189913</v>
      </c>
      <c r="Z822" s="1">
        <v>0.11399280000000001</v>
      </c>
      <c r="AA822" s="1">
        <v>1948.333333</v>
      </c>
      <c r="AB822" s="1">
        <v>1.65</v>
      </c>
      <c r="AC822" s="1">
        <v>0.37229911904431501</v>
      </c>
      <c r="AD822" s="1">
        <v>38.858440405205101</v>
      </c>
    </row>
    <row r="823" spans="1:30" x14ac:dyDescent="0.25">
      <c r="A823" s="1">
        <v>2021.416667</v>
      </c>
      <c r="B823" s="1">
        <v>0.56703608461905397</v>
      </c>
      <c r="C823" s="1">
        <v>0.35751295300000002</v>
      </c>
      <c r="I823">
        <f t="shared" si="55"/>
        <v>821</v>
      </c>
      <c r="J823">
        <f t="shared" si="54"/>
        <v>1.3066620827844608</v>
      </c>
      <c r="K823">
        <f t="array" ref="K823">+((SUM(COS($I823/$K$1*($A$22:$A$2000))*$B$22:$B$2000)))</f>
        <v>1.4341305382026097</v>
      </c>
      <c r="L823">
        <f t="array" ref="L823">+((SUM(COS($I823/$K$1*($A$22:$A$2000))*$C$22:$C$2000)))</f>
        <v>14.56322418394152</v>
      </c>
      <c r="X823" s="1">
        <v>1948.416667</v>
      </c>
      <c r="Y823" s="1">
        <v>0.37183334159900999</v>
      </c>
      <c r="Z823" s="1">
        <v>0.24957199999999999</v>
      </c>
      <c r="AA823" s="1">
        <v>1948.416667</v>
      </c>
      <c r="AB823" s="1">
        <v>1.6519999999999999</v>
      </c>
      <c r="AC823" s="1">
        <v>0.45550243567854298</v>
      </c>
      <c r="AD823" s="1">
        <v>33.749384634653701</v>
      </c>
    </row>
    <row r="824" spans="1:30" x14ac:dyDescent="0.25">
      <c r="A824" s="1">
        <v>2021.5</v>
      </c>
      <c r="B824" s="1">
        <v>2.5053997072076999E-2</v>
      </c>
      <c r="C824" s="1">
        <v>0.19689119199999999</v>
      </c>
      <c r="I824">
        <f t="shared" si="55"/>
        <v>822</v>
      </c>
      <c r="J824">
        <f t="shared" si="54"/>
        <v>1.3082536322153797</v>
      </c>
      <c r="K824">
        <f t="array" ref="K824">+((SUM(COS($I824/$K$1*($A$22:$A$2000))*$B$22:$B$2000)))</f>
        <v>2.8655236516312166</v>
      </c>
      <c r="L824">
        <f t="array" ref="L824">+((SUM(COS($I824/$K$1*($A$22:$A$2000))*$C$22:$C$2000)))</f>
        <v>8.6844214116974445</v>
      </c>
      <c r="X824" s="1">
        <v>1948.5</v>
      </c>
      <c r="Y824" s="1">
        <v>0.30874850945174898</v>
      </c>
      <c r="Z824" s="1">
        <v>2.5770350000000001E-2</v>
      </c>
      <c r="AA824" s="1">
        <v>1948.5</v>
      </c>
      <c r="AB824" s="1">
        <v>1.6539999999999999</v>
      </c>
      <c r="AC824" s="1">
        <v>0.31830363608214401</v>
      </c>
      <c r="AD824" s="1">
        <v>40.7637034229815</v>
      </c>
    </row>
    <row r="825" spans="1:30" x14ac:dyDescent="0.25">
      <c r="A825" s="1">
        <v>2021.583333</v>
      </c>
      <c r="B825" s="1">
        <v>-0.35983113447616699</v>
      </c>
      <c r="C825" s="1">
        <v>7.7720206999999999E-2</v>
      </c>
      <c r="I825">
        <f t="shared" si="55"/>
        <v>823</v>
      </c>
      <c r="J825">
        <f t="shared" si="54"/>
        <v>1.3098451816462988</v>
      </c>
      <c r="K825">
        <f t="array" ref="K825">+((SUM(COS($I825/$K$1*($A$22:$A$2000))*$B$22:$B$2000)))</f>
        <v>4.1701695915347718</v>
      </c>
      <c r="L825">
        <f t="array" ref="L825">+((SUM(COS($I825/$K$1*($A$22:$A$2000))*$C$22:$C$2000)))</f>
        <v>-1.6016351204260992</v>
      </c>
      <c r="X825" s="1">
        <v>1948.583333</v>
      </c>
      <c r="Y825" s="1">
        <v>0.303845321449982</v>
      </c>
      <c r="Z825" s="1">
        <v>-0.18112210000000001</v>
      </c>
      <c r="AA825" s="1">
        <v>1948.583333</v>
      </c>
      <c r="AB825" s="1">
        <v>1.6559999999999999</v>
      </c>
      <c r="AC825" s="1">
        <v>0.24473747013029401</v>
      </c>
      <c r="AD825" s="1">
        <v>48.245977305788998</v>
      </c>
    </row>
    <row r="826" spans="1:30" x14ac:dyDescent="0.25">
      <c r="A826" s="1">
        <v>2021.666667</v>
      </c>
      <c r="B826" s="1">
        <v>-0.58740024701634497</v>
      </c>
      <c r="C826" s="1">
        <v>-4.6632123999999997E-2</v>
      </c>
      <c r="I826">
        <f t="shared" si="55"/>
        <v>824</v>
      </c>
      <c r="J826">
        <f t="shared" si="54"/>
        <v>1.3114367310772177</v>
      </c>
      <c r="K826">
        <f t="array" ref="K826">+((SUM(COS($I826/$K$1*($A$22:$A$2000))*$B$22:$B$2000)))</f>
        <v>5.2190587197043712</v>
      </c>
      <c r="L826">
        <f t="array" ref="L826">+((SUM(COS($I826/$K$1*($A$22:$A$2000))*$C$22:$C$2000)))</f>
        <v>-1.2762416614768595</v>
      </c>
      <c r="X826" s="1">
        <v>1948.666667</v>
      </c>
      <c r="Y826" s="1">
        <v>0.38559987466912898</v>
      </c>
      <c r="Z826" s="1">
        <v>-0.28818569999999999</v>
      </c>
      <c r="AA826" s="1">
        <v>1948.666667</v>
      </c>
      <c r="AB826" s="1">
        <v>1.6579999999999999</v>
      </c>
      <c r="AC826" s="1">
        <v>0.35560682601703297</v>
      </c>
      <c r="AD826" s="1">
        <v>53.947233094990501</v>
      </c>
    </row>
    <row r="827" spans="1:30" x14ac:dyDescent="0.25">
      <c r="A827" s="1">
        <v>2021.75</v>
      </c>
      <c r="B827" s="1">
        <v>-0.749561337294395</v>
      </c>
      <c r="C827" s="1">
        <v>-0.22797927500000001</v>
      </c>
      <c r="I827">
        <f t="shared" si="55"/>
        <v>825</v>
      </c>
      <c r="J827">
        <f t="shared" si="54"/>
        <v>1.3130282805081366</v>
      </c>
      <c r="K827">
        <f t="array" ref="K827">+((SUM(COS($I827/$K$1*($A$22:$A$2000))*$B$22:$B$2000)))</f>
        <v>3.2199980012539218</v>
      </c>
      <c r="L827">
        <f t="array" ref="L827">+((SUM(COS($I827/$K$1*($A$22:$A$2000))*$C$22:$C$2000)))</f>
        <v>5.1084720566639215</v>
      </c>
      <c r="X827" s="1">
        <v>1948.75</v>
      </c>
      <c r="Y827" s="1">
        <v>0.39798565000656499</v>
      </c>
      <c r="Z827" s="1">
        <v>6.3342570000000001E-2</v>
      </c>
      <c r="AA827" s="1">
        <v>1948.75</v>
      </c>
      <c r="AB827" s="1">
        <v>1.66</v>
      </c>
      <c r="AC827" s="1">
        <v>0.34894460668709898</v>
      </c>
      <c r="AD827" s="1">
        <v>54.451474452859898</v>
      </c>
    </row>
    <row r="828" spans="1:30" x14ac:dyDescent="0.25">
      <c r="A828" s="1">
        <v>2021.833333</v>
      </c>
      <c r="B828" s="1">
        <v>-0.89756987824392198</v>
      </c>
      <c r="C828" s="1">
        <v>-0.67357513000000002</v>
      </c>
      <c r="I828">
        <f t="shared" si="55"/>
        <v>826</v>
      </c>
      <c r="J828">
        <f t="shared" si="54"/>
        <v>1.3146198299390555</v>
      </c>
      <c r="K828">
        <f t="array" ref="K828">+((SUM(COS($I828/$K$1*($A$22:$A$2000))*$B$22:$B$2000)))</f>
        <v>-2.3167112977750555</v>
      </c>
      <c r="L828">
        <f t="array" ref="L828">+((SUM(COS($I828/$K$1*($A$22:$A$2000))*$C$22:$C$2000)))</f>
        <v>4.0637767350396592</v>
      </c>
      <c r="X828" s="1">
        <v>1948.833333</v>
      </c>
      <c r="Y828" s="1">
        <v>0.28539045029555299</v>
      </c>
      <c r="Z828" s="1">
        <v>-0.13186400000000001</v>
      </c>
      <c r="AA828" s="1">
        <v>1948.833333</v>
      </c>
      <c r="AB828" s="1">
        <v>1.6619999999999999</v>
      </c>
      <c r="AC828" s="1">
        <v>0.22922876363213801</v>
      </c>
      <c r="AD828" s="1">
        <v>45.306950469107299</v>
      </c>
    </row>
    <row r="829" spans="1:30" x14ac:dyDescent="0.25">
      <c r="A829" s="1">
        <v>2021.916667</v>
      </c>
      <c r="B829" s="1">
        <v>-1.0960038643512999</v>
      </c>
      <c r="C829" s="1">
        <v>-0.90155440399999998</v>
      </c>
      <c r="I829">
        <f t="shared" si="55"/>
        <v>827</v>
      </c>
      <c r="J829">
        <f t="shared" si="54"/>
        <v>1.3162113793699743</v>
      </c>
      <c r="K829">
        <f t="array" ref="K829">+((SUM(COS($I829/$K$1*($A$22:$A$2000))*$B$22:$B$2000)))</f>
        <v>-6.9898821371541873</v>
      </c>
      <c r="L829">
        <f t="array" ref="L829">+((SUM(COS($I829/$K$1*($A$22:$A$2000))*$C$22:$C$2000)))</f>
        <v>-5.4111112061601254</v>
      </c>
      <c r="X829" s="1">
        <v>1948.916667</v>
      </c>
      <c r="Y829" s="1">
        <v>0.20226361937767001</v>
      </c>
      <c r="Z829" s="1">
        <v>-0.29345339999999998</v>
      </c>
      <c r="AA829" s="1">
        <v>1948.916667</v>
      </c>
      <c r="AB829" s="1">
        <v>1.6639999999999999</v>
      </c>
      <c r="AC829" s="1">
        <v>0.28066908249080302</v>
      </c>
      <c r="AD829" s="1">
        <v>33.618285314342003</v>
      </c>
    </row>
    <row r="830" spans="1:30" x14ac:dyDescent="0.25">
      <c r="A830" s="1">
        <v>2022</v>
      </c>
      <c r="B830" s="1">
        <v>-1.1824835969757099</v>
      </c>
      <c r="C830" s="1">
        <v>-1.025906736</v>
      </c>
      <c r="I830">
        <f t="shared" si="55"/>
        <v>828</v>
      </c>
      <c r="J830">
        <f t="shared" si="54"/>
        <v>1.3178029288008932</v>
      </c>
      <c r="K830">
        <f t="array" ref="K830">+((SUM(COS($I830/$K$1*($A$22:$A$2000))*$B$22:$B$2000)))</f>
        <v>-6.403155429949158</v>
      </c>
      <c r="L830">
        <f t="array" ref="L830">+((SUM(COS($I830/$K$1*($A$22:$A$2000))*$C$22:$C$2000)))</f>
        <v>-11.472477020108844</v>
      </c>
      <c r="X830" s="1">
        <v>1949</v>
      </c>
      <c r="Y830" s="1">
        <v>0.24787109843407201</v>
      </c>
      <c r="Z830" s="1">
        <v>0.1958839</v>
      </c>
      <c r="AA830" s="1">
        <v>1949</v>
      </c>
      <c r="AB830" s="1">
        <v>1.6659999999999999</v>
      </c>
      <c r="AC830" s="1">
        <v>0.37561209515243399</v>
      </c>
      <c r="AD830" s="1">
        <v>29.625798876762602</v>
      </c>
    </row>
    <row r="831" spans="1:30" x14ac:dyDescent="0.25">
      <c r="A831" s="1">
        <v>2022.083333</v>
      </c>
      <c r="B831" s="1">
        <v>-1.1572308828992399</v>
      </c>
      <c r="C831" s="1">
        <v>-0.97409326399999996</v>
      </c>
      <c r="I831">
        <f t="shared" si="55"/>
        <v>829</v>
      </c>
      <c r="J831">
        <f t="shared" si="54"/>
        <v>1.3193944782318123</v>
      </c>
      <c r="K831">
        <f t="array" ref="K831">+((SUM(COS($I831/$K$1*($A$22:$A$2000))*$B$22:$B$2000)))</f>
        <v>-1.7776518950874722</v>
      </c>
      <c r="L831">
        <f t="array" ref="L831">+((SUM(COS($I831/$K$1*($A$22:$A$2000))*$C$22:$C$2000)))</f>
        <v>-7.2675419248078477</v>
      </c>
      <c r="X831" s="1">
        <v>1949.083333</v>
      </c>
      <c r="Y831" s="1">
        <v>0.301354322327757</v>
      </c>
      <c r="Z831" s="1">
        <v>0.34623379999999998</v>
      </c>
      <c r="AA831" s="1">
        <v>1949.083333</v>
      </c>
      <c r="AB831" s="1">
        <v>1.6679999999999999</v>
      </c>
      <c r="AC831" s="1">
        <v>0.28573414854011697</v>
      </c>
      <c r="AD831" s="1">
        <v>30.782576896435899</v>
      </c>
    </row>
    <row r="832" spans="1:30" x14ac:dyDescent="0.25">
      <c r="A832" s="1">
        <v>2022.166667</v>
      </c>
      <c r="B832" s="1">
        <v>-1.10844784015437</v>
      </c>
      <c r="C832" s="1">
        <v>-1.1191709839999999</v>
      </c>
      <c r="I832">
        <f t="shared" si="55"/>
        <v>830</v>
      </c>
      <c r="J832">
        <f t="shared" si="54"/>
        <v>1.3209860276627314</v>
      </c>
      <c r="K832">
        <f t="array" ref="K832">+((SUM(COS($I832/$K$1*($A$22:$A$2000))*$B$22:$B$2000)))</f>
        <v>2.1000549109270295</v>
      </c>
      <c r="L832">
        <f t="array" ref="L832">+((SUM(COS($I832/$K$1*($A$22:$A$2000))*$C$22:$C$2000)))</f>
        <v>1.2621841202190152</v>
      </c>
      <c r="X832" s="1">
        <v>1949.166667</v>
      </c>
      <c r="Y832" s="1">
        <v>0.25522152085685101</v>
      </c>
      <c r="Z832" s="1">
        <v>3.1646460000000001E-2</v>
      </c>
      <c r="AA832" s="1">
        <v>1949.166667</v>
      </c>
      <c r="AB832" s="1">
        <v>1.67</v>
      </c>
      <c r="AC832" s="1">
        <v>0.26885908644099399</v>
      </c>
      <c r="AD832" s="1">
        <v>31.083121985893801</v>
      </c>
    </row>
    <row r="833" spans="1:30" x14ac:dyDescent="0.25">
      <c r="A833" s="1">
        <v>2022.25</v>
      </c>
      <c r="B833" s="1">
        <v>-1.1367032918446101</v>
      </c>
      <c r="C833" s="1">
        <v>-1.248704663</v>
      </c>
      <c r="I833">
        <f t="shared" si="55"/>
        <v>831</v>
      </c>
      <c r="J833">
        <f t="shared" si="54"/>
        <v>1.3225775770936503</v>
      </c>
      <c r="K833">
        <f t="array" ref="K833">+((SUM(COS($I833/$K$1*($A$22:$A$2000))*$B$22:$B$2000)))</f>
        <v>3.3588936216957439</v>
      </c>
      <c r="L833">
        <f t="array" ref="L833">+((SUM(COS($I833/$K$1*($A$22:$A$2000))*$C$22:$C$2000)))</f>
        <v>6.4217403393375694</v>
      </c>
      <c r="X833" s="1">
        <v>1949.25</v>
      </c>
      <c r="Y833" s="1">
        <v>0.22015321754050099</v>
      </c>
      <c r="Z833" s="1">
        <v>0.34588530000000001</v>
      </c>
      <c r="AA833" s="1">
        <v>1949.25</v>
      </c>
      <c r="AB833" s="1">
        <v>1.6719999999999999</v>
      </c>
      <c r="AC833" s="1">
        <v>0.51641705755120704</v>
      </c>
      <c r="AD833" s="1">
        <v>32.7815332197111</v>
      </c>
    </row>
    <row r="834" spans="1:30" x14ac:dyDescent="0.25">
      <c r="A834" s="1">
        <v>2022.333333</v>
      </c>
      <c r="B834" s="1">
        <v>-1.2693251387039299</v>
      </c>
      <c r="C834" s="1">
        <v>-1.424870466</v>
      </c>
      <c r="I834">
        <f t="shared" si="55"/>
        <v>832</v>
      </c>
      <c r="J834">
        <f t="shared" si="54"/>
        <v>1.3241691265245692</v>
      </c>
      <c r="K834">
        <f t="array" ref="K834">+((SUM(COS($I834/$K$1*($A$22:$A$2000))*$B$22:$B$2000)))</f>
        <v>4.095449865163272</v>
      </c>
      <c r="L834">
        <f t="array" ref="L834">+((SUM(COS($I834/$K$1*($A$22:$A$2000))*$C$22:$C$2000)))</f>
        <v>8.314798130648942</v>
      </c>
      <c r="X834" s="1">
        <v>1949.333333</v>
      </c>
      <c r="Y834" s="1">
        <v>0.315513433627649</v>
      </c>
      <c r="Z834" s="1">
        <v>0.1079518</v>
      </c>
      <c r="AA834" s="1">
        <v>1949.333333</v>
      </c>
      <c r="AB834" s="1">
        <v>1.6739999999999999</v>
      </c>
      <c r="AC834" s="1">
        <v>0.72164754747766302</v>
      </c>
      <c r="AD834" s="1">
        <v>35.156585394883201</v>
      </c>
    </row>
    <row r="835" spans="1:30" x14ac:dyDescent="0.25">
      <c r="A835" s="1">
        <v>2022.416667</v>
      </c>
      <c r="B835" s="1">
        <v>-1.1377471275725899</v>
      </c>
      <c r="C835" s="1">
        <v>-1.4145077720000001</v>
      </c>
      <c r="I835">
        <f t="shared" si="55"/>
        <v>833</v>
      </c>
      <c r="J835">
        <f t="shared" ref="J835:J898" si="56">+I835/$K$1/2/PI()</f>
        <v>1.3257606759554883</v>
      </c>
      <c r="K835">
        <f t="array" ref="K835">+((SUM(COS($I835/$K$1*($A$22:$A$2000))*$B$22:$B$2000)))</f>
        <v>5.0491717535992606</v>
      </c>
      <c r="L835">
        <f t="array" ref="L835">+((SUM(COS($I835/$K$1*($A$22:$A$2000))*$C$22:$C$2000)))</f>
        <v>9.0205358911052453</v>
      </c>
      <c r="X835" s="1">
        <v>1949.416667</v>
      </c>
      <c r="Y835" s="1">
        <v>0.414515183108846</v>
      </c>
      <c r="Z835" s="1">
        <v>0.18141309999999999</v>
      </c>
      <c r="AA835" s="1">
        <v>1949.416667</v>
      </c>
      <c r="AB835" s="1">
        <v>1.6759999999999999</v>
      </c>
      <c r="AC835" s="1">
        <v>0.74668656088932495</v>
      </c>
      <c r="AD835" s="1">
        <v>31.0157286522874</v>
      </c>
    </row>
    <row r="836" spans="1:30" x14ac:dyDescent="0.25">
      <c r="A836" s="1">
        <v>2022.5</v>
      </c>
      <c r="B836" s="1">
        <v>-0.82245795712508596</v>
      </c>
      <c r="C836" s="1">
        <v>-0.52849740899999997</v>
      </c>
      <c r="I836">
        <f t="shared" si="55"/>
        <v>834</v>
      </c>
      <c r="J836">
        <f t="shared" si="56"/>
        <v>1.3273522253864072</v>
      </c>
      <c r="K836">
        <f t="array" ref="K836">+((SUM(COS($I836/$K$1*($A$22:$A$2000))*$B$22:$B$2000)))</f>
        <v>3.2680769400558565</v>
      </c>
      <c r="L836">
        <f t="array" ref="L836">+((SUM(COS($I836/$K$1*($A$22:$A$2000))*$C$22:$C$2000)))</f>
        <v>5.0561265009909757</v>
      </c>
      <c r="X836" s="1">
        <v>1949.5</v>
      </c>
      <c r="Y836" s="1">
        <v>0.32159342731974599</v>
      </c>
      <c r="Z836" s="1">
        <v>0.28397129999999998</v>
      </c>
      <c r="AA836" s="1">
        <v>1949.5</v>
      </c>
      <c r="AB836" s="1">
        <v>1.6779999999999999</v>
      </c>
      <c r="AC836" s="1">
        <v>0.81340626130376803</v>
      </c>
      <c r="AD836" s="1">
        <v>23.221963696370999</v>
      </c>
    </row>
    <row r="837" spans="1:30" x14ac:dyDescent="0.25">
      <c r="A837" s="1">
        <v>2022.583333</v>
      </c>
      <c r="B837" s="1">
        <v>-0.50078318163042101</v>
      </c>
      <c r="C837" s="1">
        <v>0.19170984499999999</v>
      </c>
      <c r="I837">
        <f t="shared" ref="I837:I900" si="57">+I836+1</f>
        <v>835</v>
      </c>
      <c r="J837">
        <f t="shared" si="56"/>
        <v>1.3289437748173261</v>
      </c>
      <c r="K837">
        <f t="array" ref="K837">+((SUM(COS($I837/$K$1*($A$22:$A$2000))*$B$22:$B$2000)))</f>
        <v>-2.7223651971598186</v>
      </c>
      <c r="L837">
        <f t="array" ref="L837">+((SUM(COS($I837/$K$1*($A$22:$A$2000))*$C$22:$C$2000)))</f>
        <v>-6.2112850939341531</v>
      </c>
      <c r="X837" s="1">
        <v>1949.583333</v>
      </c>
      <c r="Y837" s="1">
        <v>0.100253276173358</v>
      </c>
      <c r="Z837" s="1">
        <v>0.29140779999999999</v>
      </c>
      <c r="AA837" s="1">
        <v>1949.583333</v>
      </c>
      <c r="AB837" s="1">
        <v>1.68</v>
      </c>
      <c r="AC837" s="1">
        <v>0.84863846952344302</v>
      </c>
      <c r="AD837" s="1">
        <v>21.702193440167701</v>
      </c>
    </row>
    <row r="838" spans="1:30" x14ac:dyDescent="0.25">
      <c r="A838" s="1">
        <v>2022.666667</v>
      </c>
      <c r="B838" s="1">
        <v>-0.23882401490559299</v>
      </c>
      <c r="C838" s="1">
        <v>0.59067357499999995</v>
      </c>
      <c r="I838">
        <f t="shared" si="57"/>
        <v>836</v>
      </c>
      <c r="J838">
        <f t="shared" si="56"/>
        <v>1.3305353242482449</v>
      </c>
      <c r="K838">
        <f t="array" ref="K838">+((SUM(COS($I838/$K$1*($A$22:$A$2000))*$B$22:$B$2000)))</f>
        <v>-8.3507161930702249</v>
      </c>
      <c r="L838">
        <f t="array" ref="L838">+((SUM(COS($I838/$K$1*($A$22:$A$2000))*$C$22:$C$2000)))</f>
        <v>-16.569452529993203</v>
      </c>
      <c r="X838" s="1">
        <v>1949.666667</v>
      </c>
      <c r="Y838" s="1">
        <v>-1.5499069092332E-2</v>
      </c>
      <c r="Z838" s="1">
        <v>0.26990330000000001</v>
      </c>
      <c r="AA838" s="1">
        <v>1949.666667</v>
      </c>
      <c r="AB838" s="1">
        <v>1.6819999999999999</v>
      </c>
      <c r="AC838" s="1">
        <v>0.62327178627826396</v>
      </c>
      <c r="AD838" s="1">
        <v>23.018908507191</v>
      </c>
    </row>
    <row r="839" spans="1:30" x14ac:dyDescent="0.25">
      <c r="A839" s="1">
        <v>2022.75</v>
      </c>
      <c r="B839" s="1">
        <v>-8.0678483457066602E-2</v>
      </c>
      <c r="C839" s="1">
        <v>0.71502590700000002</v>
      </c>
      <c r="I839">
        <f t="shared" si="57"/>
        <v>837</v>
      </c>
      <c r="J839">
        <f t="shared" si="56"/>
        <v>1.3321268736791638</v>
      </c>
      <c r="K839">
        <f t="array" ref="K839">+((SUM(COS($I839/$K$1*($A$22:$A$2000))*$B$22:$B$2000)))</f>
        <v>-7.3815288601066209</v>
      </c>
      <c r="L839">
        <f t="array" ref="L839">+((SUM(COS($I839/$K$1*($A$22:$A$2000))*$C$22:$C$2000)))</f>
        <v>-13.358670803418505</v>
      </c>
      <c r="X839" s="1">
        <v>1949.75</v>
      </c>
      <c r="Y839" s="1">
        <v>1.5995942611646701E-2</v>
      </c>
      <c r="Z839" s="1">
        <v>0.2319725</v>
      </c>
      <c r="AA839" s="1">
        <v>1949.75</v>
      </c>
      <c r="AB839" s="1">
        <v>1.6839999999999999</v>
      </c>
      <c r="AC839" s="1">
        <v>0.35677890991054001</v>
      </c>
      <c r="AD839" s="1">
        <v>20.638852495623802</v>
      </c>
    </row>
    <row r="840" spans="1:30" x14ac:dyDescent="0.25">
      <c r="A840" s="1">
        <v>2022.833333</v>
      </c>
      <c r="B840" s="1">
        <v>-2.0973956697760799E-2</v>
      </c>
      <c r="C840" s="1">
        <v>0.67357513000000002</v>
      </c>
      <c r="I840">
        <f t="shared" si="57"/>
        <v>838</v>
      </c>
      <c r="J840">
        <f t="shared" si="56"/>
        <v>1.3337184231100832</v>
      </c>
      <c r="K840">
        <f t="array" ref="K840">+((SUM(COS($I840/$K$1*($A$22:$A$2000))*$B$22:$B$2000)))</f>
        <v>-0.21490127746479498</v>
      </c>
      <c r="L840">
        <f t="array" ref="L840">+((SUM(COS($I840/$K$1*($A$22:$A$2000))*$C$22:$C$2000)))</f>
        <v>2.9123504680223884</v>
      </c>
      <c r="X840" s="1">
        <v>1949.833333</v>
      </c>
      <c r="Y840" s="1">
        <v>1.4458113449921799E-2</v>
      </c>
      <c r="Z840" s="1">
        <v>-0.148506</v>
      </c>
      <c r="AA840" s="1">
        <v>1949.833333</v>
      </c>
      <c r="AB840" s="1">
        <v>1.6859999999999999</v>
      </c>
      <c r="AC840" s="1">
        <v>0.30610449547705199</v>
      </c>
      <c r="AD840" s="1">
        <v>30.158120458752499</v>
      </c>
    </row>
    <row r="841" spans="1:30" x14ac:dyDescent="0.25">
      <c r="A841" s="1">
        <v>2022.916667</v>
      </c>
      <c r="B841" s="1">
        <v>0.15371823041126301</v>
      </c>
      <c r="C841" s="1">
        <v>0.56994818700000005</v>
      </c>
      <c r="I841">
        <f t="shared" si="57"/>
        <v>839</v>
      </c>
      <c r="J841">
        <f t="shared" si="56"/>
        <v>1.335309972541002</v>
      </c>
      <c r="K841">
        <f t="array" ref="K841">+((SUM(COS($I841/$K$1*($A$22:$A$2000))*$B$22:$B$2000)))</f>
        <v>5.7775882188046257</v>
      </c>
      <c r="L841">
        <f t="array" ref="L841">+((SUM(COS($I841/$K$1*($A$22:$A$2000))*$C$22:$C$2000)))</f>
        <v>15.791003979530094</v>
      </c>
      <c r="X841" s="1">
        <v>1949.916667</v>
      </c>
      <c r="Y841" s="1">
        <v>-9.5478487101178899E-2</v>
      </c>
      <c r="Z841" s="1">
        <v>-0.1181234</v>
      </c>
      <c r="AA841" s="1">
        <v>1949.916667</v>
      </c>
      <c r="AB841" s="1">
        <v>1.6879999999999999</v>
      </c>
      <c r="AC841" s="1">
        <v>0.28368635705453199</v>
      </c>
      <c r="AD841" s="1">
        <v>72.006712459417002</v>
      </c>
    </row>
    <row r="842" spans="1:30" x14ac:dyDescent="0.25">
      <c r="A842" s="1">
        <v>2023</v>
      </c>
      <c r="B842" s="1">
        <v>0.36107399792099099</v>
      </c>
      <c r="C842" s="1">
        <v>0.52331606200000003</v>
      </c>
      <c r="I842">
        <f t="shared" si="57"/>
        <v>840</v>
      </c>
      <c r="J842">
        <f t="shared" si="56"/>
        <v>1.3369015219719209</v>
      </c>
      <c r="K842">
        <f t="array" ref="K842">+((SUM(COS($I842/$K$1*($A$22:$A$2000))*$B$22:$B$2000)))</f>
        <v>5.1416856378675408</v>
      </c>
      <c r="L842">
        <f t="array" ref="L842">+((SUM(COS($I842/$K$1*($A$22:$A$2000))*$C$22:$C$2000)))</f>
        <v>12.239856267798404</v>
      </c>
      <c r="X842" s="1">
        <v>1950</v>
      </c>
      <c r="Y842" s="1">
        <v>-0.17721438587059099</v>
      </c>
      <c r="Z842" s="1">
        <v>0.1248938</v>
      </c>
      <c r="AA842" s="1">
        <v>1950</v>
      </c>
      <c r="AB842" s="1">
        <v>1.69</v>
      </c>
      <c r="AC842" s="1">
        <v>0.193919897213749</v>
      </c>
      <c r="AD842" s="1">
        <v>134.80603055902</v>
      </c>
    </row>
    <row r="843" spans="1:30" x14ac:dyDescent="0.25">
      <c r="A843" s="1">
        <v>2023.083333</v>
      </c>
      <c r="B843" s="1">
        <v>0.58621362483677797</v>
      </c>
      <c r="C843" s="1">
        <v>0.45077720199999999</v>
      </c>
      <c r="I843">
        <f t="shared" si="57"/>
        <v>841</v>
      </c>
      <c r="J843">
        <f t="shared" si="56"/>
        <v>1.3384930714028398</v>
      </c>
      <c r="K843">
        <f t="array" ref="K843">+((SUM(COS($I843/$K$1*($A$22:$A$2000))*$B$22:$B$2000)))</f>
        <v>0.71222782647110972</v>
      </c>
      <c r="L843">
        <f t="array" ref="L843">+((SUM(COS($I843/$K$1*($A$22:$A$2000))*$C$22:$C$2000)))</f>
        <v>-1.2350601665407783</v>
      </c>
      <c r="X843" s="1">
        <v>1950.083333</v>
      </c>
      <c r="Y843" s="1">
        <v>-0.15548479214970301</v>
      </c>
      <c r="Z843" s="1">
        <v>-0.3840771</v>
      </c>
      <c r="AA843" s="1">
        <v>1950.083333</v>
      </c>
      <c r="AB843" s="1">
        <v>1.6919999999999999</v>
      </c>
      <c r="AC843" s="1">
        <v>0.23781465917761299</v>
      </c>
      <c r="AD843" s="1">
        <v>184.70404251951399</v>
      </c>
    </row>
    <row r="844" spans="1:30" x14ac:dyDescent="0.25">
      <c r="A844" s="1">
        <v>2023.166667</v>
      </c>
      <c r="B844" s="1">
        <v>0.77061422199303797</v>
      </c>
      <c r="C844" s="1">
        <v>0.70984455999999996</v>
      </c>
      <c r="I844">
        <f t="shared" si="57"/>
        <v>842</v>
      </c>
      <c r="J844">
        <f t="shared" si="56"/>
        <v>1.3400846208337587</v>
      </c>
      <c r="K844">
        <f t="array" ref="K844">+((SUM(COS($I844/$K$1*($A$22:$A$2000))*$B$22:$B$2000)))</f>
        <v>-0.91483326639058671</v>
      </c>
      <c r="L844">
        <f t="array" ref="L844">+((SUM(COS($I844/$K$1*($A$22:$A$2000))*$C$22:$C$2000)))</f>
        <v>-8.100915181482204</v>
      </c>
      <c r="X844" s="1">
        <v>1950.166667</v>
      </c>
      <c r="Y844" s="1">
        <v>-0.16429925165852799</v>
      </c>
      <c r="Z844" s="1">
        <v>-0.53932259999999999</v>
      </c>
      <c r="AA844" s="1">
        <v>1950.166667</v>
      </c>
      <c r="AB844" s="1">
        <v>1.694</v>
      </c>
      <c r="AC844" s="1">
        <v>0.33215951832907498</v>
      </c>
      <c r="AD844" s="1">
        <v>203.459045846903</v>
      </c>
    </row>
    <row r="845" spans="1:30" x14ac:dyDescent="0.25">
      <c r="A845" s="1">
        <v>2023.25</v>
      </c>
      <c r="B845" s="1">
        <v>0.83534796363531905</v>
      </c>
      <c r="C845" s="1">
        <v>0.83419689100000005</v>
      </c>
      <c r="I845">
        <f t="shared" si="57"/>
        <v>843</v>
      </c>
      <c r="J845">
        <f t="shared" si="56"/>
        <v>1.3416761702646778</v>
      </c>
      <c r="K845">
        <f t="array" ref="K845">+((SUM(COS($I845/$K$1*($A$22:$A$2000))*$B$22:$B$2000)))</f>
        <v>1.6263341998230902</v>
      </c>
      <c r="L845">
        <f t="array" ref="L845">+((SUM(COS($I845/$K$1*($A$22:$A$2000))*$C$22:$C$2000)))</f>
        <v>-3.4911551007340211</v>
      </c>
      <c r="X845" s="1">
        <v>1950.25</v>
      </c>
      <c r="Y845" s="1">
        <v>-0.31013050509701001</v>
      </c>
      <c r="Z845" s="1">
        <v>-0.29384569999999999</v>
      </c>
      <c r="AA845" s="1">
        <v>1950.25</v>
      </c>
      <c r="AB845" s="1">
        <v>1.696</v>
      </c>
      <c r="AC845" s="1">
        <v>0.26408299758638798</v>
      </c>
      <c r="AD845" s="1">
        <v>196.72945648606</v>
      </c>
    </row>
    <row r="846" spans="1:30" x14ac:dyDescent="0.25">
      <c r="A846" s="1">
        <v>2023.333333</v>
      </c>
      <c r="B846" s="1">
        <v>0.76717252460623298</v>
      </c>
      <c r="C846" s="1">
        <v>0.68393782400000003</v>
      </c>
      <c r="I846">
        <f t="shared" si="57"/>
        <v>844</v>
      </c>
      <c r="J846">
        <f t="shared" si="56"/>
        <v>1.3432677196955967</v>
      </c>
      <c r="K846">
        <f t="array" ref="K846">+((SUM(COS($I846/$K$1*($A$22:$A$2000))*$B$22:$B$2000)))</f>
        <v>3.0380721437601519</v>
      </c>
      <c r="L846">
        <f t="array" ref="L846">+((SUM(COS($I846/$K$1*($A$22:$A$2000))*$C$22:$C$2000)))</f>
        <v>1.9474139346431685</v>
      </c>
      <c r="X846" s="1">
        <v>1950.333333</v>
      </c>
      <c r="Y846" s="1">
        <v>-0.476833745410152</v>
      </c>
      <c r="Z846" s="1">
        <v>-0.11052720000000001</v>
      </c>
      <c r="AA846" s="1">
        <v>1950.333333</v>
      </c>
      <c r="AB846" s="1">
        <v>1.698</v>
      </c>
      <c r="AC846" s="1">
        <v>0.24052291393978201</v>
      </c>
      <c r="AD846" s="1">
        <v>179.74608118473799</v>
      </c>
    </row>
    <row r="847" spans="1:30" x14ac:dyDescent="0.25">
      <c r="A847" s="1">
        <v>2023.416667</v>
      </c>
      <c r="B847" s="1">
        <v>0.57780081343780498</v>
      </c>
      <c r="C847" s="1">
        <v>0.62176165800000005</v>
      </c>
      <c r="I847">
        <f t="shared" si="57"/>
        <v>845</v>
      </c>
      <c r="J847">
        <f t="shared" si="56"/>
        <v>1.3448592691265155</v>
      </c>
      <c r="K847">
        <f t="array" ref="K847">+((SUM(COS($I847/$K$1*($A$22:$A$2000))*$B$22:$B$2000)))</f>
        <v>-1.0262687102813823</v>
      </c>
      <c r="L847">
        <f t="array" ref="L847">+((SUM(COS($I847/$K$1*($A$22:$A$2000))*$C$22:$C$2000)))</f>
        <v>-0.50589855433868769</v>
      </c>
      <c r="X847" s="1">
        <v>1950.416667</v>
      </c>
      <c r="Y847" s="1">
        <v>-0.51269031604665105</v>
      </c>
      <c r="Z847" s="1">
        <v>-0.30284800000000001</v>
      </c>
      <c r="AA847" s="1">
        <v>1950.416667</v>
      </c>
      <c r="AB847" s="1">
        <v>1.7</v>
      </c>
      <c r="AC847" s="1">
        <v>0.39204673036514898</v>
      </c>
      <c r="AD847" s="1">
        <v>172.599092534975</v>
      </c>
    </row>
    <row r="848" spans="1:30" x14ac:dyDescent="0.25">
      <c r="A848" s="1">
        <v>2023.5</v>
      </c>
      <c r="B848" s="1">
        <v>0.34628415923897399</v>
      </c>
      <c r="C848" s="1">
        <v>0.44041450799999998</v>
      </c>
      <c r="I848">
        <f t="shared" si="57"/>
        <v>846</v>
      </c>
      <c r="J848">
        <f t="shared" si="56"/>
        <v>1.3464508185574346</v>
      </c>
      <c r="K848">
        <f t="array" ref="K848">+((SUM(COS($I848/$K$1*($A$22:$A$2000))*$B$22:$B$2000)))</f>
        <v>-7.485248832808379</v>
      </c>
      <c r="L848">
        <f t="array" ref="L848">+((SUM(COS($I848/$K$1*($A$22:$A$2000))*$C$22:$C$2000)))</f>
        <v>-5.4550409325572753</v>
      </c>
      <c r="X848" s="1">
        <v>1950.5</v>
      </c>
      <c r="Y848" s="1">
        <v>-0.46881777563488503</v>
      </c>
      <c r="Z848" s="1">
        <v>-5.4719690000000001E-2</v>
      </c>
      <c r="AA848" s="1">
        <v>1950.5</v>
      </c>
      <c r="AB848" s="1">
        <v>1.702</v>
      </c>
      <c r="AC848" s="1">
        <v>0.40506297476886199</v>
      </c>
      <c r="AD848" s="1">
        <v>191.27007408163701</v>
      </c>
    </row>
    <row r="849" spans="1:30" x14ac:dyDescent="0.25">
      <c r="A849" s="1">
        <v>2023.583333</v>
      </c>
      <c r="B849" s="1">
        <v>0.20594757392681401</v>
      </c>
      <c r="C849" s="1">
        <v>0.19170984499999999</v>
      </c>
      <c r="I849">
        <f t="shared" si="57"/>
        <v>847</v>
      </c>
      <c r="J849">
        <f t="shared" si="56"/>
        <v>1.3480423679883538</v>
      </c>
      <c r="K849">
        <f t="array" ref="K849">+((SUM(COS($I849/$K$1*($A$22:$A$2000))*$B$22:$B$2000)))</f>
        <v>-8.7230567131232792</v>
      </c>
      <c r="L849">
        <f t="array" ref="L849">+((SUM(COS($I849/$K$1*($A$22:$A$2000))*$C$22:$C$2000)))</f>
        <v>-3.1519082984253814</v>
      </c>
      <c r="X849" s="1">
        <v>1950.583333</v>
      </c>
      <c r="Y849" s="1">
        <v>-0.48978260870066098</v>
      </c>
      <c r="Z849" s="1">
        <v>6.0977879999999998E-2</v>
      </c>
      <c r="AA849" s="1">
        <v>1950.583333</v>
      </c>
      <c r="AB849" s="1">
        <v>1.704</v>
      </c>
      <c r="AC849" s="1">
        <v>0.33691674238914898</v>
      </c>
      <c r="AD849" s="1">
        <v>226.02835041556401</v>
      </c>
    </row>
    <row r="850" spans="1:30" x14ac:dyDescent="0.25">
      <c r="A850" s="1">
        <v>2023.666667</v>
      </c>
      <c r="B850" s="1">
        <v>0.13622788117583501</v>
      </c>
      <c r="C850" s="1">
        <v>-3.6269429999999998E-2</v>
      </c>
      <c r="I850">
        <f t="shared" si="57"/>
        <v>848</v>
      </c>
      <c r="J850">
        <f t="shared" si="56"/>
        <v>1.3496339174192726</v>
      </c>
      <c r="K850">
        <f t="array" ref="K850">+((SUM(COS($I850/$K$1*($A$22:$A$2000))*$B$22:$B$2000)))</f>
        <v>-1.4416228368373538</v>
      </c>
      <c r="L850">
        <f t="array" ref="L850">+((SUM(COS($I850/$K$1*($A$22:$A$2000))*$C$22:$C$2000)))</f>
        <v>5.0078631116601935</v>
      </c>
      <c r="X850" s="1">
        <v>1950.666667</v>
      </c>
      <c r="Y850" s="1">
        <v>-0.56951497687547503</v>
      </c>
      <c r="Z850" s="1">
        <v>-0.27117570000000002</v>
      </c>
      <c r="AA850" s="1">
        <v>1950.666667</v>
      </c>
      <c r="AB850" s="1">
        <v>1.706</v>
      </c>
      <c r="AC850" s="1">
        <v>0.60161521221543701</v>
      </c>
      <c r="AD850" s="1">
        <v>242.751892293373</v>
      </c>
    </row>
    <row r="851" spans="1:30" x14ac:dyDescent="0.25">
      <c r="A851" s="1">
        <v>2023.75</v>
      </c>
      <c r="B851" s="1">
        <v>6.6356042826397593E-2</v>
      </c>
      <c r="C851" s="1">
        <v>-0.46113989599999999</v>
      </c>
      <c r="I851">
        <f t="shared" si="57"/>
        <v>849</v>
      </c>
      <c r="J851">
        <f t="shared" si="56"/>
        <v>1.3512254668501915</v>
      </c>
      <c r="K851">
        <f t="array" ref="K851">+((SUM(COS($I851/$K$1*($A$22:$A$2000))*$B$22:$B$2000)))</f>
        <v>8.6945444634009377</v>
      </c>
      <c r="L851">
        <f t="array" ref="L851">+((SUM(COS($I851/$K$1*($A$22:$A$2000))*$C$22:$C$2000)))</f>
        <v>8.400100128494099</v>
      </c>
      <c r="X851" s="1">
        <v>1950.75</v>
      </c>
      <c r="Y851" s="1">
        <v>-0.58359189175950099</v>
      </c>
      <c r="Z851" s="1">
        <v>-0.2341984</v>
      </c>
      <c r="AA851" s="1">
        <v>1950.75</v>
      </c>
      <c r="AB851" s="1">
        <v>1.708</v>
      </c>
      <c r="AC851" s="1">
        <v>0.837493229649525</v>
      </c>
      <c r="AD851" s="1">
        <v>217.074439699164</v>
      </c>
    </row>
    <row r="852" spans="1:30" x14ac:dyDescent="0.25">
      <c r="A852" s="1">
        <v>2023.833333</v>
      </c>
      <c r="B852" s="1">
        <v>-2.98553837720184E-2</v>
      </c>
      <c r="C852" s="1">
        <v>-0.97409326399999996</v>
      </c>
      <c r="I852">
        <f t="shared" si="57"/>
        <v>850</v>
      </c>
      <c r="J852">
        <f t="shared" si="56"/>
        <v>1.3528170162811104</v>
      </c>
      <c r="K852">
        <f t="array" ref="K852">+((SUM(COS($I852/$K$1*($A$22:$A$2000))*$B$22:$B$2000)))</f>
        <v>12.022657642230049</v>
      </c>
      <c r="L852">
        <f t="array" ref="L852">+((SUM(COS($I852/$K$1*($A$22:$A$2000))*$C$22:$C$2000)))</f>
        <v>2.5866046446075437</v>
      </c>
      <c r="X852" s="1">
        <v>1950.833333</v>
      </c>
      <c r="Y852" s="1">
        <v>-0.49684790171489002</v>
      </c>
      <c r="Z852" s="1">
        <v>2.0545959999999999E-2</v>
      </c>
      <c r="AA852" s="1">
        <v>1950.833333</v>
      </c>
      <c r="AB852" s="1">
        <v>1.71</v>
      </c>
      <c r="AC852" s="1">
        <v>0.744763553206233</v>
      </c>
      <c r="AD852" s="1">
        <v>158.00605229073699</v>
      </c>
    </row>
    <row r="853" spans="1:30" x14ac:dyDescent="0.25">
      <c r="A853" s="1">
        <v>2023.916667</v>
      </c>
      <c r="B853" s="1">
        <v>-0.24467727685277901</v>
      </c>
      <c r="C853" s="1">
        <v>-1.14507772</v>
      </c>
      <c r="I853">
        <f t="shared" si="57"/>
        <v>851</v>
      </c>
      <c r="J853">
        <f t="shared" si="56"/>
        <v>1.3544085657120293</v>
      </c>
      <c r="K853">
        <f t="array" ref="K853">+((SUM(COS($I853/$K$1*($A$22:$A$2000))*$B$22:$B$2000)))</f>
        <v>4.7426861312705713</v>
      </c>
      <c r="L853">
        <f t="array" ref="L853">+((SUM(COS($I853/$K$1*($A$22:$A$2000))*$C$22:$C$2000)))</f>
        <v>-4.8310279363863184</v>
      </c>
      <c r="X853" s="1">
        <v>1950.916667</v>
      </c>
      <c r="Y853" s="1">
        <v>-0.37411856242121599</v>
      </c>
      <c r="Z853" s="1">
        <v>0.18591669999999999</v>
      </c>
      <c r="AA853" s="1">
        <v>1950.916667</v>
      </c>
      <c r="AB853" s="1">
        <v>1.712</v>
      </c>
      <c r="AC853" s="1">
        <v>2.2155889943562102</v>
      </c>
      <c r="AD853" s="1">
        <v>95.7656420637922</v>
      </c>
    </row>
    <row r="854" spans="1:30" x14ac:dyDescent="0.25">
      <c r="A854" s="1">
        <v>2024</v>
      </c>
      <c r="B854" s="1">
        <v>-0.41344700463717299</v>
      </c>
      <c r="C854" s="1">
        <v>-1.2383419689999999</v>
      </c>
      <c r="I854">
        <f t="shared" si="57"/>
        <v>852</v>
      </c>
      <c r="J854">
        <f t="shared" si="56"/>
        <v>1.3560001151429482</v>
      </c>
      <c r="K854">
        <f t="array" ref="K854">+((SUM(COS($I854/$K$1*($A$22:$A$2000))*$B$22:$B$2000)))</f>
        <v>-6.4549420355387257</v>
      </c>
      <c r="L854">
        <f t="array" ref="L854">+((SUM(COS($I854/$K$1*($A$22:$A$2000))*$C$22:$C$2000)))</f>
        <v>-5.3250214819916515</v>
      </c>
      <c r="X854" s="1">
        <v>1951</v>
      </c>
      <c r="Y854" s="1">
        <v>-0.23063488952084199</v>
      </c>
      <c r="Z854" s="1">
        <v>0.42450090000000001</v>
      </c>
      <c r="AA854" s="1">
        <v>1951</v>
      </c>
      <c r="AB854" s="1">
        <v>1.714</v>
      </c>
      <c r="AC854" s="1">
        <v>7.8881205187095</v>
      </c>
      <c r="AD854" s="1">
        <v>56.1735414265491</v>
      </c>
    </row>
    <row r="855" spans="1:30" x14ac:dyDescent="0.25">
      <c r="A855" s="1">
        <v>2024.083333</v>
      </c>
      <c r="B855" s="1">
        <v>-0.45888317568435999</v>
      </c>
      <c r="C855" s="1">
        <v>-1.2072538859999999</v>
      </c>
      <c r="I855">
        <f t="shared" si="57"/>
        <v>853</v>
      </c>
      <c r="J855">
        <f t="shared" si="56"/>
        <v>1.3575916645738673</v>
      </c>
      <c r="K855">
        <f t="array" ref="K855">+((SUM(COS($I855/$K$1*($A$22:$A$2000))*$B$22:$B$2000)))</f>
        <v>-10.633848570849677</v>
      </c>
      <c r="L855">
        <f t="array" ref="L855">+((SUM(COS($I855/$K$1*($A$22:$A$2000))*$C$22:$C$2000)))</f>
        <v>-0.33333832559879678</v>
      </c>
      <c r="X855" s="1">
        <v>1951.083333</v>
      </c>
      <c r="Y855" s="1">
        <v>-4.3122213756478601E-2</v>
      </c>
      <c r="Z855" s="1">
        <v>0.37993389999999999</v>
      </c>
      <c r="AA855" s="1">
        <v>1951.083333</v>
      </c>
      <c r="AB855" s="1">
        <v>1.716</v>
      </c>
      <c r="AC855" s="1">
        <v>16.939254538638</v>
      </c>
      <c r="AD855" s="1">
        <v>45.4332979266538</v>
      </c>
    </row>
    <row r="856" spans="1:30" x14ac:dyDescent="0.25">
      <c r="A856" s="1">
        <v>2024.166667</v>
      </c>
      <c r="B856" s="1">
        <v>-0.46347637924545099</v>
      </c>
      <c r="C856" s="1">
        <v>-1.3212435229999999</v>
      </c>
      <c r="I856">
        <f t="shared" si="57"/>
        <v>854</v>
      </c>
      <c r="J856">
        <f t="shared" si="56"/>
        <v>1.3591832140047861</v>
      </c>
      <c r="K856">
        <f t="array" ref="K856">+((SUM(COS($I856/$K$1*($A$22:$A$2000))*$B$22:$B$2000)))</f>
        <v>-4.1753243880840332</v>
      </c>
      <c r="L856">
        <f t="array" ref="L856">+((SUM(COS($I856/$K$1*($A$22:$A$2000))*$C$22:$C$2000)))</f>
        <v>2.7118752935272372</v>
      </c>
      <c r="X856" s="1">
        <v>1951.166667</v>
      </c>
      <c r="Y856" s="1">
        <v>0.110929213497276</v>
      </c>
      <c r="Z856" s="1">
        <v>0.41159639999999997</v>
      </c>
      <c r="AA856" s="1">
        <v>1951.166667</v>
      </c>
      <c r="AB856" s="1">
        <v>1.718</v>
      </c>
      <c r="AC856" s="1">
        <v>24.941358472957901</v>
      </c>
      <c r="AD856" s="1">
        <v>50.436220449079102</v>
      </c>
    </row>
    <row r="857" spans="1:30" x14ac:dyDescent="0.25">
      <c r="A857" s="1">
        <v>2024.25</v>
      </c>
      <c r="B857" s="1">
        <v>-0.53112307581142904</v>
      </c>
      <c r="C857" s="1">
        <v>-1.424870466</v>
      </c>
      <c r="I857">
        <f t="shared" si="57"/>
        <v>855</v>
      </c>
      <c r="J857">
        <f t="shared" si="56"/>
        <v>1.3607747634357052</v>
      </c>
      <c r="K857">
        <f t="array" ref="K857">+((SUM(COS($I857/$K$1*($A$22:$A$2000))*$B$22:$B$2000)))</f>
        <v>4.9623351678757679</v>
      </c>
      <c r="L857">
        <f t="array" ref="L857">+((SUM(COS($I857/$K$1*($A$22:$A$2000))*$C$22:$C$2000)))</f>
        <v>1.1779273156536496</v>
      </c>
      <c r="X857" s="1">
        <v>1951.25</v>
      </c>
      <c r="Y857" s="1">
        <v>0.10663011855369001</v>
      </c>
      <c r="Z857" s="1">
        <v>-0.33311360000000001</v>
      </c>
      <c r="AA857" s="1">
        <v>1951.25</v>
      </c>
      <c r="AB857" s="1">
        <v>1.72</v>
      </c>
      <c r="AC857" s="1">
        <v>28.459019412110798</v>
      </c>
      <c r="AD857" s="1">
        <v>53.722478193206101</v>
      </c>
    </row>
    <row r="858" spans="1:30" x14ac:dyDescent="0.25">
      <c r="A858" s="1">
        <v>2024.333333</v>
      </c>
      <c r="B858" s="1">
        <v>-0.69248414225085497</v>
      </c>
      <c r="C858" s="1">
        <v>-1.196891192</v>
      </c>
      <c r="I858">
        <f t="shared" si="57"/>
        <v>856</v>
      </c>
      <c r="J858">
        <f t="shared" si="56"/>
        <v>1.3623663128666241</v>
      </c>
      <c r="K858">
        <f t="array" ref="K858">+((SUM(COS($I858/$K$1*($A$22:$A$2000))*$B$22:$B$2000)))</f>
        <v>6.2293231919505807</v>
      </c>
      <c r="L858">
        <f t="array" ref="L858">+((SUM(COS($I858/$K$1*($A$22:$A$2000))*$C$22:$C$2000)))</f>
        <v>-1.0391788297070041</v>
      </c>
      <c r="X858" s="1">
        <v>1951.333333</v>
      </c>
      <c r="Y858" s="1">
        <v>-1.7323103246886799E-2</v>
      </c>
      <c r="Z858" s="1">
        <v>6.0321840000000002E-2</v>
      </c>
      <c r="AA858" s="1">
        <v>1951.333333</v>
      </c>
      <c r="AB858" s="1">
        <v>1.722</v>
      </c>
      <c r="AC858" s="1">
        <v>27.256808358305001</v>
      </c>
      <c r="AD858" s="1">
        <v>50.517407331070402</v>
      </c>
    </row>
    <row r="859" spans="1:30" x14ac:dyDescent="0.25">
      <c r="A859" s="1">
        <v>2024.416667</v>
      </c>
      <c r="B859" s="1">
        <v>-0.85710068706363896</v>
      </c>
      <c r="C859" s="1">
        <v>-0.13989637299999999</v>
      </c>
      <c r="I859">
        <f t="shared" si="57"/>
        <v>857</v>
      </c>
      <c r="J859">
        <f t="shared" si="56"/>
        <v>1.3639578622975432</v>
      </c>
      <c r="K859">
        <f t="array" ref="K859">+((SUM(COS($I859/$K$1*($A$22:$A$2000))*$B$22:$B$2000)))</f>
        <v>-0.93386084131750291</v>
      </c>
      <c r="L859">
        <f t="array" ref="L859">+((SUM(COS($I859/$K$1*($A$22:$A$2000))*$C$22:$C$2000)))</f>
        <v>-0.94434032912104504</v>
      </c>
      <c r="X859" s="1">
        <v>1951.416667</v>
      </c>
      <c r="Y859" s="1">
        <v>-7.4426672824117204E-2</v>
      </c>
      <c r="Z859" s="1">
        <v>3.1203030000000003E-4</v>
      </c>
      <c r="AA859" s="1">
        <v>1951.416667</v>
      </c>
      <c r="AB859" s="1">
        <v>1.724</v>
      </c>
      <c r="AC859" s="1">
        <v>22.027283425158299</v>
      </c>
      <c r="AD859" s="1">
        <v>48.165189987220302</v>
      </c>
    </row>
    <row r="860" spans="1:30" x14ac:dyDescent="0.25">
      <c r="A860" s="1">
        <v>2024.5</v>
      </c>
      <c r="B860" s="1">
        <v>-0.86901825629278195</v>
      </c>
      <c r="C860" s="1">
        <v>0.27461139899999998</v>
      </c>
      <c r="I860">
        <f t="shared" si="57"/>
        <v>858</v>
      </c>
      <c r="J860">
        <f t="shared" si="56"/>
        <v>1.3655494117284621</v>
      </c>
      <c r="K860">
        <f t="array" ref="K860">+((SUM(COS($I860/$K$1*($A$22:$A$2000))*$B$22:$B$2000)))</f>
        <v>-6.4482823571784174</v>
      </c>
      <c r="L860">
        <f t="array" ref="L860">+((SUM(COS($I860/$K$1*($A$22:$A$2000))*$C$22:$C$2000)))</f>
        <v>-0.24458845121382955</v>
      </c>
      <c r="X860" s="1">
        <v>1951.5</v>
      </c>
      <c r="Y860" s="1">
        <v>-5.3188036927149804E-3</v>
      </c>
      <c r="Z860" s="1">
        <v>7.3741360000000006E-2</v>
      </c>
      <c r="AA860" s="1">
        <v>1951.5</v>
      </c>
      <c r="AB860" s="1">
        <v>1.726</v>
      </c>
      <c r="AC860" s="1">
        <v>13.657412178311001</v>
      </c>
      <c r="AD860" s="1">
        <v>51.1997155782337</v>
      </c>
    </row>
    <row r="861" spans="1:30" x14ac:dyDescent="0.25">
      <c r="A861" s="1">
        <v>2024.583333</v>
      </c>
      <c r="B861" s="1">
        <v>-0.79764197875731102</v>
      </c>
      <c r="C861" s="1">
        <v>0.40414507799999999</v>
      </c>
      <c r="I861">
        <f t="shared" si="57"/>
        <v>859</v>
      </c>
      <c r="J861">
        <f t="shared" si="56"/>
        <v>1.367140961159381</v>
      </c>
      <c r="K861">
        <f t="array" ref="K861">+((SUM(COS($I861/$K$1*($A$22:$A$2000))*$B$22:$B$2000)))</f>
        <v>-2.5101899804152277</v>
      </c>
      <c r="L861">
        <f t="array" ref="L861">+((SUM(COS($I861/$K$1*($A$22:$A$2000))*$C$22:$C$2000)))</f>
        <v>-0.84967051244777814</v>
      </c>
      <c r="X861" s="1">
        <v>1951.583333</v>
      </c>
      <c r="Y861" s="1">
        <v>2.8994580932846702E-2</v>
      </c>
      <c r="Z861" s="1">
        <v>0.40466790000000002</v>
      </c>
      <c r="AA861" s="1">
        <v>1951.583333</v>
      </c>
      <c r="AB861" s="1">
        <v>1.728</v>
      </c>
      <c r="AC861" s="1">
        <v>5.6221063040444204</v>
      </c>
      <c r="AD861" s="1">
        <v>55.000477530254798</v>
      </c>
    </row>
    <row r="862" spans="1:30" x14ac:dyDescent="0.25">
      <c r="A862" s="1">
        <v>2024.666667</v>
      </c>
      <c r="B862" s="1">
        <v>-0.69472345033251104</v>
      </c>
      <c r="C862" s="1">
        <v>0.64766839399999998</v>
      </c>
      <c r="I862">
        <f t="shared" si="57"/>
        <v>860</v>
      </c>
      <c r="J862">
        <f t="shared" si="56"/>
        <v>1.3687325105902999</v>
      </c>
      <c r="K862">
        <f t="array" ref="K862">+((SUM(COS($I862/$K$1*($A$22:$A$2000))*$B$22:$B$2000)))</f>
        <v>6.171954247244086</v>
      </c>
      <c r="L862">
        <f t="array" ref="L862">+((SUM(COS($I862/$K$1*($A$22:$A$2000))*$C$22:$C$2000)))</f>
        <v>-0.91046294098860625</v>
      </c>
      <c r="X862" s="1">
        <v>1951.666667</v>
      </c>
      <c r="Y862" s="1">
        <v>-9.1396948327301594E-2</v>
      </c>
      <c r="Z862" s="1">
        <v>0.35551430000000001</v>
      </c>
      <c r="AA862" s="1">
        <v>1951.666667</v>
      </c>
      <c r="AB862" s="1">
        <v>1.73</v>
      </c>
      <c r="AC862" s="1">
        <v>3.03381227824875</v>
      </c>
      <c r="AD862" s="1">
        <v>53.514544677117897</v>
      </c>
    </row>
    <row r="863" spans="1:30" x14ac:dyDescent="0.25">
      <c r="A863" s="1">
        <v>2024.75</v>
      </c>
      <c r="B863" s="1">
        <v>-0.63125902323678895</v>
      </c>
      <c r="C863" s="1">
        <v>0.71502590700000002</v>
      </c>
      <c r="I863">
        <f t="shared" si="57"/>
        <v>861</v>
      </c>
      <c r="J863">
        <f t="shared" si="56"/>
        <v>1.3703240600212188</v>
      </c>
      <c r="K863">
        <f t="array" ref="K863">+((SUM(COS($I863/$K$1*($A$22:$A$2000))*$B$22:$B$2000)))</f>
        <v>8.4848309881807698</v>
      </c>
      <c r="L863">
        <f t="array" ref="L863">+((SUM(COS($I863/$K$1*($A$22:$A$2000))*$C$22:$C$2000)))</f>
        <v>1.915209898192497</v>
      </c>
      <c r="X863" s="1">
        <v>1951.75</v>
      </c>
      <c r="Y863" s="1">
        <v>-0.24646550804720699</v>
      </c>
      <c r="Z863" s="1">
        <v>0.1880715</v>
      </c>
      <c r="AA863" s="1">
        <v>1951.75</v>
      </c>
      <c r="AB863" s="1">
        <v>1.732</v>
      </c>
      <c r="AC863" s="1">
        <v>7.0280450277123796</v>
      </c>
      <c r="AD863" s="1">
        <v>45.8611250789289</v>
      </c>
    </row>
    <row r="864" spans="1:30" x14ac:dyDescent="0.25">
      <c r="A864" s="1">
        <v>2024.833333</v>
      </c>
      <c r="B864" s="1">
        <v>-0.62759366295715802</v>
      </c>
      <c r="C864" s="1">
        <v>0.61139896400000004</v>
      </c>
      <c r="I864">
        <f t="shared" si="57"/>
        <v>862</v>
      </c>
      <c r="J864">
        <f t="shared" si="56"/>
        <v>1.3719156094521376</v>
      </c>
      <c r="K864">
        <f t="array" ref="K864">+((SUM(COS($I864/$K$1*($A$22:$A$2000))*$B$22:$B$2000)))</f>
        <v>1.4543782257202773</v>
      </c>
      <c r="L864">
        <f t="array" ref="L864">+((SUM(COS($I864/$K$1*($A$22:$A$2000))*$C$22:$C$2000)))</f>
        <v>5.5084415032404968</v>
      </c>
      <c r="X864" s="1">
        <v>1951.833333</v>
      </c>
      <c r="Y864" s="1">
        <v>-0.25907037021849499</v>
      </c>
      <c r="Z864" s="1">
        <v>0.36986400000000003</v>
      </c>
      <c r="AA864" s="1">
        <v>1951.833333</v>
      </c>
      <c r="AB864" s="1">
        <v>1.734</v>
      </c>
      <c r="AC864" s="1">
        <v>13.0437874762672</v>
      </c>
      <c r="AD864" s="1">
        <v>35.330884376582503</v>
      </c>
    </row>
    <row r="865" spans="1:30" x14ac:dyDescent="0.25">
      <c r="A865" s="1">
        <v>2024.916667</v>
      </c>
      <c r="B865" s="1">
        <v>-0.51111104541224095</v>
      </c>
      <c r="C865" s="1">
        <v>0.50777202099999996</v>
      </c>
      <c r="I865">
        <f t="shared" si="57"/>
        <v>863</v>
      </c>
      <c r="J865">
        <f t="shared" si="56"/>
        <v>1.373507158883057</v>
      </c>
      <c r="K865">
        <f t="array" ref="K865">+((SUM(COS($I865/$K$1*($A$22:$A$2000))*$B$22:$B$2000)))</f>
        <v>-6.3158091320511067</v>
      </c>
      <c r="L865">
        <f t="array" ref="L865">+((SUM(COS($I865/$K$1*($A$22:$A$2000))*$C$22:$C$2000)))</f>
        <v>4.7588371001285665</v>
      </c>
      <c r="X865" s="1">
        <v>1951.916667</v>
      </c>
      <c r="Y865" s="1">
        <v>-0.15336341564270001</v>
      </c>
      <c r="Z865" s="1">
        <v>0.14075460000000001</v>
      </c>
      <c r="AA865" s="1">
        <v>1951.916667</v>
      </c>
      <c r="AB865" s="1">
        <v>1.736</v>
      </c>
      <c r="AC865" s="1">
        <v>16.572068658968298</v>
      </c>
      <c r="AD865" s="1">
        <v>27.405823306699698</v>
      </c>
    </row>
    <row r="866" spans="1:30" x14ac:dyDescent="0.25">
      <c r="A866" s="1">
        <v>2025</v>
      </c>
      <c r="B866" s="1">
        <v>-0.23639848289856</v>
      </c>
      <c r="C866" s="1">
        <v>0.50259067400000002</v>
      </c>
      <c r="I866">
        <f t="shared" si="57"/>
        <v>864</v>
      </c>
      <c r="J866">
        <f t="shared" si="56"/>
        <v>1.3750987083139758</v>
      </c>
      <c r="K866">
        <f t="array" ref="K866">+((SUM(COS($I866/$K$1*($A$22:$A$2000))*$B$22:$B$2000)))</f>
        <v>-6.5621204978115166</v>
      </c>
      <c r="L866">
        <f t="array" ref="L866">+((SUM(COS($I866/$K$1*($A$22:$A$2000))*$C$22:$C$2000)))</f>
        <v>-2.0221355397954408</v>
      </c>
      <c r="X866" s="1">
        <v>1952</v>
      </c>
      <c r="Y866" s="1">
        <v>-8.66380292989746E-2</v>
      </c>
      <c r="Z866" s="1">
        <v>9.9632890000000002E-2</v>
      </c>
      <c r="AA866" s="1">
        <v>1952</v>
      </c>
      <c r="AB866" s="1">
        <v>1.738</v>
      </c>
      <c r="AC866" s="1">
        <v>17.4050033251279</v>
      </c>
      <c r="AD866" s="1">
        <v>28.418439560338701</v>
      </c>
    </row>
    <row r="867" spans="1:30" x14ac:dyDescent="0.25">
      <c r="A867" s="1">
        <v>2025.083333</v>
      </c>
      <c r="B867" s="1">
        <v>5.2388058867444999E-2</v>
      </c>
      <c r="C867" s="1">
        <v>0.39896373099999999</v>
      </c>
      <c r="I867">
        <f t="shared" si="57"/>
        <v>865</v>
      </c>
      <c r="J867">
        <f t="shared" si="56"/>
        <v>1.3766902577448947</v>
      </c>
      <c r="K867">
        <f t="array" ref="K867">+((SUM(COS($I867/$K$1*($A$22:$A$2000))*$B$22:$B$2000)))</f>
        <v>-1.6285600580023489</v>
      </c>
      <c r="L867">
        <f t="array" ref="L867">+((SUM(COS($I867/$K$1*($A$22:$A$2000))*$C$22:$C$2000)))</f>
        <v>-9.8387682899813012</v>
      </c>
      <c r="X867" s="1">
        <v>1952.083333</v>
      </c>
      <c r="Y867" s="1">
        <v>-0.10991473645803</v>
      </c>
      <c r="Z867" s="1">
        <v>0.24965290000000001</v>
      </c>
      <c r="AA867" s="1">
        <v>1952.083333</v>
      </c>
      <c r="AB867" s="1">
        <v>1.74</v>
      </c>
      <c r="AC867" s="1">
        <v>16.456475223581499</v>
      </c>
      <c r="AD867" s="1">
        <v>40.822759248702297</v>
      </c>
    </row>
    <row r="868" spans="1:30" x14ac:dyDescent="0.25">
      <c r="A868" s="1"/>
      <c r="B868" s="1"/>
      <c r="C868" s="1"/>
      <c r="I868">
        <f t="shared" si="57"/>
        <v>866</v>
      </c>
      <c r="J868">
        <f t="shared" si="56"/>
        <v>1.3782818071758136</v>
      </c>
      <c r="K868">
        <f t="array" ref="K868">+((SUM(COS($I868/$K$1*($A$22:$A$2000))*$B$22:$B$2000)))</f>
        <v>0.79138263483174387</v>
      </c>
      <c r="L868">
        <f t="array" ref="L868">+((SUM(COS($I868/$K$1*($A$22:$A$2000))*$C$22:$C$2000)))</f>
        <v>-10.832234472946489</v>
      </c>
      <c r="X868" s="1">
        <v>1952.166667</v>
      </c>
      <c r="Y868" s="1">
        <v>-0.151553467015001</v>
      </c>
      <c r="Z868" s="1">
        <v>0.27815649999999997</v>
      </c>
      <c r="AA868" s="1">
        <v>1952.166667</v>
      </c>
      <c r="AB868" s="1">
        <v>1.742</v>
      </c>
      <c r="AC868" s="1">
        <v>12.787743511982301</v>
      </c>
      <c r="AD868" s="1">
        <v>58.204306867848601</v>
      </c>
    </row>
    <row r="869" spans="1:30" x14ac:dyDescent="0.25">
      <c r="A869" s="1"/>
      <c r="B869" s="1"/>
      <c r="C869" s="1"/>
      <c r="I869">
        <f t="shared" si="57"/>
        <v>867</v>
      </c>
      <c r="J869">
        <f t="shared" si="56"/>
        <v>1.3798733566067325</v>
      </c>
      <c r="K869">
        <f t="array" ref="K869">+((SUM(COS($I869/$K$1*($A$22:$A$2000))*$B$22:$B$2000)))</f>
        <v>-0.52046235663115326</v>
      </c>
      <c r="L869">
        <f t="array" ref="L869">+((SUM(COS($I869/$K$1*($A$22:$A$2000))*$C$22:$C$2000)))</f>
        <v>-1.7621230739933724</v>
      </c>
      <c r="X869" s="1">
        <v>1952.25</v>
      </c>
      <c r="Y869" s="1">
        <v>-0.186499801618217</v>
      </c>
      <c r="Z869" s="1">
        <v>0.25411630000000002</v>
      </c>
      <c r="AA869" s="1">
        <v>1952.25</v>
      </c>
      <c r="AB869" s="1">
        <v>1.744</v>
      </c>
      <c r="AC869" s="1">
        <v>6.8335115117463996</v>
      </c>
      <c r="AD869" s="1">
        <v>68.750421356287205</v>
      </c>
    </row>
    <row r="870" spans="1:30" x14ac:dyDescent="0.25">
      <c r="A870" s="1"/>
      <c r="B870" s="1"/>
      <c r="C870" s="1"/>
      <c r="I870">
        <f t="shared" si="57"/>
        <v>868</v>
      </c>
      <c r="J870">
        <f t="shared" si="56"/>
        <v>1.3814649060376516</v>
      </c>
      <c r="K870">
        <f t="array" ref="K870">+((SUM(COS($I870/$K$1*($A$22:$A$2000))*$B$22:$B$2000)))</f>
        <v>0.24095412381616019</v>
      </c>
      <c r="L870">
        <f t="array" ref="L870">+((SUM(COS($I870/$K$1*($A$22:$A$2000))*$C$22:$C$2000)))</f>
        <v>11.275256670487597</v>
      </c>
      <c r="X870" s="1">
        <v>1952.333333</v>
      </c>
      <c r="Y870" s="1">
        <v>-0.25963235741625601</v>
      </c>
      <c r="Z870" s="1">
        <v>5.0712790000000001E-2</v>
      </c>
      <c r="AA870" s="1">
        <v>1952.333333</v>
      </c>
      <c r="AB870" s="1">
        <v>1.746</v>
      </c>
      <c r="AC870" s="1">
        <v>2.3515505488436199</v>
      </c>
      <c r="AD870" s="1">
        <v>66.528408260221198</v>
      </c>
    </row>
    <row r="871" spans="1:30" x14ac:dyDescent="0.25">
      <c r="A871" s="1"/>
      <c r="B871" s="1"/>
      <c r="C871" s="1"/>
      <c r="I871">
        <f t="shared" si="57"/>
        <v>869</v>
      </c>
      <c r="J871">
        <f t="shared" si="56"/>
        <v>1.3830564554685705</v>
      </c>
      <c r="K871">
        <f t="array" ref="K871">+((SUM(COS($I871/$K$1*($A$22:$A$2000))*$B$22:$B$2000)))</f>
        <v>5.2030399618728893</v>
      </c>
      <c r="L871">
        <f t="array" ref="L871">+((SUM(COS($I871/$K$1*($A$22:$A$2000))*$C$22:$C$2000)))</f>
        <v>16.178981319364922</v>
      </c>
      <c r="X871" s="1">
        <v>1952.416667</v>
      </c>
      <c r="Y871" s="1">
        <v>-0.35198176346825399</v>
      </c>
      <c r="Z871" s="1">
        <v>0.209533</v>
      </c>
      <c r="AA871" s="1">
        <v>1952.416667</v>
      </c>
      <c r="AB871" s="1">
        <v>1.748</v>
      </c>
      <c r="AC871" s="1">
        <v>1.5855021114877299</v>
      </c>
      <c r="AD871" s="1">
        <v>56.8496465882859</v>
      </c>
    </row>
    <row r="872" spans="1:30" x14ac:dyDescent="0.25">
      <c r="A872" s="1"/>
      <c r="B872" s="1"/>
      <c r="C872" s="1"/>
      <c r="I872">
        <f t="shared" si="57"/>
        <v>870</v>
      </c>
      <c r="J872">
        <f t="shared" si="56"/>
        <v>1.3846480048994894</v>
      </c>
      <c r="K872">
        <f t="array" ref="K872">+((SUM(COS($I872/$K$1*($A$22:$A$2000))*$B$22:$B$2000)))</f>
        <v>8.1134733295359993</v>
      </c>
      <c r="L872">
        <f t="array" ref="L872">+((SUM(COS($I872/$K$1*($A$22:$A$2000))*$C$22:$C$2000)))</f>
        <v>6.1724449261299332</v>
      </c>
      <c r="X872" s="1">
        <v>1952.5</v>
      </c>
      <c r="Y872" s="1">
        <v>-0.37303165026391799</v>
      </c>
      <c r="Z872" s="1">
        <v>-0.13608870000000001</v>
      </c>
      <c r="AA872" s="1">
        <v>1952.5</v>
      </c>
      <c r="AB872" s="1">
        <v>1.75</v>
      </c>
      <c r="AC872" s="1">
        <v>2.1615987501181402</v>
      </c>
      <c r="AD872" s="1">
        <v>47.941706798685203</v>
      </c>
    </row>
    <row r="873" spans="1:30" x14ac:dyDescent="0.25">
      <c r="A873" s="1"/>
      <c r="B873" s="1"/>
      <c r="C873" s="1"/>
      <c r="I873">
        <f t="shared" si="57"/>
        <v>871</v>
      </c>
      <c r="J873">
        <f t="shared" si="56"/>
        <v>1.3862395543304085</v>
      </c>
      <c r="K873">
        <f t="array" ref="K873">+((SUM(COS($I873/$K$1*($A$22:$A$2000))*$B$22:$B$2000)))</f>
        <v>3.3050095997534159</v>
      </c>
      <c r="L873">
        <f t="array" ref="L873">+((SUM(COS($I873/$K$1*($A$22:$A$2000))*$C$22:$C$2000)))</f>
        <v>-10.593162943825041</v>
      </c>
      <c r="X873" s="1">
        <v>1952.583333</v>
      </c>
      <c r="Y873" s="1">
        <v>-0.30608239720728397</v>
      </c>
      <c r="Z873" s="1">
        <v>-0.1823621</v>
      </c>
      <c r="AA873" s="1">
        <v>1952.583333</v>
      </c>
      <c r="AB873" s="1">
        <v>1.752</v>
      </c>
      <c r="AC873" s="1">
        <v>1.6699962189517099</v>
      </c>
      <c r="AD873" s="1">
        <v>41.911180959831803</v>
      </c>
    </row>
    <row r="874" spans="1:30" x14ac:dyDescent="0.25">
      <c r="A874" s="1"/>
      <c r="B874" s="1"/>
      <c r="C874" s="1"/>
      <c r="I874">
        <f t="shared" si="57"/>
        <v>872</v>
      </c>
      <c r="J874">
        <f t="shared" si="56"/>
        <v>1.3878311037613276</v>
      </c>
      <c r="K874">
        <f t="array" ref="K874">+((SUM(COS($I874/$K$1*($A$22:$A$2000))*$B$22:$B$2000)))</f>
        <v>-5.3496748444088009</v>
      </c>
      <c r="L874">
        <f t="array" ref="L874">+((SUM(COS($I874/$K$1*($A$22:$A$2000))*$C$22:$C$2000)))</f>
        <v>-16.59187293741752</v>
      </c>
      <c r="X874" s="1">
        <v>1952.666667</v>
      </c>
      <c r="Y874" s="1">
        <v>-0.23815054483957801</v>
      </c>
      <c r="Z874" s="1">
        <v>-0.24644569999999999</v>
      </c>
      <c r="AA874" s="1">
        <v>1952.666667</v>
      </c>
      <c r="AB874" s="1">
        <v>1.754</v>
      </c>
      <c r="AC874" s="1">
        <v>1.1905485326810701</v>
      </c>
      <c r="AD874" s="1">
        <v>38.475314248072003</v>
      </c>
    </row>
    <row r="875" spans="1:30" x14ac:dyDescent="0.25">
      <c r="A875" s="1"/>
      <c r="B875" s="1"/>
      <c r="C875" s="1"/>
      <c r="I875">
        <f t="shared" si="57"/>
        <v>873</v>
      </c>
      <c r="J875">
        <f t="shared" si="56"/>
        <v>1.3894226531922464</v>
      </c>
      <c r="K875">
        <f t="array" ref="K875">+((SUM(COS($I875/$K$1*($A$22:$A$2000))*$B$22:$B$2000)))</f>
        <v>-9.2420638324637654</v>
      </c>
      <c r="L875">
        <f t="array" ref="L875">+((SUM(COS($I875/$K$1*($A$22:$A$2000))*$C$22:$C$2000)))</f>
        <v>-4.5318866988942768</v>
      </c>
      <c r="X875" s="1">
        <v>1952.75</v>
      </c>
      <c r="Y875" s="1">
        <v>-0.21759186573546199</v>
      </c>
      <c r="Z875" s="1">
        <v>-0.19011749999999999</v>
      </c>
      <c r="AA875" s="1">
        <v>1952.75</v>
      </c>
      <c r="AB875" s="1">
        <v>1.756</v>
      </c>
      <c r="AC875" s="1">
        <v>1.7827503611881701</v>
      </c>
      <c r="AD875" s="1">
        <v>40.643651802470202</v>
      </c>
    </row>
    <row r="876" spans="1:30" x14ac:dyDescent="0.25">
      <c r="A876" s="1"/>
      <c r="B876" s="1"/>
      <c r="C876" s="1"/>
      <c r="I876">
        <f t="shared" si="57"/>
        <v>874</v>
      </c>
      <c r="J876">
        <f t="shared" si="56"/>
        <v>1.3910142026231653</v>
      </c>
      <c r="K876">
        <f t="array" ref="K876">+((SUM(COS($I876/$K$1*($A$22:$A$2000))*$B$22:$B$2000)))</f>
        <v>-6.2272565033838347</v>
      </c>
      <c r="L876">
        <f t="array" ref="L876">+((SUM(COS($I876/$K$1*($A$22:$A$2000))*$C$22:$C$2000)))</f>
        <v>11.264939912707026</v>
      </c>
      <c r="X876" s="1">
        <v>1952.833333</v>
      </c>
      <c r="Y876" s="1">
        <v>-0.19204250523588701</v>
      </c>
      <c r="Z876" s="1">
        <v>7.660401E-2</v>
      </c>
      <c r="AA876" s="1">
        <v>1952.833333</v>
      </c>
      <c r="AB876" s="1">
        <v>1.758</v>
      </c>
      <c r="AC876" s="1">
        <v>2.0597559105469401</v>
      </c>
      <c r="AD876" s="1">
        <v>48.429423242960702</v>
      </c>
    </row>
    <row r="877" spans="1:30" x14ac:dyDescent="0.25">
      <c r="A877" s="1"/>
      <c r="B877" s="1"/>
      <c r="C877" s="1"/>
      <c r="I877">
        <f t="shared" si="57"/>
        <v>875</v>
      </c>
      <c r="J877">
        <f t="shared" si="56"/>
        <v>1.3926057520540842</v>
      </c>
      <c r="K877">
        <f t="array" ref="K877">+((SUM(COS($I877/$K$1*($A$22:$A$2000))*$B$22:$B$2000)))</f>
        <v>-1.5535254461166219</v>
      </c>
      <c r="L877">
        <f t="array" ref="L877">+((SUM(COS($I877/$K$1*($A$22:$A$2000))*$C$22:$C$2000)))</f>
        <v>10.353606385260333</v>
      </c>
      <c r="X877" s="1">
        <v>1952.916667</v>
      </c>
      <c r="Y877" s="1">
        <v>-0.12244610533292299</v>
      </c>
      <c r="Z877" s="1">
        <v>0.1820756</v>
      </c>
      <c r="AA877" s="1">
        <v>1952.916667</v>
      </c>
      <c r="AB877" s="1">
        <v>1.76</v>
      </c>
      <c r="AC877" s="1">
        <v>1.4851602970086299</v>
      </c>
      <c r="AD877" s="1">
        <v>53.989407526586703</v>
      </c>
    </row>
    <row r="878" spans="1:30" x14ac:dyDescent="0.25">
      <c r="A878" s="1"/>
      <c r="B878" s="1"/>
      <c r="C878" s="1"/>
      <c r="I878">
        <f t="shared" si="57"/>
        <v>876</v>
      </c>
      <c r="J878">
        <f t="shared" si="56"/>
        <v>1.3941973014850031</v>
      </c>
      <c r="K878">
        <f t="array" ref="K878">+((SUM(COS($I878/$K$1*($A$22:$A$2000))*$B$22:$B$2000)))</f>
        <v>1.4408218956227037</v>
      </c>
      <c r="L878">
        <f t="array" ref="L878">+((SUM(COS($I878/$K$1*($A$22:$A$2000))*$C$22:$C$2000)))</f>
        <v>-6.6303300478290348</v>
      </c>
      <c r="X878" s="1">
        <v>1953</v>
      </c>
      <c r="Y878" s="1">
        <v>-5.5069968414218601E-2</v>
      </c>
      <c r="Z878" s="1">
        <v>0.47295290000000001</v>
      </c>
      <c r="AA878" s="1">
        <v>1953</v>
      </c>
      <c r="AB878" s="1">
        <v>1.762</v>
      </c>
      <c r="AC878" s="1">
        <v>1.6314169719606999</v>
      </c>
      <c r="AD878" s="1">
        <v>52.439174822975197</v>
      </c>
    </row>
    <row r="879" spans="1:30" x14ac:dyDescent="0.25">
      <c r="A879" s="1"/>
      <c r="B879" s="1"/>
      <c r="C879" s="1"/>
      <c r="I879">
        <f t="shared" si="57"/>
        <v>877</v>
      </c>
      <c r="J879">
        <f t="shared" si="56"/>
        <v>1.395788850915922</v>
      </c>
      <c r="K879">
        <f t="array" ref="K879">+((SUM(COS($I879/$K$1*($A$22:$A$2000))*$B$22:$B$2000)))</f>
        <v>5.0309991411898354</v>
      </c>
      <c r="L879">
        <f t="array" ref="L879">+((SUM(COS($I879/$K$1*($A$22:$A$2000))*$C$22:$C$2000)))</f>
        <v>-15.663925958540929</v>
      </c>
      <c r="X879" s="1">
        <v>1953.083333</v>
      </c>
      <c r="Y879" s="1">
        <v>-3.0225688413121801E-2</v>
      </c>
      <c r="Z879" s="1">
        <v>0.45419379999999998</v>
      </c>
      <c r="AA879" s="1">
        <v>1953.083333</v>
      </c>
      <c r="AB879" s="1">
        <v>1.764</v>
      </c>
      <c r="AC879" s="1">
        <v>2.7691448505383298</v>
      </c>
      <c r="AD879" s="1">
        <v>49.007696793543197</v>
      </c>
    </row>
    <row r="880" spans="1:30" x14ac:dyDescent="0.25">
      <c r="A880" s="1"/>
      <c r="B880" s="1"/>
      <c r="C880" s="1"/>
      <c r="I880">
        <f t="shared" si="57"/>
        <v>878</v>
      </c>
      <c r="J880">
        <f t="shared" si="56"/>
        <v>1.3973804003468411</v>
      </c>
      <c r="K880">
        <f t="array" ref="K880">+((SUM(COS($I880/$K$1*($A$22:$A$2000))*$B$22:$B$2000)))</f>
        <v>9.7108525689149285</v>
      </c>
      <c r="L880">
        <f t="array" ref="L880">+((SUM(COS($I880/$K$1*($A$22:$A$2000))*$C$22:$C$2000)))</f>
        <v>-0.35251359132321836</v>
      </c>
      <c r="X880" s="1">
        <v>1953.166667</v>
      </c>
      <c r="Y880" s="1">
        <v>-5.2032287035439504E-3</v>
      </c>
      <c r="Z880" s="1">
        <v>0.34023550000000002</v>
      </c>
      <c r="AA880" s="1">
        <v>1953.166667</v>
      </c>
      <c r="AB880" s="1">
        <v>1.766</v>
      </c>
      <c r="AC880" s="1">
        <v>3.4278857232724298</v>
      </c>
      <c r="AD880" s="1">
        <v>46.193534300941998</v>
      </c>
    </row>
    <row r="881" spans="1:30" x14ac:dyDescent="0.25">
      <c r="A881" s="1"/>
      <c r="B881" s="1"/>
      <c r="C881" s="1"/>
      <c r="I881">
        <f t="shared" si="57"/>
        <v>879</v>
      </c>
      <c r="J881">
        <f t="shared" si="56"/>
        <v>1.39897194977776</v>
      </c>
      <c r="K881">
        <f t="array" ref="K881">+((SUM(COS($I881/$K$1*($A$22:$A$2000))*$B$22:$B$2000)))</f>
        <v>9.5902312066316924</v>
      </c>
      <c r="L881">
        <f t="array" ref="L881">+((SUM(COS($I881/$K$1*($A$22:$A$2000))*$C$22:$C$2000)))</f>
        <v>22.680250438660835</v>
      </c>
      <c r="X881" s="1">
        <v>1953.25</v>
      </c>
      <c r="Y881" s="1">
        <v>7.5967163299245605E-2</v>
      </c>
      <c r="Z881" s="1">
        <v>0.12638530000000001</v>
      </c>
      <c r="AA881" s="1">
        <v>1953.25</v>
      </c>
      <c r="AB881" s="1">
        <v>1.768</v>
      </c>
      <c r="AC881" s="1">
        <v>3.4937871751527201</v>
      </c>
      <c r="AD881" s="1">
        <v>37.289148157404</v>
      </c>
    </row>
    <row r="882" spans="1:30" x14ac:dyDescent="0.25">
      <c r="A882" s="1"/>
      <c r="B882" s="1"/>
      <c r="C882" s="1"/>
      <c r="I882">
        <f t="shared" si="57"/>
        <v>880</v>
      </c>
      <c r="J882">
        <f t="shared" si="56"/>
        <v>1.4005634992086791</v>
      </c>
      <c r="K882">
        <f t="array" ref="K882">+((SUM(COS($I882/$K$1*($A$22:$A$2000))*$B$22:$B$2000)))</f>
        <v>0.5529968630789226</v>
      </c>
      <c r="L882">
        <f t="array" ref="L882">+((SUM(COS($I882/$K$1*($A$22:$A$2000))*$C$22:$C$2000)))</f>
        <v>21.806058905369341</v>
      </c>
      <c r="X882" s="1">
        <v>1953.333333</v>
      </c>
      <c r="Y882" s="1">
        <v>0.20237935862293499</v>
      </c>
      <c r="Z882" s="1">
        <v>0.51440180000000002</v>
      </c>
      <c r="AA882" s="1">
        <v>1953.333333</v>
      </c>
      <c r="AB882" s="1">
        <v>1.77</v>
      </c>
      <c r="AC882" s="1">
        <v>3.7883384037023702</v>
      </c>
      <c r="AD882" s="1">
        <v>25.358532310500099</v>
      </c>
    </row>
    <row r="883" spans="1:30" x14ac:dyDescent="0.25">
      <c r="A883" s="1"/>
      <c r="B883" s="1"/>
      <c r="C883" s="1"/>
      <c r="I883">
        <f t="shared" si="57"/>
        <v>881</v>
      </c>
      <c r="J883">
        <f t="shared" si="56"/>
        <v>1.4021550486395979</v>
      </c>
      <c r="K883">
        <f t="array" ref="K883">+((SUM(COS($I883/$K$1*($A$22:$A$2000))*$B$22:$B$2000)))</f>
        <v>-10.849363846520035</v>
      </c>
      <c r="L883">
        <f t="array" ref="L883">+((SUM(COS($I883/$K$1*($A$22:$A$2000))*$C$22:$C$2000)))</f>
        <v>-7.4903322109280639</v>
      </c>
      <c r="X883" s="1">
        <v>1953.416667</v>
      </c>
      <c r="Y883" s="1">
        <v>0.336012910411496</v>
      </c>
      <c r="Z883" s="1">
        <v>7.7232029999999993E-2</v>
      </c>
      <c r="AA883" s="1">
        <v>1953.416667</v>
      </c>
      <c r="AB883" s="1">
        <v>1.772</v>
      </c>
      <c r="AC883" s="1">
        <v>3.9095254934455301</v>
      </c>
      <c r="AD883" s="1">
        <v>31.221473345748699</v>
      </c>
    </row>
    <row r="884" spans="1:30" x14ac:dyDescent="0.25">
      <c r="A884" s="1"/>
      <c r="B884" s="1"/>
      <c r="C884" s="1"/>
      <c r="I884">
        <f t="shared" si="57"/>
        <v>882</v>
      </c>
      <c r="J884">
        <f t="shared" si="56"/>
        <v>1.403746598070517</v>
      </c>
      <c r="K884">
        <f t="array" ref="K884">+((SUM(COS($I884/$K$1*($A$22:$A$2000))*$B$22:$B$2000)))</f>
        <v>-13.627675170446285</v>
      </c>
      <c r="L884">
        <f t="array" ref="L884">+((SUM(COS($I884/$K$1*($A$22:$A$2000))*$C$22:$C$2000)))</f>
        <v>-32.83512171062678</v>
      </c>
      <c r="X884" s="1">
        <v>1953.5</v>
      </c>
      <c r="Y884" s="1">
        <v>0.47270570328628803</v>
      </c>
      <c r="Z884" s="1">
        <v>0.1158013</v>
      </c>
      <c r="AA884" s="1">
        <v>1953.5</v>
      </c>
      <c r="AB884" s="1">
        <v>1.774</v>
      </c>
      <c r="AC884" s="1">
        <v>4.0042157126160998</v>
      </c>
      <c r="AD884" s="1">
        <v>63.623649156897699</v>
      </c>
    </row>
    <row r="885" spans="1:30" x14ac:dyDescent="0.25">
      <c r="A885" s="1"/>
      <c r="B885" s="1"/>
      <c r="C885" s="1"/>
      <c r="I885">
        <f t="shared" si="57"/>
        <v>883</v>
      </c>
      <c r="J885">
        <f t="shared" si="56"/>
        <v>1.4053381475014359</v>
      </c>
      <c r="K885">
        <f t="array" ref="K885">+((SUM(COS($I885/$K$1*($A$22:$A$2000))*$B$22:$B$2000)))</f>
        <v>-6.5047997702851754</v>
      </c>
      <c r="L885">
        <f t="array" ref="L885">+((SUM(COS($I885/$K$1*($A$22:$A$2000))*$C$22:$C$2000)))</f>
        <v>-24.171298558759155</v>
      </c>
      <c r="X885" s="1">
        <v>1953.583333</v>
      </c>
      <c r="Y885" s="1">
        <v>0.612272893515032</v>
      </c>
      <c r="Z885" s="1">
        <v>5.0286829999999998E-2</v>
      </c>
      <c r="AA885" s="1">
        <v>1953.583333</v>
      </c>
      <c r="AB885" s="1">
        <v>1.776</v>
      </c>
      <c r="AC885" s="1">
        <v>5.5086581719931003</v>
      </c>
      <c r="AD885" s="1">
        <v>98.187894917847402</v>
      </c>
    </row>
    <row r="886" spans="1:30" x14ac:dyDescent="0.25">
      <c r="A886" s="1"/>
      <c r="B886" s="1"/>
      <c r="C886" s="1"/>
      <c r="I886">
        <f t="shared" si="57"/>
        <v>884</v>
      </c>
      <c r="J886">
        <f t="shared" si="56"/>
        <v>1.4069296969323548</v>
      </c>
      <c r="K886">
        <f t="array" ref="K886">+((SUM(COS($I886/$K$1*($A$22:$A$2000))*$B$22:$B$2000)))</f>
        <v>1.3068102676554829</v>
      </c>
      <c r="L886">
        <f t="array" ref="L886">+((SUM(COS($I886/$K$1*($A$22:$A$2000))*$C$22:$C$2000)))</f>
        <v>8.3314075616724423</v>
      </c>
      <c r="X886" s="1">
        <v>1953.666667</v>
      </c>
      <c r="Y886" s="1">
        <v>0.71414035504211504</v>
      </c>
      <c r="Z886" s="1">
        <v>0.1197733</v>
      </c>
      <c r="AA886" s="1">
        <v>1953.666667</v>
      </c>
      <c r="AB886" s="1">
        <v>1.778</v>
      </c>
      <c r="AC886" s="1">
        <v>7.2754052743567001</v>
      </c>
      <c r="AD886" s="1">
        <v>108.91640193138301</v>
      </c>
    </row>
    <row r="887" spans="1:30" x14ac:dyDescent="0.25">
      <c r="A887" s="1"/>
      <c r="B887" s="1"/>
      <c r="C887" s="1"/>
      <c r="I887">
        <f t="shared" si="57"/>
        <v>885</v>
      </c>
      <c r="J887">
        <f t="shared" si="56"/>
        <v>1.4085212463632737</v>
      </c>
      <c r="K887">
        <f t="array" ref="K887">+((SUM(COS($I887/$K$1*($A$22:$A$2000))*$B$22:$B$2000)))</f>
        <v>4.3905095713563238</v>
      </c>
      <c r="L887">
        <f t="array" ref="L887">+((SUM(COS($I887/$K$1*($A$22:$A$2000))*$C$22:$C$2000)))</f>
        <v>28.113464181812827</v>
      </c>
      <c r="X887" s="1">
        <v>1953.75</v>
      </c>
      <c r="Y887" s="1">
        <v>0.73069779219920195</v>
      </c>
      <c r="Z887" s="1">
        <v>4.3600529999999998E-2</v>
      </c>
      <c r="AA887" s="1">
        <v>1953.75</v>
      </c>
      <c r="AB887" s="1">
        <v>1.78</v>
      </c>
      <c r="AC887" s="1">
        <v>7.0571619943503698</v>
      </c>
      <c r="AD887" s="1">
        <v>106.37292062301501</v>
      </c>
    </row>
    <row r="888" spans="1:30" x14ac:dyDescent="0.25">
      <c r="A888" s="1"/>
      <c r="B888" s="1"/>
      <c r="C888" s="1"/>
      <c r="I888">
        <f t="shared" si="57"/>
        <v>886</v>
      </c>
      <c r="J888">
        <f t="shared" si="56"/>
        <v>1.4101127957941926</v>
      </c>
      <c r="K888">
        <f t="array" ref="K888">+((SUM(COS($I888/$K$1*($A$22:$A$2000))*$B$22:$B$2000)))</f>
        <v>7.8019100060488373</v>
      </c>
      <c r="L888">
        <f t="array" ref="L888">+((SUM(COS($I888/$K$1*($A$22:$A$2000))*$C$22:$C$2000)))</f>
        <v>18.361751054587138</v>
      </c>
      <c r="X888" s="1">
        <v>1953.833333</v>
      </c>
      <c r="Y888" s="1">
        <v>0.65431597042893697</v>
      </c>
      <c r="Z888" s="1">
        <v>0.111315</v>
      </c>
      <c r="AA888" s="1">
        <v>1953.833333</v>
      </c>
      <c r="AB888" s="1">
        <v>1.782</v>
      </c>
      <c r="AC888" s="1">
        <v>10.5730626237037</v>
      </c>
      <c r="AD888" s="1">
        <v>120.83559191718901</v>
      </c>
    </row>
    <row r="889" spans="1:30" x14ac:dyDescent="0.25">
      <c r="A889" s="1"/>
      <c r="B889" s="1"/>
      <c r="C889" s="1"/>
      <c r="I889">
        <f t="shared" si="57"/>
        <v>887</v>
      </c>
      <c r="J889">
        <f t="shared" si="56"/>
        <v>1.4117043452251115</v>
      </c>
      <c r="K889">
        <f t="array" ref="K889">+((SUM(COS($I889/$K$1*($A$22:$A$2000))*$B$22:$B$2000)))</f>
        <v>14.531175422920095</v>
      </c>
      <c r="L889">
        <f t="array" ref="L889">+((SUM(COS($I889/$K$1*($A$22:$A$2000))*$C$22:$C$2000)))</f>
        <v>-1.7878610853697261</v>
      </c>
      <c r="X889" s="1">
        <v>1953.916667</v>
      </c>
      <c r="Y889" s="1">
        <v>0.50353317126931396</v>
      </c>
      <c r="Z889" s="1">
        <v>9.4035599999999997E-2</v>
      </c>
      <c r="AA889" s="1">
        <v>1953.916667</v>
      </c>
      <c r="AB889" s="1">
        <v>1.784</v>
      </c>
      <c r="AC889" s="1">
        <v>30.818957638189399</v>
      </c>
      <c r="AD889" s="1">
        <v>160.26190774140699</v>
      </c>
    </row>
    <row r="890" spans="1:30" x14ac:dyDescent="0.25">
      <c r="A890" s="1"/>
      <c r="B890" s="1"/>
      <c r="C890" s="1"/>
      <c r="I890">
        <f t="shared" si="57"/>
        <v>888</v>
      </c>
      <c r="J890">
        <f t="shared" si="56"/>
        <v>1.4132958946560308</v>
      </c>
      <c r="K890">
        <f t="array" ref="K890">+((SUM(COS($I890/$K$1*($A$22:$A$2000))*$B$22:$B$2000)))</f>
        <v>14.414108659226983</v>
      </c>
      <c r="L890">
        <f t="array" ref="L890">+((SUM(COS($I890/$K$1*($A$22:$A$2000))*$C$22:$C$2000)))</f>
        <v>-8.8461215559817958</v>
      </c>
      <c r="X890" s="1">
        <v>1954</v>
      </c>
      <c r="Y890" s="1">
        <v>0.30198582101763999</v>
      </c>
      <c r="Z890" s="1">
        <v>-0.17062910000000001</v>
      </c>
      <c r="AA890" s="1">
        <v>1954</v>
      </c>
      <c r="AB890" s="1">
        <v>1.786</v>
      </c>
      <c r="AC890" s="1">
        <v>72.007351853956493</v>
      </c>
      <c r="AD890" s="1">
        <v>207.77304275111399</v>
      </c>
    </row>
    <row r="891" spans="1:30" x14ac:dyDescent="0.25">
      <c r="A891" s="1"/>
      <c r="B891" s="1"/>
      <c r="C891" s="1"/>
      <c r="I891">
        <f t="shared" si="57"/>
        <v>889</v>
      </c>
      <c r="J891">
        <f t="shared" si="56"/>
        <v>1.4148874440869497</v>
      </c>
      <c r="K891">
        <f t="array" ref="K891">+((SUM(COS($I891/$K$1*($A$22:$A$2000))*$B$22:$B$2000)))</f>
        <v>-3.1396278544707332</v>
      </c>
      <c r="L891">
        <f t="array" ref="L891">+((SUM(COS($I891/$K$1*($A$22:$A$2000))*$C$22:$C$2000)))</f>
        <v>-5.5081378209668124</v>
      </c>
      <c r="X891" s="1">
        <v>1954.083333</v>
      </c>
      <c r="Y891" s="1">
        <v>9.7457339660458303E-2</v>
      </c>
      <c r="Z891" s="1">
        <v>-0.1023651</v>
      </c>
      <c r="AA891" s="1">
        <v>1954.083333</v>
      </c>
      <c r="AB891" s="1">
        <v>1.788</v>
      </c>
      <c r="AC891" s="1">
        <v>120.35078541833499</v>
      </c>
      <c r="AD891" s="1">
        <v>246.548977709447</v>
      </c>
    </row>
    <row r="892" spans="1:30" x14ac:dyDescent="0.25">
      <c r="A892" s="1"/>
      <c r="B892" s="1"/>
      <c r="C892" s="1"/>
      <c r="I892">
        <f t="shared" si="57"/>
        <v>890</v>
      </c>
      <c r="J892">
        <f t="shared" si="56"/>
        <v>1.4164789935178685</v>
      </c>
      <c r="K892">
        <f t="array" ref="K892">+((SUM(COS($I892/$K$1*($A$22:$A$2000))*$B$22:$B$2000)))</f>
        <v>-27.394120028744315</v>
      </c>
      <c r="L892">
        <f t="array" ref="L892">+((SUM(COS($I892/$K$1*($A$22:$A$2000))*$C$22:$C$2000)))</f>
        <v>-7.9621345829161347</v>
      </c>
      <c r="X892" s="1">
        <v>1954.166667</v>
      </c>
      <c r="Y892" s="1">
        <v>-4.1540098038288099E-2</v>
      </c>
      <c r="Z892" s="1">
        <v>-9.9745089999999995E-3</v>
      </c>
      <c r="AA892" s="1">
        <v>1954.166667</v>
      </c>
      <c r="AB892" s="1">
        <v>1.79</v>
      </c>
      <c r="AC892" s="1">
        <v>155.28026185775801</v>
      </c>
      <c r="AD892" s="1">
        <v>262.42167351237799</v>
      </c>
    </row>
    <row r="893" spans="1:30" x14ac:dyDescent="0.25">
      <c r="A893" s="1"/>
      <c r="B893" s="1"/>
      <c r="C893" s="1"/>
      <c r="I893">
        <f t="shared" si="57"/>
        <v>891</v>
      </c>
      <c r="J893">
        <f t="shared" si="56"/>
        <v>1.4180705429487874</v>
      </c>
      <c r="K893">
        <f t="array" ref="K893">+((SUM(COS($I893/$K$1*($A$22:$A$2000))*$B$22:$B$2000)))</f>
        <v>-31.060901671355708</v>
      </c>
      <c r="L893">
        <f t="array" ref="L893">+((SUM(COS($I893/$K$1*($A$22:$A$2000))*$C$22:$C$2000)))</f>
        <v>-14.707840383880818</v>
      </c>
      <c r="X893" s="1">
        <v>1954.25</v>
      </c>
      <c r="Y893" s="1">
        <v>-8.2310668219360394E-2</v>
      </c>
      <c r="Z893" s="1">
        <v>0.1711763</v>
      </c>
      <c r="AA893" s="1">
        <v>1954.25</v>
      </c>
      <c r="AB893" s="1">
        <v>1.792</v>
      </c>
      <c r="AC893" s="1">
        <v>163.858934901851</v>
      </c>
      <c r="AD893" s="1">
        <v>236.72852411859299</v>
      </c>
    </row>
    <row r="894" spans="1:30" x14ac:dyDescent="0.25">
      <c r="A894" s="1"/>
      <c r="B894" s="1"/>
      <c r="C894" s="1"/>
      <c r="I894">
        <f t="shared" si="57"/>
        <v>892</v>
      </c>
      <c r="J894">
        <f t="shared" si="56"/>
        <v>1.4196620923797065</v>
      </c>
      <c r="K894">
        <f t="array" ref="K894">+((SUM(COS($I894/$K$1*($A$22:$A$2000))*$B$22:$B$2000)))</f>
        <v>-3.54129130206706</v>
      </c>
      <c r="L894">
        <f t="array" ref="L894">+((SUM(COS($I894/$K$1*($A$22:$A$2000))*$C$22:$C$2000)))</f>
        <v>-7.7640358752098617</v>
      </c>
      <c r="X894" s="1">
        <v>1954.333333</v>
      </c>
      <c r="Y894" s="1">
        <v>-5.3009027222411298E-2</v>
      </c>
      <c r="Z894" s="1">
        <v>-0.35143819999999998</v>
      </c>
      <c r="AA894" s="1">
        <v>1954.333333</v>
      </c>
      <c r="AB894" s="1">
        <v>1.794</v>
      </c>
      <c r="AC894" s="1">
        <v>143.26448787724499</v>
      </c>
      <c r="AD894" s="1">
        <v>166.941011271684</v>
      </c>
    </row>
    <row r="895" spans="1:30" x14ac:dyDescent="0.25">
      <c r="A895" s="1"/>
      <c r="B895" s="1"/>
      <c r="C895" s="1"/>
      <c r="I895">
        <f t="shared" si="57"/>
        <v>893</v>
      </c>
      <c r="J895">
        <f t="shared" si="56"/>
        <v>1.4212536418106254</v>
      </c>
      <c r="K895">
        <f t="array" ref="K895">+((SUM(COS($I895/$K$1*($A$22:$A$2000))*$B$22:$B$2000)))</f>
        <v>30.048300868885871</v>
      </c>
      <c r="L895">
        <f t="array" ref="L895">+((SUM(COS($I895/$K$1*($A$22:$A$2000))*$C$22:$C$2000)))</f>
        <v>15.222632891511498</v>
      </c>
      <c r="X895" s="1">
        <v>1954.416667</v>
      </c>
      <c r="Y895" s="1">
        <v>5.8878946630782601E-3</v>
      </c>
      <c r="Z895" s="1">
        <v>-0.313998</v>
      </c>
      <c r="AA895" s="1">
        <v>1954.416667</v>
      </c>
      <c r="AB895" s="1">
        <v>1.796</v>
      </c>
      <c r="AC895" s="1">
        <v>100.034813900847</v>
      </c>
      <c r="AD895" s="1">
        <v>86.946181916823704</v>
      </c>
    </row>
    <row r="896" spans="1:30" x14ac:dyDescent="0.25">
      <c r="A896" s="1"/>
      <c r="B896" s="1"/>
      <c r="C896" s="1"/>
      <c r="I896">
        <f t="shared" si="57"/>
        <v>894</v>
      </c>
      <c r="J896">
        <f t="shared" si="56"/>
        <v>1.4228451912415443</v>
      </c>
      <c r="K896">
        <f t="array" ref="K896">+((SUM(COS($I896/$K$1*($A$22:$A$2000))*$B$22:$B$2000)))</f>
        <v>34.56277840096277</v>
      </c>
      <c r="L896">
        <f t="array" ref="L896">+((SUM(COS($I896/$K$1*($A$22:$A$2000))*$C$22:$C$2000)))</f>
        <v>29.427428884190682</v>
      </c>
      <c r="X896" s="1">
        <v>1954.5</v>
      </c>
      <c r="Y896" s="1">
        <v>7.9648490578812001E-2</v>
      </c>
      <c r="Z896" s="1">
        <v>-0.56166660000000002</v>
      </c>
      <c r="AA896" s="1">
        <v>1954.5</v>
      </c>
      <c r="AB896" s="1">
        <v>1.798</v>
      </c>
      <c r="AC896" s="1">
        <v>51.373675667518398</v>
      </c>
      <c r="AD896" s="1">
        <v>39.625361378419697</v>
      </c>
    </row>
    <row r="897" spans="1:30" x14ac:dyDescent="0.25">
      <c r="A897" s="1"/>
      <c r="B897" s="1"/>
      <c r="C897" s="1"/>
      <c r="I897">
        <f t="shared" si="57"/>
        <v>895</v>
      </c>
      <c r="J897">
        <f t="shared" si="56"/>
        <v>1.4244367406724632</v>
      </c>
      <c r="K897">
        <f t="array" ref="K897">+((SUM(COS($I897/$K$1*($A$22:$A$2000))*$B$22:$B$2000)))</f>
        <v>6.4773114021761264</v>
      </c>
      <c r="L897">
        <f t="array" ref="L897">+((SUM(COS($I897/$K$1*($A$22:$A$2000))*$C$22:$C$2000)))</f>
        <v>14.085802560309235</v>
      </c>
      <c r="X897" s="1">
        <v>1954.583333</v>
      </c>
      <c r="Y897" s="1">
        <v>0.15588653154728599</v>
      </c>
      <c r="Z897" s="1">
        <v>-0.35019210000000001</v>
      </c>
      <c r="AA897" s="1">
        <v>1954.583333</v>
      </c>
      <c r="AB897" s="1">
        <v>1.8</v>
      </c>
      <c r="AC897" s="1">
        <v>17.300706290542301</v>
      </c>
      <c r="AD897" s="1">
        <v>32.843856403282501</v>
      </c>
    </row>
    <row r="898" spans="1:30" x14ac:dyDescent="0.25">
      <c r="A898" s="1"/>
      <c r="B898" s="1"/>
      <c r="C898" s="1"/>
      <c r="I898">
        <f t="shared" si="57"/>
        <v>896</v>
      </c>
      <c r="J898">
        <f t="shared" si="56"/>
        <v>1.4260282901033825</v>
      </c>
      <c r="K898">
        <f t="array" ref="K898">+((SUM(COS($I898/$K$1*($A$22:$A$2000))*$B$22:$B$2000)))</f>
        <v>-22.134774017510367</v>
      </c>
      <c r="L898">
        <f t="array" ref="L898">+((SUM(COS($I898/$K$1*($A$22:$A$2000))*$C$22:$C$2000)))</f>
        <v>-16.523625109089259</v>
      </c>
      <c r="X898" s="1">
        <v>1954.666667</v>
      </c>
      <c r="Y898" s="1">
        <v>0.205878401374776</v>
      </c>
      <c r="Z898" s="1">
        <v>-0.35873470000000002</v>
      </c>
      <c r="AA898" s="1">
        <v>1954.666667</v>
      </c>
      <c r="AB898" s="1">
        <v>1.802</v>
      </c>
      <c r="AC898" s="1">
        <v>4.7642422326588596</v>
      </c>
      <c r="AD898" s="1">
        <v>42.902318615830701</v>
      </c>
    </row>
    <row r="899" spans="1:30" x14ac:dyDescent="0.25">
      <c r="A899" s="1"/>
      <c r="B899" s="1"/>
      <c r="C899" s="1"/>
      <c r="I899">
        <f t="shared" si="57"/>
        <v>897</v>
      </c>
      <c r="J899">
        <f t="shared" ref="J899:J962" si="58">+I899/$K$1/2/PI()</f>
        <v>1.4276198395343014</v>
      </c>
      <c r="K899">
        <f t="array" ref="K899">+((SUM(COS($I899/$K$1*($A$22:$A$2000))*$B$22:$B$2000)))</f>
        <v>-23.035644341990913</v>
      </c>
      <c r="L899">
        <f t="array" ref="L899">+((SUM(COS($I899/$K$1*($A$22:$A$2000))*$C$22:$C$2000)))</f>
        <v>-28.469606294986484</v>
      </c>
      <c r="X899" s="1">
        <v>1954.75</v>
      </c>
      <c r="Y899" s="1">
        <v>0.20956696253652099</v>
      </c>
      <c r="Z899" s="1">
        <v>-0.47969440000000002</v>
      </c>
      <c r="AA899" s="1">
        <v>1954.75</v>
      </c>
      <c r="AB899" s="1">
        <v>1.804</v>
      </c>
      <c r="AC899" s="1">
        <v>4.2626759217242798</v>
      </c>
      <c r="AD899" s="1">
        <v>52.588758150588902</v>
      </c>
    </row>
    <row r="900" spans="1:30" x14ac:dyDescent="0.25">
      <c r="A900" s="1"/>
      <c r="B900" s="1"/>
      <c r="C900" s="1"/>
      <c r="I900">
        <f t="shared" si="57"/>
        <v>898</v>
      </c>
      <c r="J900">
        <f t="shared" si="58"/>
        <v>1.4292113889652203</v>
      </c>
      <c r="K900">
        <f t="array" ref="K900">+((SUM(COS($I900/$K$1*($A$22:$A$2000))*$B$22:$B$2000)))</f>
        <v>-3.4013959362836674</v>
      </c>
      <c r="L900">
        <f t="array" ref="L900">+((SUM(COS($I900/$K$1*($A$22:$A$2000))*$C$22:$C$2000)))</f>
        <v>-10.796601108126344</v>
      </c>
      <c r="X900" s="1">
        <v>1954.833333</v>
      </c>
      <c r="Y900" s="1">
        <v>0.169035114515728</v>
      </c>
      <c r="Z900" s="1">
        <v>-0.20363400000000001</v>
      </c>
      <c r="AA900" s="1">
        <v>1954.833333</v>
      </c>
      <c r="AB900" s="1">
        <v>1.806</v>
      </c>
      <c r="AC900" s="1">
        <v>4.1901600367754304</v>
      </c>
      <c r="AD900" s="1">
        <v>62.517783548311598</v>
      </c>
    </row>
    <row r="901" spans="1:30" x14ac:dyDescent="0.25">
      <c r="A901" s="1"/>
      <c r="B901" s="1"/>
      <c r="C901" s="1"/>
      <c r="I901">
        <f t="shared" ref="I901:I964" si="59">+I900+1</f>
        <v>899</v>
      </c>
      <c r="J901">
        <f t="shared" si="58"/>
        <v>1.4308029383961391</v>
      </c>
      <c r="K901">
        <f t="array" ref="K901">+((SUM(COS($I901/$K$1*($A$22:$A$2000))*$B$22:$B$2000)))</f>
        <v>9.3561984348820104</v>
      </c>
      <c r="L901">
        <f t="array" ref="L901">+((SUM(COS($I901/$K$1*($A$22:$A$2000))*$C$22:$C$2000)))</f>
        <v>12.435095667945349</v>
      </c>
      <c r="X901" s="1">
        <v>1954.916667</v>
      </c>
      <c r="Y901" s="1">
        <v>9.3176745482129994E-2</v>
      </c>
      <c r="Z901" s="1">
        <v>0.15976560000000001</v>
      </c>
      <c r="AA901" s="1">
        <v>1954.916667</v>
      </c>
      <c r="AB901" s="1">
        <v>1.8080000000000001</v>
      </c>
      <c r="AC901" s="1">
        <v>2.2519901070952599</v>
      </c>
      <c r="AD901" s="1">
        <v>74.170427510188304</v>
      </c>
    </row>
    <row r="902" spans="1:30" x14ac:dyDescent="0.25">
      <c r="A902" s="1"/>
      <c r="B902" s="1"/>
      <c r="C902" s="1"/>
      <c r="I902">
        <f t="shared" si="59"/>
        <v>900</v>
      </c>
      <c r="J902">
        <f t="shared" si="58"/>
        <v>1.432394487827058</v>
      </c>
      <c r="K902">
        <f t="array" ref="K902">+((SUM(COS($I902/$K$1*($A$22:$A$2000))*$B$22:$B$2000)))</f>
        <v>4.7715072443940807</v>
      </c>
      <c r="L902">
        <f t="array" ref="L902">+((SUM(COS($I902/$K$1*($A$22:$A$2000))*$C$22:$C$2000)))</f>
        <v>15.307668584013081</v>
      </c>
      <c r="X902" s="1">
        <v>1955</v>
      </c>
      <c r="Y902" s="1">
        <v>4.8011850477855901E-3</v>
      </c>
      <c r="Z902" s="1">
        <v>0.1189639</v>
      </c>
      <c r="AA902" s="1">
        <v>1955</v>
      </c>
      <c r="AB902" s="1">
        <v>1.81</v>
      </c>
      <c r="AC902" s="1">
        <v>1.31580097391781</v>
      </c>
      <c r="AD902" s="1">
        <v>89.865167999262894</v>
      </c>
    </row>
    <row r="903" spans="1:30" x14ac:dyDescent="0.25">
      <c r="A903" s="1"/>
      <c r="B903" s="1"/>
      <c r="C903" s="1"/>
      <c r="I903">
        <f t="shared" si="59"/>
        <v>901</v>
      </c>
      <c r="J903">
        <f t="shared" si="58"/>
        <v>1.4339860372579769</v>
      </c>
      <c r="K903">
        <f t="array" ref="K903">+((SUM(COS($I903/$K$1*($A$22:$A$2000))*$B$22:$B$2000)))</f>
        <v>-2.3299997596146844</v>
      </c>
      <c r="L903">
        <f t="array" ref="L903">+((SUM(COS($I903/$K$1*($A$22:$A$2000))*$C$22:$C$2000)))</f>
        <v>1.4607448697819123</v>
      </c>
      <c r="X903" s="1">
        <v>1955.083333</v>
      </c>
      <c r="Y903" s="1">
        <v>-4.6694141308401001E-2</v>
      </c>
      <c r="Z903" s="1">
        <v>1.675287E-2</v>
      </c>
      <c r="AA903" s="1">
        <v>1955.083333</v>
      </c>
      <c r="AB903" s="1">
        <v>1.8120000000000001</v>
      </c>
      <c r="AC903" s="1">
        <v>1.64684350311385</v>
      </c>
      <c r="AD903" s="1">
        <v>125.68278417385</v>
      </c>
    </row>
    <row r="904" spans="1:30" x14ac:dyDescent="0.25">
      <c r="A904" s="1"/>
      <c r="B904" s="1"/>
      <c r="C904" s="1"/>
      <c r="I904">
        <f t="shared" si="59"/>
        <v>902</v>
      </c>
      <c r="J904">
        <f t="shared" si="58"/>
        <v>1.435577586688896</v>
      </c>
      <c r="K904">
        <f t="array" ref="K904">+((SUM(COS($I904/$K$1*($A$22:$A$2000))*$B$22:$B$2000)))</f>
        <v>1.4691666188432617</v>
      </c>
      <c r="L904">
        <f t="array" ref="L904">+((SUM(COS($I904/$K$1*($A$22:$A$2000))*$C$22:$C$2000)))</f>
        <v>-6.5408826309379933</v>
      </c>
      <c r="X904" s="1">
        <v>1955.166667</v>
      </c>
      <c r="Y904" s="1">
        <v>-3.3222502343815699E-2</v>
      </c>
      <c r="Z904" s="1">
        <v>0.1719965</v>
      </c>
      <c r="AA904" s="1">
        <v>1955.166667</v>
      </c>
      <c r="AB904" s="1">
        <v>1.8140000000000001</v>
      </c>
      <c r="AC904" s="1">
        <v>1.48045069613604</v>
      </c>
      <c r="AD904" s="1">
        <v>196.21949287746301</v>
      </c>
    </row>
    <row r="905" spans="1:30" x14ac:dyDescent="0.25">
      <c r="A905" s="1"/>
      <c r="B905" s="1"/>
      <c r="C905" s="1"/>
      <c r="I905">
        <f t="shared" si="59"/>
        <v>903</v>
      </c>
      <c r="J905">
        <f t="shared" si="58"/>
        <v>1.4371691361198149</v>
      </c>
      <c r="K905">
        <f t="array" ref="K905">+((SUM(COS($I905/$K$1*($A$22:$A$2000))*$B$22:$B$2000)))</f>
        <v>8.6237487458666049</v>
      </c>
      <c r="L905">
        <f t="array" ref="L905">+((SUM(COS($I905/$K$1*($A$22:$A$2000))*$C$22:$C$2000)))</f>
        <v>4.8606121536251767E-2</v>
      </c>
      <c r="X905" s="1">
        <v>1955.25</v>
      </c>
      <c r="Y905" s="1">
        <v>-7.0437001785173003E-4</v>
      </c>
      <c r="Z905" s="1">
        <v>0.13658629999999999</v>
      </c>
      <c r="AA905" s="1">
        <v>1955.25</v>
      </c>
      <c r="AB905" s="1">
        <v>1.8160000000000001</v>
      </c>
      <c r="AC905" s="1">
        <v>0.83749555066605597</v>
      </c>
      <c r="AD905" s="1">
        <v>284.57355509396501</v>
      </c>
    </row>
    <row r="906" spans="1:30" x14ac:dyDescent="0.25">
      <c r="A906" s="1"/>
      <c r="B906" s="1"/>
      <c r="C906" s="1"/>
      <c r="I906">
        <f t="shared" si="59"/>
        <v>904</v>
      </c>
      <c r="J906">
        <f t="shared" si="58"/>
        <v>1.4387606855507338</v>
      </c>
      <c r="K906">
        <f t="array" ref="K906">+((SUM(COS($I906/$K$1*($A$22:$A$2000))*$B$22:$B$2000)))</f>
        <v>4.9837746725723342</v>
      </c>
      <c r="L906">
        <f t="array" ref="L906">+((SUM(COS($I906/$K$1*($A$22:$A$2000))*$C$22:$C$2000)))</f>
        <v>7.5667919402264188</v>
      </c>
      <c r="X906" s="1">
        <v>1955.333333</v>
      </c>
      <c r="Y906" s="1">
        <v>-1.24938188091033E-2</v>
      </c>
      <c r="Z906" s="1">
        <v>-0.49688719999999997</v>
      </c>
      <c r="AA906" s="1">
        <v>1955.333333</v>
      </c>
      <c r="AB906" s="1">
        <v>1.8180000000000001</v>
      </c>
      <c r="AC906" s="1">
        <v>0.83174665521064195</v>
      </c>
      <c r="AD906" s="1">
        <v>349.58056956488701</v>
      </c>
    </row>
    <row r="907" spans="1:30" x14ac:dyDescent="0.25">
      <c r="A907" s="1"/>
      <c r="B907" s="1"/>
      <c r="C907" s="1"/>
      <c r="I907">
        <f t="shared" si="59"/>
        <v>905</v>
      </c>
      <c r="J907">
        <f t="shared" si="58"/>
        <v>1.4403522349816529</v>
      </c>
      <c r="K907">
        <f t="array" ref="K907">+((SUM(COS($I907/$K$1*($A$22:$A$2000))*$B$22:$B$2000)))</f>
        <v>-6.8572714921727878</v>
      </c>
      <c r="L907">
        <f t="array" ref="L907">+((SUM(COS($I907/$K$1*($A$22:$A$2000))*$C$22:$C$2000)))</f>
        <v>2.6896288772825385</v>
      </c>
      <c r="X907" s="1">
        <v>1955.416667</v>
      </c>
      <c r="Y907" s="1">
        <v>-5.2154191066477097E-2</v>
      </c>
      <c r="Z907" s="1">
        <v>-0.19611600000000001</v>
      </c>
      <c r="AA907" s="1">
        <v>1955.416667</v>
      </c>
      <c r="AB907" s="1">
        <v>1.82</v>
      </c>
      <c r="AC907" s="1">
        <v>1.16695528271288</v>
      </c>
      <c r="AD907" s="1">
        <v>363.13237183830898</v>
      </c>
    </row>
    <row r="908" spans="1:30" x14ac:dyDescent="0.25">
      <c r="A908" s="1"/>
      <c r="B908" s="1"/>
      <c r="C908" s="1"/>
      <c r="I908">
        <f t="shared" si="59"/>
        <v>906</v>
      </c>
      <c r="J908">
        <f t="shared" si="58"/>
        <v>1.441943784412572</v>
      </c>
      <c r="K908">
        <f t="array" ref="K908">+((SUM(COS($I908/$K$1*($A$22:$A$2000))*$B$22:$B$2000)))</f>
        <v>-11.02082783983918</v>
      </c>
      <c r="L908">
        <f t="array" ref="L908">+((SUM(COS($I908/$K$1*($A$22:$A$2000))*$C$22:$C$2000)))</f>
        <v>-8.9486229891940692</v>
      </c>
      <c r="X908" s="1">
        <v>1955.5</v>
      </c>
      <c r="Y908" s="1">
        <v>-5.8728812699386297E-2</v>
      </c>
      <c r="Z908" s="1">
        <v>-0.14550969999999999</v>
      </c>
      <c r="AA908" s="1">
        <v>1955.5</v>
      </c>
      <c r="AB908" s="1">
        <v>1.8220000000000001</v>
      </c>
      <c r="AC908" s="1">
        <v>0.94365847489209298</v>
      </c>
      <c r="AD908" s="1">
        <v>323.58117763962599</v>
      </c>
    </row>
    <row r="909" spans="1:30" x14ac:dyDescent="0.25">
      <c r="A909" s="1"/>
      <c r="B909" s="1"/>
      <c r="C909" s="1"/>
      <c r="I909">
        <f t="shared" si="59"/>
        <v>907</v>
      </c>
      <c r="J909">
        <f t="shared" si="58"/>
        <v>1.4435353338434909</v>
      </c>
      <c r="K909">
        <f t="array" ref="K909">+((SUM(COS($I909/$K$1*($A$22:$A$2000))*$B$22:$B$2000)))</f>
        <v>-2.0578812015129571</v>
      </c>
      <c r="L909">
        <f t="array" ref="L909">+((SUM(COS($I909/$K$1*($A$22:$A$2000))*$C$22:$C$2000)))</f>
        <v>-12.144772293632606</v>
      </c>
      <c r="X909" s="1">
        <v>1955.583333</v>
      </c>
      <c r="Y909" s="1">
        <v>-4.5446629574847498E-2</v>
      </c>
      <c r="Z909" s="1">
        <v>-0.14926220000000001</v>
      </c>
      <c r="AA909" s="1">
        <v>1955.583333</v>
      </c>
      <c r="AB909" s="1">
        <v>1.8240000000000001</v>
      </c>
      <c r="AC909" s="1">
        <v>0.89169311605885004</v>
      </c>
      <c r="AD909" s="1">
        <v>243.244440919596</v>
      </c>
    </row>
    <row r="910" spans="1:30" x14ac:dyDescent="0.25">
      <c r="A910" s="1"/>
      <c r="B910" s="1"/>
      <c r="C910" s="1"/>
      <c r="I910">
        <f t="shared" si="59"/>
        <v>908</v>
      </c>
      <c r="J910">
        <f t="shared" si="58"/>
        <v>1.4451268832744097</v>
      </c>
      <c r="K910">
        <f t="array" ref="K910">+((SUM(COS($I910/$K$1*($A$22:$A$2000))*$B$22:$B$2000)))</f>
        <v>7.347641044514222</v>
      </c>
      <c r="L910">
        <f t="array" ref="L910">+((SUM(COS($I910/$K$1*($A$22:$A$2000))*$C$22:$C$2000)))</f>
        <v>-2.5280849374615602</v>
      </c>
      <c r="X910" s="1">
        <v>1955.666667</v>
      </c>
      <c r="Y910" s="1">
        <v>-8.2741788579783204E-2</v>
      </c>
      <c r="Z910" s="1">
        <v>-0.37760589999999999</v>
      </c>
      <c r="AA910" s="1">
        <v>1955.666667</v>
      </c>
      <c r="AB910" s="1">
        <v>1.8260000000000001</v>
      </c>
      <c r="AC910" s="1">
        <v>2.6999373197899699</v>
      </c>
      <c r="AD910" s="1">
        <v>148.90609365570299</v>
      </c>
    </row>
    <row r="911" spans="1:30" x14ac:dyDescent="0.25">
      <c r="A911" s="1"/>
      <c r="B911" s="1"/>
      <c r="C911" s="1"/>
      <c r="I911">
        <f t="shared" si="59"/>
        <v>909</v>
      </c>
      <c r="J911">
        <f t="shared" si="58"/>
        <v>1.4467184327053286</v>
      </c>
      <c r="K911">
        <f t="array" ref="K911">+((SUM(COS($I911/$K$1*($A$22:$A$2000))*$B$22:$B$2000)))</f>
        <v>5.2436319630516905</v>
      </c>
      <c r="L911">
        <f t="array" ref="L911">+((SUM(COS($I911/$K$1*($A$22:$A$2000))*$C$22:$C$2000)))</f>
        <v>9.5515119062273488</v>
      </c>
      <c r="X911" s="1">
        <v>1955.75</v>
      </c>
      <c r="Y911" s="1">
        <v>-0.160464668554682</v>
      </c>
      <c r="Z911" s="1">
        <v>-0.37410850000000001</v>
      </c>
      <c r="AA911" s="1">
        <v>1955.75</v>
      </c>
      <c r="AB911" s="1">
        <v>1.8280000000000001</v>
      </c>
      <c r="AC911" s="1">
        <v>6.4328273410099497</v>
      </c>
      <c r="AD911" s="1">
        <v>83.663455421462402</v>
      </c>
    </row>
    <row r="912" spans="1:30" x14ac:dyDescent="0.25">
      <c r="A912" s="1"/>
      <c r="B912" s="1"/>
      <c r="C912" s="1"/>
      <c r="I912">
        <f t="shared" si="59"/>
        <v>910</v>
      </c>
      <c r="J912">
        <f t="shared" si="58"/>
        <v>1.4483099821362475</v>
      </c>
      <c r="K912">
        <f t="array" ref="K912">+((SUM(COS($I912/$K$1*($A$22:$A$2000))*$B$22:$B$2000)))</f>
        <v>-3.2056775280659564</v>
      </c>
      <c r="L912">
        <f t="array" ref="L912">+((SUM(COS($I912/$K$1*($A$22:$A$2000))*$C$22:$C$2000)))</f>
        <v>12.489352771490493</v>
      </c>
      <c r="X912" s="1">
        <v>1955.833333</v>
      </c>
      <c r="Y912" s="1">
        <v>-0.18225807210289299</v>
      </c>
      <c r="Z912" s="1">
        <v>-2.1674990000000002E-2</v>
      </c>
      <c r="AA912" s="1">
        <v>1955.833333</v>
      </c>
      <c r="AB912" s="1">
        <v>1.83</v>
      </c>
      <c r="AC912" s="1">
        <v>10.2440593801602</v>
      </c>
      <c r="AD912" s="1">
        <v>75.176246338986104</v>
      </c>
    </row>
    <row r="913" spans="1:30" x14ac:dyDescent="0.25">
      <c r="A913" s="1"/>
      <c r="B913" s="1"/>
      <c r="C913" s="1"/>
      <c r="I913">
        <f t="shared" si="59"/>
        <v>911</v>
      </c>
      <c r="J913">
        <f t="shared" si="58"/>
        <v>1.4499015315671664</v>
      </c>
      <c r="K913">
        <f t="array" ref="K913">+((SUM(COS($I913/$K$1*($A$22:$A$2000))*$B$22:$B$2000)))</f>
        <v>-5.1197621147220094</v>
      </c>
      <c r="L913">
        <f t="array" ref="L913">+((SUM(COS($I913/$K$1*($A$22:$A$2000))*$C$22:$C$2000)))</f>
        <v>4.7850691251057347</v>
      </c>
      <c r="X913" s="1">
        <v>1955.916667</v>
      </c>
      <c r="Y913" s="1">
        <v>-0.121270847315814</v>
      </c>
      <c r="Z913" s="1">
        <v>-8.7812390000000004E-2</v>
      </c>
      <c r="AA913" s="1">
        <v>1955.916667</v>
      </c>
      <c r="AB913" s="1">
        <v>1.8320000000000001</v>
      </c>
      <c r="AC913" s="1">
        <v>12.5391553460098</v>
      </c>
      <c r="AD913" s="1">
        <v>105.049917420593</v>
      </c>
    </row>
    <row r="914" spans="1:30" x14ac:dyDescent="0.25">
      <c r="A914" s="1"/>
      <c r="B914" s="1"/>
      <c r="C914" s="1"/>
      <c r="I914">
        <f t="shared" si="59"/>
        <v>912</v>
      </c>
      <c r="J914">
        <f t="shared" si="58"/>
        <v>1.4514930809980855</v>
      </c>
      <c r="K914">
        <f t="array" ref="K914">+((SUM(COS($I914/$K$1*($A$22:$A$2000))*$B$22:$B$2000)))</f>
        <v>0.99969980295088068</v>
      </c>
      <c r="L914">
        <f t="array" ref="L914">+((SUM(COS($I914/$K$1*($A$22:$A$2000))*$C$22:$C$2000)))</f>
        <v>-6.0652270558372194</v>
      </c>
      <c r="X914" s="1">
        <v>1956</v>
      </c>
      <c r="Y914" s="1">
        <v>-6.2713851921219393E-2</v>
      </c>
      <c r="Z914" s="1">
        <v>6.7182900000000004E-2</v>
      </c>
      <c r="AA914" s="1">
        <v>1956</v>
      </c>
      <c r="AB914" s="1">
        <v>1.8340000000000001</v>
      </c>
      <c r="AC914" s="1">
        <v>12.902045889405199</v>
      </c>
      <c r="AD914" s="1">
        <v>133.107951526611</v>
      </c>
    </row>
    <row r="915" spans="1:30" x14ac:dyDescent="0.25">
      <c r="A915" s="1"/>
      <c r="B915" s="1"/>
      <c r="C915" s="1"/>
      <c r="I915">
        <f t="shared" si="59"/>
        <v>913</v>
      </c>
      <c r="J915">
        <f t="shared" si="58"/>
        <v>1.4530846304290046</v>
      </c>
      <c r="K915">
        <f t="array" ref="K915">+((SUM(COS($I915/$K$1*($A$22:$A$2000))*$B$22:$B$2000)))</f>
        <v>5.0180400921374204</v>
      </c>
      <c r="L915">
        <f t="array" ref="L915">+((SUM(COS($I915/$K$1*($A$22:$A$2000))*$C$22:$C$2000)))</f>
        <v>-11.128184362106387</v>
      </c>
      <c r="X915" s="1">
        <v>1956.083333</v>
      </c>
      <c r="Y915" s="1">
        <v>-5.1495643875162103E-2</v>
      </c>
      <c r="Z915" s="1">
        <v>0.14785390000000001</v>
      </c>
      <c r="AA915" s="1">
        <v>1956.083333</v>
      </c>
      <c r="AB915" s="1">
        <v>1.8360000000000001</v>
      </c>
      <c r="AC915" s="1">
        <v>11.1673717952429</v>
      </c>
      <c r="AD915" s="1">
        <v>140.720624239877</v>
      </c>
    </row>
    <row r="916" spans="1:30" x14ac:dyDescent="0.25">
      <c r="A916" s="1"/>
      <c r="B916" s="1"/>
      <c r="C916" s="1"/>
      <c r="I916">
        <f t="shared" si="59"/>
        <v>914</v>
      </c>
      <c r="J916">
        <f t="shared" si="58"/>
        <v>1.4546761798599235</v>
      </c>
      <c r="K916">
        <f t="array" ref="K916">+((SUM(COS($I916/$K$1*($A$22:$A$2000))*$B$22:$B$2000)))</f>
        <v>1.7147295922418659</v>
      </c>
      <c r="L916">
        <f t="array" ref="L916">+((SUM(COS($I916/$K$1*($A$22:$A$2000))*$C$22:$C$2000)))</f>
        <v>-6.5059940388012718</v>
      </c>
      <c r="X916" s="1">
        <v>1956.166667</v>
      </c>
      <c r="Y916" s="1">
        <v>-2.2730741175203999E-2</v>
      </c>
      <c r="Z916" s="1">
        <v>0.15156649999999999</v>
      </c>
      <c r="AA916" s="1">
        <v>1956.166667</v>
      </c>
      <c r="AB916" s="1">
        <v>1.8380000000000001</v>
      </c>
      <c r="AC916" s="1">
        <v>7.53735284248783</v>
      </c>
      <c r="AD916" s="1">
        <v>129.06768372579299</v>
      </c>
    </row>
    <row r="917" spans="1:30" x14ac:dyDescent="0.25">
      <c r="A917" s="1"/>
      <c r="B917" s="1"/>
      <c r="C917" s="1"/>
      <c r="I917">
        <f t="shared" si="59"/>
        <v>915</v>
      </c>
      <c r="J917">
        <f t="shared" si="58"/>
        <v>1.4562677292908424</v>
      </c>
      <c r="K917">
        <f t="array" ref="K917">+((SUM(COS($I917/$K$1*($A$22:$A$2000))*$B$22:$B$2000)))</f>
        <v>-2.4151646200835288</v>
      </c>
      <c r="L917">
        <f t="array" ref="L917">+((SUM(COS($I917/$K$1*($A$22:$A$2000))*$C$22:$C$2000)))</f>
        <v>3.554404872885863</v>
      </c>
      <c r="X917" s="1">
        <v>1956.25</v>
      </c>
      <c r="Y917" s="1">
        <v>5.3213692722089902E-2</v>
      </c>
      <c r="Z917" s="1">
        <v>-0.11950470000000001</v>
      </c>
      <c r="AA917" s="1">
        <v>1956.25</v>
      </c>
      <c r="AB917" s="1">
        <v>1.84</v>
      </c>
      <c r="AC917" s="1">
        <v>3.5931867567159799</v>
      </c>
      <c r="AD917" s="1">
        <v>97.593775812983594</v>
      </c>
    </row>
    <row r="918" spans="1:30" x14ac:dyDescent="0.25">
      <c r="A918" s="1"/>
      <c r="B918" s="1"/>
      <c r="C918" s="1"/>
      <c r="I918">
        <f t="shared" si="59"/>
        <v>916</v>
      </c>
      <c r="J918">
        <f t="shared" si="58"/>
        <v>1.4578592787217615</v>
      </c>
      <c r="K918">
        <f t="array" ref="K918">+((SUM(COS($I918/$K$1*($A$22:$A$2000))*$B$22:$B$2000)))</f>
        <v>-1.0171384640970895</v>
      </c>
      <c r="L918">
        <f t="array" ref="L918">+((SUM(COS($I918/$K$1*($A$22:$A$2000))*$C$22:$C$2000)))</f>
        <v>9.39806181731681</v>
      </c>
      <c r="X918" s="1">
        <v>1956.333333</v>
      </c>
      <c r="Y918" s="1">
        <v>8.1362944108946997E-2</v>
      </c>
      <c r="Z918" s="1">
        <v>-0.37152020000000002</v>
      </c>
      <c r="AA918" s="1">
        <v>1956.333333</v>
      </c>
      <c r="AB918" s="1">
        <v>1.8420000000000001</v>
      </c>
      <c r="AC918" s="1">
        <v>1.25668176406093</v>
      </c>
      <c r="AD918" s="1">
        <v>53.450585683114902</v>
      </c>
    </row>
    <row r="919" spans="1:30" x14ac:dyDescent="0.25">
      <c r="A919" s="1"/>
      <c r="B919" s="1"/>
      <c r="C919" s="1"/>
      <c r="I919">
        <f t="shared" si="59"/>
        <v>917</v>
      </c>
      <c r="J919">
        <f t="shared" si="58"/>
        <v>1.4594508281526803</v>
      </c>
      <c r="K919">
        <f t="array" ref="K919">+((SUM(COS($I919/$K$1*($A$22:$A$2000))*$B$22:$B$2000)))</f>
        <v>2.0419345930036465</v>
      </c>
      <c r="L919">
        <f t="array" ref="L919">+((SUM(COS($I919/$K$1*($A$22:$A$2000))*$C$22:$C$2000)))</f>
        <v>5.2958865824571246</v>
      </c>
      <c r="X919" s="1">
        <v>1956.416667</v>
      </c>
      <c r="Y919" s="1">
        <v>-1.1151078219501001E-2</v>
      </c>
      <c r="Z919" s="1">
        <v>-0.63525900000000002</v>
      </c>
      <c r="AA919" s="1">
        <v>1956.416667</v>
      </c>
      <c r="AB919" s="1">
        <v>1.8440000000000001</v>
      </c>
      <c r="AC919" s="1">
        <v>0.68538546515249699</v>
      </c>
      <c r="AD919" s="1">
        <v>20.644132659777199</v>
      </c>
    </row>
    <row r="920" spans="1:30" x14ac:dyDescent="0.25">
      <c r="A920" s="1"/>
      <c r="B920" s="1"/>
      <c r="C920" s="1"/>
      <c r="I920">
        <f t="shared" si="59"/>
        <v>918</v>
      </c>
      <c r="J920">
        <f t="shared" si="58"/>
        <v>1.4610423775835992</v>
      </c>
      <c r="K920">
        <f t="array" ref="K920">+((SUM(COS($I920/$K$1*($A$22:$A$2000))*$B$22:$B$2000)))</f>
        <v>5.1876807020620211E-2</v>
      </c>
      <c r="L920">
        <f t="array" ref="L920">+((SUM(COS($I920/$K$1*($A$22:$A$2000))*$C$22:$C$2000)))</f>
        <v>-3.4252996509102891</v>
      </c>
      <c r="X920" s="1">
        <v>1956.5</v>
      </c>
      <c r="Y920" s="1">
        <v>-0.144973253099411</v>
      </c>
      <c r="Z920" s="1">
        <v>-0.78909560000000001</v>
      </c>
      <c r="AA920" s="1">
        <v>1956.5</v>
      </c>
      <c r="AB920" s="1">
        <v>1.8460000000000001</v>
      </c>
      <c r="AC920" s="1">
        <v>0.64051517560280702</v>
      </c>
      <c r="AD920" s="1">
        <v>11.9844830663914</v>
      </c>
    </row>
    <row r="921" spans="1:30" x14ac:dyDescent="0.25">
      <c r="A921" s="1"/>
      <c r="B921" s="1"/>
      <c r="C921" s="1"/>
      <c r="I921">
        <f t="shared" si="59"/>
        <v>919</v>
      </c>
      <c r="J921">
        <f t="shared" si="58"/>
        <v>1.4626339270145181</v>
      </c>
      <c r="K921">
        <f t="array" ref="K921">+((SUM(COS($I921/$K$1*($A$22:$A$2000))*$B$22:$B$2000)))</f>
        <v>-4.8311074509750975</v>
      </c>
      <c r="L921">
        <f t="array" ref="L921">+((SUM(COS($I921/$K$1*($A$22:$A$2000))*$C$22:$C$2000)))</f>
        <v>-6.2687675923074337</v>
      </c>
      <c r="X921" s="1">
        <v>1956.583333</v>
      </c>
      <c r="Y921" s="1">
        <v>-0.20727837826121301</v>
      </c>
      <c r="Z921" s="1">
        <v>-0.49075220000000003</v>
      </c>
      <c r="AA921" s="1">
        <v>1956.583333</v>
      </c>
      <c r="AB921" s="1">
        <v>1.8480000000000001</v>
      </c>
      <c r="AC921" s="1">
        <v>0.45354691263548802</v>
      </c>
      <c r="AD921" s="1">
        <v>12.8221693197373</v>
      </c>
    </row>
    <row r="922" spans="1:30" x14ac:dyDescent="0.25">
      <c r="A922" s="1"/>
      <c r="B922" s="1"/>
      <c r="C922" s="1"/>
      <c r="I922">
        <f t="shared" si="59"/>
        <v>920</v>
      </c>
      <c r="J922">
        <f t="shared" si="58"/>
        <v>1.464225476445437</v>
      </c>
      <c r="K922">
        <f t="array" ref="K922">+((SUM(COS($I922/$K$1*($A$22:$A$2000))*$B$22:$B$2000)))</f>
        <v>-4.8055905207358949</v>
      </c>
      <c r="L922">
        <f t="array" ref="L922">+((SUM(COS($I922/$K$1*($A$22:$A$2000))*$C$22:$C$2000)))</f>
        <v>-1.1102996486914167</v>
      </c>
      <c r="X922" s="1">
        <v>1956.666667</v>
      </c>
      <c r="Y922" s="1">
        <v>-0.208697809617646</v>
      </c>
      <c r="Z922" s="1">
        <v>-0.44321670000000002</v>
      </c>
      <c r="AA922" s="1">
        <v>1956.666667</v>
      </c>
      <c r="AB922" s="1">
        <v>1.85</v>
      </c>
      <c r="AC922" s="1">
        <v>0.293154121122013</v>
      </c>
      <c r="AD922" s="1">
        <v>13.1451156755125</v>
      </c>
    </row>
    <row r="923" spans="1:30" x14ac:dyDescent="0.25">
      <c r="A923" s="1"/>
      <c r="B923" s="1"/>
      <c r="C923" s="1"/>
      <c r="I923">
        <f t="shared" si="59"/>
        <v>921</v>
      </c>
      <c r="J923">
        <f t="shared" si="58"/>
        <v>1.4658170258763563</v>
      </c>
      <c r="K923">
        <f t="array" ref="K923">+((SUM(COS($I923/$K$1*($A$22:$A$2000))*$B$22:$B$2000)))</f>
        <v>1.0800455479608442</v>
      </c>
      <c r="L923">
        <f t="array" ref="L923">+((SUM(COS($I923/$K$1*($A$22:$A$2000))*$C$22:$C$2000)))</f>
        <v>3.2600271972172186</v>
      </c>
      <c r="X923" s="1">
        <v>1956.75</v>
      </c>
      <c r="Y923" s="1">
        <v>-0.212972718573155</v>
      </c>
      <c r="Z923" s="1">
        <v>-0.31594739999999999</v>
      </c>
      <c r="AA923" s="1">
        <v>1956.75</v>
      </c>
      <c r="AB923" s="1">
        <v>1.8520000000000001</v>
      </c>
      <c r="AC923" s="1">
        <v>0.244346766313769</v>
      </c>
      <c r="AD923" s="1">
        <v>29.5478654273834</v>
      </c>
    </row>
    <row r="924" spans="1:30" x14ac:dyDescent="0.25">
      <c r="A924" s="1"/>
      <c r="B924" s="1"/>
      <c r="C924" s="1"/>
      <c r="I924">
        <f t="shared" si="59"/>
        <v>922</v>
      </c>
      <c r="J924">
        <f t="shared" si="58"/>
        <v>1.4674085753072752</v>
      </c>
      <c r="K924">
        <f t="array" ref="K924">+((SUM(COS($I924/$K$1*($A$22:$A$2000))*$B$22:$B$2000)))</f>
        <v>5.5536873812026224</v>
      </c>
      <c r="L924">
        <f t="array" ref="L924">+((SUM(COS($I924/$K$1*($A$22:$A$2000))*$C$22:$C$2000)))</f>
        <v>0.46852391986833825</v>
      </c>
      <c r="X924" s="1">
        <v>1956.833333</v>
      </c>
      <c r="Y924" s="1">
        <v>-0.195598573974268</v>
      </c>
      <c r="Z924" s="1">
        <v>-0.26900499999999999</v>
      </c>
      <c r="AA924" s="1">
        <v>1956.833333</v>
      </c>
      <c r="AB924" s="1">
        <v>1.8540000000000001</v>
      </c>
      <c r="AC924" s="1">
        <v>0.25168444697395798</v>
      </c>
      <c r="AD924" s="1">
        <v>76.420727001319506</v>
      </c>
    </row>
    <row r="925" spans="1:30" x14ac:dyDescent="0.25">
      <c r="A925" s="1"/>
      <c r="B925" s="1"/>
      <c r="C925" s="1"/>
      <c r="I925">
        <f t="shared" si="59"/>
        <v>923</v>
      </c>
      <c r="J925">
        <f t="shared" si="58"/>
        <v>1.4690001247381941</v>
      </c>
      <c r="K925">
        <f t="array" ref="K925">+((SUM(COS($I925/$K$1*($A$22:$A$2000))*$B$22:$B$2000)))</f>
        <v>4.5400382182901851</v>
      </c>
      <c r="L925">
        <f t="array" ref="L925">+((SUM(COS($I925/$K$1*($A$22:$A$2000))*$C$22:$C$2000)))</f>
        <v>-3.604251645843461</v>
      </c>
      <c r="X925" s="1">
        <v>1956.916667</v>
      </c>
      <c r="Y925" s="1">
        <v>-9.9146663926133805E-2</v>
      </c>
      <c r="Z925" s="1">
        <v>6.2755580000000005E-2</v>
      </c>
      <c r="AA925" s="1">
        <v>1956.916667</v>
      </c>
      <c r="AB925" s="1">
        <v>1.8560000000000001</v>
      </c>
      <c r="AC925" s="1">
        <v>0.31833260989082401</v>
      </c>
      <c r="AD925" s="1">
        <v>140.52928504973801</v>
      </c>
    </row>
    <row r="926" spans="1:30" x14ac:dyDescent="0.25">
      <c r="A926" s="1"/>
      <c r="B926" s="1"/>
      <c r="C926" s="1"/>
      <c r="I926">
        <f t="shared" si="59"/>
        <v>924</v>
      </c>
      <c r="J926">
        <f t="shared" si="58"/>
        <v>1.470591674169113</v>
      </c>
      <c r="K926">
        <f t="array" ref="K926">+((SUM(COS($I926/$K$1*($A$22:$A$2000))*$B$22:$B$2000)))</f>
        <v>2.2525479609513175</v>
      </c>
      <c r="L926">
        <f t="array" ref="L926">+((SUM(COS($I926/$K$1*($A$22:$A$2000))*$C$22:$C$2000)))</f>
        <v>-0.31297322164097652</v>
      </c>
      <c r="X926" s="1">
        <v>1957</v>
      </c>
      <c r="Y926" s="1">
        <v>3.46881257653626E-2</v>
      </c>
      <c r="Z926" s="1">
        <v>-0.26830809999999999</v>
      </c>
      <c r="AA926" s="1">
        <v>1957</v>
      </c>
      <c r="AB926" s="1">
        <v>1.8580000000000001</v>
      </c>
      <c r="AC926" s="1">
        <v>0.31800485678811802</v>
      </c>
      <c r="AD926" s="1">
        <v>197.39797666868299</v>
      </c>
    </row>
    <row r="927" spans="1:30" x14ac:dyDescent="0.25">
      <c r="A927" s="1"/>
      <c r="B927" s="1"/>
      <c r="C927" s="1"/>
      <c r="I927">
        <f t="shared" si="59"/>
        <v>925</v>
      </c>
      <c r="J927">
        <f t="shared" si="58"/>
        <v>1.4721832236000318</v>
      </c>
      <c r="K927">
        <f t="array" ref="K927">+((SUM(COS($I927/$K$1*($A$22:$A$2000))*$B$22:$B$2000)))</f>
        <v>2.0708153153943152</v>
      </c>
      <c r="L927">
        <f t="array" ref="L927">+((SUM(COS($I927/$K$1*($A$22:$A$2000))*$C$22:$C$2000)))</f>
        <v>6.7573628851365886</v>
      </c>
      <c r="X927" s="1">
        <v>1957.083333</v>
      </c>
      <c r="Y927" s="1">
        <v>0.120693547146419</v>
      </c>
      <c r="Z927" s="1">
        <v>-0.39410810000000002</v>
      </c>
      <c r="AA927" s="1">
        <v>1957.083333</v>
      </c>
      <c r="AB927" s="1">
        <v>1.86</v>
      </c>
      <c r="AC927" s="1">
        <v>0.237943354936382</v>
      </c>
      <c r="AD927" s="1">
        <v>229.43061435420401</v>
      </c>
    </row>
    <row r="928" spans="1:30" x14ac:dyDescent="0.25">
      <c r="A928" s="1"/>
      <c r="B928" s="1"/>
      <c r="C928" s="1"/>
      <c r="I928">
        <f t="shared" si="59"/>
        <v>926</v>
      </c>
      <c r="J928">
        <f t="shared" si="58"/>
        <v>1.4737747730309507</v>
      </c>
      <c r="K928">
        <f t="array" ref="K928">+((SUM(COS($I928/$K$1*($A$22:$A$2000))*$B$22:$B$2000)))</f>
        <v>-0.26517921114705767</v>
      </c>
      <c r="L928">
        <f t="array" ref="L928">+((SUM(COS($I928/$K$1*($A$22:$A$2000))*$C$22:$C$2000)))</f>
        <v>5.6349300058043701</v>
      </c>
      <c r="X928" s="1">
        <v>1957.166667</v>
      </c>
      <c r="Y928" s="1">
        <v>0.17416723908061299</v>
      </c>
      <c r="Z928" s="1">
        <v>-4.446253E-2</v>
      </c>
      <c r="AA928" s="1">
        <v>1957.166667</v>
      </c>
      <c r="AB928" s="1">
        <v>1.8620000000000001</v>
      </c>
      <c r="AC928" s="1">
        <v>0.319778581721543</v>
      </c>
      <c r="AD928" s="1">
        <v>223.51225869549401</v>
      </c>
    </row>
    <row r="929" spans="1:30" x14ac:dyDescent="0.25">
      <c r="A929" s="1"/>
      <c r="B929" s="1"/>
      <c r="C929" s="1"/>
      <c r="I929">
        <f t="shared" si="59"/>
        <v>927</v>
      </c>
      <c r="J929">
        <f t="shared" si="58"/>
        <v>1.4753663224618698</v>
      </c>
      <c r="K929">
        <f t="array" ref="K929">+((SUM(COS($I929/$K$1*($A$22:$A$2000))*$B$22:$B$2000)))</f>
        <v>-8.081949173507514</v>
      </c>
      <c r="L929">
        <f t="array" ref="L929">+((SUM(COS($I929/$K$1*($A$22:$A$2000))*$C$22:$C$2000)))</f>
        <v>-5.1486333063749123</v>
      </c>
      <c r="X929" s="1">
        <v>1957.25</v>
      </c>
      <c r="Y929" s="1">
        <v>0.26951165928329002</v>
      </c>
      <c r="Z929" s="1">
        <v>-0.11932470000000001</v>
      </c>
      <c r="AA929" s="1">
        <v>1957.25</v>
      </c>
      <c r="AB929" s="1">
        <v>1.8640000000000001</v>
      </c>
      <c r="AC929" s="1">
        <v>0.46227441225593302</v>
      </c>
      <c r="AD929" s="1">
        <v>178.16289313039599</v>
      </c>
    </row>
    <row r="930" spans="1:30" x14ac:dyDescent="0.25">
      <c r="A930" s="1"/>
      <c r="B930" s="1"/>
      <c r="C930" s="1"/>
      <c r="I930">
        <f t="shared" si="59"/>
        <v>928</v>
      </c>
      <c r="J930">
        <f t="shared" si="58"/>
        <v>1.4769578718927887</v>
      </c>
      <c r="K930">
        <f t="array" ref="K930">+((SUM(COS($I930/$K$1*($A$22:$A$2000))*$B$22:$B$2000)))</f>
        <v>-13.649982188434265</v>
      </c>
      <c r="L930">
        <f t="array" ref="L930">+((SUM(COS($I930/$K$1*($A$22:$A$2000))*$C$22:$C$2000)))</f>
        <v>-11.630536336576434</v>
      </c>
      <c r="X930" s="1">
        <v>1957.333333</v>
      </c>
      <c r="Y930" s="1">
        <v>0.38519857623454401</v>
      </c>
      <c r="Z930" s="1">
        <v>-0.12806790000000001</v>
      </c>
      <c r="AA930" s="1">
        <v>1957.333333</v>
      </c>
      <c r="AB930" s="1">
        <v>1.8660000000000001</v>
      </c>
      <c r="AC930" s="1">
        <v>0.39521313470634001</v>
      </c>
      <c r="AD930" s="1">
        <v>118.392163777676</v>
      </c>
    </row>
    <row r="931" spans="1:30" x14ac:dyDescent="0.25">
      <c r="A931" s="1"/>
      <c r="B931" s="1"/>
      <c r="C931" s="1"/>
      <c r="I931">
        <f t="shared" si="59"/>
        <v>929</v>
      </c>
      <c r="J931">
        <f t="shared" si="58"/>
        <v>1.4785494213237076</v>
      </c>
      <c r="K931">
        <f t="array" ref="K931">+((SUM(COS($I931/$K$1*($A$22:$A$2000))*$B$22:$B$2000)))</f>
        <v>-6.0786653313595522</v>
      </c>
      <c r="L931">
        <f t="array" ref="L931">+((SUM(COS($I931/$K$1*($A$22:$A$2000))*$C$22:$C$2000)))</f>
        <v>-3.5029341928152435</v>
      </c>
      <c r="X931" s="1">
        <v>1957.416667</v>
      </c>
      <c r="Y931" s="1">
        <v>0.42206229771296799</v>
      </c>
      <c r="Z931" s="1">
        <v>-0.2750089</v>
      </c>
      <c r="AA931" s="1">
        <v>1957.416667</v>
      </c>
      <c r="AB931" s="1">
        <v>1.8680000000000001</v>
      </c>
      <c r="AC931" s="1">
        <v>0.48061071989279602</v>
      </c>
      <c r="AD931" s="1">
        <v>81.4902108</v>
      </c>
    </row>
    <row r="932" spans="1:30" x14ac:dyDescent="0.25">
      <c r="A932" s="1"/>
      <c r="B932" s="1"/>
      <c r="C932" s="1"/>
      <c r="I932">
        <f t="shared" si="59"/>
        <v>930</v>
      </c>
      <c r="J932">
        <f t="shared" si="58"/>
        <v>1.4801409707546267</v>
      </c>
      <c r="K932">
        <f t="array" ref="K932">+((SUM(COS($I932/$K$1*($A$22:$A$2000))*$B$22:$B$2000)))</f>
        <v>11.163543006439706</v>
      </c>
      <c r="L932">
        <f t="array" ref="L932">+((SUM(COS($I932/$K$1*($A$22:$A$2000))*$C$22:$C$2000)))</f>
        <v>9.8067752692234595</v>
      </c>
      <c r="X932" s="1">
        <v>1957.5</v>
      </c>
      <c r="Y932" s="1">
        <v>0.365482273620239</v>
      </c>
      <c r="Z932" s="1">
        <v>-0.19518070000000001</v>
      </c>
      <c r="AA932" s="1">
        <v>1957.5</v>
      </c>
      <c r="AB932" s="1">
        <v>1.87</v>
      </c>
      <c r="AC932" s="1">
        <v>0.87320980961943495</v>
      </c>
      <c r="AD932" s="1">
        <v>83.549296330225104</v>
      </c>
    </row>
    <row r="933" spans="1:30" x14ac:dyDescent="0.25">
      <c r="A933" s="1"/>
      <c r="B933" s="1"/>
      <c r="C933" s="1"/>
      <c r="I933">
        <f t="shared" si="59"/>
        <v>931</v>
      </c>
      <c r="J933">
        <f t="shared" si="58"/>
        <v>1.4817325201855458</v>
      </c>
      <c r="K933">
        <f t="array" ref="K933">+((SUM(COS($I933/$K$1*($A$22:$A$2000))*$B$22:$B$2000)))</f>
        <v>20.178496177203076</v>
      </c>
      <c r="L933">
        <f t="array" ref="L933">+((SUM(COS($I933/$K$1*($A$22:$A$2000))*$C$22:$C$2000)))</f>
        <v>11.002949991493745</v>
      </c>
      <c r="X933" s="1">
        <v>1957.583333</v>
      </c>
      <c r="Y933" s="1">
        <v>0.30310199668556398</v>
      </c>
      <c r="Z933" s="1">
        <v>1.4958890000000001E-2</v>
      </c>
      <c r="AA933" s="1">
        <v>1957.583333</v>
      </c>
      <c r="AB933" s="1">
        <v>1.8720000000000001</v>
      </c>
      <c r="AC933" s="1">
        <v>0.96883215220989205</v>
      </c>
      <c r="AD933" s="1">
        <v>110.846143664219</v>
      </c>
    </row>
    <row r="934" spans="1:30" x14ac:dyDescent="0.25">
      <c r="A934" s="1"/>
      <c r="B934" s="1"/>
      <c r="C934" s="1"/>
      <c r="I934">
        <f t="shared" si="59"/>
        <v>932</v>
      </c>
      <c r="J934">
        <f t="shared" si="58"/>
        <v>1.4833240696164647</v>
      </c>
      <c r="K934">
        <f t="array" ref="K934">+((SUM(COS($I934/$K$1*($A$22:$A$2000))*$B$22:$B$2000)))</f>
        <v>10.157233516663082</v>
      </c>
      <c r="L934">
        <f t="array" ref="L934">+((SUM(COS($I934/$K$1*($A$22:$A$2000))*$C$22:$C$2000)))</f>
        <v>-1.1396313404870022</v>
      </c>
      <c r="X934" s="1">
        <v>1957.666667</v>
      </c>
      <c r="Y934" s="1">
        <v>0.275515388022678</v>
      </c>
      <c r="Z934" s="1">
        <v>-2.283466E-2</v>
      </c>
      <c r="AA934" s="1">
        <v>1957.666667</v>
      </c>
      <c r="AB934" s="1">
        <v>1.8740000000000001</v>
      </c>
      <c r="AC934" s="1">
        <v>2.6045115215617298</v>
      </c>
      <c r="AD934" s="1">
        <v>139.49941379495399</v>
      </c>
    </row>
    <row r="935" spans="1:30" x14ac:dyDescent="0.25">
      <c r="A935" s="1"/>
      <c r="B935" s="1"/>
      <c r="C935" s="1"/>
      <c r="I935">
        <f t="shared" si="59"/>
        <v>933</v>
      </c>
      <c r="J935">
        <f t="shared" si="58"/>
        <v>1.4849156190473836</v>
      </c>
      <c r="K935">
        <f t="array" ref="K935">+((SUM(COS($I935/$K$1*($A$22:$A$2000))*$B$22:$B$2000)))</f>
        <v>-8.0992397761909238</v>
      </c>
      <c r="L935">
        <f t="array" ref="L935">+((SUM(COS($I935/$K$1*($A$22:$A$2000))*$C$22:$C$2000)))</f>
        <v>-10.309512145398825</v>
      </c>
      <c r="X935" s="1">
        <v>1957.75</v>
      </c>
      <c r="Y935" s="1">
        <v>0.226228693596878</v>
      </c>
      <c r="Z935" s="1">
        <v>-0.16667650000000001</v>
      </c>
      <c r="AA935" s="1">
        <v>1957.75</v>
      </c>
      <c r="AB935" s="1">
        <v>1.8759999999999999</v>
      </c>
      <c r="AC935" s="1">
        <v>12.3245705769467</v>
      </c>
      <c r="AD935" s="1">
        <v>153.96085811971199</v>
      </c>
    </row>
    <row r="936" spans="1:30" x14ac:dyDescent="0.25">
      <c r="A936" s="1"/>
      <c r="B936" s="1"/>
      <c r="C936" s="1"/>
      <c r="I936">
        <f t="shared" si="59"/>
        <v>934</v>
      </c>
      <c r="J936">
        <f t="shared" si="58"/>
        <v>1.4865071684783024</v>
      </c>
      <c r="K936">
        <f t="array" ref="K936">+((SUM(COS($I936/$K$1*($A$22:$A$2000))*$B$22:$B$2000)))</f>
        <v>-15.600713208752513</v>
      </c>
      <c r="L936">
        <f t="array" ref="L936">+((SUM(COS($I936/$K$1*($A$22:$A$2000))*$C$22:$C$2000)))</f>
        <v>-5.6032617035330432</v>
      </c>
      <c r="X936" s="1">
        <v>1957.833333</v>
      </c>
      <c r="Y936" s="1">
        <v>0.119001070854706</v>
      </c>
      <c r="Z936" s="1">
        <v>-0.23551320000000001</v>
      </c>
      <c r="AA936" s="1">
        <v>1957.833333</v>
      </c>
      <c r="AB936" s="1">
        <v>1.8779999999999999</v>
      </c>
      <c r="AC936" s="1">
        <v>35.816587712187101</v>
      </c>
      <c r="AD936" s="1">
        <v>152.09976713021501</v>
      </c>
    </row>
    <row r="937" spans="1:30" x14ac:dyDescent="0.25">
      <c r="A937" s="1"/>
      <c r="B937" s="1"/>
      <c r="C937" s="1"/>
      <c r="I937">
        <f t="shared" si="59"/>
        <v>935</v>
      </c>
      <c r="J937">
        <f t="shared" si="58"/>
        <v>1.4880987179092213</v>
      </c>
      <c r="K937">
        <f t="array" ref="K937">+((SUM(COS($I937/$K$1*($A$22:$A$2000))*$B$22:$B$2000)))</f>
        <v>-8.4346979394297517</v>
      </c>
      <c r="L937">
        <f t="array" ref="L937">+((SUM(COS($I937/$K$1*($A$22:$A$2000))*$C$22:$C$2000)))</f>
        <v>4.5505054591998073</v>
      </c>
      <c r="X937" s="1">
        <v>1957.916667</v>
      </c>
      <c r="Y937" s="1">
        <v>1.65522882895708E-3</v>
      </c>
      <c r="Z937" s="1">
        <v>-3.6872389999999998E-2</v>
      </c>
      <c r="AA937" s="1">
        <v>1957.916667</v>
      </c>
      <c r="AB937" s="1">
        <v>1.88</v>
      </c>
      <c r="AC937" s="1">
        <v>69.801268881939393</v>
      </c>
      <c r="AD937" s="1">
        <v>140.427096852136</v>
      </c>
    </row>
    <row r="938" spans="1:30" x14ac:dyDescent="0.25">
      <c r="A938" s="1"/>
      <c r="B938" s="1"/>
      <c r="C938" s="1"/>
      <c r="I938">
        <f t="shared" si="59"/>
        <v>936</v>
      </c>
      <c r="J938">
        <f t="shared" si="58"/>
        <v>1.4896902673401402</v>
      </c>
      <c r="K938">
        <f t="array" ref="K938">+((SUM(COS($I938/$K$1*($A$22:$A$2000))*$B$22:$B$2000)))</f>
        <v>0.6770654692627055</v>
      </c>
      <c r="L938">
        <f t="array" ref="L938">+((SUM(COS($I938/$K$1*($A$22:$A$2000))*$C$22:$C$2000)))</f>
        <v>6.3230890548608905</v>
      </c>
      <c r="X938" s="1">
        <v>1958</v>
      </c>
      <c r="Y938" s="1">
        <v>-7.1992447135752299E-2</v>
      </c>
      <c r="Z938" s="1">
        <v>-0.22739709999999999</v>
      </c>
      <c r="AA938" s="1">
        <v>1958</v>
      </c>
      <c r="AB938" s="1">
        <v>1.8819999999999999</v>
      </c>
      <c r="AC938" s="1">
        <v>102.416491106582</v>
      </c>
      <c r="AD938" s="1">
        <v>124.623702350938</v>
      </c>
    </row>
    <row r="939" spans="1:30" x14ac:dyDescent="0.25">
      <c r="A939" s="1"/>
      <c r="B939" s="1"/>
      <c r="C939" s="1"/>
      <c r="I939">
        <f t="shared" si="59"/>
        <v>937</v>
      </c>
      <c r="J939">
        <f t="shared" si="58"/>
        <v>1.4912818167710593</v>
      </c>
      <c r="K939">
        <f t="array" ref="K939">+((SUM(COS($I939/$K$1*($A$22:$A$2000))*$B$22:$B$2000)))</f>
        <v>2.2609774365441808</v>
      </c>
      <c r="L939">
        <f t="array" ref="L939">+((SUM(COS($I939/$K$1*($A$22:$A$2000))*$C$22:$C$2000)))</f>
        <v>-0.14467774746564538</v>
      </c>
      <c r="X939" s="1">
        <v>1958.083333</v>
      </c>
      <c r="Y939" s="1">
        <v>-9.44901035444001E-2</v>
      </c>
      <c r="Z939" s="1">
        <v>-6.4336820000000003E-2</v>
      </c>
      <c r="AA939" s="1">
        <v>1958.083333</v>
      </c>
      <c r="AB939" s="1">
        <v>1.8839999999999999</v>
      </c>
      <c r="AC939" s="1">
        <v>121.166881345221</v>
      </c>
      <c r="AD939" s="1">
        <v>105.815542720389</v>
      </c>
    </row>
    <row r="940" spans="1:30" x14ac:dyDescent="0.25">
      <c r="A940" s="1"/>
      <c r="B940" s="1"/>
      <c r="C940" s="1"/>
      <c r="I940">
        <f t="shared" si="59"/>
        <v>938</v>
      </c>
      <c r="J940">
        <f t="shared" si="58"/>
        <v>1.4928733662019784</v>
      </c>
      <c r="K940">
        <f t="array" ref="K940">+((SUM(COS($I940/$K$1*($A$22:$A$2000))*$B$22:$B$2000)))</f>
        <v>1.3763576497289913</v>
      </c>
      <c r="L940">
        <f t="array" ref="L940">+((SUM(COS($I940/$K$1*($A$22:$A$2000))*$C$22:$C$2000)))</f>
        <v>-3.8809609230097872</v>
      </c>
      <c r="X940" s="1">
        <v>1958.166667</v>
      </c>
      <c r="Y940" s="1">
        <v>-5.9486215693097803E-2</v>
      </c>
      <c r="Z940" s="1">
        <v>-0.22143270000000001</v>
      </c>
      <c r="AA940" s="1">
        <v>1958.166667</v>
      </c>
      <c r="AB940" s="1">
        <v>1.8859999999999999</v>
      </c>
      <c r="AC940" s="1">
        <v>119.045415372037</v>
      </c>
      <c r="AD940" s="1">
        <v>84.995878215808105</v>
      </c>
    </row>
    <row r="941" spans="1:30" x14ac:dyDescent="0.25">
      <c r="A941" s="1"/>
      <c r="B941" s="1"/>
      <c r="C941" s="1"/>
      <c r="I941">
        <f t="shared" si="59"/>
        <v>939</v>
      </c>
      <c r="J941">
        <f t="shared" si="58"/>
        <v>1.4944649156328973</v>
      </c>
      <c r="K941">
        <f t="array" ref="K941">+((SUM(COS($I941/$K$1*($A$22:$A$2000))*$B$22:$B$2000)))</f>
        <v>5.6350989483948304</v>
      </c>
      <c r="L941">
        <f t="array" ref="L941">+((SUM(COS($I941/$K$1*($A$22:$A$2000))*$C$22:$C$2000)))</f>
        <v>-0.83809515685005775</v>
      </c>
      <c r="X941" s="1">
        <v>1958.25</v>
      </c>
      <c r="Y941" s="1">
        <v>4.3773909745822501E-2</v>
      </c>
      <c r="Z941" s="1">
        <v>-0.1668847</v>
      </c>
      <c r="AA941" s="1">
        <v>1958.25</v>
      </c>
      <c r="AB941" s="1">
        <v>1.8879999999999999</v>
      </c>
      <c r="AC941" s="1">
        <v>96.557207859074495</v>
      </c>
      <c r="AD941" s="1">
        <v>63.770708359689003</v>
      </c>
    </row>
    <row r="942" spans="1:30" x14ac:dyDescent="0.25">
      <c r="A942" s="1"/>
      <c r="B942" s="1"/>
      <c r="C942" s="1"/>
      <c r="I942">
        <f t="shared" si="59"/>
        <v>940</v>
      </c>
      <c r="J942">
        <f t="shared" si="58"/>
        <v>1.4960564650638162</v>
      </c>
      <c r="K942">
        <f t="array" ref="K942">+((SUM(COS($I942/$K$1*($A$22:$A$2000))*$B$22:$B$2000)))</f>
        <v>10.746260944324423</v>
      </c>
      <c r="L942">
        <f t="array" ref="L942">+((SUM(COS($I942/$K$1*($A$22:$A$2000))*$C$22:$C$2000)))</f>
        <v>1.9586852170488762</v>
      </c>
      <c r="X942" s="1">
        <v>1958.333333</v>
      </c>
      <c r="Y942" s="1">
        <v>0.16340640045431901</v>
      </c>
      <c r="Z942" s="1">
        <v>-0.29745739999999998</v>
      </c>
      <c r="AA942" s="1">
        <v>1958.333333</v>
      </c>
      <c r="AB942" s="1">
        <v>1.89</v>
      </c>
      <c r="AC942" s="1">
        <v>62.339754440091703</v>
      </c>
      <c r="AD942" s="1">
        <v>41.489447264819603</v>
      </c>
    </row>
    <row r="943" spans="1:30" x14ac:dyDescent="0.25">
      <c r="A943" s="1"/>
      <c r="B943" s="1"/>
      <c r="C943" s="1"/>
      <c r="I943">
        <f t="shared" si="59"/>
        <v>941</v>
      </c>
      <c r="J943">
        <f t="shared" si="58"/>
        <v>1.4976480144947353</v>
      </c>
      <c r="K943">
        <f t="array" ref="K943">+((SUM(COS($I943/$K$1*($A$22:$A$2000))*$B$22:$B$2000)))</f>
        <v>6.475326431274449</v>
      </c>
      <c r="L943">
        <f t="array" ref="L943">+((SUM(COS($I943/$K$1*($A$22:$A$2000))*$C$22:$C$2000)))</f>
        <v>-0.2068034114643631</v>
      </c>
      <c r="X943" s="1">
        <v>1958.416667</v>
      </c>
      <c r="Y943" s="1">
        <v>0.203757211235192</v>
      </c>
      <c r="Z943" s="1">
        <v>-0.66411699999999996</v>
      </c>
      <c r="AA943" s="1">
        <v>1958.416667</v>
      </c>
      <c r="AB943" s="1">
        <v>1.8919999999999999</v>
      </c>
      <c r="AC943" s="1">
        <v>30.023313574521499</v>
      </c>
      <c r="AD943" s="1">
        <v>19.7281613646051</v>
      </c>
    </row>
    <row r="944" spans="1:30" x14ac:dyDescent="0.25">
      <c r="A944" s="1"/>
      <c r="B944" s="1"/>
      <c r="C944" s="1"/>
      <c r="I944">
        <f t="shared" si="59"/>
        <v>942</v>
      </c>
      <c r="J944">
        <f t="shared" si="58"/>
        <v>1.4992395639256542</v>
      </c>
      <c r="K944">
        <f t="array" ref="K944">+((SUM(COS($I944/$K$1*($A$22:$A$2000))*$B$22:$B$2000)))</f>
        <v>-6.5005093440821762</v>
      </c>
      <c r="L944">
        <f t="array" ref="L944">+((SUM(COS($I944/$K$1*($A$22:$A$2000))*$C$22:$C$2000)))</f>
        <v>-2.3644711699382368</v>
      </c>
      <c r="X944" s="1">
        <v>1958.5</v>
      </c>
      <c r="Y944" s="1">
        <v>0.151961479843679</v>
      </c>
      <c r="Z944" s="1">
        <v>-0.76906070000000004</v>
      </c>
      <c r="AA944" s="1">
        <v>1958.5</v>
      </c>
      <c r="AB944" s="1">
        <v>1.8939999999999999</v>
      </c>
      <c r="AC944" s="1">
        <v>9.8110069778817302</v>
      </c>
      <c r="AD944" s="1">
        <v>5.5145992398834602</v>
      </c>
    </row>
    <row r="945" spans="1:30" x14ac:dyDescent="0.25">
      <c r="A945" s="1"/>
      <c r="B945" s="1"/>
      <c r="C945" s="1"/>
      <c r="I945">
        <f t="shared" si="59"/>
        <v>943</v>
      </c>
      <c r="J945">
        <f t="shared" si="58"/>
        <v>1.500831113356573</v>
      </c>
      <c r="K945">
        <f t="array" ref="K945">+((SUM(COS($I945/$K$1*($A$22:$A$2000))*$B$22:$B$2000)))</f>
        <v>-15.002162612976658</v>
      </c>
      <c r="L945">
        <f t="array" ref="L945">+((SUM(COS($I945/$K$1*($A$22:$A$2000))*$C$22:$C$2000)))</f>
        <v>0.3476016069726886</v>
      </c>
      <c r="X945" s="1">
        <v>1958.583333</v>
      </c>
      <c r="Y945" s="1">
        <v>0.102939200946736</v>
      </c>
      <c r="Z945" s="1">
        <v>-0.97816219999999998</v>
      </c>
      <c r="AA945" s="1">
        <v>1958.583333</v>
      </c>
      <c r="AB945" s="1">
        <v>1.8959999999999999</v>
      </c>
      <c r="AC945" s="1">
        <v>2.2591232110854</v>
      </c>
      <c r="AD945" s="1">
        <v>1.86908040549145</v>
      </c>
    </row>
    <row r="946" spans="1:30" x14ac:dyDescent="0.25">
      <c r="A946" s="1"/>
      <c r="B946" s="1"/>
      <c r="C946" s="1"/>
      <c r="I946">
        <f t="shared" si="59"/>
        <v>944</v>
      </c>
      <c r="J946">
        <f t="shared" si="58"/>
        <v>1.5024226627874919</v>
      </c>
      <c r="K946">
        <f t="array" ref="K946">+((SUM(COS($I946/$K$1*($A$22:$A$2000))*$B$22:$B$2000)))</f>
        <v>-9.9746935236643992</v>
      </c>
      <c r="L946">
        <f t="array" ref="L946">+((SUM(COS($I946/$K$1*($A$22:$A$2000))*$C$22:$C$2000)))</f>
        <v>3.6992396838344046</v>
      </c>
      <c r="X946" s="1">
        <v>1958.666667</v>
      </c>
      <c r="Y946" s="1">
        <v>0.10947054799262899</v>
      </c>
      <c r="Z946" s="1">
        <v>-0.9430267</v>
      </c>
      <c r="AA946" s="1">
        <v>1958.666667</v>
      </c>
      <c r="AB946" s="1">
        <v>1.8979999999999999</v>
      </c>
      <c r="AC946" s="1">
        <v>1.1913022605163699</v>
      </c>
      <c r="AD946" s="1">
        <v>2.9597778034323299</v>
      </c>
    </row>
    <row r="947" spans="1:30" x14ac:dyDescent="0.25">
      <c r="A947" s="1"/>
      <c r="B947" s="1"/>
      <c r="C947" s="1"/>
      <c r="I947">
        <f t="shared" si="59"/>
        <v>945</v>
      </c>
      <c r="J947">
        <f t="shared" si="58"/>
        <v>1.5040142122184108</v>
      </c>
      <c r="K947">
        <f t="array" ref="K947">+((SUM(COS($I947/$K$1*($A$22:$A$2000))*$B$22:$B$2000)))</f>
        <v>2.3587854017566214</v>
      </c>
      <c r="L947">
        <f t="array" ref="L947">+((SUM(COS($I947/$K$1*($A$22:$A$2000))*$C$22:$C$2000)))</f>
        <v>1.6933357021418749</v>
      </c>
      <c r="X947" s="1">
        <v>1958.75</v>
      </c>
      <c r="Y947" s="1">
        <v>8.8570673413732606E-2</v>
      </c>
      <c r="Z947" s="1">
        <v>-0.61070639999999998</v>
      </c>
      <c r="AA947" s="1">
        <v>1958.75</v>
      </c>
      <c r="AB947" s="1">
        <v>1.9</v>
      </c>
      <c r="AC947" s="1">
        <v>1.1733941726978201</v>
      </c>
      <c r="AD947" s="1">
        <v>5.3179463919850303</v>
      </c>
    </row>
    <row r="948" spans="1:30" x14ac:dyDescent="0.25">
      <c r="A948" s="1"/>
      <c r="B948" s="1"/>
      <c r="C948" s="1"/>
      <c r="I948">
        <f t="shared" si="59"/>
        <v>946</v>
      </c>
      <c r="J948">
        <f t="shared" si="58"/>
        <v>1.5056057616493301</v>
      </c>
      <c r="K948">
        <f t="array" ref="K948">+((SUM(COS($I948/$K$1*($A$22:$A$2000))*$B$22:$B$2000)))</f>
        <v>9.4615729837957243</v>
      </c>
      <c r="L948">
        <f t="array" ref="L948">+((SUM(COS($I948/$K$1*($A$22:$A$2000))*$C$22:$C$2000)))</f>
        <v>-2.7347595842270591</v>
      </c>
      <c r="X948" s="1">
        <v>1958.833333</v>
      </c>
      <c r="Y948" s="1">
        <v>-4.9853256574002601E-2</v>
      </c>
      <c r="Z948" s="1">
        <v>-0.42748439999999999</v>
      </c>
      <c r="AA948" s="1">
        <v>1958.833333</v>
      </c>
      <c r="AB948" s="1">
        <v>1.9019999999999999</v>
      </c>
      <c r="AC948" s="1">
        <v>0.75460160513678798</v>
      </c>
      <c r="AD948" s="1">
        <v>11.879094982281799</v>
      </c>
    </row>
    <row r="949" spans="1:30" x14ac:dyDescent="0.25">
      <c r="A949" s="1"/>
      <c r="B949" s="1"/>
      <c r="C949" s="1"/>
      <c r="I949">
        <f t="shared" si="59"/>
        <v>947</v>
      </c>
      <c r="J949">
        <f t="shared" si="58"/>
        <v>1.507197311080249</v>
      </c>
      <c r="K949">
        <f t="array" ref="K949">+((SUM(COS($I949/$K$1*($A$22:$A$2000))*$B$22:$B$2000)))</f>
        <v>7.452230061637195</v>
      </c>
      <c r="L949">
        <f t="array" ref="L949">+((SUM(COS($I949/$K$1*($A$22:$A$2000))*$C$22:$C$2000)))</f>
        <v>-2.4685097467926891</v>
      </c>
      <c r="X949" s="1">
        <v>1958.916667</v>
      </c>
      <c r="Y949" s="1">
        <v>-0.24052589663968499</v>
      </c>
      <c r="Z949" s="1">
        <v>-0.42576239999999999</v>
      </c>
      <c r="AA949" s="1">
        <v>1958.916667</v>
      </c>
      <c r="AB949" s="1">
        <v>1.9039999999999999</v>
      </c>
      <c r="AC949" s="1">
        <v>0.446477173062092</v>
      </c>
      <c r="AD949" s="1">
        <v>21.098672545690501</v>
      </c>
    </row>
    <row r="950" spans="1:30" x14ac:dyDescent="0.25">
      <c r="A950" s="1"/>
      <c r="B950" s="1"/>
      <c r="C950" s="1"/>
      <c r="I950">
        <f t="shared" si="59"/>
        <v>948</v>
      </c>
      <c r="J950">
        <f t="shared" si="58"/>
        <v>1.5087888605111679</v>
      </c>
      <c r="K950">
        <f t="array" ref="K950">+((SUM(COS($I950/$K$1*($A$22:$A$2000))*$B$22:$B$2000)))</f>
        <v>2.2854872073019488</v>
      </c>
      <c r="L950">
        <f t="array" ref="L950">+((SUM(COS($I950/$K$1*($A$22:$A$2000))*$C$22:$C$2000)))</f>
        <v>1.3658276033042123</v>
      </c>
      <c r="X950" s="1">
        <v>1959</v>
      </c>
      <c r="Y950" s="1">
        <v>-0.32049495175729698</v>
      </c>
      <c r="Z950" s="1">
        <v>0.14154140000000001</v>
      </c>
      <c r="AA950" s="1">
        <v>1959</v>
      </c>
      <c r="AB950" s="1">
        <v>1.9059999999999999</v>
      </c>
      <c r="AC950" s="1">
        <v>0.41620404331904998</v>
      </c>
      <c r="AD950" s="1">
        <v>28.914978501248001</v>
      </c>
    </row>
    <row r="951" spans="1:30" x14ac:dyDescent="0.25">
      <c r="A951" s="1"/>
      <c r="B951" s="1"/>
      <c r="C951" s="1"/>
      <c r="I951">
        <f t="shared" si="59"/>
        <v>949</v>
      </c>
      <c r="J951">
        <f t="shared" si="58"/>
        <v>1.5103804099420868</v>
      </c>
      <c r="K951">
        <f t="array" ref="K951">+((SUM(COS($I951/$K$1*($A$22:$A$2000))*$B$22:$B$2000)))</f>
        <v>-0.62287859527324618</v>
      </c>
      <c r="L951">
        <f t="array" ref="L951">+((SUM(COS($I951/$K$1*($A$22:$A$2000))*$C$22:$C$2000)))</f>
        <v>1.0168896987679379</v>
      </c>
      <c r="X951" s="1">
        <v>1959.083333</v>
      </c>
      <c r="Y951" s="1">
        <v>-0.231424957991886</v>
      </c>
      <c r="Z951" s="1">
        <v>-0.36184620000000001</v>
      </c>
      <c r="AA951" s="1">
        <v>1959.083333</v>
      </c>
      <c r="AB951" s="1">
        <v>1.9079999999999999</v>
      </c>
      <c r="AC951" s="1">
        <v>0.38483836419119799</v>
      </c>
      <c r="AD951" s="1">
        <v>42.894879634735503</v>
      </c>
    </row>
    <row r="952" spans="1:30" x14ac:dyDescent="0.25">
      <c r="A952" s="1"/>
      <c r="B952" s="1"/>
      <c r="C952" s="1"/>
      <c r="I952">
        <f t="shared" si="59"/>
        <v>950</v>
      </c>
      <c r="J952">
        <f t="shared" si="58"/>
        <v>1.5119719593730057</v>
      </c>
      <c r="K952">
        <f t="array" ref="K952">+((SUM(COS($I952/$K$1*($A$22:$A$2000))*$B$22:$B$2000)))</f>
        <v>-1.7692469388719889</v>
      </c>
      <c r="L952">
        <f t="array" ref="L952">+((SUM(COS($I952/$K$1*($A$22:$A$2000))*$C$22:$C$2000)))</f>
        <v>-3.8972739319921459</v>
      </c>
      <c r="X952" s="1">
        <v>1959.166667</v>
      </c>
      <c r="Y952" s="1">
        <v>-8.2436936451814297E-2</v>
      </c>
      <c r="Z952" s="1">
        <v>-0.37187439999999999</v>
      </c>
      <c r="AA952" s="1">
        <v>1959.166667</v>
      </c>
      <c r="AB952" s="1">
        <v>1.91</v>
      </c>
      <c r="AC952" s="1">
        <v>0.27681321946208898</v>
      </c>
      <c r="AD952" s="1">
        <v>73.605684713313806</v>
      </c>
    </row>
    <row r="953" spans="1:30" x14ac:dyDescent="0.25">
      <c r="A953" s="1"/>
      <c r="B953" s="1"/>
      <c r="C953" s="1"/>
      <c r="I953">
        <f t="shared" si="59"/>
        <v>951</v>
      </c>
      <c r="J953">
        <f t="shared" si="58"/>
        <v>1.5135635088039248</v>
      </c>
      <c r="K953">
        <f t="array" ref="K953">+((SUM(COS($I953/$K$1*($A$22:$A$2000))*$B$22:$B$2000)))</f>
        <v>-3.0644957889957438</v>
      </c>
      <c r="L953">
        <f t="array" ref="L953">+((SUM(COS($I953/$K$1*($A$22:$A$2000))*$C$22:$C$2000)))</f>
        <v>-3.9595963785982633</v>
      </c>
      <c r="X953" s="1">
        <v>1959.25</v>
      </c>
      <c r="Y953" s="1">
        <v>1.5651797101252599E-3</v>
      </c>
      <c r="Z953" s="1">
        <v>-0.17566470000000001</v>
      </c>
      <c r="AA953" s="1">
        <v>1959.25</v>
      </c>
      <c r="AB953" s="1">
        <v>1.9119999999999999</v>
      </c>
      <c r="AC953" s="1">
        <v>0.22043615827382401</v>
      </c>
      <c r="AD953" s="1">
        <v>112.206909495868</v>
      </c>
    </row>
    <row r="954" spans="1:30" x14ac:dyDescent="0.25">
      <c r="A954" s="1"/>
      <c r="B954" s="1"/>
      <c r="C954" s="1"/>
      <c r="I954">
        <f t="shared" si="59"/>
        <v>952</v>
      </c>
      <c r="J954">
        <f t="shared" si="58"/>
        <v>1.5151550582348436</v>
      </c>
      <c r="K954">
        <f t="array" ref="K954">+((SUM(COS($I954/$K$1*($A$22:$A$2000))*$B$22:$B$2000)))</f>
        <v>-3.7143926485409846</v>
      </c>
      <c r="L954">
        <f t="array" ref="L954">+((SUM(COS($I954/$K$1*($A$22:$A$2000))*$C$22:$C$2000)))</f>
        <v>4.6210305379868348</v>
      </c>
      <c r="X954" s="1">
        <v>1959.333333</v>
      </c>
      <c r="Y954" s="1">
        <v>2.9895057733604301E-2</v>
      </c>
      <c r="Z954" s="1">
        <v>-0.5431182</v>
      </c>
      <c r="AA954" s="1">
        <v>1959.333333</v>
      </c>
      <c r="AB954" s="1">
        <v>1.9139999999999999</v>
      </c>
      <c r="AC954" s="1">
        <v>0.230660474664478</v>
      </c>
      <c r="AD954" s="1">
        <v>138.62944241896599</v>
      </c>
    </row>
    <row r="955" spans="1:30" x14ac:dyDescent="0.25">
      <c r="A955" s="1"/>
      <c r="B955" s="1"/>
      <c r="C955" s="1"/>
      <c r="I955">
        <f t="shared" si="59"/>
        <v>953</v>
      </c>
      <c r="J955">
        <f t="shared" si="58"/>
        <v>1.5167466076657625</v>
      </c>
      <c r="K955">
        <f t="array" ref="K955">+((SUM(COS($I955/$K$1*($A$22:$A$2000))*$B$22:$B$2000)))</f>
        <v>-2.5164388075127837</v>
      </c>
      <c r="L955">
        <f t="array" ref="L955">+((SUM(COS($I955/$K$1*($A$22:$A$2000))*$C$22:$C$2000)))</f>
        <v>11.094333411983051</v>
      </c>
      <c r="X955" s="1">
        <v>1959.416667</v>
      </c>
      <c r="Y955" s="1">
        <v>0.105257405174864</v>
      </c>
      <c r="Z955" s="1">
        <v>-0.55465730000000002</v>
      </c>
      <c r="AA955" s="1">
        <v>1959.416667</v>
      </c>
      <c r="AB955" s="1">
        <v>1.9159999999999999</v>
      </c>
      <c r="AC955" s="1">
        <v>0.21493722654286501</v>
      </c>
      <c r="AD955" s="1">
        <v>148.404792717541</v>
      </c>
    </row>
    <row r="956" spans="1:30" x14ac:dyDescent="0.25">
      <c r="A956" s="1"/>
      <c r="B956" s="1"/>
      <c r="C956" s="1"/>
      <c r="I956">
        <f t="shared" si="59"/>
        <v>954</v>
      </c>
      <c r="J956">
        <f t="shared" si="58"/>
        <v>1.5183381570966814</v>
      </c>
      <c r="K956">
        <f t="array" ref="K956">+((SUM(COS($I956/$K$1*($A$22:$A$2000))*$B$22:$B$2000)))</f>
        <v>-0.45426466275914928</v>
      </c>
      <c r="L956">
        <f t="array" ref="L956">+((SUM(COS($I956/$K$1*($A$22:$A$2000))*$C$22:$C$2000)))</f>
        <v>4.4664832258486422</v>
      </c>
      <c r="X956" s="1">
        <v>1959.5</v>
      </c>
      <c r="Y956" s="1">
        <v>0.26639433784431599</v>
      </c>
      <c r="Z956" s="1">
        <v>-0.37349870000000002</v>
      </c>
      <c r="AA956" s="1">
        <v>1959.5</v>
      </c>
      <c r="AB956" s="1">
        <v>1.9179999999999999</v>
      </c>
      <c r="AC956" s="1">
        <v>0.17108765677139701</v>
      </c>
      <c r="AD956" s="1">
        <v>148.83702038644401</v>
      </c>
    </row>
    <row r="957" spans="1:30" x14ac:dyDescent="0.25">
      <c r="A957" s="1"/>
      <c r="B957" s="1"/>
      <c r="C957" s="1"/>
      <c r="I957">
        <f t="shared" si="59"/>
        <v>955</v>
      </c>
      <c r="J957">
        <f t="shared" si="58"/>
        <v>1.5199297065276007</v>
      </c>
      <c r="K957">
        <f t="array" ref="K957">+((SUM(COS($I957/$K$1*($A$22:$A$2000))*$B$22:$B$2000)))</f>
        <v>1.2977656768577148</v>
      </c>
      <c r="L957">
        <f t="array" ref="L957">+((SUM(COS($I957/$K$1*($A$22:$A$2000))*$C$22:$C$2000)))</f>
        <v>-9.0997260732941108</v>
      </c>
      <c r="X957" s="1">
        <v>1959.583333</v>
      </c>
      <c r="Y957" s="1">
        <v>0.42439030438887898</v>
      </c>
      <c r="Z957" s="1">
        <v>-0.63204229999999995</v>
      </c>
      <c r="AA957" s="1">
        <v>1959.583333</v>
      </c>
      <c r="AB957" s="1">
        <v>1.92</v>
      </c>
      <c r="AC957" s="1">
        <v>0.17141450596573499</v>
      </c>
      <c r="AD957" s="1">
        <v>137.67111103209999</v>
      </c>
    </row>
    <row r="958" spans="1:30" x14ac:dyDescent="0.25">
      <c r="A958" s="1"/>
      <c r="B958" s="1"/>
      <c r="C958" s="1"/>
      <c r="I958">
        <f t="shared" si="59"/>
        <v>956</v>
      </c>
      <c r="J958">
        <f t="shared" si="58"/>
        <v>1.5215212559585196</v>
      </c>
      <c r="K958">
        <f t="array" ref="K958">+((SUM(COS($I958/$K$1*($A$22:$A$2000))*$B$22:$B$2000)))</f>
        <v>3.1498225786425693</v>
      </c>
      <c r="L958">
        <f t="array" ref="L958">+((SUM(COS($I958/$K$1*($A$22:$A$2000))*$C$22:$C$2000)))</f>
        <v>-13.243644957346772</v>
      </c>
      <c r="X958" s="1">
        <v>1959.666667</v>
      </c>
      <c r="Y958" s="1">
        <v>0.46577810756483401</v>
      </c>
      <c r="Z958" s="1">
        <v>-0.47924670000000003</v>
      </c>
      <c r="AA958" s="1">
        <v>1959.666667</v>
      </c>
      <c r="AB958" s="1">
        <v>1.9219999999999999</v>
      </c>
      <c r="AC958" s="1">
        <v>0.203091665809705</v>
      </c>
      <c r="AD958" s="1">
        <v>112.812272585199</v>
      </c>
    </row>
    <row r="959" spans="1:30" x14ac:dyDescent="0.25">
      <c r="A959" s="1"/>
      <c r="B959" s="1"/>
      <c r="C959" s="1"/>
      <c r="I959">
        <f t="shared" si="59"/>
        <v>957</v>
      </c>
      <c r="J959">
        <f t="shared" si="58"/>
        <v>1.5231128053894385</v>
      </c>
      <c r="K959">
        <f t="array" ref="K959">+((SUM(COS($I959/$K$1*($A$22:$A$2000))*$B$22:$B$2000)))</f>
        <v>4.6670590314871019</v>
      </c>
      <c r="L959">
        <f t="array" ref="L959">+((SUM(COS($I959/$K$1*($A$22:$A$2000))*$C$22:$C$2000)))</f>
        <v>-3.7630557113048795</v>
      </c>
      <c r="X959" s="1">
        <v>1959.75</v>
      </c>
      <c r="Y959" s="1">
        <v>0.38395068896194001</v>
      </c>
      <c r="Z959" s="1">
        <v>-0.2303279</v>
      </c>
      <c r="AA959" s="1">
        <v>1959.75</v>
      </c>
      <c r="AB959" s="1">
        <v>1.9239999999999999</v>
      </c>
      <c r="AC959" s="1">
        <v>0.197236566500301</v>
      </c>
      <c r="AD959" s="1">
        <v>94.094503824349303</v>
      </c>
    </row>
    <row r="960" spans="1:30" x14ac:dyDescent="0.25">
      <c r="A960" s="1"/>
      <c r="B960" s="1"/>
      <c r="C960" s="1"/>
      <c r="I960">
        <f t="shared" si="59"/>
        <v>958</v>
      </c>
      <c r="J960">
        <f t="shared" si="58"/>
        <v>1.5247043548203574</v>
      </c>
      <c r="K960">
        <f t="array" ref="K960">+((SUM(COS($I960/$K$1*($A$22:$A$2000))*$B$22:$B$2000)))</f>
        <v>3.2438388915996086</v>
      </c>
      <c r="L960">
        <f t="array" ref="L960">+((SUM(COS($I960/$K$1*($A$22:$A$2000))*$C$22:$C$2000)))</f>
        <v>6.7142813081474468</v>
      </c>
      <c r="X960" s="1">
        <v>1959.833333</v>
      </c>
      <c r="Y960" s="1">
        <v>0.275125134131608</v>
      </c>
      <c r="Z960" s="1">
        <v>-0.32726430000000001</v>
      </c>
      <c r="AA960" s="1">
        <v>1959.833333</v>
      </c>
      <c r="AB960" s="1">
        <v>1.9259999999999999</v>
      </c>
      <c r="AC960" s="1">
        <v>0.18357237590255801</v>
      </c>
      <c r="AD960" s="1">
        <v>105.886722214061</v>
      </c>
    </row>
    <row r="961" spans="1:30" x14ac:dyDescent="0.25">
      <c r="A961" s="1"/>
      <c r="B961" s="1"/>
      <c r="C961" s="1"/>
      <c r="I961">
        <f t="shared" si="59"/>
        <v>959</v>
      </c>
      <c r="J961">
        <f t="shared" si="58"/>
        <v>1.5262959042512763</v>
      </c>
      <c r="K961">
        <f t="array" ref="K961">+((SUM(COS($I961/$K$1*($A$22:$A$2000))*$B$22:$B$2000)))</f>
        <v>-1.6646424895757279</v>
      </c>
      <c r="L961">
        <f t="array" ref="L961">+((SUM(COS($I961/$K$1*($A$22:$A$2000))*$C$22:$C$2000)))</f>
        <v>7.8466317892848503</v>
      </c>
      <c r="X961" s="1">
        <v>1959.916667</v>
      </c>
      <c r="Y961" s="1">
        <v>0.214413433921711</v>
      </c>
      <c r="Z961" s="1">
        <v>-0.1438941</v>
      </c>
      <c r="AA961" s="1">
        <v>1959.916667</v>
      </c>
      <c r="AB961" s="1">
        <v>1.9279999999999999</v>
      </c>
      <c r="AC961" s="1">
        <v>0.23834034797822201</v>
      </c>
      <c r="AD961" s="1">
        <v>143.47845468927099</v>
      </c>
    </row>
    <row r="962" spans="1:30" x14ac:dyDescent="0.25">
      <c r="A962" s="1"/>
      <c r="B962" s="1"/>
      <c r="C962" s="1"/>
      <c r="I962">
        <f t="shared" si="59"/>
        <v>960</v>
      </c>
      <c r="J962">
        <f t="shared" si="58"/>
        <v>1.5278874536821951</v>
      </c>
      <c r="K962">
        <f t="array" ref="K962">+((SUM(COS($I962/$K$1*($A$22:$A$2000))*$B$22:$B$2000)))</f>
        <v>-5.4072407422995061</v>
      </c>
      <c r="L962">
        <f t="array" ref="L962">+((SUM(COS($I962/$K$1*($A$22:$A$2000))*$C$22:$C$2000)))</f>
        <v>4.2808179540469098</v>
      </c>
      <c r="X962" s="1">
        <v>1960</v>
      </c>
      <c r="Y962" s="1">
        <v>0.17718449705204001</v>
      </c>
      <c r="Z962" s="1">
        <v>-6.8227109999999994E-2</v>
      </c>
      <c r="AA962" s="1">
        <v>1960</v>
      </c>
      <c r="AB962" s="1">
        <v>1.93</v>
      </c>
      <c r="AC962" s="1">
        <v>0.31422975879072101</v>
      </c>
      <c r="AD962" s="1">
        <v>180.95202519226899</v>
      </c>
    </row>
    <row r="963" spans="1:30" x14ac:dyDescent="0.25">
      <c r="A963" s="1"/>
      <c r="B963" s="1"/>
      <c r="C963" s="1"/>
      <c r="I963">
        <f t="shared" si="59"/>
        <v>961</v>
      </c>
      <c r="J963">
        <f t="shared" ref="J963:J1026" si="60">+I963/$K$1/2/PI()</f>
        <v>1.5294790031131142</v>
      </c>
      <c r="K963">
        <f t="array" ref="K963">+((SUM(COS($I963/$K$1*($A$22:$A$2000))*$B$22:$B$2000)))</f>
        <v>-3.4914708660972944</v>
      </c>
      <c r="L963">
        <f t="array" ref="L963">+((SUM(COS($I963/$K$1*($A$22:$A$2000))*$C$22:$C$2000)))</f>
        <v>3.5626527513609973</v>
      </c>
      <c r="X963" s="1">
        <v>1960.083333</v>
      </c>
      <c r="Y963" s="1">
        <v>0.100645087750805</v>
      </c>
      <c r="Z963" s="1">
        <v>0.12551390000000001</v>
      </c>
      <c r="AA963" s="1">
        <v>1960.083333</v>
      </c>
      <c r="AB963" s="1">
        <v>1.9319999999999999</v>
      </c>
      <c r="AC963" s="1">
        <v>0.330534706934142</v>
      </c>
      <c r="AD963" s="1">
        <v>203.538862811515</v>
      </c>
    </row>
    <row r="964" spans="1:30" x14ac:dyDescent="0.25">
      <c r="A964" s="1"/>
      <c r="B964" s="1"/>
      <c r="C964" s="1"/>
      <c r="I964">
        <f t="shared" si="59"/>
        <v>962</v>
      </c>
      <c r="J964">
        <f t="shared" si="60"/>
        <v>1.5310705525440331</v>
      </c>
      <c r="K964">
        <f t="array" ref="K964">+((SUM(COS($I964/$K$1*($A$22:$A$2000))*$B$22:$B$2000)))</f>
        <v>1.2315012959829839</v>
      </c>
      <c r="L964">
        <f t="array" ref="L964">+((SUM(COS($I964/$K$1*($A$22:$A$2000))*$C$22:$C$2000)))</f>
        <v>1.7031697262977969</v>
      </c>
      <c r="X964" s="1">
        <v>1960.166667</v>
      </c>
      <c r="Y964" s="1">
        <v>-8.0986538435627899E-3</v>
      </c>
      <c r="Z964" s="1">
        <v>-0.28074369999999998</v>
      </c>
      <c r="AA964" s="1">
        <v>1960.166667</v>
      </c>
      <c r="AB964" s="1">
        <v>1.9339999999999999</v>
      </c>
      <c r="AC964" s="1">
        <v>0.37415614133327302</v>
      </c>
      <c r="AD964" s="1">
        <v>208.924440281595</v>
      </c>
    </row>
    <row r="965" spans="1:30" x14ac:dyDescent="0.25">
      <c r="A965" s="1"/>
      <c r="B965" s="1"/>
      <c r="C965" s="1"/>
      <c r="I965">
        <f t="shared" ref="I965:I1028" si="61">+I964+1</f>
        <v>963</v>
      </c>
      <c r="J965">
        <f t="shared" si="60"/>
        <v>1.5326621019749522</v>
      </c>
      <c r="K965">
        <f t="array" ref="K965">+((SUM(COS($I965/$K$1*($A$22:$A$2000))*$B$22:$B$2000)))</f>
        <v>1.8204439339404819</v>
      </c>
      <c r="L965">
        <f t="array" ref="L965">+((SUM(COS($I965/$K$1*($A$22:$A$2000))*$C$22:$C$2000)))</f>
        <v>-7.8230044859791938</v>
      </c>
      <c r="X965" s="1">
        <v>1960.25</v>
      </c>
      <c r="Y965" s="1">
        <v>-6.6470717417895606E-2</v>
      </c>
      <c r="Z965" s="1">
        <v>-0.56480370000000002</v>
      </c>
      <c r="AA965" s="1">
        <v>1960.25</v>
      </c>
      <c r="AB965" s="1">
        <v>1.9359999999999999</v>
      </c>
      <c r="AC965" s="1">
        <v>0.59958500714528395</v>
      </c>
      <c r="AD965" s="1">
        <v>189.50261451191</v>
      </c>
    </row>
    <row r="966" spans="1:30" x14ac:dyDescent="0.25">
      <c r="A966" s="1"/>
      <c r="B966" s="1"/>
      <c r="C966" s="1"/>
      <c r="I966">
        <f t="shared" si="61"/>
        <v>964</v>
      </c>
      <c r="J966">
        <f t="shared" si="60"/>
        <v>1.5342536514058711</v>
      </c>
      <c r="K966">
        <f t="array" ref="K966">+((SUM(COS($I966/$K$1*($A$22:$A$2000))*$B$22:$B$2000)))</f>
        <v>-2.1838254867660392</v>
      </c>
      <c r="L966">
        <f t="array" ref="L966">+((SUM(COS($I966/$K$1*($A$22:$A$2000))*$C$22:$C$2000)))</f>
        <v>-16.625035342397766</v>
      </c>
      <c r="X966" s="1">
        <v>1960.333333</v>
      </c>
      <c r="Y966" s="1">
        <v>-2.2252124982842701E-2</v>
      </c>
      <c r="Z966" s="1">
        <v>-0.54007819999999995</v>
      </c>
      <c r="AA966" s="1">
        <v>1960.333333</v>
      </c>
      <c r="AB966" s="1">
        <v>1.9379999999999999</v>
      </c>
      <c r="AC966" s="1">
        <v>1.10524974369354</v>
      </c>
      <c r="AD966" s="1">
        <v>142.16864784247201</v>
      </c>
    </row>
    <row r="967" spans="1:30" x14ac:dyDescent="0.25">
      <c r="A967" s="1"/>
      <c r="B967" s="1"/>
      <c r="C967" s="1"/>
      <c r="I967">
        <f t="shared" si="61"/>
        <v>965</v>
      </c>
      <c r="J967">
        <f t="shared" si="60"/>
        <v>1.5358452008367902</v>
      </c>
      <c r="K967">
        <f t="array" ref="K967">+((SUM(COS($I967/$K$1*($A$22:$A$2000))*$B$22:$B$2000)))</f>
        <v>-3.2522139119856375</v>
      </c>
      <c r="L967">
        <f t="array" ref="L967">+((SUM(COS($I967/$K$1*($A$22:$A$2000))*$C$22:$C$2000)))</f>
        <v>-8.5220115625849076</v>
      </c>
      <c r="X967" s="1">
        <v>1960.416667</v>
      </c>
      <c r="Y967" s="1">
        <v>6.5464311822122298E-2</v>
      </c>
      <c r="Z967" s="1">
        <v>-0.4904963</v>
      </c>
      <c r="AA967" s="1">
        <v>1960.416667</v>
      </c>
      <c r="AB967" s="1">
        <v>1.94</v>
      </c>
      <c r="AC967" s="1">
        <v>2.0500771932988502</v>
      </c>
      <c r="AD967" s="1">
        <v>88.314435404686094</v>
      </c>
    </row>
    <row r="968" spans="1:30" x14ac:dyDescent="0.25">
      <c r="A968" s="1"/>
      <c r="B968" s="1"/>
      <c r="C968" s="1"/>
      <c r="I968">
        <f t="shared" si="61"/>
        <v>966</v>
      </c>
      <c r="J968">
        <f t="shared" si="60"/>
        <v>1.5374367502677091</v>
      </c>
      <c r="K968">
        <f t="array" ref="K968">+((SUM(COS($I968/$K$1*($A$22:$A$2000))*$B$22:$B$2000)))</f>
        <v>2.6535754022366693</v>
      </c>
      <c r="L968">
        <f t="array" ref="L968">+((SUM(COS($I968/$K$1*($A$22:$A$2000))*$C$22:$C$2000)))</f>
        <v>13.936248952932811</v>
      </c>
      <c r="X968" s="1">
        <v>1960.5</v>
      </c>
      <c r="Y968" s="1">
        <v>7.93812168401926E-2</v>
      </c>
      <c r="Z968" s="1">
        <v>-0.44104890000000002</v>
      </c>
      <c r="AA968" s="1">
        <v>1960.5</v>
      </c>
      <c r="AB968" s="1">
        <v>1.9419999999999999</v>
      </c>
      <c r="AC968" s="1">
        <v>3.3839233110485298</v>
      </c>
      <c r="AD968" s="1">
        <v>58.141338377015899</v>
      </c>
    </row>
    <row r="969" spans="1:30" x14ac:dyDescent="0.25">
      <c r="A969" s="1"/>
      <c r="B969" s="1"/>
      <c r="C969" s="1"/>
      <c r="I969">
        <f t="shared" si="61"/>
        <v>967</v>
      </c>
      <c r="J969">
        <f t="shared" si="60"/>
        <v>1.539028299698628</v>
      </c>
      <c r="K969">
        <f t="array" ref="K969">+((SUM(COS($I969/$K$1*($A$22:$A$2000))*$B$22:$B$2000)))</f>
        <v>8.6702272149327708</v>
      </c>
      <c r="L969">
        <f t="array" ref="L969">+((SUM(COS($I969/$K$1*($A$22:$A$2000))*$C$22:$C$2000)))</f>
        <v>25.060309256876906</v>
      </c>
      <c r="X969" s="1">
        <v>1960.583333</v>
      </c>
      <c r="Y969" s="1">
        <v>-2.14136720078262E-2</v>
      </c>
      <c r="Z969" s="1">
        <v>-0.30364219999999997</v>
      </c>
      <c r="AA969" s="1">
        <v>1960.583333</v>
      </c>
      <c r="AB969" s="1">
        <v>1.944</v>
      </c>
      <c r="AC969" s="1">
        <v>4.4537178943329501</v>
      </c>
      <c r="AD969" s="1">
        <v>60.667762296427298</v>
      </c>
    </row>
    <row r="970" spans="1:30" x14ac:dyDescent="0.25">
      <c r="A970" s="1"/>
      <c r="B970" s="1"/>
      <c r="C970" s="1"/>
      <c r="I970">
        <f t="shared" si="61"/>
        <v>968</v>
      </c>
      <c r="J970">
        <f t="shared" si="60"/>
        <v>1.5406198491295469</v>
      </c>
      <c r="K970">
        <f t="array" ref="K970">+((SUM(COS($I970/$K$1*($A$22:$A$2000))*$B$22:$B$2000)))</f>
        <v>6.1174451216700882</v>
      </c>
      <c r="L970">
        <f t="array" ref="L970">+((SUM(COS($I970/$K$1*($A$22:$A$2000))*$C$22:$C$2000)))</f>
        <v>7.7837535230315202</v>
      </c>
      <c r="X970" s="1">
        <v>1960.666667</v>
      </c>
      <c r="Y970" s="1">
        <v>-0.14751578431364101</v>
      </c>
      <c r="Z970" s="1">
        <v>-0.22224440000000001</v>
      </c>
      <c r="AA970" s="1">
        <v>1960.666667</v>
      </c>
      <c r="AB970" s="1">
        <v>1.946</v>
      </c>
      <c r="AC970" s="1">
        <v>4.8844573709642001</v>
      </c>
      <c r="AD970" s="1">
        <v>89.873958882499593</v>
      </c>
    </row>
    <row r="971" spans="1:30" x14ac:dyDescent="0.25">
      <c r="A971" s="1"/>
      <c r="B971" s="1"/>
      <c r="C971" s="1"/>
      <c r="I971">
        <f t="shared" si="61"/>
        <v>969</v>
      </c>
      <c r="J971">
        <f t="shared" si="60"/>
        <v>1.5422113985604657</v>
      </c>
      <c r="K971">
        <f t="array" ref="K971">+((SUM(COS($I971/$K$1*($A$22:$A$2000))*$B$22:$B$2000)))</f>
        <v>-2.8812670526059696</v>
      </c>
      <c r="L971">
        <f t="array" ref="L971">+((SUM(COS($I971/$K$1*($A$22:$A$2000))*$C$22:$C$2000)))</f>
        <v>-20.004072651878875</v>
      </c>
      <c r="X971" s="1">
        <v>1960.75</v>
      </c>
      <c r="Y971" s="1">
        <v>-0.18484761667413399</v>
      </c>
      <c r="Z971" s="1">
        <v>-0.55039819999999995</v>
      </c>
      <c r="AA971" s="1">
        <v>1960.75</v>
      </c>
      <c r="AB971" s="1">
        <v>1.948</v>
      </c>
      <c r="AC971" s="1">
        <v>5.3770999372577304</v>
      </c>
      <c r="AD971" s="1">
        <v>147.889374944595</v>
      </c>
    </row>
    <row r="972" spans="1:30" x14ac:dyDescent="0.25">
      <c r="A972" s="1"/>
      <c r="B972" s="1"/>
      <c r="C972" s="1"/>
      <c r="I972">
        <f t="shared" si="61"/>
        <v>970</v>
      </c>
      <c r="J972">
        <f t="shared" si="60"/>
        <v>1.5438029479913846</v>
      </c>
      <c r="K972">
        <f t="array" ref="K972">+((SUM(COS($I972/$K$1*($A$22:$A$2000))*$B$22:$B$2000)))</f>
        <v>-8.53084071429838</v>
      </c>
      <c r="L972">
        <f t="array" ref="L972">+((SUM(COS($I972/$K$1*($A$22:$A$2000))*$C$22:$C$2000)))</f>
        <v>-24.881516452132015</v>
      </c>
      <c r="X972" s="1">
        <v>1960.833333</v>
      </c>
      <c r="Y972" s="1">
        <v>-0.13553418389314001</v>
      </c>
      <c r="Z972" s="1">
        <v>-0.56315590000000004</v>
      </c>
      <c r="AA972" s="1">
        <v>1960.833333</v>
      </c>
      <c r="AB972" s="1">
        <v>1.95</v>
      </c>
      <c r="AC972" s="1">
        <v>5.8438132709399104</v>
      </c>
      <c r="AD972" s="1">
        <v>233.95815958442699</v>
      </c>
    </row>
    <row r="973" spans="1:30" x14ac:dyDescent="0.25">
      <c r="A973" s="1"/>
      <c r="B973" s="1"/>
      <c r="C973" s="1"/>
      <c r="I973">
        <f t="shared" si="61"/>
        <v>971</v>
      </c>
      <c r="J973">
        <f t="shared" si="60"/>
        <v>1.5453944974223039</v>
      </c>
      <c r="K973">
        <f t="array" ref="K973">+((SUM(COS($I973/$K$1*($A$22:$A$2000))*$B$22:$B$2000)))</f>
        <v>-7.1871955106689986</v>
      </c>
      <c r="L973">
        <f t="array" ref="L973">+((SUM(COS($I973/$K$1*($A$22:$A$2000))*$C$22:$C$2000)))</f>
        <v>-0.68448620910409841</v>
      </c>
      <c r="X973" s="1">
        <v>1960.916667</v>
      </c>
      <c r="Y973" s="1">
        <v>-0.105273792151705</v>
      </c>
      <c r="Z973" s="1">
        <v>-0.4284135</v>
      </c>
      <c r="AA973" s="1">
        <v>1960.916667</v>
      </c>
      <c r="AB973" s="1">
        <v>1.952</v>
      </c>
      <c r="AC973" s="1">
        <v>4.8038709264834401</v>
      </c>
      <c r="AD973" s="1">
        <v>318.75365916190202</v>
      </c>
    </row>
    <row r="974" spans="1:30" x14ac:dyDescent="0.25">
      <c r="A974" s="1"/>
      <c r="B974" s="1"/>
      <c r="C974" s="1"/>
      <c r="I974">
        <f t="shared" si="61"/>
        <v>972</v>
      </c>
      <c r="J974">
        <f t="shared" si="60"/>
        <v>1.5469860468532228</v>
      </c>
      <c r="K974">
        <f t="array" ref="K974">+((SUM(COS($I974/$K$1*($A$22:$A$2000))*$B$22:$B$2000)))</f>
        <v>-3.9876263341943443</v>
      </c>
      <c r="L974">
        <f t="array" ref="L974">+((SUM(COS($I974/$K$1*($A$22:$A$2000))*$C$22:$C$2000)))</f>
        <v>22.878013456481803</v>
      </c>
      <c r="X974" s="1">
        <v>1961</v>
      </c>
      <c r="Y974" s="1">
        <v>-0.150997692753883</v>
      </c>
      <c r="Z974" s="1">
        <v>2.4252889999999999E-2</v>
      </c>
      <c r="AA974" s="1">
        <v>1961</v>
      </c>
      <c r="AB974" s="1">
        <v>1.954</v>
      </c>
      <c r="AC974" s="1">
        <v>5.2004777636963198</v>
      </c>
      <c r="AD974" s="1">
        <v>359.984446361609</v>
      </c>
    </row>
    <row r="975" spans="1:30" x14ac:dyDescent="0.25">
      <c r="A975" s="1"/>
      <c r="B975" s="1"/>
      <c r="C975" s="1"/>
      <c r="I975">
        <f t="shared" si="61"/>
        <v>973</v>
      </c>
      <c r="J975">
        <f t="shared" si="60"/>
        <v>1.5485775962841417</v>
      </c>
      <c r="K975">
        <f t="array" ref="K975">+((SUM(COS($I975/$K$1*($A$22:$A$2000))*$B$22:$B$2000)))</f>
        <v>-1.257256742832666</v>
      </c>
      <c r="L975">
        <f t="array" ref="L975">+((SUM(COS($I975/$K$1*($A$22:$A$2000))*$C$22:$C$2000)))</f>
        <v>18.117060035826995</v>
      </c>
      <c r="X975" s="1">
        <v>1961.083333</v>
      </c>
      <c r="Y975" s="1">
        <v>-0.21039014382281901</v>
      </c>
      <c r="Z975" s="1">
        <v>8.9103879999999996E-2</v>
      </c>
      <c r="AA975" s="1">
        <v>1961.083333</v>
      </c>
      <c r="AB975" s="1">
        <v>1.956</v>
      </c>
      <c r="AC975" s="1">
        <v>18.0421310700685</v>
      </c>
      <c r="AD975" s="1">
        <v>342.67208879442802</v>
      </c>
    </row>
    <row r="976" spans="1:30" x14ac:dyDescent="0.25">
      <c r="A976" s="1"/>
      <c r="B976" s="1"/>
      <c r="C976" s="1"/>
      <c r="I976">
        <f t="shared" si="61"/>
        <v>974</v>
      </c>
      <c r="J976">
        <f t="shared" si="60"/>
        <v>1.5501691457150606</v>
      </c>
      <c r="K976">
        <f t="array" ref="K976">+((SUM(COS($I976/$K$1*($A$22:$A$2000))*$B$22:$B$2000)))</f>
        <v>5.7579768649401917</v>
      </c>
      <c r="L976">
        <f t="array" ref="L976">+((SUM(COS($I976/$K$1*($A$22:$A$2000))*$C$22:$C$2000)))</f>
        <v>-6.7355231210498401</v>
      </c>
      <c r="X976" s="1">
        <v>1961.166667</v>
      </c>
      <c r="Y976" s="1">
        <v>-0.21632334634966699</v>
      </c>
      <c r="Z976" s="1">
        <v>3.0578459999999998E-2</v>
      </c>
      <c r="AA976" s="1">
        <v>1961.166667</v>
      </c>
      <c r="AB976" s="1">
        <v>1.958</v>
      </c>
      <c r="AC976" s="1">
        <v>51.558505824245898</v>
      </c>
      <c r="AD976" s="1">
        <v>282.93672635119998</v>
      </c>
    </row>
    <row r="977" spans="1:30" x14ac:dyDescent="0.25">
      <c r="A977" s="1"/>
      <c r="B977" s="1"/>
      <c r="C977" s="1"/>
      <c r="I977">
        <f t="shared" si="61"/>
        <v>975</v>
      </c>
      <c r="J977">
        <f t="shared" si="60"/>
        <v>1.5517606951459795</v>
      </c>
      <c r="K977">
        <f t="array" ref="K977">+((SUM(COS($I977/$K$1*($A$22:$A$2000))*$B$22:$B$2000)))</f>
        <v>16.217766350045036</v>
      </c>
      <c r="L977">
        <f t="array" ref="L977">+((SUM(COS($I977/$K$1*($A$22:$A$2000))*$C$22:$C$2000)))</f>
        <v>-20.854022621360766</v>
      </c>
      <c r="X977" s="1">
        <v>1961.25</v>
      </c>
      <c r="Y977" s="1">
        <v>-0.20746602474074499</v>
      </c>
      <c r="Z977" s="1">
        <v>-0.43219269999999999</v>
      </c>
      <c r="AA977" s="1">
        <v>1961.25</v>
      </c>
      <c r="AB977" s="1">
        <v>1.96</v>
      </c>
      <c r="AC977" s="1">
        <v>96.945096295141198</v>
      </c>
      <c r="AD977" s="1">
        <v>201.344348758493</v>
      </c>
    </row>
    <row r="978" spans="1:30" x14ac:dyDescent="0.25">
      <c r="A978" s="1"/>
      <c r="B978" s="1"/>
      <c r="C978" s="1"/>
      <c r="I978">
        <f t="shared" si="61"/>
        <v>976</v>
      </c>
      <c r="J978">
        <f t="shared" si="60"/>
        <v>1.5533522445768986</v>
      </c>
      <c r="K978">
        <f t="array" ref="K978">+((SUM(COS($I978/$K$1*($A$22:$A$2000))*$B$22:$B$2000)))</f>
        <v>16.23414003814549</v>
      </c>
      <c r="L978">
        <f t="array" ref="L978">+((SUM(COS($I978/$K$1*($A$22:$A$2000))*$C$22:$C$2000)))</f>
        <v>-10.20665326100211</v>
      </c>
      <c r="X978" s="1">
        <v>1961.333333</v>
      </c>
      <c r="Y978" s="1">
        <v>-0.25111950043741998</v>
      </c>
      <c r="Z978" s="1">
        <v>-0.23907919999999999</v>
      </c>
      <c r="AA978" s="1">
        <v>1961.333333</v>
      </c>
      <c r="AB978" s="1">
        <v>1.962</v>
      </c>
      <c r="AC978" s="1">
        <v>133.389384035863</v>
      </c>
      <c r="AD978" s="1">
        <v>117.77018766383399</v>
      </c>
    </row>
    <row r="979" spans="1:30" x14ac:dyDescent="0.25">
      <c r="A979" s="1"/>
      <c r="B979" s="1"/>
      <c r="C979" s="1"/>
      <c r="I979">
        <f t="shared" si="61"/>
        <v>977</v>
      </c>
      <c r="J979">
        <f t="shared" si="60"/>
        <v>1.5549437940078175</v>
      </c>
      <c r="K979">
        <f t="array" ref="K979">+((SUM(COS($I979/$K$1*($A$22:$A$2000))*$B$22:$B$2000)))</f>
        <v>-3.8638303592190519</v>
      </c>
      <c r="L979">
        <f t="array" ref="L979">+((SUM(COS($I979/$K$1*($A$22:$A$2000))*$C$22:$C$2000)))</f>
        <v>8.9759134002480572</v>
      </c>
      <c r="X979" s="1">
        <v>1961.416667</v>
      </c>
      <c r="Y979" s="1">
        <v>-0.30808366577391</v>
      </c>
      <c r="Z979" s="1">
        <v>0.184501</v>
      </c>
      <c r="AA979" s="1">
        <v>1961.416667</v>
      </c>
      <c r="AB979" s="1">
        <v>1.964</v>
      </c>
      <c r="AC979" s="1">
        <v>146.494543064852</v>
      </c>
      <c r="AD979" s="1">
        <v>59.427133730393699</v>
      </c>
    </row>
    <row r="980" spans="1:30" x14ac:dyDescent="0.25">
      <c r="A980" s="1"/>
      <c r="B980" s="1"/>
      <c r="C980" s="1"/>
      <c r="I980">
        <f t="shared" si="61"/>
        <v>978</v>
      </c>
      <c r="J980">
        <f t="shared" si="60"/>
        <v>1.5565353434387363</v>
      </c>
      <c r="K980">
        <f t="array" ref="K980">+((SUM(COS($I980/$K$1*($A$22:$A$2000))*$B$22:$B$2000)))</f>
        <v>-28.373032700815092</v>
      </c>
      <c r="L980">
        <f t="array" ref="L980">+((SUM(COS($I980/$K$1*($A$22:$A$2000))*$C$22:$C$2000)))</f>
        <v>14.709529601648972</v>
      </c>
      <c r="X980" s="1">
        <v>1961.5</v>
      </c>
      <c r="Y980" s="1">
        <v>-0.27228313799504</v>
      </c>
      <c r="Z980" s="1">
        <v>0.92325029999999997</v>
      </c>
      <c r="AA980" s="1">
        <v>1961.5</v>
      </c>
      <c r="AB980" s="1">
        <v>1.966</v>
      </c>
      <c r="AC980" s="1">
        <v>134.203357956052</v>
      </c>
      <c r="AD980" s="1">
        <v>41.068686681511402</v>
      </c>
    </row>
    <row r="981" spans="1:30" x14ac:dyDescent="0.25">
      <c r="A981" s="1"/>
      <c r="B981" s="1"/>
      <c r="C981" s="1"/>
      <c r="I981">
        <f t="shared" si="61"/>
        <v>979</v>
      </c>
      <c r="J981">
        <f t="shared" si="60"/>
        <v>1.5581268928696552</v>
      </c>
      <c r="K981">
        <f t="array" ref="K981">+((SUM(COS($I981/$K$1*($A$22:$A$2000))*$B$22:$B$2000)))</f>
        <v>-27.63786632103611</v>
      </c>
      <c r="L981">
        <f t="array" ref="L981">+((SUM(COS($I981/$K$1*($A$22:$A$2000))*$C$22:$C$2000)))</f>
        <v>4.9337668667742109</v>
      </c>
      <c r="X981" s="1">
        <v>1961.583333</v>
      </c>
      <c r="Y981" s="1">
        <v>-0.128542578953875</v>
      </c>
      <c r="Z981" s="1">
        <v>1.056063</v>
      </c>
      <c r="AA981" s="1">
        <v>1961.583333</v>
      </c>
      <c r="AB981" s="1">
        <v>1.968</v>
      </c>
      <c r="AC981" s="1">
        <v>100.546550241028</v>
      </c>
      <c r="AD981" s="1">
        <v>46.232433675401801</v>
      </c>
    </row>
    <row r="982" spans="1:30" x14ac:dyDescent="0.25">
      <c r="A982" s="1"/>
      <c r="B982" s="1"/>
      <c r="C982" s="1"/>
      <c r="I982">
        <f t="shared" si="61"/>
        <v>980</v>
      </c>
      <c r="J982">
        <f t="shared" si="60"/>
        <v>1.5597184423005745</v>
      </c>
      <c r="K982">
        <f t="array" ref="K982">+((SUM(COS($I982/$K$1*($A$22:$A$2000))*$B$22:$B$2000)))</f>
        <v>4.0801477596214122</v>
      </c>
      <c r="L982">
        <f t="array" ref="L982">+((SUM(COS($I982/$K$1*($A$22:$A$2000))*$C$22:$C$2000)))</f>
        <v>-5.8863607659075514</v>
      </c>
      <c r="X982" s="1">
        <v>1961.666667</v>
      </c>
      <c r="Y982" s="1">
        <v>1.90724226929966E-2</v>
      </c>
      <c r="Z982" s="1">
        <v>0.91396429999999995</v>
      </c>
      <c r="AA982" s="1">
        <v>1961.666667</v>
      </c>
      <c r="AB982" s="1">
        <v>1.97</v>
      </c>
      <c r="AC982" s="1">
        <v>56.393281004468001</v>
      </c>
      <c r="AD982" s="1">
        <v>58.210221457012302</v>
      </c>
    </row>
    <row r="983" spans="1:30" x14ac:dyDescent="0.25">
      <c r="A983" s="1"/>
      <c r="B983" s="1"/>
      <c r="C983" s="1"/>
      <c r="I983">
        <f t="shared" si="61"/>
        <v>981</v>
      </c>
      <c r="J983">
        <f t="shared" si="60"/>
        <v>1.5613099917314934</v>
      </c>
      <c r="K983">
        <f t="array" ref="K983">+((SUM(COS($I983/$K$1*($A$22:$A$2000))*$B$22:$B$2000)))</f>
        <v>34.536882532374364</v>
      </c>
      <c r="L983">
        <f t="array" ref="L983">+((SUM(COS($I983/$K$1*($A$22:$A$2000))*$C$22:$C$2000)))</f>
        <v>-7.2128868504799986</v>
      </c>
      <c r="X983" s="1">
        <v>1961.75</v>
      </c>
      <c r="Y983" s="1">
        <v>7.4010486169767895E-2</v>
      </c>
      <c r="Z983" s="1">
        <v>0.81278150000000005</v>
      </c>
      <c r="AA983" s="1">
        <v>1961.75</v>
      </c>
      <c r="AB983" s="1">
        <v>1.972</v>
      </c>
      <c r="AC983" s="1">
        <v>20.741885977198599</v>
      </c>
      <c r="AD983" s="1">
        <v>93.971325577347201</v>
      </c>
    </row>
    <row r="984" spans="1:30" x14ac:dyDescent="0.25">
      <c r="A984" s="1"/>
      <c r="B984" s="1"/>
      <c r="C984" s="1"/>
      <c r="I984">
        <f t="shared" si="61"/>
        <v>982</v>
      </c>
      <c r="J984">
        <f t="shared" si="60"/>
        <v>1.5629015411624123</v>
      </c>
      <c r="K984">
        <f t="array" ref="K984">+((SUM(COS($I984/$K$1*($A$22:$A$2000))*$B$22:$B$2000)))</f>
        <v>28.958539919446864</v>
      </c>
      <c r="L984">
        <f t="array" ref="L984">+((SUM(COS($I984/$K$1*($A$22:$A$2000))*$C$22:$C$2000)))</f>
        <v>-1.6917167079883173</v>
      </c>
      <c r="X984" s="1">
        <v>1961.833333</v>
      </c>
      <c r="Y984" s="1">
        <v>2.4446690544774399E-2</v>
      </c>
      <c r="Z984" s="1">
        <v>0.57076389999999999</v>
      </c>
      <c r="AA984" s="1">
        <v>1961.833333</v>
      </c>
      <c r="AB984" s="1">
        <v>1.974</v>
      </c>
      <c r="AC984" s="1">
        <v>6.1055852515861302</v>
      </c>
      <c r="AD984" s="1">
        <v>172.050757956578</v>
      </c>
    </row>
    <row r="985" spans="1:30" x14ac:dyDescent="0.25">
      <c r="A985" s="1"/>
      <c r="B985" s="1"/>
      <c r="C985" s="1"/>
      <c r="I985">
        <f t="shared" si="61"/>
        <v>983</v>
      </c>
      <c r="J985">
        <f t="shared" si="60"/>
        <v>1.5644930905933312</v>
      </c>
      <c r="K985">
        <f t="array" ref="K985">+((SUM(COS($I985/$K$1*($A$22:$A$2000))*$B$22:$B$2000)))</f>
        <v>-6.6432208906258596</v>
      </c>
      <c r="L985">
        <f t="array" ref="L985">+((SUM(COS($I985/$K$1*($A$22:$A$2000))*$C$22:$C$2000)))</f>
        <v>2.5308106117740112</v>
      </c>
      <c r="X985" s="1">
        <v>1961.916667</v>
      </c>
      <c r="Y985" s="1">
        <v>-9.6592509929317699E-2</v>
      </c>
      <c r="Z985" s="1">
        <v>0.52434460000000005</v>
      </c>
      <c r="AA985" s="1">
        <v>1961.916667</v>
      </c>
      <c r="AB985" s="1">
        <v>1.976</v>
      </c>
      <c r="AC985" s="1">
        <v>5.6542824968907501</v>
      </c>
      <c r="AD985" s="1">
        <v>264.759654184601</v>
      </c>
    </row>
    <row r="986" spans="1:30" x14ac:dyDescent="0.25">
      <c r="A986" s="1"/>
      <c r="B986" s="1"/>
      <c r="C986" s="1"/>
      <c r="I986">
        <f t="shared" si="61"/>
        <v>984</v>
      </c>
      <c r="J986">
        <f t="shared" si="60"/>
        <v>1.5660846400242501</v>
      </c>
      <c r="K986">
        <f t="array" ref="K986">+((SUM(COS($I986/$K$1*($A$22:$A$2000))*$B$22:$B$2000)))</f>
        <v>-31.65828713186497</v>
      </c>
      <c r="L986">
        <f t="array" ref="L986">+((SUM(COS($I986/$K$1*($A$22:$A$2000))*$C$22:$C$2000)))</f>
        <v>1.479772019394006</v>
      </c>
      <c r="X986" s="1">
        <v>1962</v>
      </c>
      <c r="Y986" s="1">
        <v>-0.239404392762329</v>
      </c>
      <c r="Z986" s="1">
        <v>0.68035089999999998</v>
      </c>
      <c r="AA986" s="1">
        <v>1962</v>
      </c>
      <c r="AB986" s="1">
        <v>1.978</v>
      </c>
      <c r="AC986" s="1">
        <v>5.5332315005197898</v>
      </c>
      <c r="AD986" s="1">
        <v>321.07261958814399</v>
      </c>
    </row>
    <row r="987" spans="1:30" x14ac:dyDescent="0.25">
      <c r="A987" s="1"/>
      <c r="B987" s="1"/>
      <c r="C987" s="1"/>
      <c r="I987">
        <f t="shared" si="61"/>
        <v>985</v>
      </c>
      <c r="J987">
        <f t="shared" si="60"/>
        <v>1.567676189455169</v>
      </c>
      <c r="K987">
        <f t="array" ref="K987">+((SUM(COS($I987/$K$1*($A$22:$A$2000))*$B$22:$B$2000)))</f>
        <v>-20.382035935146106</v>
      </c>
      <c r="L987">
        <f t="array" ref="L987">+((SUM(COS($I987/$K$1*($A$22:$A$2000))*$C$22:$C$2000)))</f>
        <v>-2.6077025652937702</v>
      </c>
      <c r="X987" s="1">
        <v>1962.083333</v>
      </c>
      <c r="Y987" s="1">
        <v>-0.327783428543102</v>
      </c>
      <c r="Z987" s="1">
        <v>0.71305490000000005</v>
      </c>
      <c r="AA987" s="1">
        <v>1962.083333</v>
      </c>
      <c r="AB987" s="1">
        <v>1.98</v>
      </c>
      <c r="AC987" s="1">
        <v>2.8748327339504902</v>
      </c>
      <c r="AD987" s="1">
        <v>319.991129056842</v>
      </c>
    </row>
    <row r="988" spans="1:30" x14ac:dyDescent="0.25">
      <c r="A988" s="1"/>
      <c r="B988" s="1"/>
      <c r="C988" s="1"/>
      <c r="I988">
        <f t="shared" si="61"/>
        <v>986</v>
      </c>
      <c r="J988">
        <f t="shared" si="60"/>
        <v>1.5692677388860881</v>
      </c>
      <c r="K988">
        <f t="array" ref="K988">+((SUM(COS($I988/$K$1*($A$22:$A$2000))*$B$22:$B$2000)))</f>
        <v>8.9463193447348424</v>
      </c>
      <c r="L988">
        <f t="array" ref="L988">+((SUM(COS($I988/$K$1*($A$22:$A$2000))*$C$22:$C$2000)))</f>
        <v>-4.1903771210591554</v>
      </c>
      <c r="X988" s="1">
        <v>1962.166667</v>
      </c>
      <c r="Y988" s="1">
        <v>-0.316178321000747</v>
      </c>
      <c r="Z988" s="1">
        <v>0.50932849999999996</v>
      </c>
      <c r="AA988" s="1">
        <v>1962.166667</v>
      </c>
      <c r="AB988" s="1">
        <v>1.982</v>
      </c>
      <c r="AC988" s="1">
        <v>1.89580958719279</v>
      </c>
      <c r="AD988" s="1">
        <v>270.42887541882902</v>
      </c>
    </row>
    <row r="989" spans="1:30" x14ac:dyDescent="0.25">
      <c r="A989" s="1"/>
      <c r="B989" s="1"/>
      <c r="C989" s="1"/>
      <c r="I989">
        <f t="shared" si="61"/>
        <v>987</v>
      </c>
      <c r="J989">
        <f t="shared" si="60"/>
        <v>1.5708592883170069</v>
      </c>
      <c r="K989">
        <f t="array" ref="K989">+((SUM(COS($I989/$K$1*($A$22:$A$2000))*$B$22:$B$2000)))</f>
        <v>21.105308691812304</v>
      </c>
      <c r="L989">
        <f t="array" ref="L989">+((SUM(COS($I989/$K$1*($A$22:$A$2000))*$C$22:$C$2000)))</f>
        <v>0.7666138373575232</v>
      </c>
      <c r="X989" s="1">
        <v>1962.25</v>
      </c>
      <c r="Y989" s="1">
        <v>-0.267757337456282</v>
      </c>
      <c r="Z989" s="1">
        <v>0.16088530000000001</v>
      </c>
      <c r="AA989" s="1">
        <v>1962.25</v>
      </c>
      <c r="AB989" s="1">
        <v>1.984</v>
      </c>
      <c r="AC989" s="1">
        <v>2.26761631220579</v>
      </c>
      <c r="AD989" s="1">
        <v>189.55942977583899</v>
      </c>
    </row>
    <row r="990" spans="1:30" x14ac:dyDescent="0.25">
      <c r="A990" s="1"/>
      <c r="B990" s="1"/>
      <c r="C990" s="1"/>
      <c r="I990">
        <f t="shared" si="61"/>
        <v>988</v>
      </c>
      <c r="J990">
        <f t="shared" si="60"/>
        <v>1.572450837747926</v>
      </c>
      <c r="K990">
        <f t="array" ref="K990">+((SUM(COS($I990/$K$1*($A$22:$A$2000))*$B$22:$B$2000)))</f>
        <v>7.8776255623489737</v>
      </c>
      <c r="L990">
        <f t="array" ref="L990">+((SUM(COS($I990/$K$1*($A$22:$A$2000))*$C$22:$C$2000)))</f>
        <v>9.2202307831648707</v>
      </c>
      <c r="X990" s="1">
        <v>1962.333333</v>
      </c>
      <c r="Y990" s="1">
        <v>-0.28628282854945802</v>
      </c>
      <c r="Z990" s="1">
        <v>-0.1858892</v>
      </c>
      <c r="AA990" s="1">
        <v>1962.333333</v>
      </c>
      <c r="AB990" s="1">
        <v>1.986</v>
      </c>
      <c r="AC990" s="1">
        <v>1.63046916211538</v>
      </c>
      <c r="AD990" s="1">
        <v>115.659593907052</v>
      </c>
    </row>
    <row r="991" spans="1:30" x14ac:dyDescent="0.25">
      <c r="A991" s="1"/>
      <c r="B991" s="1"/>
      <c r="C991" s="1"/>
      <c r="I991">
        <f t="shared" si="61"/>
        <v>989</v>
      </c>
      <c r="J991">
        <f t="shared" si="60"/>
        <v>1.5740423871788449</v>
      </c>
      <c r="K991">
        <f t="array" ref="K991">+((SUM(COS($I991/$K$1*($A$22:$A$2000))*$B$22:$B$2000)))</f>
        <v>-8.0584707032336578</v>
      </c>
      <c r="L991">
        <f t="array" ref="L991">+((SUM(COS($I991/$K$1*($A$22:$A$2000))*$C$22:$C$2000)))</f>
        <v>11.09289357175261</v>
      </c>
      <c r="X991" s="1">
        <v>1962.416667</v>
      </c>
      <c r="Y991" s="1">
        <v>-0.36118795925670899</v>
      </c>
      <c r="Z991" s="1">
        <v>-0.26746900000000001</v>
      </c>
      <c r="AA991" s="1">
        <v>1962.416667</v>
      </c>
      <c r="AB991" s="1">
        <v>1.988</v>
      </c>
      <c r="AC991" s="1">
        <v>0.92835989067362301</v>
      </c>
      <c r="AD991" s="1">
        <v>101.36125612353899</v>
      </c>
    </row>
    <row r="992" spans="1:30" x14ac:dyDescent="0.25">
      <c r="A992" s="1"/>
      <c r="B992" s="1"/>
      <c r="C992" s="1"/>
      <c r="I992">
        <f t="shared" si="61"/>
        <v>990</v>
      </c>
      <c r="J992">
        <f t="shared" si="60"/>
        <v>1.575633936609764</v>
      </c>
      <c r="K992">
        <f t="array" ref="K992">+((SUM(COS($I992/$K$1*($A$22:$A$2000))*$B$22:$B$2000)))</f>
        <v>-7.8013262665210998</v>
      </c>
      <c r="L992">
        <f t="array" ref="L992">+((SUM(COS($I992/$K$1*($A$22:$A$2000))*$C$22:$C$2000)))</f>
        <v>6.1745418211945277E-2</v>
      </c>
      <c r="X992" s="1">
        <v>1962.5</v>
      </c>
      <c r="Y992" s="1">
        <v>-0.37619690915021597</v>
      </c>
      <c r="Z992" s="1">
        <v>-0.17447960000000001</v>
      </c>
      <c r="AA992" s="1">
        <v>1962.5</v>
      </c>
      <c r="AB992" s="1">
        <v>1.99</v>
      </c>
      <c r="AC992" s="1">
        <v>0.92511943261858098</v>
      </c>
      <c r="AD992" s="1">
        <v>152.74144697231</v>
      </c>
    </row>
    <row r="993" spans="1:30" x14ac:dyDescent="0.25">
      <c r="A993" s="1"/>
      <c r="B993" s="1"/>
      <c r="C993" s="1"/>
      <c r="I993">
        <f t="shared" si="61"/>
        <v>991</v>
      </c>
      <c r="J993">
        <f t="shared" si="60"/>
        <v>1.5772254860406829</v>
      </c>
      <c r="K993">
        <f t="array" ref="K993">+((SUM(COS($I993/$K$1*($A$22:$A$2000))*$B$22:$B$2000)))</f>
        <v>1.644355481847148</v>
      </c>
      <c r="L993">
        <f t="array" ref="L993">+((SUM(COS($I993/$K$1*($A$22:$A$2000))*$C$22:$C$2000)))</f>
        <v>-15.326158234301541</v>
      </c>
      <c r="X993" s="1">
        <v>1962.583333</v>
      </c>
      <c r="Y993" s="1">
        <v>-0.28541699546208799</v>
      </c>
      <c r="Z993" s="1">
        <v>-2.3083139999999999E-2</v>
      </c>
      <c r="AA993" s="1">
        <v>1962.583333</v>
      </c>
      <c r="AB993" s="1">
        <v>1.992</v>
      </c>
      <c r="AC993" s="1">
        <v>1.80756710571332</v>
      </c>
      <c r="AD993" s="1">
        <v>211.899862594084</v>
      </c>
    </row>
    <row r="994" spans="1:30" x14ac:dyDescent="0.25">
      <c r="A994" s="1"/>
      <c r="B994" s="1"/>
      <c r="C994" s="1"/>
      <c r="I994">
        <f t="shared" si="61"/>
        <v>992</v>
      </c>
      <c r="J994">
        <f t="shared" si="60"/>
        <v>1.5788170354716018</v>
      </c>
      <c r="K994">
        <f t="array" ref="K994">+((SUM(COS($I994/$K$1*($A$22:$A$2000))*$B$22:$B$2000)))</f>
        <v>3.784140588340088</v>
      </c>
      <c r="L994">
        <f t="array" ref="L994">+((SUM(COS($I994/$K$1*($A$22:$A$2000))*$C$22:$C$2000)))</f>
        <v>-17.814900780947443</v>
      </c>
      <c r="X994" s="1">
        <v>1962.666667</v>
      </c>
      <c r="Y994" s="1">
        <v>-0.177518996692766</v>
      </c>
      <c r="Z994" s="1">
        <v>0.17390430000000001</v>
      </c>
      <c r="AA994" s="1">
        <v>1962.666667</v>
      </c>
      <c r="AB994" s="1">
        <v>1.994</v>
      </c>
      <c r="AC994" s="1">
        <v>7.2166142648501204</v>
      </c>
      <c r="AD994" s="1">
        <v>229.27174610247201</v>
      </c>
    </row>
    <row r="995" spans="1:30" x14ac:dyDescent="0.25">
      <c r="A995" s="1"/>
      <c r="B995" s="1"/>
      <c r="C995" s="1"/>
      <c r="I995">
        <f t="shared" si="61"/>
        <v>993</v>
      </c>
      <c r="J995">
        <f t="shared" si="60"/>
        <v>1.5804085849025207</v>
      </c>
      <c r="K995">
        <f t="array" ref="K995">+((SUM(COS($I995/$K$1*($A$22:$A$2000))*$B$22:$B$2000)))</f>
        <v>-2.3985013498420726</v>
      </c>
      <c r="L995">
        <f t="array" ref="L995">+((SUM(COS($I995/$K$1*($A$22:$A$2000))*$C$22:$C$2000)))</f>
        <v>-2.1035167637042802</v>
      </c>
      <c r="X995" s="1">
        <v>1962.75</v>
      </c>
      <c r="Y995" s="1">
        <v>-0.13987536842837001</v>
      </c>
      <c r="Z995" s="1">
        <v>2.835155E-2</v>
      </c>
      <c r="AA995" s="1">
        <v>1962.75</v>
      </c>
      <c r="AB995" s="1">
        <v>1.996</v>
      </c>
      <c r="AC995" s="1">
        <v>19.081873723043</v>
      </c>
      <c r="AD995" s="1">
        <v>208.935264008925</v>
      </c>
    </row>
    <row r="996" spans="1:30" x14ac:dyDescent="0.25">
      <c r="A996" s="1"/>
      <c r="B996" s="1"/>
      <c r="C996" s="1"/>
      <c r="I996">
        <f t="shared" si="61"/>
        <v>994</v>
      </c>
      <c r="J996">
        <f t="shared" si="60"/>
        <v>1.5820001343334396</v>
      </c>
      <c r="K996">
        <f t="array" ref="K996">+((SUM(COS($I996/$K$1*($A$22:$A$2000))*$B$22:$B$2000)))</f>
        <v>-4.8237804601435474</v>
      </c>
      <c r="L996">
        <f t="array" ref="L996">+((SUM(COS($I996/$K$1*($A$22:$A$2000))*$C$22:$C$2000)))</f>
        <v>16.211024878610715</v>
      </c>
      <c r="X996" s="1">
        <v>1962.833333</v>
      </c>
      <c r="Y996" s="1">
        <v>-0.15915636919362899</v>
      </c>
      <c r="Z996" s="1">
        <v>3.4243969999999999E-2</v>
      </c>
      <c r="AA996" s="1">
        <v>1962.833333</v>
      </c>
      <c r="AB996" s="1">
        <v>1.998</v>
      </c>
      <c r="AC996" s="1">
        <v>31.0597110539493</v>
      </c>
      <c r="AD996" s="1">
        <v>166.28394110551699</v>
      </c>
    </row>
    <row r="997" spans="1:30" x14ac:dyDescent="0.25">
      <c r="A997" s="1"/>
      <c r="B997" s="1"/>
      <c r="C997" s="1"/>
      <c r="I997">
        <f t="shared" si="61"/>
        <v>995</v>
      </c>
      <c r="J997">
        <f t="shared" si="60"/>
        <v>1.5835916837643584</v>
      </c>
      <c r="K997">
        <f t="array" ref="K997">+((SUM(COS($I997/$K$1*($A$22:$A$2000))*$B$22:$B$2000)))</f>
        <v>0.87187710963711229</v>
      </c>
      <c r="L997">
        <f t="array" ref="L997">+((SUM(COS($I997/$K$1*($A$22:$A$2000))*$C$22:$C$2000)))</f>
        <v>18.06868316992685</v>
      </c>
      <c r="X997" s="1">
        <v>1962.916667</v>
      </c>
      <c r="Y997" s="1">
        <v>-0.18450553314942</v>
      </c>
      <c r="Z997" s="1">
        <v>0.1416066</v>
      </c>
      <c r="AA997" s="1">
        <v>1962.916667</v>
      </c>
      <c r="AB997" s="1">
        <v>2</v>
      </c>
      <c r="AC997" s="1">
        <v>36.228862060334798</v>
      </c>
      <c r="AD997" s="1">
        <v>103.469311814197</v>
      </c>
    </row>
    <row r="998" spans="1:30" x14ac:dyDescent="0.25">
      <c r="A998" s="1"/>
      <c r="B998" s="1"/>
      <c r="C998" s="1"/>
      <c r="I998">
        <f t="shared" si="61"/>
        <v>996</v>
      </c>
      <c r="J998">
        <f t="shared" si="60"/>
        <v>1.5851832331952778</v>
      </c>
      <c r="K998">
        <f t="array" ref="K998">+((SUM(COS($I998/$K$1*($A$22:$A$2000))*$B$22:$B$2000)))</f>
        <v>5.7097100967218877</v>
      </c>
      <c r="L998">
        <f t="array" ref="L998">+((SUM(COS($I998/$K$1*($A$22:$A$2000))*$C$22:$C$2000)))</f>
        <v>3.6003170281115491</v>
      </c>
      <c r="X998" s="1">
        <v>1963</v>
      </c>
      <c r="Y998" s="1">
        <v>-0.189354049143554</v>
      </c>
      <c r="Z998" s="1">
        <v>0.4965639</v>
      </c>
      <c r="AA998" s="1">
        <v>1963</v>
      </c>
      <c r="AB998" s="1">
        <v>2.0019999999999998</v>
      </c>
      <c r="AC998" s="1">
        <v>35.392176474784002</v>
      </c>
      <c r="AD998" s="1">
        <v>46.186113074283199</v>
      </c>
    </row>
    <row r="999" spans="1:30" x14ac:dyDescent="0.25">
      <c r="A999" s="1"/>
      <c r="B999" s="1"/>
      <c r="C999" s="1"/>
      <c r="I999">
        <f t="shared" si="61"/>
        <v>997</v>
      </c>
      <c r="J999">
        <f t="shared" si="60"/>
        <v>1.5867747826261966</v>
      </c>
      <c r="K999">
        <f t="array" ref="K999">+((SUM(COS($I999/$K$1*($A$22:$A$2000))*$B$22:$B$2000)))</f>
        <v>2.8099832773121882</v>
      </c>
      <c r="L999">
        <f t="array" ref="L999">+((SUM(COS($I999/$K$1*($A$22:$A$2000))*$C$22:$C$2000)))</f>
        <v>-9.8669318254043201</v>
      </c>
      <c r="X999" s="1">
        <v>1963.083333</v>
      </c>
      <c r="Y999" s="1">
        <v>-0.145318666088187</v>
      </c>
      <c r="Z999" s="1">
        <v>0.56506389999999995</v>
      </c>
      <c r="AA999" s="1">
        <v>1963.083333</v>
      </c>
      <c r="AB999" s="1">
        <v>2.004</v>
      </c>
      <c r="AC999" s="1">
        <v>30.667443062523802</v>
      </c>
      <c r="AD999" s="1">
        <v>39.428423311758898</v>
      </c>
    </row>
    <row r="1000" spans="1:30" x14ac:dyDescent="0.25">
      <c r="A1000" s="1"/>
      <c r="B1000" s="1"/>
      <c r="C1000" s="1"/>
      <c r="I1000">
        <f t="shared" si="61"/>
        <v>998</v>
      </c>
      <c r="J1000">
        <f t="shared" si="60"/>
        <v>1.5883663320571155</v>
      </c>
      <c r="K1000">
        <f t="array" ref="K1000">+((SUM(COS($I1000/$K$1*($A$22:$A$2000))*$B$22:$B$2000)))</f>
        <v>-2.4416479004700795</v>
      </c>
      <c r="L1000">
        <f t="array" ref="L1000">+((SUM(COS($I1000/$K$1*($A$22:$A$2000))*$C$22:$C$2000)))</f>
        <v>-10.596551635840898</v>
      </c>
      <c r="X1000" s="1">
        <v>1963.166667</v>
      </c>
      <c r="Y1000" s="1">
        <v>-4.33806671252253E-2</v>
      </c>
      <c r="Z1000" s="1">
        <v>0.35406539999999997</v>
      </c>
      <c r="AA1000" s="1">
        <v>1963.166667</v>
      </c>
      <c r="AB1000" s="1">
        <v>2.0059999999999998</v>
      </c>
      <c r="AC1000" s="1">
        <v>20.927631129492099</v>
      </c>
      <c r="AD1000" s="1">
        <v>85.670937376751297</v>
      </c>
    </row>
    <row r="1001" spans="1:30" x14ac:dyDescent="0.25">
      <c r="A1001" s="1"/>
      <c r="B1001" s="1"/>
      <c r="C1001" s="1"/>
      <c r="I1001">
        <f t="shared" si="61"/>
        <v>999</v>
      </c>
      <c r="J1001">
        <f t="shared" si="60"/>
        <v>1.5899578814880344</v>
      </c>
      <c r="K1001">
        <f t="array" ref="K1001">+((SUM(COS($I1001/$K$1*($A$22:$A$2000))*$B$22:$B$2000)))</f>
        <v>-2.3081736854257122</v>
      </c>
      <c r="L1001">
        <f t="array" ref="L1001">+((SUM(COS($I1001/$K$1*($A$22:$A$2000))*$C$22:$C$2000)))</f>
        <v>-4.1148994917779564</v>
      </c>
      <c r="X1001" s="1">
        <v>1963.25</v>
      </c>
      <c r="Y1001" s="1">
        <v>3.1138809576088299E-2</v>
      </c>
      <c r="Z1001" s="1">
        <v>0.11961629999999999</v>
      </c>
      <c r="AA1001" s="1">
        <v>1963.25</v>
      </c>
      <c r="AB1001" s="1">
        <v>2.008</v>
      </c>
      <c r="AC1001" s="1">
        <v>9.5622116896762801</v>
      </c>
      <c r="AD1001" s="1">
        <v>140.401903243172</v>
      </c>
    </row>
    <row r="1002" spans="1:30" x14ac:dyDescent="0.25">
      <c r="A1002" s="1"/>
      <c r="B1002" s="1"/>
      <c r="C1002" s="1"/>
      <c r="I1002">
        <f t="shared" si="61"/>
        <v>1000</v>
      </c>
      <c r="J1002">
        <f t="shared" si="60"/>
        <v>1.5915494309189535</v>
      </c>
      <c r="K1002">
        <f t="array" ref="K1002">+((SUM(COS($I1002/$K$1*($A$22:$A$2000))*$B$22:$B$2000)))</f>
        <v>1.0302054571105168</v>
      </c>
      <c r="L1002">
        <f t="array" ref="L1002">+((SUM(COS($I1002/$K$1*($A$22:$A$2000))*$C$22:$C$2000)))</f>
        <v>-0.39347715700154479</v>
      </c>
      <c r="X1002" s="1">
        <v>1963.333333</v>
      </c>
      <c r="Y1002" s="1">
        <v>-3.5362852857208998E-2</v>
      </c>
      <c r="Z1002" s="1">
        <v>-0.1248872</v>
      </c>
      <c r="AA1002" s="1">
        <v>1963.333333</v>
      </c>
      <c r="AB1002" s="1">
        <v>2.0099999999999998</v>
      </c>
      <c r="AC1002" s="1">
        <v>4.4138391645695698</v>
      </c>
      <c r="AD1002" s="1">
        <v>174.189142235552</v>
      </c>
    </row>
    <row r="1003" spans="1:30" x14ac:dyDescent="0.25">
      <c r="A1003" s="1"/>
      <c r="B1003" s="1"/>
      <c r="C1003" s="1"/>
      <c r="I1003">
        <f t="shared" si="61"/>
        <v>1001</v>
      </c>
      <c r="J1003">
        <f t="shared" si="60"/>
        <v>1.5931409803498724</v>
      </c>
      <c r="K1003">
        <f t="array" ref="K1003">+((SUM(COS($I1003/$K$1*($A$22:$A$2000))*$B$22:$B$2000)))</f>
        <v>0.32852671273946726</v>
      </c>
      <c r="L1003">
        <f t="array" ref="L1003">+((SUM(COS($I1003/$K$1*($A$22:$A$2000))*$C$22:$C$2000)))</f>
        <v>0.76710837290949729</v>
      </c>
      <c r="X1003" s="1">
        <v>1963.416667</v>
      </c>
      <c r="Y1003" s="1">
        <v>-0.20655216215490099</v>
      </c>
      <c r="Z1003" s="1">
        <v>-5.684695E-2</v>
      </c>
      <c r="AA1003" s="1">
        <v>1963.416667</v>
      </c>
      <c r="AB1003" s="1">
        <v>2.012</v>
      </c>
      <c r="AC1003" s="1">
        <v>5.6054613205830197</v>
      </c>
      <c r="AD1003" s="1">
        <v>188.92127079014301</v>
      </c>
    </row>
    <row r="1004" spans="1:30" x14ac:dyDescent="0.25">
      <c r="A1004" s="1"/>
      <c r="B1004" s="1"/>
      <c r="C1004" s="1"/>
      <c r="I1004">
        <f t="shared" si="61"/>
        <v>1002</v>
      </c>
      <c r="J1004">
        <f t="shared" si="60"/>
        <v>1.5947325297807913</v>
      </c>
      <c r="K1004">
        <f t="array" ref="K1004">+((SUM(COS($I1004/$K$1*($A$22:$A$2000))*$B$22:$B$2000)))</f>
        <v>-3.9195234235235201</v>
      </c>
      <c r="L1004">
        <f t="array" ref="L1004">+((SUM(COS($I1004/$K$1*($A$22:$A$2000))*$C$22:$C$2000)))</f>
        <v>4.4864317311267872</v>
      </c>
      <c r="X1004" s="1">
        <v>1963.5</v>
      </c>
      <c r="Y1004" s="1">
        <v>-0.30865037368162102</v>
      </c>
      <c r="Z1004" s="1">
        <v>0.50563040000000004</v>
      </c>
      <c r="AA1004" s="1">
        <v>1963.5</v>
      </c>
      <c r="AB1004" s="1">
        <v>2.0139999999999998</v>
      </c>
      <c r="AC1004" s="1">
        <v>5.83145727172134</v>
      </c>
      <c r="AD1004" s="1">
        <v>181.43583000181701</v>
      </c>
    </row>
    <row r="1005" spans="1:30" x14ac:dyDescent="0.25">
      <c r="A1005" s="1"/>
      <c r="B1005" s="1"/>
      <c r="C1005" s="1"/>
      <c r="I1005">
        <f t="shared" si="61"/>
        <v>1003</v>
      </c>
      <c r="J1005">
        <f t="shared" si="60"/>
        <v>1.5963240792117102</v>
      </c>
      <c r="K1005">
        <f t="array" ref="K1005">+((SUM(COS($I1005/$K$1*($A$22:$A$2000))*$B$22:$B$2000)))</f>
        <v>-3.9374991044295324</v>
      </c>
      <c r="L1005">
        <f t="array" ref="L1005">+((SUM(COS($I1005/$K$1*($A$22:$A$2000))*$C$22:$C$2000)))</f>
        <v>7.9395189027681985</v>
      </c>
      <c r="X1005" s="1">
        <v>1963.583333</v>
      </c>
      <c r="Y1005" s="1">
        <v>-0.26309888656993502</v>
      </c>
      <c r="Z1005" s="1">
        <v>0.75349790000000005</v>
      </c>
      <c r="AA1005" s="1">
        <v>1963.583333</v>
      </c>
      <c r="AB1005" s="1">
        <v>2.016</v>
      </c>
      <c r="AC1005" s="1">
        <v>3.6298525855169101</v>
      </c>
      <c r="AD1005" s="1">
        <v>145.18808042048801</v>
      </c>
    </row>
    <row r="1006" spans="1:30" x14ac:dyDescent="0.25">
      <c r="A1006" s="1"/>
      <c r="B1006" s="1"/>
      <c r="C1006" s="1"/>
      <c r="I1006">
        <f t="shared" si="61"/>
        <v>1004</v>
      </c>
      <c r="J1006">
        <f t="shared" si="60"/>
        <v>1.597915628642629</v>
      </c>
      <c r="K1006">
        <f t="array" ref="K1006">+((SUM(COS($I1006/$K$1*($A$22:$A$2000))*$B$22:$B$2000)))</f>
        <v>2.5453464103137207</v>
      </c>
      <c r="L1006">
        <f t="array" ref="L1006">+((SUM(COS($I1006/$K$1*($A$22:$A$2000))*$C$22:$C$2000)))</f>
        <v>3.7019858137813637</v>
      </c>
      <c r="X1006" s="1">
        <v>1963.666667</v>
      </c>
      <c r="Y1006" s="1">
        <v>-0.17266852871183999</v>
      </c>
      <c r="Z1006" s="1">
        <v>0.44175429999999999</v>
      </c>
      <c r="AA1006" s="1">
        <v>1963.666667</v>
      </c>
      <c r="AB1006" s="1">
        <v>2.0179999999999998</v>
      </c>
      <c r="AC1006" s="1">
        <v>3.5667474433889201</v>
      </c>
      <c r="AD1006" s="1">
        <v>100.638963299121</v>
      </c>
    </row>
    <row r="1007" spans="1:30" x14ac:dyDescent="0.25">
      <c r="A1007" s="1"/>
      <c r="B1007" s="1"/>
      <c r="C1007" s="1"/>
      <c r="I1007">
        <f t="shared" si="61"/>
        <v>1005</v>
      </c>
      <c r="J1007">
        <f t="shared" si="60"/>
        <v>1.5995071780735484</v>
      </c>
      <c r="K1007">
        <f t="array" ref="K1007">+((SUM(COS($I1007/$K$1*($A$22:$A$2000))*$B$22:$B$2000)))</f>
        <v>7.7613357008435457</v>
      </c>
      <c r="L1007">
        <f t="array" ref="L1007">+((SUM(COS($I1007/$K$1*($A$22:$A$2000))*$C$22:$C$2000)))</f>
        <v>-5.6575121326766746</v>
      </c>
      <c r="X1007" s="1">
        <v>1963.75</v>
      </c>
      <c r="Y1007" s="1">
        <v>-0.12993456397896899</v>
      </c>
      <c r="Z1007" s="1">
        <v>0.78721149999999995</v>
      </c>
      <c r="AA1007" s="1">
        <v>1963.75</v>
      </c>
      <c r="AB1007" s="1">
        <v>2.02</v>
      </c>
      <c r="AC1007" s="1">
        <v>5.2379904266757604</v>
      </c>
      <c r="AD1007" s="1">
        <v>79.307963457726103</v>
      </c>
    </row>
    <row r="1008" spans="1:30" x14ac:dyDescent="0.25">
      <c r="A1008" s="1"/>
      <c r="B1008" s="1"/>
      <c r="C1008" s="1"/>
      <c r="I1008">
        <f t="shared" si="61"/>
        <v>1006</v>
      </c>
      <c r="J1008">
        <f t="shared" si="60"/>
        <v>1.6010987275044672</v>
      </c>
      <c r="K1008">
        <f t="array" ref="K1008">+((SUM(COS($I1008/$K$1*($A$22:$A$2000))*$B$22:$B$2000)))</f>
        <v>4.8597187302275833</v>
      </c>
      <c r="L1008">
        <f t="array" ref="L1008">+((SUM(COS($I1008/$K$1*($A$22:$A$2000))*$C$22:$C$2000)))</f>
        <v>-7.8541453988008918</v>
      </c>
      <c r="X1008" s="1">
        <v>1963.833333</v>
      </c>
      <c r="Y1008" s="1">
        <v>-9.8324049026677698E-2</v>
      </c>
      <c r="Z1008" s="1">
        <v>0.56635500000000005</v>
      </c>
      <c r="AA1008" s="1">
        <v>1963.833333</v>
      </c>
      <c r="AB1008" s="1">
        <v>2.0219999999999998</v>
      </c>
      <c r="AC1008" s="1">
        <v>4.7090422517355304</v>
      </c>
      <c r="AD1008" s="1">
        <v>83.949738251681893</v>
      </c>
    </row>
    <row r="1009" spans="1:30" x14ac:dyDescent="0.25">
      <c r="A1009" s="1"/>
      <c r="B1009" s="1"/>
      <c r="C1009" s="1"/>
      <c r="I1009">
        <f t="shared" si="61"/>
        <v>1007</v>
      </c>
      <c r="J1009">
        <f t="shared" si="60"/>
        <v>1.6026902769353861</v>
      </c>
      <c r="K1009">
        <f t="array" ref="K1009">+((SUM(COS($I1009/$K$1*($A$22:$A$2000))*$B$22:$B$2000)))</f>
        <v>-2.4892898792213396</v>
      </c>
      <c r="L1009">
        <f t="array" ref="L1009">+((SUM(COS($I1009/$K$1*($A$22:$A$2000))*$C$22:$C$2000)))</f>
        <v>0.82057587759187256</v>
      </c>
      <c r="X1009" s="1">
        <v>1963.916667</v>
      </c>
      <c r="Y1009" s="1">
        <v>-5.55223481414195E-2</v>
      </c>
      <c r="Z1009" s="1">
        <v>0.15433759999999999</v>
      </c>
      <c r="AA1009" s="1">
        <v>1963.916667</v>
      </c>
      <c r="AB1009" s="1">
        <v>2.024</v>
      </c>
      <c r="AC1009" s="1">
        <v>3.4550235860716398</v>
      </c>
      <c r="AD1009" s="1">
        <v>92.805223654083093</v>
      </c>
    </row>
    <row r="1010" spans="1:30" x14ac:dyDescent="0.25">
      <c r="A1010" s="1"/>
      <c r="B1010" s="1"/>
      <c r="C1010" s="1"/>
      <c r="I1010">
        <f t="shared" si="61"/>
        <v>1008</v>
      </c>
      <c r="J1010">
        <f t="shared" si="60"/>
        <v>1.604281826366305</v>
      </c>
      <c r="K1010">
        <f t="array" ref="K1010">+((SUM(COS($I1010/$K$1*($A$22:$A$2000))*$B$22:$B$2000)))</f>
        <v>-5.9157686175339821</v>
      </c>
      <c r="L1010">
        <f t="array" ref="L1010">+((SUM(COS($I1010/$K$1*($A$22:$A$2000))*$C$22:$C$2000)))</f>
        <v>7.5042341997203836</v>
      </c>
      <c r="X1010" s="1">
        <v>1964</v>
      </c>
      <c r="Y1010" s="1">
        <v>-8.1640537352090994E-2</v>
      </c>
      <c r="Z1010" s="1">
        <v>-0.2926571</v>
      </c>
      <c r="AA1010" s="1">
        <v>1964</v>
      </c>
      <c r="AB1010" s="1">
        <v>2.0259999999999998</v>
      </c>
      <c r="AC1010" s="1">
        <v>5.3862273299216197</v>
      </c>
      <c r="AD1010" s="1">
        <v>91.323708989743096</v>
      </c>
    </row>
    <row r="1011" spans="1:30" x14ac:dyDescent="0.25">
      <c r="A1011" s="1"/>
      <c r="B1011" s="1"/>
      <c r="C1011" s="1"/>
      <c r="I1011">
        <f t="shared" si="61"/>
        <v>1009</v>
      </c>
      <c r="J1011">
        <f t="shared" si="60"/>
        <v>1.6058733757972239</v>
      </c>
      <c r="K1011">
        <f t="array" ref="K1011">+((SUM(COS($I1011/$K$1*($A$22:$A$2000))*$B$22:$B$2000)))</f>
        <v>-3.8313075632042826</v>
      </c>
      <c r="L1011">
        <f t="array" ref="L1011">+((SUM(COS($I1011/$K$1*($A$22:$A$2000))*$C$22:$C$2000)))</f>
        <v>0.69968139441960586</v>
      </c>
      <c r="X1011" s="1">
        <v>1964.083333</v>
      </c>
      <c r="Y1011" s="1">
        <v>-0.19070864536277901</v>
      </c>
      <c r="Z1011" s="1">
        <v>-0.52267609999999998</v>
      </c>
      <c r="AA1011" s="1">
        <v>1964.083333</v>
      </c>
      <c r="AB1011" s="1">
        <v>2.028</v>
      </c>
      <c r="AC1011" s="1">
        <v>9.6914549211298002</v>
      </c>
      <c r="AD1011" s="1">
        <v>80.181625189191195</v>
      </c>
    </row>
    <row r="1012" spans="1:30" x14ac:dyDescent="0.25">
      <c r="A1012" s="1"/>
      <c r="B1012" s="1"/>
      <c r="C1012" s="1"/>
      <c r="I1012">
        <f t="shared" si="61"/>
        <v>1010</v>
      </c>
      <c r="J1012">
        <f t="shared" si="60"/>
        <v>1.607464925228143</v>
      </c>
      <c r="K1012">
        <f t="array" ref="K1012">+((SUM(COS($I1012/$K$1*($A$22:$A$2000))*$B$22:$B$2000)))</f>
        <v>-1.4142748837551482</v>
      </c>
      <c r="L1012">
        <f t="array" ref="L1012">+((SUM(COS($I1012/$K$1*($A$22:$A$2000))*$C$22:$C$2000)))</f>
        <v>-10.903515231035506</v>
      </c>
      <c r="X1012" s="1">
        <v>1964.166667</v>
      </c>
      <c r="Y1012" s="1">
        <v>-0.235478180182323</v>
      </c>
      <c r="Z1012" s="1">
        <v>-0.15985350000000001</v>
      </c>
      <c r="AA1012" s="1">
        <v>1964.166667</v>
      </c>
      <c r="AB1012" s="1">
        <v>2.0299999999999998</v>
      </c>
      <c r="AC1012" s="1">
        <v>13.976446184942301</v>
      </c>
      <c r="AD1012" s="1">
        <v>64.399998185226494</v>
      </c>
    </row>
    <row r="1013" spans="1:30" x14ac:dyDescent="0.25">
      <c r="A1013" s="1"/>
      <c r="B1013" s="1"/>
      <c r="C1013" s="1"/>
      <c r="I1013">
        <f t="shared" si="61"/>
        <v>1011</v>
      </c>
      <c r="J1013">
        <f t="shared" si="60"/>
        <v>1.6090564746590619</v>
      </c>
      <c r="K1013">
        <f t="array" ref="K1013">+((SUM(COS($I1013/$K$1*($A$22:$A$2000))*$B$22:$B$2000)))</f>
        <v>-0.94755146778730648</v>
      </c>
      <c r="L1013">
        <f t="array" ref="L1013">+((SUM(COS($I1013/$K$1*($A$22:$A$2000))*$C$22:$C$2000)))</f>
        <v>-8.8021607279993788</v>
      </c>
      <c r="X1013" s="1">
        <v>1964.25</v>
      </c>
      <c r="Y1013" s="1">
        <v>-0.122544100034519</v>
      </c>
      <c r="Z1013" s="1">
        <v>-4.3483670000000002E-2</v>
      </c>
      <c r="AA1013" s="1">
        <v>1964.25</v>
      </c>
      <c r="AB1013" s="1">
        <v>2.032</v>
      </c>
      <c r="AC1013" s="1">
        <v>18.458995770878701</v>
      </c>
      <c r="AD1013" s="1">
        <v>48.948698888912297</v>
      </c>
    </row>
    <row r="1014" spans="1:30" x14ac:dyDescent="0.25">
      <c r="A1014" s="1"/>
      <c r="B1014" s="1"/>
      <c r="C1014" s="1"/>
      <c r="I1014">
        <f t="shared" si="61"/>
        <v>1012</v>
      </c>
      <c r="J1014">
        <f t="shared" si="60"/>
        <v>1.6106480240899808</v>
      </c>
      <c r="K1014">
        <f t="array" ref="K1014">+((SUM(COS($I1014/$K$1*($A$22:$A$2000))*$B$22:$B$2000)))</f>
        <v>1.1733651768180322</v>
      </c>
      <c r="L1014">
        <f t="array" ref="L1014">+((SUM(COS($I1014/$K$1*($A$22:$A$2000))*$C$22:$C$2000)))</f>
        <v>8.0813196130058138</v>
      </c>
      <c r="X1014" s="1">
        <v>1964.333333</v>
      </c>
      <c r="Y1014" s="1">
        <v>1.81218779321561E-2</v>
      </c>
      <c r="Z1014" s="1">
        <v>-0.3212892</v>
      </c>
      <c r="AA1014" s="1">
        <v>1964.333333</v>
      </c>
      <c r="AB1014" s="1">
        <v>2.0339999999999998</v>
      </c>
      <c r="AC1014" s="1">
        <v>22.5039073406335</v>
      </c>
      <c r="AD1014" s="1">
        <v>39.250548922466002</v>
      </c>
    </row>
    <row r="1015" spans="1:30" x14ac:dyDescent="0.25">
      <c r="A1015" s="1"/>
      <c r="B1015" s="1"/>
      <c r="C1015" s="1"/>
      <c r="I1015">
        <f t="shared" si="61"/>
        <v>1013</v>
      </c>
      <c r="J1015">
        <f t="shared" si="60"/>
        <v>1.6122395735208999</v>
      </c>
      <c r="K1015">
        <f t="array" ref="K1015">+((SUM(COS($I1015/$K$1*($A$22:$A$2000))*$B$22:$B$2000)))</f>
        <v>6.3826114265521703</v>
      </c>
      <c r="L1015">
        <f t="array" ref="L1015">+((SUM(COS($I1015/$K$1*($A$22:$A$2000))*$C$22:$C$2000)))</f>
        <v>18.979415497982586</v>
      </c>
      <c r="X1015" s="1">
        <v>1964.416667</v>
      </c>
      <c r="Y1015" s="1">
        <v>3.4081764319409999E-2</v>
      </c>
      <c r="Z1015" s="1">
        <v>-0.153609</v>
      </c>
      <c r="AA1015" s="1">
        <v>1964.416667</v>
      </c>
      <c r="AB1015" s="1">
        <v>2.036</v>
      </c>
      <c r="AC1015" s="1">
        <v>23.403703482348401</v>
      </c>
      <c r="AD1015" s="1">
        <v>38.832534526768001</v>
      </c>
    </row>
    <row r="1016" spans="1:30" x14ac:dyDescent="0.25">
      <c r="A1016" s="1"/>
      <c r="B1016" s="1"/>
      <c r="C1016" s="1"/>
      <c r="I1016">
        <f t="shared" si="61"/>
        <v>1014</v>
      </c>
      <c r="J1016">
        <f t="shared" si="60"/>
        <v>1.613831122951819</v>
      </c>
      <c r="K1016">
        <f t="array" ref="K1016">+((SUM(COS($I1016/$K$1*($A$22:$A$2000))*$B$22:$B$2000)))</f>
        <v>8.7613195356659368</v>
      </c>
      <c r="L1016">
        <f t="array" ref="L1016">+((SUM(COS($I1016/$K$1*($A$22:$A$2000))*$C$22:$C$2000)))</f>
        <v>8.3753887923270316</v>
      </c>
      <c r="X1016" s="1">
        <v>1964.5</v>
      </c>
      <c r="Y1016" s="1">
        <v>-8.0571045393034203E-3</v>
      </c>
      <c r="Z1016" s="1">
        <v>-0.53537959999999996</v>
      </c>
      <c r="AA1016" s="1">
        <v>1964.5</v>
      </c>
      <c r="AB1016" s="1">
        <v>2.0379999999999998</v>
      </c>
      <c r="AC1016" s="1">
        <v>20.603753792921601</v>
      </c>
      <c r="AD1016" s="1">
        <v>46.716749790148199</v>
      </c>
    </row>
    <row r="1017" spans="1:30" x14ac:dyDescent="0.25">
      <c r="A1017" s="1"/>
      <c r="B1017" s="1"/>
      <c r="C1017" s="1"/>
      <c r="I1017">
        <f t="shared" si="61"/>
        <v>1015</v>
      </c>
      <c r="J1017">
        <f t="shared" si="60"/>
        <v>1.6154226723827378</v>
      </c>
      <c r="K1017">
        <f t="array" ref="K1017">+((SUM(COS($I1017/$K$1*($A$22:$A$2000))*$B$22:$B$2000)))</f>
        <v>2.4470238994081663</v>
      </c>
      <c r="L1017">
        <f t="array" ref="L1017">+((SUM(COS($I1017/$K$1*($A$22:$A$2000))*$C$22:$C$2000)))</f>
        <v>-12.403386482071948</v>
      </c>
      <c r="X1017" s="1">
        <v>1964.583333</v>
      </c>
      <c r="Y1017" s="1">
        <v>4.4462701112860402E-2</v>
      </c>
      <c r="Z1017" s="1">
        <v>-0.40201209999999998</v>
      </c>
      <c r="AA1017" s="1">
        <v>1964.583333</v>
      </c>
      <c r="AB1017" s="1">
        <v>2.04</v>
      </c>
      <c r="AC1017" s="1">
        <v>15.867303242207701</v>
      </c>
      <c r="AD1017" s="1">
        <v>59.5508259301197</v>
      </c>
    </row>
    <row r="1018" spans="1:30" x14ac:dyDescent="0.25">
      <c r="A1018" s="1"/>
      <c r="B1018" s="1"/>
      <c r="C1018" s="1"/>
      <c r="I1018">
        <f t="shared" si="61"/>
        <v>1016</v>
      </c>
      <c r="J1018">
        <f t="shared" si="60"/>
        <v>1.6170142218136567</v>
      </c>
      <c r="K1018">
        <f t="array" ref="K1018">+((SUM(COS($I1018/$K$1*($A$22:$A$2000))*$B$22:$B$2000)))</f>
        <v>-8.5145594552846422</v>
      </c>
      <c r="L1018">
        <f t="array" ref="L1018">+((SUM(COS($I1018/$K$1*($A$22:$A$2000))*$C$22:$C$2000)))</f>
        <v>-19.377005000473009</v>
      </c>
      <c r="X1018" s="1">
        <v>1964.666667</v>
      </c>
      <c r="Y1018" s="1">
        <v>0.16755043593602401</v>
      </c>
      <c r="Z1018" s="1">
        <v>-0.62033570000000005</v>
      </c>
      <c r="AA1018" s="1">
        <v>1964.666667</v>
      </c>
      <c r="AB1018" s="1">
        <v>2.0419999999999998</v>
      </c>
      <c r="AC1018" s="1">
        <v>10.7424735536672</v>
      </c>
      <c r="AD1018" s="1">
        <v>77.860757094097295</v>
      </c>
    </row>
    <row r="1019" spans="1:30" x14ac:dyDescent="0.25">
      <c r="A1019" s="1"/>
      <c r="B1019" s="1"/>
      <c r="C1019" s="1"/>
      <c r="I1019">
        <f t="shared" si="61"/>
        <v>1017</v>
      </c>
      <c r="J1019">
        <f t="shared" si="60"/>
        <v>1.6186057712445756</v>
      </c>
      <c r="K1019">
        <f t="array" ref="K1019">+((SUM(COS($I1019/$K$1*($A$22:$A$2000))*$B$22:$B$2000)))</f>
        <v>-12.953189945716991</v>
      </c>
      <c r="L1019">
        <f t="array" ref="L1019">+((SUM(COS($I1019/$K$1*($A$22:$A$2000))*$C$22:$C$2000)))</f>
        <v>-6.2769022434080668</v>
      </c>
      <c r="X1019" s="1">
        <v>1964.75</v>
      </c>
      <c r="Y1019" s="1">
        <v>0.22067521663162501</v>
      </c>
      <c r="Z1019" s="1">
        <v>-0.67172690000000002</v>
      </c>
      <c r="AA1019" s="1">
        <v>1964.75</v>
      </c>
      <c r="AB1019" s="1">
        <v>2.044</v>
      </c>
      <c r="AC1019" s="1">
        <v>8.5675165513269302</v>
      </c>
      <c r="AD1019" s="1">
        <v>103.74947072285001</v>
      </c>
    </row>
    <row r="1020" spans="1:30" x14ac:dyDescent="0.25">
      <c r="A1020" s="1"/>
      <c r="B1020" s="1"/>
      <c r="C1020" s="1"/>
      <c r="I1020">
        <f t="shared" si="61"/>
        <v>1018</v>
      </c>
      <c r="J1020">
        <f t="shared" si="60"/>
        <v>1.6201973206754945</v>
      </c>
      <c r="K1020">
        <f t="array" ref="K1020">+((SUM(COS($I1020/$K$1*($A$22:$A$2000))*$B$22:$B$2000)))</f>
        <v>-5.5976313263382478</v>
      </c>
      <c r="L1020">
        <f t="array" ref="L1020">+((SUM(COS($I1020/$K$1*($A$22:$A$2000))*$C$22:$C$2000)))</f>
        <v>9.7781552837326355</v>
      </c>
      <c r="X1020" s="1">
        <v>1964.833333</v>
      </c>
      <c r="Y1020" s="1">
        <v>0.18661070179202799</v>
      </c>
      <c r="Z1020" s="1">
        <v>-3.6936040000000003E-2</v>
      </c>
      <c r="AA1020" s="1">
        <v>1964.833333</v>
      </c>
      <c r="AB1020" s="1">
        <v>2.0459999999999998</v>
      </c>
      <c r="AC1020" s="1">
        <v>14.6835506952903</v>
      </c>
      <c r="AD1020" s="1">
        <v>127.27790936620499</v>
      </c>
    </row>
    <row r="1021" spans="1:30" x14ac:dyDescent="0.25">
      <c r="A1021" s="1"/>
      <c r="B1021" s="1"/>
      <c r="C1021" s="1"/>
      <c r="I1021">
        <f t="shared" si="61"/>
        <v>1019</v>
      </c>
      <c r="J1021">
        <f t="shared" si="60"/>
        <v>1.6217888701064134</v>
      </c>
      <c r="K1021">
        <f t="array" ref="K1021">+((SUM(COS($I1021/$K$1*($A$22:$A$2000))*$B$22:$B$2000)))</f>
        <v>6.4053560792626225</v>
      </c>
      <c r="L1021">
        <f t="array" ref="L1021">+((SUM(COS($I1021/$K$1*($A$22:$A$2000))*$C$22:$C$2000)))</f>
        <v>12.177732453280949</v>
      </c>
      <c r="X1021" s="1">
        <v>1964.916667</v>
      </c>
      <c r="Y1021" s="1">
        <v>0.15909967452891099</v>
      </c>
      <c r="Z1021" s="1">
        <v>3.085458E-2</v>
      </c>
      <c r="AA1021" s="1">
        <v>1964.916667</v>
      </c>
      <c r="AB1021" s="1">
        <v>2.048</v>
      </c>
      <c r="AC1021" s="1">
        <v>29.672635907862301</v>
      </c>
      <c r="AD1021" s="1">
        <v>129.98152182580799</v>
      </c>
    </row>
    <row r="1022" spans="1:30" x14ac:dyDescent="0.25">
      <c r="A1022" s="1"/>
      <c r="B1022" s="1"/>
      <c r="C1022" s="1"/>
      <c r="I1022">
        <f t="shared" si="61"/>
        <v>1020</v>
      </c>
      <c r="J1022">
        <f t="shared" si="60"/>
        <v>1.6233804195373325</v>
      </c>
      <c r="K1022">
        <f t="array" ref="K1022">+((SUM(COS($I1022/$K$1*($A$22:$A$2000))*$B$22:$B$2000)))</f>
        <v>11.589802491100253</v>
      </c>
      <c r="L1022">
        <f t="array" ref="L1022">+((SUM(COS($I1022/$K$1*($A$22:$A$2000))*$C$22:$C$2000)))</f>
        <v>3.7406938371988967</v>
      </c>
      <c r="X1022" s="1">
        <v>1965</v>
      </c>
      <c r="Y1022" s="1">
        <v>0.15569544742449801</v>
      </c>
      <c r="Z1022" s="1">
        <v>-0.16244910000000001</v>
      </c>
      <c r="AA1022" s="1">
        <v>1965</v>
      </c>
      <c r="AB1022" s="1">
        <v>2.0499999999999998</v>
      </c>
      <c r="AC1022" s="1">
        <v>46.586360091150297</v>
      </c>
      <c r="AD1022" s="1">
        <v>111.74519480730901</v>
      </c>
    </row>
    <row r="1023" spans="1:30" x14ac:dyDescent="0.25">
      <c r="A1023" s="1"/>
      <c r="B1023" s="1"/>
      <c r="C1023" s="1"/>
      <c r="I1023">
        <f t="shared" si="61"/>
        <v>1021</v>
      </c>
      <c r="J1023">
        <f t="shared" si="60"/>
        <v>1.6249719689682516</v>
      </c>
      <c r="K1023">
        <f t="array" ref="K1023">+((SUM(COS($I1023/$K$1*($A$22:$A$2000))*$B$22:$B$2000)))</f>
        <v>6.4405343339368475</v>
      </c>
      <c r="L1023">
        <f t="array" ref="L1023">+((SUM(COS($I1023/$K$1*($A$22:$A$2000))*$C$22:$C$2000)))</f>
        <v>-2.3594053391961674</v>
      </c>
      <c r="X1023" s="1">
        <v>1965.083333</v>
      </c>
      <c r="Y1023" s="1">
        <v>0.13457373366050501</v>
      </c>
      <c r="Z1023" s="1">
        <v>-0.27790609999999999</v>
      </c>
      <c r="AA1023" s="1">
        <v>1965.083333</v>
      </c>
      <c r="AB1023" s="1">
        <v>2.052</v>
      </c>
      <c r="AC1023" s="1">
        <v>57.680824911129697</v>
      </c>
      <c r="AD1023" s="1">
        <v>92.310779797047701</v>
      </c>
    </row>
    <row r="1024" spans="1:30" x14ac:dyDescent="0.25">
      <c r="A1024" s="1"/>
      <c r="B1024" s="1"/>
      <c r="C1024" s="1"/>
      <c r="I1024">
        <f t="shared" si="61"/>
        <v>1022</v>
      </c>
      <c r="J1024">
        <f t="shared" si="60"/>
        <v>1.6265635183991705</v>
      </c>
      <c r="K1024">
        <f t="array" ref="K1024">+((SUM(COS($I1024/$K$1*($A$22:$A$2000))*$B$22:$B$2000)))</f>
        <v>-2.3623748976206507</v>
      </c>
      <c r="L1024">
        <f t="array" ref="L1024">+((SUM(COS($I1024/$K$1*($A$22:$A$2000))*$C$22:$C$2000)))</f>
        <v>-1.9891161315234513</v>
      </c>
      <c r="X1024" s="1">
        <v>1965.166667</v>
      </c>
      <c r="Y1024" s="1">
        <v>0.14835518473242801</v>
      </c>
      <c r="Z1024" s="1">
        <v>-3.324154E-2</v>
      </c>
      <c r="AA1024" s="1">
        <v>1965.166667</v>
      </c>
      <c r="AB1024" s="1">
        <v>2.0539999999999998</v>
      </c>
      <c r="AC1024" s="1">
        <v>59.365201266264997</v>
      </c>
      <c r="AD1024" s="1">
        <v>78.275202493712797</v>
      </c>
    </row>
    <row r="1025" spans="1:30" x14ac:dyDescent="0.25">
      <c r="A1025" s="1"/>
      <c r="B1025" s="1"/>
      <c r="C1025" s="1"/>
      <c r="I1025">
        <f t="shared" si="61"/>
        <v>1023</v>
      </c>
      <c r="J1025">
        <f t="shared" si="60"/>
        <v>1.6281550678300893</v>
      </c>
      <c r="K1025">
        <f t="array" ref="K1025">+((SUM(COS($I1025/$K$1*($A$22:$A$2000))*$B$22:$B$2000)))</f>
        <v>-6.4483740056407406</v>
      </c>
      <c r="L1025">
        <f t="array" ref="L1025">+((SUM(COS($I1025/$K$1*($A$22:$A$2000))*$C$22:$C$2000)))</f>
        <v>-1.8534355334173558</v>
      </c>
      <c r="X1025" s="1">
        <v>1965.25</v>
      </c>
      <c r="Y1025" s="1">
        <v>0.28588204753491497</v>
      </c>
      <c r="Z1025" s="1">
        <v>-0.10478270000000001</v>
      </c>
      <c r="AA1025" s="1">
        <v>1965.25</v>
      </c>
      <c r="AB1025" s="1">
        <v>2.056</v>
      </c>
      <c r="AC1025" s="1">
        <v>50.687293413314499</v>
      </c>
      <c r="AD1025" s="1">
        <v>60.820957059325202</v>
      </c>
    </row>
    <row r="1026" spans="1:30" x14ac:dyDescent="0.25">
      <c r="A1026" s="1"/>
      <c r="B1026" s="1"/>
      <c r="C1026" s="1"/>
      <c r="I1026">
        <f t="shared" si="61"/>
        <v>1024</v>
      </c>
      <c r="J1026">
        <f t="shared" si="60"/>
        <v>1.6297466172610084</v>
      </c>
      <c r="K1026">
        <f t="array" ref="K1026">+((SUM(COS($I1026/$K$1*($A$22:$A$2000))*$B$22:$B$2000)))</f>
        <v>-4.0479280767814281</v>
      </c>
      <c r="L1026">
        <f t="array" ref="L1026">+((SUM(COS($I1026/$K$1*($A$22:$A$2000))*$C$22:$C$2000)))</f>
        <v>-5.3955068753290947</v>
      </c>
      <c r="X1026" s="1">
        <v>1965.333333</v>
      </c>
      <c r="Y1026" s="1">
        <v>0.48706381332283799</v>
      </c>
      <c r="Z1026" s="1">
        <v>-0.34125719999999998</v>
      </c>
      <c r="AA1026" s="1">
        <v>1965.333333</v>
      </c>
      <c r="AB1026" s="1">
        <v>2.0579999999999901</v>
      </c>
      <c r="AC1026" s="1">
        <v>33.769784443003601</v>
      </c>
      <c r="AD1026" s="1">
        <v>47.789909932805799</v>
      </c>
    </row>
    <row r="1027" spans="1:30" x14ac:dyDescent="0.25">
      <c r="A1027" s="1"/>
      <c r="B1027" s="1"/>
      <c r="C1027" s="1"/>
      <c r="I1027">
        <f t="shared" si="61"/>
        <v>1025</v>
      </c>
      <c r="J1027">
        <f t="shared" ref="J1027:J1090" si="62">+I1027/$K$1/2/PI()</f>
        <v>1.6313381666919273</v>
      </c>
      <c r="K1027">
        <f t="array" ref="K1027">+((SUM(COS($I1027/$K$1*($A$22:$A$2000))*$B$22:$B$2000)))</f>
        <v>0.14041372440669242</v>
      </c>
      <c r="L1027">
        <f t="array" ref="L1027">+((SUM(COS($I1027/$K$1*($A$22:$A$2000))*$C$22:$C$2000)))</f>
        <v>-6.5192794267087466</v>
      </c>
      <c r="X1027" s="1">
        <v>1965.416667</v>
      </c>
      <c r="Y1027" s="1">
        <v>0.59874235059382197</v>
      </c>
      <c r="Z1027" s="1">
        <v>-0.297288</v>
      </c>
      <c r="AA1027" s="1">
        <v>1965.416667</v>
      </c>
      <c r="AB1027" s="1">
        <v>2.0599999999999898</v>
      </c>
      <c r="AC1027" s="1">
        <v>15.889126971905499</v>
      </c>
      <c r="AD1027" s="1">
        <v>52.992212324600203</v>
      </c>
    </row>
    <row r="1028" spans="1:30" x14ac:dyDescent="0.25">
      <c r="A1028" s="1"/>
      <c r="B1028" s="1"/>
      <c r="C1028" s="1"/>
      <c r="I1028">
        <f t="shared" si="61"/>
        <v>1026</v>
      </c>
      <c r="J1028">
        <f t="shared" si="62"/>
        <v>1.6329297161228462</v>
      </c>
      <c r="K1028">
        <f t="array" ref="K1028">+((SUM(COS($I1028/$K$1*($A$22:$A$2000))*$B$22:$B$2000)))</f>
        <v>1.3047606552323319</v>
      </c>
      <c r="L1028">
        <f t="array" ref="L1028">+((SUM(COS($I1028/$K$1*($A$22:$A$2000))*$C$22:$C$2000)))</f>
        <v>0.29315277282879582</v>
      </c>
      <c r="X1028" s="1">
        <v>1965.5</v>
      </c>
      <c r="Y1028" s="1">
        <v>0.597805754013358</v>
      </c>
      <c r="Z1028" s="1">
        <v>-0.17927860000000001</v>
      </c>
      <c r="AA1028" s="1">
        <v>1965.5</v>
      </c>
      <c r="AB1028" s="1">
        <v>2.0619999999999901</v>
      </c>
      <c r="AC1028" s="1">
        <v>4.7451614358659597</v>
      </c>
      <c r="AD1028" s="1">
        <v>58.925599101090697</v>
      </c>
    </row>
    <row r="1029" spans="1:30" x14ac:dyDescent="0.25">
      <c r="A1029" s="1"/>
      <c r="B1029" s="1"/>
      <c r="C1029" s="1"/>
      <c r="I1029">
        <f t="shared" ref="I1029:I1092" si="63">+I1028+1</f>
        <v>1027</v>
      </c>
      <c r="J1029">
        <f t="shared" si="62"/>
        <v>1.6345212655537651</v>
      </c>
      <c r="K1029">
        <f t="array" ref="K1029">+((SUM(COS($I1029/$K$1*($A$22:$A$2000))*$B$22:$B$2000)))</f>
        <v>-0.51499451508795391</v>
      </c>
      <c r="L1029">
        <f t="array" ref="L1029">+((SUM(COS($I1029/$K$1*($A$22:$A$2000))*$C$22:$C$2000)))</f>
        <v>9.9916484995285373</v>
      </c>
      <c r="X1029" s="1">
        <v>1965.583333</v>
      </c>
      <c r="Y1029" s="1">
        <v>0.58842743674856801</v>
      </c>
      <c r="Z1029" s="1">
        <v>3.3997890000000003E-2</v>
      </c>
      <c r="AA1029" s="1">
        <v>1965.583333</v>
      </c>
      <c r="AB1029" s="1">
        <v>2.0639999999999898</v>
      </c>
      <c r="AC1029" s="1">
        <v>1.2676613030458801</v>
      </c>
      <c r="AD1029" s="1">
        <v>44.143652947207599</v>
      </c>
    </row>
    <row r="1030" spans="1:30" x14ac:dyDescent="0.25">
      <c r="A1030" s="1"/>
      <c r="B1030" s="1"/>
      <c r="C1030" s="1"/>
      <c r="I1030">
        <f t="shared" si="63"/>
        <v>1028</v>
      </c>
      <c r="J1030">
        <f t="shared" si="62"/>
        <v>1.636112814984684</v>
      </c>
      <c r="K1030">
        <f t="array" ref="K1030">+((SUM(COS($I1030/$K$1*($A$22:$A$2000))*$B$22:$B$2000)))</f>
        <v>-1.4448590709981701</v>
      </c>
      <c r="L1030">
        <f t="array" ref="L1030">+((SUM(COS($I1030/$K$1*($A$22:$A$2000))*$C$22:$C$2000)))</f>
        <v>11.882652173938277</v>
      </c>
      <c r="X1030" s="1">
        <v>1965.666667</v>
      </c>
      <c r="Y1030" s="1">
        <v>0.60200887887091203</v>
      </c>
      <c r="Z1030" s="1">
        <v>0.1629043</v>
      </c>
      <c r="AA1030" s="1">
        <v>1965.666667</v>
      </c>
      <c r="AB1030" s="1">
        <v>2.0659999999999901</v>
      </c>
      <c r="AC1030" s="1">
        <v>1.0017776155259099</v>
      </c>
      <c r="AD1030" s="1">
        <v>31.967886212377401</v>
      </c>
    </row>
    <row r="1031" spans="1:30" x14ac:dyDescent="0.25">
      <c r="A1031" s="1"/>
      <c r="B1031" s="1"/>
      <c r="C1031" s="1"/>
      <c r="I1031">
        <f t="shared" si="63"/>
        <v>1029</v>
      </c>
      <c r="J1031">
        <f t="shared" si="62"/>
        <v>1.6377043644156029</v>
      </c>
      <c r="K1031">
        <f t="array" ref="K1031">+((SUM(COS($I1031/$K$1*($A$22:$A$2000))*$B$22:$B$2000)))</f>
        <v>1.0457224139149328</v>
      </c>
      <c r="L1031">
        <f t="array" ref="L1031">+((SUM(COS($I1031/$K$1*($A$22:$A$2000))*$C$22:$C$2000)))</f>
        <v>2.3959164213721804</v>
      </c>
      <c r="X1031" s="1">
        <v>1965.75</v>
      </c>
      <c r="Y1031" s="1">
        <v>0.57893533994056101</v>
      </c>
      <c r="Z1031" s="1">
        <v>0.37297160000000001</v>
      </c>
      <c r="AA1031" s="1">
        <v>1965.75</v>
      </c>
      <c r="AB1031" s="1">
        <v>2.0679999999999898</v>
      </c>
      <c r="AC1031" s="1">
        <v>0.83350275315880595</v>
      </c>
      <c r="AD1031" s="1">
        <v>52.225518989125703</v>
      </c>
    </row>
    <row r="1032" spans="1:30" x14ac:dyDescent="0.25">
      <c r="A1032" s="1"/>
      <c r="B1032" s="1"/>
      <c r="C1032" s="1"/>
      <c r="I1032">
        <f t="shared" si="63"/>
        <v>1030</v>
      </c>
      <c r="J1032">
        <f t="shared" si="62"/>
        <v>1.6392959138465222</v>
      </c>
      <c r="K1032">
        <f t="array" ref="K1032">+((SUM(COS($I1032/$K$1*($A$22:$A$2000))*$B$22:$B$2000)))</f>
        <v>4.6391912007719798</v>
      </c>
      <c r="L1032">
        <f t="array" ref="L1032">+((SUM(COS($I1032/$K$1*($A$22:$A$2000))*$C$22:$C$2000)))</f>
        <v>-10.534212887406332</v>
      </c>
      <c r="X1032" s="1">
        <v>1965.833333</v>
      </c>
      <c r="Y1032" s="1">
        <v>0.52926166252158902</v>
      </c>
      <c r="Z1032" s="1">
        <v>2.2266950000000001E-2</v>
      </c>
      <c r="AA1032" s="1">
        <v>1965.833333</v>
      </c>
      <c r="AB1032" s="1">
        <v>2.0699999999999901</v>
      </c>
      <c r="AC1032" s="1">
        <v>0.61832590995936398</v>
      </c>
      <c r="AD1032" s="1">
        <v>82.542282134097903</v>
      </c>
    </row>
    <row r="1033" spans="1:30" x14ac:dyDescent="0.25">
      <c r="A1033" s="1"/>
      <c r="B1033" s="1"/>
      <c r="C1033" s="1"/>
      <c r="I1033">
        <f t="shared" si="63"/>
        <v>1031</v>
      </c>
      <c r="J1033">
        <f t="shared" si="62"/>
        <v>1.6408874632774411</v>
      </c>
      <c r="K1033">
        <f t="array" ref="K1033">+((SUM(COS($I1033/$K$1*($A$22:$A$2000))*$B$22:$B$2000)))</f>
        <v>4.5343521767337602</v>
      </c>
      <c r="L1033">
        <f t="array" ref="L1033">+((SUM(COS($I1033/$K$1*($A$22:$A$2000))*$C$22:$C$2000)))</f>
        <v>-15.27264749886624</v>
      </c>
      <c r="X1033" s="1">
        <v>1965.916667</v>
      </c>
      <c r="Y1033" s="1">
        <v>0.52348121043682605</v>
      </c>
      <c r="Z1033" s="1">
        <v>-7.6963390000000007E-2</v>
      </c>
      <c r="AA1033" s="1">
        <v>1965.916667</v>
      </c>
      <c r="AB1033" s="1">
        <v>2.0719999999999898</v>
      </c>
      <c r="AC1033" s="1">
        <v>0.52261894226650396</v>
      </c>
      <c r="AD1033" s="1">
        <v>89.051772374646703</v>
      </c>
    </row>
    <row r="1034" spans="1:30" x14ac:dyDescent="0.25">
      <c r="A1034" s="1"/>
      <c r="B1034" s="1"/>
      <c r="C1034" s="1"/>
      <c r="I1034">
        <f t="shared" si="63"/>
        <v>1032</v>
      </c>
      <c r="J1034">
        <f t="shared" si="62"/>
        <v>1.6424790127083599</v>
      </c>
      <c r="K1034">
        <f t="array" ref="K1034">+((SUM(COS($I1034/$K$1*($A$22:$A$2000))*$B$22:$B$2000)))</f>
        <v>-0.57274867672637964</v>
      </c>
      <c r="L1034">
        <f t="array" ref="L1034">+((SUM(COS($I1034/$K$1*($A$22:$A$2000))*$C$22:$C$2000)))</f>
        <v>-6.9925419686759271</v>
      </c>
      <c r="X1034" s="1">
        <v>1966</v>
      </c>
      <c r="Y1034" s="1">
        <v>0.53337731787327902</v>
      </c>
      <c r="Z1034" s="1">
        <v>-6.3728119999999999E-2</v>
      </c>
      <c r="AA1034" s="1">
        <v>1966</v>
      </c>
      <c r="AB1034" s="1">
        <v>2.0739999999999901</v>
      </c>
      <c r="AC1034" s="1">
        <v>0.405488746803157</v>
      </c>
      <c r="AD1034" s="1">
        <v>85.236098196995698</v>
      </c>
    </row>
    <row r="1035" spans="1:30" x14ac:dyDescent="0.25">
      <c r="A1035" s="1"/>
      <c r="B1035" s="1"/>
      <c r="C1035" s="1"/>
      <c r="I1035">
        <f t="shared" si="63"/>
        <v>1033</v>
      </c>
      <c r="J1035">
        <f t="shared" si="62"/>
        <v>1.6440705621392788</v>
      </c>
      <c r="K1035">
        <f t="array" ref="K1035">+((SUM(COS($I1035/$K$1*($A$22:$A$2000))*$B$22:$B$2000)))</f>
        <v>-6.0435712925509488</v>
      </c>
      <c r="L1035">
        <f t="array" ref="L1035">+((SUM(COS($I1035/$K$1*($A$22:$A$2000))*$C$22:$C$2000)))</f>
        <v>8.1848162742327215</v>
      </c>
      <c r="X1035" s="1">
        <v>1966.083333</v>
      </c>
      <c r="Y1035" s="1">
        <v>0.475023149179784</v>
      </c>
      <c r="Z1035" s="1">
        <v>5.9320629999999996E-3</v>
      </c>
      <c r="AA1035" s="1">
        <v>1966.083333</v>
      </c>
      <c r="AB1035" s="1">
        <v>2.0759999999999899</v>
      </c>
      <c r="AC1035" s="1">
        <v>0.46138007282022497</v>
      </c>
      <c r="AD1035" s="1">
        <v>92.348228556604397</v>
      </c>
    </row>
    <row r="1036" spans="1:30" x14ac:dyDescent="0.25">
      <c r="A1036" s="1"/>
      <c r="B1036" s="1"/>
      <c r="C1036" s="1"/>
      <c r="I1036">
        <f t="shared" si="63"/>
        <v>1034</v>
      </c>
      <c r="J1036">
        <f t="shared" si="62"/>
        <v>1.6456621115701977</v>
      </c>
      <c r="K1036">
        <f t="array" ref="K1036">+((SUM(COS($I1036/$K$1*($A$22:$A$2000))*$B$22:$B$2000)))</f>
        <v>-6.1197956002289455</v>
      </c>
      <c r="L1036">
        <f t="array" ref="L1036">+((SUM(COS($I1036/$K$1*($A$22:$A$2000))*$C$22:$C$2000)))</f>
        <v>17.538582536168121</v>
      </c>
      <c r="X1036" s="1">
        <v>1966.166667</v>
      </c>
      <c r="Y1036" s="1">
        <v>0.40505965881266598</v>
      </c>
      <c r="Z1036" s="1">
        <v>-0.18864349999999999</v>
      </c>
      <c r="AA1036" s="1">
        <v>1966.166667</v>
      </c>
      <c r="AB1036" s="1">
        <v>2.0779999999999901</v>
      </c>
      <c r="AC1036" s="1">
        <v>0.59987165638919204</v>
      </c>
      <c r="AD1036" s="1">
        <v>93.024831776188904</v>
      </c>
    </row>
    <row r="1037" spans="1:30" x14ac:dyDescent="0.25">
      <c r="A1037" s="1"/>
      <c r="B1037" s="1"/>
      <c r="C1037" s="1"/>
      <c r="I1037">
        <f t="shared" si="63"/>
        <v>1035</v>
      </c>
      <c r="J1037">
        <f t="shared" si="62"/>
        <v>1.6472536610011168</v>
      </c>
      <c r="K1037">
        <f t="array" ref="K1037">+((SUM(COS($I1037/$K$1*($A$22:$A$2000))*$B$22:$B$2000)))</f>
        <v>-0.69197624778957567</v>
      </c>
      <c r="L1037">
        <f t="array" ref="L1037">+((SUM(COS($I1037/$K$1*($A$22:$A$2000))*$C$22:$C$2000)))</f>
        <v>11.977501577701396</v>
      </c>
      <c r="X1037" s="1">
        <v>1966.25</v>
      </c>
      <c r="Y1037" s="1">
        <v>0.46461570480038</v>
      </c>
      <c r="Z1037" s="1">
        <v>-0.25407370000000001</v>
      </c>
      <c r="AA1037" s="1">
        <v>1966.25</v>
      </c>
      <c r="AB1037" s="1">
        <v>2.0799999999999899</v>
      </c>
      <c r="AC1037" s="1">
        <v>0.48701025939077602</v>
      </c>
      <c r="AD1037" s="1">
        <v>75.199015723135602</v>
      </c>
    </row>
    <row r="1038" spans="1:30" x14ac:dyDescent="0.25">
      <c r="A1038" s="1"/>
      <c r="B1038" s="1"/>
      <c r="C1038" s="1"/>
      <c r="I1038">
        <f t="shared" si="63"/>
        <v>1036</v>
      </c>
      <c r="J1038">
        <f t="shared" si="62"/>
        <v>1.6488452104320357</v>
      </c>
      <c r="K1038">
        <f t="array" ref="K1038">+((SUM(COS($I1038/$K$1*($A$22:$A$2000))*$B$22:$B$2000)))</f>
        <v>4.4785517091555871</v>
      </c>
      <c r="L1038">
        <f t="array" ref="L1038">+((SUM(COS($I1038/$K$1*($A$22:$A$2000))*$C$22:$C$2000)))</f>
        <v>-4.7449672290519729</v>
      </c>
      <c r="X1038" s="1">
        <v>1966.333333</v>
      </c>
      <c r="Y1038" s="1">
        <v>0.61502561069217399</v>
      </c>
      <c r="Z1038" s="1">
        <v>-0.22441920000000001</v>
      </c>
      <c r="AA1038" s="1">
        <v>1966.333333</v>
      </c>
      <c r="AB1038" s="1">
        <v>2.0819999999999901</v>
      </c>
      <c r="AC1038" s="1">
        <v>0.44893995056650299</v>
      </c>
      <c r="AD1038" s="1">
        <v>62.879620255238201</v>
      </c>
    </row>
    <row r="1039" spans="1:30" x14ac:dyDescent="0.25">
      <c r="A1039" s="1"/>
      <c r="B1039" s="1"/>
      <c r="C1039" s="1"/>
      <c r="I1039">
        <f t="shared" si="63"/>
        <v>1037</v>
      </c>
      <c r="J1039">
        <f t="shared" si="62"/>
        <v>1.6504367598629546</v>
      </c>
      <c r="K1039">
        <f t="array" ref="K1039">+((SUM(COS($I1039/$K$1*($A$22:$A$2000))*$B$22:$B$2000)))</f>
        <v>4.5699200413418719</v>
      </c>
      <c r="L1039">
        <f t="array" ref="L1039">+((SUM(COS($I1039/$K$1*($A$22:$A$2000))*$C$22:$C$2000)))</f>
        <v>-17.502531593737412</v>
      </c>
      <c r="X1039" s="1">
        <v>1966.416667</v>
      </c>
      <c r="Y1039" s="1">
        <v>0.65408153885079701</v>
      </c>
      <c r="Z1039" s="1">
        <v>7.1532040000000005E-2</v>
      </c>
      <c r="AA1039" s="1">
        <v>1966.416667</v>
      </c>
      <c r="AB1039" s="1">
        <v>2.0839999999999899</v>
      </c>
      <c r="AC1039" s="1">
        <v>0.75596211295739202</v>
      </c>
      <c r="AD1039" s="1">
        <v>64.214746717512</v>
      </c>
    </row>
    <row r="1040" spans="1:30" x14ac:dyDescent="0.25">
      <c r="A1040" s="1"/>
      <c r="B1040" s="1"/>
      <c r="C1040" s="1"/>
      <c r="I1040">
        <f t="shared" si="63"/>
        <v>1038</v>
      </c>
      <c r="J1040">
        <f t="shared" si="62"/>
        <v>1.6520283092938737</v>
      </c>
      <c r="K1040">
        <f t="array" ref="K1040">+((SUM(COS($I1040/$K$1*($A$22:$A$2000))*$B$22:$B$2000)))</f>
        <v>0.90946147154439883</v>
      </c>
      <c r="L1040">
        <f t="array" ref="L1040">+((SUM(COS($I1040/$K$1*($A$22:$A$2000))*$C$22:$C$2000)))</f>
        <v>-14.003610852356626</v>
      </c>
      <c r="X1040" s="1">
        <v>1966.5</v>
      </c>
      <c r="Y1040" s="1">
        <v>0.53810619717142805</v>
      </c>
      <c r="Z1040" s="1">
        <v>0.28894029999999998</v>
      </c>
      <c r="AA1040" s="1">
        <v>1966.5</v>
      </c>
      <c r="AB1040" s="1">
        <v>2.0859999999999901</v>
      </c>
      <c r="AC1040" s="1">
        <v>0.83048584627785005</v>
      </c>
      <c r="AD1040" s="1">
        <v>53.460496904149203</v>
      </c>
    </row>
    <row r="1041" spans="1:30" x14ac:dyDescent="0.25">
      <c r="A1041" s="1"/>
      <c r="B1041" s="1"/>
      <c r="C1041" s="1"/>
      <c r="I1041">
        <f t="shared" si="63"/>
        <v>1039</v>
      </c>
      <c r="J1041">
        <f t="shared" si="62"/>
        <v>1.6536198587247928</v>
      </c>
      <c r="K1041">
        <f t="array" ref="K1041">+((SUM(COS($I1041/$K$1*($A$22:$A$2000))*$B$22:$B$2000)))</f>
        <v>-1.71561556471055</v>
      </c>
      <c r="L1041">
        <f t="array" ref="L1041">+((SUM(COS($I1041/$K$1*($A$22:$A$2000))*$C$22:$C$2000)))</f>
        <v>1.7658976017506298</v>
      </c>
      <c r="X1041" s="1">
        <v>1966.583333</v>
      </c>
      <c r="Y1041" s="1">
        <v>0.45738504715047301</v>
      </c>
      <c r="Z1041" s="1">
        <v>0.40972890000000001</v>
      </c>
      <c r="AA1041" s="1">
        <v>1966.583333</v>
      </c>
      <c r="AB1041" s="1">
        <v>2.0879999999999899</v>
      </c>
      <c r="AC1041" s="1">
        <v>0.62630267849235999</v>
      </c>
      <c r="AD1041" s="1">
        <v>30.313064679431001</v>
      </c>
    </row>
    <row r="1042" spans="1:30" x14ac:dyDescent="0.25">
      <c r="A1042" s="1"/>
      <c r="B1042" s="1"/>
      <c r="C1042" s="1"/>
      <c r="I1042">
        <f t="shared" si="63"/>
        <v>1040</v>
      </c>
      <c r="J1042">
        <f t="shared" si="62"/>
        <v>1.6552114081557117</v>
      </c>
      <c r="K1042">
        <f t="array" ref="K1042">+((SUM(COS($I1042/$K$1*($A$22:$A$2000))*$B$22:$B$2000)))</f>
        <v>-1.3033786253333244</v>
      </c>
      <c r="L1042">
        <f t="array" ref="L1042">+((SUM(COS($I1042/$K$1*($A$22:$A$2000))*$C$22:$C$2000)))</f>
        <v>13.41339939446174</v>
      </c>
      <c r="X1042" s="1">
        <v>1966.666667</v>
      </c>
      <c r="Y1042" s="1">
        <v>0.512271091993456</v>
      </c>
      <c r="Z1042" s="1">
        <v>0.46248529999999999</v>
      </c>
      <c r="AA1042" s="1">
        <v>1966.666667</v>
      </c>
      <c r="AB1042" s="1">
        <v>2.0899999999999901</v>
      </c>
      <c r="AC1042" s="1">
        <v>0.95913852728068005</v>
      </c>
      <c r="AD1042" s="1">
        <v>30.4732124969903</v>
      </c>
    </row>
    <row r="1043" spans="1:30" x14ac:dyDescent="0.25">
      <c r="A1043" s="1"/>
      <c r="B1043" s="1"/>
      <c r="C1043" s="1"/>
      <c r="I1043">
        <f t="shared" si="63"/>
        <v>1041</v>
      </c>
      <c r="J1043">
        <f t="shared" si="62"/>
        <v>1.6568029575866305</v>
      </c>
      <c r="K1043">
        <f t="array" ref="K1043">+((SUM(COS($I1043/$K$1*($A$22:$A$2000))*$B$22:$B$2000)))</f>
        <v>-4.0543597854995492E-2</v>
      </c>
      <c r="L1043">
        <f t="array" ref="L1043">+((SUM(COS($I1043/$K$1*($A$22:$A$2000))*$C$22:$C$2000)))</f>
        <v>10.537608352316324</v>
      </c>
      <c r="X1043" s="1">
        <v>1966.75</v>
      </c>
      <c r="Y1043" s="1">
        <v>0.54068846489910705</v>
      </c>
      <c r="Z1043" s="1">
        <v>5.1821560000000003E-2</v>
      </c>
      <c r="AA1043" s="1">
        <v>1966.75</v>
      </c>
      <c r="AB1043" s="1">
        <v>2.0919999999999899</v>
      </c>
      <c r="AC1043" s="1">
        <v>1.48740791947364</v>
      </c>
      <c r="AD1043" s="1">
        <v>62.3352757215617</v>
      </c>
    </row>
    <row r="1044" spans="1:30" x14ac:dyDescent="0.25">
      <c r="A1044" s="1"/>
      <c r="B1044" s="1"/>
      <c r="C1044" s="1"/>
      <c r="I1044">
        <f t="shared" si="63"/>
        <v>1042</v>
      </c>
      <c r="J1044">
        <f t="shared" si="62"/>
        <v>1.6583945070175494</v>
      </c>
      <c r="K1044">
        <f t="array" ref="K1044">+((SUM(COS($I1044/$K$1*($A$22:$A$2000))*$B$22:$B$2000)))</f>
        <v>-0.12116881244286157</v>
      </c>
      <c r="L1044">
        <f t="array" ref="L1044">+((SUM(COS($I1044/$K$1*($A$22:$A$2000))*$C$22:$C$2000)))</f>
        <v>-0.34997774652147595</v>
      </c>
      <c r="X1044" s="1">
        <v>1966.833333</v>
      </c>
      <c r="Y1044" s="1">
        <v>0.39101591339937303</v>
      </c>
      <c r="Z1044" s="1">
        <v>-0.11329699999999999</v>
      </c>
      <c r="AA1044" s="1">
        <v>1966.833333</v>
      </c>
      <c r="AB1044" s="1">
        <v>2.0939999999999901</v>
      </c>
      <c r="AC1044" s="1">
        <v>1.2675795114796999</v>
      </c>
      <c r="AD1044" s="1">
        <v>94.446555952813299</v>
      </c>
    </row>
    <row r="1045" spans="1:30" x14ac:dyDescent="0.25">
      <c r="A1045" s="1"/>
      <c r="B1045" s="1"/>
      <c r="C1045" s="1"/>
      <c r="I1045">
        <f t="shared" si="63"/>
        <v>1043</v>
      </c>
      <c r="J1045">
        <f t="shared" si="62"/>
        <v>1.6599860564484683</v>
      </c>
      <c r="K1045">
        <f t="array" ref="K1045">+((SUM(COS($I1045/$K$1*($A$22:$A$2000))*$B$22:$B$2000)))</f>
        <v>-0.82761504960071886</v>
      </c>
      <c r="L1045">
        <f t="array" ref="L1045">+((SUM(COS($I1045/$K$1*($A$22:$A$2000))*$C$22:$C$2000)))</f>
        <v>-5.79706261800336</v>
      </c>
      <c r="X1045" s="1">
        <v>1966.916667</v>
      </c>
      <c r="Y1045" s="1">
        <v>0.169492949239231</v>
      </c>
      <c r="Z1045" s="1">
        <v>-2.3455409999999999E-2</v>
      </c>
      <c r="AA1045" s="1">
        <v>1966.916667</v>
      </c>
      <c r="AB1045" s="1">
        <v>2.0959999999999899</v>
      </c>
      <c r="AC1045" s="1">
        <v>1.3688105178618499</v>
      </c>
      <c r="AD1045" s="1">
        <v>108.228870687224</v>
      </c>
    </row>
    <row r="1046" spans="1:30" x14ac:dyDescent="0.25">
      <c r="A1046" s="1"/>
      <c r="B1046" s="1"/>
      <c r="C1046" s="1"/>
      <c r="I1046">
        <f t="shared" si="63"/>
        <v>1044</v>
      </c>
      <c r="J1046">
        <f t="shared" si="62"/>
        <v>1.6615776058793872</v>
      </c>
      <c r="K1046">
        <f t="array" ref="K1046">+((SUM(COS($I1046/$K$1*($A$22:$A$2000))*$B$22:$B$2000)))</f>
        <v>-0.5774079869493518</v>
      </c>
      <c r="L1046">
        <f t="array" ref="L1046">+((SUM(COS($I1046/$K$1*($A$22:$A$2000))*$C$22:$C$2000)))</f>
        <v>-2.5071579118116283</v>
      </c>
      <c r="X1046" s="1">
        <v>1967</v>
      </c>
      <c r="Y1046" s="1">
        <v>6.4474183388734105E-2</v>
      </c>
      <c r="Z1046" s="1">
        <v>-6.8038109999999999E-2</v>
      </c>
      <c r="AA1046" s="1">
        <v>1967</v>
      </c>
      <c r="AB1046" s="1">
        <v>2.0979999999999901</v>
      </c>
      <c r="AC1046" s="1">
        <v>2.82436139439407</v>
      </c>
      <c r="AD1046" s="1">
        <v>109.500429423125</v>
      </c>
    </row>
    <row r="1047" spans="1:30" x14ac:dyDescent="0.25">
      <c r="A1047" s="1"/>
      <c r="B1047" s="1"/>
      <c r="C1047" s="1"/>
      <c r="I1047">
        <f t="shared" si="63"/>
        <v>1045</v>
      </c>
      <c r="J1047">
        <f t="shared" si="62"/>
        <v>1.6631691553103063</v>
      </c>
      <c r="K1047">
        <f t="array" ref="K1047">+((SUM(COS($I1047/$K$1*($A$22:$A$2000))*$B$22:$B$2000)))</f>
        <v>0.26921125551366809</v>
      </c>
      <c r="L1047">
        <f t="array" ref="L1047">+((SUM(COS($I1047/$K$1*($A$22:$A$2000))*$C$22:$C$2000)))</f>
        <v>0.94667064077364704</v>
      </c>
      <c r="X1047" s="1">
        <v>1967.083333</v>
      </c>
      <c r="Y1047" s="1">
        <v>8.0417071989559802E-2</v>
      </c>
      <c r="Z1047" s="1">
        <v>9.6202850000000006E-2</v>
      </c>
      <c r="AA1047" s="1">
        <v>1967.083333</v>
      </c>
      <c r="AB1047" s="1">
        <v>2.0999999999999899</v>
      </c>
      <c r="AC1047" s="1">
        <v>3.5025215125131601</v>
      </c>
      <c r="AD1047" s="1">
        <v>97.101044261142704</v>
      </c>
    </row>
    <row r="1048" spans="1:30" x14ac:dyDescent="0.25">
      <c r="A1048" s="1"/>
      <c r="B1048" s="1"/>
      <c r="C1048" s="1"/>
      <c r="I1048">
        <f t="shared" si="63"/>
        <v>1046</v>
      </c>
      <c r="J1048">
        <f t="shared" si="62"/>
        <v>1.6647607047412254</v>
      </c>
      <c r="K1048">
        <f t="array" ref="K1048">+((SUM(COS($I1048/$K$1*($A$22:$A$2000))*$B$22:$B$2000)))</f>
        <v>0.38469771798674263</v>
      </c>
      <c r="L1048">
        <f t="array" ref="L1048">+((SUM(COS($I1048/$K$1*($A$22:$A$2000))*$C$22:$C$2000)))</f>
        <v>-1.7402573782239614</v>
      </c>
      <c r="X1048" s="1">
        <v>1967.166667</v>
      </c>
      <c r="Y1048" s="1">
        <v>0.102246831830167</v>
      </c>
      <c r="Z1048" s="1">
        <v>0.4014374</v>
      </c>
      <c r="AA1048" s="1">
        <v>1967.166667</v>
      </c>
      <c r="AB1048" s="1">
        <v>2.1019999999999901</v>
      </c>
      <c r="AC1048" s="1">
        <v>2.9619888572420301</v>
      </c>
      <c r="AD1048" s="1">
        <v>68.594955138634802</v>
      </c>
    </row>
    <row r="1049" spans="1:30" x14ac:dyDescent="0.25">
      <c r="A1049" s="1"/>
      <c r="B1049" s="1"/>
      <c r="C1049" s="1"/>
      <c r="I1049">
        <f t="shared" si="63"/>
        <v>1047</v>
      </c>
      <c r="J1049">
        <f t="shared" si="62"/>
        <v>1.6663522541721443</v>
      </c>
      <c r="K1049">
        <f t="array" ref="K1049">+((SUM(COS($I1049/$K$1*($A$22:$A$2000))*$B$22:$B$2000)))</f>
        <v>1.5781629543247293E-2</v>
      </c>
      <c r="L1049">
        <f t="array" ref="L1049">+((SUM(COS($I1049/$K$1*($A$22:$A$2000))*$C$22:$C$2000)))</f>
        <v>-5.6504915710741717</v>
      </c>
      <c r="X1049" s="1">
        <v>1967.25</v>
      </c>
      <c r="Y1049" s="1">
        <v>9.8005298128073001E-2</v>
      </c>
      <c r="Z1049" s="1">
        <v>-8.2364679999999996E-2</v>
      </c>
      <c r="AA1049" s="1">
        <v>1967.25</v>
      </c>
      <c r="AB1049" s="1">
        <v>2.1039999999999899</v>
      </c>
      <c r="AC1049" s="1">
        <v>7.3118957630145598</v>
      </c>
      <c r="AD1049" s="1">
        <v>44.339694800443503</v>
      </c>
    </row>
    <row r="1050" spans="1:30" x14ac:dyDescent="0.25">
      <c r="A1050" s="1"/>
      <c r="B1050" s="1"/>
      <c r="C1050" s="1"/>
      <c r="I1050">
        <f t="shared" si="63"/>
        <v>1048</v>
      </c>
      <c r="J1050">
        <f t="shared" si="62"/>
        <v>1.6679438036030632</v>
      </c>
      <c r="K1050">
        <f t="array" ref="K1050">+((SUM(COS($I1050/$K$1*($A$22:$A$2000))*$B$22:$B$2000)))</f>
        <v>0.46489710777504584</v>
      </c>
      <c r="L1050">
        <f t="array" ref="L1050">+((SUM(COS($I1050/$K$1*($A$22:$A$2000))*$C$22:$C$2000)))</f>
        <v>-2.8879240995832327</v>
      </c>
      <c r="X1050" s="1">
        <v>1967.333333</v>
      </c>
      <c r="Y1050" s="1">
        <v>0.103672793480744</v>
      </c>
      <c r="Z1050" s="1">
        <v>3.3061800000000002E-2</v>
      </c>
      <c r="AA1050" s="1">
        <v>1967.333333</v>
      </c>
      <c r="AB1050" s="1">
        <v>2.1059999999999901</v>
      </c>
      <c r="AC1050" s="1">
        <v>21.1380538072994</v>
      </c>
      <c r="AD1050" s="1">
        <v>46.272387153043702</v>
      </c>
    </row>
    <row r="1051" spans="1:30" x14ac:dyDescent="0.25">
      <c r="A1051" s="1"/>
      <c r="B1051" s="1"/>
      <c r="C1051" s="1"/>
      <c r="I1051">
        <f t="shared" si="63"/>
        <v>1049</v>
      </c>
      <c r="J1051">
        <f t="shared" si="62"/>
        <v>1.6695353530339823</v>
      </c>
      <c r="K1051">
        <f t="array" ref="K1051">+((SUM(COS($I1051/$K$1*($A$22:$A$2000))*$B$22:$B$2000)))</f>
        <v>1.4328257466020549</v>
      </c>
      <c r="L1051">
        <f t="array" ref="L1051">+((SUM(COS($I1051/$K$1*($A$22:$A$2000))*$C$22:$C$2000)))</f>
        <v>5.1046585453872328</v>
      </c>
      <c r="X1051" s="1">
        <v>1967.416667</v>
      </c>
      <c r="Y1051" s="1">
        <v>0.107183466393242</v>
      </c>
      <c r="Z1051" s="1">
        <v>0.23502300000000001</v>
      </c>
      <c r="AA1051" s="1">
        <v>1967.416667</v>
      </c>
      <c r="AB1051" s="1">
        <v>2.1079999999999899</v>
      </c>
      <c r="AC1051" s="1">
        <v>38.611618160840301</v>
      </c>
      <c r="AD1051" s="1">
        <v>65.3049281031211</v>
      </c>
    </row>
    <row r="1052" spans="1:30" x14ac:dyDescent="0.25">
      <c r="A1052" s="1"/>
      <c r="B1052" s="1"/>
      <c r="C1052" s="1"/>
      <c r="I1052">
        <f t="shared" si="63"/>
        <v>1050</v>
      </c>
      <c r="J1052">
        <f t="shared" si="62"/>
        <v>1.6711269024649011</v>
      </c>
      <c r="K1052">
        <f t="array" ref="K1052">+((SUM(COS($I1052/$K$1*($A$22:$A$2000))*$B$22:$B$2000)))</f>
        <v>1.0541579200370408</v>
      </c>
      <c r="L1052">
        <f t="array" ref="L1052">+((SUM(COS($I1052/$K$1*($A$22:$A$2000))*$C$22:$C$2000)))</f>
        <v>9.0589925602638424</v>
      </c>
      <c r="X1052" s="1">
        <v>1967.5</v>
      </c>
      <c r="Y1052" s="1">
        <v>9.0788364951075506E-2</v>
      </c>
      <c r="Z1052" s="1">
        <v>0.43294129999999997</v>
      </c>
      <c r="AA1052" s="1">
        <v>1967.5</v>
      </c>
      <c r="AB1052" s="1">
        <v>2.1099999999999901</v>
      </c>
      <c r="AC1052" s="1">
        <v>51.548248147855602</v>
      </c>
      <c r="AD1052" s="1">
        <v>78.4184714816369</v>
      </c>
    </row>
    <row r="1053" spans="1:30" x14ac:dyDescent="0.25">
      <c r="A1053" s="1"/>
      <c r="B1053" s="1"/>
      <c r="C1053" s="1"/>
      <c r="I1053">
        <f t="shared" si="63"/>
        <v>1051</v>
      </c>
      <c r="J1053">
        <f t="shared" si="62"/>
        <v>1.67271845189582</v>
      </c>
      <c r="K1053">
        <f t="array" ref="K1053">+((SUM(COS($I1053/$K$1*($A$22:$A$2000))*$B$22:$B$2000)))</f>
        <v>-0.9713710810920716</v>
      </c>
      <c r="L1053">
        <f t="array" ref="L1053">+((SUM(COS($I1053/$K$1*($A$22:$A$2000))*$C$22:$C$2000)))</f>
        <v>4.3610025447224592</v>
      </c>
      <c r="X1053" s="1">
        <v>1967.583333</v>
      </c>
      <c r="Y1053" s="1">
        <v>0.102625641784301</v>
      </c>
      <c r="Z1053" s="1">
        <v>0.41106779999999998</v>
      </c>
      <c r="AA1053" s="1">
        <v>1967.583333</v>
      </c>
      <c r="AB1053" s="1">
        <v>2.1119999999999899</v>
      </c>
      <c r="AC1053" s="1">
        <v>60.328301502521697</v>
      </c>
      <c r="AD1053" s="1">
        <v>84.170084292095197</v>
      </c>
    </row>
    <row r="1054" spans="1:30" x14ac:dyDescent="0.25">
      <c r="A1054" s="1"/>
      <c r="B1054" s="1"/>
      <c r="C1054" s="1"/>
      <c r="I1054">
        <f t="shared" si="63"/>
        <v>1052</v>
      </c>
      <c r="J1054">
        <f t="shared" si="62"/>
        <v>1.6743100013267389</v>
      </c>
      <c r="K1054">
        <f t="array" ref="K1054">+((SUM(COS($I1054/$K$1*($A$22:$A$2000))*$B$22:$B$2000)))</f>
        <v>-2.2651110712891511</v>
      </c>
      <c r="L1054">
        <f t="array" ref="L1054">+((SUM(COS($I1054/$K$1*($A$22:$A$2000))*$C$22:$C$2000)))</f>
        <v>-3.3589496544953943</v>
      </c>
      <c r="X1054" s="1">
        <v>1967.666667</v>
      </c>
      <c r="Y1054" s="1">
        <v>0.157851764328092</v>
      </c>
      <c r="Z1054" s="1">
        <v>0.50527520000000004</v>
      </c>
      <c r="AA1054" s="1">
        <v>1967.666667</v>
      </c>
      <c r="AB1054" s="1">
        <v>2.1139999999999901</v>
      </c>
      <c r="AC1054" s="1">
        <v>67.245748221184598</v>
      </c>
      <c r="AD1054" s="1">
        <v>96.258369979310999</v>
      </c>
    </row>
    <row r="1055" spans="1:30" x14ac:dyDescent="0.25">
      <c r="A1055" s="1"/>
      <c r="B1055" s="1"/>
      <c r="C1055" s="1"/>
      <c r="I1055">
        <f t="shared" si="63"/>
        <v>1053</v>
      </c>
      <c r="J1055">
        <f t="shared" si="62"/>
        <v>1.6759015507576578</v>
      </c>
      <c r="K1055">
        <f t="array" ref="K1055">+((SUM(COS($I1055/$K$1*($A$22:$A$2000))*$B$22:$B$2000)))</f>
        <v>-1.021612666672951</v>
      </c>
      <c r="L1055">
        <f t="array" ref="L1055">+((SUM(COS($I1055/$K$1*($A$22:$A$2000))*$C$22:$C$2000)))</f>
        <v>-6.2335203803172572</v>
      </c>
      <c r="X1055" s="1">
        <v>1967.75</v>
      </c>
      <c r="Y1055" s="1">
        <v>0.16030989171218099</v>
      </c>
      <c r="Z1055" s="1">
        <v>0.51421059999999996</v>
      </c>
      <c r="AA1055" s="1">
        <v>1967.75</v>
      </c>
      <c r="AB1055" s="1">
        <v>2.1159999999999899</v>
      </c>
      <c r="AC1055" s="1">
        <v>67.649224281754101</v>
      </c>
      <c r="AD1055" s="1">
        <v>112.046472848281</v>
      </c>
    </row>
    <row r="1056" spans="1:30" x14ac:dyDescent="0.25">
      <c r="A1056" s="1"/>
      <c r="B1056" s="1"/>
      <c r="C1056" s="1"/>
      <c r="I1056">
        <f t="shared" si="63"/>
        <v>1054</v>
      </c>
      <c r="J1056">
        <f t="shared" si="62"/>
        <v>1.6774931001885767</v>
      </c>
      <c r="K1056">
        <f t="array" ref="K1056">+((SUM(COS($I1056/$K$1*($A$22:$A$2000))*$B$22:$B$2000)))</f>
        <v>1.0893615414138214</v>
      </c>
      <c r="L1056">
        <f t="array" ref="L1056">+((SUM(COS($I1056/$K$1*($A$22:$A$2000))*$C$22:$C$2000)))</f>
        <v>-3.5246034055805788</v>
      </c>
      <c r="X1056" s="1">
        <v>1967.833333</v>
      </c>
      <c r="Y1056" s="1">
        <v>5.42788095696203E-2</v>
      </c>
      <c r="Z1056" s="1">
        <v>0.27065489999999998</v>
      </c>
      <c r="AA1056" s="1">
        <v>1967.833333</v>
      </c>
      <c r="AB1056" s="1">
        <v>2.1179999999999901</v>
      </c>
      <c r="AC1056" s="1">
        <v>58.678425222599003</v>
      </c>
      <c r="AD1056" s="1">
        <v>113.293261810136</v>
      </c>
    </row>
    <row r="1057" spans="1:30" x14ac:dyDescent="0.25">
      <c r="A1057" s="1"/>
      <c r="B1057" s="1"/>
      <c r="C1057" s="1"/>
      <c r="I1057">
        <f t="shared" si="63"/>
        <v>1055</v>
      </c>
      <c r="J1057">
        <f t="shared" si="62"/>
        <v>1.679084649619496</v>
      </c>
      <c r="K1057">
        <f t="array" ref="K1057">+((SUM(COS($I1057/$K$1*($A$22:$A$2000))*$B$22:$B$2000)))</f>
        <v>1.1054455696545169</v>
      </c>
      <c r="L1057">
        <f t="array" ref="L1057">+((SUM(COS($I1057/$K$1*($A$22:$A$2000))*$C$22:$C$2000)))</f>
        <v>-0.3175250177703528</v>
      </c>
      <c r="X1057" s="1">
        <v>1967.916667</v>
      </c>
      <c r="Y1057" s="1">
        <v>-4.2983426951241903E-2</v>
      </c>
      <c r="Z1057" s="1">
        <v>0.26678560000000001</v>
      </c>
      <c r="AA1057" s="1">
        <v>1967.916667</v>
      </c>
      <c r="AB1057" s="1">
        <v>2.1199999999999899</v>
      </c>
      <c r="AC1057" s="1">
        <v>47.205209742083802</v>
      </c>
      <c r="AD1057" s="1">
        <v>98.324775362886996</v>
      </c>
    </row>
    <row r="1058" spans="1:30" x14ac:dyDescent="0.25">
      <c r="A1058" s="1"/>
      <c r="B1058" s="1"/>
      <c r="C1058" s="1"/>
      <c r="I1058">
        <f t="shared" si="63"/>
        <v>1056</v>
      </c>
      <c r="J1058">
        <f t="shared" si="62"/>
        <v>1.6806761990504149</v>
      </c>
      <c r="K1058">
        <f t="array" ref="K1058">+((SUM(COS($I1058/$K$1*($A$22:$A$2000))*$B$22:$B$2000)))</f>
        <v>-0.8451435937181343</v>
      </c>
      <c r="L1058">
        <f t="array" ref="L1058">+((SUM(COS($I1058/$K$1*($A$22:$A$2000))*$C$22:$C$2000)))</f>
        <v>0.34193334301794281</v>
      </c>
      <c r="X1058" s="1">
        <v>1968</v>
      </c>
      <c r="Y1058" s="1">
        <v>-9.7427555861058206E-3</v>
      </c>
      <c r="Z1058" s="1">
        <v>0.38196190000000002</v>
      </c>
      <c r="AA1058" s="1">
        <v>1968</v>
      </c>
      <c r="AB1058" s="1">
        <v>2.1219999999999901</v>
      </c>
      <c r="AC1058" s="1">
        <v>38.681710443417003</v>
      </c>
      <c r="AD1058" s="1">
        <v>89.161044425642999</v>
      </c>
    </row>
    <row r="1059" spans="1:30" x14ac:dyDescent="0.25">
      <c r="A1059" s="1"/>
      <c r="B1059" s="1"/>
      <c r="C1059" s="1"/>
      <c r="I1059">
        <f t="shared" si="63"/>
        <v>1057</v>
      </c>
      <c r="J1059">
        <f t="shared" si="62"/>
        <v>1.6822677484813338</v>
      </c>
      <c r="K1059">
        <f t="array" ref="K1059">+((SUM(COS($I1059/$K$1*($A$22:$A$2000))*$B$22:$B$2000)))</f>
        <v>-1.518883862393527</v>
      </c>
      <c r="L1059">
        <f t="array" ref="L1059">+((SUM(COS($I1059/$K$1*($A$22:$A$2000))*$C$22:$C$2000)))</f>
        <v>0.23683878424458391</v>
      </c>
      <c r="X1059" s="1">
        <v>1968.083333</v>
      </c>
      <c r="Y1059" s="1">
        <v>7.14962124538676E-2</v>
      </c>
      <c r="Z1059" s="1">
        <v>0.50290389999999996</v>
      </c>
      <c r="AA1059" s="1">
        <v>1968.083333</v>
      </c>
      <c r="AB1059" s="1">
        <v>2.1239999999999899</v>
      </c>
      <c r="AC1059" s="1">
        <v>28.912863698356301</v>
      </c>
      <c r="AD1059" s="1">
        <v>97.738668527722794</v>
      </c>
    </row>
    <row r="1060" spans="1:30" x14ac:dyDescent="0.25">
      <c r="A1060" s="1"/>
      <c r="B1060" s="1"/>
      <c r="C1060" s="1"/>
      <c r="I1060">
        <f t="shared" si="63"/>
        <v>1058</v>
      </c>
      <c r="J1060">
        <f t="shared" si="62"/>
        <v>1.6838592979122526</v>
      </c>
      <c r="K1060">
        <f t="array" ref="K1060">+((SUM(COS($I1060/$K$1*($A$22:$A$2000))*$B$22:$B$2000)))</f>
        <v>0.7559536684350362</v>
      </c>
      <c r="L1060">
        <f t="array" ref="L1060">+((SUM(COS($I1060/$K$1*($A$22:$A$2000))*$C$22:$C$2000)))</f>
        <v>1.5825764084936036</v>
      </c>
      <c r="X1060" s="1">
        <v>1968.166667</v>
      </c>
      <c r="Y1060" s="1">
        <v>4.71368068126976E-2</v>
      </c>
      <c r="Z1060" s="1">
        <v>0.30589650000000002</v>
      </c>
      <c r="AA1060" s="1">
        <v>1968.166667</v>
      </c>
      <c r="AB1060" s="1">
        <v>2.1259999999999901</v>
      </c>
      <c r="AC1060" s="1">
        <v>15.6735500350932</v>
      </c>
      <c r="AD1060" s="1">
        <v>108.238952657703</v>
      </c>
    </row>
    <row r="1061" spans="1:30" x14ac:dyDescent="0.25">
      <c r="A1061" s="1"/>
      <c r="B1061" s="1"/>
      <c r="C1061" s="1"/>
      <c r="I1061">
        <f t="shared" si="63"/>
        <v>1059</v>
      </c>
      <c r="J1061">
        <f t="shared" si="62"/>
        <v>1.6854508473431717</v>
      </c>
      <c r="K1061">
        <f t="array" ref="K1061">+((SUM(COS($I1061/$K$1*($A$22:$A$2000))*$B$22:$B$2000)))</f>
        <v>3.3510111954881845</v>
      </c>
      <c r="L1061">
        <f t="array" ref="L1061">+((SUM(COS($I1061/$K$1*($A$22:$A$2000))*$C$22:$C$2000)))</f>
        <v>3.3754790109342103</v>
      </c>
      <c r="X1061" s="1">
        <v>1968.25</v>
      </c>
      <c r="Y1061" s="1">
        <v>-4.2123727753582897E-2</v>
      </c>
      <c r="Z1061" s="1">
        <v>0.25363530000000001</v>
      </c>
      <c r="AA1061" s="1">
        <v>1968.25</v>
      </c>
      <c r="AB1061" s="1">
        <v>2.1279999999999899</v>
      </c>
      <c r="AC1061" s="1">
        <v>5.9507028578072703</v>
      </c>
      <c r="AD1061" s="1">
        <v>106.628536427494</v>
      </c>
    </row>
    <row r="1062" spans="1:30" x14ac:dyDescent="0.25">
      <c r="A1062" s="1"/>
      <c r="B1062" s="1"/>
      <c r="C1062" s="1"/>
      <c r="I1062">
        <f t="shared" si="63"/>
        <v>1060</v>
      </c>
      <c r="J1062">
        <f t="shared" si="62"/>
        <v>1.6870423967740906</v>
      </c>
      <c r="K1062">
        <f t="array" ref="K1062">+((SUM(COS($I1062/$K$1*($A$22:$A$2000))*$B$22:$B$2000)))</f>
        <v>2.6185408986970442</v>
      </c>
      <c r="L1062">
        <f t="array" ref="L1062">+((SUM(COS($I1062/$K$1*($A$22:$A$2000))*$C$22:$C$2000)))</f>
        <v>3.2676658595072272</v>
      </c>
      <c r="X1062" s="1">
        <v>1968.333333</v>
      </c>
      <c r="Y1062" s="1">
        <v>-3.1778067123646302E-2</v>
      </c>
      <c r="Z1062" s="1">
        <v>7.5341820000000004E-2</v>
      </c>
      <c r="AA1062" s="1">
        <v>1968.333333</v>
      </c>
      <c r="AB1062" s="1">
        <v>2.1299999999999901</v>
      </c>
      <c r="AC1062" s="1">
        <v>3.9571392830372201</v>
      </c>
      <c r="AD1062" s="1">
        <v>102.923062685518</v>
      </c>
    </row>
    <row r="1063" spans="1:30" x14ac:dyDescent="0.25">
      <c r="A1063" s="1"/>
      <c r="B1063" s="1"/>
      <c r="C1063" s="1"/>
      <c r="I1063">
        <f t="shared" si="63"/>
        <v>1061</v>
      </c>
      <c r="J1063">
        <f t="shared" si="62"/>
        <v>1.6886339462050095</v>
      </c>
      <c r="K1063">
        <f t="array" ref="K1063">+((SUM(COS($I1063/$K$1*($A$22:$A$2000))*$B$22:$B$2000)))</f>
        <v>-1.2430880450042963</v>
      </c>
      <c r="L1063">
        <f t="array" ref="L1063">+((SUM(COS($I1063/$K$1*($A$22:$A$2000))*$C$22:$C$2000)))</f>
        <v>0.94468774738153627</v>
      </c>
      <c r="X1063" s="1">
        <v>1968.416667</v>
      </c>
      <c r="Y1063" s="1">
        <v>7.08556912601397E-2</v>
      </c>
      <c r="Z1063" s="1">
        <v>0.28076299999999998</v>
      </c>
      <c r="AA1063" s="1">
        <v>1968.416667</v>
      </c>
      <c r="AB1063" s="1">
        <v>2.1319999999999899</v>
      </c>
      <c r="AC1063" s="1">
        <v>4.4283348744889901</v>
      </c>
      <c r="AD1063" s="1">
        <v>108.097459941106</v>
      </c>
    </row>
    <row r="1064" spans="1:30" x14ac:dyDescent="0.25">
      <c r="A1064" s="1"/>
      <c r="B1064" s="1"/>
      <c r="C1064" s="1"/>
      <c r="I1064">
        <f t="shared" si="63"/>
        <v>1062</v>
      </c>
      <c r="J1064">
        <f t="shared" si="62"/>
        <v>1.6902254956359284</v>
      </c>
      <c r="K1064">
        <f t="array" ref="K1064">+((SUM(COS($I1064/$K$1*($A$22:$A$2000))*$B$22:$B$2000)))</f>
        <v>-4.2934521545651334</v>
      </c>
      <c r="L1064">
        <f t="array" ref="L1064">+((SUM(COS($I1064/$K$1*($A$22:$A$2000))*$C$22:$C$2000)))</f>
        <v>-1.9163211929449906</v>
      </c>
      <c r="X1064" s="1">
        <v>1968.5</v>
      </c>
      <c r="Y1064" s="1">
        <v>8.4466494980533796E-2</v>
      </c>
      <c r="Z1064" s="1">
        <v>-0.22822970000000001</v>
      </c>
      <c r="AA1064" s="1">
        <v>1968.5</v>
      </c>
      <c r="AB1064" s="1">
        <v>2.1339999999999901</v>
      </c>
      <c r="AC1064" s="1">
        <v>3.1150707803249098</v>
      </c>
      <c r="AD1064" s="1">
        <v>116.086767680997</v>
      </c>
    </row>
    <row r="1065" spans="1:30" x14ac:dyDescent="0.25">
      <c r="A1065" s="1"/>
      <c r="B1065" s="1"/>
      <c r="C1065" s="1"/>
      <c r="I1065">
        <f t="shared" si="63"/>
        <v>1063</v>
      </c>
      <c r="J1065">
        <f t="shared" si="62"/>
        <v>1.6918170450668477</v>
      </c>
      <c r="K1065">
        <f t="array" ref="K1065">+((SUM(COS($I1065/$K$1*($A$22:$A$2000))*$B$22:$B$2000)))</f>
        <v>-3.5742354726702872</v>
      </c>
      <c r="L1065">
        <f t="array" ref="L1065">+((SUM(COS($I1065/$K$1*($A$22:$A$2000))*$C$22:$C$2000)))</f>
        <v>-3.8945030568801373</v>
      </c>
      <c r="X1065" s="1">
        <v>1968.583333</v>
      </c>
      <c r="Y1065" s="1">
        <v>-3.9131118873851498E-2</v>
      </c>
      <c r="Z1065" s="1">
        <v>-0.17435129999999999</v>
      </c>
      <c r="AA1065" s="1">
        <v>1968.583333</v>
      </c>
      <c r="AB1065" s="1">
        <v>2.1359999999999899</v>
      </c>
      <c r="AC1065" s="1">
        <v>2.0937004625778899</v>
      </c>
      <c r="AD1065" s="1">
        <v>123.968824435258</v>
      </c>
    </row>
    <row r="1066" spans="1:30" x14ac:dyDescent="0.25">
      <c r="A1066" s="1"/>
      <c r="B1066" s="1"/>
      <c r="C1066" s="1"/>
      <c r="I1066">
        <f t="shared" si="63"/>
        <v>1064</v>
      </c>
      <c r="J1066">
        <f t="shared" si="62"/>
        <v>1.6934085944977666</v>
      </c>
      <c r="K1066">
        <f t="array" ref="K1066">+((SUM(COS($I1066/$K$1*($A$22:$A$2000))*$B$22:$B$2000)))</f>
        <v>-0.20588018770646957</v>
      </c>
      <c r="L1066">
        <f t="array" ref="L1066">+((SUM(COS($I1066/$K$1*($A$22:$A$2000))*$C$22:$C$2000)))</f>
        <v>-4.4930976309580917</v>
      </c>
      <c r="X1066" s="1">
        <v>1968.666667</v>
      </c>
      <c r="Y1066" s="1">
        <v>-0.124758035979076</v>
      </c>
      <c r="Z1066" s="1">
        <v>-0.37351669999999998</v>
      </c>
      <c r="AA1066" s="1">
        <v>1968.666667</v>
      </c>
      <c r="AB1066" s="1">
        <v>2.1379999999999901</v>
      </c>
      <c r="AC1066" s="1">
        <v>2.38335522912466</v>
      </c>
      <c r="AD1066" s="1">
        <v>139.731373848419</v>
      </c>
    </row>
    <row r="1067" spans="1:30" x14ac:dyDescent="0.25">
      <c r="A1067" s="1"/>
      <c r="B1067" s="1"/>
      <c r="C1067" s="1"/>
      <c r="I1067">
        <f t="shared" si="63"/>
        <v>1065</v>
      </c>
      <c r="J1067">
        <f t="shared" si="62"/>
        <v>1.6950001439286855</v>
      </c>
      <c r="K1067">
        <f t="array" ref="K1067">+((SUM(COS($I1067/$K$1*($A$22:$A$2000))*$B$22:$B$2000)))</f>
        <v>2.5551678634107491</v>
      </c>
      <c r="L1067">
        <f t="array" ref="L1067">+((SUM(COS($I1067/$K$1*($A$22:$A$2000))*$C$22:$C$2000)))</f>
        <v>-3.1727420811765117</v>
      </c>
      <c r="X1067" s="1">
        <v>1968.75</v>
      </c>
      <c r="Y1067" s="1">
        <v>-5.6562219245634503E-2</v>
      </c>
      <c r="Z1067" s="1">
        <v>-0.1752176</v>
      </c>
      <c r="AA1067" s="1">
        <v>1968.75</v>
      </c>
      <c r="AB1067" s="1">
        <v>2.1399999999999899</v>
      </c>
      <c r="AC1067" s="1">
        <v>2.11251548041988</v>
      </c>
      <c r="AD1067" s="1">
        <v>156.35904622864399</v>
      </c>
    </row>
    <row r="1068" spans="1:30" x14ac:dyDescent="0.25">
      <c r="A1068" s="1"/>
      <c r="B1068" s="1"/>
      <c r="C1068" s="1"/>
      <c r="I1068">
        <f t="shared" si="63"/>
        <v>1066</v>
      </c>
      <c r="J1068">
        <f t="shared" si="62"/>
        <v>1.6965916933596044</v>
      </c>
      <c r="K1068">
        <f t="array" ref="K1068">+((SUM(COS($I1068/$K$1*($A$22:$A$2000))*$B$22:$B$2000)))</f>
        <v>3.0284764684968657</v>
      </c>
      <c r="L1068">
        <f t="array" ref="L1068">+((SUM(COS($I1068/$K$1*($A$22:$A$2000))*$C$22:$C$2000)))</f>
        <v>0.49417996981223189</v>
      </c>
      <c r="X1068" s="1">
        <v>1968.833333</v>
      </c>
      <c r="Y1068" s="1">
        <v>4.6368543864506499E-2</v>
      </c>
      <c r="Z1068" s="1">
        <v>-0.20671500000000001</v>
      </c>
      <c r="AA1068" s="1">
        <v>1968.833333</v>
      </c>
      <c r="AB1068" s="1">
        <v>2.1419999999999901</v>
      </c>
      <c r="AC1068" s="1">
        <v>1.5922573332810499</v>
      </c>
      <c r="AD1068" s="1">
        <v>149.27455038208001</v>
      </c>
    </row>
    <row r="1069" spans="1:30" x14ac:dyDescent="0.25">
      <c r="A1069" s="1"/>
      <c r="B1069" s="1"/>
      <c r="C1069" s="1"/>
      <c r="I1069">
        <f t="shared" si="63"/>
        <v>1067</v>
      </c>
      <c r="J1069">
        <f t="shared" si="62"/>
        <v>1.6981832427905232</v>
      </c>
      <c r="K1069">
        <f t="array" ref="K1069">+((SUM(COS($I1069/$K$1*($A$22:$A$2000))*$B$22:$B$2000)))</f>
        <v>1.9860047517895778</v>
      </c>
      <c r="L1069">
        <f t="array" ref="L1069">+((SUM(COS($I1069/$K$1*($A$22:$A$2000))*$C$22:$C$2000)))</f>
        <v>5.1789018757829819</v>
      </c>
      <c r="X1069" s="1">
        <v>1968.916667</v>
      </c>
      <c r="Y1069" s="1">
        <v>4.6226159987321901E-2</v>
      </c>
      <c r="Z1069" s="1">
        <v>1.565963E-4</v>
      </c>
      <c r="AA1069" s="1">
        <v>1968.916667</v>
      </c>
      <c r="AB1069" s="1">
        <v>2.1439999999999899</v>
      </c>
      <c r="AC1069" s="1">
        <v>1.78588345990407</v>
      </c>
      <c r="AD1069" s="1">
        <v>111.107274054369</v>
      </c>
    </row>
    <row r="1070" spans="1:30" x14ac:dyDescent="0.25">
      <c r="A1070" s="1"/>
      <c r="B1070" s="1"/>
      <c r="C1070" s="1"/>
      <c r="I1070">
        <f t="shared" si="63"/>
        <v>1068</v>
      </c>
      <c r="J1070">
        <f t="shared" si="62"/>
        <v>1.6997747922214421</v>
      </c>
      <c r="K1070">
        <f t="array" ref="K1070">+((SUM(COS($I1070/$K$1*($A$22:$A$2000))*$B$22:$B$2000)))</f>
        <v>0.68135108626574359</v>
      </c>
      <c r="L1070">
        <f t="array" ref="L1070">+((SUM(COS($I1070/$K$1*($A$22:$A$2000))*$C$22:$C$2000)))</f>
        <v>7.470958107597875</v>
      </c>
      <c r="X1070" s="1">
        <v>1969</v>
      </c>
      <c r="Y1070" s="1">
        <v>1.0334832804558E-2</v>
      </c>
      <c r="Z1070" s="1">
        <v>6.3022970000000001E-3</v>
      </c>
      <c r="AA1070" s="1">
        <v>1969</v>
      </c>
      <c r="AB1070" s="1">
        <v>2.1459999999999901</v>
      </c>
      <c r="AC1070" s="1">
        <v>1.60574661514498</v>
      </c>
      <c r="AD1070" s="1">
        <v>63.259468869556102</v>
      </c>
    </row>
    <row r="1071" spans="1:30" x14ac:dyDescent="0.25">
      <c r="A1071" s="1"/>
      <c r="B1071" s="1"/>
      <c r="C1071" s="1"/>
      <c r="I1071">
        <f t="shared" si="63"/>
        <v>1069</v>
      </c>
      <c r="J1071">
        <f t="shared" si="62"/>
        <v>1.7013663416523612</v>
      </c>
      <c r="K1071">
        <f t="array" ref="K1071">+((SUM(COS($I1071/$K$1*($A$22:$A$2000))*$B$22:$B$2000)))</f>
        <v>-0.61724715496043192</v>
      </c>
      <c r="L1071">
        <f t="array" ref="L1071">+((SUM(COS($I1071/$K$1*($A$22:$A$2000))*$C$22:$C$2000)))</f>
        <v>4.5718782856760587</v>
      </c>
      <c r="X1071" s="1">
        <v>1969.083333</v>
      </c>
      <c r="Y1071" s="1">
        <v>6.7737820416781794E-2</v>
      </c>
      <c r="Z1071" s="1">
        <v>5.302668E-3</v>
      </c>
      <c r="AA1071" s="1">
        <v>1969.083333</v>
      </c>
      <c r="AB1071" s="1">
        <v>2.1479999999999899</v>
      </c>
      <c r="AC1071" s="1">
        <v>2.67588835829768</v>
      </c>
      <c r="AD1071" s="1">
        <v>29.0045927704004</v>
      </c>
    </row>
    <row r="1072" spans="1:30" x14ac:dyDescent="0.25">
      <c r="A1072" s="1"/>
      <c r="B1072" s="1"/>
      <c r="C1072" s="1"/>
      <c r="I1072">
        <f t="shared" si="63"/>
        <v>1070</v>
      </c>
      <c r="J1072">
        <f t="shared" si="62"/>
        <v>1.7029578910832801</v>
      </c>
      <c r="K1072">
        <f t="array" ref="K1072">+((SUM(COS($I1072/$K$1*($A$22:$A$2000))*$B$22:$B$2000)))</f>
        <v>-2.0041034979411267</v>
      </c>
      <c r="L1072">
        <f t="array" ref="L1072">+((SUM(COS($I1072/$K$1*($A$22:$A$2000))*$C$22:$C$2000)))</f>
        <v>-2.2781742695430354</v>
      </c>
      <c r="X1072" s="1">
        <v>1969.166667</v>
      </c>
      <c r="Y1072" s="1">
        <v>0.163766697856635</v>
      </c>
      <c r="Z1072" s="1">
        <v>0.21262710000000001</v>
      </c>
      <c r="AA1072" s="1">
        <v>1969.166667</v>
      </c>
      <c r="AB1072" s="1">
        <v>2.1499999999999799</v>
      </c>
      <c r="AC1072" s="1">
        <v>9.2714835577422594</v>
      </c>
      <c r="AD1072" s="1">
        <v>15.6306943612413</v>
      </c>
    </row>
    <row r="1073" spans="1:30" x14ac:dyDescent="0.25">
      <c r="A1073" s="1"/>
      <c r="B1073" s="1"/>
      <c r="C1073" s="1"/>
      <c r="I1073">
        <f t="shared" si="63"/>
        <v>1071</v>
      </c>
      <c r="J1073">
        <f t="shared" si="62"/>
        <v>1.7045494405141992</v>
      </c>
      <c r="K1073">
        <f t="array" ref="K1073">+((SUM(COS($I1073/$K$1*($A$22:$A$2000))*$B$22:$B$2000)))</f>
        <v>-2.8770953007123055</v>
      </c>
      <c r="L1073">
        <f t="array" ref="L1073">+((SUM(COS($I1073/$K$1*($A$22:$A$2000))*$C$22:$C$2000)))</f>
        <v>-7.7388588443917721</v>
      </c>
      <c r="X1073" s="1">
        <v>1969.25</v>
      </c>
      <c r="Y1073" s="1">
        <v>0.140162095517715</v>
      </c>
      <c r="Z1073" s="1">
        <v>0.13013530000000001</v>
      </c>
      <c r="AA1073" s="1">
        <v>1969.25</v>
      </c>
      <c r="AB1073" s="1">
        <v>2.1519999999999802</v>
      </c>
      <c r="AC1073" s="1">
        <v>19.124746158083902</v>
      </c>
      <c r="AD1073" s="1">
        <v>18.490065718244299</v>
      </c>
    </row>
    <row r="1074" spans="1:30" x14ac:dyDescent="0.25">
      <c r="A1074" s="1"/>
      <c r="B1074" s="1"/>
      <c r="C1074" s="1"/>
      <c r="I1074">
        <f t="shared" si="63"/>
        <v>1072</v>
      </c>
      <c r="J1074">
        <f t="shared" si="62"/>
        <v>1.7061409899451181</v>
      </c>
      <c r="K1074">
        <f t="array" ref="K1074">+((SUM(COS($I1074/$K$1*($A$22:$A$2000))*$B$22:$B$2000)))</f>
        <v>-2.2623322642983248</v>
      </c>
      <c r="L1074">
        <f t="array" ref="L1074">+((SUM(COS($I1074/$K$1*($A$22:$A$2000))*$C$22:$C$2000)))</f>
        <v>-6.9342247096800103</v>
      </c>
      <c r="X1074" s="1">
        <v>1969.333333</v>
      </c>
      <c r="Y1074" s="1">
        <v>3.5613462103842898E-3</v>
      </c>
      <c r="Z1074" s="1">
        <v>3.3051999999999998E-2</v>
      </c>
      <c r="AA1074" s="1">
        <v>1969.333333</v>
      </c>
      <c r="AB1074" s="1">
        <v>2.1539999999999799</v>
      </c>
      <c r="AC1074" s="1">
        <v>24.224137059265299</v>
      </c>
      <c r="AD1074" s="1">
        <v>25.827654077452902</v>
      </c>
    </row>
    <row r="1075" spans="1:30" x14ac:dyDescent="0.25">
      <c r="A1075" s="1"/>
      <c r="B1075" s="1"/>
      <c r="C1075" s="1"/>
      <c r="I1075">
        <f t="shared" si="63"/>
        <v>1073</v>
      </c>
      <c r="J1075">
        <f t="shared" si="62"/>
        <v>1.7077325393760372</v>
      </c>
      <c r="K1075">
        <f t="array" ref="K1075">+((SUM(COS($I1075/$K$1*($A$22:$A$2000))*$B$22:$B$2000)))</f>
        <v>-6.5950410412877303E-2</v>
      </c>
      <c r="L1075">
        <f t="array" ref="L1075">+((SUM(COS($I1075/$K$1*($A$22:$A$2000))*$C$22:$C$2000)))</f>
        <v>-0.69584052974537403</v>
      </c>
      <c r="X1075" s="1">
        <v>1969.416667</v>
      </c>
      <c r="Y1075" s="1">
        <v>-6.8787348579468804E-2</v>
      </c>
      <c r="Z1075" s="1">
        <v>-0.43572680000000003</v>
      </c>
      <c r="AA1075" s="1">
        <v>1969.416667</v>
      </c>
      <c r="AB1075" s="1">
        <v>2.1559999999999802</v>
      </c>
      <c r="AC1075" s="1">
        <v>24.225806011020701</v>
      </c>
      <c r="AD1075" s="1">
        <v>27.6208915460535</v>
      </c>
    </row>
    <row r="1076" spans="1:30" x14ac:dyDescent="0.25">
      <c r="A1076" s="1"/>
      <c r="B1076" s="1"/>
      <c r="C1076" s="1"/>
      <c r="I1076">
        <f t="shared" si="63"/>
        <v>1074</v>
      </c>
      <c r="J1076">
        <f t="shared" si="62"/>
        <v>1.7093240888069561</v>
      </c>
      <c r="K1076">
        <f t="array" ref="K1076">+((SUM(COS($I1076/$K$1*($A$22:$A$2000))*$B$22:$B$2000)))</f>
        <v>2.425832366748601</v>
      </c>
      <c r="L1076">
        <f t="array" ref="L1076">+((SUM(COS($I1076/$K$1*($A$22:$A$2000))*$C$22:$C$2000)))</f>
        <v>4.6139071124532167</v>
      </c>
      <c r="X1076" s="1">
        <v>1969.5</v>
      </c>
      <c r="Y1076" s="1">
        <v>6.9795737412921E-3</v>
      </c>
      <c r="Z1076" s="1">
        <v>-0.1128087</v>
      </c>
      <c r="AA1076" s="1">
        <v>1969.5</v>
      </c>
      <c r="AB1076" s="1">
        <v>2.1579999999999799</v>
      </c>
      <c r="AC1076" s="1">
        <v>28.624600047409899</v>
      </c>
      <c r="AD1076" s="1">
        <v>27.4085517939303</v>
      </c>
    </row>
    <row r="1077" spans="1:30" x14ac:dyDescent="0.25">
      <c r="A1077" s="1"/>
      <c r="B1077" s="1"/>
      <c r="C1077" s="1"/>
      <c r="I1077">
        <f t="shared" si="63"/>
        <v>1075</v>
      </c>
      <c r="J1077">
        <f t="shared" si="62"/>
        <v>1.710915638237875</v>
      </c>
      <c r="K1077">
        <f t="array" ref="K1077">+((SUM(COS($I1077/$K$1*($A$22:$A$2000))*$B$22:$B$2000)))</f>
        <v>3.4687750378634106</v>
      </c>
      <c r="L1077">
        <f t="array" ref="L1077">+((SUM(COS($I1077/$K$1*($A$22:$A$2000))*$C$22:$C$2000)))</f>
        <v>3.8838379620702077</v>
      </c>
      <c r="X1077" s="1">
        <v>1969.583333</v>
      </c>
      <c r="Y1077" s="1">
        <v>0.11428075200325</v>
      </c>
      <c r="Z1077" s="1">
        <v>-6.8962129999999996E-2</v>
      </c>
      <c r="AA1077" s="1">
        <v>1969.583333</v>
      </c>
      <c r="AB1077" s="1">
        <v>2.1599999999999802</v>
      </c>
      <c r="AC1077" s="1">
        <v>43.257763185709898</v>
      </c>
      <c r="AD1077" s="1">
        <v>33.412215237275497</v>
      </c>
    </row>
    <row r="1078" spans="1:30" x14ac:dyDescent="0.25">
      <c r="A1078" s="1"/>
      <c r="B1078" s="1"/>
      <c r="C1078" s="1"/>
      <c r="I1078">
        <f t="shared" si="63"/>
        <v>1076</v>
      </c>
      <c r="J1078">
        <f t="shared" si="62"/>
        <v>1.7125071876687938</v>
      </c>
      <c r="K1078">
        <f t="array" ref="K1078">+((SUM(COS($I1078/$K$1*($A$22:$A$2000))*$B$22:$B$2000)))</f>
        <v>2.3212142826012756</v>
      </c>
      <c r="L1078">
        <f t="array" ref="L1078">+((SUM(COS($I1078/$K$1*($A$22:$A$2000))*$C$22:$C$2000)))</f>
        <v>-0.52830959409626166</v>
      </c>
      <c r="X1078" s="1">
        <v>1969.666667</v>
      </c>
      <c r="Y1078" s="1">
        <v>0.13684541453796001</v>
      </c>
      <c r="Z1078" s="1">
        <v>0.11162329999999999</v>
      </c>
      <c r="AA1078" s="1">
        <v>1969.666667</v>
      </c>
      <c r="AB1078" s="1">
        <v>2.1619999999999799</v>
      </c>
      <c r="AC1078" s="1">
        <v>63.928261088413002</v>
      </c>
      <c r="AD1078" s="1">
        <v>40.876778189214598</v>
      </c>
    </row>
    <row r="1079" spans="1:30" x14ac:dyDescent="0.25">
      <c r="A1079" s="1"/>
      <c r="B1079" s="1"/>
      <c r="C1079" s="1"/>
      <c r="I1079">
        <f t="shared" si="63"/>
        <v>1077</v>
      </c>
      <c r="J1079">
        <f t="shared" si="62"/>
        <v>1.7140987370997127</v>
      </c>
      <c r="K1079">
        <f t="array" ref="K1079">+((SUM(COS($I1079/$K$1*($A$22:$A$2000))*$B$22:$B$2000)))</f>
        <v>-0.11696358447861256</v>
      </c>
      <c r="L1079">
        <f t="array" ref="L1079">+((SUM(COS($I1079/$K$1*($A$22:$A$2000))*$C$22:$C$2000)))</f>
        <v>-1.5457726775455634</v>
      </c>
      <c r="X1079" s="1">
        <v>1969.75</v>
      </c>
      <c r="Y1079" s="1">
        <v>0.128871659812727</v>
      </c>
      <c r="Z1079" s="1">
        <v>0.1564113</v>
      </c>
      <c r="AA1079" s="1">
        <v>1969.75</v>
      </c>
      <c r="AB1079" s="1">
        <v>2.1639999999999802</v>
      </c>
      <c r="AC1079" s="1">
        <v>83.197422788158505</v>
      </c>
      <c r="AD1079" s="1">
        <v>41.378760674406998</v>
      </c>
    </row>
    <row r="1080" spans="1:30" x14ac:dyDescent="0.25">
      <c r="A1080" s="1"/>
      <c r="B1080" s="1"/>
      <c r="C1080" s="1"/>
      <c r="I1080">
        <f t="shared" si="63"/>
        <v>1078</v>
      </c>
      <c r="J1080">
        <f t="shared" si="62"/>
        <v>1.7156902865306316</v>
      </c>
      <c r="K1080">
        <f t="array" ref="K1080">+((SUM(COS($I1080/$K$1*($A$22:$A$2000))*$B$22:$B$2000)))</f>
        <v>-2.0901927292944089</v>
      </c>
      <c r="L1080">
        <f t="array" ref="L1080">+((SUM(COS($I1080/$K$1*($A$22:$A$2000))*$C$22:$C$2000)))</f>
        <v>2.9831715384236528</v>
      </c>
      <c r="X1080" s="1">
        <v>1969.833333</v>
      </c>
      <c r="Y1080" s="1">
        <v>0.203560945997767</v>
      </c>
      <c r="Z1080" s="1">
        <v>0.24340700000000001</v>
      </c>
      <c r="AA1080" s="1">
        <v>1969.833333</v>
      </c>
      <c r="AB1080" s="1">
        <v>2.1659999999999799</v>
      </c>
      <c r="AC1080" s="1">
        <v>94.337344625899803</v>
      </c>
      <c r="AD1080" s="1">
        <v>41.828654217584003</v>
      </c>
    </row>
    <row r="1081" spans="1:30" x14ac:dyDescent="0.25">
      <c r="A1081" s="1"/>
      <c r="B1081" s="1"/>
      <c r="C1081" s="1"/>
      <c r="I1081">
        <f t="shared" si="63"/>
        <v>1079</v>
      </c>
      <c r="J1081">
        <f t="shared" si="62"/>
        <v>1.7172818359615507</v>
      </c>
      <c r="K1081">
        <f t="array" ref="K1081">+((SUM(COS($I1081/$K$1*($A$22:$A$2000))*$B$22:$B$2000)))</f>
        <v>-2.4974232776200873</v>
      </c>
      <c r="L1081">
        <f t="array" ref="L1081">+((SUM(COS($I1081/$K$1*($A$22:$A$2000))*$C$22:$C$2000)))</f>
        <v>6.2568971602649137</v>
      </c>
      <c r="X1081" s="1">
        <v>1969.916667</v>
      </c>
      <c r="Y1081" s="1">
        <v>0.35027384343189399</v>
      </c>
      <c r="Z1081" s="1">
        <v>0.12790660000000001</v>
      </c>
      <c r="AA1081" s="1">
        <v>1969.916667</v>
      </c>
      <c r="AB1081" s="1">
        <v>2.1679999999999802</v>
      </c>
      <c r="AC1081" s="1">
        <v>90.324300952169196</v>
      </c>
      <c r="AD1081" s="1">
        <v>55.485928853984802</v>
      </c>
    </row>
    <row r="1082" spans="1:30" x14ac:dyDescent="0.25">
      <c r="A1082" s="1"/>
      <c r="B1082" s="1"/>
      <c r="C1082" s="1"/>
      <c r="I1082">
        <f t="shared" si="63"/>
        <v>1080</v>
      </c>
      <c r="J1082">
        <f t="shared" si="62"/>
        <v>1.7188733853924698</v>
      </c>
      <c r="K1082">
        <f t="array" ref="K1082">+((SUM(COS($I1082/$K$1*($A$22:$A$2000))*$B$22:$B$2000)))</f>
        <v>-1.6551033966763515</v>
      </c>
      <c r="L1082">
        <f t="array" ref="L1082">+((SUM(COS($I1082/$K$1*($A$22:$A$2000))*$C$22:$C$2000)))</f>
        <v>1.147268066689797</v>
      </c>
      <c r="X1082" s="1">
        <v>1970</v>
      </c>
      <c r="Y1082" s="1">
        <v>0.46160523282249299</v>
      </c>
      <c r="Z1082" s="1">
        <v>0.46610190000000001</v>
      </c>
      <c r="AA1082" s="1">
        <v>1970</v>
      </c>
      <c r="AB1082" s="1">
        <v>2.1699999999999799</v>
      </c>
      <c r="AC1082" s="1">
        <v>68.891678978737801</v>
      </c>
      <c r="AD1082" s="1">
        <v>85.099158686010796</v>
      </c>
    </row>
    <row r="1083" spans="1:30" x14ac:dyDescent="0.25">
      <c r="A1083" s="1"/>
      <c r="B1083" s="1"/>
      <c r="C1083" s="1"/>
      <c r="I1083">
        <f t="shared" si="63"/>
        <v>1081</v>
      </c>
      <c r="J1083">
        <f t="shared" si="62"/>
        <v>1.7204649348233887</v>
      </c>
      <c r="K1083">
        <f t="array" ref="K1083">+((SUM(COS($I1083/$K$1*($A$22:$A$2000))*$B$22:$B$2000)))</f>
        <v>-0.57049342309540396</v>
      </c>
      <c r="L1083">
        <f t="array" ref="L1083">+((SUM(COS($I1083/$K$1*($A$22:$A$2000))*$C$22:$C$2000)))</f>
        <v>-8.7845843852292198</v>
      </c>
      <c r="X1083" s="1">
        <v>1970.083333</v>
      </c>
      <c r="Y1083" s="1">
        <v>0.48371410701918999</v>
      </c>
      <c r="Z1083" s="1">
        <v>0.49476239999999999</v>
      </c>
      <c r="AA1083" s="1">
        <v>1970.083333</v>
      </c>
      <c r="AB1083" s="1">
        <v>2.1719999999999802</v>
      </c>
      <c r="AC1083" s="1">
        <v>38.910988858373898</v>
      </c>
      <c r="AD1083" s="1">
        <v>128.01447500453099</v>
      </c>
    </row>
    <row r="1084" spans="1:30" x14ac:dyDescent="0.25">
      <c r="A1084" s="1"/>
      <c r="B1084" s="1"/>
      <c r="C1084" s="1"/>
      <c r="I1084">
        <f t="shared" si="63"/>
        <v>1082</v>
      </c>
      <c r="J1084">
        <f t="shared" si="62"/>
        <v>1.7220564842543076</v>
      </c>
      <c r="K1084">
        <f t="array" ref="K1084">+((SUM(COS($I1084/$K$1*($A$22:$A$2000))*$B$22:$B$2000)))</f>
        <v>0.29698257129295025</v>
      </c>
      <c r="L1084">
        <f t="array" ref="L1084">+((SUM(COS($I1084/$K$1*($A$22:$A$2000))*$C$22:$C$2000)))</f>
        <v>-11.754738784762878</v>
      </c>
      <c r="X1084" s="1">
        <v>1970.166667</v>
      </c>
      <c r="Y1084" s="1">
        <v>0.44306026252988701</v>
      </c>
      <c r="Z1084" s="1">
        <v>0.22042629999999999</v>
      </c>
      <c r="AA1084" s="1">
        <v>1970.166667</v>
      </c>
      <c r="AB1084" s="1">
        <v>2.1739999999999799</v>
      </c>
      <c r="AC1084" s="1">
        <v>14.7725632710442</v>
      </c>
      <c r="AD1084" s="1">
        <v>179.77550317182099</v>
      </c>
    </row>
    <row r="1085" spans="1:30" x14ac:dyDescent="0.25">
      <c r="A1085" s="1"/>
      <c r="B1085" s="1"/>
      <c r="C1085" s="1"/>
      <c r="I1085">
        <f t="shared" si="63"/>
        <v>1083</v>
      </c>
      <c r="J1085">
        <f t="shared" si="62"/>
        <v>1.7236480336852265</v>
      </c>
      <c r="K1085">
        <f t="array" ref="K1085">+((SUM(COS($I1085/$K$1*($A$22:$A$2000))*$B$22:$B$2000)))</f>
        <v>1.1951595611034096</v>
      </c>
      <c r="L1085">
        <f t="array" ref="L1085">+((SUM(COS($I1085/$K$1*($A$22:$A$2000))*$C$22:$C$2000)))</f>
        <v>-2.5706499883721676</v>
      </c>
      <c r="X1085" s="1">
        <v>1970.25</v>
      </c>
      <c r="Y1085" s="1">
        <v>0.35987020984165202</v>
      </c>
      <c r="Z1085" s="1">
        <v>0.39986450000000001</v>
      </c>
      <c r="AA1085" s="1">
        <v>1970.25</v>
      </c>
      <c r="AB1085" s="1">
        <v>2.1759999999999802</v>
      </c>
      <c r="AC1085" s="1">
        <v>3.6396346566004101</v>
      </c>
      <c r="AD1085" s="1">
        <v>222.38350506482999</v>
      </c>
    </row>
    <row r="1086" spans="1:30" x14ac:dyDescent="0.25">
      <c r="A1086" s="1"/>
      <c r="B1086" s="1"/>
      <c r="C1086" s="1"/>
      <c r="I1086">
        <f t="shared" si="63"/>
        <v>1084</v>
      </c>
      <c r="J1086">
        <f t="shared" si="62"/>
        <v>1.7252395831161456</v>
      </c>
      <c r="K1086">
        <f t="array" ref="K1086">+((SUM(COS($I1086/$K$1*($A$22:$A$2000))*$B$22:$B$2000)))</f>
        <v>2.0980928364117486</v>
      </c>
      <c r="L1086">
        <f t="array" ref="L1086">+((SUM(COS($I1086/$K$1*($A$22:$A$2000))*$C$22:$C$2000)))</f>
        <v>9.4703949624853259</v>
      </c>
      <c r="X1086" s="1">
        <v>1970.333333</v>
      </c>
      <c r="Y1086" s="1">
        <v>0.23273337631566601</v>
      </c>
      <c r="Z1086" s="1">
        <v>0.38123069999999998</v>
      </c>
      <c r="AA1086" s="1">
        <v>1970.333333</v>
      </c>
      <c r="AB1086" s="1">
        <v>2.17799999999998</v>
      </c>
      <c r="AC1086" s="1">
        <v>1.7374679515151401</v>
      </c>
      <c r="AD1086" s="1">
        <v>231.173232921015</v>
      </c>
    </row>
    <row r="1087" spans="1:30" x14ac:dyDescent="0.25">
      <c r="A1087" s="1"/>
      <c r="B1087" s="1"/>
      <c r="C1087" s="1"/>
      <c r="I1087">
        <f t="shared" si="63"/>
        <v>1085</v>
      </c>
      <c r="J1087">
        <f t="shared" si="62"/>
        <v>1.7268311325470644</v>
      </c>
      <c r="K1087">
        <f t="array" ref="K1087">+((SUM(COS($I1087/$K$1*($A$22:$A$2000))*$B$22:$B$2000)))</f>
        <v>2.2092557611897945</v>
      </c>
      <c r="L1087">
        <f t="array" ref="L1087">+((SUM(COS($I1087/$K$1*($A$22:$A$2000))*$C$22:$C$2000)))</f>
        <v>11.367936646321674</v>
      </c>
      <c r="X1087" s="1">
        <v>1970.416667</v>
      </c>
      <c r="Y1087" s="1">
        <v>9.6396871311045906E-2</v>
      </c>
      <c r="Z1087" s="1">
        <v>-0.19408700000000001</v>
      </c>
      <c r="AA1087" s="1">
        <v>1970.416667</v>
      </c>
      <c r="AB1087" s="1">
        <v>2.1799999999999802</v>
      </c>
      <c r="AC1087" s="1">
        <v>1.9950239253372499</v>
      </c>
      <c r="AD1087" s="1">
        <v>202.12354226289401</v>
      </c>
    </row>
    <row r="1088" spans="1:30" x14ac:dyDescent="0.25">
      <c r="A1088" s="1"/>
      <c r="B1088" s="1"/>
      <c r="C1088" s="1"/>
      <c r="I1088">
        <f t="shared" si="63"/>
        <v>1086</v>
      </c>
      <c r="J1088">
        <f t="shared" si="62"/>
        <v>1.7284226819779833</v>
      </c>
      <c r="K1088">
        <f t="array" ref="K1088">+((SUM(COS($I1088/$K$1*($A$22:$A$2000))*$B$22:$B$2000)))</f>
        <v>0.89562644410139236</v>
      </c>
      <c r="L1088">
        <f t="array" ref="L1088">+((SUM(COS($I1088/$K$1*($A$22:$A$2000))*$C$22:$C$2000)))</f>
        <v>2.4834663761992717</v>
      </c>
      <c r="X1088" s="1">
        <v>1970.5</v>
      </c>
      <c r="Y1088" s="1">
        <v>4.0411595914520097E-3</v>
      </c>
      <c r="Z1088" s="1">
        <v>-0.27693889999999999</v>
      </c>
      <c r="AA1088" s="1">
        <v>1970.5</v>
      </c>
      <c r="AB1088" s="1">
        <v>2.18199999999998</v>
      </c>
      <c r="AC1088" s="1">
        <v>1.37726800888445</v>
      </c>
      <c r="AD1088" s="1">
        <v>154.14679633243699</v>
      </c>
    </row>
    <row r="1089" spans="1:30" x14ac:dyDescent="0.25">
      <c r="A1089" s="1"/>
      <c r="B1089" s="1"/>
      <c r="C1089" s="1"/>
      <c r="I1089">
        <f t="shared" si="63"/>
        <v>1087</v>
      </c>
      <c r="J1089">
        <f t="shared" si="62"/>
        <v>1.7300142314089022</v>
      </c>
      <c r="K1089">
        <f t="array" ref="K1089">+((SUM(COS($I1089/$K$1*($A$22:$A$2000))*$B$22:$B$2000)))</f>
        <v>-1.2013267553480469</v>
      </c>
      <c r="L1089">
        <f t="array" ref="L1089">+((SUM(COS($I1089/$K$1*($A$22:$A$2000))*$C$22:$C$2000)))</f>
        <v>-5.4686396397113635</v>
      </c>
      <c r="X1089" s="1">
        <v>1970.583333</v>
      </c>
      <c r="Y1089" s="1">
        <v>-4.9622714030207703E-2</v>
      </c>
      <c r="Z1089" s="1">
        <v>-6.9113140000000003E-2</v>
      </c>
      <c r="AA1089" s="1">
        <v>1970.583333</v>
      </c>
      <c r="AB1089" s="1">
        <v>2.1839999999999802</v>
      </c>
      <c r="AC1089" s="1">
        <v>0.68087985568014597</v>
      </c>
      <c r="AD1089" s="1">
        <v>105.832046945618</v>
      </c>
    </row>
    <row r="1090" spans="1:30" x14ac:dyDescent="0.25">
      <c r="A1090" s="1"/>
      <c r="B1090" s="1"/>
      <c r="C1090" s="1"/>
      <c r="I1090">
        <f t="shared" si="63"/>
        <v>1088</v>
      </c>
      <c r="J1090">
        <f t="shared" si="62"/>
        <v>1.7316057808398215</v>
      </c>
      <c r="K1090">
        <f t="array" ref="K1090">+((SUM(COS($I1090/$K$1*($A$22:$A$2000))*$B$22:$B$2000)))</f>
        <v>-2.5749174104607255</v>
      </c>
      <c r="L1090">
        <f t="array" ref="L1090">+((SUM(COS($I1090/$K$1*($A$22:$A$2000))*$C$22:$C$2000)))</f>
        <v>-4.1948058312338565</v>
      </c>
      <c r="X1090" s="1">
        <v>1970.666667</v>
      </c>
      <c r="Y1090" s="1">
        <v>-0.104938723959893</v>
      </c>
      <c r="Z1090" s="1">
        <v>-0.2391856</v>
      </c>
      <c r="AA1090" s="1">
        <v>1970.666667</v>
      </c>
      <c r="AB1090" s="1">
        <v>2.18599999999998</v>
      </c>
      <c r="AC1090" s="1">
        <v>0.68369622908949601</v>
      </c>
      <c r="AD1090" s="1">
        <v>69.2405044449781</v>
      </c>
    </row>
    <row r="1091" spans="1:30" x14ac:dyDescent="0.25">
      <c r="A1091" s="1"/>
      <c r="B1091" s="1"/>
      <c r="C1091" s="1"/>
      <c r="I1091">
        <f t="shared" si="63"/>
        <v>1089</v>
      </c>
      <c r="J1091">
        <f t="shared" ref="J1091:J1154" si="64">+I1091/$K$1/2/PI()</f>
        <v>1.7331973302707404</v>
      </c>
      <c r="K1091">
        <f t="array" ref="K1091">+((SUM(COS($I1091/$K$1*($A$22:$A$2000))*$B$22:$B$2000)))</f>
        <v>-2.375356573130627</v>
      </c>
      <c r="L1091">
        <f t="array" ref="L1091">+((SUM(COS($I1091/$K$1*($A$22:$A$2000))*$C$22:$C$2000)))</f>
        <v>1.3087226848257596</v>
      </c>
      <c r="X1091" s="1">
        <v>1970.75</v>
      </c>
      <c r="Y1091" s="1">
        <v>-0.13420279047383099</v>
      </c>
      <c r="Z1091" s="1">
        <v>-0.28196749999999998</v>
      </c>
      <c r="AA1091" s="1">
        <v>1970.75</v>
      </c>
      <c r="AB1091" s="1">
        <v>2.1879999999999802</v>
      </c>
      <c r="AC1091" s="1">
        <v>0.80131674477839998</v>
      </c>
      <c r="AD1091" s="1">
        <v>55.822000955776602</v>
      </c>
    </row>
    <row r="1092" spans="1:30" x14ac:dyDescent="0.25">
      <c r="A1092" s="1"/>
      <c r="B1092" s="1"/>
      <c r="C1092" s="1"/>
      <c r="I1092">
        <f t="shared" si="63"/>
        <v>1090</v>
      </c>
      <c r="J1092">
        <f t="shared" si="64"/>
        <v>1.7347888797016593</v>
      </c>
      <c r="K1092">
        <f t="array" ref="K1092">+((SUM(COS($I1092/$K$1*($A$22:$A$2000))*$B$22:$B$2000)))</f>
        <v>-1.0731145819964287</v>
      </c>
      <c r="L1092">
        <f t="array" ref="L1092">+((SUM(COS($I1092/$K$1*($A$22:$A$2000))*$C$22:$C$2000)))</f>
        <v>1.4193608645043241</v>
      </c>
      <c r="X1092" s="1">
        <v>1970.833333</v>
      </c>
      <c r="Y1092" s="1">
        <v>-5.5759528843899502E-2</v>
      </c>
      <c r="Z1092" s="1">
        <v>-5.9317019999999998E-2</v>
      </c>
      <c r="AA1092" s="1">
        <v>1970.833333</v>
      </c>
      <c r="AB1092" s="1">
        <v>2.18999999999998</v>
      </c>
      <c r="AC1092" s="1">
        <v>0.564851478148646</v>
      </c>
      <c r="AD1092" s="1">
        <v>63.986933781058198</v>
      </c>
    </row>
    <row r="1093" spans="1:30" x14ac:dyDescent="0.25">
      <c r="A1093" s="1"/>
      <c r="B1093" s="1"/>
      <c r="C1093" s="1"/>
      <c r="I1093">
        <f t="shared" ref="I1093:I1156" si="65">+I1092+1</f>
        <v>1091</v>
      </c>
      <c r="J1093">
        <f t="shared" si="64"/>
        <v>1.7363804291325782</v>
      </c>
      <c r="K1093">
        <f t="array" ref="K1093">+((SUM(COS($I1093/$K$1*($A$22:$A$2000))*$B$22:$B$2000)))</f>
        <v>0.40734473238410246</v>
      </c>
      <c r="L1093">
        <f t="array" ref="L1093">+((SUM(COS($I1093/$K$1*($A$22:$A$2000))*$C$22:$C$2000)))</f>
        <v>-4.2807231275960866</v>
      </c>
      <c r="X1093" s="1">
        <v>1970.916667</v>
      </c>
      <c r="Y1093" s="1">
        <v>0.12444088896512701</v>
      </c>
      <c r="Z1093" s="1">
        <v>-2.2495390000000001E-2</v>
      </c>
      <c r="AA1093" s="1">
        <v>1970.916667</v>
      </c>
      <c r="AB1093" s="1">
        <v>2.1919999999999802</v>
      </c>
      <c r="AC1093" s="1">
        <v>0.41318914988899702</v>
      </c>
      <c r="AD1093" s="1">
        <v>72.409454909617196</v>
      </c>
    </row>
    <row r="1094" spans="1:30" x14ac:dyDescent="0.25">
      <c r="A1094" s="1"/>
      <c r="B1094" s="1"/>
      <c r="C1094" s="1"/>
      <c r="I1094">
        <f t="shared" si="65"/>
        <v>1092</v>
      </c>
      <c r="J1094">
        <f t="shared" si="64"/>
        <v>1.7379719785634971</v>
      </c>
      <c r="K1094">
        <f t="array" ref="K1094">+((SUM(COS($I1094/$K$1*($A$22:$A$2000))*$B$22:$B$2000)))</f>
        <v>1.6197150713586228</v>
      </c>
      <c r="L1094">
        <f t="array" ref="L1094">+((SUM(COS($I1094/$K$1*($A$22:$A$2000))*$C$22:$C$2000)))</f>
        <v>-7.1759583657790325</v>
      </c>
      <c r="X1094" s="1">
        <v>1971</v>
      </c>
      <c r="Y1094" s="1">
        <v>0.27635111475296298</v>
      </c>
      <c r="Z1094" s="1">
        <v>0.36662090000000003</v>
      </c>
      <c r="AA1094" s="1">
        <v>1971</v>
      </c>
      <c r="AB1094" s="1">
        <v>2.19399999999998</v>
      </c>
      <c r="AC1094" s="1">
        <v>0.678976063556329</v>
      </c>
      <c r="AD1094" s="1">
        <v>66.526120080988505</v>
      </c>
    </row>
    <row r="1095" spans="1:30" x14ac:dyDescent="0.25">
      <c r="A1095" s="1"/>
      <c r="B1095" s="1"/>
      <c r="C1095" s="1"/>
      <c r="I1095">
        <f t="shared" si="65"/>
        <v>1093</v>
      </c>
      <c r="J1095">
        <f t="shared" si="64"/>
        <v>1.7395635279944159</v>
      </c>
      <c r="K1095">
        <f t="array" ref="K1095">+((SUM(COS($I1095/$K$1*($A$22:$A$2000))*$B$22:$B$2000)))</f>
        <v>2.3779815448569623</v>
      </c>
      <c r="L1095">
        <f t="array" ref="L1095">+((SUM(COS($I1095/$K$1*($A$22:$A$2000))*$C$22:$C$2000)))</f>
        <v>-1.9716750651757218</v>
      </c>
      <c r="X1095" s="1">
        <v>1971.083333</v>
      </c>
      <c r="Y1095" s="1">
        <v>0.296671176553225</v>
      </c>
      <c r="Z1095" s="1">
        <v>0.18213489999999999</v>
      </c>
      <c r="AA1095" s="1">
        <v>1971.083333</v>
      </c>
      <c r="AB1095" s="1">
        <v>2.1959999999999802</v>
      </c>
      <c r="AC1095" s="1">
        <v>0.84762379775520202</v>
      </c>
      <c r="AD1095" s="1">
        <v>55.593876284670003</v>
      </c>
    </row>
    <row r="1096" spans="1:30" x14ac:dyDescent="0.25">
      <c r="A1096" s="1"/>
      <c r="B1096" s="1"/>
      <c r="C1096" s="1"/>
      <c r="I1096">
        <f t="shared" si="65"/>
        <v>1094</v>
      </c>
      <c r="J1096">
        <f t="shared" si="64"/>
        <v>1.741155077425335</v>
      </c>
      <c r="K1096">
        <f t="array" ref="K1096">+((SUM(COS($I1096/$K$1*($A$22:$A$2000))*$B$22:$B$2000)))</f>
        <v>2.2050202288103442</v>
      </c>
      <c r="L1096">
        <f t="array" ref="L1096">+((SUM(COS($I1096/$K$1*($A$22:$A$2000))*$C$22:$C$2000)))</f>
        <v>6.6672497979583616</v>
      </c>
      <c r="X1096" s="1">
        <v>1971.166667</v>
      </c>
      <c r="Y1096" s="1">
        <v>0.223182220676477</v>
      </c>
      <c r="Z1096" s="1">
        <v>0.36051240000000001</v>
      </c>
      <c r="AA1096" s="1">
        <v>1971.166667</v>
      </c>
      <c r="AB1096" s="1">
        <v>2.19799999999998</v>
      </c>
      <c r="AC1096" s="1">
        <v>0.67545833990972004</v>
      </c>
      <c r="AD1096" s="1">
        <v>48.232158239753097</v>
      </c>
    </row>
    <row r="1097" spans="1:30" x14ac:dyDescent="0.25">
      <c r="A1097" s="1"/>
      <c r="B1097" s="1"/>
      <c r="C1097" s="1"/>
      <c r="I1097">
        <f t="shared" si="65"/>
        <v>1095</v>
      </c>
      <c r="J1097">
        <f t="shared" si="64"/>
        <v>1.7427466268562539</v>
      </c>
      <c r="K1097">
        <f t="array" ref="K1097">+((SUM(COS($I1097/$K$1*($A$22:$A$2000))*$B$22:$B$2000)))</f>
        <v>0.74090353425167033</v>
      </c>
      <c r="L1097">
        <f t="array" ref="L1097">+((SUM(COS($I1097/$K$1*($A$22:$A$2000))*$C$22:$C$2000)))</f>
        <v>10.669773441324855</v>
      </c>
      <c r="X1097" s="1">
        <v>1971.25</v>
      </c>
      <c r="Y1097" s="1">
        <v>0.153476480530334</v>
      </c>
      <c r="Z1097" s="1">
        <v>0.42043530000000001</v>
      </c>
      <c r="AA1097" s="1">
        <v>1971.25</v>
      </c>
      <c r="AB1097" s="1">
        <v>2.1999999999999802</v>
      </c>
      <c r="AC1097" s="1">
        <v>2.0472585038995201</v>
      </c>
      <c r="AD1097" s="1">
        <v>37.0455110894112</v>
      </c>
    </row>
    <row r="1098" spans="1:30" x14ac:dyDescent="0.25">
      <c r="A1098" s="1"/>
      <c r="B1098" s="1"/>
      <c r="C1098" s="1"/>
      <c r="I1098">
        <f t="shared" si="65"/>
        <v>1096</v>
      </c>
      <c r="J1098">
        <f t="shared" si="64"/>
        <v>1.744338176287173</v>
      </c>
      <c r="K1098">
        <f t="array" ref="K1098">+((SUM(COS($I1098/$K$1*($A$22:$A$2000))*$B$22:$B$2000)))</f>
        <v>-1.3802993017073777</v>
      </c>
      <c r="L1098">
        <f t="array" ref="L1098">+((SUM(COS($I1098/$K$1*($A$22:$A$2000))*$C$22:$C$2000)))</f>
        <v>7.3050331693224688</v>
      </c>
      <c r="X1098" s="1">
        <v>1971.333333</v>
      </c>
      <c r="Y1098" s="1">
        <v>0.123022405206719</v>
      </c>
      <c r="Z1098" s="1">
        <v>0.1245228</v>
      </c>
      <c r="AA1098" s="1">
        <v>1971.333333</v>
      </c>
      <c r="AB1098" s="1">
        <v>2.20199999999998</v>
      </c>
      <c r="AC1098" s="1">
        <v>8.2336879512988101</v>
      </c>
      <c r="AD1098" s="1">
        <v>22.743628604224</v>
      </c>
    </row>
    <row r="1099" spans="1:30" x14ac:dyDescent="0.25">
      <c r="A1099" s="1"/>
      <c r="B1099" s="1"/>
      <c r="C1099" s="1"/>
      <c r="I1099">
        <f t="shared" si="65"/>
        <v>1097</v>
      </c>
      <c r="J1099">
        <f t="shared" si="64"/>
        <v>1.7459297257180919</v>
      </c>
      <c r="K1099">
        <f t="array" ref="K1099">+((SUM(COS($I1099/$K$1*($A$22:$A$2000))*$B$22:$B$2000)))</f>
        <v>-2.7306758312221673</v>
      </c>
      <c r="L1099">
        <f t="array" ref="L1099">+((SUM(COS($I1099/$K$1*($A$22:$A$2000))*$C$22:$C$2000)))</f>
        <v>-0.47902842205065221</v>
      </c>
      <c r="X1099" s="1">
        <v>1971.416667</v>
      </c>
      <c r="Y1099" s="1">
        <v>0.11889601931537699</v>
      </c>
      <c r="Z1099" s="1">
        <v>-4.5607950000000001E-2</v>
      </c>
      <c r="AA1099" s="1">
        <v>1971.416667</v>
      </c>
      <c r="AB1099" s="1">
        <v>2.2039999999999802</v>
      </c>
      <c r="AC1099" s="1">
        <v>19.384156965495201</v>
      </c>
      <c r="AD1099" s="1">
        <v>20.974168578141299</v>
      </c>
    </row>
    <row r="1100" spans="1:30" x14ac:dyDescent="0.25">
      <c r="A1100" s="1"/>
      <c r="B1100" s="1"/>
      <c r="C1100" s="1"/>
      <c r="I1100">
        <f t="shared" si="65"/>
        <v>1098</v>
      </c>
      <c r="J1100">
        <f t="shared" si="64"/>
        <v>1.747521275149011</v>
      </c>
      <c r="K1100">
        <f t="array" ref="K1100">+((SUM(COS($I1100/$K$1*($A$22:$A$2000))*$B$22:$B$2000)))</f>
        <v>-2.4250384995096392</v>
      </c>
      <c r="L1100">
        <f t="array" ref="L1100">+((SUM(COS($I1100/$K$1*($A$22:$A$2000))*$C$22:$C$2000)))</f>
        <v>-8.4433291077313921</v>
      </c>
      <c r="X1100" s="1">
        <v>1971.5</v>
      </c>
      <c r="Y1100" s="1">
        <v>0.14335513390451901</v>
      </c>
      <c r="Z1100" s="1">
        <v>-6.0897659999999999E-2</v>
      </c>
      <c r="AA1100" s="1">
        <v>1971.5</v>
      </c>
      <c r="AB1100" s="1">
        <v>2.20599999999998</v>
      </c>
      <c r="AC1100" s="1">
        <v>30.144967598746899</v>
      </c>
      <c r="AD1100" s="1">
        <v>30.2334829227797</v>
      </c>
    </row>
    <row r="1101" spans="1:30" x14ac:dyDescent="0.25">
      <c r="A1101" s="1"/>
      <c r="B1101" s="1"/>
      <c r="C1101" s="1"/>
      <c r="I1101">
        <f t="shared" si="65"/>
        <v>1099</v>
      </c>
      <c r="J1101">
        <f t="shared" si="64"/>
        <v>1.7491128245799299</v>
      </c>
      <c r="K1101">
        <f t="array" ref="K1101">+((SUM(COS($I1101/$K$1*($A$22:$A$2000))*$B$22:$B$2000)))</f>
        <v>-0.91694259432491199</v>
      </c>
      <c r="L1101">
        <f t="array" ref="L1101">+((SUM(COS($I1101/$K$1*($A$22:$A$2000))*$C$22:$C$2000)))</f>
        <v>-12.5267322008708</v>
      </c>
      <c r="X1101" s="1">
        <v>1971.583333</v>
      </c>
      <c r="Y1101" s="1">
        <v>0.19326669872861399</v>
      </c>
      <c r="Z1101" s="1">
        <v>-0.26639210000000002</v>
      </c>
      <c r="AA1101" s="1">
        <v>1971.583333</v>
      </c>
      <c r="AB1101" s="1">
        <v>2.2079999999999802</v>
      </c>
      <c r="AC1101" s="1">
        <v>34.9586218815884</v>
      </c>
      <c r="AD1101" s="1">
        <v>29.9041337207738</v>
      </c>
    </row>
    <row r="1102" spans="1:30" x14ac:dyDescent="0.25">
      <c r="A1102" s="1"/>
      <c r="B1102" s="1"/>
      <c r="C1102" s="1"/>
      <c r="I1102">
        <f t="shared" si="65"/>
        <v>1100</v>
      </c>
      <c r="J1102">
        <f t="shared" si="64"/>
        <v>1.7507043740108488</v>
      </c>
      <c r="K1102">
        <f t="array" ref="K1102">+((SUM(COS($I1102/$K$1*($A$22:$A$2000))*$B$22:$B$2000)))</f>
        <v>0.69568798587268721</v>
      </c>
      <c r="L1102">
        <f t="array" ref="L1102">+((SUM(COS($I1102/$K$1*($A$22:$A$2000))*$C$22:$C$2000)))</f>
        <v>-9.0787937253161246</v>
      </c>
      <c r="X1102" s="1">
        <v>1971.666667</v>
      </c>
      <c r="Y1102" s="1">
        <v>0.23087738862336701</v>
      </c>
      <c r="Z1102" s="1">
        <v>-0.38592549999999998</v>
      </c>
      <c r="AA1102" s="1">
        <v>1971.666667</v>
      </c>
      <c r="AB1102" s="1">
        <v>2.20999999999998</v>
      </c>
      <c r="AC1102" s="1">
        <v>33.788194296858101</v>
      </c>
      <c r="AD1102" s="1">
        <v>22.467835611199099</v>
      </c>
    </row>
    <row r="1103" spans="1:30" x14ac:dyDescent="0.25">
      <c r="A1103" s="1"/>
      <c r="B1103" s="1"/>
      <c r="C1103" s="1"/>
      <c r="I1103">
        <f t="shared" si="65"/>
        <v>1101</v>
      </c>
      <c r="J1103">
        <f t="shared" si="64"/>
        <v>1.7522959234417677</v>
      </c>
      <c r="K1103">
        <f t="array" ref="K1103">+((SUM(COS($I1103/$K$1*($A$22:$A$2000))*$B$22:$B$2000)))</f>
        <v>1.7585522362281083</v>
      </c>
      <c r="L1103">
        <f t="array" ref="L1103">+((SUM(COS($I1103/$K$1*($A$22:$A$2000))*$C$22:$C$2000)))</f>
        <v>1.4477289332041616</v>
      </c>
      <c r="X1103" s="1">
        <v>1971.75</v>
      </c>
      <c r="Y1103" s="1">
        <v>0.241392100120945</v>
      </c>
      <c r="Z1103" s="1">
        <v>-0.27294750000000001</v>
      </c>
      <c r="AA1103" s="1">
        <v>1971.75</v>
      </c>
      <c r="AB1103" s="1">
        <v>2.2119999999999802</v>
      </c>
      <c r="AC1103" s="1">
        <v>28.632007756749001</v>
      </c>
      <c r="AD1103" s="1">
        <v>35.770240725975398</v>
      </c>
    </row>
    <row r="1104" spans="1:30" x14ac:dyDescent="0.25">
      <c r="A1104" s="1"/>
      <c r="B1104" s="1"/>
      <c r="C1104" s="1"/>
      <c r="I1104">
        <f t="shared" si="65"/>
        <v>1102</v>
      </c>
      <c r="J1104">
        <f t="shared" si="64"/>
        <v>1.7538874728726865</v>
      </c>
      <c r="K1104">
        <f t="array" ref="K1104">+((SUM(COS($I1104/$K$1*($A$22:$A$2000))*$B$22:$B$2000)))</f>
        <v>2.1725018414265542</v>
      </c>
      <c r="L1104">
        <f t="array" ref="L1104">+((SUM(COS($I1104/$K$1*($A$22:$A$2000))*$C$22:$C$2000)))</f>
        <v>11.756414182929774</v>
      </c>
      <c r="X1104" s="1">
        <v>1971.833333</v>
      </c>
      <c r="Y1104" s="1">
        <v>0.26623139159921999</v>
      </c>
      <c r="Z1104" s="1">
        <v>0.26499600000000001</v>
      </c>
      <c r="AA1104" s="1">
        <v>1971.833333</v>
      </c>
      <c r="AB1104" s="1">
        <v>2.21399999999998</v>
      </c>
      <c r="AC1104" s="1">
        <v>19.0414635331177</v>
      </c>
      <c r="AD1104" s="1">
        <v>73.4947571263329</v>
      </c>
    </row>
    <row r="1105" spans="1:30" x14ac:dyDescent="0.25">
      <c r="A1105" s="1"/>
      <c r="B1105" s="1"/>
      <c r="C1105" s="1"/>
      <c r="I1105">
        <f t="shared" si="65"/>
        <v>1103</v>
      </c>
      <c r="J1105">
        <f t="shared" si="64"/>
        <v>1.7554790223036054</v>
      </c>
      <c r="K1105">
        <f t="array" ref="K1105">+((SUM(COS($I1105/$K$1*($A$22:$A$2000))*$B$22:$B$2000)))</f>
        <v>1.8419110106740662</v>
      </c>
      <c r="L1105">
        <f t="array" ref="L1105">+((SUM(COS($I1105/$K$1*($A$22:$A$2000))*$C$22:$C$2000)))</f>
        <v>13.314717879710546</v>
      </c>
      <c r="X1105" s="1">
        <v>1971.916667</v>
      </c>
      <c r="Y1105" s="1">
        <v>0.31444014410658899</v>
      </c>
      <c r="Z1105" s="1">
        <v>0.42781560000000002</v>
      </c>
      <c r="AA1105" s="1">
        <v>1971.916667</v>
      </c>
      <c r="AB1105" s="1">
        <v>2.2159999999999802</v>
      </c>
      <c r="AC1105" s="1">
        <v>8.1065815090946298</v>
      </c>
      <c r="AD1105" s="1">
        <v>107.658206419968</v>
      </c>
    </row>
    <row r="1106" spans="1:30" x14ac:dyDescent="0.25">
      <c r="A1106" s="1"/>
      <c r="B1106" s="1"/>
      <c r="C1106" s="1"/>
      <c r="I1106">
        <f t="shared" si="65"/>
        <v>1104</v>
      </c>
      <c r="J1106">
        <f t="shared" si="64"/>
        <v>1.7570705717345245</v>
      </c>
      <c r="K1106">
        <f t="array" ref="K1106">+((SUM(COS($I1106/$K$1*($A$22:$A$2000))*$B$22:$B$2000)))</f>
        <v>0.64116796141006682</v>
      </c>
      <c r="L1106">
        <f t="array" ref="L1106">+((SUM(COS($I1106/$K$1*($A$22:$A$2000))*$C$22:$C$2000)))</f>
        <v>5.6457397277310717</v>
      </c>
      <c r="X1106" s="1">
        <v>1972</v>
      </c>
      <c r="Y1106" s="1">
        <v>0.30829150419511298</v>
      </c>
      <c r="Z1106" s="1">
        <v>0.31187290000000001</v>
      </c>
      <c r="AA1106" s="1">
        <v>1972</v>
      </c>
      <c r="AB1106" s="1">
        <v>2.21799999999998</v>
      </c>
      <c r="AC1106" s="1">
        <v>6.6661361454695696</v>
      </c>
      <c r="AD1106" s="1">
        <v>124.55602241978799</v>
      </c>
    </row>
    <row r="1107" spans="1:30" x14ac:dyDescent="0.25">
      <c r="A1107" s="1"/>
      <c r="B1107" s="1"/>
      <c r="C1107" s="1"/>
      <c r="I1107">
        <f t="shared" si="65"/>
        <v>1105</v>
      </c>
      <c r="J1107">
        <f t="shared" si="64"/>
        <v>1.7586621211654436</v>
      </c>
      <c r="K1107">
        <f t="array" ref="K1107">+((SUM(COS($I1107/$K$1*($A$22:$A$2000))*$B$22:$B$2000)))</f>
        <v>-1.0583226899993678</v>
      </c>
      <c r="L1107">
        <f t="array" ref="L1107">+((SUM(COS($I1107/$K$1*($A$22:$A$2000))*$C$22:$C$2000)))</f>
        <v>-3.4615232899994495</v>
      </c>
      <c r="X1107" s="1">
        <v>1972.083333</v>
      </c>
      <c r="Y1107" s="1">
        <v>0.20611722011949399</v>
      </c>
      <c r="Z1107" s="1">
        <v>-4.6906139999999999E-2</v>
      </c>
      <c r="AA1107" s="1">
        <v>1972.083333</v>
      </c>
      <c r="AB1107" s="1">
        <v>2.2199999999999802</v>
      </c>
      <c r="AC1107" s="1">
        <v>21.213726644744</v>
      </c>
      <c r="AD1107" s="1">
        <v>131.98424163954499</v>
      </c>
    </row>
    <row r="1108" spans="1:30" x14ac:dyDescent="0.25">
      <c r="A1108" s="1"/>
      <c r="B1108" s="1"/>
      <c r="C1108" s="1"/>
      <c r="I1108">
        <f t="shared" si="65"/>
        <v>1106</v>
      </c>
      <c r="J1108">
        <f t="shared" si="64"/>
        <v>1.7602536705963625</v>
      </c>
      <c r="K1108">
        <f t="array" ref="K1108">+((SUM(COS($I1108/$K$1*($A$22:$A$2000))*$B$22:$B$2000)))</f>
        <v>-2.3340050156988412</v>
      </c>
      <c r="L1108">
        <f t="array" ref="L1108">+((SUM(COS($I1108/$K$1*($A$22:$A$2000))*$C$22:$C$2000)))</f>
        <v>-7.765085207320328</v>
      </c>
      <c r="X1108" s="1">
        <v>1972.166667</v>
      </c>
      <c r="Y1108" s="1">
        <v>0.11870768255524899</v>
      </c>
      <c r="Z1108" s="1">
        <v>0.18295639999999999</v>
      </c>
      <c r="AA1108" s="1">
        <v>1972.166667</v>
      </c>
      <c r="AB1108" s="1">
        <v>2.22199999999998</v>
      </c>
      <c r="AC1108" s="1">
        <v>42.882911514933603</v>
      </c>
      <c r="AD1108" s="1">
        <v>125.642247758876</v>
      </c>
    </row>
    <row r="1109" spans="1:30" x14ac:dyDescent="0.25">
      <c r="A1109" s="1"/>
      <c r="B1109" s="1"/>
      <c r="C1109" s="1"/>
      <c r="I1109">
        <f t="shared" si="65"/>
        <v>1107</v>
      </c>
      <c r="J1109">
        <f t="shared" si="64"/>
        <v>1.7618452200272814</v>
      </c>
      <c r="K1109">
        <f t="array" ref="K1109">+((SUM(COS($I1109/$K$1*($A$22:$A$2000))*$B$22:$B$2000)))</f>
        <v>-2.4348145580902134</v>
      </c>
      <c r="L1109">
        <f t="array" ref="L1109">+((SUM(COS($I1109/$K$1*($A$22:$A$2000))*$C$22:$C$2000)))</f>
        <v>-8.3321301628920352</v>
      </c>
      <c r="X1109" s="1">
        <v>1972.25</v>
      </c>
      <c r="Y1109" s="1">
        <v>0.188450039576712</v>
      </c>
      <c r="Z1109" s="1">
        <v>0.3119673</v>
      </c>
      <c r="AA1109" s="1">
        <v>1972.25</v>
      </c>
      <c r="AB1109" s="1">
        <v>2.2239999999999802</v>
      </c>
      <c r="AC1109" s="1">
        <v>58.107493673558402</v>
      </c>
      <c r="AD1109" s="1">
        <v>100.192782546186</v>
      </c>
    </row>
    <row r="1110" spans="1:30" x14ac:dyDescent="0.25">
      <c r="A1110" s="1"/>
      <c r="B1110" s="1"/>
      <c r="C1110" s="1"/>
      <c r="I1110">
        <f t="shared" si="65"/>
        <v>1108</v>
      </c>
      <c r="J1110">
        <f t="shared" si="64"/>
        <v>1.7634367694582005</v>
      </c>
      <c r="K1110">
        <f t="array" ref="K1110">+((SUM(COS($I1110/$K$1*($A$22:$A$2000))*$B$22:$B$2000)))</f>
        <v>-1.3689844512791216</v>
      </c>
      <c r="L1110">
        <f t="array" ref="L1110">+((SUM(COS($I1110/$K$1*($A$22:$A$2000))*$C$22:$C$2000)))</f>
        <v>-7.6710566982985346</v>
      </c>
      <c r="X1110" s="1">
        <v>1972.333333</v>
      </c>
      <c r="Y1110" s="1">
        <v>0.38389004475407701</v>
      </c>
      <c r="Z1110" s="1">
        <v>0.35607280000000002</v>
      </c>
      <c r="AA1110" s="1">
        <v>1972.333333</v>
      </c>
      <c r="AB1110" s="1">
        <v>2.22599999999998</v>
      </c>
      <c r="AC1110" s="1">
        <v>63.241437692210297</v>
      </c>
      <c r="AD1110" s="1">
        <v>84.068739775657704</v>
      </c>
    </row>
    <row r="1111" spans="1:30" x14ac:dyDescent="0.25">
      <c r="A1111" s="1"/>
      <c r="B1111" s="1"/>
      <c r="C1111" s="1"/>
      <c r="I1111">
        <f t="shared" si="65"/>
        <v>1109</v>
      </c>
      <c r="J1111">
        <f t="shared" si="64"/>
        <v>1.7650283188891194</v>
      </c>
      <c r="K1111">
        <f t="array" ref="K1111">+((SUM(COS($I1111/$K$1*($A$22:$A$2000))*$B$22:$B$2000)))</f>
        <v>0.28547302623105469</v>
      </c>
      <c r="L1111">
        <f t="array" ref="L1111">+((SUM(COS($I1111/$K$1*($A$22:$A$2000))*$C$22:$C$2000)))</f>
        <v>-3.5398986567609327</v>
      </c>
      <c r="X1111" s="1">
        <v>1972.416667</v>
      </c>
      <c r="Y1111" s="1">
        <v>0.53179461887259505</v>
      </c>
      <c r="Z1111" s="1">
        <v>0.92893210000000004</v>
      </c>
      <c r="AA1111" s="1">
        <v>1972.416667</v>
      </c>
      <c r="AB1111" s="1">
        <v>2.2279999999999802</v>
      </c>
      <c r="AC1111" s="1">
        <v>59.885532047871003</v>
      </c>
      <c r="AD1111" s="1">
        <v>108.59736654436099</v>
      </c>
    </row>
    <row r="1112" spans="1:30" x14ac:dyDescent="0.25">
      <c r="A1112" s="1"/>
      <c r="B1112" s="1"/>
      <c r="C1112" s="1"/>
      <c r="I1112">
        <f t="shared" si="65"/>
        <v>1110</v>
      </c>
      <c r="J1112">
        <f t="shared" si="64"/>
        <v>1.7666198683200383</v>
      </c>
      <c r="K1112">
        <f t="array" ref="K1112">+((SUM(COS($I1112/$K$1*($A$22:$A$2000))*$B$22:$B$2000)))</f>
        <v>1.8458220944960495</v>
      </c>
      <c r="L1112">
        <f t="array" ref="L1112">+((SUM(COS($I1112/$K$1*($A$22:$A$2000))*$C$22:$C$2000)))</f>
        <v>5.9032301286055384</v>
      </c>
      <c r="X1112" s="1">
        <v>1972.5</v>
      </c>
      <c r="Y1112" s="1">
        <v>0.54417381091631301</v>
      </c>
      <c r="Z1112" s="1">
        <v>1.0013399999999999</v>
      </c>
      <c r="AA1112" s="1">
        <v>1972.5</v>
      </c>
      <c r="AB1112" s="1">
        <v>2.22999999999998</v>
      </c>
      <c r="AC1112" s="1">
        <v>46.493625002313799</v>
      </c>
      <c r="AD1112" s="1">
        <v>153.39546358826999</v>
      </c>
    </row>
    <row r="1113" spans="1:30" x14ac:dyDescent="0.25">
      <c r="A1113" s="1"/>
      <c r="B1113" s="1"/>
      <c r="C1113" s="1"/>
      <c r="I1113">
        <f t="shared" si="65"/>
        <v>1111</v>
      </c>
      <c r="J1113">
        <f t="shared" si="64"/>
        <v>1.7682114177509571</v>
      </c>
      <c r="K1113">
        <f t="array" ref="K1113">+((SUM(COS($I1113/$K$1*($A$22:$A$2000))*$B$22:$B$2000)))</f>
        <v>2.6663319883436665</v>
      </c>
      <c r="L1113">
        <f t="array" ref="L1113">+((SUM(COS($I1113/$K$1*($A$22:$A$2000))*$C$22:$C$2000)))</f>
        <v>14.113411709875903</v>
      </c>
      <c r="X1113" s="1">
        <v>1972.583333</v>
      </c>
      <c r="Y1113" s="1">
        <v>0.49967261743913699</v>
      </c>
      <c r="Z1113" s="1">
        <v>0.79182779999999997</v>
      </c>
      <c r="AA1113" s="1">
        <v>1972.583333</v>
      </c>
      <c r="AB1113" s="1">
        <v>2.2319999999999798</v>
      </c>
      <c r="AC1113" s="1">
        <v>25.609412645073199</v>
      </c>
      <c r="AD1113" s="1">
        <v>172.82140459287601</v>
      </c>
    </row>
    <row r="1114" spans="1:30" x14ac:dyDescent="0.25">
      <c r="A1114" s="1"/>
      <c r="B1114" s="1"/>
      <c r="C1114" s="1"/>
      <c r="I1114">
        <f t="shared" si="65"/>
        <v>1112</v>
      </c>
      <c r="J1114">
        <f t="shared" si="64"/>
        <v>1.769802967181876</v>
      </c>
      <c r="K1114">
        <f t="array" ref="K1114">+((SUM(COS($I1114/$K$1*($A$22:$A$2000))*$B$22:$B$2000)))</f>
        <v>2.2320541415039954</v>
      </c>
      <c r="L1114">
        <f t="array" ref="L1114">+((SUM(COS($I1114/$K$1*($A$22:$A$2000))*$C$22:$C$2000)))</f>
        <v>11.316806410069885</v>
      </c>
      <c r="X1114" s="1">
        <v>1972.666667</v>
      </c>
      <c r="Y1114" s="1">
        <v>0.48993734542692302</v>
      </c>
      <c r="Z1114" s="1">
        <v>0.72263230000000001</v>
      </c>
      <c r="AA1114" s="1">
        <v>1972.666667</v>
      </c>
      <c r="AB1114" s="1">
        <v>2.23399999999998</v>
      </c>
      <c r="AC1114" s="1">
        <v>8.8887903811058795</v>
      </c>
      <c r="AD1114" s="1">
        <v>162.541247985399</v>
      </c>
    </row>
    <row r="1115" spans="1:30" x14ac:dyDescent="0.25">
      <c r="A1115" s="1"/>
      <c r="B1115" s="1"/>
      <c r="C1115" s="1"/>
      <c r="I1115">
        <f t="shared" si="65"/>
        <v>1113</v>
      </c>
      <c r="J1115">
        <f t="shared" si="64"/>
        <v>1.7713945166127953</v>
      </c>
      <c r="K1115">
        <f t="array" ref="K1115">+((SUM(COS($I1115/$K$1*($A$22:$A$2000))*$B$22:$B$2000)))</f>
        <v>0.58473583481531943</v>
      </c>
      <c r="L1115">
        <f t="array" ref="L1115">+((SUM(COS($I1115/$K$1*($A$22:$A$2000))*$C$22:$C$2000)))</f>
        <v>-1.5370547192737205</v>
      </c>
      <c r="X1115" s="1">
        <v>1972.75</v>
      </c>
      <c r="Y1115" s="1">
        <v>0.493241098066732</v>
      </c>
      <c r="Z1115" s="1">
        <v>0.68258249999999998</v>
      </c>
      <c r="AA1115" s="1">
        <v>1972.75</v>
      </c>
      <c r="AB1115" s="1">
        <v>2.2359999999999798</v>
      </c>
      <c r="AC1115" s="1">
        <v>4.0002482679131903</v>
      </c>
      <c r="AD1115" s="1">
        <v>156.83207238005201</v>
      </c>
    </row>
    <row r="1116" spans="1:30" x14ac:dyDescent="0.25">
      <c r="A1116" s="1"/>
      <c r="B1116" s="1"/>
      <c r="C1116" s="1"/>
      <c r="I1116">
        <f t="shared" si="65"/>
        <v>1114</v>
      </c>
      <c r="J1116">
        <f t="shared" si="64"/>
        <v>1.7729860660437142</v>
      </c>
      <c r="K1116">
        <f t="array" ref="K1116">+((SUM(COS($I1116/$K$1*($A$22:$A$2000))*$B$22:$B$2000)))</f>
        <v>-1.4141898364875984</v>
      </c>
      <c r="L1116">
        <f t="array" ref="L1116">+((SUM(COS($I1116/$K$1*($A$22:$A$2000))*$C$22:$C$2000)))</f>
        <v>-11.357250017907186</v>
      </c>
      <c r="X1116" s="1">
        <v>1972.833333</v>
      </c>
      <c r="Y1116" s="1">
        <v>0.43519560420071901</v>
      </c>
      <c r="Z1116" s="1">
        <v>0.9178849</v>
      </c>
      <c r="AA1116" s="1">
        <v>1972.833333</v>
      </c>
      <c r="AB1116" s="1">
        <v>2.23799999999998</v>
      </c>
      <c r="AC1116" s="1">
        <v>5.2818899352024804</v>
      </c>
      <c r="AD1116" s="1">
        <v>178.834726899804</v>
      </c>
    </row>
    <row r="1117" spans="1:30" x14ac:dyDescent="0.25">
      <c r="A1117" s="1"/>
      <c r="B1117" s="1"/>
      <c r="C1117" s="1"/>
      <c r="I1117">
        <f t="shared" si="65"/>
        <v>1115</v>
      </c>
      <c r="J1117">
        <f t="shared" si="64"/>
        <v>1.7745776154746331</v>
      </c>
      <c r="K1117">
        <f t="array" ref="K1117">+((SUM(COS($I1117/$K$1*($A$22:$A$2000))*$B$22:$B$2000)))</f>
        <v>-2.625285866969068</v>
      </c>
      <c r="L1117">
        <f t="array" ref="L1117">+((SUM(COS($I1117/$K$1*($A$22:$A$2000))*$C$22:$C$2000)))</f>
        <v>-9.0699231595452723</v>
      </c>
      <c r="X1117" s="1">
        <v>1972.916667</v>
      </c>
      <c r="Y1117" s="1">
        <v>0.29614158743969099</v>
      </c>
      <c r="Z1117" s="1">
        <v>0.68997560000000002</v>
      </c>
      <c r="AA1117" s="1">
        <v>1972.916667</v>
      </c>
      <c r="AB1117" s="1">
        <v>2.23999999999997</v>
      </c>
      <c r="AC1117" s="1">
        <v>4.7939150037104996</v>
      </c>
      <c r="AD1117" s="1">
        <v>228.97134897958199</v>
      </c>
    </row>
    <row r="1118" spans="1:30" x14ac:dyDescent="0.25">
      <c r="A1118" s="1"/>
      <c r="B1118" s="1"/>
      <c r="C1118" s="1"/>
      <c r="I1118">
        <f t="shared" si="65"/>
        <v>1116</v>
      </c>
      <c r="J1118">
        <f t="shared" si="64"/>
        <v>1.776169164905552</v>
      </c>
      <c r="K1118">
        <f t="array" ref="K1118">+((SUM(COS($I1118/$K$1*($A$22:$A$2000))*$B$22:$B$2000)))</f>
        <v>-2.5150311228610396</v>
      </c>
      <c r="L1118">
        <f t="array" ref="L1118">+((SUM(COS($I1118/$K$1*($A$22:$A$2000))*$C$22:$C$2000)))</f>
        <v>-1.0529249569121601</v>
      </c>
      <c r="X1118" s="1">
        <v>1973</v>
      </c>
      <c r="Y1118" s="1">
        <v>0.124549987256735</v>
      </c>
      <c r="Z1118" s="1">
        <v>0.2112319</v>
      </c>
      <c r="AA1118" s="1">
        <v>1973</v>
      </c>
      <c r="AB1118" s="1">
        <v>2.2419999999999698</v>
      </c>
      <c r="AC1118" s="1">
        <v>3.1132171609825599</v>
      </c>
      <c r="AD1118" s="1">
        <v>298.42540181677401</v>
      </c>
    </row>
    <row r="1119" spans="1:30" x14ac:dyDescent="0.25">
      <c r="A1119" s="1"/>
      <c r="B1119" s="1"/>
      <c r="C1119" s="1"/>
      <c r="I1119">
        <f t="shared" si="65"/>
        <v>1117</v>
      </c>
      <c r="J1119">
        <f t="shared" si="64"/>
        <v>1.7777607143364709</v>
      </c>
      <c r="K1119">
        <f t="array" ref="K1119">+((SUM(COS($I1119/$K$1*($A$22:$A$2000))*$B$22:$B$2000)))</f>
        <v>-1.341991910928567</v>
      </c>
      <c r="L1119">
        <f t="array" ref="L1119">+((SUM(COS($I1119/$K$1*($A$22:$A$2000))*$C$22:$C$2000)))</f>
        <v>1.3667476254796007</v>
      </c>
      <c r="X1119" s="1">
        <v>1973.083333</v>
      </c>
      <c r="Y1119" s="1">
        <v>-2.5536838117563602E-3</v>
      </c>
      <c r="Z1119" s="1">
        <v>9.2012579999999997E-2</v>
      </c>
      <c r="AA1119" s="1">
        <v>1973.083333</v>
      </c>
      <c r="AB1119" s="1">
        <v>2.24399999999997</v>
      </c>
      <c r="AC1119" s="1">
        <v>3.5650926592973402</v>
      </c>
      <c r="AD1119" s="1">
        <v>361.58243871105702</v>
      </c>
    </row>
    <row r="1120" spans="1:30" x14ac:dyDescent="0.25">
      <c r="A1120" s="1"/>
      <c r="B1120" s="1"/>
      <c r="C1120" s="1"/>
      <c r="I1120">
        <f t="shared" si="65"/>
        <v>1118</v>
      </c>
      <c r="J1120">
        <f t="shared" si="64"/>
        <v>1.77935226376739</v>
      </c>
      <c r="K1120">
        <f t="array" ref="K1120">+((SUM(COS($I1120/$K$1*($A$22:$A$2000))*$B$22:$B$2000)))</f>
        <v>0.37021632215996647</v>
      </c>
      <c r="L1120">
        <f t="array" ref="L1120">+((SUM(COS($I1120/$K$1*($A$22:$A$2000))*$C$22:$C$2000)))</f>
        <v>-1.2025595474386563</v>
      </c>
      <c r="X1120" s="1">
        <v>1973.166667</v>
      </c>
      <c r="Y1120" s="1">
        <v>-2.1752580363012999E-2</v>
      </c>
      <c r="Z1120" s="1">
        <v>0.1512251</v>
      </c>
      <c r="AA1120" s="1">
        <v>1973.166667</v>
      </c>
      <c r="AB1120" s="1">
        <v>2.2459999999999698</v>
      </c>
      <c r="AC1120" s="1">
        <v>4.9733679461548697</v>
      </c>
      <c r="AD1120" s="1">
        <v>376.85630690626999</v>
      </c>
    </row>
    <row r="1121" spans="1:30" x14ac:dyDescent="0.25">
      <c r="A1121" s="1"/>
      <c r="B1121" s="1"/>
      <c r="C1121" s="1"/>
      <c r="I1121">
        <f t="shared" si="65"/>
        <v>1119</v>
      </c>
      <c r="J1121">
        <f t="shared" si="64"/>
        <v>1.7809438131983089</v>
      </c>
      <c r="K1121">
        <f t="array" ref="K1121">+((SUM(COS($I1121/$K$1*($A$22:$A$2000))*$B$22:$B$2000)))</f>
        <v>2.0972389631229853</v>
      </c>
      <c r="L1121">
        <f t="array" ref="L1121">+((SUM(COS($I1121/$K$1*($A$22:$A$2000))*$C$22:$C$2000)))</f>
        <v>1.0748264649025221</v>
      </c>
      <c r="X1121" s="1">
        <v>1973.25</v>
      </c>
      <c r="Y1121" s="1">
        <v>5.7237661783298102E-2</v>
      </c>
      <c r="Z1121" s="1">
        <v>6.4255300000000001E-2</v>
      </c>
      <c r="AA1121" s="1">
        <v>1973.25</v>
      </c>
      <c r="AB1121" s="1">
        <v>2.24799999999997</v>
      </c>
      <c r="AC1121" s="1">
        <v>4.9567984234055</v>
      </c>
      <c r="AD1121" s="1">
        <v>323.13690189822302</v>
      </c>
    </row>
    <row r="1122" spans="1:30" x14ac:dyDescent="0.25">
      <c r="A1122" s="1"/>
      <c r="B1122" s="1"/>
      <c r="C1122" s="1"/>
      <c r="I1122">
        <f t="shared" si="65"/>
        <v>1120</v>
      </c>
      <c r="J1122">
        <f t="shared" si="64"/>
        <v>1.7825353626292277</v>
      </c>
      <c r="K1122">
        <f t="array" ref="K1122">+((SUM(COS($I1122/$K$1*($A$22:$A$2000))*$B$22:$B$2000)))</f>
        <v>3.0651603967975283</v>
      </c>
      <c r="L1122">
        <f t="array" ref="L1122">+((SUM(COS($I1122/$K$1*($A$22:$A$2000))*$C$22:$C$2000)))</f>
        <v>9.1240251428630224</v>
      </c>
      <c r="X1122" s="1">
        <v>1973.333333</v>
      </c>
      <c r="Y1122" s="1">
        <v>0.13337082739428199</v>
      </c>
      <c r="Z1122" s="1">
        <v>0.28287060000000003</v>
      </c>
      <c r="AA1122" s="1">
        <v>1973.333333</v>
      </c>
      <c r="AB1122" s="1">
        <v>2.2499999999999698</v>
      </c>
      <c r="AC1122" s="1">
        <v>4.3747651828455298</v>
      </c>
      <c r="AD1122" s="1">
        <v>224.39257183673001</v>
      </c>
    </row>
    <row r="1123" spans="1:30" x14ac:dyDescent="0.25">
      <c r="A1123" s="1"/>
      <c r="B1123" s="1"/>
      <c r="C1123" s="1"/>
      <c r="I1123">
        <f t="shared" si="65"/>
        <v>1121</v>
      </c>
      <c r="J1123">
        <f t="shared" si="64"/>
        <v>1.7841269120601468</v>
      </c>
      <c r="K1123">
        <f t="array" ref="K1123">+((SUM(COS($I1123/$K$1*($A$22:$A$2000))*$B$22:$B$2000)))</f>
        <v>2.4252976528059849</v>
      </c>
      <c r="L1123">
        <f t="array" ref="L1123">+((SUM(COS($I1123/$K$1*($A$22:$A$2000))*$C$22:$C$2000)))</f>
        <v>10.739565255190456</v>
      </c>
      <c r="X1123" s="1">
        <v>1973.416667</v>
      </c>
      <c r="Y1123" s="1">
        <v>0.116779160494541</v>
      </c>
      <c r="Z1123" s="1">
        <v>-3.4428390000000003E-2</v>
      </c>
      <c r="AA1123" s="1">
        <v>1973.416667</v>
      </c>
      <c r="AB1123" s="1">
        <v>2.25199999999997</v>
      </c>
      <c r="AC1123" s="1">
        <v>6.7323119538314398</v>
      </c>
      <c r="AD1123" s="1">
        <v>125.920668747253</v>
      </c>
    </row>
    <row r="1124" spans="1:30" x14ac:dyDescent="0.25">
      <c r="A1124" s="1"/>
      <c r="B1124" s="1"/>
      <c r="C1124" s="1"/>
      <c r="I1124">
        <f t="shared" si="65"/>
        <v>1122</v>
      </c>
      <c r="J1124">
        <f t="shared" si="64"/>
        <v>1.7857184614910659</v>
      </c>
      <c r="K1124">
        <f t="array" ref="K1124">+((SUM(COS($I1124/$K$1*($A$22:$A$2000))*$B$22:$B$2000)))</f>
        <v>0.21144401503336593</v>
      </c>
      <c r="L1124">
        <f t="array" ref="L1124">+((SUM(COS($I1124/$K$1*($A$22:$A$2000))*$C$22:$C$2000)))</f>
        <v>-0.90836782631807145</v>
      </c>
      <c r="X1124" s="1">
        <v>1973.5</v>
      </c>
      <c r="Y1124" s="1">
        <v>4.2012014879236198E-2</v>
      </c>
      <c r="Z1124" s="1">
        <v>-0.20141919999999999</v>
      </c>
      <c r="AA1124" s="1">
        <v>1973.5</v>
      </c>
      <c r="AB1124" s="1">
        <v>2.2539999999999698</v>
      </c>
      <c r="AC1124" s="1">
        <v>16.629104980935399</v>
      </c>
      <c r="AD1124" s="1">
        <v>57.459051555989497</v>
      </c>
    </row>
    <row r="1125" spans="1:30" x14ac:dyDescent="0.25">
      <c r="A1125" s="1"/>
      <c r="B1125" s="1"/>
      <c r="C1125" s="1"/>
      <c r="I1125">
        <f t="shared" si="65"/>
        <v>1123</v>
      </c>
      <c r="J1125">
        <f t="shared" si="64"/>
        <v>1.7873100109219848</v>
      </c>
      <c r="K1125">
        <f t="array" ref="K1125">+((SUM(COS($I1125/$K$1*($A$22:$A$2000))*$B$22:$B$2000)))</f>
        <v>-2.1786381936970178</v>
      </c>
      <c r="L1125">
        <f t="array" ref="L1125">+((SUM(COS($I1125/$K$1*($A$22:$A$2000))*$C$22:$C$2000)))</f>
        <v>-13.815871278638005</v>
      </c>
      <c r="X1125" s="1">
        <v>1973.583333</v>
      </c>
      <c r="Y1125" s="1">
        <v>1.03840353496709E-2</v>
      </c>
      <c r="Z1125" s="1">
        <v>-0.32589210000000002</v>
      </c>
      <c r="AA1125" s="1">
        <v>1973.583333</v>
      </c>
      <c r="AB1125" s="1">
        <v>2.25599999999997</v>
      </c>
      <c r="AC1125" s="1">
        <v>36.751510588298103</v>
      </c>
      <c r="AD1125" s="1">
        <v>23.652249537675999</v>
      </c>
    </row>
    <row r="1126" spans="1:30" x14ac:dyDescent="0.25">
      <c r="A1126" s="1"/>
      <c r="B1126" s="1"/>
      <c r="C1126" s="1"/>
      <c r="I1126">
        <f t="shared" si="65"/>
        <v>1124</v>
      </c>
      <c r="J1126">
        <f t="shared" si="64"/>
        <v>1.7889015603529037</v>
      </c>
      <c r="K1126">
        <f t="array" ref="K1126">+((SUM(COS($I1126/$K$1*($A$22:$A$2000))*$B$22:$B$2000)))</f>
        <v>-3.0722755014512115</v>
      </c>
      <c r="L1126">
        <f t="array" ref="L1126">+((SUM(COS($I1126/$K$1*($A$22:$A$2000))*$C$22:$C$2000)))</f>
        <v>-11.620608206935964</v>
      </c>
      <c r="X1126" s="1">
        <v>1973.666667</v>
      </c>
      <c r="Y1126" s="1">
        <v>3.8881643164504702E-2</v>
      </c>
      <c r="Z1126" s="1">
        <v>-0.41333569999999997</v>
      </c>
      <c r="AA1126" s="1">
        <v>1973.666667</v>
      </c>
      <c r="AB1126" s="1">
        <v>2.2579999999999698</v>
      </c>
      <c r="AC1126" s="1">
        <v>63.110215444958101</v>
      </c>
      <c r="AD1126" s="1">
        <v>16.020783679784699</v>
      </c>
    </row>
    <row r="1127" spans="1:30" x14ac:dyDescent="0.25">
      <c r="A1127" s="1"/>
      <c r="B1127" s="1"/>
      <c r="C1127" s="1"/>
      <c r="I1127">
        <f t="shared" si="65"/>
        <v>1125</v>
      </c>
      <c r="J1127">
        <f t="shared" si="64"/>
        <v>1.7904931097838226</v>
      </c>
      <c r="K1127">
        <f t="array" ref="K1127">+((SUM(COS($I1127/$K$1*($A$22:$A$2000))*$B$22:$B$2000)))</f>
        <v>-2.1206983296815576</v>
      </c>
      <c r="L1127">
        <f t="array" ref="L1127">+((SUM(COS($I1127/$K$1*($A$22:$A$2000))*$C$22:$C$2000)))</f>
        <v>3.0597844029558376</v>
      </c>
      <c r="X1127" s="1">
        <v>1973.75</v>
      </c>
      <c r="Y1127" s="1">
        <v>6.0810693673283303E-2</v>
      </c>
      <c r="Z1127" s="1">
        <v>-9.2558349999999998E-2</v>
      </c>
      <c r="AA1127" s="1">
        <v>1973.75</v>
      </c>
      <c r="AB1127" s="1">
        <v>2.25999999999997</v>
      </c>
      <c r="AC1127" s="1">
        <v>85.762292397420097</v>
      </c>
      <c r="AD1127" s="1">
        <v>23.593122987065001</v>
      </c>
    </row>
    <row r="1128" spans="1:30" x14ac:dyDescent="0.25">
      <c r="A1128" s="1"/>
      <c r="B1128" s="1"/>
      <c r="C1128" s="1"/>
      <c r="I1128">
        <f t="shared" si="65"/>
        <v>1126</v>
      </c>
      <c r="J1128">
        <f t="shared" si="64"/>
        <v>1.7920846592147415</v>
      </c>
      <c r="K1128">
        <f t="array" ref="K1128">+((SUM(COS($I1128/$K$1*($A$22:$A$2000))*$B$22:$B$2000)))</f>
        <v>-0.40833084534179154</v>
      </c>
      <c r="L1128">
        <f t="array" ref="L1128">+((SUM(COS($I1128/$K$1*($A$22:$A$2000))*$C$22:$C$2000)))</f>
        <v>11.160543540031318</v>
      </c>
      <c r="X1128" s="1">
        <v>1973.833333</v>
      </c>
      <c r="Y1128" s="1">
        <v>6.5509774740966101E-2</v>
      </c>
      <c r="Z1128" s="1">
        <v>9.0343950000000006E-2</v>
      </c>
      <c r="AA1128" s="1">
        <v>1973.833333</v>
      </c>
      <c r="AB1128" s="1">
        <v>2.2619999999999698</v>
      </c>
      <c r="AC1128" s="1">
        <v>95.697128264031093</v>
      </c>
      <c r="AD1128" s="1">
        <v>34.991786147229</v>
      </c>
    </row>
    <row r="1129" spans="1:30" x14ac:dyDescent="0.25">
      <c r="A1129" s="1"/>
      <c r="B1129" s="1"/>
      <c r="C1129" s="1"/>
      <c r="I1129">
        <f t="shared" si="65"/>
        <v>1127</v>
      </c>
      <c r="J1129">
        <f t="shared" si="64"/>
        <v>1.7936762086456604</v>
      </c>
      <c r="K1129">
        <f t="array" ref="K1129">+((SUM(COS($I1129/$K$1*($A$22:$A$2000))*$B$22:$B$2000)))</f>
        <v>0.96434997380335641</v>
      </c>
      <c r="L1129">
        <f t="array" ref="L1129">+((SUM(COS($I1129/$K$1*($A$22:$A$2000))*$C$22:$C$2000)))</f>
        <v>3.4689538775492554</v>
      </c>
      <c r="X1129" s="1">
        <v>1973.916667</v>
      </c>
      <c r="Y1129" s="1">
        <v>0.118379431940839</v>
      </c>
      <c r="Z1129" s="1">
        <v>0.25994460000000003</v>
      </c>
      <c r="AA1129" s="1">
        <v>1973.916667</v>
      </c>
      <c r="AB1129" s="1">
        <v>2.26399999999997</v>
      </c>
      <c r="AC1129" s="1">
        <v>89.143536759441105</v>
      </c>
      <c r="AD1129" s="1">
        <v>40.087968350916597</v>
      </c>
    </row>
    <row r="1130" spans="1:30" x14ac:dyDescent="0.25">
      <c r="A1130" s="1"/>
      <c r="B1130" s="1"/>
      <c r="C1130" s="1"/>
      <c r="I1130">
        <f t="shared" si="65"/>
        <v>1128</v>
      </c>
      <c r="J1130">
        <f t="shared" si="64"/>
        <v>1.7952677580765795</v>
      </c>
      <c r="K1130">
        <f t="array" ref="K1130">+((SUM(COS($I1130/$K$1*($A$22:$A$2000))*$B$22:$B$2000)))</f>
        <v>1.8026837355567122</v>
      </c>
      <c r="L1130">
        <f t="array" ref="L1130">+((SUM(COS($I1130/$K$1*($A$22:$A$2000))*$C$22:$C$2000)))</f>
        <v>-7.0094362279453017</v>
      </c>
      <c r="X1130" s="1">
        <v>1974</v>
      </c>
      <c r="Y1130" s="1">
        <v>0.22479832277578299</v>
      </c>
      <c r="Z1130" s="1">
        <v>0.44753290000000001</v>
      </c>
      <c r="AA1130" s="1">
        <v>1974</v>
      </c>
      <c r="AB1130" s="1">
        <v>2.2659999999999698</v>
      </c>
      <c r="AC1130" s="1">
        <v>68.116972863830995</v>
      </c>
      <c r="AD1130" s="1">
        <v>37.074513835923199</v>
      </c>
    </row>
    <row r="1131" spans="1:30" x14ac:dyDescent="0.25">
      <c r="A1131" s="1"/>
      <c r="B1131" s="1"/>
      <c r="C1131" s="1"/>
      <c r="I1131">
        <f t="shared" si="65"/>
        <v>1129</v>
      </c>
      <c r="J1131">
        <f t="shared" si="64"/>
        <v>1.7968593075074983</v>
      </c>
      <c r="K1131">
        <f t="array" ref="K1131">+((SUM(COS($I1131/$K$1*($A$22:$A$2000))*$B$22:$B$2000)))</f>
        <v>2.197045110917542</v>
      </c>
      <c r="L1131">
        <f t="array" ref="L1131">+((SUM(COS($I1131/$K$1*($A$22:$A$2000))*$C$22:$C$2000)))</f>
        <v>-4.5634992515367374</v>
      </c>
      <c r="X1131" s="1">
        <v>1974.083333</v>
      </c>
      <c r="Y1131" s="1">
        <v>0.29640522179122603</v>
      </c>
      <c r="Z1131" s="1">
        <v>0.32506380000000001</v>
      </c>
      <c r="AA1131" s="1">
        <v>1974.083333</v>
      </c>
      <c r="AB1131" s="1">
        <v>2.26799999999997</v>
      </c>
      <c r="AC1131" s="1">
        <v>41.5558141802968</v>
      </c>
      <c r="AD1131" s="1">
        <v>34.354437883437498</v>
      </c>
    </row>
    <row r="1132" spans="1:30" x14ac:dyDescent="0.25">
      <c r="A1132" s="1"/>
      <c r="B1132" s="1"/>
      <c r="C1132" s="1"/>
      <c r="I1132">
        <f t="shared" si="65"/>
        <v>1130</v>
      </c>
      <c r="J1132">
        <f t="shared" si="64"/>
        <v>1.7984508569384174</v>
      </c>
      <c r="K1132">
        <f t="array" ref="K1132">+((SUM(COS($I1132/$K$1*($A$22:$A$2000))*$B$22:$B$2000)))</f>
        <v>1.7745538389919575</v>
      </c>
      <c r="L1132">
        <f t="array" ref="L1132">+((SUM(COS($I1132/$K$1*($A$22:$A$2000))*$C$22:$C$2000)))</f>
        <v>6.5644405785079023</v>
      </c>
      <c r="X1132" s="1">
        <v>1974.166667</v>
      </c>
      <c r="Y1132" s="1">
        <v>0.29372418693135599</v>
      </c>
      <c r="Z1132" s="1">
        <v>0.4013545</v>
      </c>
      <c r="AA1132" s="1">
        <v>1974.166667</v>
      </c>
      <c r="AB1132" s="1">
        <v>2.2699999999999698</v>
      </c>
      <c r="AC1132" s="1">
        <v>22.4948554209634</v>
      </c>
      <c r="AD1132" s="1">
        <v>38.7810584966712</v>
      </c>
    </row>
    <row r="1133" spans="1:30" x14ac:dyDescent="0.25">
      <c r="A1133" s="1"/>
      <c r="B1133" s="1"/>
      <c r="C1133" s="1"/>
      <c r="I1133">
        <f t="shared" si="65"/>
        <v>1131</v>
      </c>
      <c r="J1133">
        <f t="shared" si="64"/>
        <v>1.8000424063693363</v>
      </c>
      <c r="K1133">
        <f t="array" ref="K1133">+((SUM(COS($I1133/$K$1*($A$22:$A$2000))*$B$22:$B$2000)))</f>
        <v>0.27399987542254445</v>
      </c>
      <c r="L1133">
        <f t="array" ref="L1133">+((SUM(COS($I1133/$K$1*($A$22:$A$2000))*$C$22:$C$2000)))</f>
        <v>9.2619504433074038</v>
      </c>
      <c r="X1133" s="1">
        <v>1974.25</v>
      </c>
      <c r="Y1133" s="1">
        <v>0.284484936483968</v>
      </c>
      <c r="Z1133" s="1">
        <v>0.12708729999999999</v>
      </c>
      <c r="AA1133" s="1">
        <v>1974.25</v>
      </c>
      <c r="AB1133" s="1">
        <v>2.27199999999997</v>
      </c>
      <c r="AC1133" s="1">
        <v>18.2622678463954</v>
      </c>
      <c r="AD1133" s="1">
        <v>47.158166548001802</v>
      </c>
    </row>
    <row r="1134" spans="1:30" x14ac:dyDescent="0.25">
      <c r="A1134" s="1"/>
      <c r="B1134" s="1"/>
      <c r="C1134" s="1"/>
      <c r="I1134">
        <f t="shared" si="65"/>
        <v>1132</v>
      </c>
      <c r="J1134">
        <f t="shared" si="64"/>
        <v>1.8016339558002554</v>
      </c>
      <c r="K1134">
        <f t="array" ref="K1134">+((SUM(COS($I1134/$K$1*($A$22:$A$2000))*$B$22:$B$2000)))</f>
        <v>-1.5244924322977009</v>
      </c>
      <c r="L1134">
        <f t="array" ref="L1134">+((SUM(COS($I1134/$K$1*($A$22:$A$2000))*$C$22:$C$2000)))</f>
        <v>-1.0252603395157367</v>
      </c>
      <c r="X1134" s="1">
        <v>1974.333333</v>
      </c>
      <c r="Y1134" s="1">
        <v>0.29985100806599502</v>
      </c>
      <c r="Z1134" s="1">
        <v>-4.0756229999999997E-2</v>
      </c>
      <c r="AA1134" s="1">
        <v>1974.333333</v>
      </c>
      <c r="AB1134" s="1">
        <v>2.2739999999999698</v>
      </c>
      <c r="AC1134" s="1">
        <v>24.985809035565499</v>
      </c>
      <c r="AD1134" s="1">
        <v>54.332556379078902</v>
      </c>
    </row>
    <row r="1135" spans="1:30" x14ac:dyDescent="0.25">
      <c r="A1135" s="1"/>
      <c r="B1135" s="1"/>
      <c r="C1135" s="1"/>
      <c r="I1135">
        <f t="shared" si="65"/>
        <v>1133</v>
      </c>
      <c r="J1135">
        <f t="shared" si="64"/>
        <v>1.8032255052311743</v>
      </c>
      <c r="K1135">
        <f t="array" ref="K1135">+((SUM(COS($I1135/$K$1*($A$22:$A$2000))*$B$22:$B$2000)))</f>
        <v>-2.3274579393409405</v>
      </c>
      <c r="L1135">
        <f t="array" ref="L1135">+((SUM(COS($I1135/$K$1*($A$22:$A$2000))*$C$22:$C$2000)))</f>
        <v>-10.239494016547695</v>
      </c>
      <c r="X1135" s="1">
        <v>1974.416667</v>
      </c>
      <c r="Y1135" s="1">
        <v>0.246078962724396</v>
      </c>
      <c r="Z1135" s="1">
        <v>0.163692</v>
      </c>
      <c r="AA1135" s="1">
        <v>1974.416667</v>
      </c>
      <c r="AB1135" s="1">
        <v>2.27599999999997</v>
      </c>
      <c r="AC1135" s="1">
        <v>33.886920051729703</v>
      </c>
      <c r="AD1135" s="1">
        <v>59.447623503427401</v>
      </c>
    </row>
    <row r="1136" spans="1:30" x14ac:dyDescent="0.25">
      <c r="A1136" s="1"/>
      <c r="B1136" s="1"/>
      <c r="C1136" s="1"/>
      <c r="I1136">
        <f t="shared" si="65"/>
        <v>1134</v>
      </c>
      <c r="J1136">
        <f t="shared" si="64"/>
        <v>1.8048170546620932</v>
      </c>
      <c r="K1136">
        <f t="array" ref="K1136">+((SUM(COS($I1136/$K$1*($A$22:$A$2000))*$B$22:$B$2000)))</f>
        <v>-1.8215819094979144</v>
      </c>
      <c r="L1136">
        <f t="array" ref="L1136">+((SUM(COS($I1136/$K$1*($A$22:$A$2000))*$C$22:$C$2000)))</f>
        <v>-6.7345580292302447</v>
      </c>
      <c r="X1136" s="1">
        <v>1974.5</v>
      </c>
      <c r="Y1136" s="1">
        <v>4.6869457111402099E-2</v>
      </c>
      <c r="Z1136" s="1">
        <v>4.4510319999999999E-2</v>
      </c>
      <c r="AA1136" s="1">
        <v>1974.5</v>
      </c>
      <c r="AB1136" s="1">
        <v>2.2779999999999698</v>
      </c>
      <c r="AC1136" s="1">
        <v>39.104819804022</v>
      </c>
      <c r="AD1136" s="1">
        <v>59.358488507577299</v>
      </c>
    </row>
    <row r="1137" spans="1:30" x14ac:dyDescent="0.25">
      <c r="A1137" s="1"/>
      <c r="B1137" s="1"/>
      <c r="C1137" s="1"/>
      <c r="I1137">
        <f t="shared" si="65"/>
        <v>1135</v>
      </c>
      <c r="J1137">
        <f t="shared" si="64"/>
        <v>1.8064086040930121</v>
      </c>
      <c r="K1137">
        <f t="array" ref="K1137">+((SUM(COS($I1137/$K$1*($A$22:$A$2000))*$B$22:$B$2000)))</f>
        <v>-0.87231950788456125</v>
      </c>
      <c r="L1137">
        <f t="array" ref="L1137">+((SUM(COS($I1137/$K$1*($A$22:$A$2000))*$C$22:$C$2000)))</f>
        <v>2.8170544255857575</v>
      </c>
      <c r="X1137" s="1">
        <v>1974.583333</v>
      </c>
      <c r="Y1137" s="1">
        <v>-0.21404124557639501</v>
      </c>
      <c r="Z1137" s="1">
        <v>-0.216754</v>
      </c>
      <c r="AA1137" s="1">
        <v>1974.583333</v>
      </c>
      <c r="AB1137" s="1">
        <v>2.2799999999999701</v>
      </c>
      <c r="AC1137" s="1">
        <v>38.227015707678497</v>
      </c>
      <c r="AD1137" s="1">
        <v>49.378271786954002</v>
      </c>
    </row>
    <row r="1138" spans="1:30" x14ac:dyDescent="0.25">
      <c r="A1138" s="1"/>
      <c r="B1138" s="1"/>
      <c r="C1138" s="1"/>
      <c r="I1138">
        <f t="shared" si="65"/>
        <v>1136</v>
      </c>
      <c r="J1138">
        <f t="shared" si="64"/>
        <v>1.808000153523931</v>
      </c>
      <c r="K1138">
        <f t="array" ref="K1138">+((SUM(COS($I1138/$K$1*($A$22:$A$2000))*$B$22:$B$2000)))</f>
        <v>-5.9029251531510077E-2</v>
      </c>
      <c r="L1138">
        <f t="array" ref="L1138">+((SUM(COS($I1138/$K$1*($A$22:$A$2000))*$C$22:$C$2000)))</f>
        <v>5.1781217014514986</v>
      </c>
      <c r="X1138" s="1">
        <v>1974.666667</v>
      </c>
      <c r="Y1138" s="1">
        <v>-0.38593786899240001</v>
      </c>
      <c r="Z1138" s="1">
        <v>-0.3013961</v>
      </c>
      <c r="AA1138" s="1">
        <v>1974.666667</v>
      </c>
      <c r="AB1138" s="1">
        <v>2.2819999999999698</v>
      </c>
      <c r="AC1138" s="1">
        <v>30.977934146692601</v>
      </c>
      <c r="AD1138" s="1">
        <v>34.428628450136003</v>
      </c>
    </row>
    <row r="1139" spans="1:30" x14ac:dyDescent="0.25">
      <c r="A1139" s="1"/>
      <c r="B1139" s="1"/>
      <c r="C1139" s="1"/>
      <c r="I1139">
        <f t="shared" si="65"/>
        <v>1137</v>
      </c>
      <c r="J1139">
        <f t="shared" si="64"/>
        <v>1.8095917029548498</v>
      </c>
      <c r="K1139">
        <f t="array" ref="K1139">+((SUM(COS($I1139/$K$1*($A$22:$A$2000))*$B$22:$B$2000)))</f>
        <v>1.0728671714119937</v>
      </c>
      <c r="L1139">
        <f t="array" ref="L1139">+((SUM(COS($I1139/$K$1*($A$22:$A$2000))*$C$22:$C$2000)))</f>
        <v>0.2249633940145413</v>
      </c>
      <c r="X1139" s="1">
        <v>1974.75</v>
      </c>
      <c r="Y1139" s="1">
        <v>-0.41976073626277199</v>
      </c>
      <c r="Z1139" s="1">
        <v>-0.48894789999999999</v>
      </c>
      <c r="AA1139" s="1">
        <v>1974.75</v>
      </c>
      <c r="AB1139" s="1">
        <v>2.2839999999999701</v>
      </c>
      <c r="AC1139" s="1">
        <v>20.1942361170554</v>
      </c>
      <c r="AD1139" s="1">
        <v>25.501564552677099</v>
      </c>
    </row>
    <row r="1140" spans="1:30" x14ac:dyDescent="0.25">
      <c r="A1140" s="1"/>
      <c r="B1140" s="1"/>
      <c r="C1140" s="1"/>
      <c r="I1140">
        <f t="shared" si="65"/>
        <v>1138</v>
      </c>
      <c r="J1140">
        <f t="shared" si="64"/>
        <v>1.8111832523857692</v>
      </c>
      <c r="K1140">
        <f t="array" ref="K1140">+((SUM(COS($I1140/$K$1*($A$22:$A$2000))*$B$22:$B$2000)))</f>
        <v>2.6650815644833341</v>
      </c>
      <c r="L1140">
        <f t="array" ref="L1140">+((SUM(COS($I1140/$K$1*($A$22:$A$2000))*$C$22:$C$2000)))</f>
        <v>-1.2791350192236877</v>
      </c>
      <c r="X1140" s="1">
        <v>1974.833333</v>
      </c>
      <c r="Y1140" s="1">
        <v>-0.35787586185979298</v>
      </c>
      <c r="Z1140" s="1">
        <v>-0.30357499999999998</v>
      </c>
      <c r="AA1140" s="1">
        <v>1974.833333</v>
      </c>
      <c r="AB1140" s="1">
        <v>2.2859999999999698</v>
      </c>
      <c r="AC1140" s="1">
        <v>10.5463728427844</v>
      </c>
      <c r="AD1140" s="1">
        <v>24.248615526948299</v>
      </c>
    </row>
    <row r="1141" spans="1:30" x14ac:dyDescent="0.25">
      <c r="A1141" s="1"/>
      <c r="B1141" s="1"/>
      <c r="C1141" s="1"/>
      <c r="I1141">
        <f t="shared" si="65"/>
        <v>1139</v>
      </c>
      <c r="J1141">
        <f t="shared" si="64"/>
        <v>1.812774801816688</v>
      </c>
      <c r="K1141">
        <f t="array" ref="K1141">+((SUM(COS($I1141/$K$1*($A$22:$A$2000))*$B$22:$B$2000)))</f>
        <v>3.2894768206292726</v>
      </c>
      <c r="L1141">
        <f t="array" ref="L1141">+((SUM(COS($I1141/$K$1*($A$22:$A$2000))*$C$22:$C$2000)))</f>
        <v>3.6828025881487845</v>
      </c>
      <c r="X1141" s="1">
        <v>1974.916667</v>
      </c>
      <c r="Y1141" s="1">
        <v>-0.22491583574473101</v>
      </c>
      <c r="Z1141" s="1">
        <v>-0.14707339999999999</v>
      </c>
      <c r="AA1141" s="1">
        <v>1974.916667</v>
      </c>
      <c r="AB1141" s="1">
        <v>2.2879999999999701</v>
      </c>
      <c r="AC1141" s="1">
        <v>4.6201047050676198</v>
      </c>
      <c r="AD1141" s="1">
        <v>23.950808172362901</v>
      </c>
    </row>
    <row r="1142" spans="1:30" x14ac:dyDescent="0.25">
      <c r="A1142" s="1"/>
      <c r="B1142" s="1"/>
      <c r="C1142" s="1"/>
      <c r="I1142">
        <f t="shared" si="65"/>
        <v>1140</v>
      </c>
      <c r="J1142">
        <f t="shared" si="64"/>
        <v>1.8143663512476069</v>
      </c>
      <c r="K1142">
        <f t="array" ref="K1142">+((SUM(COS($I1142/$K$1*($A$22:$A$2000))*$B$22:$B$2000)))</f>
        <v>1.3571478634385121</v>
      </c>
      <c r="L1142">
        <f t="array" ref="L1142">+((SUM(COS($I1142/$K$1*($A$22:$A$2000))*$C$22:$C$2000)))</f>
        <v>5.5814706557192411</v>
      </c>
      <c r="X1142" s="1">
        <v>1975</v>
      </c>
      <c r="Y1142" s="1">
        <v>-3.45807644147662E-2</v>
      </c>
      <c r="Z1142" s="1">
        <v>-0.19814809999999999</v>
      </c>
      <c r="AA1142" s="1">
        <v>1975</v>
      </c>
      <c r="AB1142" s="1">
        <v>2.2899999999999698</v>
      </c>
      <c r="AC1142" s="1">
        <v>1.90762282035371</v>
      </c>
      <c r="AD1142" s="1">
        <v>22.724167544635499</v>
      </c>
    </row>
    <row r="1143" spans="1:30" x14ac:dyDescent="0.25">
      <c r="A1143" s="1"/>
      <c r="B1143" s="1"/>
      <c r="C1143" s="1"/>
      <c r="I1143">
        <f t="shared" si="65"/>
        <v>1141</v>
      </c>
      <c r="J1143">
        <f t="shared" si="64"/>
        <v>1.8159579006785258</v>
      </c>
      <c r="K1143">
        <f t="array" ref="K1143">+((SUM(COS($I1143/$K$1*($A$22:$A$2000))*$B$22:$B$2000)))</f>
        <v>-2.2641755784722815</v>
      </c>
      <c r="L1143">
        <f t="array" ref="L1143">+((SUM(COS($I1143/$K$1*($A$22:$A$2000))*$C$22:$C$2000)))</f>
        <v>-1.4871902375718509</v>
      </c>
      <c r="X1143" s="1">
        <v>1975.083333</v>
      </c>
      <c r="Y1143" s="1">
        <v>0.140903360983724</v>
      </c>
      <c r="Z1143" s="1">
        <v>-8.0497150000000003E-2</v>
      </c>
      <c r="AA1143" s="1">
        <v>1975.083333</v>
      </c>
      <c r="AB1143" s="1">
        <v>2.2919999999999701</v>
      </c>
      <c r="AC1143" s="1">
        <v>1.03103106464668</v>
      </c>
      <c r="AD1143" s="1">
        <v>24.272153809339301</v>
      </c>
    </row>
    <row r="1144" spans="1:30" x14ac:dyDescent="0.25">
      <c r="A1144" s="1"/>
      <c r="B1144" s="1"/>
      <c r="C1144" s="1"/>
      <c r="I1144">
        <f t="shared" si="65"/>
        <v>1142</v>
      </c>
      <c r="J1144">
        <f t="shared" si="64"/>
        <v>1.8175494501094447</v>
      </c>
      <c r="K1144">
        <f t="array" ref="K1144">+((SUM(COS($I1144/$K$1*($A$22:$A$2000))*$B$22:$B$2000)))</f>
        <v>-4.3944766364939634</v>
      </c>
      <c r="L1144">
        <f t="array" ref="L1144">+((SUM(COS($I1144/$K$1*($A$22:$A$2000))*$C$22:$C$2000)))</f>
        <v>-8.9300807824272255</v>
      </c>
      <c r="X1144" s="1">
        <v>1975.166667</v>
      </c>
      <c r="Y1144" s="1">
        <v>0.219858571781407</v>
      </c>
      <c r="Z1144" s="1">
        <v>-0.31137350000000003</v>
      </c>
      <c r="AA1144" s="1">
        <v>1975.166667</v>
      </c>
      <c r="AB1144" s="1">
        <v>2.2939999999999698</v>
      </c>
      <c r="AC1144" s="1">
        <v>1.0274395702688299</v>
      </c>
      <c r="AD1144" s="1">
        <v>29.840828273457301</v>
      </c>
    </row>
    <row r="1145" spans="1:30" x14ac:dyDescent="0.25">
      <c r="A1145" s="1"/>
      <c r="B1145" s="1"/>
      <c r="C1145" s="1"/>
      <c r="I1145">
        <f t="shared" si="65"/>
        <v>1143</v>
      </c>
      <c r="J1145">
        <f t="shared" si="64"/>
        <v>1.8191409995403638</v>
      </c>
      <c r="K1145">
        <f t="array" ref="K1145">+((SUM(COS($I1145/$K$1*($A$22:$A$2000))*$B$22:$B$2000)))</f>
        <v>-3.0048725130670562</v>
      </c>
      <c r="L1145">
        <f t="array" ref="L1145">+((SUM(COS($I1145/$K$1*($A$22:$A$2000))*$C$22:$C$2000)))</f>
        <v>-5.914027816186592</v>
      </c>
      <c r="X1145" s="1">
        <v>1975.25</v>
      </c>
      <c r="Y1145" s="1">
        <v>0.216502624776057</v>
      </c>
      <c r="Z1145" s="1">
        <v>0.26781529999999998</v>
      </c>
      <c r="AA1145" s="1">
        <v>1975.25</v>
      </c>
      <c r="AB1145" s="1">
        <v>2.2959999999999701</v>
      </c>
      <c r="AC1145" s="1">
        <v>1.1888031207740299</v>
      </c>
      <c r="AD1145" s="1">
        <v>36.975726776333701</v>
      </c>
    </row>
    <row r="1146" spans="1:30" x14ac:dyDescent="0.25">
      <c r="A1146" s="1"/>
      <c r="B1146" s="1"/>
      <c r="C1146" s="1"/>
      <c r="I1146">
        <f t="shared" si="65"/>
        <v>1144</v>
      </c>
      <c r="J1146">
        <f t="shared" si="64"/>
        <v>1.8207325489712827</v>
      </c>
      <c r="K1146">
        <f t="array" ref="K1146">+((SUM(COS($I1146/$K$1*($A$22:$A$2000))*$B$22:$B$2000)))</f>
        <v>0.33046437903515441</v>
      </c>
      <c r="L1146">
        <f t="array" ref="L1146">+((SUM(COS($I1146/$K$1*($A$22:$A$2000))*$C$22:$C$2000)))</f>
        <v>3.8681966376771384</v>
      </c>
      <c r="X1146" s="1">
        <v>1975.333333</v>
      </c>
      <c r="Y1146" s="1">
        <v>0.21031436683020599</v>
      </c>
      <c r="Z1146" s="1">
        <v>0.2651828</v>
      </c>
      <c r="AA1146" s="1">
        <v>1975.333333</v>
      </c>
      <c r="AB1146" s="1">
        <v>2.2979999999999698</v>
      </c>
      <c r="AC1146" s="1">
        <v>1.14322578817035</v>
      </c>
      <c r="AD1146" s="1">
        <v>42.7632278847016</v>
      </c>
    </row>
    <row r="1147" spans="1:30" x14ac:dyDescent="0.25">
      <c r="A1147" s="1"/>
      <c r="B1147" s="1"/>
      <c r="C1147" s="1"/>
      <c r="I1147">
        <f t="shared" si="65"/>
        <v>1145</v>
      </c>
      <c r="J1147">
        <f t="shared" si="64"/>
        <v>1.8223240984022016</v>
      </c>
      <c r="K1147">
        <f t="array" ref="K1147">+((SUM(COS($I1147/$K$1*($A$22:$A$2000))*$B$22:$B$2000)))</f>
        <v>2.3738977201638902</v>
      </c>
      <c r="L1147">
        <f t="array" ref="L1147">+((SUM(COS($I1147/$K$1*($A$22:$A$2000))*$C$22:$C$2000)))</f>
        <v>7.0523190059598484</v>
      </c>
      <c r="X1147" s="1">
        <v>1975.416667</v>
      </c>
      <c r="Y1147" s="1">
        <v>0.222525821214311</v>
      </c>
      <c r="Z1147" s="1">
        <v>0.24580299999999999</v>
      </c>
      <c r="AA1147" s="1">
        <v>1975.416667</v>
      </c>
      <c r="AB1147" s="1">
        <v>2.2999999999999701</v>
      </c>
      <c r="AC1147" s="1">
        <v>0.96385922104115496</v>
      </c>
      <c r="AD1147" s="1">
        <v>47.220049813249403</v>
      </c>
    </row>
    <row r="1148" spans="1:30" x14ac:dyDescent="0.25">
      <c r="A1148" s="1"/>
      <c r="B1148" s="1"/>
      <c r="C1148" s="1"/>
      <c r="I1148">
        <f t="shared" si="65"/>
        <v>1146</v>
      </c>
      <c r="J1148">
        <f t="shared" si="64"/>
        <v>1.8239156478331207</v>
      </c>
      <c r="K1148">
        <f t="array" ref="K1148">+((SUM(COS($I1148/$K$1*($A$22:$A$2000))*$B$22:$B$2000)))</f>
        <v>2.0321788912527241</v>
      </c>
      <c r="L1148">
        <f t="array" ref="L1148">+((SUM(COS($I1148/$K$1*($A$22:$A$2000))*$C$22:$C$2000)))</f>
        <v>0.20771535612067454</v>
      </c>
      <c r="X1148" s="1">
        <v>1975.5</v>
      </c>
      <c r="Y1148" s="1">
        <v>0.20190624022831299</v>
      </c>
      <c r="Z1148" s="1">
        <v>0.25450139999999999</v>
      </c>
      <c r="AA1148" s="1">
        <v>1975.5</v>
      </c>
      <c r="AB1148" s="1">
        <v>2.3019999999999698</v>
      </c>
      <c r="AC1148" s="1">
        <v>0.930017710073059</v>
      </c>
      <c r="AD1148" s="1">
        <v>55.534848548969698</v>
      </c>
    </row>
    <row r="1149" spans="1:30" x14ac:dyDescent="0.25">
      <c r="A1149" s="1"/>
      <c r="B1149" s="1"/>
      <c r="C1149" s="1"/>
      <c r="I1149">
        <f t="shared" si="65"/>
        <v>1147</v>
      </c>
      <c r="J1149">
        <f t="shared" si="64"/>
        <v>1.8255071972640398</v>
      </c>
      <c r="K1149">
        <f t="array" ref="K1149">+((SUM(COS($I1149/$K$1*($A$22:$A$2000))*$B$22:$B$2000)))</f>
        <v>1.0086808650624302</v>
      </c>
      <c r="L1149">
        <f t="array" ref="L1149">+((SUM(COS($I1149/$K$1*($A$22:$A$2000))*$C$22:$C$2000)))</f>
        <v>-5.336912968164059</v>
      </c>
      <c r="X1149" s="1">
        <v>1975.583333</v>
      </c>
      <c r="Y1149" s="1">
        <v>0.122614447148189</v>
      </c>
      <c r="Z1149" s="1">
        <v>-6.3652130000000001E-2</v>
      </c>
      <c r="AA1149" s="1">
        <v>1975.583333</v>
      </c>
      <c r="AB1149" s="1">
        <v>2.3039999999999701</v>
      </c>
      <c r="AC1149" s="1">
        <v>1.24358736753778</v>
      </c>
      <c r="AD1149" s="1">
        <v>71.374541624527097</v>
      </c>
    </row>
    <row r="1150" spans="1:30" x14ac:dyDescent="0.25">
      <c r="A1150" s="1"/>
      <c r="B1150" s="1"/>
      <c r="C1150" s="1"/>
      <c r="I1150">
        <f t="shared" si="65"/>
        <v>1148</v>
      </c>
      <c r="J1150">
        <f t="shared" si="64"/>
        <v>1.8270987466949586</v>
      </c>
      <c r="K1150">
        <f t="array" ref="K1150">+((SUM(COS($I1150/$K$1*($A$22:$A$2000))*$B$22:$B$2000)))</f>
        <v>0.83382029357910281</v>
      </c>
      <c r="L1150">
        <f t="array" ref="L1150">+((SUM(COS($I1150/$K$1*($A$22:$A$2000))*$C$22:$C$2000)))</f>
        <v>-0.71691426310020834</v>
      </c>
      <c r="X1150" s="1">
        <v>1975.666667</v>
      </c>
      <c r="Y1150" s="1">
        <v>2.1350787858722201E-2</v>
      </c>
      <c r="Z1150" s="1">
        <v>-0.49699670000000001</v>
      </c>
      <c r="AA1150" s="1">
        <v>1975.666667</v>
      </c>
      <c r="AB1150" s="1">
        <v>2.3059999999999699</v>
      </c>
      <c r="AC1150" s="1">
        <v>1.6420256531116699</v>
      </c>
      <c r="AD1150" s="1">
        <v>87.675446888431907</v>
      </c>
    </row>
    <row r="1151" spans="1:30" x14ac:dyDescent="0.25">
      <c r="A1151" s="1"/>
      <c r="B1151" s="1"/>
      <c r="C1151" s="1"/>
      <c r="I1151">
        <f t="shared" si="65"/>
        <v>1149</v>
      </c>
      <c r="J1151">
        <f t="shared" si="64"/>
        <v>1.8286902961258775</v>
      </c>
      <c r="K1151">
        <f t="array" ref="K1151">+((SUM(COS($I1151/$K$1*($A$22:$A$2000))*$B$22:$B$2000)))</f>
        <v>0.80401714788997725</v>
      </c>
      <c r="L1151">
        <f t="array" ref="L1151">+((SUM(COS($I1151/$K$1*($A$22:$A$2000))*$C$22:$C$2000)))</f>
        <v>7.0774784670402857</v>
      </c>
      <c r="X1151" s="1">
        <v>1975.75</v>
      </c>
      <c r="Y1151" s="1">
        <v>-5.6369900407442101E-2</v>
      </c>
      <c r="Z1151" s="1">
        <v>-0.70003769999999998</v>
      </c>
      <c r="AA1151" s="1">
        <v>1975.75</v>
      </c>
      <c r="AB1151" s="1">
        <v>2.3079999999999701</v>
      </c>
      <c r="AC1151" s="1">
        <v>1.5898933769557599</v>
      </c>
      <c r="AD1151" s="1">
        <v>93.722206644036604</v>
      </c>
    </row>
    <row r="1152" spans="1:30" x14ac:dyDescent="0.25">
      <c r="A1152" s="1"/>
      <c r="B1152" s="1"/>
      <c r="C1152" s="1"/>
      <c r="I1152">
        <f t="shared" si="65"/>
        <v>1150</v>
      </c>
      <c r="J1152">
        <f t="shared" si="64"/>
        <v>1.8302818455567964</v>
      </c>
      <c r="K1152">
        <f t="array" ref="K1152">+((SUM(COS($I1152/$K$1*($A$22:$A$2000))*$B$22:$B$2000)))</f>
        <v>-0.39128066504259545</v>
      </c>
      <c r="L1152">
        <f t="array" ref="L1152">+((SUM(COS($I1152/$K$1*($A$22:$A$2000))*$C$22:$C$2000)))</f>
        <v>5.5921697089708298</v>
      </c>
      <c r="X1152" s="1">
        <v>1975.833333</v>
      </c>
      <c r="Y1152" s="1">
        <v>-8.2909401955715695E-2</v>
      </c>
      <c r="Z1152" s="1">
        <v>-8.0807030000000002E-2</v>
      </c>
      <c r="AA1152" s="1">
        <v>1975.833333</v>
      </c>
      <c r="AB1152" s="1">
        <v>2.3099999999999699</v>
      </c>
      <c r="AC1152" s="1">
        <v>1.5218616946663399</v>
      </c>
      <c r="AD1152" s="1">
        <v>87.982766202818993</v>
      </c>
    </row>
    <row r="1153" spans="1:30" x14ac:dyDescent="0.25">
      <c r="A1153" s="1"/>
      <c r="B1153" s="1"/>
      <c r="C1153" s="1"/>
      <c r="I1153">
        <f t="shared" si="65"/>
        <v>1151</v>
      </c>
      <c r="J1153">
        <f t="shared" si="64"/>
        <v>1.8318733949877153</v>
      </c>
      <c r="K1153">
        <f t="array" ref="K1153">+((SUM(COS($I1153/$K$1*($A$22:$A$2000))*$B$22:$B$2000)))</f>
        <v>-2.1949166734604861</v>
      </c>
      <c r="L1153">
        <f t="array" ref="L1153">+((SUM(COS($I1153/$K$1*($A$22:$A$2000))*$C$22:$C$2000)))</f>
        <v>-4.4966260068297608</v>
      </c>
      <c r="X1153" s="1">
        <v>1975.916667</v>
      </c>
      <c r="Y1153" s="1">
        <v>-3.8460013162878497E-2</v>
      </c>
      <c r="Z1153" s="1">
        <v>4.3574630000000003E-2</v>
      </c>
      <c r="AA1153" s="1">
        <v>1975.916667</v>
      </c>
      <c r="AB1153" s="1">
        <v>2.3119999999999701</v>
      </c>
      <c r="AC1153" s="1">
        <v>3.09284172397486</v>
      </c>
      <c r="AD1153" s="1">
        <v>73.164998145098096</v>
      </c>
    </row>
    <row r="1154" spans="1:30" x14ac:dyDescent="0.25">
      <c r="A1154" s="1"/>
      <c r="B1154" s="1"/>
      <c r="C1154" s="1"/>
      <c r="I1154">
        <f t="shared" si="65"/>
        <v>1152</v>
      </c>
      <c r="J1154">
        <f t="shared" si="64"/>
        <v>1.8334649444186342</v>
      </c>
      <c r="K1154">
        <f t="array" ref="K1154">+((SUM(COS($I1154/$K$1*($A$22:$A$2000))*$B$22:$B$2000)))</f>
        <v>-2.7260512686167404</v>
      </c>
      <c r="L1154">
        <f t="array" ref="L1154">+((SUM(COS($I1154/$K$1*($A$22:$A$2000))*$C$22:$C$2000)))</f>
        <v>-10.006862660482817</v>
      </c>
      <c r="X1154" s="1">
        <v>1976</v>
      </c>
      <c r="Y1154" s="1">
        <v>5.6775925360897303E-2</v>
      </c>
      <c r="Z1154" s="1">
        <v>0.17334189999999999</v>
      </c>
      <c r="AA1154" s="1">
        <v>1976</v>
      </c>
      <c r="AB1154" s="1">
        <v>2.3139999999999699</v>
      </c>
      <c r="AC1154" s="1">
        <v>7.2745450830721099</v>
      </c>
      <c r="AD1154" s="1">
        <v>48.8275765748715</v>
      </c>
    </row>
    <row r="1155" spans="1:30" x14ac:dyDescent="0.25">
      <c r="A1155" s="1"/>
      <c r="B1155" s="1"/>
      <c r="C1155" s="1"/>
      <c r="I1155">
        <f t="shared" si="65"/>
        <v>1153</v>
      </c>
      <c r="J1155">
        <f t="shared" ref="J1155:J1218" si="66">+I1155/$K$1/2/PI()</f>
        <v>1.8350564938495533</v>
      </c>
      <c r="K1155">
        <f t="array" ref="K1155">+((SUM(COS($I1155/$K$1*($A$22:$A$2000))*$B$22:$B$2000)))</f>
        <v>-1.3896707224091933</v>
      </c>
      <c r="L1155">
        <f t="array" ref="L1155">+((SUM(COS($I1155/$K$1*($A$22:$A$2000))*$C$22:$C$2000)))</f>
        <v>-3.8911165415995357</v>
      </c>
      <c r="X1155" s="1">
        <v>1976.083333</v>
      </c>
      <c r="Y1155" s="1">
        <v>0.122231413612504</v>
      </c>
      <c r="Z1155" s="1">
        <v>0.24604380000000001</v>
      </c>
      <c r="AA1155" s="1">
        <v>1976.083333</v>
      </c>
      <c r="AB1155" s="1">
        <v>2.3159999999999701</v>
      </c>
      <c r="AC1155" s="1">
        <v>13.089208254235499</v>
      </c>
      <c r="AD1155" s="1">
        <v>21.574769622874701</v>
      </c>
    </row>
    <row r="1156" spans="1:30" x14ac:dyDescent="0.25">
      <c r="A1156" s="1"/>
      <c r="B1156" s="1"/>
      <c r="C1156" s="1"/>
      <c r="I1156">
        <f t="shared" si="65"/>
        <v>1154</v>
      </c>
      <c r="J1156">
        <f t="shared" si="66"/>
        <v>1.8366480432804722</v>
      </c>
      <c r="K1156">
        <f t="array" ref="K1156">+((SUM(COS($I1156/$K$1*($A$22:$A$2000))*$B$22:$B$2000)))</f>
        <v>0.46824621037628184</v>
      </c>
      <c r="L1156">
        <f t="array" ref="L1156">+((SUM(COS($I1156/$K$1*($A$22:$A$2000))*$C$22:$C$2000)))</f>
        <v>5.287107333642834</v>
      </c>
      <c r="X1156" s="1">
        <v>1976.166667</v>
      </c>
      <c r="Y1156" s="1">
        <v>0.108437991090914</v>
      </c>
      <c r="Z1156" s="1">
        <v>0.17231740000000001</v>
      </c>
      <c r="AA1156" s="1">
        <v>1976.166667</v>
      </c>
      <c r="AB1156" s="1">
        <v>2.3179999999999699</v>
      </c>
      <c r="AC1156" s="1">
        <v>18.650742487886301</v>
      </c>
      <c r="AD1156" s="1">
        <v>7.7612417505259597</v>
      </c>
    </row>
    <row r="1157" spans="1:30" x14ac:dyDescent="0.25">
      <c r="A1157" s="1"/>
      <c r="B1157" s="1"/>
      <c r="C1157" s="1"/>
      <c r="I1157">
        <f t="shared" ref="I1157:I1220" si="67">+I1156+1</f>
        <v>1155</v>
      </c>
      <c r="J1157">
        <f t="shared" si="66"/>
        <v>1.8382395927113913</v>
      </c>
      <c r="K1157">
        <f t="array" ref="K1157">+((SUM(COS($I1157/$K$1*($A$22:$A$2000))*$B$22:$B$2000)))</f>
        <v>1.6150917062739358</v>
      </c>
      <c r="L1157">
        <f t="array" ref="L1157">+((SUM(COS($I1157/$K$1*($A$22:$A$2000))*$C$22:$C$2000)))</f>
        <v>6.0394370928149996</v>
      </c>
      <c r="X1157" s="1">
        <v>1976.25</v>
      </c>
      <c r="Y1157" s="1">
        <v>8.8203322006502397E-2</v>
      </c>
      <c r="Z1157" s="1">
        <v>0.30215530000000002</v>
      </c>
      <c r="AA1157" s="1">
        <v>1976.25</v>
      </c>
      <c r="AB1157" s="1">
        <v>2.3199999999999701</v>
      </c>
      <c r="AC1157" s="1">
        <v>22.160583398900201</v>
      </c>
      <c r="AD1157" s="1">
        <v>13.3761241238821</v>
      </c>
    </row>
    <row r="1158" spans="1:30" x14ac:dyDescent="0.25">
      <c r="A1158" s="1"/>
      <c r="B1158" s="1"/>
      <c r="C1158" s="1"/>
      <c r="I1158">
        <f t="shared" si="67"/>
        <v>1156</v>
      </c>
      <c r="J1158">
        <f t="shared" si="66"/>
        <v>1.8398311421423101</v>
      </c>
      <c r="K1158">
        <f t="array" ref="K1158">+((SUM(COS($I1158/$K$1*($A$22:$A$2000))*$B$22:$B$2000)))</f>
        <v>2.2443413113824091</v>
      </c>
      <c r="L1158">
        <f t="array" ref="L1158">+((SUM(COS($I1158/$K$1*($A$22:$A$2000))*$C$22:$C$2000)))</f>
        <v>-0.27300659815284856</v>
      </c>
      <c r="X1158" s="1">
        <v>1976.333333</v>
      </c>
      <c r="Y1158" s="1">
        <v>0.16329595975900099</v>
      </c>
      <c r="Z1158" s="1">
        <v>0.19462180000000001</v>
      </c>
      <c r="AA1158" s="1">
        <v>1976.333333</v>
      </c>
      <c r="AB1158" s="1">
        <v>2.3219999999999699</v>
      </c>
      <c r="AC1158" s="1">
        <v>21.986135669980001</v>
      </c>
      <c r="AD1158" s="1">
        <v>26.265981469094601</v>
      </c>
    </row>
    <row r="1159" spans="1:30" x14ac:dyDescent="0.25">
      <c r="A1159" s="1"/>
      <c r="B1159" s="1"/>
      <c r="C1159" s="1"/>
      <c r="I1159">
        <f t="shared" si="67"/>
        <v>1157</v>
      </c>
      <c r="J1159">
        <f t="shared" si="66"/>
        <v>1.8414226915732292</v>
      </c>
      <c r="K1159">
        <f t="array" ref="K1159">+((SUM(COS($I1159/$K$1*($A$22:$A$2000))*$B$22:$B$2000)))</f>
        <v>2.6237529050819997</v>
      </c>
      <c r="L1159">
        <f t="array" ref="L1159">+((SUM(COS($I1159/$K$1*($A$22:$A$2000))*$C$22:$C$2000)))</f>
        <v>-2.8684042277213475</v>
      </c>
      <c r="X1159" s="1">
        <v>1976.416667</v>
      </c>
      <c r="Y1159" s="1">
        <v>0.294306833786661</v>
      </c>
      <c r="Z1159" s="1">
        <v>0.55974210000000002</v>
      </c>
      <c r="AA1159" s="1">
        <v>1976.416667</v>
      </c>
      <c r="AB1159" s="1">
        <v>2.3239999999999701</v>
      </c>
      <c r="AC1159" s="1">
        <v>17.701644636748</v>
      </c>
      <c r="AD1159" s="1">
        <v>34.949714396722896</v>
      </c>
    </row>
    <row r="1160" spans="1:30" x14ac:dyDescent="0.25">
      <c r="A1160" s="1"/>
      <c r="B1160" s="1"/>
      <c r="C1160" s="1"/>
      <c r="I1160">
        <f t="shared" si="67"/>
        <v>1158</v>
      </c>
      <c r="J1160">
        <f t="shared" si="66"/>
        <v>1.8430142410041481</v>
      </c>
      <c r="K1160">
        <f t="array" ref="K1160">+((SUM(COS($I1160/$K$1*($A$22:$A$2000))*$B$22:$B$2000)))</f>
        <v>1.786135043964296</v>
      </c>
      <c r="L1160">
        <f t="array" ref="L1160">+((SUM(COS($I1160/$K$1*($A$22:$A$2000))*$C$22:$C$2000)))</f>
        <v>2.0192629010818819</v>
      </c>
      <c r="X1160" s="1">
        <v>1976.5</v>
      </c>
      <c r="Y1160" s="1">
        <v>0.33481337926275101</v>
      </c>
      <c r="Z1160" s="1">
        <v>0.88688029999999995</v>
      </c>
      <c r="AA1160" s="1">
        <v>1976.5</v>
      </c>
      <c r="AB1160" s="1">
        <v>2.3259999999999699</v>
      </c>
      <c r="AC1160" s="1">
        <v>11.231073490094399</v>
      </c>
      <c r="AD1160" s="1">
        <v>38.667784082199397</v>
      </c>
    </row>
    <row r="1161" spans="1:30" x14ac:dyDescent="0.25">
      <c r="A1161" s="1"/>
      <c r="B1161" s="1"/>
      <c r="C1161" s="1"/>
      <c r="I1161">
        <f t="shared" si="67"/>
        <v>1159</v>
      </c>
      <c r="J1161">
        <f t="shared" si="66"/>
        <v>1.844605790435067</v>
      </c>
      <c r="K1161">
        <f t="array" ref="K1161">+((SUM(COS($I1161/$K$1*($A$22:$A$2000))*$B$22:$B$2000)))</f>
        <v>-0.99355448000127833</v>
      </c>
      <c r="L1161">
        <f t="array" ref="L1161">+((SUM(COS($I1161/$K$1*($A$22:$A$2000))*$C$22:$C$2000)))</f>
        <v>5.85168434920541</v>
      </c>
      <c r="X1161" s="1">
        <v>1976.583333</v>
      </c>
      <c r="Y1161" s="1">
        <v>0.24116027204624099</v>
      </c>
      <c r="Z1161" s="1">
        <v>0.38747690000000001</v>
      </c>
      <c r="AA1161" s="1">
        <v>1976.583333</v>
      </c>
      <c r="AB1161" s="1">
        <v>2.3279999999999701</v>
      </c>
      <c r="AC1161" s="1">
        <v>5.5270161510082696</v>
      </c>
      <c r="AD1161" s="1">
        <v>38.206700969373401</v>
      </c>
    </row>
    <row r="1162" spans="1:30" x14ac:dyDescent="0.25">
      <c r="A1162" s="1"/>
      <c r="B1162" s="1"/>
      <c r="C1162" s="1"/>
      <c r="I1162">
        <f t="shared" si="67"/>
        <v>1160</v>
      </c>
      <c r="J1162">
        <f t="shared" si="66"/>
        <v>1.8461973398659859</v>
      </c>
      <c r="K1162">
        <f t="array" ref="K1162">+((SUM(COS($I1162/$K$1*($A$22:$A$2000))*$B$22:$B$2000)))</f>
        <v>-4.0405879793858945</v>
      </c>
      <c r="L1162">
        <f t="array" ref="L1162">+((SUM(COS($I1162/$K$1*($A$22:$A$2000))*$C$22:$C$2000)))</f>
        <v>0.69965929527156212</v>
      </c>
      <c r="X1162" s="1">
        <v>1976.666667</v>
      </c>
      <c r="Y1162" s="1">
        <v>0.12734123155334101</v>
      </c>
      <c r="Z1162" s="1">
        <v>0.15226329999999999</v>
      </c>
      <c r="AA1162" s="1">
        <v>1976.666667</v>
      </c>
      <c r="AB1162" s="1">
        <v>2.3299999999999601</v>
      </c>
      <c r="AC1162" s="1">
        <v>2.1587480838516799</v>
      </c>
      <c r="AD1162" s="1">
        <v>33.608583663277201</v>
      </c>
    </row>
    <row r="1163" spans="1:30" x14ac:dyDescent="0.25">
      <c r="A1163" s="1"/>
      <c r="B1163" s="1"/>
      <c r="C1163" s="1"/>
      <c r="I1163">
        <f t="shared" si="67"/>
        <v>1161</v>
      </c>
      <c r="J1163">
        <f t="shared" si="66"/>
        <v>1.8477888892969048</v>
      </c>
      <c r="K1163">
        <f t="array" ref="K1163">+((SUM(COS($I1163/$K$1*($A$22:$A$2000))*$B$22:$B$2000)))</f>
        <v>-4.3829502880469811</v>
      </c>
      <c r="L1163">
        <f t="array" ref="L1163">+((SUM(COS($I1163/$K$1*($A$22:$A$2000))*$C$22:$C$2000)))</f>
        <v>-8.5651029079865069</v>
      </c>
      <c r="X1163" s="1">
        <v>1976.75</v>
      </c>
      <c r="Y1163" s="1">
        <v>8.1395596379344695E-2</v>
      </c>
      <c r="Z1163" s="1">
        <v>0.12513350000000001</v>
      </c>
      <c r="AA1163" s="1">
        <v>1976.75</v>
      </c>
      <c r="AB1163" s="1">
        <v>2.3319999999999599</v>
      </c>
      <c r="AC1163" s="1">
        <v>0.85523370592488601</v>
      </c>
      <c r="AD1163" s="1">
        <v>28.611267682339999</v>
      </c>
    </row>
    <row r="1164" spans="1:30" x14ac:dyDescent="0.25">
      <c r="A1164" s="1"/>
      <c r="B1164" s="1"/>
      <c r="C1164" s="1"/>
      <c r="I1164">
        <f t="shared" si="67"/>
        <v>1162</v>
      </c>
      <c r="J1164">
        <f t="shared" si="66"/>
        <v>1.8493804387278237</v>
      </c>
      <c r="K1164">
        <f t="array" ref="K1164">+((SUM(COS($I1164/$K$1*($A$22:$A$2000))*$B$22:$B$2000)))</f>
        <v>-1.3550574481813051</v>
      </c>
      <c r="L1164">
        <f t="array" ref="L1164">+((SUM(COS($I1164/$K$1*($A$22:$A$2000))*$C$22:$C$2000)))</f>
        <v>-10.038223027028756</v>
      </c>
      <c r="X1164" s="1">
        <v>1976.833333</v>
      </c>
      <c r="Y1164" s="1">
        <v>5.4042691694820497E-2</v>
      </c>
      <c r="Z1164" s="1">
        <v>6.5965979999999994E-2</v>
      </c>
      <c r="AA1164" s="1">
        <v>1976.833333</v>
      </c>
      <c r="AB1164" s="1">
        <v>2.3339999999999601</v>
      </c>
      <c r="AC1164" s="1">
        <v>0.639426728972187</v>
      </c>
      <c r="AD1164" s="1">
        <v>26.183410461982799</v>
      </c>
    </row>
    <row r="1165" spans="1:30" x14ac:dyDescent="0.25">
      <c r="A1165" s="1"/>
      <c r="B1165" s="1"/>
      <c r="C1165" s="1"/>
      <c r="I1165">
        <f t="shared" si="67"/>
        <v>1163</v>
      </c>
      <c r="J1165">
        <f t="shared" si="66"/>
        <v>1.850971988158743</v>
      </c>
      <c r="K1165">
        <f t="array" ref="K1165">+((SUM(COS($I1165/$K$1*($A$22:$A$2000))*$B$22:$B$2000)))</f>
        <v>2.2895389889065272</v>
      </c>
      <c r="L1165">
        <f t="array" ref="L1165">+((SUM(COS($I1165/$K$1*($A$22:$A$2000))*$C$22:$C$2000)))</f>
        <v>-0.53346747536508832</v>
      </c>
      <c r="X1165" s="1">
        <v>1976.916667</v>
      </c>
      <c r="Y1165" s="1">
        <v>-8.2983051694540694E-3</v>
      </c>
      <c r="Z1165" s="1">
        <v>0.24159659999999999</v>
      </c>
      <c r="AA1165" s="1">
        <v>1976.916667</v>
      </c>
      <c r="AB1165" s="1">
        <v>2.3359999999999599</v>
      </c>
      <c r="AC1165" s="1">
        <v>0.71845558070902005</v>
      </c>
      <c r="AD1165" s="1">
        <v>26.223142995428201</v>
      </c>
    </row>
    <row r="1166" spans="1:30" x14ac:dyDescent="0.25">
      <c r="A1166" s="1"/>
      <c r="B1166" s="1"/>
      <c r="C1166" s="1"/>
      <c r="I1166">
        <f t="shared" si="67"/>
        <v>1164</v>
      </c>
      <c r="J1166">
        <f t="shared" si="66"/>
        <v>1.8525635375896619</v>
      </c>
      <c r="K1166">
        <f t="array" ref="K1166">+((SUM(COS($I1166/$K$1*($A$22:$A$2000))*$B$22:$B$2000)))</f>
        <v>3.5970818181930224</v>
      </c>
      <c r="L1166">
        <f t="array" ref="L1166">+((SUM(COS($I1166/$K$1*($A$22:$A$2000))*$C$22:$C$2000)))</f>
        <v>9.8341653229391213</v>
      </c>
      <c r="X1166" s="1">
        <v>1977</v>
      </c>
      <c r="Y1166" s="1">
        <v>-4.1745613109823901E-2</v>
      </c>
      <c r="Z1166" s="1">
        <v>0.1657419</v>
      </c>
      <c r="AA1166" s="1">
        <v>1977</v>
      </c>
      <c r="AB1166" s="1">
        <v>2.3379999999999601</v>
      </c>
      <c r="AC1166" s="1">
        <v>0.78269112907125404</v>
      </c>
      <c r="AD1166" s="1">
        <v>31.000027954979299</v>
      </c>
    </row>
    <row r="1167" spans="1:30" x14ac:dyDescent="0.25">
      <c r="A1167" s="1"/>
      <c r="B1167" s="1"/>
      <c r="C1167" s="1"/>
      <c r="I1167">
        <f t="shared" si="67"/>
        <v>1165</v>
      </c>
      <c r="J1167">
        <f t="shared" si="66"/>
        <v>1.8541550870205807</v>
      </c>
      <c r="K1167">
        <f t="array" ref="K1167">+((SUM(COS($I1167/$K$1*($A$22:$A$2000))*$B$22:$B$2000)))</f>
        <v>2.5968778834365009</v>
      </c>
      <c r="L1167">
        <f t="array" ref="L1167">+((SUM(COS($I1167/$K$1*($A$22:$A$2000))*$C$22:$C$2000)))</f>
        <v>9.9562165178679685</v>
      </c>
      <c r="X1167" s="1">
        <v>1977.083333</v>
      </c>
      <c r="Y1167" s="1">
        <v>2.36729542544021E-2</v>
      </c>
      <c r="Z1167" s="1">
        <v>-9.1485109999999994E-2</v>
      </c>
      <c r="AA1167" s="1">
        <v>1977.083333</v>
      </c>
      <c r="AB1167" s="1">
        <v>2.3399999999999599</v>
      </c>
      <c r="AC1167" s="1">
        <v>0.81239027817388398</v>
      </c>
      <c r="AD1167" s="1">
        <v>41.527796706670401</v>
      </c>
    </row>
    <row r="1168" spans="1:30" x14ac:dyDescent="0.25">
      <c r="A1168" s="1"/>
      <c r="B1168" s="1"/>
      <c r="C1168" s="1"/>
      <c r="I1168">
        <f t="shared" si="67"/>
        <v>1166</v>
      </c>
      <c r="J1168">
        <f t="shared" si="66"/>
        <v>1.8557466364514996</v>
      </c>
      <c r="K1168">
        <f t="array" ref="K1168">+((SUM(COS($I1168/$K$1*($A$22:$A$2000))*$B$22:$B$2000)))</f>
        <v>1.218408832286507</v>
      </c>
      <c r="L1168">
        <f t="array" ref="L1168">+((SUM(COS($I1168/$K$1*($A$22:$A$2000))*$C$22:$C$2000)))</f>
        <v>0.84355072831012867</v>
      </c>
      <c r="X1168" s="1">
        <v>1977.166667</v>
      </c>
      <c r="Y1168" s="1">
        <v>0.122604341871766</v>
      </c>
      <c r="Z1168" s="1">
        <v>0.3266965</v>
      </c>
      <c r="AA1168" s="1">
        <v>1977.166667</v>
      </c>
      <c r="AB1168" s="1">
        <v>2.3419999999999601</v>
      </c>
      <c r="AC1168" s="1">
        <v>0.76754242453730703</v>
      </c>
      <c r="AD1168" s="1">
        <v>51.050028866463798</v>
      </c>
    </row>
    <row r="1169" spans="1:30" x14ac:dyDescent="0.25">
      <c r="A1169" s="1"/>
      <c r="B1169" s="1"/>
      <c r="C1169" s="1"/>
      <c r="I1169">
        <f t="shared" si="67"/>
        <v>1167</v>
      </c>
      <c r="J1169">
        <f t="shared" si="66"/>
        <v>1.8573381858824187</v>
      </c>
      <c r="K1169">
        <f t="array" ref="K1169">+((SUM(COS($I1169/$K$1*($A$22:$A$2000))*$B$22:$B$2000)))</f>
        <v>0.10875815491912466</v>
      </c>
      <c r="L1169">
        <f t="array" ref="L1169">+((SUM(COS($I1169/$K$1*($A$22:$A$2000))*$C$22:$C$2000)))</f>
        <v>-6.5400502488406289</v>
      </c>
      <c r="X1169" s="1">
        <v>1977.25</v>
      </c>
      <c r="Y1169" s="1">
        <v>0.142458992298061</v>
      </c>
      <c r="Z1169" s="1">
        <v>0.1517963</v>
      </c>
      <c r="AA1169" s="1">
        <v>1977.25</v>
      </c>
      <c r="AB1169" s="1">
        <v>2.3439999999999599</v>
      </c>
      <c r="AC1169" s="1">
        <v>0.80939509183273195</v>
      </c>
      <c r="AD1169" s="1">
        <v>53.825643611718903</v>
      </c>
    </row>
    <row r="1170" spans="1:30" x14ac:dyDescent="0.25">
      <c r="A1170" s="1"/>
      <c r="B1170" s="1"/>
      <c r="C1170" s="1"/>
      <c r="I1170">
        <f t="shared" si="67"/>
        <v>1168</v>
      </c>
      <c r="J1170">
        <f t="shared" si="66"/>
        <v>1.8589297353133376</v>
      </c>
      <c r="K1170">
        <f t="array" ref="K1170">+((SUM(COS($I1170/$K$1*($A$22:$A$2000))*$B$22:$B$2000)))</f>
        <v>-1.5995908704539912</v>
      </c>
      <c r="L1170">
        <f t="array" ref="L1170">+((SUM(COS($I1170/$K$1*($A$22:$A$2000))*$C$22:$C$2000)))</f>
        <v>-4.9846139475159301</v>
      </c>
      <c r="X1170" s="1">
        <v>1977.333333</v>
      </c>
      <c r="Y1170" s="1">
        <v>9.4795243829201695E-2</v>
      </c>
      <c r="Z1170" s="1">
        <v>-0.14178930000000001</v>
      </c>
      <c r="AA1170" s="1">
        <v>1977.333333</v>
      </c>
      <c r="AB1170" s="1">
        <v>2.3459999999999601</v>
      </c>
      <c r="AC1170" s="1">
        <v>1.21478620053143</v>
      </c>
      <c r="AD1170" s="1">
        <v>51.892308244377503</v>
      </c>
    </row>
    <row r="1171" spans="1:30" x14ac:dyDescent="0.25">
      <c r="A1171" s="1"/>
      <c r="B1171" s="1"/>
      <c r="C1171" s="1"/>
      <c r="I1171">
        <f t="shared" si="67"/>
        <v>1169</v>
      </c>
      <c r="J1171">
        <f t="shared" si="66"/>
        <v>1.8605212847442565</v>
      </c>
      <c r="K1171">
        <f t="array" ref="K1171">+((SUM(COS($I1171/$K$1*($A$22:$A$2000))*$B$22:$B$2000)))</f>
        <v>-3.5651510509673132</v>
      </c>
      <c r="L1171">
        <f t="array" ref="L1171">+((SUM(COS($I1171/$K$1*($A$22:$A$2000))*$C$22:$C$2000)))</f>
        <v>1.0728972481867443</v>
      </c>
      <c r="X1171" s="1">
        <v>1977.416667</v>
      </c>
      <c r="Y1171" s="1">
        <v>8.0284319126734602E-2</v>
      </c>
      <c r="Z1171" s="1">
        <v>9.578064E-2</v>
      </c>
      <c r="AA1171" s="1">
        <v>1977.416667</v>
      </c>
      <c r="AB1171" s="1">
        <v>2.3479999999999599</v>
      </c>
      <c r="AC1171" s="1">
        <v>1.5640980308755701</v>
      </c>
      <c r="AD1171" s="1">
        <v>45.030862430379699</v>
      </c>
    </row>
    <row r="1172" spans="1:30" x14ac:dyDescent="0.25">
      <c r="A1172" s="1"/>
      <c r="B1172" s="1"/>
      <c r="C1172" s="1"/>
      <c r="I1172">
        <f t="shared" si="67"/>
        <v>1170</v>
      </c>
      <c r="J1172">
        <f t="shared" si="66"/>
        <v>1.8621128341751754</v>
      </c>
      <c r="K1172">
        <f t="array" ref="K1172">+((SUM(COS($I1172/$K$1*($A$22:$A$2000))*$B$22:$B$2000)))</f>
        <v>-3.5307353915459063</v>
      </c>
      <c r="L1172">
        <f t="array" ref="L1172">+((SUM(COS($I1172/$K$1*($A$22:$A$2000))*$C$22:$C$2000)))</f>
        <v>2.4694297937841729</v>
      </c>
      <c r="X1172" s="1">
        <v>1977.5</v>
      </c>
      <c r="Y1172" s="1">
        <v>0.118995568220829</v>
      </c>
      <c r="Z1172" s="1">
        <v>0.12239029999999999</v>
      </c>
      <c r="AA1172" s="1">
        <v>1977.5</v>
      </c>
      <c r="AB1172" s="1">
        <v>2.3499999999999601</v>
      </c>
      <c r="AC1172" s="1">
        <v>1.3833149031339</v>
      </c>
      <c r="AD1172" s="1">
        <v>29.8108074445095</v>
      </c>
    </row>
    <row r="1173" spans="1:30" x14ac:dyDescent="0.25">
      <c r="A1173" s="1"/>
      <c r="B1173" s="1"/>
      <c r="C1173" s="1"/>
      <c r="I1173">
        <f t="shared" si="67"/>
        <v>1171</v>
      </c>
      <c r="J1173">
        <f t="shared" si="66"/>
        <v>1.8637043836060947</v>
      </c>
      <c r="K1173">
        <f t="array" ref="K1173">+((SUM(COS($I1173/$K$1*($A$22:$A$2000))*$B$22:$B$2000)))</f>
        <v>-0.47245234379368306</v>
      </c>
      <c r="L1173">
        <f t="array" ref="L1173">+((SUM(COS($I1173/$K$1*($A$22:$A$2000))*$C$22:$C$2000)))</f>
        <v>-2.4479053837335294</v>
      </c>
      <c r="X1173" s="1">
        <v>1977.583333</v>
      </c>
      <c r="Y1173" s="1">
        <v>0.13542557138241601</v>
      </c>
      <c r="Z1173" s="1">
        <v>2.0108859999999999E-2</v>
      </c>
      <c r="AA1173" s="1">
        <v>1977.583333</v>
      </c>
      <c r="AB1173" s="1">
        <v>2.3519999999999599</v>
      </c>
      <c r="AC1173" s="1">
        <v>1.7188428499843</v>
      </c>
      <c r="AD1173" s="1">
        <v>13.3816082503528</v>
      </c>
    </row>
    <row r="1174" spans="1:30" x14ac:dyDescent="0.25">
      <c r="A1174" s="1"/>
      <c r="B1174" s="1"/>
      <c r="C1174" s="1"/>
      <c r="I1174">
        <f t="shared" si="67"/>
        <v>1172</v>
      </c>
      <c r="J1174">
        <f t="shared" si="66"/>
        <v>1.8652959330370136</v>
      </c>
      <c r="K1174">
        <f t="array" ref="K1174">+((SUM(COS($I1174/$K$1*($A$22:$A$2000))*$B$22:$B$2000)))</f>
        <v>3.0771834011222388</v>
      </c>
      <c r="L1174">
        <f t="array" ref="L1174">+((SUM(COS($I1174/$K$1*($A$22:$A$2000))*$C$22:$C$2000)))</f>
        <v>-5.7790224283084983</v>
      </c>
      <c r="X1174" s="1">
        <v>1977.666667</v>
      </c>
      <c r="Y1174" s="1">
        <v>9.9586923545408504E-2</v>
      </c>
      <c r="Z1174" s="1">
        <v>0.10092329999999999</v>
      </c>
      <c r="AA1174" s="1">
        <v>1977.666667</v>
      </c>
      <c r="AB1174" s="1">
        <v>2.3539999999999601</v>
      </c>
      <c r="AC1174" s="1">
        <v>3.3625647801962599</v>
      </c>
      <c r="AD1174" s="1">
        <v>8.3957608219261601</v>
      </c>
    </row>
    <row r="1175" spans="1:30" x14ac:dyDescent="0.25">
      <c r="A1175" s="1"/>
      <c r="B1175" s="1"/>
      <c r="C1175" s="1"/>
      <c r="I1175">
        <f t="shared" si="67"/>
        <v>1173</v>
      </c>
      <c r="J1175">
        <f t="shared" si="66"/>
        <v>1.8668874824679325</v>
      </c>
      <c r="K1175">
        <f t="array" ref="K1175">+((SUM(COS($I1175/$K$1*($A$22:$A$2000))*$B$22:$B$2000)))</f>
        <v>3.6635099274725911</v>
      </c>
      <c r="L1175">
        <f t="array" ref="L1175">+((SUM(COS($I1175/$K$1*($A$22:$A$2000))*$C$22:$C$2000)))</f>
        <v>-0.73107984033716089</v>
      </c>
      <c r="X1175" s="1">
        <v>1977.75</v>
      </c>
      <c r="Y1175" s="1">
        <v>6.8974563580486994E-2</v>
      </c>
      <c r="Z1175" s="1">
        <v>0.60097279999999997</v>
      </c>
      <c r="AA1175" s="1">
        <v>1977.75</v>
      </c>
      <c r="AB1175" s="1">
        <v>2.3559999999999599</v>
      </c>
      <c r="AC1175" s="1">
        <v>4.2140831725374603</v>
      </c>
      <c r="AD1175" s="1">
        <v>13.756881264140301</v>
      </c>
    </row>
    <row r="1176" spans="1:30" x14ac:dyDescent="0.25">
      <c r="A1176" s="1"/>
      <c r="B1176" s="1"/>
      <c r="C1176" s="1"/>
      <c r="I1176">
        <f t="shared" si="67"/>
        <v>1174</v>
      </c>
      <c r="J1176">
        <f t="shared" si="66"/>
        <v>1.8684790318988513</v>
      </c>
      <c r="K1176">
        <f t="array" ref="K1176">+((SUM(COS($I1176/$K$1*($A$22:$A$2000))*$B$22:$B$2000)))</f>
        <v>1.2775827753804914</v>
      </c>
      <c r="L1176">
        <f t="array" ref="L1176">+((SUM(COS($I1176/$K$1*($A$22:$A$2000))*$C$22:$C$2000)))</f>
        <v>8.5014815376883437</v>
      </c>
      <c r="X1176" s="1">
        <v>1977.833333</v>
      </c>
      <c r="Y1176" s="1">
        <v>8.3042652172173895E-2</v>
      </c>
      <c r="Z1176" s="1">
        <v>0.1203651</v>
      </c>
      <c r="AA1176" s="1">
        <v>1977.833333</v>
      </c>
      <c r="AB1176" s="1">
        <v>2.3579999999999601</v>
      </c>
      <c r="AC1176" s="1">
        <v>3.7135052949117302</v>
      </c>
      <c r="AD1176" s="1">
        <v>20.353626258804098</v>
      </c>
    </row>
    <row r="1177" spans="1:30" x14ac:dyDescent="0.25">
      <c r="A1177" s="1"/>
      <c r="B1177" s="1"/>
      <c r="C1177" s="1"/>
      <c r="I1177">
        <f t="shared" si="67"/>
        <v>1175</v>
      </c>
      <c r="J1177">
        <f t="shared" si="66"/>
        <v>1.8700705813297702</v>
      </c>
      <c r="K1177">
        <f t="array" ref="K1177">+((SUM(COS($I1177/$K$1*($A$22:$A$2000))*$B$22:$B$2000)))</f>
        <v>-0.78770016072770122</v>
      </c>
      <c r="L1177">
        <f t="array" ref="L1177">+((SUM(COS($I1177/$K$1*($A$22:$A$2000))*$C$22:$C$2000)))</f>
        <v>10.665358446646085</v>
      </c>
      <c r="X1177" s="1">
        <v>1977.916667</v>
      </c>
      <c r="Y1177" s="1">
        <v>0.114769271162108</v>
      </c>
      <c r="Z1177" s="1">
        <v>0.19253519999999999</v>
      </c>
      <c r="AA1177" s="1">
        <v>1977.916667</v>
      </c>
      <c r="AB1177" s="1">
        <v>2.3599999999999599</v>
      </c>
      <c r="AC1177" s="1">
        <v>9.4844137756835991</v>
      </c>
      <c r="AD1177" s="1">
        <v>29.926840470748601</v>
      </c>
    </row>
    <row r="1178" spans="1:30" x14ac:dyDescent="0.25">
      <c r="A1178" s="1"/>
      <c r="B1178" s="1"/>
      <c r="C1178" s="1"/>
      <c r="I1178">
        <f t="shared" si="67"/>
        <v>1176</v>
      </c>
      <c r="J1178">
        <f t="shared" si="66"/>
        <v>1.8716621307606891</v>
      </c>
      <c r="K1178">
        <f t="array" ref="K1178">+((SUM(COS($I1178/$K$1*($A$22:$A$2000))*$B$22:$B$2000)))</f>
        <v>-0.52083884870154684</v>
      </c>
      <c r="L1178">
        <f t="array" ref="L1178">+((SUM(COS($I1178/$K$1*($A$22:$A$2000))*$C$22:$C$2000)))</f>
        <v>1.2781379031557996</v>
      </c>
      <c r="X1178" s="1">
        <v>1978</v>
      </c>
      <c r="Y1178" s="1">
        <v>0.13902604887688</v>
      </c>
      <c r="Z1178" s="1">
        <v>-0.4709991</v>
      </c>
      <c r="AA1178" s="1">
        <v>1978</v>
      </c>
      <c r="AB1178" s="1">
        <v>2.3619999999999601</v>
      </c>
      <c r="AC1178" s="1">
        <v>31.686210758571502</v>
      </c>
      <c r="AD1178" s="1">
        <v>48.4507990799016</v>
      </c>
    </row>
    <row r="1179" spans="1:30" x14ac:dyDescent="0.25">
      <c r="A1179" s="1"/>
      <c r="B1179" s="1"/>
      <c r="C1179" s="1"/>
      <c r="I1179">
        <f t="shared" si="67"/>
        <v>1177</v>
      </c>
      <c r="J1179">
        <f t="shared" si="66"/>
        <v>1.8732536801916082</v>
      </c>
      <c r="K1179">
        <f t="array" ref="K1179">+((SUM(COS($I1179/$K$1*($A$22:$A$2000))*$B$22:$B$2000)))</f>
        <v>0.3208657498871833</v>
      </c>
      <c r="L1179">
        <f t="array" ref="L1179">+((SUM(COS($I1179/$K$1*($A$22:$A$2000))*$C$22:$C$2000)))</f>
        <v>-10.640783209734067</v>
      </c>
      <c r="X1179" s="1">
        <v>1978.083333</v>
      </c>
      <c r="Y1179" s="1">
        <v>0.15846517928502499</v>
      </c>
      <c r="Z1179" s="1">
        <v>-0.36038710000000002</v>
      </c>
      <c r="AA1179" s="1">
        <v>1978.083333</v>
      </c>
      <c r="AB1179" s="1">
        <v>2.3639999999999599</v>
      </c>
      <c r="AC1179" s="1">
        <v>68.846292229186602</v>
      </c>
      <c r="AD1179" s="1">
        <v>70.215377830425993</v>
      </c>
    </row>
    <row r="1180" spans="1:30" x14ac:dyDescent="0.25">
      <c r="A1180" s="1"/>
      <c r="B1180" s="1"/>
      <c r="C1180" s="1"/>
      <c r="I1180">
        <f t="shared" si="67"/>
        <v>1178</v>
      </c>
      <c r="J1180">
        <f t="shared" si="66"/>
        <v>1.8748452296225271</v>
      </c>
      <c r="K1180">
        <f t="array" ref="K1180">+((SUM(COS($I1180/$K$1*($A$22:$A$2000))*$B$22:$B$2000)))</f>
        <v>-0.72923924353188974</v>
      </c>
      <c r="L1180">
        <f t="array" ref="L1180">+((SUM(COS($I1180/$K$1*($A$22:$A$2000))*$C$22:$C$2000)))</f>
        <v>-12.218349163039193</v>
      </c>
      <c r="X1180" s="1">
        <v>1978.166667</v>
      </c>
      <c r="Y1180" s="1">
        <v>0.151213392410708</v>
      </c>
      <c r="Z1180" s="1">
        <v>-0.42996450000000003</v>
      </c>
      <c r="AA1180" s="1">
        <v>1978.166667</v>
      </c>
      <c r="AB1180" s="1">
        <v>2.3659999999999601</v>
      </c>
      <c r="AC1180" s="1">
        <v>105.96720746222699</v>
      </c>
      <c r="AD1180" s="1">
        <v>84.829981516630895</v>
      </c>
    </row>
    <row r="1181" spans="1:30" x14ac:dyDescent="0.25">
      <c r="A1181" s="1"/>
      <c r="B1181" s="1"/>
      <c r="C1181" s="1"/>
      <c r="I1181">
        <f t="shared" si="67"/>
        <v>1179</v>
      </c>
      <c r="J1181">
        <f t="shared" si="66"/>
        <v>1.876436779053446</v>
      </c>
      <c r="K1181">
        <f t="array" ref="K1181">+((SUM(COS($I1181/$K$1*($A$22:$A$2000))*$B$22:$B$2000)))</f>
        <v>-2.8827527929595145</v>
      </c>
      <c r="L1181">
        <f t="array" ref="L1181">+((SUM(COS($I1181/$K$1*($A$22:$A$2000))*$C$22:$C$2000)))</f>
        <v>-1.7928315936921824</v>
      </c>
      <c r="X1181" s="1">
        <v>1978.25</v>
      </c>
      <c r="Y1181" s="1">
        <v>8.7443362631521596E-2</v>
      </c>
      <c r="Z1181" s="1">
        <v>-3.3534710000000002E-2</v>
      </c>
      <c r="AA1181" s="1">
        <v>1978.25</v>
      </c>
      <c r="AB1181" s="1">
        <v>2.3679999999999599</v>
      </c>
      <c r="AC1181" s="1">
        <v>127.651380999704</v>
      </c>
      <c r="AD1181" s="1">
        <v>89.338653578654998</v>
      </c>
    </row>
    <row r="1182" spans="1:30" x14ac:dyDescent="0.25">
      <c r="A1182" s="1"/>
      <c r="B1182" s="1"/>
      <c r="C1182" s="1"/>
      <c r="I1182">
        <f t="shared" si="67"/>
        <v>1180</v>
      </c>
      <c r="J1182">
        <f t="shared" si="66"/>
        <v>1.8780283284843651</v>
      </c>
      <c r="K1182">
        <f t="array" ref="K1182">+((SUM(COS($I1182/$K$1*($A$22:$A$2000))*$B$22:$B$2000)))</f>
        <v>-3.0196506188037451</v>
      </c>
      <c r="L1182">
        <f t="array" ref="L1182">+((SUM(COS($I1182/$K$1*($A$22:$A$2000))*$C$22:$C$2000)))</f>
        <v>9.069839997183923</v>
      </c>
      <c r="X1182" s="1">
        <v>1978.333333</v>
      </c>
      <c r="Y1182" s="1">
        <v>1.34028839484159E-2</v>
      </c>
      <c r="Z1182" s="1">
        <v>-0.3340882</v>
      </c>
      <c r="AA1182" s="1">
        <v>1978.333333</v>
      </c>
      <c r="AB1182" s="1">
        <v>2.3699999999999601</v>
      </c>
      <c r="AC1182" s="1">
        <v>127.068876929436</v>
      </c>
      <c r="AD1182" s="1">
        <v>83.867963147818202</v>
      </c>
    </row>
    <row r="1183" spans="1:30" x14ac:dyDescent="0.25">
      <c r="A1183" s="1"/>
      <c r="B1183" s="1"/>
      <c r="C1183" s="1"/>
      <c r="I1183">
        <f t="shared" si="67"/>
        <v>1181</v>
      </c>
      <c r="J1183">
        <f t="shared" si="66"/>
        <v>1.8796198779152842</v>
      </c>
      <c r="K1183">
        <f t="array" ref="K1183">+((SUM(COS($I1183/$K$1*($A$22:$A$2000))*$B$22:$B$2000)))</f>
        <v>-6.1035782668504658E-2</v>
      </c>
      <c r="L1183">
        <f t="array" ref="L1183">+((SUM(COS($I1183/$K$1*($A$22:$A$2000))*$C$22:$C$2000)))</f>
        <v>9.2813148357839257</v>
      </c>
      <c r="X1183" s="1">
        <v>1978.416667</v>
      </c>
      <c r="Y1183" s="1">
        <v>1.8445735217575501E-2</v>
      </c>
      <c r="Z1183" s="1">
        <v>1.575199E-2</v>
      </c>
      <c r="AA1183" s="1">
        <v>1978.416667</v>
      </c>
      <c r="AB1183" s="1">
        <v>2.3719999999999599</v>
      </c>
      <c r="AC1183" s="1">
        <v>104.444112965191</v>
      </c>
      <c r="AD1183" s="1">
        <v>68.228348266454702</v>
      </c>
    </row>
    <row r="1184" spans="1:30" x14ac:dyDescent="0.25">
      <c r="A1184" s="1"/>
      <c r="B1184" s="1"/>
      <c r="C1184" s="1"/>
      <c r="I1184">
        <f t="shared" si="67"/>
        <v>1182</v>
      </c>
      <c r="J1184">
        <f t="shared" si="66"/>
        <v>1.8812114273462031</v>
      </c>
      <c r="K1184">
        <f t="array" ref="K1184">+((SUM(COS($I1184/$K$1*($A$22:$A$2000))*$B$22:$B$2000)))</f>
        <v>3.421904752544791</v>
      </c>
      <c r="L1184">
        <f t="array" ref="L1184">+((SUM(COS($I1184/$K$1*($A$22:$A$2000))*$C$22:$C$2000)))</f>
        <v>0.67924494427691284</v>
      </c>
      <c r="X1184" s="1">
        <v>1978.5</v>
      </c>
      <c r="Y1184" s="1">
        <v>9.2422930730215597E-2</v>
      </c>
      <c r="Z1184" s="1">
        <v>0.1862113</v>
      </c>
      <c r="AA1184" s="1">
        <v>1978.5</v>
      </c>
      <c r="AB1184" s="1">
        <v>2.3739999999999601</v>
      </c>
      <c r="AC1184" s="1">
        <v>66.982858141179605</v>
      </c>
      <c r="AD1184" s="1">
        <v>48.609535495235399</v>
      </c>
    </row>
    <row r="1185" spans="1:30" x14ac:dyDescent="0.25">
      <c r="A1185" s="1"/>
      <c r="B1185" s="1"/>
      <c r="C1185" s="1"/>
      <c r="I1185">
        <f t="shared" si="67"/>
        <v>1183</v>
      </c>
      <c r="J1185">
        <f t="shared" si="66"/>
        <v>1.8828029767771219</v>
      </c>
      <c r="K1185">
        <f t="array" ref="K1185">+((SUM(COS($I1185/$K$1*($A$22:$A$2000))*$B$22:$B$2000)))</f>
        <v>4.2989027371337682</v>
      </c>
      <c r="L1185">
        <f t="array" ref="L1185">+((SUM(COS($I1185/$K$1*($A$22:$A$2000))*$C$22:$C$2000)))</f>
        <v>-5.7983595062831004</v>
      </c>
      <c r="X1185" s="1">
        <v>1978.583333</v>
      </c>
      <c r="Y1185" s="1">
        <v>0.121000707961903</v>
      </c>
      <c r="Z1185" s="1">
        <v>5.6606860000000002E-2</v>
      </c>
      <c r="AA1185" s="1">
        <v>1978.583333</v>
      </c>
      <c r="AB1185" s="1">
        <v>2.3759999999999599</v>
      </c>
      <c r="AC1185" s="1">
        <v>30.186363347536101</v>
      </c>
      <c r="AD1185" s="1">
        <v>36.404624408950397</v>
      </c>
    </row>
    <row r="1186" spans="1:30" x14ac:dyDescent="0.25">
      <c r="A1186" s="1"/>
      <c r="B1186" s="1"/>
      <c r="C1186" s="1"/>
      <c r="I1186">
        <f t="shared" si="67"/>
        <v>1184</v>
      </c>
      <c r="J1186">
        <f t="shared" si="66"/>
        <v>1.8843945262080408</v>
      </c>
      <c r="K1186">
        <f t="array" ref="K1186">+((SUM(COS($I1186/$K$1*($A$22:$A$2000))*$B$22:$B$2000)))</f>
        <v>2.1955921526309754</v>
      </c>
      <c r="L1186">
        <f t="array" ref="L1186">+((SUM(COS($I1186/$K$1*($A$22:$A$2000))*$C$22:$C$2000)))</f>
        <v>-4.1222133611737997</v>
      </c>
      <c r="X1186" s="1">
        <v>1978.666667</v>
      </c>
      <c r="Y1186" s="1">
        <v>6.2601446446119993E-2</v>
      </c>
      <c r="Z1186" s="1">
        <v>0.10000530000000001</v>
      </c>
      <c r="AA1186" s="1">
        <v>1978.666667</v>
      </c>
      <c r="AB1186" s="1">
        <v>2.3779999999999601</v>
      </c>
      <c r="AC1186" s="1">
        <v>8.7478617876904092</v>
      </c>
      <c r="AD1186" s="1">
        <v>36.789751411067797</v>
      </c>
    </row>
    <row r="1187" spans="1:30" x14ac:dyDescent="0.25">
      <c r="A1187" s="1"/>
      <c r="B1187" s="1"/>
      <c r="C1187" s="1"/>
      <c r="I1187">
        <f t="shared" si="67"/>
        <v>1185</v>
      </c>
      <c r="J1187">
        <f t="shared" si="66"/>
        <v>1.8859860756389597</v>
      </c>
      <c r="K1187">
        <f t="array" ref="K1187">+((SUM(COS($I1187/$K$1*($A$22:$A$2000))*$B$22:$B$2000)))</f>
        <v>-0.87062635437597213</v>
      </c>
      <c r="L1187">
        <f t="array" ref="L1187">+((SUM(COS($I1187/$K$1*($A$22:$A$2000))*$C$22:$C$2000)))</f>
        <v>1.0082372776063011</v>
      </c>
      <c r="X1187" s="1">
        <v>1978.75</v>
      </c>
      <c r="Y1187" s="1">
        <v>1.97542652671991E-2</v>
      </c>
      <c r="Z1187" s="1">
        <v>-0.14637639999999999</v>
      </c>
      <c r="AA1187" s="1">
        <v>1978.75</v>
      </c>
      <c r="AB1187" s="1">
        <v>2.3799999999999599</v>
      </c>
      <c r="AC1187" s="1">
        <v>3.5951530251918999</v>
      </c>
      <c r="AD1187" s="1">
        <v>43.743884985926798</v>
      </c>
    </row>
    <row r="1188" spans="1:30" x14ac:dyDescent="0.25">
      <c r="A1188" s="1"/>
      <c r="B1188" s="1"/>
      <c r="C1188" s="1"/>
      <c r="I1188">
        <f t="shared" si="67"/>
        <v>1186</v>
      </c>
      <c r="J1188">
        <f t="shared" si="66"/>
        <v>1.8875776250698786</v>
      </c>
      <c r="K1188">
        <f t="array" ref="K1188">+((SUM(COS($I1188/$K$1*($A$22:$A$2000))*$B$22:$B$2000)))</f>
        <v>-2.9455990580609206</v>
      </c>
      <c r="L1188">
        <f t="array" ref="L1188">+((SUM(COS($I1188/$K$1*($A$22:$A$2000))*$C$22:$C$2000)))</f>
        <v>2.5246659598463617</v>
      </c>
      <c r="X1188" s="1">
        <v>1978.833333</v>
      </c>
      <c r="Y1188" s="1">
        <v>7.1535069735781498E-2</v>
      </c>
      <c r="Z1188" s="1">
        <v>-0.21098500000000001</v>
      </c>
      <c r="AA1188" s="1">
        <v>1978.833333</v>
      </c>
      <c r="AB1188" s="1">
        <v>2.3819999999999601</v>
      </c>
      <c r="AC1188" s="1">
        <v>4.2137810971874403</v>
      </c>
      <c r="AD1188" s="1">
        <v>46.796191951756697</v>
      </c>
    </row>
    <row r="1189" spans="1:30" x14ac:dyDescent="0.25">
      <c r="A1189" s="1"/>
      <c r="B1189" s="1"/>
      <c r="C1189" s="1"/>
      <c r="I1189">
        <f t="shared" si="67"/>
        <v>1187</v>
      </c>
      <c r="J1189">
        <f t="shared" si="66"/>
        <v>1.8891691745007977</v>
      </c>
      <c r="K1189">
        <f t="array" ref="K1189">+((SUM(COS($I1189/$K$1*($A$22:$A$2000))*$B$22:$B$2000)))</f>
        <v>-3.2639146322956591</v>
      </c>
      <c r="L1189">
        <f t="array" ref="L1189">+((SUM(COS($I1189/$K$1*($A$22:$A$2000))*$C$22:$C$2000)))</f>
        <v>0.38670890625892179</v>
      </c>
      <c r="X1189" s="1">
        <v>1978.916667</v>
      </c>
      <c r="Y1189" s="1">
        <v>0.13969610746059399</v>
      </c>
      <c r="Z1189" s="1">
        <v>-4.7314380000000003E-2</v>
      </c>
      <c r="AA1189" s="1">
        <v>1978.916667</v>
      </c>
      <c r="AB1189" s="1">
        <v>2.3839999999999599</v>
      </c>
      <c r="AC1189" s="1">
        <v>3.1694855377324198</v>
      </c>
      <c r="AD1189" s="1">
        <v>41.960547692709703</v>
      </c>
    </row>
    <row r="1190" spans="1:30" x14ac:dyDescent="0.25">
      <c r="A1190" s="1"/>
      <c r="B1190" s="1"/>
      <c r="C1190" s="1"/>
      <c r="I1190">
        <f t="shared" si="67"/>
        <v>1188</v>
      </c>
      <c r="J1190">
        <f t="shared" si="66"/>
        <v>1.8907607239317168</v>
      </c>
      <c r="K1190">
        <f t="array" ref="K1190">+((SUM(COS($I1190/$K$1*($A$22:$A$2000))*$B$22:$B$2000)))</f>
        <v>-1.8887771705828897</v>
      </c>
      <c r="L1190">
        <f t="array" ref="L1190">+((SUM(COS($I1190/$K$1*($A$22:$A$2000))*$C$22:$C$2000)))</f>
        <v>-0.63476089110807143</v>
      </c>
      <c r="X1190" s="1">
        <v>1979</v>
      </c>
      <c r="Y1190" s="1">
        <v>0.109354315677168</v>
      </c>
      <c r="Z1190" s="1">
        <v>0.48574299999999998</v>
      </c>
      <c r="AA1190" s="1">
        <v>1979</v>
      </c>
      <c r="AB1190" s="1">
        <v>2.3859999999999602</v>
      </c>
      <c r="AC1190" s="1">
        <v>1.51790105340634</v>
      </c>
      <c r="AD1190" s="1">
        <v>35.1047675005534</v>
      </c>
    </row>
    <row r="1191" spans="1:30" x14ac:dyDescent="0.25">
      <c r="A1191" s="1"/>
      <c r="B1191" s="1"/>
      <c r="C1191" s="1"/>
      <c r="I1191">
        <f t="shared" si="67"/>
        <v>1189</v>
      </c>
      <c r="J1191">
        <f t="shared" si="66"/>
        <v>1.8923522733626357</v>
      </c>
      <c r="K1191">
        <f t="array" ref="K1191">+((SUM(COS($I1191/$K$1*($A$22:$A$2000))*$B$22:$B$2000)))</f>
        <v>0.35212418628817815</v>
      </c>
      <c r="L1191">
        <f t="array" ref="L1191">+((SUM(COS($I1191/$K$1*($A$22:$A$2000))*$C$22:$C$2000)))</f>
        <v>0.4833139546629569</v>
      </c>
      <c r="X1191" s="1">
        <v>1979.083333</v>
      </c>
      <c r="Y1191" s="1">
        <v>6.9866418356223604E-4</v>
      </c>
      <c r="Z1191" s="1">
        <v>1.0662380000000001E-2</v>
      </c>
      <c r="AA1191" s="1">
        <v>1979.083333</v>
      </c>
      <c r="AB1191" s="1">
        <v>2.3879999999999599</v>
      </c>
      <c r="AC1191" s="1">
        <v>1.41278690926568</v>
      </c>
      <c r="AD1191" s="1">
        <v>31.502827234785801</v>
      </c>
    </row>
    <row r="1192" spans="1:30" x14ac:dyDescent="0.25">
      <c r="A1192" s="1"/>
      <c r="B1192" s="1"/>
      <c r="C1192" s="1"/>
      <c r="I1192">
        <f t="shared" si="67"/>
        <v>1190</v>
      </c>
      <c r="J1192">
        <f t="shared" si="66"/>
        <v>1.8939438227935546</v>
      </c>
      <c r="K1192">
        <f t="array" ref="K1192">+((SUM(COS($I1192/$K$1*($A$22:$A$2000))*$B$22:$B$2000)))</f>
        <v>1.8844305397406147</v>
      </c>
      <c r="L1192">
        <f t="array" ref="L1192">+((SUM(COS($I1192/$K$1*($A$22:$A$2000))*$C$22:$C$2000)))</f>
        <v>-1.7097696852885147E-2</v>
      </c>
      <c r="X1192" s="1">
        <v>1979.166667</v>
      </c>
      <c r="Y1192" s="1">
        <v>-7.5018598550978602E-2</v>
      </c>
      <c r="Z1192" s="1">
        <v>0.11862640000000001</v>
      </c>
      <c r="AA1192" s="1">
        <v>1979.166667</v>
      </c>
      <c r="AB1192" s="1">
        <v>2.3899999999999602</v>
      </c>
      <c r="AC1192" s="1">
        <v>1.61225544470903</v>
      </c>
      <c r="AD1192" s="1">
        <v>28.491294219615199</v>
      </c>
    </row>
    <row r="1193" spans="1:30" x14ac:dyDescent="0.25">
      <c r="A1193" s="1"/>
      <c r="B1193" s="1"/>
      <c r="C1193" s="1"/>
      <c r="I1193">
        <f t="shared" si="67"/>
        <v>1191</v>
      </c>
      <c r="J1193">
        <f t="shared" si="66"/>
        <v>1.8955353722244734</v>
      </c>
      <c r="K1193">
        <f t="array" ref="K1193">+((SUM(COS($I1193/$K$1*($A$22:$A$2000))*$B$22:$B$2000)))</f>
        <v>1.70893948353109</v>
      </c>
      <c r="L1193">
        <f t="array" ref="L1193">+((SUM(COS($I1193/$K$1*($A$22:$A$2000))*$C$22:$C$2000)))</f>
        <v>-3.0753645168219634</v>
      </c>
      <c r="X1193" s="1">
        <v>1979.25</v>
      </c>
      <c r="Y1193" s="1">
        <v>-6.8750227187085705E-2</v>
      </c>
      <c r="Z1193" s="1">
        <v>-2.623267E-2</v>
      </c>
      <c r="AA1193" s="1">
        <v>1979.25</v>
      </c>
      <c r="AB1193" s="1">
        <v>2.3919999999999599</v>
      </c>
      <c r="AC1193" s="1">
        <v>1.0424765460882801</v>
      </c>
      <c r="AD1193" s="1">
        <v>26.798143073309799</v>
      </c>
    </row>
    <row r="1194" spans="1:30" x14ac:dyDescent="0.25">
      <c r="A1194" s="1"/>
      <c r="B1194" s="1"/>
      <c r="C1194" s="1"/>
      <c r="I1194">
        <f t="shared" si="67"/>
        <v>1192</v>
      </c>
      <c r="J1194">
        <f t="shared" si="66"/>
        <v>1.8971269216553925</v>
      </c>
      <c r="K1194">
        <f t="array" ref="K1194">+((SUM(COS($I1194/$K$1*($A$22:$A$2000))*$B$22:$B$2000)))</f>
        <v>0.78658118188168114</v>
      </c>
      <c r="L1194">
        <f t="array" ref="L1194">+((SUM(COS($I1194/$K$1*($A$22:$A$2000))*$C$22:$C$2000)))</f>
        <v>-3.5740993546483431</v>
      </c>
      <c r="X1194" s="1">
        <v>1979.333333</v>
      </c>
      <c r="Y1194" s="1">
        <v>-1.28117863592223E-2</v>
      </c>
      <c r="Z1194" s="1">
        <v>-0.24509619999999999</v>
      </c>
      <c r="AA1194" s="1">
        <v>1979.333333</v>
      </c>
      <c r="AB1194" s="1">
        <v>2.3939999999999602</v>
      </c>
      <c r="AC1194" s="1">
        <v>0.68456966339159697</v>
      </c>
      <c r="AD1194" s="1">
        <v>35.920268067123502</v>
      </c>
    </row>
    <row r="1195" spans="1:30" x14ac:dyDescent="0.25">
      <c r="A1195" s="1"/>
      <c r="B1195" s="1"/>
      <c r="C1195" s="1"/>
      <c r="I1195">
        <f t="shared" si="67"/>
        <v>1193</v>
      </c>
      <c r="J1195">
        <f t="shared" si="66"/>
        <v>1.8987184710863114</v>
      </c>
      <c r="K1195">
        <f t="array" ref="K1195">+((SUM(COS($I1195/$K$1*($A$22:$A$2000))*$B$22:$B$2000)))</f>
        <v>0.85641219916267053</v>
      </c>
      <c r="L1195">
        <f t="array" ref="L1195">+((SUM(COS($I1195/$K$1*($A$22:$A$2000))*$C$22:$C$2000)))</f>
        <v>2.0157842212634201</v>
      </c>
      <c r="X1195" s="1">
        <v>1979.416667</v>
      </c>
      <c r="Y1195" s="1">
        <v>5.7629490712270297E-2</v>
      </c>
      <c r="Z1195" s="1">
        <v>0.29929250000000002</v>
      </c>
      <c r="AA1195" s="1">
        <v>1979.416667</v>
      </c>
      <c r="AB1195" s="1">
        <v>2.3959999999999599</v>
      </c>
      <c r="AC1195" s="1">
        <v>0.89470240891983899</v>
      </c>
      <c r="AD1195" s="1">
        <v>55.057144398581897</v>
      </c>
    </row>
    <row r="1196" spans="1:30" x14ac:dyDescent="0.25">
      <c r="A1196" s="1"/>
      <c r="B1196" s="1"/>
      <c r="C1196" s="1"/>
      <c r="I1196">
        <f t="shared" si="67"/>
        <v>1194</v>
      </c>
      <c r="J1196">
        <f t="shared" si="66"/>
        <v>1.9003100205172303</v>
      </c>
      <c r="K1196">
        <f t="array" ref="K1196">+((SUM(COS($I1196/$K$1*($A$22:$A$2000))*$B$22:$B$2000)))</f>
        <v>1.6511555259420907</v>
      </c>
      <c r="L1196">
        <f t="array" ref="L1196">+((SUM(COS($I1196/$K$1*($A$22:$A$2000))*$C$22:$C$2000)))</f>
        <v>8.2367400767980552</v>
      </c>
      <c r="X1196" s="1">
        <v>1979.5</v>
      </c>
      <c r="Y1196" s="1">
        <v>0.11265859413737001</v>
      </c>
      <c r="Z1196" s="1">
        <v>-2.1619679999999999E-2</v>
      </c>
      <c r="AA1196" s="1">
        <v>1979.5</v>
      </c>
      <c r="AB1196" s="1">
        <v>2.3979999999999602</v>
      </c>
      <c r="AC1196" s="1">
        <v>0.81675792899268396</v>
      </c>
      <c r="AD1196" s="1">
        <v>67.226696652251505</v>
      </c>
    </row>
    <row r="1197" spans="1:30" x14ac:dyDescent="0.25">
      <c r="A1197" s="1"/>
      <c r="B1197" s="1"/>
      <c r="C1197" s="1"/>
      <c r="I1197">
        <f t="shared" si="67"/>
        <v>1195</v>
      </c>
      <c r="J1197">
        <f t="shared" si="66"/>
        <v>1.9019015699481492</v>
      </c>
      <c r="K1197">
        <f t="array" ref="K1197">+((SUM(COS($I1197/$K$1*($A$22:$A$2000))*$B$22:$B$2000)))</f>
        <v>0.8232876833179219</v>
      </c>
      <c r="L1197">
        <f t="array" ref="L1197">+((SUM(COS($I1197/$K$1*($A$22:$A$2000))*$C$22:$C$2000)))</f>
        <v>6.1816955353460292</v>
      </c>
      <c r="X1197" s="1">
        <v>1979.583333</v>
      </c>
      <c r="Y1197" s="1">
        <v>0.10832414205554</v>
      </c>
      <c r="Z1197" s="1">
        <v>5.4316879999999998E-2</v>
      </c>
      <c r="AA1197" s="1">
        <v>1979.583333</v>
      </c>
      <c r="AB1197" s="1">
        <v>2.3999999999999599</v>
      </c>
      <c r="AC1197" s="1">
        <v>0.48915112170458003</v>
      </c>
      <c r="AD1197" s="1">
        <v>65.975088464644898</v>
      </c>
    </row>
    <row r="1198" spans="1:30" x14ac:dyDescent="0.25">
      <c r="A1198" s="1"/>
      <c r="B1198" s="1"/>
      <c r="C1198" s="1"/>
      <c r="I1198">
        <f t="shared" si="67"/>
        <v>1196</v>
      </c>
      <c r="J1198">
        <f t="shared" si="66"/>
        <v>1.9034931193790685</v>
      </c>
      <c r="K1198">
        <f t="array" ref="K1198">+((SUM(COS($I1198/$K$1*($A$22:$A$2000))*$B$22:$B$2000)))</f>
        <v>-2.4386282223107307</v>
      </c>
      <c r="L1198">
        <f t="array" ref="L1198">+((SUM(COS($I1198/$K$1*($A$22:$A$2000))*$C$22:$C$2000)))</f>
        <v>-3.9401194603557772</v>
      </c>
      <c r="X1198" s="1">
        <v>1979.666667</v>
      </c>
      <c r="Y1198" s="1">
        <v>4.9159056158653201E-2</v>
      </c>
      <c r="Z1198" s="1">
        <v>8.0643309999999996E-2</v>
      </c>
      <c r="AA1198" s="1">
        <v>1979.666667</v>
      </c>
      <c r="AB1198" s="1">
        <v>2.4019999999999602</v>
      </c>
      <c r="AC1198" s="1">
        <v>0.56738506301330305</v>
      </c>
      <c r="AD1198" s="1">
        <v>64.204773457216405</v>
      </c>
    </row>
    <row r="1199" spans="1:30" x14ac:dyDescent="0.25">
      <c r="A1199" s="1"/>
      <c r="B1199" s="1"/>
      <c r="C1199" s="1"/>
      <c r="I1199">
        <f t="shared" si="67"/>
        <v>1197</v>
      </c>
      <c r="J1199">
        <f t="shared" si="66"/>
        <v>1.9050846688099874</v>
      </c>
      <c r="K1199">
        <f t="array" ref="K1199">+((SUM(COS($I1199/$K$1*($A$22:$A$2000))*$B$22:$B$2000)))</f>
        <v>-5.1373211565648225</v>
      </c>
      <c r="L1199">
        <f t="array" ref="L1199">+((SUM(COS($I1199/$K$1*($A$22:$A$2000))*$C$22:$C$2000)))</f>
        <v>-11.06403483302441</v>
      </c>
      <c r="X1199" s="1">
        <v>1979.75</v>
      </c>
      <c r="Y1199" s="1">
        <v>2.11787929612548E-2</v>
      </c>
      <c r="Z1199" s="1">
        <v>4.208253E-2</v>
      </c>
      <c r="AA1199" s="1">
        <v>1979.75</v>
      </c>
      <c r="AB1199" s="1">
        <v>2.4039999999999599</v>
      </c>
      <c r="AC1199" s="1">
        <v>0.70342210127027704</v>
      </c>
      <c r="AD1199" s="1">
        <v>66.718457358871007</v>
      </c>
    </row>
    <row r="1200" spans="1:30" x14ac:dyDescent="0.25">
      <c r="A1200" s="1"/>
      <c r="B1200" s="1"/>
      <c r="C1200" s="1"/>
      <c r="I1200">
        <f t="shared" si="67"/>
        <v>1198</v>
      </c>
      <c r="J1200">
        <f t="shared" si="66"/>
        <v>1.9066762182409063</v>
      </c>
      <c r="K1200">
        <f t="array" ref="K1200">+((SUM(COS($I1200/$K$1*($A$22:$A$2000))*$B$22:$B$2000)))</f>
        <v>-3.6291511494475195</v>
      </c>
      <c r="L1200">
        <f t="array" ref="L1200">+((SUM(COS($I1200/$K$1*($A$22:$A$2000))*$C$22:$C$2000)))</f>
        <v>-6.5759245283134398</v>
      </c>
      <c r="X1200" s="1">
        <v>1979.833333</v>
      </c>
      <c r="Y1200" s="1">
        <v>7.27010464813658E-2</v>
      </c>
      <c r="Z1200" s="1">
        <v>-3.6260340000000002E-3</v>
      </c>
      <c r="AA1200" s="1">
        <v>1979.833333</v>
      </c>
      <c r="AB1200" s="1">
        <v>2.4059999999999602</v>
      </c>
      <c r="AC1200" s="1">
        <v>0.48455516012726202</v>
      </c>
      <c r="AD1200" s="1">
        <v>63.7024243213327</v>
      </c>
    </row>
    <row r="1201" spans="1:30" x14ac:dyDescent="0.25">
      <c r="A1201" s="1"/>
      <c r="B1201" s="1"/>
      <c r="C1201" s="1"/>
      <c r="I1201">
        <f t="shared" si="67"/>
        <v>1199</v>
      </c>
      <c r="J1201">
        <f t="shared" si="66"/>
        <v>1.9082677676718252</v>
      </c>
      <c r="K1201">
        <f t="array" ref="K1201">+((SUM(COS($I1201/$K$1*($A$22:$A$2000))*$B$22:$B$2000)))</f>
        <v>1.4255121161828421</v>
      </c>
      <c r="L1201">
        <f t="array" ref="L1201">+((SUM(COS($I1201/$K$1*($A$22:$A$2000))*$C$22:$C$2000)))</f>
        <v>4.3883605878434242</v>
      </c>
      <c r="X1201" s="1">
        <v>1979.916667</v>
      </c>
      <c r="Y1201" s="1">
        <v>0.117738628749722</v>
      </c>
      <c r="Z1201" s="1">
        <v>0.11165559999999999</v>
      </c>
      <c r="AA1201" s="1">
        <v>1979.916667</v>
      </c>
      <c r="AB1201" s="1">
        <v>2.40799999999996</v>
      </c>
      <c r="AC1201" s="1">
        <v>0.52016030638837696</v>
      </c>
      <c r="AD1201" s="1">
        <v>56.2112199795545</v>
      </c>
    </row>
    <row r="1202" spans="1:30" x14ac:dyDescent="0.25">
      <c r="A1202" s="1"/>
      <c r="B1202" s="1"/>
      <c r="C1202" s="1"/>
      <c r="I1202">
        <f t="shared" si="67"/>
        <v>1200</v>
      </c>
      <c r="J1202">
        <f t="shared" si="66"/>
        <v>1.909859317102744</v>
      </c>
      <c r="K1202">
        <f t="array" ref="K1202">+((SUM(COS($I1202/$K$1*($A$22:$A$2000))*$B$22:$B$2000)))</f>
        <v>5.264076521803946</v>
      </c>
      <c r="L1202">
        <f t="array" ref="L1202">+((SUM(COS($I1202/$K$1*($A$22:$A$2000))*$C$22:$C$2000)))</f>
        <v>9.1647974818816937</v>
      </c>
      <c r="X1202" s="1">
        <v>1980</v>
      </c>
      <c r="Y1202" s="1">
        <v>6.0974526798437602E-2</v>
      </c>
      <c r="Z1202" s="1">
        <v>1.0091889999999999E-2</v>
      </c>
      <c r="AA1202" s="1">
        <v>1980</v>
      </c>
      <c r="AB1202" s="1">
        <v>2.4099999999999602</v>
      </c>
      <c r="AC1202" s="1">
        <v>0.87892459762973296</v>
      </c>
      <c r="AD1202" s="1">
        <v>54.854649326353602</v>
      </c>
    </row>
    <row r="1203" spans="1:30" x14ac:dyDescent="0.25">
      <c r="A1203" s="1"/>
      <c r="B1203" s="1"/>
      <c r="C1203" s="1"/>
      <c r="I1203">
        <f t="shared" si="67"/>
        <v>1201</v>
      </c>
      <c r="J1203">
        <f t="shared" si="66"/>
        <v>1.9114508665336629</v>
      </c>
      <c r="K1203">
        <f t="array" ref="K1203">+((SUM(COS($I1203/$K$1*($A$22:$A$2000))*$B$22:$B$2000)))</f>
        <v>4.5567504490498889</v>
      </c>
      <c r="L1203">
        <f t="array" ref="L1203">+((SUM(COS($I1203/$K$1*($A$22:$A$2000))*$C$22:$C$2000)))</f>
        <v>3.4530932260146758</v>
      </c>
      <c r="X1203" s="1">
        <v>1980.083333</v>
      </c>
      <c r="Y1203" s="1">
        <v>-3.8316300585653301E-2</v>
      </c>
      <c r="Z1203" s="1">
        <v>-3.0927139999999999E-2</v>
      </c>
      <c r="AA1203" s="1">
        <v>1980.083333</v>
      </c>
      <c r="AB1203" s="1">
        <v>2.41199999999996</v>
      </c>
      <c r="AC1203" s="1">
        <v>0.762295438019164</v>
      </c>
      <c r="AD1203" s="1">
        <v>54.368333914254201</v>
      </c>
    </row>
    <row r="1204" spans="1:30" x14ac:dyDescent="0.25">
      <c r="A1204" s="1"/>
      <c r="B1204" s="1"/>
      <c r="C1204" s="1"/>
      <c r="I1204">
        <f t="shared" si="67"/>
        <v>1202</v>
      </c>
      <c r="J1204">
        <f t="shared" si="66"/>
        <v>1.913042415964582</v>
      </c>
      <c r="K1204">
        <f t="array" ref="K1204">+((SUM(COS($I1204/$K$1*($A$22:$A$2000))*$B$22:$B$2000)))</f>
        <v>1.0046681576249379</v>
      </c>
      <c r="L1204">
        <f t="array" ref="L1204">+((SUM(COS($I1204/$K$1*($A$22:$A$2000))*$C$22:$C$2000)))</f>
        <v>-4.0496821941832044</v>
      </c>
      <c r="X1204" s="1">
        <v>1980.166667</v>
      </c>
      <c r="Y1204" s="1">
        <v>-5.3448999786372298E-2</v>
      </c>
      <c r="Z1204" s="1">
        <v>-0.26494250000000003</v>
      </c>
      <c r="AA1204" s="1">
        <v>1980.166667</v>
      </c>
      <c r="AB1204" s="1">
        <v>2.4139999999999602</v>
      </c>
      <c r="AC1204" s="1">
        <v>1.18297017066199</v>
      </c>
      <c r="AD1204" s="1">
        <v>42.295343964210403</v>
      </c>
    </row>
    <row r="1205" spans="1:30" x14ac:dyDescent="0.25">
      <c r="A1205" s="1"/>
      <c r="B1205" s="1"/>
      <c r="C1205" s="1"/>
      <c r="I1205">
        <f t="shared" si="67"/>
        <v>1203</v>
      </c>
      <c r="J1205">
        <f t="shared" si="66"/>
        <v>1.9146339653955009</v>
      </c>
      <c r="K1205">
        <f t="array" ref="K1205">+((SUM(COS($I1205/$K$1*($A$22:$A$2000))*$B$22:$B$2000)))</f>
        <v>-1.5314065047295866</v>
      </c>
      <c r="L1205">
        <f t="array" ref="L1205">+((SUM(COS($I1205/$K$1*($A$22:$A$2000))*$C$22:$C$2000)))</f>
        <v>-3.8370024495700705</v>
      </c>
      <c r="X1205" s="1">
        <v>1980.25</v>
      </c>
      <c r="Y1205" s="1">
        <v>1.76118717239326E-3</v>
      </c>
      <c r="Z1205" s="1">
        <v>8.5005310000000001E-2</v>
      </c>
      <c r="AA1205" s="1">
        <v>1980.25</v>
      </c>
      <c r="AB1205" s="1">
        <v>2.41599999999996</v>
      </c>
      <c r="AC1205" s="1">
        <v>4.8472410136407298</v>
      </c>
      <c r="AD1205" s="1">
        <v>24.6169932057898</v>
      </c>
    </row>
    <row r="1206" spans="1:30" x14ac:dyDescent="0.25">
      <c r="A1206" s="1"/>
      <c r="B1206" s="1"/>
      <c r="C1206" s="1"/>
      <c r="I1206">
        <f t="shared" si="67"/>
        <v>1204</v>
      </c>
      <c r="J1206">
        <f t="shared" si="66"/>
        <v>1.9162255148264198</v>
      </c>
      <c r="K1206">
        <f t="array" ref="K1206">+((SUM(COS($I1206/$K$1*($A$22:$A$2000))*$B$22:$B$2000)))</f>
        <v>-1.9334458471020071</v>
      </c>
      <c r="L1206">
        <f t="array" ref="L1206">+((SUM(COS($I1206/$K$1*($A$22:$A$2000))*$C$22:$C$2000)))</f>
        <v>2.2426249956019189</v>
      </c>
      <c r="X1206" s="1">
        <v>1980.333333</v>
      </c>
      <c r="Y1206" s="1">
        <v>-1.04253065078019E-3</v>
      </c>
      <c r="Z1206" s="1">
        <v>0.13249159999999999</v>
      </c>
      <c r="AA1206" s="1">
        <v>1980.333333</v>
      </c>
      <c r="AB1206" s="1">
        <v>2.4179999999999602</v>
      </c>
      <c r="AC1206" s="1">
        <v>11.800887937601599</v>
      </c>
      <c r="AD1206" s="1">
        <v>14.1543781836103</v>
      </c>
    </row>
    <row r="1207" spans="1:30" x14ac:dyDescent="0.25">
      <c r="A1207" s="1"/>
      <c r="B1207" s="1"/>
      <c r="C1207" s="1"/>
      <c r="I1207">
        <f t="shared" si="67"/>
        <v>1205</v>
      </c>
      <c r="J1207">
        <f t="shared" si="66"/>
        <v>1.9178170642573389</v>
      </c>
      <c r="K1207">
        <f t="array" ref="K1207">+((SUM(COS($I1207/$K$1*($A$22:$A$2000))*$B$22:$B$2000)))</f>
        <v>-2.0744513453155435</v>
      </c>
      <c r="L1207">
        <f t="array" ref="L1207">+((SUM(COS($I1207/$K$1*($A$22:$A$2000))*$C$22:$C$2000)))</f>
        <v>4.592532320777674</v>
      </c>
      <c r="X1207" s="1">
        <v>1980.416667</v>
      </c>
      <c r="Y1207" s="1">
        <v>-8.3762540089373297E-2</v>
      </c>
      <c r="Z1207" s="1">
        <v>-0.19136700000000001</v>
      </c>
      <c r="AA1207" s="1">
        <v>1980.416667</v>
      </c>
      <c r="AB1207" s="1">
        <v>2.41999999999996</v>
      </c>
      <c r="AC1207" s="1">
        <v>18.406688603955399</v>
      </c>
      <c r="AD1207" s="1">
        <v>9.6058762692201292</v>
      </c>
    </row>
    <row r="1208" spans="1:30" x14ac:dyDescent="0.25">
      <c r="A1208" s="1"/>
      <c r="B1208" s="1"/>
      <c r="C1208" s="1"/>
      <c r="I1208">
        <f t="shared" si="67"/>
        <v>1206</v>
      </c>
      <c r="J1208">
        <f t="shared" si="66"/>
        <v>1.919408613688258</v>
      </c>
      <c r="K1208">
        <f t="array" ref="K1208">+((SUM(COS($I1208/$K$1*($A$22:$A$2000))*$B$22:$B$2000)))</f>
        <v>-2.9317329819347742</v>
      </c>
      <c r="L1208">
        <f t="array" ref="L1208">+((SUM(COS($I1208/$K$1*($A$22:$A$2000))*$C$22:$C$2000)))</f>
        <v>-0.81512675672185475</v>
      </c>
      <c r="X1208" s="1">
        <v>1980.5</v>
      </c>
      <c r="Y1208" s="1">
        <v>-0.11776169804140001</v>
      </c>
      <c r="Z1208" s="1">
        <v>-0.36775960000000002</v>
      </c>
      <c r="AA1208" s="1">
        <v>1980.5</v>
      </c>
      <c r="AB1208" s="1">
        <v>2.42199999999995</v>
      </c>
      <c r="AC1208" s="1">
        <v>21.7261735133185</v>
      </c>
      <c r="AD1208" s="1">
        <v>7.9433140918204304</v>
      </c>
    </row>
    <row r="1209" spans="1:30" x14ac:dyDescent="0.25">
      <c r="A1209" s="1"/>
      <c r="B1209" s="1"/>
      <c r="C1209" s="1"/>
      <c r="I1209">
        <f t="shared" si="67"/>
        <v>1207</v>
      </c>
      <c r="J1209">
        <f t="shared" si="66"/>
        <v>1.9210001631191769</v>
      </c>
      <c r="K1209">
        <f t="array" ref="K1209">+((SUM(COS($I1209/$K$1*($A$22:$A$2000))*$B$22:$B$2000)))</f>
        <v>-2.7690128935257157</v>
      </c>
      <c r="L1209">
        <f t="array" ref="L1209">+((SUM(COS($I1209/$K$1*($A$22:$A$2000))*$C$22:$C$2000)))</f>
        <v>-7.4328437577677828</v>
      </c>
      <c r="X1209" s="1">
        <v>1980.583333</v>
      </c>
      <c r="Y1209" s="1">
        <v>-2.4141118102336101E-2</v>
      </c>
      <c r="Z1209" s="1">
        <v>-0.5411511</v>
      </c>
      <c r="AA1209" s="1">
        <v>1980.583333</v>
      </c>
      <c r="AB1209" s="1">
        <v>2.4239999999999502</v>
      </c>
      <c r="AC1209" s="1">
        <v>21.550087812588099</v>
      </c>
      <c r="AD1209" s="1">
        <v>14.211229986011499</v>
      </c>
    </row>
    <row r="1210" spans="1:30" x14ac:dyDescent="0.25">
      <c r="A1210" s="1"/>
      <c r="B1210" s="1"/>
      <c r="C1210" s="1"/>
      <c r="I1210">
        <f t="shared" si="67"/>
        <v>1208</v>
      </c>
      <c r="J1210">
        <f t="shared" si="66"/>
        <v>1.9225917125500958</v>
      </c>
      <c r="K1210">
        <f t="array" ref="K1210">+((SUM(COS($I1210/$K$1*($A$22:$A$2000))*$B$22:$B$2000)))</f>
        <v>9.5589742708998088E-2</v>
      </c>
      <c r="L1210">
        <f t="array" ref="L1210">+((SUM(COS($I1210/$K$1*($A$22:$A$2000))*$C$22:$C$2000)))</f>
        <v>-6.8303743568568738</v>
      </c>
      <c r="X1210" s="1">
        <v>1980.666667</v>
      </c>
      <c r="Y1210" s="1">
        <v>0.110512526847357</v>
      </c>
      <c r="Z1210" s="1">
        <v>-0.38470470000000001</v>
      </c>
      <c r="AA1210" s="1">
        <v>1980.666667</v>
      </c>
      <c r="AB1210" s="1">
        <v>2.42599999999995</v>
      </c>
      <c r="AC1210" s="1">
        <v>18.000582864947202</v>
      </c>
      <c r="AD1210" s="1">
        <v>24.867335137779399</v>
      </c>
    </row>
    <row r="1211" spans="1:30" x14ac:dyDescent="0.25">
      <c r="A1211" s="1"/>
      <c r="B1211" s="1"/>
      <c r="C1211" s="1"/>
      <c r="I1211">
        <f t="shared" si="67"/>
        <v>1209</v>
      </c>
      <c r="J1211">
        <f t="shared" si="66"/>
        <v>1.9241832619810146</v>
      </c>
      <c r="K1211">
        <f t="array" ref="K1211">+((SUM(COS($I1211/$K$1*($A$22:$A$2000))*$B$22:$B$2000)))</f>
        <v>4.2285780778363753</v>
      </c>
      <c r="L1211">
        <f t="array" ref="L1211">+((SUM(COS($I1211/$K$1*($A$22:$A$2000))*$C$22:$C$2000)))</f>
        <v>1.2611092940529007</v>
      </c>
      <c r="X1211" s="1">
        <v>1980.75</v>
      </c>
      <c r="Y1211" s="1">
        <v>0.15746368196369701</v>
      </c>
      <c r="Z1211" s="1">
        <v>-0.30153849999999999</v>
      </c>
      <c r="AA1211" s="1">
        <v>1980.75</v>
      </c>
      <c r="AB1211" s="1">
        <v>2.4279999999999502</v>
      </c>
      <c r="AC1211" s="1">
        <v>11.423514198556701</v>
      </c>
      <c r="AD1211" s="1">
        <v>29.5092735069328</v>
      </c>
    </row>
    <row r="1212" spans="1:30" x14ac:dyDescent="0.25">
      <c r="A1212" s="1"/>
      <c r="B1212" s="1"/>
      <c r="C1212" s="1"/>
      <c r="I1212">
        <f t="shared" si="67"/>
        <v>1210</v>
      </c>
      <c r="J1212">
        <f t="shared" si="66"/>
        <v>1.9257748114119335</v>
      </c>
      <c r="K1212">
        <f t="array" ref="K1212">+((SUM(COS($I1212/$K$1*($A$22:$A$2000))*$B$22:$B$2000)))</f>
        <v>6.089016835325106</v>
      </c>
      <c r="L1212">
        <f t="array" ref="L1212">+((SUM(COS($I1212/$K$1*($A$22:$A$2000))*$C$22:$C$2000)))</f>
        <v>9.3097818076383412</v>
      </c>
      <c r="X1212" s="1">
        <v>1980.833333</v>
      </c>
      <c r="Y1212" s="1">
        <v>8.5473415780007195E-2</v>
      </c>
      <c r="Z1212" s="1">
        <v>-0.16922609999999999</v>
      </c>
      <c r="AA1212" s="1">
        <v>1980.833333</v>
      </c>
      <c r="AB1212" s="1">
        <v>2.42999999999995</v>
      </c>
      <c r="AC1212" s="1">
        <v>4.71622553599724</v>
      </c>
      <c r="AD1212" s="1">
        <v>34.508874167419997</v>
      </c>
    </row>
    <row r="1213" spans="1:30" x14ac:dyDescent="0.25">
      <c r="A1213" s="1"/>
      <c r="B1213" s="1"/>
      <c r="C1213" s="1"/>
      <c r="I1213">
        <f t="shared" si="67"/>
        <v>1211</v>
      </c>
      <c r="J1213">
        <f t="shared" si="66"/>
        <v>1.9273663608428524</v>
      </c>
      <c r="K1213">
        <f t="array" ref="K1213">+((SUM(COS($I1213/$K$1*($A$22:$A$2000))*$B$22:$B$2000)))</f>
        <v>3.7006673616770058</v>
      </c>
      <c r="L1213">
        <f t="array" ref="L1213">+((SUM(COS($I1213/$K$1*($A$22:$A$2000))*$C$22:$C$2000)))</f>
        <v>10.058444609742324</v>
      </c>
      <c r="X1213" s="1">
        <v>1980.916667</v>
      </c>
      <c r="Y1213" s="1">
        <v>-5.0473066030962202E-2</v>
      </c>
      <c r="Z1213" s="1">
        <v>-0.26993440000000002</v>
      </c>
      <c r="AA1213" s="1">
        <v>1980.916667</v>
      </c>
      <c r="AB1213" s="1">
        <v>2.4319999999999502</v>
      </c>
      <c r="AC1213" s="1">
        <v>1.36981633028159</v>
      </c>
      <c r="AD1213" s="1">
        <v>54.501688491360198</v>
      </c>
    </row>
    <row r="1214" spans="1:30" x14ac:dyDescent="0.25">
      <c r="A1214" s="1"/>
      <c r="B1214" s="1"/>
      <c r="C1214" s="1"/>
      <c r="I1214">
        <f t="shared" si="67"/>
        <v>1212</v>
      </c>
      <c r="J1214">
        <f t="shared" si="66"/>
        <v>1.9289579102737715</v>
      </c>
      <c r="K1214">
        <f t="array" ref="K1214">+((SUM(COS($I1214/$K$1*($A$22:$A$2000))*$B$22:$B$2000)))</f>
        <v>-1.4086927873799397</v>
      </c>
      <c r="L1214">
        <f t="array" ref="L1214">+((SUM(COS($I1214/$K$1*($A$22:$A$2000))*$C$22:$C$2000)))</f>
        <v>2.5125427315950097</v>
      </c>
      <c r="X1214" s="1">
        <v>1981</v>
      </c>
      <c r="Y1214" s="1">
        <v>-0.169073681328023</v>
      </c>
      <c r="Z1214" s="1">
        <v>-3.2916130000000002E-2</v>
      </c>
      <c r="AA1214" s="1">
        <v>1981</v>
      </c>
      <c r="AB1214" s="1">
        <v>2.43399999999995</v>
      </c>
      <c r="AC1214" s="1">
        <v>1.1528172598328701</v>
      </c>
      <c r="AD1214" s="1">
        <v>83.633111269223804</v>
      </c>
    </row>
    <row r="1215" spans="1:30" x14ac:dyDescent="0.25">
      <c r="A1215" s="1"/>
      <c r="B1215" s="1"/>
      <c r="C1215" s="1"/>
      <c r="I1215">
        <f t="shared" si="67"/>
        <v>1213</v>
      </c>
      <c r="J1215">
        <f t="shared" si="66"/>
        <v>1.9305494597046906</v>
      </c>
      <c r="K1215">
        <f t="array" ref="K1215">+((SUM(COS($I1215/$K$1*($A$22:$A$2000))*$B$22:$B$2000)))</f>
        <v>-5.6068963138821619</v>
      </c>
      <c r="L1215">
        <f t="array" ref="L1215">+((SUM(COS($I1215/$K$1*($A$22:$A$2000))*$C$22:$C$2000)))</f>
        <v>-7.9359236079419473</v>
      </c>
      <c r="X1215" s="1">
        <v>1981.083333</v>
      </c>
      <c r="Y1215" s="1">
        <v>-0.19468798045688801</v>
      </c>
      <c r="Z1215" s="1">
        <v>0.14552280000000001</v>
      </c>
      <c r="AA1215" s="1">
        <v>1981.083333</v>
      </c>
      <c r="AB1215" s="1">
        <v>2.4359999999999502</v>
      </c>
      <c r="AC1215" s="1">
        <v>1.26020002120554</v>
      </c>
      <c r="AD1215" s="1">
        <v>105.46679537911299</v>
      </c>
    </row>
    <row r="1216" spans="1:30" x14ac:dyDescent="0.25">
      <c r="A1216" s="1"/>
      <c r="B1216" s="1"/>
      <c r="C1216" s="1"/>
      <c r="I1216">
        <f t="shared" si="67"/>
        <v>1214</v>
      </c>
      <c r="J1216">
        <f t="shared" si="66"/>
        <v>1.9321410091356095</v>
      </c>
      <c r="K1216">
        <f t="array" ref="K1216">+((SUM(COS($I1216/$K$1*($A$22:$A$2000))*$B$22:$B$2000)))</f>
        <v>-6.0091499778620179</v>
      </c>
      <c r="L1216">
        <f t="array" ref="L1216">+((SUM(COS($I1216/$K$1*($A$22:$A$2000))*$C$22:$C$2000)))</f>
        <v>-12.967409557258259</v>
      </c>
      <c r="X1216" s="1">
        <v>1981.166667</v>
      </c>
      <c r="Y1216" s="1">
        <v>-0.121606092371762</v>
      </c>
      <c r="Z1216" s="1">
        <v>0.17907629999999999</v>
      </c>
      <c r="AA1216" s="1">
        <v>1981.166667</v>
      </c>
      <c r="AB1216" s="1">
        <v>2.43799999999995</v>
      </c>
      <c r="AC1216" s="1">
        <v>0.75509088260392598</v>
      </c>
      <c r="AD1216" s="1">
        <v>120.28673595814701</v>
      </c>
    </row>
    <row r="1217" spans="1:30" x14ac:dyDescent="0.25">
      <c r="A1217" s="1"/>
      <c r="B1217" s="1"/>
      <c r="C1217" s="1"/>
      <c r="I1217">
        <f t="shared" si="67"/>
        <v>1215</v>
      </c>
      <c r="J1217">
        <f t="shared" si="66"/>
        <v>1.9337325585665284</v>
      </c>
      <c r="K1217">
        <f t="array" ref="K1217">+((SUM(COS($I1217/$K$1*($A$22:$A$2000))*$B$22:$B$2000)))</f>
        <v>-2.529817751354587</v>
      </c>
      <c r="L1217">
        <f t="array" ref="L1217">+((SUM(COS($I1217/$K$1*($A$22:$A$2000))*$C$22:$C$2000)))</f>
        <v>-7.0319484893751776</v>
      </c>
      <c r="X1217" s="1">
        <v>1981.25</v>
      </c>
      <c r="Y1217" s="1">
        <v>-5.6150809306099198E-2</v>
      </c>
      <c r="Z1217" s="1">
        <v>0.27313530000000003</v>
      </c>
      <c r="AA1217" s="1">
        <v>1981.25</v>
      </c>
      <c r="AB1217" s="1">
        <v>2.4399999999999502</v>
      </c>
      <c r="AC1217" s="1">
        <v>0.57922124035420797</v>
      </c>
      <c r="AD1217" s="1">
        <v>133.800495615583</v>
      </c>
    </row>
    <row r="1218" spans="1:30" x14ac:dyDescent="0.25">
      <c r="A1218" s="1"/>
      <c r="B1218" s="1"/>
      <c r="C1218" s="1"/>
      <c r="I1218">
        <f t="shared" si="67"/>
        <v>1216</v>
      </c>
      <c r="J1218">
        <f t="shared" si="66"/>
        <v>1.9353241079974475</v>
      </c>
      <c r="K1218">
        <f t="array" ref="K1218">+((SUM(COS($I1218/$K$1*($A$22:$A$2000))*$B$22:$B$2000)))</f>
        <v>2.0511579754229938</v>
      </c>
      <c r="L1218">
        <f t="array" ref="L1218">+((SUM(COS($I1218/$K$1*($A$22:$A$2000))*$C$22:$C$2000)))</f>
        <v>6.3977256533783899</v>
      </c>
      <c r="X1218" s="1">
        <v>1981.333333</v>
      </c>
      <c r="Y1218" s="1">
        <v>-9.9618848191425996E-2</v>
      </c>
      <c r="Z1218" s="1">
        <v>0.1804828</v>
      </c>
      <c r="AA1218" s="1">
        <v>1981.333333</v>
      </c>
      <c r="AB1218" s="1">
        <v>2.44199999999995</v>
      </c>
      <c r="AC1218" s="1">
        <v>0.75498145037868303</v>
      </c>
      <c r="AD1218" s="1">
        <v>135.83900823917301</v>
      </c>
    </row>
    <row r="1219" spans="1:30" x14ac:dyDescent="0.25">
      <c r="A1219" s="1"/>
      <c r="B1219" s="1"/>
      <c r="C1219" s="1"/>
      <c r="I1219">
        <f t="shared" si="67"/>
        <v>1217</v>
      </c>
      <c r="J1219">
        <f t="shared" ref="J1219:J1282" si="68">+I1219/$K$1/2/PI()</f>
        <v>1.9369156574283664</v>
      </c>
      <c r="K1219">
        <f t="array" ref="K1219">+((SUM(COS($I1219/$K$1*($A$22:$A$2000))*$B$22:$B$2000)))</f>
        <v>4.3370959428295102</v>
      </c>
      <c r="L1219">
        <f t="array" ref="L1219">+((SUM(COS($I1219/$K$1*($A$22:$A$2000))*$C$22:$C$2000)))</f>
        <v>14.865879283371463</v>
      </c>
      <c r="X1219" s="1">
        <v>1981.416667</v>
      </c>
      <c r="Y1219" s="1">
        <v>-0.19274245097243001</v>
      </c>
      <c r="Z1219" s="1">
        <v>-4.8878970000000001E-2</v>
      </c>
      <c r="AA1219" s="1">
        <v>1981.416667</v>
      </c>
      <c r="AB1219" s="1">
        <v>2.4439999999999502</v>
      </c>
      <c r="AC1219" s="1">
        <v>0.63941351712460404</v>
      </c>
      <c r="AD1219" s="1">
        <v>117.773571746681</v>
      </c>
    </row>
    <row r="1220" spans="1:30" x14ac:dyDescent="0.25">
      <c r="A1220" s="1"/>
      <c r="B1220" s="1"/>
      <c r="C1220" s="1"/>
      <c r="I1220">
        <f t="shared" si="67"/>
        <v>1218</v>
      </c>
      <c r="J1220">
        <f t="shared" si="68"/>
        <v>1.9385072068592852</v>
      </c>
      <c r="K1220">
        <f t="array" ref="K1220">+((SUM(COS($I1220/$K$1*($A$22:$A$2000))*$B$22:$B$2000)))</f>
        <v>3.4063107575367044</v>
      </c>
      <c r="L1220">
        <f t="array" ref="L1220">+((SUM(COS($I1220/$K$1*($A$22:$A$2000))*$C$22:$C$2000)))</f>
        <v>8.2589311533474508</v>
      </c>
      <c r="X1220" s="1">
        <v>1981.5</v>
      </c>
      <c r="Y1220" s="1">
        <v>-0.19194377655922201</v>
      </c>
      <c r="Z1220" s="1">
        <v>-0.26646930000000002</v>
      </c>
      <c r="AA1220" s="1">
        <v>1981.5</v>
      </c>
      <c r="AB1220" s="1">
        <v>2.44599999999995</v>
      </c>
      <c r="AC1220" s="1">
        <v>0.46570410086962599</v>
      </c>
      <c r="AD1220" s="1">
        <v>93.084138653562704</v>
      </c>
    </row>
    <row r="1221" spans="1:30" x14ac:dyDescent="0.25">
      <c r="A1221" s="1"/>
      <c r="B1221" s="1"/>
      <c r="C1221" s="1"/>
      <c r="I1221">
        <f t="shared" ref="I1221:I1284" si="69">+I1220+1</f>
        <v>1219</v>
      </c>
      <c r="J1221">
        <f t="shared" si="68"/>
        <v>1.9400987562902041</v>
      </c>
      <c r="K1221">
        <f t="array" ref="K1221">+((SUM(COS($I1221/$K$1*($A$22:$A$2000))*$B$22:$B$2000)))</f>
        <v>1.4448412581089916</v>
      </c>
      <c r="L1221">
        <f t="array" ref="L1221">+((SUM(COS($I1221/$K$1*($A$22:$A$2000))*$C$22:$C$2000)))</f>
        <v>-8.0129521882943351</v>
      </c>
      <c r="X1221" s="1">
        <v>1981.583333</v>
      </c>
      <c r="Y1221" s="1">
        <v>-9.5239991957373399E-2</v>
      </c>
      <c r="Z1221" s="1">
        <v>-0.34767209999999998</v>
      </c>
      <c r="AA1221" s="1">
        <v>1981.583333</v>
      </c>
      <c r="AB1221" s="1">
        <v>2.4479999999999502</v>
      </c>
      <c r="AC1221" s="1">
        <v>0.57033949879147505</v>
      </c>
      <c r="AD1221" s="1">
        <v>77.506303414969196</v>
      </c>
    </row>
    <row r="1222" spans="1:30" x14ac:dyDescent="0.25">
      <c r="A1222" s="1"/>
      <c r="B1222" s="1"/>
      <c r="C1222" s="1"/>
      <c r="I1222">
        <f t="shared" si="69"/>
        <v>1220</v>
      </c>
      <c r="J1222">
        <f t="shared" si="68"/>
        <v>1.941690305721123</v>
      </c>
      <c r="K1222">
        <f t="array" ref="K1222">+((SUM(COS($I1222/$K$1*($A$22:$A$2000))*$B$22:$B$2000)))</f>
        <v>0.63851357956616828</v>
      </c>
      <c r="L1222">
        <f t="array" ref="L1222">+((SUM(COS($I1222/$K$1*($A$22:$A$2000))*$C$22:$C$2000)))</f>
        <v>-15.844200727000096</v>
      </c>
      <c r="X1222" s="1">
        <v>1981.666667</v>
      </c>
      <c r="Y1222" s="1">
        <v>-4.5777781585715403E-2</v>
      </c>
      <c r="Z1222" s="1">
        <v>-0.39735670000000001</v>
      </c>
      <c r="AA1222" s="1">
        <v>1981.666667</v>
      </c>
      <c r="AB1222" s="1">
        <v>2.44999999999995</v>
      </c>
      <c r="AC1222" s="1">
        <v>0.61344913354130604</v>
      </c>
      <c r="AD1222" s="1">
        <v>66.487503238063397</v>
      </c>
    </row>
    <row r="1223" spans="1:30" x14ac:dyDescent="0.25">
      <c r="A1223" s="1"/>
      <c r="B1223" s="1"/>
      <c r="C1223" s="1"/>
      <c r="I1223">
        <f t="shared" si="69"/>
        <v>1221</v>
      </c>
      <c r="J1223">
        <f t="shared" si="68"/>
        <v>1.9432818551520423</v>
      </c>
      <c r="K1223">
        <f t="array" ref="K1223">+((SUM(COS($I1223/$K$1*($A$22:$A$2000))*$B$22:$B$2000)))</f>
        <v>0.15427892620078218</v>
      </c>
      <c r="L1223">
        <f t="array" ref="L1223">+((SUM(COS($I1223/$K$1*($A$22:$A$2000))*$C$22:$C$2000)))</f>
        <v>-4.8688814711925694</v>
      </c>
      <c r="X1223" s="1">
        <v>1981.75</v>
      </c>
      <c r="Y1223" s="1">
        <v>-9.2167114925308297E-2</v>
      </c>
      <c r="Z1223" s="1">
        <v>-0.25036839999999999</v>
      </c>
      <c r="AA1223" s="1">
        <v>1981.75</v>
      </c>
      <c r="AB1223" s="1">
        <v>2.4519999999999502</v>
      </c>
      <c r="AC1223" s="1">
        <v>0.50921648182982204</v>
      </c>
      <c r="AD1223" s="1">
        <v>50.6566739821887</v>
      </c>
    </row>
    <row r="1224" spans="1:30" x14ac:dyDescent="0.25">
      <c r="A1224" s="1"/>
      <c r="B1224" s="1"/>
      <c r="C1224" s="1"/>
      <c r="I1224">
        <f t="shared" si="69"/>
        <v>1222</v>
      </c>
      <c r="J1224">
        <f t="shared" si="68"/>
        <v>1.9448734045829612</v>
      </c>
      <c r="K1224">
        <f t="array" ref="K1224">+((SUM(COS($I1224/$K$1*($A$22:$A$2000))*$B$22:$B$2000)))</f>
        <v>-2.1806108370403243</v>
      </c>
      <c r="L1224">
        <f t="array" ref="L1224">+((SUM(COS($I1224/$K$1*($A$22:$A$2000))*$C$22:$C$2000)))</f>
        <v>12.988152684984847</v>
      </c>
      <c r="X1224" s="1">
        <v>1981.833333</v>
      </c>
      <c r="Y1224" s="1">
        <v>-0.10977739608242799</v>
      </c>
      <c r="Z1224" s="1">
        <v>-7.9954040000000004E-2</v>
      </c>
      <c r="AA1224" s="1">
        <v>1981.833333</v>
      </c>
      <c r="AB1224" s="1">
        <v>2.45399999999995</v>
      </c>
      <c r="AC1224" s="1">
        <v>0.56188459504866295</v>
      </c>
      <c r="AD1224" s="1">
        <v>36.128399232555303</v>
      </c>
    </row>
    <row r="1225" spans="1:30" x14ac:dyDescent="0.25">
      <c r="A1225" s="1"/>
      <c r="B1225" s="1"/>
      <c r="C1225" s="1"/>
      <c r="I1225">
        <f t="shared" si="69"/>
        <v>1223</v>
      </c>
      <c r="J1225">
        <f t="shared" si="68"/>
        <v>1.9464649540138801</v>
      </c>
      <c r="K1225">
        <f t="array" ref="K1225">+((SUM(COS($I1225/$K$1*($A$22:$A$2000))*$B$22:$B$2000)))</f>
        <v>-5.4315477773352097</v>
      </c>
      <c r="L1225">
        <f t="array" ref="L1225">+((SUM(COS($I1225/$K$1*($A$22:$A$2000))*$C$22:$C$2000)))</f>
        <v>15.918343039134392</v>
      </c>
      <c r="X1225" s="1">
        <v>1981.916667</v>
      </c>
      <c r="Y1225" s="1">
        <v>-1.4484312055955699E-2</v>
      </c>
      <c r="Z1225" s="1">
        <v>0.19385459999999999</v>
      </c>
      <c r="AA1225" s="1">
        <v>1981.916667</v>
      </c>
      <c r="AB1225" s="1">
        <v>2.4559999999999498</v>
      </c>
      <c r="AC1225" s="1">
        <v>0.65492153583448698</v>
      </c>
      <c r="AD1225" s="1">
        <v>32.675009865381398</v>
      </c>
    </row>
    <row r="1226" spans="1:30" x14ac:dyDescent="0.25">
      <c r="A1226" s="1"/>
      <c r="B1226" s="1"/>
      <c r="C1226" s="1"/>
      <c r="I1226">
        <f t="shared" si="69"/>
        <v>1224</v>
      </c>
      <c r="J1226">
        <f t="shared" si="68"/>
        <v>1.948056503444799</v>
      </c>
      <c r="K1226">
        <f t="array" ref="K1226">+((SUM(COS($I1226/$K$1*($A$22:$A$2000))*$B$22:$B$2000)))</f>
        <v>-5.3118565337711328</v>
      </c>
      <c r="L1226">
        <f t="array" ref="L1226">+((SUM(COS($I1226/$K$1*($A$22:$A$2000))*$C$22:$C$2000)))</f>
        <v>-0.83677328442574117</v>
      </c>
      <c r="X1226" s="1">
        <v>1982</v>
      </c>
      <c r="Y1226" s="1">
        <v>0.10731586563779801</v>
      </c>
      <c r="Z1226" s="1">
        <v>0.3121719</v>
      </c>
      <c r="AA1226" s="1">
        <v>1982</v>
      </c>
      <c r="AB1226" s="1">
        <v>2.45799999999995</v>
      </c>
      <c r="AC1226" s="1">
        <v>0.63421299479339899</v>
      </c>
      <c r="AD1226" s="1">
        <v>35.561938439804997</v>
      </c>
    </row>
    <row r="1227" spans="1:30" x14ac:dyDescent="0.25">
      <c r="A1227" s="1"/>
      <c r="B1227" s="1"/>
      <c r="C1227" s="1"/>
      <c r="I1227">
        <f t="shared" si="69"/>
        <v>1225</v>
      </c>
      <c r="J1227">
        <f t="shared" si="68"/>
        <v>1.9496480528757179</v>
      </c>
      <c r="K1227">
        <f t="array" ref="K1227">+((SUM(COS($I1227/$K$1*($A$22:$A$2000))*$B$22:$B$2000)))</f>
        <v>0.15803407006617728</v>
      </c>
      <c r="L1227">
        <f t="array" ref="L1227">+((SUM(COS($I1227/$K$1*($A$22:$A$2000))*$C$22:$C$2000)))</f>
        <v>-17.718602703791465</v>
      </c>
      <c r="X1227" s="1">
        <v>1982.083333</v>
      </c>
      <c r="Y1227" s="1">
        <v>0.16510556690268799</v>
      </c>
      <c r="Z1227" s="1">
        <v>0.33591290000000001</v>
      </c>
      <c r="AA1227" s="1">
        <v>1982.083333</v>
      </c>
      <c r="AB1227" s="1">
        <v>2.4599999999999498</v>
      </c>
      <c r="AC1227" s="1">
        <v>0.74888388649367099</v>
      </c>
      <c r="AD1227" s="1">
        <v>34.013361647847297</v>
      </c>
    </row>
    <row r="1228" spans="1:30" x14ac:dyDescent="0.25">
      <c r="A1228" s="1"/>
      <c r="B1228" s="1"/>
      <c r="C1228" s="1"/>
      <c r="I1228">
        <f t="shared" si="69"/>
        <v>1226</v>
      </c>
      <c r="J1228">
        <f t="shared" si="68"/>
        <v>1.951239602306637</v>
      </c>
      <c r="K1228">
        <f t="array" ref="K1228">+((SUM(COS($I1228/$K$1*($A$22:$A$2000))*$B$22:$B$2000)))</f>
        <v>6.6270171934513415</v>
      </c>
      <c r="L1228">
        <f t="array" ref="L1228">+((SUM(COS($I1228/$K$1*($A$22:$A$2000))*$C$22:$C$2000)))</f>
        <v>-14.419971249965645</v>
      </c>
      <c r="X1228" s="1">
        <v>1982.166667</v>
      </c>
      <c r="Y1228" s="1">
        <v>0.209073918134555</v>
      </c>
      <c r="Z1228" s="1">
        <v>0.2063875</v>
      </c>
      <c r="AA1228" s="1">
        <v>1982.166667</v>
      </c>
      <c r="AB1228" s="1">
        <v>2.46199999999995</v>
      </c>
      <c r="AC1228" s="1">
        <v>0.91760511392272803</v>
      </c>
      <c r="AD1228" s="1">
        <v>27.951155399845099</v>
      </c>
    </row>
    <row r="1229" spans="1:30" x14ac:dyDescent="0.25">
      <c r="A1229" s="1"/>
      <c r="B1229" s="1"/>
      <c r="C1229" s="1"/>
      <c r="I1229">
        <f t="shared" si="69"/>
        <v>1227</v>
      </c>
      <c r="J1229">
        <f t="shared" si="68"/>
        <v>1.9528311517375558</v>
      </c>
      <c r="K1229">
        <f t="array" ref="K1229">+((SUM(COS($I1229/$K$1*($A$22:$A$2000))*$B$22:$B$2000)))</f>
        <v>7.615296025675943</v>
      </c>
      <c r="L1229">
        <f t="array" ref="L1229">+((SUM(COS($I1229/$K$1*($A$22:$A$2000))*$C$22:$C$2000)))</f>
        <v>4.9819330529845667</v>
      </c>
      <c r="X1229" s="1">
        <v>1982.25</v>
      </c>
      <c r="Y1229" s="1">
        <v>0.29962681644439498</v>
      </c>
      <c r="Z1229" s="1">
        <v>0.29969630000000003</v>
      </c>
      <c r="AA1229" s="1">
        <v>1982.25</v>
      </c>
      <c r="AB1229" s="1">
        <v>2.4639999999999498</v>
      </c>
      <c r="AC1229" s="1">
        <v>0.90981946448833895</v>
      </c>
      <c r="AD1229" s="1">
        <v>23.409758816014801</v>
      </c>
    </row>
    <row r="1230" spans="1:30" x14ac:dyDescent="0.25">
      <c r="A1230" s="1"/>
      <c r="B1230" s="1"/>
      <c r="C1230" s="1"/>
      <c r="I1230">
        <f t="shared" si="69"/>
        <v>1228</v>
      </c>
      <c r="J1230">
        <f t="shared" si="68"/>
        <v>1.9544227011684747</v>
      </c>
      <c r="K1230">
        <f t="array" ref="K1230">+((SUM(COS($I1230/$K$1*($A$22:$A$2000))*$B$22:$B$2000)))</f>
        <v>2.2343152363029528</v>
      </c>
      <c r="L1230">
        <f t="array" ref="L1230">+((SUM(COS($I1230/$K$1*($A$22:$A$2000))*$C$22:$C$2000)))</f>
        <v>17.652417753429404</v>
      </c>
      <c r="X1230" s="1">
        <v>1982.333333</v>
      </c>
      <c r="Y1230" s="1">
        <v>0.36357322289822303</v>
      </c>
      <c r="Z1230" s="1">
        <v>0.42150260000000001</v>
      </c>
      <c r="AA1230" s="1">
        <v>1982.333333</v>
      </c>
      <c r="AB1230" s="1">
        <v>2.46599999999995</v>
      </c>
      <c r="AC1230" s="1">
        <v>1.22126778219891</v>
      </c>
      <c r="AD1230" s="1">
        <v>19.155850608162201</v>
      </c>
    </row>
    <row r="1231" spans="1:30" x14ac:dyDescent="0.25">
      <c r="A1231" s="1"/>
      <c r="B1231" s="1"/>
      <c r="C1231" s="1"/>
      <c r="I1231">
        <f t="shared" si="69"/>
        <v>1229</v>
      </c>
      <c r="J1231">
        <f t="shared" si="68"/>
        <v>1.9560142505993936</v>
      </c>
      <c r="K1231">
        <f t="array" ref="K1231">+((SUM(COS($I1231/$K$1*($A$22:$A$2000))*$B$22:$B$2000)))</f>
        <v>-3.8152859503322571</v>
      </c>
      <c r="L1231">
        <f t="array" ref="L1231">+((SUM(COS($I1231/$K$1*($A$22:$A$2000))*$C$22:$C$2000)))</f>
        <v>10.564721926028323</v>
      </c>
      <c r="X1231" s="1">
        <v>1982.416667</v>
      </c>
      <c r="Y1231" s="1">
        <v>0.31003110973705</v>
      </c>
      <c r="Z1231" s="1">
        <v>0.44581310000000002</v>
      </c>
      <c r="AA1231" s="1">
        <v>1982.416667</v>
      </c>
      <c r="AB1231" s="1">
        <v>2.4679999999999498</v>
      </c>
      <c r="AC1231" s="1">
        <v>1.9556243366956001</v>
      </c>
      <c r="AD1231" s="1">
        <v>11.213266052174999</v>
      </c>
    </row>
    <row r="1232" spans="1:30" x14ac:dyDescent="0.25">
      <c r="A1232" s="1"/>
      <c r="B1232" s="1"/>
      <c r="C1232" s="1"/>
      <c r="I1232">
        <f t="shared" si="69"/>
        <v>1230</v>
      </c>
      <c r="J1232">
        <f t="shared" si="68"/>
        <v>1.9576058000303129</v>
      </c>
      <c r="K1232">
        <f t="array" ref="K1232">+((SUM(COS($I1232/$K$1*($A$22:$A$2000))*$B$22:$B$2000)))</f>
        <v>-5.238034844175119</v>
      </c>
      <c r="L1232">
        <f t="array" ref="L1232">+((SUM(COS($I1232/$K$1*($A$22:$A$2000))*$C$22:$C$2000)))</f>
        <v>-5.250908240811353</v>
      </c>
      <c r="X1232" s="1">
        <v>1982.5</v>
      </c>
      <c r="Y1232" s="1">
        <v>0.19196872323631001</v>
      </c>
      <c r="Z1232" s="1">
        <v>0.55854029999999999</v>
      </c>
      <c r="AA1232" s="1">
        <v>1982.5</v>
      </c>
      <c r="AB1232" s="1">
        <v>2.46999999999995</v>
      </c>
      <c r="AC1232" s="1">
        <v>2.0925192196784899</v>
      </c>
      <c r="AD1232" s="1">
        <v>4.7013941441240803</v>
      </c>
    </row>
    <row r="1233" spans="1:30" x14ac:dyDescent="0.25">
      <c r="A1233" s="1"/>
      <c r="B1233" s="1"/>
      <c r="C1233" s="1"/>
      <c r="I1233">
        <f t="shared" si="69"/>
        <v>1231</v>
      </c>
      <c r="J1233">
        <f t="shared" si="68"/>
        <v>1.9591973494612318</v>
      </c>
      <c r="K1233">
        <f t="array" ref="K1233">+((SUM(COS($I1233/$K$1*($A$22:$A$2000))*$B$22:$B$2000)))</f>
        <v>-2.640849453674353</v>
      </c>
      <c r="L1233">
        <f t="array" ref="L1233">+((SUM(COS($I1233/$K$1*($A$22:$A$2000))*$C$22:$C$2000)))</f>
        <v>-11.311227620845186</v>
      </c>
      <c r="X1233" s="1">
        <v>1982.583333</v>
      </c>
      <c r="Y1233" s="1">
        <v>0.126444456452495</v>
      </c>
      <c r="Z1233" s="1">
        <v>0.53720780000000001</v>
      </c>
      <c r="AA1233" s="1">
        <v>1982.583333</v>
      </c>
      <c r="AB1233" s="1">
        <v>2.4719999999999498</v>
      </c>
      <c r="AC1233" s="1">
        <v>2.6098713181637301</v>
      </c>
      <c r="AD1233" s="1">
        <v>7.2706173525837396</v>
      </c>
    </row>
    <row r="1234" spans="1:30" x14ac:dyDescent="0.25">
      <c r="A1234" s="1"/>
      <c r="B1234" s="1"/>
      <c r="C1234" s="1"/>
      <c r="I1234">
        <f t="shared" si="69"/>
        <v>1232</v>
      </c>
      <c r="J1234">
        <f t="shared" si="68"/>
        <v>1.9607888988921507</v>
      </c>
      <c r="K1234">
        <f t="array" ref="K1234">+((SUM(COS($I1234/$K$1*($A$22:$A$2000))*$B$22:$B$2000)))</f>
        <v>-1.0450195346737506E-2</v>
      </c>
      <c r="L1234">
        <f t="array" ref="L1234">+((SUM(COS($I1234/$K$1*($A$22:$A$2000))*$C$22:$C$2000)))</f>
        <v>-4.6597978748577509</v>
      </c>
      <c r="X1234" s="1">
        <v>1982.666667</v>
      </c>
      <c r="Y1234" s="1">
        <v>0.129460945725619</v>
      </c>
      <c r="Z1234" s="1">
        <v>0.80185459999999997</v>
      </c>
      <c r="AA1234" s="1">
        <v>1982.666667</v>
      </c>
      <c r="AB1234" s="1">
        <v>2.47399999999995</v>
      </c>
      <c r="AC1234" s="1">
        <v>8.5652381912225408</v>
      </c>
      <c r="AD1234" s="1">
        <v>16.248194387126901</v>
      </c>
    </row>
    <row r="1235" spans="1:30" x14ac:dyDescent="0.25">
      <c r="A1235" s="1"/>
      <c r="B1235" s="1"/>
      <c r="C1235" s="1"/>
      <c r="I1235">
        <f t="shared" si="69"/>
        <v>1233</v>
      </c>
      <c r="J1235">
        <f t="shared" si="68"/>
        <v>1.9623804483230696</v>
      </c>
      <c r="K1235">
        <f t="array" ref="K1235">+((SUM(COS($I1235/$K$1*($A$22:$A$2000))*$B$22:$B$2000)))</f>
        <v>0.80731010390075286</v>
      </c>
      <c r="L1235">
        <f t="array" ref="L1235">+((SUM(COS($I1235/$K$1*($A$22:$A$2000))*$C$22:$C$2000)))</f>
        <v>2.4889935819995817</v>
      </c>
      <c r="X1235" s="1">
        <v>1982.75</v>
      </c>
      <c r="Y1235" s="1">
        <v>0.139834172567953</v>
      </c>
      <c r="Z1235" s="1">
        <v>0.97961160000000003</v>
      </c>
      <c r="AA1235" s="1">
        <v>1982.75</v>
      </c>
      <c r="AB1235" s="1">
        <v>2.4759999999999498</v>
      </c>
      <c r="AC1235" s="1">
        <v>24.826909388706</v>
      </c>
      <c r="AD1235" s="1">
        <v>26.277423053475101</v>
      </c>
    </row>
    <row r="1236" spans="1:30" x14ac:dyDescent="0.25">
      <c r="A1236" s="1"/>
      <c r="B1236" s="1"/>
      <c r="C1236" s="1"/>
      <c r="I1236">
        <f t="shared" si="69"/>
        <v>1234</v>
      </c>
      <c r="J1236">
        <f t="shared" si="68"/>
        <v>1.9639719977539885</v>
      </c>
      <c r="K1236">
        <f t="array" ref="K1236">+((SUM(COS($I1236/$K$1*($A$22:$A$2000))*$B$22:$B$2000)))</f>
        <v>0.86966193323489827</v>
      </c>
      <c r="L1236">
        <f t="array" ref="L1236">+((SUM(COS($I1236/$K$1*($A$22:$A$2000))*$C$22:$C$2000)))</f>
        <v>1.8323631270966136</v>
      </c>
      <c r="X1236" s="1">
        <v>1982.833333</v>
      </c>
      <c r="Y1236" s="1">
        <v>0.13195992226129799</v>
      </c>
      <c r="Z1236" s="1">
        <v>0.53156460000000005</v>
      </c>
      <c r="AA1236" s="1">
        <v>1982.833333</v>
      </c>
      <c r="AB1236" s="1">
        <v>2.47799999999995</v>
      </c>
      <c r="AC1236" s="1">
        <v>51.148843480682402</v>
      </c>
      <c r="AD1236" s="1">
        <v>41.8941543872361</v>
      </c>
    </row>
    <row r="1237" spans="1:30" x14ac:dyDescent="0.25">
      <c r="A1237" s="1"/>
      <c r="B1237" s="1"/>
      <c r="C1237" s="1"/>
      <c r="I1237">
        <f t="shared" si="69"/>
        <v>1235</v>
      </c>
      <c r="J1237">
        <f t="shared" si="68"/>
        <v>1.9655635471849073</v>
      </c>
      <c r="K1237">
        <f t="array" ref="K1237">+((SUM(COS($I1237/$K$1*($A$22:$A$2000))*$B$22:$B$2000)))</f>
        <v>1.0382952875556106</v>
      </c>
      <c r="L1237">
        <f t="array" ref="L1237">+((SUM(COS($I1237/$K$1*($A$22:$A$2000))*$C$22:$C$2000)))</f>
        <v>-1.4806909161008222</v>
      </c>
      <c r="X1237" s="1">
        <v>1982.916667</v>
      </c>
      <c r="Y1237" s="1">
        <v>0.100627158074393</v>
      </c>
      <c r="Z1237" s="1">
        <v>5.0256309999999998E-2</v>
      </c>
      <c r="AA1237" s="1">
        <v>1982.916667</v>
      </c>
      <c r="AB1237" s="1">
        <v>2.4799999999999498</v>
      </c>
      <c r="AC1237" s="1">
        <v>83.034942031051102</v>
      </c>
      <c r="AD1237" s="1">
        <v>66.588155968875299</v>
      </c>
    </row>
    <row r="1238" spans="1:30" x14ac:dyDescent="0.25">
      <c r="A1238" s="1"/>
      <c r="B1238" s="1"/>
      <c r="C1238" s="1"/>
      <c r="I1238">
        <f t="shared" si="69"/>
        <v>1236</v>
      </c>
      <c r="J1238">
        <f t="shared" si="68"/>
        <v>1.9671550966158264</v>
      </c>
      <c r="K1238">
        <f t="array" ref="K1238">+((SUM(COS($I1238/$K$1*($A$22:$A$2000))*$B$22:$B$2000)))</f>
        <v>1.057727558551107</v>
      </c>
      <c r="L1238">
        <f t="array" ref="L1238">+((SUM(COS($I1238/$K$1*($A$22:$A$2000))*$C$22:$C$2000)))</f>
        <v>0.38623604092079378</v>
      </c>
      <c r="X1238" s="1">
        <v>1983</v>
      </c>
      <c r="Y1238" s="1">
        <v>1.6440234359003499E-2</v>
      </c>
      <c r="Z1238" s="1">
        <v>-0.3131061</v>
      </c>
      <c r="AA1238" s="1">
        <v>1983</v>
      </c>
      <c r="AB1238" s="1">
        <v>2.48199999999995</v>
      </c>
      <c r="AC1238" s="1">
        <v>113.84769640215499</v>
      </c>
      <c r="AD1238" s="1">
        <v>88.811090115534</v>
      </c>
    </row>
    <row r="1239" spans="1:30" x14ac:dyDescent="0.25">
      <c r="A1239" s="1"/>
      <c r="B1239" s="1"/>
      <c r="C1239" s="1"/>
      <c r="I1239">
        <f t="shared" si="69"/>
        <v>1237</v>
      </c>
      <c r="J1239">
        <f t="shared" si="68"/>
        <v>1.9687466460467453</v>
      </c>
      <c r="K1239">
        <f t="array" ref="K1239">+((SUM(COS($I1239/$K$1*($A$22:$A$2000))*$B$22:$B$2000)))</f>
        <v>1.2055382705250668</v>
      </c>
      <c r="L1239">
        <f t="array" ref="L1239">+((SUM(COS($I1239/$K$1*($A$22:$A$2000))*$C$22:$C$2000)))</f>
        <v>5.4537096910994078</v>
      </c>
      <c r="X1239" s="1">
        <v>1983.083333</v>
      </c>
      <c r="Y1239" s="1">
        <v>-9.0977971190025805E-2</v>
      </c>
      <c r="Z1239" s="1">
        <v>-0.4184851</v>
      </c>
      <c r="AA1239" s="1">
        <v>1983.083333</v>
      </c>
      <c r="AB1239" s="1">
        <v>2.4839999999999498</v>
      </c>
      <c r="AC1239" s="1">
        <v>134.24428185317299</v>
      </c>
      <c r="AD1239" s="1">
        <v>95.681646122094506</v>
      </c>
    </row>
    <row r="1240" spans="1:30" x14ac:dyDescent="0.25">
      <c r="A1240" s="1"/>
      <c r="B1240" s="1"/>
      <c r="C1240" s="1"/>
      <c r="I1240">
        <f t="shared" si="69"/>
        <v>1238</v>
      </c>
      <c r="J1240">
        <f t="shared" si="68"/>
        <v>1.9703381954776644</v>
      </c>
      <c r="K1240">
        <f t="array" ref="K1240">+((SUM(COS($I1240/$K$1*($A$22:$A$2000))*$B$22:$B$2000)))</f>
        <v>1.9171697695125418</v>
      </c>
      <c r="L1240">
        <f t="array" ref="L1240">+((SUM(COS($I1240/$K$1*($A$22:$A$2000))*$C$22:$C$2000)))</f>
        <v>5.5867125537388418</v>
      </c>
      <c r="X1240" s="1">
        <v>1983.166667</v>
      </c>
      <c r="Y1240" s="1">
        <v>-9.0258819194213302E-2</v>
      </c>
      <c r="Z1240" s="1">
        <v>-0.59955449999999999</v>
      </c>
      <c r="AA1240" s="1">
        <v>1983.166667</v>
      </c>
      <c r="AB1240" s="1">
        <v>2.48599999999995</v>
      </c>
      <c r="AC1240" s="1">
        <v>135.12538484280401</v>
      </c>
      <c r="AD1240" s="1">
        <v>90.061451929776098</v>
      </c>
    </row>
    <row r="1241" spans="1:30" x14ac:dyDescent="0.25">
      <c r="A1241" s="1"/>
      <c r="B1241" s="1"/>
      <c r="C1241" s="1"/>
      <c r="I1241">
        <f t="shared" si="69"/>
        <v>1239</v>
      </c>
      <c r="J1241">
        <f t="shared" si="68"/>
        <v>1.9719297449085833</v>
      </c>
      <c r="K1241">
        <f t="array" ref="K1241">+((SUM(COS($I1241/$K$1*($A$22:$A$2000))*$B$22:$B$2000)))</f>
        <v>1.6497273083755526</v>
      </c>
      <c r="L1241">
        <f t="array" ref="L1241">+((SUM(COS($I1241/$K$1*($A$22:$A$2000))*$C$22:$C$2000)))</f>
        <v>-1.0516166221647514</v>
      </c>
      <c r="X1241" s="1">
        <v>1983.25</v>
      </c>
      <c r="Y1241" s="1">
        <v>8.3716043074296004E-2</v>
      </c>
      <c r="Z1241" s="1">
        <v>-0.37561369999999999</v>
      </c>
      <c r="AA1241" s="1">
        <v>1983.25</v>
      </c>
      <c r="AB1241" s="1">
        <v>2.4879999999999498</v>
      </c>
      <c r="AC1241" s="1">
        <v>115.545635032089</v>
      </c>
      <c r="AD1241" s="1">
        <v>79.312227372578505</v>
      </c>
    </row>
    <row r="1242" spans="1:30" x14ac:dyDescent="0.25">
      <c r="A1242" s="1"/>
      <c r="B1242" s="1"/>
      <c r="C1242" s="1"/>
      <c r="I1242">
        <f t="shared" si="69"/>
        <v>1240</v>
      </c>
      <c r="J1242">
        <f t="shared" si="68"/>
        <v>1.9735212943395024</v>
      </c>
      <c r="K1242">
        <f t="array" ref="K1242">+((SUM(COS($I1242/$K$1*($A$22:$A$2000))*$B$22:$B$2000)))</f>
        <v>-1.6583064445076441</v>
      </c>
      <c r="L1242">
        <f t="array" ref="L1242">+((SUM(COS($I1242/$K$1*($A$22:$A$2000))*$C$22:$C$2000)))</f>
        <v>-7.2951119024834297</v>
      </c>
      <c r="X1242" s="1">
        <v>1983.333333</v>
      </c>
      <c r="Y1242" s="1">
        <v>0.29602399866594697</v>
      </c>
      <c r="Z1242" s="1">
        <v>0.14022180000000001</v>
      </c>
      <c r="AA1242" s="1">
        <v>1983.333333</v>
      </c>
      <c r="AB1242" s="1">
        <v>2.48999999999995</v>
      </c>
      <c r="AC1242" s="1">
        <v>84.642300220472706</v>
      </c>
      <c r="AD1242" s="1">
        <v>61.710804895288398</v>
      </c>
    </row>
    <row r="1243" spans="1:30" x14ac:dyDescent="0.25">
      <c r="A1243" s="1"/>
      <c r="B1243" s="1"/>
      <c r="C1243" s="1"/>
      <c r="I1243">
        <f t="shared" si="69"/>
        <v>1241</v>
      </c>
      <c r="J1243">
        <f t="shared" si="68"/>
        <v>1.9751128437704213</v>
      </c>
      <c r="K1243">
        <f t="array" ref="K1243">+((SUM(COS($I1243/$K$1*($A$22:$A$2000))*$B$22:$B$2000)))</f>
        <v>-6.0216143988506934</v>
      </c>
      <c r="L1243">
        <f t="array" ref="L1243">+((SUM(COS($I1243/$K$1*($A$22:$A$2000))*$C$22:$C$2000)))</f>
        <v>-6.5088906344335378</v>
      </c>
      <c r="X1243" s="1">
        <v>1983.416667</v>
      </c>
      <c r="Y1243" s="1">
        <v>0.38226656706143802</v>
      </c>
      <c r="Z1243" s="1">
        <v>0.56077310000000002</v>
      </c>
      <c r="AA1243" s="1">
        <v>1983.416667</v>
      </c>
      <c r="AB1243" s="1">
        <v>2.4919999999999498</v>
      </c>
      <c r="AC1243" s="1">
        <v>53.472615060770799</v>
      </c>
      <c r="AD1243" s="1">
        <v>38.740688384342</v>
      </c>
    </row>
    <row r="1244" spans="1:30" x14ac:dyDescent="0.25">
      <c r="A1244" s="1"/>
      <c r="B1244" s="1"/>
      <c r="C1244" s="1"/>
      <c r="I1244">
        <f t="shared" si="69"/>
        <v>1242</v>
      </c>
      <c r="J1244">
        <f t="shared" si="68"/>
        <v>1.9767043932013402</v>
      </c>
      <c r="K1244">
        <f t="array" ref="K1244">+((SUM(COS($I1244/$K$1*($A$22:$A$2000))*$B$22:$B$2000)))</f>
        <v>-5.8840950474625702</v>
      </c>
      <c r="L1244">
        <f t="array" ref="L1244">+((SUM(COS($I1244/$K$1*($A$22:$A$2000))*$C$22:$C$2000)))</f>
        <v>-0.25224218668394555</v>
      </c>
      <c r="X1244" s="1">
        <v>1983.5</v>
      </c>
      <c r="Y1244" s="1">
        <v>0.37835244291137399</v>
      </c>
      <c r="Z1244" s="1">
        <v>0.81834079999999998</v>
      </c>
      <c r="AA1244" s="1">
        <v>1983.5</v>
      </c>
      <c r="AB1244" s="1">
        <v>2.49399999999995</v>
      </c>
      <c r="AC1244" s="1">
        <v>28.301937071514502</v>
      </c>
      <c r="AD1244" s="1">
        <v>24.1274238275724</v>
      </c>
    </row>
    <row r="1245" spans="1:30" x14ac:dyDescent="0.25">
      <c r="A1245" s="1"/>
      <c r="B1245" s="1"/>
      <c r="C1245" s="1"/>
      <c r="I1245">
        <f t="shared" si="69"/>
        <v>1243</v>
      </c>
      <c r="J1245">
        <f t="shared" si="68"/>
        <v>1.9782959426322591</v>
      </c>
      <c r="K1245">
        <f t="array" ref="K1245">+((SUM(COS($I1245/$K$1*($A$22:$A$2000))*$B$22:$B$2000)))</f>
        <v>0.33187436375153145</v>
      </c>
      <c r="L1245">
        <f t="array" ref="L1245">+((SUM(COS($I1245/$K$1*($A$22:$A$2000))*$C$22:$C$2000)))</f>
        <v>4.8336172898500367</v>
      </c>
      <c r="X1245" s="1">
        <v>1983.583333</v>
      </c>
      <c r="Y1245" s="1">
        <v>0.42399395174733001</v>
      </c>
      <c r="Z1245" s="1">
        <v>0.62565760000000004</v>
      </c>
      <c r="AA1245" s="1">
        <v>1983.583333</v>
      </c>
      <c r="AB1245" s="1">
        <v>2.4959999999999498</v>
      </c>
      <c r="AC1245" s="1">
        <v>11.9236739610642</v>
      </c>
      <c r="AD1245" s="1">
        <v>25.6278498609975</v>
      </c>
    </row>
    <row r="1246" spans="1:30" x14ac:dyDescent="0.25">
      <c r="A1246" s="1"/>
      <c r="B1246" s="1"/>
      <c r="C1246" s="1"/>
      <c r="I1246">
        <f t="shared" si="69"/>
        <v>1244</v>
      </c>
      <c r="J1246">
        <f t="shared" si="68"/>
        <v>1.9798874920631779</v>
      </c>
      <c r="K1246">
        <f t="array" ref="K1246">+((SUM(COS($I1246/$K$1*($A$22:$A$2000))*$B$22:$B$2000)))</f>
        <v>6.3525213365169408</v>
      </c>
      <c r="L1246">
        <f t="array" ref="L1246">+((SUM(COS($I1246/$K$1*($A$22:$A$2000))*$C$22:$C$2000)))</f>
        <v>4.723351596267463</v>
      </c>
      <c r="X1246" s="1">
        <v>1983.666667</v>
      </c>
      <c r="Y1246" s="1">
        <v>0.50150539903856794</v>
      </c>
      <c r="Z1246" s="1">
        <v>0.29154530000000001</v>
      </c>
      <c r="AA1246" s="1">
        <v>1983.666667</v>
      </c>
      <c r="AB1246" s="1">
        <v>2.49799999999995</v>
      </c>
      <c r="AC1246" s="1">
        <v>5.0015515612992703</v>
      </c>
      <c r="AD1246" s="1">
        <v>32.828953729069198</v>
      </c>
    </row>
    <row r="1247" spans="1:30" x14ac:dyDescent="0.25">
      <c r="A1247" s="1"/>
      <c r="B1247" s="1"/>
      <c r="C1247" s="1"/>
      <c r="I1247">
        <f t="shared" si="69"/>
        <v>1245</v>
      </c>
      <c r="J1247">
        <f t="shared" si="68"/>
        <v>1.9814790414940968</v>
      </c>
      <c r="K1247">
        <f t="array" ref="K1247">+((SUM(COS($I1247/$K$1*($A$22:$A$2000))*$B$22:$B$2000)))</f>
        <v>5.7727744337190927</v>
      </c>
      <c r="L1247">
        <f t="array" ref="L1247">+((SUM(COS($I1247/$K$1*($A$22:$A$2000))*$C$22:$C$2000)))</f>
        <v>0.98109101936006493</v>
      </c>
      <c r="X1247" s="1">
        <v>1983.75</v>
      </c>
      <c r="Y1247" s="1">
        <v>0.45875399153357199</v>
      </c>
      <c r="Z1247" s="1">
        <v>6.8341460000000007E-2</v>
      </c>
      <c r="AA1247" s="1">
        <v>1983.75</v>
      </c>
      <c r="AB1247" s="1">
        <v>2.4999999999999498</v>
      </c>
      <c r="AC1247" s="1">
        <v>4.1371930573773401</v>
      </c>
      <c r="AD1247" s="1">
        <v>34.353697383353598</v>
      </c>
    </row>
    <row r="1248" spans="1:30" x14ac:dyDescent="0.25">
      <c r="A1248" s="1"/>
      <c r="B1248" s="1"/>
      <c r="C1248" s="1"/>
      <c r="I1248">
        <f t="shared" si="69"/>
        <v>1246</v>
      </c>
      <c r="J1248">
        <f t="shared" si="68"/>
        <v>1.9830705909250161</v>
      </c>
      <c r="K1248">
        <f t="array" ref="K1248">+((SUM(COS($I1248/$K$1*($A$22:$A$2000))*$B$22:$B$2000)))</f>
        <v>1.2678642831853171</v>
      </c>
      <c r="L1248">
        <f t="array" ref="L1248">+((SUM(COS($I1248/$K$1*($A$22:$A$2000))*$C$22:$C$2000)))</f>
        <v>-1.9894142202155218</v>
      </c>
      <c r="X1248" s="1">
        <v>1983.833333</v>
      </c>
      <c r="Y1248" s="1">
        <v>0.27004251249111599</v>
      </c>
      <c r="Z1248" s="1">
        <v>-9.593409E-2</v>
      </c>
      <c r="AA1248" s="1">
        <v>1983.833333</v>
      </c>
      <c r="AB1248" s="1">
        <v>2.50199999999995</v>
      </c>
      <c r="AC1248" s="1">
        <v>4.7575946295117797</v>
      </c>
      <c r="AD1248" s="1">
        <v>32.359314724566701</v>
      </c>
    </row>
    <row r="1249" spans="1:30" x14ac:dyDescent="0.25">
      <c r="A1249" s="1"/>
      <c r="B1249" s="1"/>
      <c r="C1249" s="1"/>
      <c r="I1249">
        <f t="shared" si="69"/>
        <v>1247</v>
      </c>
      <c r="J1249">
        <f t="shared" si="68"/>
        <v>1.984662140355935</v>
      </c>
      <c r="K1249">
        <f t="array" ref="K1249">+((SUM(COS($I1249/$K$1*($A$22:$A$2000))*$B$22:$B$2000)))</f>
        <v>0.26512362196385547</v>
      </c>
      <c r="L1249">
        <f t="array" ref="L1249">+((SUM(COS($I1249/$K$1*($A$22:$A$2000))*$C$22:$C$2000)))</f>
        <v>-1.2914536590497421</v>
      </c>
      <c r="X1249" s="1">
        <v>1983.916667</v>
      </c>
      <c r="Y1249" s="1">
        <v>8.3134057931665103E-2</v>
      </c>
      <c r="Z1249" s="1">
        <v>0.1122855</v>
      </c>
      <c r="AA1249" s="1">
        <v>1983.916667</v>
      </c>
      <c r="AB1249" s="1">
        <v>2.5039999999999498</v>
      </c>
      <c r="AC1249" s="1">
        <v>8.0217900226215892</v>
      </c>
      <c r="AD1249" s="1">
        <v>31.8555310558442</v>
      </c>
    </row>
    <row r="1250" spans="1:30" x14ac:dyDescent="0.25">
      <c r="A1250" s="1"/>
      <c r="B1250" s="1"/>
      <c r="C1250" s="1"/>
      <c r="I1250">
        <f t="shared" si="69"/>
        <v>1248</v>
      </c>
      <c r="J1250">
        <f t="shared" si="68"/>
        <v>1.9862536897868539</v>
      </c>
      <c r="K1250">
        <f t="array" ref="K1250">+((SUM(COS($I1250/$K$1*($A$22:$A$2000))*$B$22:$B$2000)))</f>
        <v>2.1995583563061842</v>
      </c>
      <c r="L1250">
        <f t="array" ref="L1250">+((SUM(COS($I1250/$K$1*($A$22:$A$2000))*$C$22:$C$2000)))</f>
        <v>1.5488431681486408</v>
      </c>
      <c r="X1250" s="1">
        <v>1984</v>
      </c>
      <c r="Y1250" s="1">
        <v>-9.6590401223313194E-3</v>
      </c>
      <c r="Z1250" s="1">
        <v>-5.4727110000000002E-2</v>
      </c>
      <c r="AA1250" s="1">
        <v>1984</v>
      </c>
      <c r="AB1250" s="1">
        <v>2.50599999999995</v>
      </c>
      <c r="AC1250" s="1">
        <v>19.159723880438399</v>
      </c>
      <c r="AD1250" s="1">
        <v>30.65058188746</v>
      </c>
    </row>
    <row r="1251" spans="1:30" x14ac:dyDescent="0.25">
      <c r="A1251" s="1"/>
      <c r="B1251" s="1"/>
      <c r="C1251" s="1"/>
      <c r="I1251">
        <f t="shared" si="69"/>
        <v>1249</v>
      </c>
      <c r="J1251">
        <f t="shared" si="68"/>
        <v>1.9878452392177728</v>
      </c>
      <c r="K1251">
        <f t="array" ref="K1251">+((SUM(COS($I1251/$K$1*($A$22:$A$2000))*$B$22:$B$2000)))</f>
        <v>-1.7161442151347661</v>
      </c>
      <c r="L1251">
        <f t="array" ref="L1251">+((SUM(COS($I1251/$K$1*($A$22:$A$2000))*$C$22:$C$2000)))</f>
        <v>1.5853989034682867</v>
      </c>
      <c r="X1251" s="1">
        <v>1984.083333</v>
      </c>
      <c r="Y1251" s="1">
        <v>-6.9159099735989202E-2</v>
      </c>
      <c r="Z1251" s="1">
        <v>2.011284E-2</v>
      </c>
      <c r="AA1251" s="1">
        <v>1984.083333</v>
      </c>
      <c r="AB1251" s="1">
        <v>2.5079999999999498</v>
      </c>
      <c r="AC1251" s="1">
        <v>37.607864141806601</v>
      </c>
      <c r="AD1251" s="1">
        <v>27.158010377392301</v>
      </c>
    </row>
    <row r="1252" spans="1:30" x14ac:dyDescent="0.25">
      <c r="A1252" s="1"/>
      <c r="B1252" s="1"/>
      <c r="C1252" s="1"/>
      <c r="I1252">
        <f t="shared" si="69"/>
        <v>1250</v>
      </c>
      <c r="J1252">
        <f t="shared" si="68"/>
        <v>1.9894367886486917</v>
      </c>
      <c r="K1252">
        <f t="array" ref="K1252">+((SUM(COS($I1252/$K$1*($A$22:$A$2000))*$B$22:$B$2000)))</f>
        <v>-12.4851881828831</v>
      </c>
      <c r="L1252">
        <f t="array" ref="L1252">+((SUM(COS($I1252/$K$1*($A$22:$A$2000))*$C$22:$C$2000)))</f>
        <v>-3.4562749873481939</v>
      </c>
      <c r="X1252" s="1">
        <v>1984.166667</v>
      </c>
      <c r="Y1252" s="1">
        <v>-0.13873550023730899</v>
      </c>
      <c r="Z1252" s="1">
        <v>3.0575450000000001E-2</v>
      </c>
      <c r="AA1252" s="1">
        <v>1984.166667</v>
      </c>
      <c r="AB1252" s="1">
        <v>2.50999999999995</v>
      </c>
      <c r="AC1252" s="1">
        <v>54.850400521969298</v>
      </c>
      <c r="AD1252" s="1">
        <v>25.657132770217999</v>
      </c>
    </row>
    <row r="1253" spans="1:30" x14ac:dyDescent="0.25">
      <c r="A1253" s="1"/>
      <c r="B1253" s="1"/>
      <c r="C1253" s="1"/>
      <c r="I1253">
        <f t="shared" si="69"/>
        <v>1251</v>
      </c>
      <c r="J1253">
        <f t="shared" si="68"/>
        <v>1.9910283380796108</v>
      </c>
      <c r="K1253">
        <f t="array" ref="K1253">+((SUM(COS($I1253/$K$1*($A$22:$A$2000))*$B$22:$B$2000)))</f>
        <v>-15.552173231256409</v>
      </c>
      <c r="L1253">
        <f t="array" ref="L1253">+((SUM(COS($I1253/$K$1*($A$22:$A$2000))*$C$22:$C$2000)))</f>
        <v>-7.8455886720087129</v>
      </c>
      <c r="X1253" s="1">
        <v>1984.25</v>
      </c>
      <c r="Y1253" s="1">
        <v>-0.14889363445173501</v>
      </c>
      <c r="Z1253" s="1">
        <v>0.23080529999999999</v>
      </c>
      <c r="AA1253" s="1">
        <v>1984.25</v>
      </c>
      <c r="AB1253" s="1">
        <v>2.5119999999999401</v>
      </c>
      <c r="AC1253" s="1">
        <v>63.136816560992997</v>
      </c>
      <c r="AD1253" s="1">
        <v>27.913906827076701</v>
      </c>
    </row>
    <row r="1254" spans="1:30" x14ac:dyDescent="0.25">
      <c r="A1254" s="1"/>
      <c r="B1254" s="1"/>
      <c r="C1254" s="1"/>
      <c r="I1254">
        <f t="shared" si="69"/>
        <v>1252</v>
      </c>
      <c r="J1254">
        <f t="shared" si="68"/>
        <v>1.9926198875105297</v>
      </c>
      <c r="K1254">
        <f t="array" ref="K1254">+((SUM(COS($I1254/$K$1*($A$22:$A$2000))*$B$22:$B$2000)))</f>
        <v>1.154114119217829</v>
      </c>
      <c r="L1254">
        <f t="array" ref="L1254">+((SUM(COS($I1254/$K$1*($A$22:$A$2000))*$C$22:$C$2000)))</f>
        <v>-2.9043030176235045</v>
      </c>
      <c r="X1254" s="1">
        <v>1984.333333</v>
      </c>
      <c r="Y1254" s="1">
        <v>-6.8826366093556898E-2</v>
      </c>
      <c r="Z1254" s="1">
        <v>-0.1057472</v>
      </c>
      <c r="AA1254" s="1">
        <v>1984.333333</v>
      </c>
      <c r="AB1254" s="1">
        <v>2.5139999999999398</v>
      </c>
      <c r="AC1254" s="1">
        <v>60.651223451206597</v>
      </c>
      <c r="AD1254" s="1">
        <v>28.8024424715211</v>
      </c>
    </row>
    <row r="1255" spans="1:30" x14ac:dyDescent="0.25">
      <c r="A1255" s="1"/>
      <c r="B1255" s="1"/>
      <c r="C1255" s="1"/>
      <c r="I1255">
        <f t="shared" si="69"/>
        <v>1253</v>
      </c>
      <c r="J1255">
        <f t="shared" si="68"/>
        <v>1.9942114369414485</v>
      </c>
      <c r="K1255">
        <f t="array" ref="K1255">+((SUM(COS($I1255/$K$1*($A$22:$A$2000))*$B$22:$B$2000)))</f>
        <v>24.890963524196636</v>
      </c>
      <c r="L1255">
        <f t="array" ref="L1255">+((SUM(COS($I1255/$K$1*($A$22:$A$2000))*$C$22:$C$2000)))</f>
        <v>9.8462758361145806</v>
      </c>
      <c r="X1255" s="1">
        <v>1984.416667</v>
      </c>
      <c r="Y1255" s="1">
        <v>-6.9682299692521701E-3</v>
      </c>
      <c r="Z1255" s="1">
        <v>-0.16578699999999999</v>
      </c>
      <c r="AA1255" s="1">
        <v>1984.416667</v>
      </c>
      <c r="AB1255" s="1">
        <v>2.5159999999999401</v>
      </c>
      <c r="AC1255" s="1">
        <v>48.5686503199247</v>
      </c>
      <c r="AD1255" s="1">
        <v>24.155823554701101</v>
      </c>
    </row>
    <row r="1256" spans="1:30" x14ac:dyDescent="0.25">
      <c r="A1256" s="1"/>
      <c r="B1256" s="1"/>
      <c r="C1256" s="1"/>
      <c r="I1256">
        <f t="shared" si="69"/>
        <v>1254</v>
      </c>
      <c r="J1256">
        <f t="shared" si="68"/>
        <v>1.9958029863723674</v>
      </c>
      <c r="K1256">
        <f t="array" ref="K1256">+((SUM(COS($I1256/$K$1*($A$22:$A$2000))*$B$22:$B$2000)))</f>
        <v>27.03328862199124</v>
      </c>
      <c r="L1256">
        <f t="array" ref="L1256">+((SUM(COS($I1256/$K$1*($A$22:$A$2000))*$C$22:$C$2000)))</f>
        <v>15.519978648828914</v>
      </c>
      <c r="X1256" s="1">
        <v>1984.5</v>
      </c>
      <c r="Y1256" s="1">
        <v>-5.7912661151211103E-2</v>
      </c>
      <c r="Z1256" s="1">
        <v>-7.257769E-2</v>
      </c>
      <c r="AA1256" s="1">
        <v>1984.5</v>
      </c>
      <c r="AB1256" s="1">
        <v>2.5179999999999398</v>
      </c>
      <c r="AC1256" s="1">
        <v>30.189481618530898</v>
      </c>
      <c r="AD1256" s="1">
        <v>16.446329666138901</v>
      </c>
    </row>
    <row r="1257" spans="1:30" x14ac:dyDescent="0.25">
      <c r="A1257" s="1"/>
      <c r="B1257" s="1"/>
      <c r="C1257" s="1"/>
      <c r="I1257">
        <f t="shared" si="69"/>
        <v>1255</v>
      </c>
      <c r="J1257">
        <f t="shared" si="68"/>
        <v>1.9973945358032867</v>
      </c>
      <c r="K1257">
        <f t="array" ref="K1257">+((SUM(COS($I1257/$K$1*($A$22:$A$2000))*$B$22:$B$2000)))</f>
        <v>-1.0060396590924199</v>
      </c>
      <c r="L1257">
        <f t="array" ref="L1257">+((SUM(COS($I1257/$K$1*($A$22:$A$2000))*$C$22:$C$2000)))</f>
        <v>2.8878381588944797</v>
      </c>
      <c r="X1257" s="1">
        <v>1984.583333</v>
      </c>
      <c r="Y1257" s="1">
        <v>-0.15736240025345899</v>
      </c>
      <c r="Z1257" s="1">
        <v>-0.2165533</v>
      </c>
      <c r="AA1257" s="1">
        <v>1984.583333</v>
      </c>
      <c r="AB1257" s="1">
        <v>2.5199999999999401</v>
      </c>
      <c r="AC1257" s="1">
        <v>12.8855790713028</v>
      </c>
      <c r="AD1257" s="1">
        <v>10.478340971444</v>
      </c>
    </row>
    <row r="1258" spans="1:30" x14ac:dyDescent="0.25">
      <c r="A1258" s="1"/>
      <c r="B1258" s="1"/>
      <c r="C1258" s="1"/>
      <c r="I1258">
        <f t="shared" si="69"/>
        <v>1256</v>
      </c>
      <c r="J1258">
        <f t="shared" si="68"/>
        <v>1.9989860852342056</v>
      </c>
      <c r="K1258">
        <f t="array" ref="K1258">+((SUM(COS($I1258/$K$1*($A$22:$A$2000))*$B$22:$B$2000)))</f>
        <v>-31.382006497730924</v>
      </c>
      <c r="L1258">
        <f t="array" ref="L1258">+((SUM(COS($I1258/$K$1*($A$22:$A$2000))*$C$22:$C$2000)))</f>
        <v>-17.288400064844939</v>
      </c>
      <c r="X1258" s="1">
        <v>1984.666667</v>
      </c>
      <c r="Y1258" s="1">
        <v>-0.19554629412562699</v>
      </c>
      <c r="Z1258" s="1">
        <v>-0.2478455</v>
      </c>
      <c r="AA1258" s="1">
        <v>1984.666667</v>
      </c>
      <c r="AB1258" s="1">
        <v>2.5219999999999398</v>
      </c>
      <c r="AC1258" s="1">
        <v>3.6160447456045799</v>
      </c>
      <c r="AD1258" s="1">
        <v>8.0261447367809495</v>
      </c>
    </row>
    <row r="1259" spans="1:30" x14ac:dyDescent="0.25">
      <c r="A1259" s="1"/>
      <c r="B1259" s="1"/>
      <c r="C1259" s="1"/>
      <c r="I1259">
        <f t="shared" si="69"/>
        <v>1257</v>
      </c>
      <c r="J1259">
        <f t="shared" si="68"/>
        <v>2.0005776346651243</v>
      </c>
      <c r="K1259">
        <f t="array" ref="K1259">+((SUM(COS($I1259/$K$1*($A$22:$A$2000))*$B$22:$B$2000)))</f>
        <v>-29.873477432361572</v>
      </c>
      <c r="L1259">
        <f t="array" ref="L1259">+((SUM(COS($I1259/$K$1*($A$22:$A$2000))*$C$22:$C$2000)))</f>
        <v>-20.647849413679872</v>
      </c>
      <c r="X1259" s="1">
        <v>1984.75</v>
      </c>
      <c r="Y1259" s="1">
        <v>-0.19037089594892501</v>
      </c>
      <c r="Z1259" s="1">
        <v>-0.2982284</v>
      </c>
      <c r="AA1259" s="1">
        <v>1984.75</v>
      </c>
      <c r="AB1259" s="1">
        <v>2.5239999999999401</v>
      </c>
      <c r="AC1259" s="1">
        <v>1.8387335790160699</v>
      </c>
      <c r="AD1259" s="1">
        <v>7.9149586802628704</v>
      </c>
    </row>
    <row r="1260" spans="1:30" x14ac:dyDescent="0.25">
      <c r="A1260" s="1"/>
      <c r="B1260" s="1"/>
      <c r="C1260" s="1"/>
      <c r="I1260">
        <f t="shared" si="69"/>
        <v>1258</v>
      </c>
      <c r="J1260">
        <f t="shared" si="68"/>
        <v>2.0021691840960436</v>
      </c>
      <c r="K1260">
        <f t="array" ref="K1260">+((SUM(COS($I1260/$K$1*($A$22:$A$2000))*$B$22:$B$2000)))</f>
        <v>2.3079724118792937</v>
      </c>
      <c r="L1260">
        <f t="array" ref="L1260">+((SUM(COS($I1260/$K$1*($A$22:$A$2000))*$C$22:$C$2000)))</f>
        <v>0.35042641083995252</v>
      </c>
      <c r="X1260" s="1">
        <v>1984.833333</v>
      </c>
      <c r="Y1260" s="1">
        <v>-0.233696429573412</v>
      </c>
      <c r="Z1260" s="1">
        <v>-0.170656</v>
      </c>
      <c r="AA1260" s="1">
        <v>1984.833333</v>
      </c>
      <c r="AB1260" s="1">
        <v>2.5259999999999398</v>
      </c>
      <c r="AC1260" s="1">
        <v>1.9358085954813999</v>
      </c>
      <c r="AD1260" s="1">
        <v>8.3195553580857702</v>
      </c>
    </row>
    <row r="1261" spans="1:30" x14ac:dyDescent="0.25">
      <c r="A1261" s="1"/>
      <c r="B1261" s="1"/>
      <c r="C1261" s="1"/>
      <c r="I1261">
        <f t="shared" si="69"/>
        <v>1259</v>
      </c>
      <c r="J1261">
        <f t="shared" si="68"/>
        <v>2.0037607335269625</v>
      </c>
      <c r="K1261">
        <f t="array" ref="K1261">+((SUM(COS($I1261/$K$1*($A$22:$A$2000))*$B$22:$B$2000)))</f>
        <v>29.052954956246001</v>
      </c>
      <c r="L1261">
        <f t="array" ref="L1261">+((SUM(COS($I1261/$K$1*($A$22:$A$2000))*$C$22:$C$2000)))</f>
        <v>23.034009712476568</v>
      </c>
      <c r="X1261" s="1">
        <v>1984.916667</v>
      </c>
      <c r="Y1261" s="1">
        <v>-0.32223226079634298</v>
      </c>
      <c r="Z1261" s="1">
        <v>-6.5273399999999995E-2</v>
      </c>
      <c r="AA1261" s="1">
        <v>1984.916667</v>
      </c>
      <c r="AB1261" s="1">
        <v>2.5279999999999401</v>
      </c>
      <c r="AC1261" s="1">
        <v>1.27720118342154</v>
      </c>
      <c r="AD1261" s="1">
        <v>8.1423644894579308</v>
      </c>
    </row>
    <row r="1262" spans="1:30" x14ac:dyDescent="0.25">
      <c r="A1262" s="1"/>
      <c r="B1262" s="1"/>
      <c r="C1262" s="1"/>
      <c r="I1262">
        <f t="shared" si="69"/>
        <v>1260</v>
      </c>
      <c r="J1262">
        <f t="shared" si="68"/>
        <v>2.0053522829578814</v>
      </c>
      <c r="K1262">
        <f t="array" ref="K1262">+((SUM(COS($I1262/$K$1*($A$22:$A$2000))*$B$22:$B$2000)))</f>
        <v>22.784508877139832</v>
      </c>
      <c r="L1262">
        <f t="array" ref="L1262">+((SUM(COS($I1262/$K$1*($A$22:$A$2000))*$C$22:$C$2000)))</f>
        <v>20.235570318643923</v>
      </c>
      <c r="X1262" s="1">
        <v>1985</v>
      </c>
      <c r="Y1262" s="1">
        <v>-0.36227903419750801</v>
      </c>
      <c r="Z1262" s="1">
        <v>-0.2982379</v>
      </c>
      <c r="AA1262" s="1">
        <v>1985</v>
      </c>
      <c r="AB1262" s="1">
        <v>2.5299999999999399</v>
      </c>
      <c r="AC1262" s="1">
        <v>0.98388005652854804</v>
      </c>
      <c r="AD1262" s="1">
        <v>7.4318686430390999</v>
      </c>
    </row>
    <row r="1263" spans="1:30" x14ac:dyDescent="0.25">
      <c r="A1263" s="1"/>
      <c r="B1263" s="1"/>
      <c r="C1263" s="1"/>
      <c r="I1263">
        <f t="shared" si="69"/>
        <v>1261</v>
      </c>
      <c r="J1263">
        <f t="shared" si="68"/>
        <v>2.0069438323888003</v>
      </c>
      <c r="K1263">
        <f t="array" ref="K1263">+((SUM(COS($I1263/$K$1*($A$22:$A$2000))*$B$22:$B$2000)))</f>
        <v>-4.4477391597198608</v>
      </c>
      <c r="L1263">
        <f t="array" ref="L1263">+((SUM(COS($I1263/$K$1*($A$22:$A$2000))*$C$22:$C$2000)))</f>
        <v>-5.2228795660776255</v>
      </c>
      <c r="X1263" s="1">
        <v>1985.083333</v>
      </c>
      <c r="Y1263" s="1">
        <v>-0.32466229693466703</v>
      </c>
      <c r="Z1263" s="1">
        <v>-0.45770650000000002</v>
      </c>
      <c r="AA1263" s="1">
        <v>1985.083333</v>
      </c>
      <c r="AB1263" s="1">
        <v>2.5319999999999401</v>
      </c>
      <c r="AC1263" s="1">
        <v>1.2468055252508099</v>
      </c>
      <c r="AD1263" s="1">
        <v>6.5191632094806202</v>
      </c>
    </row>
    <row r="1264" spans="1:30" x14ac:dyDescent="0.25">
      <c r="A1264" s="1"/>
      <c r="B1264" s="1"/>
      <c r="C1264" s="1"/>
      <c r="I1264">
        <f t="shared" si="69"/>
        <v>1262</v>
      </c>
      <c r="J1264">
        <f t="shared" si="68"/>
        <v>2.0085353818197191</v>
      </c>
      <c r="K1264">
        <f t="array" ref="K1264">+((SUM(COS($I1264/$K$1*($A$22:$A$2000))*$B$22:$B$2000)))</f>
        <v>-19.855358305779479</v>
      </c>
      <c r="L1264">
        <f t="array" ref="L1264">+((SUM(COS($I1264/$K$1*($A$22:$A$2000))*$C$22:$C$2000)))</f>
        <v>-23.215563323857072</v>
      </c>
      <c r="X1264" s="1">
        <v>1985.166667</v>
      </c>
      <c r="Y1264" s="1">
        <v>-0.28718635737166698</v>
      </c>
      <c r="Z1264" s="1">
        <v>-0.38832349999999999</v>
      </c>
      <c r="AA1264" s="1">
        <v>1985.166667</v>
      </c>
      <c r="AB1264" s="1">
        <v>2.5339999999999399</v>
      </c>
      <c r="AC1264" s="1">
        <v>1.0763532379754099</v>
      </c>
      <c r="AD1264" s="1">
        <v>5.0009600879750096</v>
      </c>
    </row>
    <row r="1265" spans="1:30" x14ac:dyDescent="0.25">
      <c r="A1265" s="1"/>
      <c r="B1265" s="1"/>
      <c r="C1265" s="1"/>
      <c r="I1265">
        <f t="shared" si="69"/>
        <v>1263</v>
      </c>
      <c r="J1265">
        <f t="shared" si="68"/>
        <v>2.0101269312506385</v>
      </c>
      <c r="K1265">
        <f t="array" ref="K1265">+((SUM(COS($I1265/$K$1*($A$22:$A$2000))*$B$22:$B$2000)))</f>
        <v>-10.681290060468656</v>
      </c>
      <c r="L1265">
        <f t="array" ref="L1265">+((SUM(COS($I1265/$K$1*($A$22:$A$2000))*$C$22:$C$2000)))</f>
        <v>-14.13266687200827</v>
      </c>
      <c r="X1265" s="1">
        <v>1985.25</v>
      </c>
      <c r="Y1265" s="1">
        <v>-0.30882280234131299</v>
      </c>
      <c r="Z1265" s="1">
        <v>-1.9824680000000001E-2</v>
      </c>
      <c r="AA1265" s="1">
        <v>1985.25</v>
      </c>
      <c r="AB1265" s="1">
        <v>2.5359999999999401</v>
      </c>
      <c r="AC1265" s="1">
        <v>0.75819695974385903</v>
      </c>
      <c r="AD1265" s="1">
        <v>3.0353228245206298</v>
      </c>
    </row>
    <row r="1266" spans="1:30" x14ac:dyDescent="0.25">
      <c r="A1266" s="1"/>
      <c r="B1266" s="1"/>
      <c r="C1266" s="1"/>
      <c r="I1266">
        <f t="shared" si="69"/>
        <v>1264</v>
      </c>
      <c r="J1266">
        <f t="shared" si="68"/>
        <v>2.0117184806815573</v>
      </c>
      <c r="K1266">
        <f t="array" ref="K1266">+((SUM(COS($I1266/$K$1*($A$22:$A$2000))*$B$22:$B$2000)))</f>
        <v>5.6492632969980558</v>
      </c>
      <c r="L1266">
        <f t="array" ref="L1266">+((SUM(COS($I1266/$K$1*($A$22:$A$2000))*$C$22:$C$2000)))</f>
        <v>7.876404816571136</v>
      </c>
      <c r="X1266" s="1">
        <v>1985.333333</v>
      </c>
      <c r="Y1266" s="1">
        <v>-0.34322661186196501</v>
      </c>
      <c r="Z1266" s="1">
        <v>-2.3888199999999998E-2</v>
      </c>
      <c r="AA1266" s="1">
        <v>1985.333333</v>
      </c>
      <c r="AB1266" s="1">
        <v>2.5379999999999399</v>
      </c>
      <c r="AC1266" s="1">
        <v>0.89600249703985602</v>
      </c>
      <c r="AD1266" s="1">
        <v>2.8732856790706802</v>
      </c>
    </row>
    <row r="1267" spans="1:30" x14ac:dyDescent="0.25">
      <c r="A1267" s="1"/>
      <c r="B1267" s="1"/>
      <c r="C1267" s="1"/>
      <c r="I1267">
        <f t="shared" si="69"/>
        <v>1265</v>
      </c>
      <c r="J1267">
        <f t="shared" si="68"/>
        <v>2.0133100301124762</v>
      </c>
      <c r="K1267">
        <f t="array" ref="K1267">+((SUM(COS($I1267/$K$1*($A$22:$A$2000))*$B$22:$B$2000)))</f>
        <v>9.0360560970974859</v>
      </c>
      <c r="L1267">
        <f t="array" ref="L1267">+((SUM(COS($I1267/$K$1*($A$22:$A$2000))*$C$22:$C$2000)))</f>
        <v>15.953954428905353</v>
      </c>
      <c r="X1267" s="1">
        <v>1985.416667</v>
      </c>
      <c r="Y1267" s="1">
        <v>-0.30801117879759399</v>
      </c>
      <c r="Z1267" s="1">
        <v>-0.43875690000000001</v>
      </c>
      <c r="AA1267" s="1">
        <v>1985.416667</v>
      </c>
      <c r="AB1267" s="1">
        <v>2.5399999999999401</v>
      </c>
      <c r="AC1267" s="1">
        <v>0.96007005083143204</v>
      </c>
      <c r="AD1267" s="1">
        <v>6.3146225123213702</v>
      </c>
    </row>
    <row r="1268" spans="1:30" x14ac:dyDescent="0.25">
      <c r="A1268" s="1"/>
      <c r="B1268" s="1"/>
      <c r="C1268" s="1"/>
      <c r="I1268">
        <f t="shared" si="69"/>
        <v>1266</v>
      </c>
      <c r="J1268">
        <f t="shared" si="68"/>
        <v>2.0149015795433951</v>
      </c>
      <c r="K1268">
        <f t="array" ref="K1268">+((SUM(COS($I1268/$K$1*($A$22:$A$2000))*$B$22:$B$2000)))</f>
        <v>0.74997910944403834</v>
      </c>
      <c r="L1268">
        <f t="array" ref="L1268">+((SUM(COS($I1268/$K$1*($A$22:$A$2000))*$C$22:$C$2000)))</f>
        <v>5.1872753280186688</v>
      </c>
      <c r="X1268" s="1">
        <v>1985.5</v>
      </c>
      <c r="Y1268" s="1">
        <v>-0.187289751012645</v>
      </c>
      <c r="Z1268" s="1">
        <v>-0.1102197</v>
      </c>
      <c r="AA1268" s="1">
        <v>1985.5</v>
      </c>
      <c r="AB1268" s="1">
        <v>2.5419999999999399</v>
      </c>
      <c r="AC1268" s="1">
        <v>0.69294207613609304</v>
      </c>
      <c r="AD1268" s="1">
        <v>11.261141817632801</v>
      </c>
    </row>
    <row r="1269" spans="1:30" x14ac:dyDescent="0.25">
      <c r="A1269" s="1"/>
      <c r="B1269" s="1"/>
      <c r="C1269" s="1"/>
      <c r="I1269">
        <f t="shared" si="69"/>
        <v>1267</v>
      </c>
      <c r="J1269">
        <f t="shared" si="68"/>
        <v>2.016493128974314</v>
      </c>
      <c r="K1269">
        <f t="array" ref="K1269">+((SUM(COS($I1269/$K$1*($A$22:$A$2000))*$B$22:$B$2000)))</f>
        <v>-4.7122723495307604</v>
      </c>
      <c r="L1269">
        <f t="array" ref="L1269">+((SUM(COS($I1269/$K$1*($A$22:$A$2000))*$C$22:$C$2000)))</f>
        <v>-5.7817733364768831</v>
      </c>
      <c r="X1269" s="1">
        <v>1985.583333</v>
      </c>
      <c r="Y1269" s="1">
        <v>-3.6860425012805301E-2</v>
      </c>
      <c r="Z1269" s="1">
        <v>-0.1777311</v>
      </c>
      <c r="AA1269" s="1">
        <v>1985.583333</v>
      </c>
      <c r="AB1269" s="1">
        <v>2.5439999999999401</v>
      </c>
      <c r="AC1269" s="1">
        <v>0.67202932631531298</v>
      </c>
      <c r="AD1269" s="1">
        <v>14.0300332532389</v>
      </c>
    </row>
    <row r="1270" spans="1:30" x14ac:dyDescent="0.25">
      <c r="A1270" s="1"/>
      <c r="B1270" s="1"/>
      <c r="C1270" s="1"/>
      <c r="I1270">
        <f t="shared" si="69"/>
        <v>1268</v>
      </c>
      <c r="J1270">
        <f t="shared" si="68"/>
        <v>2.0180846784052329</v>
      </c>
      <c r="K1270">
        <f t="array" ref="K1270">+((SUM(COS($I1270/$K$1*($A$22:$A$2000))*$B$22:$B$2000)))</f>
        <v>-1.6424378987774573</v>
      </c>
      <c r="L1270">
        <f t="array" ref="L1270">+((SUM(COS($I1270/$K$1*($A$22:$A$2000))*$C$22:$C$2000)))</f>
        <v>-3.8842132438872006</v>
      </c>
      <c r="X1270" s="1">
        <v>1985.666667</v>
      </c>
      <c r="Y1270" s="1">
        <v>7.3630907957400502E-2</v>
      </c>
      <c r="Z1270" s="1">
        <v>0.1221233</v>
      </c>
      <c r="AA1270" s="1">
        <v>1985.666667</v>
      </c>
      <c r="AB1270" s="1">
        <v>2.5459999999999399</v>
      </c>
      <c r="AC1270" s="1">
        <v>0.84224618183654598</v>
      </c>
      <c r="AD1270" s="1">
        <v>14.1853125476736</v>
      </c>
    </row>
    <row r="1271" spans="1:30" x14ac:dyDescent="0.25">
      <c r="A1271" s="1"/>
      <c r="B1271" s="1"/>
      <c r="C1271" s="1"/>
      <c r="I1271">
        <f t="shared" si="69"/>
        <v>1269</v>
      </c>
      <c r="J1271">
        <f t="shared" si="68"/>
        <v>2.0196762278361517</v>
      </c>
      <c r="K1271">
        <f t="array" ref="K1271">+((SUM(COS($I1271/$K$1*($A$22:$A$2000))*$B$22:$B$2000)))</f>
        <v>2.7375049469969217</v>
      </c>
      <c r="L1271">
        <f t="array" ref="L1271">+((SUM(COS($I1271/$K$1*($A$22:$A$2000))*$C$22:$C$2000)))</f>
        <v>2.3926914802056913</v>
      </c>
      <c r="X1271" s="1">
        <v>1985.75</v>
      </c>
      <c r="Y1271" s="1">
        <v>9.8351490848265194E-2</v>
      </c>
      <c r="Z1271" s="1">
        <v>-0.14236879999999999</v>
      </c>
      <c r="AA1271" s="1">
        <v>1985.75</v>
      </c>
      <c r="AB1271" s="1">
        <v>2.5479999999999401</v>
      </c>
      <c r="AC1271" s="1">
        <v>0.70583501904583701</v>
      </c>
      <c r="AD1271" s="1">
        <v>13.709460217588701</v>
      </c>
    </row>
    <row r="1272" spans="1:30" x14ac:dyDescent="0.25">
      <c r="A1272" s="1"/>
      <c r="B1272" s="1"/>
      <c r="C1272" s="1"/>
      <c r="I1272">
        <f t="shared" si="69"/>
        <v>1270</v>
      </c>
      <c r="J1272">
        <f t="shared" si="68"/>
        <v>2.0212677772670706</v>
      </c>
      <c r="K1272">
        <f t="array" ref="K1272">+((SUM(COS($I1272/$K$1*($A$22:$A$2000))*$B$22:$B$2000)))</f>
        <v>2.229586964703278</v>
      </c>
      <c r="L1272">
        <f t="array" ref="L1272">+((SUM(COS($I1272/$K$1*($A$22:$A$2000))*$C$22:$C$2000)))</f>
        <v>0.25446604944933143</v>
      </c>
      <c r="X1272" s="1">
        <v>1985.833333</v>
      </c>
      <c r="Y1272" s="1">
        <v>3.3984740126483899E-2</v>
      </c>
      <c r="Z1272" s="1">
        <v>0.32132300000000003</v>
      </c>
      <c r="AA1272" s="1">
        <v>1985.833333</v>
      </c>
      <c r="AB1272" s="1">
        <v>2.5499999999999399</v>
      </c>
      <c r="AC1272" s="1">
        <v>0.55278970088400403</v>
      </c>
      <c r="AD1272" s="1">
        <v>13.1207309525452</v>
      </c>
    </row>
    <row r="1273" spans="1:30" x14ac:dyDescent="0.25">
      <c r="A1273" s="1"/>
      <c r="B1273" s="1"/>
      <c r="C1273" s="1"/>
      <c r="I1273">
        <f t="shared" si="69"/>
        <v>1271</v>
      </c>
      <c r="J1273">
        <f t="shared" si="68"/>
        <v>2.02285932669799</v>
      </c>
      <c r="K1273">
        <f t="array" ref="K1273">+((SUM(COS($I1273/$K$1*($A$22:$A$2000))*$B$22:$B$2000)))</f>
        <v>-0.40849422855462653</v>
      </c>
      <c r="L1273">
        <f t="array" ref="L1273">+((SUM(COS($I1273/$K$1*($A$22:$A$2000))*$C$22:$C$2000)))</f>
        <v>-6.6521521673355544</v>
      </c>
      <c r="X1273" s="1">
        <v>1985.916667</v>
      </c>
      <c r="Y1273" s="1">
        <v>-6.0827655452008002E-2</v>
      </c>
      <c r="Z1273" s="1">
        <v>-0.2036134</v>
      </c>
      <c r="AA1273" s="1">
        <v>1985.916667</v>
      </c>
      <c r="AB1273" s="1">
        <v>2.5519999999999401</v>
      </c>
      <c r="AC1273" s="1">
        <v>0.70325989994990101</v>
      </c>
      <c r="AD1273" s="1">
        <v>12.1773008879321</v>
      </c>
    </row>
    <row r="1274" spans="1:30" x14ac:dyDescent="0.25">
      <c r="A1274" s="1"/>
      <c r="B1274" s="1"/>
      <c r="C1274" s="1"/>
      <c r="I1274">
        <f t="shared" si="69"/>
        <v>1272</v>
      </c>
      <c r="J1274">
        <f t="shared" si="68"/>
        <v>2.0244508761289088</v>
      </c>
      <c r="K1274">
        <f t="array" ref="K1274">+((SUM(COS($I1274/$K$1*($A$22:$A$2000))*$B$22:$B$2000)))</f>
        <v>-0.7539959933851218</v>
      </c>
      <c r="L1274">
        <f t="array" ref="L1274">+((SUM(COS($I1274/$K$1*($A$22:$A$2000))*$C$22:$C$2000)))</f>
        <v>-5.4068224169113748</v>
      </c>
      <c r="X1274" s="1">
        <v>1986</v>
      </c>
      <c r="Y1274" s="1">
        <v>-9.1418754496908505E-2</v>
      </c>
      <c r="Z1274" s="1">
        <v>5.5881889999999997E-2</v>
      </c>
      <c r="AA1274" s="1">
        <v>1986</v>
      </c>
      <c r="AB1274" s="1">
        <v>2.5539999999999399</v>
      </c>
      <c r="AC1274" s="1">
        <v>0.72715027757278905</v>
      </c>
      <c r="AD1274" s="1">
        <v>12.1413412341312</v>
      </c>
    </row>
    <row r="1275" spans="1:30" x14ac:dyDescent="0.25">
      <c r="A1275" s="1"/>
      <c r="B1275" s="1"/>
      <c r="C1275" s="1"/>
      <c r="I1275">
        <f t="shared" si="69"/>
        <v>1273</v>
      </c>
      <c r="J1275">
        <f t="shared" si="68"/>
        <v>2.0260424255598277</v>
      </c>
      <c r="K1275">
        <f t="array" ref="K1275">+((SUM(COS($I1275/$K$1*($A$22:$A$2000))*$B$22:$B$2000)))</f>
        <v>-4.7996199250709311E-2</v>
      </c>
      <c r="L1275">
        <f t="array" ref="L1275">+((SUM(COS($I1275/$K$1*($A$22:$A$2000))*$C$22:$C$2000)))</f>
        <v>4.5344897293911117</v>
      </c>
      <c r="X1275" s="1">
        <v>1986.083333</v>
      </c>
      <c r="Y1275" s="1">
        <v>-2.0648007922732199E-2</v>
      </c>
      <c r="Z1275" s="1">
        <v>3.3841860000000001E-2</v>
      </c>
      <c r="AA1275" s="1">
        <v>1986.083333</v>
      </c>
      <c r="AB1275" s="1">
        <v>2.5559999999999401</v>
      </c>
      <c r="AC1275" s="1">
        <v>0.53162097992187696</v>
      </c>
      <c r="AD1275" s="1">
        <v>13.455909914120101</v>
      </c>
    </row>
    <row r="1276" spans="1:30" x14ac:dyDescent="0.25">
      <c r="A1276" s="1"/>
      <c r="B1276" s="1"/>
      <c r="C1276" s="1"/>
      <c r="I1276">
        <f t="shared" si="69"/>
        <v>1274</v>
      </c>
      <c r="J1276">
        <f t="shared" si="68"/>
        <v>2.0276339749907466</v>
      </c>
      <c r="K1276">
        <f t="array" ref="K1276">+((SUM(COS($I1276/$K$1*($A$22:$A$2000))*$B$22:$B$2000)))</f>
        <v>-1.1636268719881198</v>
      </c>
      <c r="L1276">
        <f t="array" ref="L1276">+((SUM(COS($I1276/$K$1*($A$22:$A$2000))*$C$22:$C$2000)))</f>
        <v>9.7716129970684236</v>
      </c>
      <c r="X1276" s="1">
        <v>1986.166667</v>
      </c>
      <c r="Y1276" s="1">
        <v>7.3438944946698101E-2</v>
      </c>
      <c r="Z1276" s="1">
        <v>-4.781154E-2</v>
      </c>
      <c r="AA1276" s="1">
        <v>1986.166667</v>
      </c>
      <c r="AB1276" s="1">
        <v>2.5579999999999399</v>
      </c>
      <c r="AC1276" s="1">
        <v>0.57311549610469104</v>
      </c>
      <c r="AD1276" s="1">
        <v>13.7045138059098</v>
      </c>
    </row>
    <row r="1277" spans="1:30" x14ac:dyDescent="0.25">
      <c r="A1277" s="1"/>
      <c r="B1277" s="1"/>
      <c r="C1277" s="1"/>
      <c r="I1277">
        <f t="shared" si="69"/>
        <v>1275</v>
      </c>
      <c r="J1277">
        <f t="shared" si="68"/>
        <v>2.0292255244216655</v>
      </c>
      <c r="K1277">
        <f t="array" ref="K1277">+((SUM(COS($I1277/$K$1*($A$22:$A$2000))*$B$22:$B$2000)))</f>
        <v>-2.3945538243042943</v>
      </c>
      <c r="L1277">
        <f t="array" ref="L1277">+((SUM(COS($I1277/$K$1*($A$22:$A$2000))*$C$22:$C$2000)))</f>
        <v>3.3093021846400865</v>
      </c>
      <c r="X1277" s="1">
        <v>1986.25</v>
      </c>
      <c r="Y1277" s="1">
        <v>8.4082834227763706E-2</v>
      </c>
      <c r="Z1277" s="1">
        <v>-0.1057447</v>
      </c>
      <c r="AA1277" s="1">
        <v>1986.25</v>
      </c>
      <c r="AB1277" s="1">
        <v>2.5599999999999401</v>
      </c>
      <c r="AC1277" s="1">
        <v>0.71009667465826498</v>
      </c>
      <c r="AD1277" s="1">
        <v>11.358999805482799</v>
      </c>
    </row>
    <row r="1278" spans="1:30" x14ac:dyDescent="0.25">
      <c r="A1278" s="1"/>
      <c r="B1278" s="1"/>
      <c r="C1278" s="1"/>
      <c r="I1278">
        <f t="shared" si="69"/>
        <v>1276</v>
      </c>
      <c r="J1278">
        <f t="shared" si="68"/>
        <v>2.0308170738525844</v>
      </c>
      <c r="K1278">
        <f t="array" ref="K1278">+((SUM(COS($I1278/$K$1*($A$22:$A$2000))*$B$22:$B$2000)))</f>
        <v>-0.47332383741070139</v>
      </c>
      <c r="L1278">
        <f t="array" ref="L1278">+((SUM(COS($I1278/$K$1*($A$22:$A$2000))*$C$22:$C$2000)))</f>
        <v>-5.1597551236685426</v>
      </c>
      <c r="X1278" s="1">
        <v>1986.333333</v>
      </c>
      <c r="Y1278" s="1">
        <v>2.1191404983048799E-2</v>
      </c>
      <c r="Z1278" s="1">
        <v>4.5192290000000003E-2</v>
      </c>
      <c r="AA1278" s="1">
        <v>1986.333333</v>
      </c>
      <c r="AB1278" s="1">
        <v>2.5619999999999399</v>
      </c>
      <c r="AC1278" s="1">
        <v>0.57387395457651103</v>
      </c>
      <c r="AD1278" s="1">
        <v>8.8262517842781705</v>
      </c>
    </row>
    <row r="1279" spans="1:30" x14ac:dyDescent="0.25">
      <c r="A1279" s="1"/>
      <c r="B1279" s="1"/>
      <c r="C1279" s="1"/>
      <c r="I1279">
        <f t="shared" si="69"/>
        <v>1277</v>
      </c>
      <c r="J1279">
        <f t="shared" si="68"/>
        <v>2.0324086232835032</v>
      </c>
      <c r="K1279">
        <f t="array" ref="K1279">+((SUM(COS($I1279/$K$1*($A$22:$A$2000))*$B$22:$B$2000)))</f>
        <v>2.9250827561862831</v>
      </c>
      <c r="L1279">
        <f t="array" ref="L1279">+((SUM(COS($I1279/$K$1*($A$22:$A$2000))*$C$22:$C$2000)))</f>
        <v>-4.4040374048157132</v>
      </c>
      <c r="X1279" s="1">
        <v>1986.416667</v>
      </c>
      <c r="Y1279" s="1">
        <v>1.1232864117364001E-2</v>
      </c>
      <c r="Z1279" s="1">
        <v>-8.8057339999999998E-2</v>
      </c>
      <c r="AA1279" s="1">
        <v>1986.416667</v>
      </c>
      <c r="AB1279" s="1">
        <v>2.5639999999999401</v>
      </c>
      <c r="AC1279" s="1">
        <v>0.50091480758942197</v>
      </c>
      <c r="AD1279" s="1">
        <v>8.8353051183845306</v>
      </c>
    </row>
    <row r="1280" spans="1:30" x14ac:dyDescent="0.25">
      <c r="A1280" s="1"/>
      <c r="B1280" s="1"/>
      <c r="C1280" s="1"/>
      <c r="I1280">
        <f t="shared" si="69"/>
        <v>1278</v>
      </c>
      <c r="J1280">
        <f t="shared" si="68"/>
        <v>2.0340001727144226</v>
      </c>
      <c r="K1280">
        <f t="array" ref="K1280">+((SUM(COS($I1280/$K$1*($A$22:$A$2000))*$B$22:$B$2000)))</f>
        <v>3.0558566478767761</v>
      </c>
      <c r="L1280">
        <f t="array" ref="L1280">+((SUM(COS($I1280/$K$1*($A$22:$A$2000))*$C$22:$C$2000)))</f>
        <v>1.7869318967455312</v>
      </c>
      <c r="X1280" s="1">
        <v>1986.5</v>
      </c>
      <c r="Y1280" s="1">
        <v>0.130077970179963</v>
      </c>
      <c r="Z1280" s="1">
        <v>-0.2522297</v>
      </c>
      <c r="AA1280" s="1">
        <v>1986.5</v>
      </c>
      <c r="AB1280" s="1">
        <v>2.5659999999999399</v>
      </c>
      <c r="AC1280" s="1">
        <v>0.66502145186678796</v>
      </c>
      <c r="AD1280" s="1">
        <v>10.480439981082601</v>
      </c>
    </row>
    <row r="1281" spans="1:30" x14ac:dyDescent="0.25">
      <c r="A1281" s="1"/>
      <c r="B1281" s="1"/>
      <c r="C1281" s="1"/>
      <c r="I1281">
        <f t="shared" si="69"/>
        <v>1279</v>
      </c>
      <c r="J1281">
        <f t="shared" si="68"/>
        <v>2.0355917221453415</v>
      </c>
      <c r="K1281">
        <f t="array" ref="K1281">+((SUM(COS($I1281/$K$1*($A$22:$A$2000))*$B$22:$B$2000)))</f>
        <v>-0.34177623597542217</v>
      </c>
      <c r="L1281">
        <f t="array" ref="L1281">+((SUM(COS($I1281/$K$1*($A$22:$A$2000))*$C$22:$C$2000)))</f>
        <v>1.8038423006725706</v>
      </c>
      <c r="X1281" s="1">
        <v>1986.583333</v>
      </c>
      <c r="Y1281" s="1">
        <v>0.29524379624372399</v>
      </c>
      <c r="Z1281" s="1">
        <v>-0.119702</v>
      </c>
      <c r="AA1281" s="1">
        <v>1986.583333</v>
      </c>
      <c r="AB1281" s="1">
        <v>2.5679999999999401</v>
      </c>
      <c r="AC1281" s="1">
        <v>0.62607296154579295</v>
      </c>
      <c r="AD1281" s="1">
        <v>11.266702326900001</v>
      </c>
    </row>
    <row r="1282" spans="1:30" x14ac:dyDescent="0.25">
      <c r="A1282" s="1"/>
      <c r="B1282" s="1"/>
      <c r="C1282" s="1"/>
      <c r="I1282">
        <f t="shared" si="69"/>
        <v>1280</v>
      </c>
      <c r="J1282">
        <f t="shared" si="68"/>
        <v>2.0371832715762603</v>
      </c>
      <c r="K1282">
        <f t="array" ref="K1282">+((SUM(COS($I1282/$K$1*($A$22:$A$2000))*$B$22:$B$2000)))</f>
        <v>-2.42461934390907</v>
      </c>
      <c r="L1282">
        <f t="array" ref="L1282">+((SUM(COS($I1282/$K$1*($A$22:$A$2000))*$C$22:$C$2000)))</f>
        <v>-4.8765411283760143</v>
      </c>
      <c r="X1282" s="1">
        <v>1986.666667</v>
      </c>
      <c r="Y1282" s="1">
        <v>0.368418071078433</v>
      </c>
      <c r="Z1282" s="1">
        <v>0.21773329999999999</v>
      </c>
      <c r="AA1282" s="1">
        <v>1986.666667</v>
      </c>
      <c r="AB1282" s="1">
        <v>2.5699999999999399</v>
      </c>
      <c r="AC1282" s="1">
        <v>0.58258340706771095</v>
      </c>
      <c r="AD1282" s="1">
        <v>10.7547545337688</v>
      </c>
    </row>
    <row r="1283" spans="1:30" x14ac:dyDescent="0.25">
      <c r="A1283" s="1"/>
      <c r="B1283" s="1"/>
      <c r="C1283" s="1"/>
      <c r="I1283">
        <f t="shared" si="69"/>
        <v>1281</v>
      </c>
      <c r="J1283">
        <f t="shared" ref="J1283:J1346" si="70">+I1283/$K$1/2/PI()</f>
        <v>2.0387748210071792</v>
      </c>
      <c r="K1283">
        <f t="array" ref="K1283">+((SUM(COS($I1283/$K$1*($A$22:$A$2000))*$B$22:$B$2000)))</f>
        <v>-0.80438510367790561</v>
      </c>
      <c r="L1283">
        <f t="array" ref="L1283">+((SUM(COS($I1283/$K$1*($A$22:$A$2000))*$C$22:$C$2000)))</f>
        <v>-6.6005194058185195</v>
      </c>
      <c r="X1283" s="1">
        <v>1986.75</v>
      </c>
      <c r="Y1283" s="1">
        <v>0.31521243773234803</v>
      </c>
      <c r="Z1283" s="1">
        <v>0.30776140000000002</v>
      </c>
      <c r="AA1283" s="1">
        <v>1986.75</v>
      </c>
      <c r="AB1283" s="1">
        <v>2.5719999999999401</v>
      </c>
      <c r="AC1283" s="1">
        <v>1.1796146673493799</v>
      </c>
      <c r="AD1283" s="1">
        <v>10.1759898486383</v>
      </c>
    </row>
    <row r="1284" spans="1:30" x14ac:dyDescent="0.25">
      <c r="A1284" s="1"/>
      <c r="B1284" s="1"/>
      <c r="C1284" s="1"/>
      <c r="I1284">
        <f t="shared" si="69"/>
        <v>1282</v>
      </c>
      <c r="J1284">
        <f t="shared" si="70"/>
        <v>2.0403663704380985</v>
      </c>
      <c r="K1284">
        <f t="array" ref="K1284">+((SUM(COS($I1284/$K$1*($A$22:$A$2000))*$B$22:$B$2000)))</f>
        <v>0.98950058432237142</v>
      </c>
      <c r="L1284">
        <f t="array" ref="L1284">+((SUM(COS($I1284/$K$1*($A$22:$A$2000))*$C$22:$C$2000)))</f>
        <v>2.2125710027566794</v>
      </c>
      <c r="X1284" s="1">
        <v>1986.833333</v>
      </c>
      <c r="Y1284" s="1">
        <v>0.206012830798876</v>
      </c>
      <c r="Z1284" s="1">
        <v>4.214883E-3</v>
      </c>
      <c r="AA1284" s="1">
        <v>1986.833333</v>
      </c>
      <c r="AB1284" s="1">
        <v>2.5739999999999399</v>
      </c>
      <c r="AC1284" s="1">
        <v>1.97332922893301</v>
      </c>
      <c r="AD1284" s="1">
        <v>10.341200095164099</v>
      </c>
    </row>
    <row r="1285" spans="1:30" x14ac:dyDescent="0.25">
      <c r="A1285" s="1"/>
      <c r="B1285" s="1"/>
      <c r="C1285" s="1"/>
      <c r="I1285">
        <f t="shared" ref="I1285:I1348" si="71">+I1284+1</f>
        <v>1283</v>
      </c>
      <c r="J1285">
        <f t="shared" si="70"/>
        <v>2.0419579198690174</v>
      </c>
      <c r="K1285">
        <f t="array" ref="K1285">+((SUM(COS($I1285/$K$1*($A$22:$A$2000))*$B$22:$B$2000)))</f>
        <v>-0.31104613746694776</v>
      </c>
      <c r="L1285">
        <f t="array" ref="L1285">+((SUM(COS($I1285/$K$1*($A$22:$A$2000))*$C$22:$C$2000)))</f>
        <v>11.397057276914577</v>
      </c>
      <c r="X1285" s="1">
        <v>1986.916667</v>
      </c>
      <c r="Y1285" s="1">
        <v>0.102672116797109</v>
      </c>
      <c r="Z1285" s="1">
        <v>-6.113234E-2</v>
      </c>
      <c r="AA1285" s="1">
        <v>1986.916667</v>
      </c>
      <c r="AB1285" s="1">
        <v>2.5759999999999401</v>
      </c>
      <c r="AC1285" s="1">
        <v>2.1563854788926098</v>
      </c>
      <c r="AD1285" s="1">
        <v>11.9419707412113</v>
      </c>
    </row>
    <row r="1286" spans="1:30" x14ac:dyDescent="0.25">
      <c r="A1286" s="1"/>
      <c r="B1286" s="1"/>
      <c r="C1286" s="1"/>
      <c r="I1286">
        <f t="shared" si="71"/>
        <v>1284</v>
      </c>
      <c r="J1286">
        <f t="shared" si="70"/>
        <v>2.0435494692999363</v>
      </c>
      <c r="K1286">
        <f t="array" ref="K1286">+((SUM(COS($I1286/$K$1*($A$22:$A$2000))*$B$22:$B$2000)))</f>
        <v>-2.1447640958075698</v>
      </c>
      <c r="L1286">
        <f t="array" ref="L1286">+((SUM(COS($I1286/$K$1*($A$22:$A$2000))*$C$22:$C$2000)))</f>
        <v>8.6055314830747971</v>
      </c>
      <c r="X1286" s="1">
        <v>1987</v>
      </c>
      <c r="Y1286" s="1">
        <v>2.0579625903291501E-2</v>
      </c>
      <c r="Z1286" s="1">
        <v>8.7923470000000004E-2</v>
      </c>
      <c r="AA1286" s="1">
        <v>1987</v>
      </c>
      <c r="AB1286" s="1">
        <v>2.5779999999999399</v>
      </c>
      <c r="AC1286" s="1">
        <v>2.0648264399904601</v>
      </c>
      <c r="AD1286" s="1">
        <v>16.3029068452513</v>
      </c>
    </row>
    <row r="1287" spans="1:30" x14ac:dyDescent="0.25">
      <c r="A1287" s="1"/>
      <c r="B1287" s="1"/>
      <c r="C1287" s="1"/>
      <c r="I1287">
        <f t="shared" si="71"/>
        <v>1285</v>
      </c>
      <c r="J1287">
        <f t="shared" si="70"/>
        <v>2.0451410187308552</v>
      </c>
      <c r="K1287">
        <f t="array" ref="K1287">+((SUM(COS($I1287/$K$1*($A$22:$A$2000))*$B$22:$B$2000)))</f>
        <v>-0.39691395504459448</v>
      </c>
      <c r="L1287">
        <f t="array" ref="L1287">+((SUM(COS($I1287/$K$1*($A$22:$A$2000))*$C$22:$C$2000)))</f>
        <v>-3.6371939401912474</v>
      </c>
      <c r="X1287" s="1">
        <v>1987.083333</v>
      </c>
      <c r="Y1287" s="1">
        <v>-2.3664551745327798E-2</v>
      </c>
      <c r="Z1287" s="1">
        <v>0.2105638</v>
      </c>
      <c r="AA1287" s="1">
        <v>1987.083333</v>
      </c>
      <c r="AB1287" s="1">
        <v>2.5799999999999401</v>
      </c>
      <c r="AC1287" s="1">
        <v>2.08756018181169</v>
      </c>
      <c r="AD1287" s="1">
        <v>22.905572877137701</v>
      </c>
    </row>
    <row r="1288" spans="1:30" x14ac:dyDescent="0.25">
      <c r="A1288" s="1"/>
      <c r="B1288" s="1"/>
      <c r="C1288" s="1"/>
      <c r="I1288">
        <f t="shared" si="71"/>
        <v>1286</v>
      </c>
      <c r="J1288">
        <f t="shared" si="70"/>
        <v>2.0467325681617741</v>
      </c>
      <c r="K1288">
        <f t="array" ref="K1288">+((SUM(COS($I1288/$K$1*($A$22:$A$2000))*$B$22:$B$2000)))</f>
        <v>3.3496481324846443</v>
      </c>
      <c r="L1288">
        <f t="array" ref="L1288">+((SUM(COS($I1288/$K$1*($A$22:$A$2000))*$C$22:$C$2000)))</f>
        <v>-11.366773259444344</v>
      </c>
      <c r="X1288" s="1">
        <v>1987.166667</v>
      </c>
      <c r="Y1288" s="1">
        <v>-1.3020762701993999E-2</v>
      </c>
      <c r="Z1288" s="1">
        <v>1.498741E-2</v>
      </c>
      <c r="AA1288" s="1">
        <v>1987.166667</v>
      </c>
      <c r="AB1288" s="1">
        <v>2.5819999999999399</v>
      </c>
      <c r="AC1288" s="1">
        <v>1.6647674797340399</v>
      </c>
      <c r="AD1288" s="1">
        <v>27.242538461948801</v>
      </c>
    </row>
    <row r="1289" spans="1:30" x14ac:dyDescent="0.25">
      <c r="A1289" s="1"/>
      <c r="B1289" s="1"/>
      <c r="C1289" s="1"/>
      <c r="I1289">
        <f t="shared" si="71"/>
        <v>1287</v>
      </c>
      <c r="J1289">
        <f t="shared" si="70"/>
        <v>2.048324117592693</v>
      </c>
      <c r="K1289">
        <f t="array" ref="K1289">+((SUM(COS($I1289/$K$1*($A$22:$A$2000))*$B$22:$B$2000)))</f>
        <v>3.511357336606765</v>
      </c>
      <c r="L1289">
        <f t="array" ref="L1289">+((SUM(COS($I1289/$K$1*($A$22:$A$2000))*$C$22:$C$2000)))</f>
        <v>-7.1765345988392468</v>
      </c>
      <c r="X1289" s="1">
        <v>1987.25</v>
      </c>
      <c r="Y1289" s="1">
        <v>2.41976976145954E-2</v>
      </c>
      <c r="Z1289" s="1">
        <v>2.3615299999999999E-2</v>
      </c>
      <c r="AA1289" s="1">
        <v>1987.25</v>
      </c>
      <c r="AB1289" s="1">
        <v>2.5839999999999401</v>
      </c>
      <c r="AC1289" s="1">
        <v>0.81812246499776298</v>
      </c>
      <c r="AD1289" s="1">
        <v>25.519292043169301</v>
      </c>
    </row>
    <row r="1290" spans="1:30" x14ac:dyDescent="0.25">
      <c r="A1290" s="1"/>
      <c r="B1290" s="1"/>
      <c r="C1290" s="1"/>
      <c r="I1290">
        <f t="shared" si="71"/>
        <v>1288</v>
      </c>
      <c r="J1290">
        <f t="shared" si="70"/>
        <v>2.0499156670236123</v>
      </c>
      <c r="K1290">
        <f t="array" ref="K1290">+((SUM(COS($I1290/$K$1*($A$22:$A$2000))*$B$22:$B$2000)))</f>
        <v>-1.0434910181940811</v>
      </c>
      <c r="L1290">
        <f t="array" ref="L1290">+((SUM(COS($I1290/$K$1*($A$22:$A$2000))*$C$22:$C$2000)))</f>
        <v>2.1066903297515109</v>
      </c>
      <c r="X1290" s="1">
        <v>1987.333333</v>
      </c>
      <c r="Y1290" s="1">
        <v>4.3043262628276402E-2</v>
      </c>
      <c r="Z1290" s="1">
        <v>0.36388179999999998</v>
      </c>
      <c r="AA1290" s="1">
        <v>1987.333333</v>
      </c>
      <c r="AB1290" s="1">
        <v>2.5859999999999399</v>
      </c>
      <c r="AC1290" s="1">
        <v>0.51680144857652199</v>
      </c>
      <c r="AD1290" s="1">
        <v>21.387437261461798</v>
      </c>
    </row>
    <row r="1291" spans="1:30" x14ac:dyDescent="0.25">
      <c r="A1291" s="1"/>
      <c r="B1291" s="1"/>
      <c r="C1291" s="1"/>
      <c r="I1291">
        <f t="shared" si="71"/>
        <v>1289</v>
      </c>
      <c r="J1291">
        <f t="shared" si="70"/>
        <v>2.0515072164545312</v>
      </c>
      <c r="K1291">
        <f t="array" ref="K1291">+((SUM(COS($I1291/$K$1*($A$22:$A$2000))*$B$22:$B$2000)))</f>
        <v>-4.7551653756253378</v>
      </c>
      <c r="L1291">
        <f t="array" ref="L1291">+((SUM(COS($I1291/$K$1*($A$22:$A$2000))*$C$22:$C$2000)))</f>
        <v>6.1387915979162369</v>
      </c>
      <c r="X1291" s="1">
        <v>1987.416667</v>
      </c>
      <c r="Y1291" s="1">
        <v>5.6284023264038502E-2</v>
      </c>
      <c r="Z1291" s="1">
        <v>0.29927169999999997</v>
      </c>
      <c r="AA1291" s="1">
        <v>1987.416667</v>
      </c>
      <c r="AB1291" s="1">
        <v>2.5879999999999401</v>
      </c>
      <c r="AC1291" s="1">
        <v>0.76373238406809296</v>
      </c>
      <c r="AD1291" s="1">
        <v>22.871855258742599</v>
      </c>
    </row>
    <row r="1292" spans="1:30" x14ac:dyDescent="0.25">
      <c r="A1292" s="1"/>
      <c r="B1292" s="1"/>
      <c r="C1292" s="1"/>
      <c r="I1292">
        <f t="shared" si="71"/>
        <v>1290</v>
      </c>
      <c r="J1292">
        <f t="shared" si="70"/>
        <v>2.05309876588545</v>
      </c>
      <c r="K1292">
        <f t="array" ref="K1292">+((SUM(COS($I1292/$K$1*($A$22:$A$2000))*$B$22:$B$2000)))</f>
        <v>-2.9164646357154096</v>
      </c>
      <c r="L1292">
        <f t="array" ref="L1292">+((SUM(COS($I1292/$K$1*($A$22:$A$2000))*$C$22:$C$2000)))</f>
        <v>3.421072688520419</v>
      </c>
      <c r="X1292" s="1">
        <v>1987.5</v>
      </c>
      <c r="Y1292" s="1">
        <v>0.111515747372055</v>
      </c>
      <c r="Z1292" s="1">
        <v>0.49974069999999998</v>
      </c>
      <c r="AA1292" s="1">
        <v>1987.5</v>
      </c>
      <c r="AB1292" s="1">
        <v>2.5899999999999399</v>
      </c>
      <c r="AC1292" s="1">
        <v>0.70242025938111896</v>
      </c>
      <c r="AD1292" s="1">
        <v>32.673135325462198</v>
      </c>
    </row>
    <row r="1293" spans="1:30" x14ac:dyDescent="0.25">
      <c r="A1293" s="1"/>
      <c r="B1293" s="1"/>
      <c r="C1293" s="1"/>
      <c r="I1293">
        <f t="shared" si="71"/>
        <v>1291</v>
      </c>
      <c r="J1293">
        <f t="shared" si="70"/>
        <v>2.0546903153163689</v>
      </c>
      <c r="K1293">
        <f t="array" ref="K1293">+((SUM(COS($I1293/$K$1*($A$22:$A$2000))*$B$22:$B$2000)))</f>
        <v>2.0426145003203637</v>
      </c>
      <c r="L1293">
        <f t="array" ref="L1293">+((SUM(COS($I1293/$K$1*($A$22:$A$2000))*$C$22:$C$2000)))</f>
        <v>1.7714748213943476E-2</v>
      </c>
      <c r="X1293" s="1">
        <v>1987.583333</v>
      </c>
      <c r="Y1293" s="1">
        <v>0.199129206662255</v>
      </c>
      <c r="Z1293" s="1">
        <v>0.57741889999999996</v>
      </c>
      <c r="AA1293" s="1">
        <v>1987.583333</v>
      </c>
      <c r="AB1293" s="1">
        <v>2.5919999999999401</v>
      </c>
      <c r="AC1293" s="1">
        <v>0.478734513256589</v>
      </c>
      <c r="AD1293" s="1">
        <v>46.772052818134597</v>
      </c>
    </row>
    <row r="1294" spans="1:30" x14ac:dyDescent="0.25">
      <c r="A1294" s="1"/>
      <c r="B1294" s="1"/>
      <c r="C1294" s="1"/>
      <c r="I1294">
        <f t="shared" si="71"/>
        <v>1292</v>
      </c>
      <c r="J1294">
        <f t="shared" si="70"/>
        <v>2.0562818647472878</v>
      </c>
      <c r="K1294">
        <f t="array" ref="K1294">+((SUM(COS($I1294/$K$1*($A$22:$A$2000))*$B$22:$B$2000)))</f>
        <v>4.1867509894292132</v>
      </c>
      <c r="L1294">
        <f t="array" ref="L1294">+((SUM(COS($I1294/$K$1*($A$22:$A$2000))*$C$22:$C$2000)))</f>
        <v>-0.1189898034814284</v>
      </c>
      <c r="X1294" s="1">
        <v>1987.666667</v>
      </c>
      <c r="Y1294" s="1">
        <v>0.25769413059685597</v>
      </c>
      <c r="Z1294" s="1">
        <v>0.75245200000000001</v>
      </c>
      <c r="AA1294" s="1">
        <v>1987.666667</v>
      </c>
      <c r="AB1294" s="1">
        <v>2.5939999999999399</v>
      </c>
      <c r="AC1294" s="1">
        <v>0.65816728822076798</v>
      </c>
      <c r="AD1294" s="1">
        <v>60.441624129067399</v>
      </c>
    </row>
    <row r="1295" spans="1:30" x14ac:dyDescent="0.25">
      <c r="A1295" s="1"/>
      <c r="B1295" s="1"/>
      <c r="C1295" s="1"/>
      <c r="I1295">
        <f t="shared" si="71"/>
        <v>1293</v>
      </c>
      <c r="J1295">
        <f t="shared" si="70"/>
        <v>2.0578734141782067</v>
      </c>
      <c r="K1295">
        <f t="array" ref="K1295">+((SUM(COS($I1295/$K$1*($A$22:$A$2000))*$B$22:$B$2000)))</f>
        <v>1.6968030610642864</v>
      </c>
      <c r="L1295">
        <f t="array" ref="L1295">+((SUM(COS($I1295/$K$1*($A$22:$A$2000))*$C$22:$C$2000)))</f>
        <v>0.8735979201474342</v>
      </c>
      <c r="X1295" s="1">
        <v>1987.75</v>
      </c>
      <c r="Y1295" s="1">
        <v>0.26645820603208697</v>
      </c>
      <c r="Z1295" s="1">
        <v>0.61040260000000002</v>
      </c>
      <c r="AA1295" s="1">
        <v>1987.75</v>
      </c>
      <c r="AB1295" s="1">
        <v>2.5959999999999401</v>
      </c>
      <c r="AC1295" s="1">
        <v>0.80062049981255601</v>
      </c>
      <c r="AD1295" s="1">
        <v>68.792121531395793</v>
      </c>
    </row>
    <row r="1296" spans="1:30" x14ac:dyDescent="0.25">
      <c r="A1296" s="1"/>
      <c r="B1296" s="1"/>
      <c r="C1296" s="1"/>
      <c r="I1296">
        <f t="shared" si="71"/>
        <v>1294</v>
      </c>
      <c r="J1296">
        <f t="shared" si="70"/>
        <v>2.0594649636091256</v>
      </c>
      <c r="K1296">
        <f t="array" ref="K1296">+((SUM(COS($I1296/$K$1*($A$22:$A$2000))*$B$22:$B$2000)))</f>
        <v>-1.9159337299903412</v>
      </c>
      <c r="L1296">
        <f t="array" ref="L1296">+((SUM(COS($I1296/$K$1*($A$22:$A$2000))*$C$22:$C$2000)))</f>
        <v>-0.4122253636538557</v>
      </c>
      <c r="X1296" s="1">
        <v>1987.833333</v>
      </c>
      <c r="Y1296" s="1">
        <v>0.252049034637577</v>
      </c>
      <c r="Z1296" s="1">
        <v>0.19642699999999999</v>
      </c>
      <c r="AA1296" s="1">
        <v>1987.833333</v>
      </c>
      <c r="AB1296" s="1">
        <v>2.5979999999999399</v>
      </c>
      <c r="AC1296" s="1">
        <v>0.569014222391518</v>
      </c>
      <c r="AD1296" s="1">
        <v>65.471370141907897</v>
      </c>
    </row>
    <row r="1297" spans="1:30" x14ac:dyDescent="0.25">
      <c r="A1297" s="1"/>
      <c r="B1297" s="1"/>
      <c r="C1297" s="1"/>
      <c r="I1297">
        <f t="shared" si="71"/>
        <v>1295</v>
      </c>
      <c r="J1297">
        <f t="shared" si="70"/>
        <v>2.0610565130400444</v>
      </c>
      <c r="K1297">
        <f t="array" ref="K1297">+((SUM(COS($I1297/$K$1*($A$22:$A$2000))*$B$22:$B$2000)))</f>
        <v>-2.9784094710683489</v>
      </c>
      <c r="L1297">
        <f t="array" ref="L1297">+((SUM(COS($I1297/$K$1*($A$22:$A$2000))*$C$22:$C$2000)))</f>
        <v>-3.3995782584359522</v>
      </c>
      <c r="X1297" s="1">
        <v>1987.916667</v>
      </c>
      <c r="Y1297" s="1">
        <v>0.20969280438476601</v>
      </c>
      <c r="Z1297" s="1">
        <v>0.36512749999999999</v>
      </c>
      <c r="AA1297" s="1">
        <v>1987.916667</v>
      </c>
      <c r="AB1297" s="1">
        <v>2.5999999999999401</v>
      </c>
      <c r="AC1297" s="1">
        <v>0.56857102223332101</v>
      </c>
      <c r="AD1297" s="1">
        <v>49.7082706353332</v>
      </c>
    </row>
    <row r="1298" spans="1:30" x14ac:dyDescent="0.25">
      <c r="A1298" s="1"/>
      <c r="B1298" s="1"/>
      <c r="C1298" s="1"/>
      <c r="I1298">
        <f t="shared" si="71"/>
        <v>1296</v>
      </c>
      <c r="J1298">
        <f t="shared" si="70"/>
        <v>2.0626480624709638</v>
      </c>
      <c r="K1298">
        <f t="array" ref="K1298">+((SUM(COS($I1298/$K$1*($A$22:$A$2000))*$B$22:$B$2000)))</f>
        <v>-1.2296452475397042</v>
      </c>
      <c r="L1298">
        <f t="array" ref="L1298">+((SUM(COS($I1298/$K$1*($A$22:$A$2000))*$C$22:$C$2000)))</f>
        <v>-4.261844017325175</v>
      </c>
      <c r="X1298" s="1">
        <v>1988</v>
      </c>
      <c r="Y1298" s="1">
        <v>0.112609598885825</v>
      </c>
      <c r="Z1298" s="1">
        <v>0.52140129999999996</v>
      </c>
      <c r="AA1298" s="1">
        <v>1988</v>
      </c>
      <c r="AB1298" s="1">
        <v>2.6019999999999399</v>
      </c>
      <c r="AC1298" s="1">
        <v>0.85752754666409203</v>
      </c>
      <c r="AD1298" s="1">
        <v>30.866971385907</v>
      </c>
    </row>
    <row r="1299" spans="1:30" x14ac:dyDescent="0.25">
      <c r="A1299" s="1"/>
      <c r="B1299" s="1"/>
      <c r="C1299" s="1"/>
      <c r="I1299">
        <f t="shared" si="71"/>
        <v>1297</v>
      </c>
      <c r="J1299">
        <f t="shared" si="70"/>
        <v>2.0642396119018827</v>
      </c>
      <c r="K1299">
        <f t="array" ref="K1299">+((SUM(COS($I1299/$K$1*($A$22:$A$2000))*$B$22:$B$2000)))</f>
        <v>1.3759059568561582</v>
      </c>
      <c r="L1299">
        <f t="array" ref="L1299">+((SUM(COS($I1299/$K$1*($A$22:$A$2000))*$C$22:$C$2000)))</f>
        <v>-0.74094105277009059</v>
      </c>
      <c r="X1299" s="1">
        <v>1988.083333</v>
      </c>
      <c r="Y1299" s="1">
        <v>2.6373068518381599E-4</v>
      </c>
      <c r="Z1299" s="1">
        <v>1.5553829999999999E-2</v>
      </c>
      <c r="AA1299" s="1">
        <v>1988.083333</v>
      </c>
      <c r="AB1299" s="1">
        <v>2.6039999999999299</v>
      </c>
      <c r="AC1299" s="1">
        <v>0.77719600595211602</v>
      </c>
      <c r="AD1299" s="1">
        <v>18.757915652018699</v>
      </c>
    </row>
    <row r="1300" spans="1:30" x14ac:dyDescent="0.25">
      <c r="A1300" s="1"/>
      <c r="B1300" s="1"/>
      <c r="C1300" s="1"/>
      <c r="I1300">
        <f t="shared" si="71"/>
        <v>1298</v>
      </c>
      <c r="J1300">
        <f t="shared" si="70"/>
        <v>2.0658311613328015</v>
      </c>
      <c r="K1300">
        <f t="array" ref="K1300">+((SUM(COS($I1300/$K$1*($A$22:$A$2000))*$B$22:$B$2000)))</f>
        <v>2.7938664803685116</v>
      </c>
      <c r="L1300">
        <f t="array" ref="L1300">+((SUM(COS($I1300/$K$1*($A$22:$A$2000))*$C$22:$C$2000)))</f>
        <v>4.5582100065588111</v>
      </c>
      <c r="X1300" s="1">
        <v>1988.166667</v>
      </c>
      <c r="Y1300" s="1">
        <v>-5.0414899223193602E-2</v>
      </c>
      <c r="Z1300" s="1">
        <v>-0.16004460000000001</v>
      </c>
      <c r="AA1300" s="1">
        <v>1988.166667</v>
      </c>
      <c r="AB1300" s="1">
        <v>2.6059999999999302</v>
      </c>
      <c r="AC1300" s="1">
        <v>0.57198874161979996</v>
      </c>
      <c r="AD1300" s="1">
        <v>14.458595997767</v>
      </c>
    </row>
    <row r="1301" spans="1:30" x14ac:dyDescent="0.25">
      <c r="A1301" s="1"/>
      <c r="B1301" s="1"/>
      <c r="C1301" s="1"/>
      <c r="I1301">
        <f t="shared" si="71"/>
        <v>1299</v>
      </c>
      <c r="J1301">
        <f t="shared" si="70"/>
        <v>2.0674227107637204</v>
      </c>
      <c r="K1301">
        <f t="array" ref="K1301">+((SUM(COS($I1301/$K$1*($A$22:$A$2000))*$B$22:$B$2000)))</f>
        <v>1.6298055889174552</v>
      </c>
      <c r="L1301">
        <f t="array" ref="L1301">+((SUM(COS($I1301/$K$1*($A$22:$A$2000))*$C$22:$C$2000)))</f>
        <v>6.0196406527525363</v>
      </c>
      <c r="X1301" s="1">
        <v>1988.25</v>
      </c>
      <c r="Y1301" s="1">
        <v>-5.4968385016475302E-2</v>
      </c>
      <c r="Z1301" s="1">
        <v>5.2395280000000002E-2</v>
      </c>
      <c r="AA1301" s="1">
        <v>1988.25</v>
      </c>
      <c r="AB1301" s="1">
        <v>2.6079999999999299</v>
      </c>
      <c r="AC1301" s="1">
        <v>0.845652330354832</v>
      </c>
      <c r="AD1301" s="1">
        <v>14.841758827215701</v>
      </c>
    </row>
    <row r="1302" spans="1:30" x14ac:dyDescent="0.25">
      <c r="A1302" s="1"/>
      <c r="B1302" s="1"/>
      <c r="C1302" s="1"/>
      <c r="I1302">
        <f t="shared" si="71"/>
        <v>1300</v>
      </c>
      <c r="J1302">
        <f t="shared" si="70"/>
        <v>2.0690142601946393</v>
      </c>
      <c r="K1302">
        <f t="array" ref="K1302">+((SUM(COS($I1302/$K$1*($A$22:$A$2000))*$B$22:$B$2000)))</f>
        <v>-1.736218090847242</v>
      </c>
      <c r="L1302">
        <f t="array" ref="L1302">+((SUM(COS($I1302/$K$1*($A$22:$A$2000))*$C$22:$C$2000)))</f>
        <v>1.0747449705066066</v>
      </c>
      <c r="X1302" s="1">
        <v>1988.333333</v>
      </c>
      <c r="Y1302" s="1">
        <v>-0.106789241348204</v>
      </c>
      <c r="Z1302" s="1">
        <v>-0.3143283</v>
      </c>
      <c r="AA1302" s="1">
        <v>1988.333333</v>
      </c>
      <c r="AB1302" s="1">
        <v>2.6099999999999302</v>
      </c>
      <c r="AC1302" s="1">
        <v>1.06458490451663</v>
      </c>
      <c r="AD1302" s="1">
        <v>17.7744851348765</v>
      </c>
    </row>
    <row r="1303" spans="1:30" x14ac:dyDescent="0.25">
      <c r="A1303" s="1"/>
      <c r="B1303" s="1"/>
      <c r="C1303" s="1"/>
      <c r="I1303">
        <f t="shared" si="71"/>
        <v>1301</v>
      </c>
      <c r="J1303">
        <f t="shared" si="70"/>
        <v>2.0706058096255582</v>
      </c>
      <c r="K1303">
        <f t="array" ref="K1303">+((SUM(COS($I1303/$K$1*($A$22:$A$2000))*$B$22:$B$2000)))</f>
        <v>-4.0886933624011004</v>
      </c>
      <c r="L1303">
        <f t="array" ref="L1303">+((SUM(COS($I1303/$K$1*($A$22:$A$2000))*$C$22:$C$2000)))</f>
        <v>-5.5760077189285475</v>
      </c>
      <c r="X1303" s="1">
        <v>1988.416667</v>
      </c>
      <c r="Y1303" s="1">
        <v>-0.206099443635021</v>
      </c>
      <c r="Z1303" s="1">
        <v>-8.1307470000000007E-2</v>
      </c>
      <c r="AA1303" s="1">
        <v>1988.416667</v>
      </c>
      <c r="AB1303" s="1">
        <v>2.6119999999999299</v>
      </c>
      <c r="AC1303" s="1">
        <v>0.79240796201168895</v>
      </c>
      <c r="AD1303" s="1">
        <v>19.845054613804699</v>
      </c>
    </row>
    <row r="1304" spans="1:30" x14ac:dyDescent="0.25">
      <c r="A1304" s="1"/>
      <c r="B1304" s="1"/>
      <c r="C1304" s="1"/>
      <c r="I1304">
        <f t="shared" si="71"/>
        <v>1302</v>
      </c>
      <c r="J1304">
        <f t="shared" si="70"/>
        <v>2.0721973590564775</v>
      </c>
      <c r="K1304">
        <f t="array" ref="K1304">+((SUM(COS($I1304/$K$1*($A$22:$A$2000))*$B$22:$B$2000)))</f>
        <v>-1.9580049468228098</v>
      </c>
      <c r="L1304">
        <f t="array" ref="L1304">+((SUM(COS($I1304/$K$1*($A$22:$A$2000))*$C$22:$C$2000)))</f>
        <v>-5.9978083561312436</v>
      </c>
      <c r="X1304" s="1">
        <v>1988.5</v>
      </c>
      <c r="Y1304" s="1">
        <v>-0.228089270586502</v>
      </c>
      <c r="Z1304" s="1">
        <v>0.14343049999999999</v>
      </c>
      <c r="AA1304" s="1">
        <v>1988.5</v>
      </c>
      <c r="AB1304" s="1">
        <v>2.6139999999999302</v>
      </c>
      <c r="AC1304" s="1">
        <v>0.84458274543987499</v>
      </c>
      <c r="AD1304" s="1">
        <v>18.451601338872699</v>
      </c>
    </row>
    <row r="1305" spans="1:30" x14ac:dyDescent="0.25">
      <c r="A1305" s="1"/>
      <c r="B1305" s="1"/>
      <c r="C1305" s="1"/>
      <c r="I1305">
        <f t="shared" si="71"/>
        <v>1303</v>
      </c>
      <c r="J1305">
        <f t="shared" si="70"/>
        <v>2.0737889084873964</v>
      </c>
      <c r="K1305">
        <f t="array" ref="K1305">+((SUM(COS($I1305/$K$1*($A$22:$A$2000))*$B$22:$B$2000)))</f>
        <v>3.3494164675127847</v>
      </c>
      <c r="L1305">
        <f t="array" ref="L1305">+((SUM(COS($I1305/$K$1*($A$22:$A$2000))*$C$22:$C$2000)))</f>
        <v>1.2075503010713917</v>
      </c>
      <c r="X1305" s="1">
        <v>1988.583333</v>
      </c>
      <c r="Y1305" s="1">
        <v>-0.11155816500519</v>
      </c>
      <c r="Z1305" s="1">
        <v>-8.4121230000000005E-3</v>
      </c>
      <c r="AA1305" s="1">
        <v>1988.583333</v>
      </c>
      <c r="AB1305" s="1">
        <v>2.6159999999999299</v>
      </c>
      <c r="AC1305" s="1">
        <v>1.43036573095501</v>
      </c>
      <c r="AD1305" s="1">
        <v>17.480908207695599</v>
      </c>
    </row>
    <row r="1306" spans="1:30" x14ac:dyDescent="0.25">
      <c r="A1306" s="1"/>
      <c r="B1306" s="1"/>
      <c r="C1306" s="1"/>
      <c r="I1306">
        <f t="shared" si="71"/>
        <v>1304</v>
      </c>
      <c r="J1306">
        <f t="shared" si="70"/>
        <v>2.0753804579183153</v>
      </c>
      <c r="K1306">
        <f t="array" ref="K1306">+((SUM(COS($I1306/$K$1*($A$22:$A$2000))*$B$22:$B$2000)))</f>
        <v>5.6929456602294763</v>
      </c>
      <c r="L1306">
        <f t="array" ref="L1306">+((SUM(COS($I1306/$K$1*($A$22:$A$2000))*$C$22:$C$2000)))</f>
        <v>7.5569025164642261</v>
      </c>
      <c r="X1306" s="1">
        <v>1988.666667</v>
      </c>
      <c r="Y1306" s="1">
        <v>3.9833627704180898E-2</v>
      </c>
      <c r="Z1306" s="1">
        <v>-3.3995570000000003E-2</v>
      </c>
      <c r="AA1306" s="1">
        <v>1988.666667</v>
      </c>
      <c r="AB1306" s="1">
        <v>2.6179999999999302</v>
      </c>
      <c r="AC1306" s="1">
        <v>1.4860720289585301</v>
      </c>
      <c r="AD1306" s="1">
        <v>22.305863297226601</v>
      </c>
    </row>
    <row r="1307" spans="1:30" x14ac:dyDescent="0.25">
      <c r="A1307" s="1"/>
      <c r="B1307" s="1"/>
      <c r="C1307" s="1"/>
      <c r="I1307">
        <f t="shared" si="71"/>
        <v>1305</v>
      </c>
      <c r="J1307">
        <f t="shared" si="70"/>
        <v>2.0769720073492342</v>
      </c>
      <c r="K1307">
        <f t="array" ref="K1307">+((SUM(COS($I1307/$K$1*($A$22:$A$2000))*$B$22:$B$2000)))</f>
        <v>1.429222785732269</v>
      </c>
      <c r="L1307">
        <f t="array" ref="L1307">+((SUM(COS($I1307/$K$1*($A$22:$A$2000))*$C$22:$C$2000)))</f>
        <v>4.4690491348101311</v>
      </c>
      <c r="X1307" s="1">
        <v>1988.75</v>
      </c>
      <c r="Y1307" s="1">
        <v>0.110358061798551</v>
      </c>
      <c r="Z1307" s="1">
        <v>-0.16876679999999999</v>
      </c>
      <c r="AA1307" s="1">
        <v>1988.75</v>
      </c>
      <c r="AB1307" s="1">
        <v>2.6199999999999299</v>
      </c>
      <c r="AC1307" s="1">
        <v>1.17505714815729</v>
      </c>
      <c r="AD1307" s="1">
        <v>30.870388148784599</v>
      </c>
    </row>
    <row r="1308" spans="1:30" x14ac:dyDescent="0.25">
      <c r="A1308" s="1"/>
      <c r="B1308" s="1"/>
      <c r="C1308" s="1"/>
      <c r="I1308">
        <f t="shared" si="71"/>
        <v>1306</v>
      </c>
      <c r="J1308">
        <f t="shared" si="70"/>
        <v>2.078563556780153</v>
      </c>
      <c r="K1308">
        <f t="array" ref="K1308">+((SUM(COS($I1308/$K$1*($A$22:$A$2000))*$B$22:$B$2000)))</f>
        <v>-4.9659006979957567</v>
      </c>
      <c r="L1308">
        <f t="array" ref="L1308">+((SUM(COS($I1308/$K$1*($A$22:$A$2000))*$C$22:$C$2000)))</f>
        <v>-4.9814982028969856</v>
      </c>
      <c r="X1308" s="1">
        <v>1988.833333</v>
      </c>
      <c r="Y1308" s="1">
        <v>0.11599636247728499</v>
      </c>
      <c r="Z1308" s="1">
        <v>6.3823669999999999E-2</v>
      </c>
      <c r="AA1308" s="1">
        <v>1988.833333</v>
      </c>
      <c r="AB1308" s="1">
        <v>2.6219999999999302</v>
      </c>
      <c r="AC1308" s="1">
        <v>2.3221148614901002</v>
      </c>
      <c r="AD1308" s="1">
        <v>37.160288695671703</v>
      </c>
    </row>
    <row r="1309" spans="1:30" x14ac:dyDescent="0.25">
      <c r="A1309" s="1"/>
      <c r="B1309" s="1"/>
      <c r="C1309" s="1"/>
      <c r="I1309">
        <f t="shared" si="71"/>
        <v>1307</v>
      </c>
      <c r="J1309">
        <f t="shared" si="70"/>
        <v>2.0801551062110724</v>
      </c>
      <c r="K1309">
        <f t="array" ref="K1309">+((SUM(COS($I1309/$K$1*($A$22:$A$2000))*$B$22:$B$2000)))</f>
        <v>-5.8355125806556609</v>
      </c>
      <c r="L1309">
        <f t="array" ref="L1309">+((SUM(COS($I1309/$K$1*($A$22:$A$2000))*$C$22:$C$2000)))</f>
        <v>-8.9555136584171091</v>
      </c>
      <c r="X1309" s="1">
        <v>1988.916667</v>
      </c>
      <c r="Y1309" s="1">
        <v>0.120744672852822</v>
      </c>
      <c r="Z1309" s="1">
        <v>0.36945749999999999</v>
      </c>
      <c r="AA1309" s="1">
        <v>1988.916667</v>
      </c>
      <c r="AB1309" s="1">
        <v>2.6239999999999299</v>
      </c>
      <c r="AC1309" s="1">
        <v>5.5271121352731303</v>
      </c>
      <c r="AD1309" s="1">
        <v>38.919788048717102</v>
      </c>
    </row>
    <row r="1310" spans="1:30" x14ac:dyDescent="0.25">
      <c r="A1310" s="1"/>
      <c r="B1310" s="1"/>
      <c r="C1310" s="1"/>
      <c r="I1310">
        <f t="shared" si="71"/>
        <v>1308</v>
      </c>
      <c r="J1310">
        <f t="shared" si="70"/>
        <v>2.0817466556419912</v>
      </c>
      <c r="K1310">
        <f t="array" ref="K1310">+((SUM(COS($I1310/$K$1*($A$22:$A$2000))*$B$22:$B$2000)))</f>
        <v>-0.2384673699103691</v>
      </c>
      <c r="L1310">
        <f t="array" ref="L1310">+((SUM(COS($I1310/$K$1*($A$22:$A$2000))*$C$22:$C$2000)))</f>
        <v>-2.2125287843878767</v>
      </c>
      <c r="X1310" s="1">
        <v>1989</v>
      </c>
      <c r="Y1310" s="1">
        <v>0.114700393061637</v>
      </c>
      <c r="Z1310" s="1">
        <v>-0.1121571</v>
      </c>
      <c r="AA1310" s="1">
        <v>1989</v>
      </c>
      <c r="AB1310" s="1">
        <v>2.6259999999999302</v>
      </c>
      <c r="AC1310" s="1">
        <v>9.3726857040337208</v>
      </c>
      <c r="AD1310" s="1">
        <v>36.043021099532197</v>
      </c>
    </row>
    <row r="1311" spans="1:30" x14ac:dyDescent="0.25">
      <c r="A1311" s="1"/>
      <c r="B1311" s="1"/>
      <c r="C1311" s="1"/>
      <c r="I1311">
        <f t="shared" si="71"/>
        <v>1309</v>
      </c>
      <c r="J1311">
        <f t="shared" si="70"/>
        <v>2.0833382050729101</v>
      </c>
      <c r="K1311">
        <f t="array" ref="K1311">+((SUM(COS($I1311/$K$1*($A$22:$A$2000))*$B$22:$B$2000)))</f>
        <v>4.8057264427799824</v>
      </c>
      <c r="L1311">
        <f t="array" ref="L1311">+((SUM(COS($I1311/$K$1*($A$22:$A$2000))*$C$22:$C$2000)))</f>
        <v>6.7628577325129005</v>
      </c>
      <c r="X1311" s="1">
        <v>1989.083333</v>
      </c>
      <c r="Y1311" s="1">
        <v>6.5961052460868294E-2</v>
      </c>
      <c r="Z1311" s="1">
        <v>0.1241439</v>
      </c>
      <c r="AA1311" s="1">
        <v>1989.083333</v>
      </c>
      <c r="AB1311" s="1">
        <v>2.6279999999999299</v>
      </c>
      <c r="AC1311" s="1">
        <v>12.499258405371201</v>
      </c>
      <c r="AD1311" s="1">
        <v>27.998577163831101</v>
      </c>
    </row>
    <row r="1312" spans="1:30" x14ac:dyDescent="0.25">
      <c r="A1312" s="1"/>
      <c r="B1312" s="1"/>
      <c r="C1312" s="1"/>
      <c r="I1312">
        <f t="shared" si="71"/>
        <v>1310</v>
      </c>
      <c r="J1312">
        <f t="shared" si="70"/>
        <v>2.084929754503829</v>
      </c>
      <c r="K1312">
        <f t="array" ref="K1312">+((SUM(COS($I1312/$K$1*($A$22:$A$2000))*$B$22:$B$2000)))</f>
        <v>3.7104544304925433</v>
      </c>
      <c r="L1312">
        <f t="array" ref="L1312">+((SUM(COS($I1312/$K$1*($A$22:$A$2000))*$C$22:$C$2000)))</f>
        <v>7.2838512725741342</v>
      </c>
      <c r="X1312" s="1">
        <v>1989.166667</v>
      </c>
      <c r="Y1312" s="1">
        <v>7.6780569066610101E-3</v>
      </c>
      <c r="Z1312" s="1">
        <v>-0.16684360000000001</v>
      </c>
      <c r="AA1312" s="1">
        <v>1989.166667</v>
      </c>
      <c r="AB1312" s="1">
        <v>2.6299999999999302</v>
      </c>
      <c r="AC1312" s="1">
        <v>14.156603678172999</v>
      </c>
      <c r="AD1312" s="1">
        <v>17.398581351051298</v>
      </c>
    </row>
    <row r="1313" spans="1:30" x14ac:dyDescent="0.25">
      <c r="A1313" s="1"/>
      <c r="B1313" s="1"/>
      <c r="C1313" s="1"/>
      <c r="I1313">
        <f t="shared" si="71"/>
        <v>1311</v>
      </c>
      <c r="J1313">
        <f t="shared" si="70"/>
        <v>2.0865213039347479</v>
      </c>
      <c r="K1313">
        <f t="array" ref="K1313">+((SUM(COS($I1313/$K$1*($A$22:$A$2000))*$B$22:$B$2000)))</f>
        <v>-0.75880219962260587</v>
      </c>
      <c r="L1313">
        <f t="array" ref="L1313">+((SUM(COS($I1313/$K$1*($A$22:$A$2000))*$C$22:$C$2000)))</f>
        <v>0.50340089160253843</v>
      </c>
      <c r="X1313" s="1">
        <v>1989.25</v>
      </c>
      <c r="Y1313" s="1">
        <v>-1.6877682065449501E-2</v>
      </c>
      <c r="Z1313" s="1">
        <v>-0.2995237</v>
      </c>
      <c r="AA1313" s="1">
        <v>1989.25</v>
      </c>
      <c r="AB1313" s="1">
        <v>2.63199999999993</v>
      </c>
      <c r="AC1313" s="1">
        <v>13.4135167228982</v>
      </c>
      <c r="AD1313" s="1">
        <v>9.5954239248444804</v>
      </c>
    </row>
    <row r="1314" spans="1:30" x14ac:dyDescent="0.25">
      <c r="A1314" s="1"/>
      <c r="B1314" s="1"/>
      <c r="C1314" s="1"/>
      <c r="I1314">
        <f t="shared" si="71"/>
        <v>1312</v>
      </c>
      <c r="J1314">
        <f t="shared" si="70"/>
        <v>2.0881128533656668</v>
      </c>
      <c r="K1314">
        <f t="array" ref="K1314">+((SUM(COS($I1314/$K$1*($A$22:$A$2000))*$B$22:$B$2000)))</f>
        <v>-2.3604906585798084</v>
      </c>
      <c r="L1314">
        <f t="array" ref="L1314">+((SUM(COS($I1314/$K$1*($A$22:$A$2000))*$C$22:$C$2000)))</f>
        <v>-3.8551707210238266</v>
      </c>
      <c r="X1314" s="1">
        <v>1989.333333</v>
      </c>
      <c r="Y1314" s="1">
        <v>-2.5565460437703399E-2</v>
      </c>
      <c r="Z1314" s="1">
        <v>-0.39559830000000001</v>
      </c>
      <c r="AA1314" s="1">
        <v>1989.333333</v>
      </c>
      <c r="AB1314" s="1">
        <v>2.6339999999999302</v>
      </c>
      <c r="AC1314" s="1">
        <v>10.0586379864794</v>
      </c>
      <c r="AD1314" s="1">
        <v>6.6006923811015099</v>
      </c>
    </row>
    <row r="1315" spans="1:30" x14ac:dyDescent="0.25">
      <c r="A1315" s="1"/>
      <c r="B1315" s="1"/>
      <c r="C1315" s="1"/>
      <c r="I1315">
        <f t="shared" si="71"/>
        <v>1313</v>
      </c>
      <c r="J1315">
        <f t="shared" si="70"/>
        <v>2.0897044027965861</v>
      </c>
      <c r="K1315">
        <f t="array" ref="K1315">+((SUM(COS($I1315/$K$1*($A$22:$A$2000))*$B$22:$B$2000)))</f>
        <v>-0.24686770586039325</v>
      </c>
      <c r="L1315">
        <f t="array" ref="L1315">+((SUM(COS($I1315/$K$1*($A$22:$A$2000))*$C$22:$C$2000)))</f>
        <v>-2.1762283394157209</v>
      </c>
      <c r="X1315" s="1">
        <v>1989.416667</v>
      </c>
      <c r="Y1315" s="1">
        <v>-3.8931381089149397E-2</v>
      </c>
      <c r="Z1315" s="1">
        <v>-0.5893079</v>
      </c>
      <c r="AA1315" s="1">
        <v>1989.416667</v>
      </c>
      <c r="AB1315" s="1">
        <v>2.63599999999993</v>
      </c>
      <c r="AC1315" s="1">
        <v>5.6580221657220502</v>
      </c>
      <c r="AD1315" s="1">
        <v>6.7859138144409901</v>
      </c>
    </row>
    <row r="1316" spans="1:30" x14ac:dyDescent="0.25">
      <c r="A1316" s="1"/>
      <c r="B1316" s="1"/>
      <c r="C1316" s="1"/>
      <c r="I1316">
        <f t="shared" si="71"/>
        <v>1314</v>
      </c>
      <c r="J1316">
        <f t="shared" si="70"/>
        <v>2.091295952227505</v>
      </c>
      <c r="K1316">
        <f t="array" ref="K1316">+((SUM(COS($I1316/$K$1*($A$22:$A$2000))*$B$22:$B$2000)))</f>
        <v>0.99656787973481509</v>
      </c>
      <c r="L1316">
        <f t="array" ref="L1316">+((SUM(COS($I1316/$K$1*($A$22:$A$2000))*$C$22:$C$2000)))</f>
        <v>-0.54187538520188294</v>
      </c>
      <c r="X1316" s="1">
        <v>1989.5</v>
      </c>
      <c r="Y1316" s="1">
        <v>-2.7040017579023998E-2</v>
      </c>
      <c r="Z1316" s="1">
        <v>-0.15363869999999999</v>
      </c>
      <c r="AA1316" s="1">
        <v>1989.5</v>
      </c>
      <c r="AB1316" s="1">
        <v>2.6379999999999302</v>
      </c>
      <c r="AC1316" s="1">
        <v>2.2583113103144199</v>
      </c>
      <c r="AD1316" s="1">
        <v>9.9489534529016499</v>
      </c>
    </row>
    <row r="1317" spans="1:30" x14ac:dyDescent="0.25">
      <c r="A1317" s="1"/>
      <c r="B1317" s="1"/>
      <c r="C1317" s="1"/>
      <c r="I1317">
        <f t="shared" si="71"/>
        <v>1315</v>
      </c>
      <c r="J1317">
        <f t="shared" si="70"/>
        <v>2.0928875016584239</v>
      </c>
      <c r="K1317">
        <f t="array" ref="K1317">+((SUM(COS($I1317/$K$1*($A$22:$A$2000))*$B$22:$B$2000)))</f>
        <v>-0.89383876466327272</v>
      </c>
      <c r="L1317">
        <f t="array" ref="L1317">+((SUM(COS($I1317/$K$1*($A$22:$A$2000))*$C$22:$C$2000)))</f>
        <v>-2.836720556004007</v>
      </c>
      <c r="X1317" s="1">
        <v>1989.583333</v>
      </c>
      <c r="Y1317" s="1">
        <v>1.4719780627375599E-2</v>
      </c>
      <c r="Z1317" s="1">
        <v>-4.0130730000000003E-2</v>
      </c>
      <c r="AA1317" s="1">
        <v>1989.583333</v>
      </c>
      <c r="AB1317" s="1">
        <v>2.63999999999993</v>
      </c>
      <c r="AC1317" s="1">
        <v>0.61817520306058404</v>
      </c>
      <c r="AD1317" s="1">
        <v>17.964911100365899</v>
      </c>
    </row>
    <row r="1318" spans="1:30" x14ac:dyDescent="0.25">
      <c r="A1318" s="1"/>
      <c r="B1318" s="1"/>
      <c r="C1318" s="1"/>
      <c r="I1318">
        <f t="shared" si="71"/>
        <v>1316</v>
      </c>
      <c r="J1318">
        <f t="shared" si="70"/>
        <v>2.0944790510893427</v>
      </c>
      <c r="K1318">
        <f t="array" ref="K1318">+((SUM(COS($I1318/$K$1*($A$22:$A$2000))*$B$22:$B$2000)))</f>
        <v>-2.5656237052652475</v>
      </c>
      <c r="L1318">
        <f t="array" ref="L1318">+((SUM(COS($I1318/$K$1*($A$22:$A$2000))*$C$22:$C$2000)))</f>
        <v>-3.5487254320756132</v>
      </c>
      <c r="X1318" s="1">
        <v>1989.666667</v>
      </c>
      <c r="Y1318" s="1">
        <v>2.3801921382888801E-2</v>
      </c>
      <c r="Z1318" s="1">
        <v>0.1356039</v>
      </c>
      <c r="AA1318" s="1">
        <v>1989.666667</v>
      </c>
      <c r="AB1318" s="1">
        <v>2.6419999999999302</v>
      </c>
      <c r="AC1318" s="1">
        <v>0.228722517619181</v>
      </c>
      <c r="AD1318" s="1">
        <v>31.122221838877401</v>
      </c>
    </row>
    <row r="1319" spans="1:30" x14ac:dyDescent="0.25">
      <c r="A1319" s="1"/>
      <c r="B1319" s="1"/>
      <c r="C1319" s="1"/>
      <c r="I1319">
        <f t="shared" si="71"/>
        <v>1317</v>
      </c>
      <c r="J1319">
        <f t="shared" si="70"/>
        <v>2.0960706005202616</v>
      </c>
      <c r="K1319">
        <f t="array" ref="K1319">+((SUM(COS($I1319/$K$1*($A$22:$A$2000))*$B$22:$B$2000)))</f>
        <v>-0.69463260250474079</v>
      </c>
      <c r="L1319">
        <f t="array" ref="L1319">+((SUM(COS($I1319/$K$1*($A$22:$A$2000))*$C$22:$C$2000)))</f>
        <v>2.4532745087774068</v>
      </c>
      <c r="X1319" s="1">
        <v>1989.75</v>
      </c>
      <c r="Y1319" s="1">
        <v>-1.838253411732E-2</v>
      </c>
      <c r="Z1319" s="1">
        <v>-5.6448819999999997E-2</v>
      </c>
      <c r="AA1319" s="1">
        <v>1989.75</v>
      </c>
      <c r="AB1319" s="1">
        <v>2.64399999999993</v>
      </c>
      <c r="AC1319" s="1">
        <v>0.26268922378981002</v>
      </c>
      <c r="AD1319" s="1">
        <v>45.441643067772397</v>
      </c>
    </row>
    <row r="1320" spans="1:30" x14ac:dyDescent="0.25">
      <c r="A1320" s="1"/>
      <c r="B1320" s="1"/>
      <c r="C1320" s="1"/>
      <c r="I1320">
        <f t="shared" si="71"/>
        <v>1318</v>
      </c>
      <c r="J1320">
        <f t="shared" si="70"/>
        <v>2.0976621499511805</v>
      </c>
      <c r="K1320">
        <f t="array" ref="K1320">+((SUM(COS($I1320/$K$1*($A$22:$A$2000))*$B$22:$B$2000)))</f>
        <v>2.6926725910745088</v>
      </c>
      <c r="L1320">
        <f t="array" ref="L1320">+((SUM(COS($I1320/$K$1*($A$22:$A$2000))*$C$22:$C$2000)))</f>
        <v>9.0816048303949657</v>
      </c>
      <c r="X1320" s="1">
        <v>1989.833333</v>
      </c>
      <c r="Y1320" s="1">
        <v>-2.6914671950188498E-2</v>
      </c>
      <c r="Z1320" s="1">
        <v>-9.0774919999999995E-2</v>
      </c>
      <c r="AA1320" s="1">
        <v>1989.833333</v>
      </c>
      <c r="AB1320" s="1">
        <v>2.6459999999999302</v>
      </c>
      <c r="AC1320" s="1">
        <v>0.24150478087147001</v>
      </c>
      <c r="AD1320" s="1">
        <v>53.566465206497703</v>
      </c>
    </row>
    <row r="1321" spans="1:30" x14ac:dyDescent="0.25">
      <c r="A1321" s="1"/>
      <c r="B1321" s="1"/>
      <c r="C1321" s="1"/>
      <c r="I1321">
        <f t="shared" si="71"/>
        <v>1319</v>
      </c>
      <c r="J1321">
        <f t="shared" si="70"/>
        <v>2.0992536993820994</v>
      </c>
      <c r="K1321">
        <f t="array" ref="K1321">+((SUM(COS($I1321/$K$1*($A$22:$A$2000))*$B$22:$B$2000)))</f>
        <v>3.2232277019955924</v>
      </c>
      <c r="L1321">
        <f t="array" ref="L1321">+((SUM(COS($I1321/$K$1*($A$22:$A$2000))*$C$22:$C$2000)))</f>
        <v>6.1700717524372646</v>
      </c>
      <c r="X1321" s="1">
        <v>1989.916667</v>
      </c>
      <c r="Y1321" s="1">
        <v>4.78833110174035E-2</v>
      </c>
      <c r="Z1321" s="1">
        <v>4.6315910000000002E-2</v>
      </c>
      <c r="AA1321" s="1">
        <v>1989.916667</v>
      </c>
      <c r="AB1321" s="1">
        <v>2.64799999999993</v>
      </c>
      <c r="AC1321" s="1">
        <v>0.20194994006832401</v>
      </c>
      <c r="AD1321" s="1">
        <v>51.272689604783103</v>
      </c>
    </row>
    <row r="1322" spans="1:30" x14ac:dyDescent="0.25">
      <c r="A1322" s="1"/>
      <c r="B1322" s="1"/>
      <c r="C1322" s="1"/>
      <c r="I1322">
        <f t="shared" si="71"/>
        <v>1320</v>
      </c>
      <c r="J1322">
        <f t="shared" si="70"/>
        <v>2.1008452488130183</v>
      </c>
      <c r="K1322">
        <f t="array" ref="K1322">+((SUM(COS($I1322/$K$1*($A$22:$A$2000))*$B$22:$B$2000)))</f>
        <v>0.4421973445509278</v>
      </c>
      <c r="L1322">
        <f t="array" ref="L1322">+((SUM(COS($I1322/$K$1*($A$22:$A$2000))*$C$22:$C$2000)))</f>
        <v>-4.7411222961446624</v>
      </c>
      <c r="X1322" s="1">
        <v>1990</v>
      </c>
      <c r="Y1322" s="1">
        <v>0.119186993698688</v>
      </c>
      <c r="Z1322" s="1">
        <v>6.9982890000000006E-2</v>
      </c>
      <c r="AA1322" s="1">
        <v>1990</v>
      </c>
      <c r="AB1322" s="1">
        <v>2.6499999999999302</v>
      </c>
      <c r="AC1322" s="1">
        <v>0.266212864173833</v>
      </c>
      <c r="AD1322" s="1">
        <v>43.441260255118003</v>
      </c>
    </row>
    <row r="1323" spans="1:30" x14ac:dyDescent="0.25">
      <c r="A1323" s="1"/>
      <c r="B1323" s="1"/>
      <c r="C1323" s="1"/>
      <c r="I1323">
        <f t="shared" si="71"/>
        <v>1321</v>
      </c>
      <c r="J1323">
        <f t="shared" si="70"/>
        <v>2.1024367982439376</v>
      </c>
      <c r="K1323">
        <f t="array" ref="K1323">+((SUM(COS($I1323/$K$1*($A$22:$A$2000))*$B$22:$B$2000)))</f>
        <v>-2.02595720341909</v>
      </c>
      <c r="L1323">
        <f t="array" ref="L1323">+((SUM(COS($I1323/$K$1*($A$22:$A$2000))*$C$22:$C$2000)))</f>
        <v>-10.635400968182847</v>
      </c>
      <c r="X1323" s="1">
        <v>1990.083333</v>
      </c>
      <c r="Y1323" s="1">
        <v>0.10224785477821299</v>
      </c>
      <c r="Z1323" s="1">
        <v>-0.1193862</v>
      </c>
      <c r="AA1323" s="1">
        <v>1990.083333</v>
      </c>
      <c r="AB1323" s="1">
        <v>2.65199999999993</v>
      </c>
      <c r="AC1323" s="1">
        <v>0.28975856235659397</v>
      </c>
      <c r="AD1323" s="1">
        <v>38.221143484677498</v>
      </c>
    </row>
    <row r="1324" spans="1:30" x14ac:dyDescent="0.25">
      <c r="A1324" s="1"/>
      <c r="B1324" s="1"/>
      <c r="C1324" s="1"/>
      <c r="I1324">
        <f t="shared" si="71"/>
        <v>1322</v>
      </c>
      <c r="J1324">
        <f t="shared" si="70"/>
        <v>2.1040283476748565</v>
      </c>
      <c r="K1324">
        <f t="array" ref="K1324">+((SUM(COS($I1324/$K$1*($A$22:$A$2000))*$B$22:$B$2000)))</f>
        <v>-1.8386226966277859</v>
      </c>
      <c r="L1324">
        <f t="array" ref="L1324">+((SUM(COS($I1324/$K$1*($A$22:$A$2000))*$C$22:$C$2000)))</f>
        <v>-4.5507507090153378</v>
      </c>
      <c r="X1324" s="1">
        <v>1990.166667</v>
      </c>
      <c r="Y1324" s="1">
        <v>5.9129286757532797E-2</v>
      </c>
      <c r="Z1324" s="1">
        <v>9.8654629999999997E-3</v>
      </c>
      <c r="AA1324" s="1">
        <v>1990.166667</v>
      </c>
      <c r="AB1324" s="1">
        <v>2.6539999999999302</v>
      </c>
      <c r="AC1324" s="1">
        <v>0.23683183665413499</v>
      </c>
      <c r="AD1324" s="1">
        <v>36.904358129632399</v>
      </c>
    </row>
    <row r="1325" spans="1:30" x14ac:dyDescent="0.25">
      <c r="A1325" s="1"/>
      <c r="B1325" s="1"/>
      <c r="C1325" s="1"/>
      <c r="I1325">
        <f t="shared" si="71"/>
        <v>1323</v>
      </c>
      <c r="J1325">
        <f t="shared" si="70"/>
        <v>2.1056198971057754</v>
      </c>
      <c r="K1325">
        <f t="array" ref="K1325">+((SUM(COS($I1325/$K$1*($A$22:$A$2000))*$B$22:$B$2000)))</f>
        <v>-0.4418346263927419</v>
      </c>
      <c r="L1325">
        <f t="array" ref="L1325">+((SUM(COS($I1325/$K$1*($A$22:$A$2000))*$C$22:$C$2000)))</f>
        <v>5.0542421964103692</v>
      </c>
      <c r="X1325" s="1">
        <v>1990.25</v>
      </c>
      <c r="Y1325" s="1">
        <v>8.9405975310910393E-2</v>
      </c>
      <c r="Z1325" s="1">
        <v>-0.20467350000000001</v>
      </c>
      <c r="AA1325" s="1">
        <v>1990.25</v>
      </c>
      <c r="AB1325" s="1">
        <v>2.65599999999993</v>
      </c>
      <c r="AC1325" s="1">
        <v>0.31577774626756999</v>
      </c>
      <c r="AD1325" s="1">
        <v>36.839861050638902</v>
      </c>
    </row>
    <row r="1326" spans="1:30" x14ac:dyDescent="0.25">
      <c r="A1326" s="1"/>
      <c r="B1326" s="1"/>
      <c r="C1326" s="1"/>
      <c r="I1326">
        <f t="shared" si="71"/>
        <v>1324</v>
      </c>
      <c r="J1326">
        <f t="shared" si="70"/>
        <v>2.1072114465366942</v>
      </c>
      <c r="K1326">
        <f t="array" ref="K1326">+((SUM(COS($I1326/$K$1*($A$22:$A$2000))*$B$22:$B$2000)))</f>
        <v>7.8853346150715903E-2</v>
      </c>
      <c r="L1326">
        <f t="array" ref="L1326">+((SUM(COS($I1326/$K$1*($A$22:$A$2000))*$C$22:$C$2000)))</f>
        <v>6.7305495181294335</v>
      </c>
      <c r="X1326" s="1">
        <v>1990.333333</v>
      </c>
      <c r="Y1326" s="1">
        <v>0.163048006776469</v>
      </c>
      <c r="Z1326" s="1">
        <v>-0.15017749999999999</v>
      </c>
      <c r="AA1326" s="1">
        <v>1990.333333</v>
      </c>
      <c r="AB1326" s="1">
        <v>2.6579999999999302</v>
      </c>
      <c r="AC1326" s="1">
        <v>0.44175254585068702</v>
      </c>
      <c r="AD1326" s="1">
        <v>39.221431253014202</v>
      </c>
    </row>
    <row r="1327" spans="1:30" x14ac:dyDescent="0.25">
      <c r="A1327" s="1"/>
      <c r="B1327" s="1"/>
      <c r="C1327" s="1"/>
      <c r="I1327">
        <f t="shared" si="71"/>
        <v>1325</v>
      </c>
      <c r="J1327">
        <f t="shared" si="70"/>
        <v>2.1088029959676131</v>
      </c>
      <c r="K1327">
        <f t="array" ref="K1327">+((SUM(COS($I1327/$K$1*($A$22:$A$2000))*$B$22:$B$2000)))</f>
        <v>-5.0722832204644824E-2</v>
      </c>
      <c r="L1327">
        <f t="array" ref="L1327">+((SUM(COS($I1327/$K$1*($A$22:$A$2000))*$C$22:$C$2000)))</f>
        <v>1.3005841881995619</v>
      </c>
      <c r="X1327" s="1">
        <v>1990.416667</v>
      </c>
      <c r="Y1327" s="1">
        <v>0.18888851147836</v>
      </c>
      <c r="Z1327" s="1">
        <v>-0.37761800000000001</v>
      </c>
      <c r="AA1327" s="1">
        <v>1990.416667</v>
      </c>
      <c r="AB1327" s="1">
        <v>2.65999999999993</v>
      </c>
      <c r="AC1327" s="1">
        <v>0.37647308432272703</v>
      </c>
      <c r="AD1327" s="1">
        <v>44.238599268812699</v>
      </c>
    </row>
    <row r="1328" spans="1:30" x14ac:dyDescent="0.25">
      <c r="A1328" s="1"/>
      <c r="B1328" s="1"/>
      <c r="C1328" s="1"/>
      <c r="I1328">
        <f t="shared" si="71"/>
        <v>1326</v>
      </c>
      <c r="J1328">
        <f t="shared" si="70"/>
        <v>2.110394545398532</v>
      </c>
      <c r="K1328">
        <f t="array" ref="K1328">+((SUM(COS($I1328/$K$1*($A$22:$A$2000))*$B$22:$B$2000)))</f>
        <v>0.30117582555931255</v>
      </c>
      <c r="L1328">
        <f t="array" ref="L1328">+((SUM(COS($I1328/$K$1*($A$22:$A$2000))*$C$22:$C$2000)))</f>
        <v>-2.0662093983380467</v>
      </c>
      <c r="X1328" s="1">
        <v>1990.5</v>
      </c>
      <c r="Y1328" s="1">
        <v>0.17530575383707001</v>
      </c>
      <c r="Z1328" s="1">
        <v>4.7151680000000001E-2</v>
      </c>
      <c r="AA1328" s="1">
        <v>1990.5</v>
      </c>
      <c r="AB1328" s="1">
        <v>2.6619999999999302</v>
      </c>
      <c r="AC1328" s="1">
        <v>0.37362290259741099</v>
      </c>
      <c r="AD1328" s="1">
        <v>45.610148252510697</v>
      </c>
    </row>
    <row r="1329" spans="1:30" x14ac:dyDescent="0.25">
      <c r="A1329" s="1"/>
      <c r="B1329" s="1"/>
      <c r="C1329" s="1"/>
      <c r="I1329">
        <f t="shared" si="71"/>
        <v>1327</v>
      </c>
      <c r="J1329">
        <f t="shared" si="70"/>
        <v>2.1119860948294513</v>
      </c>
      <c r="K1329">
        <f t="array" ref="K1329">+((SUM(COS($I1329/$K$1*($A$22:$A$2000))*$B$22:$B$2000)))</f>
        <v>0.86191862085905502</v>
      </c>
      <c r="L1329">
        <f t="array" ref="L1329">+((SUM(COS($I1329/$K$1*($A$22:$A$2000))*$C$22:$C$2000)))</f>
        <v>-0.68100509179248236</v>
      </c>
      <c r="X1329" s="1">
        <v>1990.583333</v>
      </c>
      <c r="Y1329" s="1">
        <v>0.191367775816845</v>
      </c>
      <c r="Z1329" s="1">
        <v>-0.1104937</v>
      </c>
      <c r="AA1329" s="1">
        <v>1990.583333</v>
      </c>
      <c r="AB1329" s="1">
        <v>2.66399999999993</v>
      </c>
      <c r="AC1329" s="1">
        <v>0.66678104262851201</v>
      </c>
      <c r="AD1329" s="1">
        <v>39.889045505457702</v>
      </c>
    </row>
    <row r="1330" spans="1:30" x14ac:dyDescent="0.25">
      <c r="A1330" s="1"/>
      <c r="B1330" s="1"/>
      <c r="C1330" s="1"/>
      <c r="I1330">
        <f t="shared" si="71"/>
        <v>1328</v>
      </c>
      <c r="J1330">
        <f t="shared" si="70"/>
        <v>2.1135776442603702</v>
      </c>
      <c r="K1330">
        <f t="array" ref="K1330">+((SUM(COS($I1330/$K$1*($A$22:$A$2000))*$B$22:$B$2000)))</f>
        <v>0.7777505136550783</v>
      </c>
      <c r="L1330">
        <f t="array" ref="L1330">+((SUM(COS($I1330/$K$1*($A$22:$A$2000))*$C$22:$C$2000)))</f>
        <v>-0.28570565382083157</v>
      </c>
      <c r="X1330" s="1">
        <v>1990.666667</v>
      </c>
      <c r="Y1330" s="1">
        <v>0.22912434535697601</v>
      </c>
      <c r="Z1330" s="1">
        <v>0.17690420000000001</v>
      </c>
      <c r="AA1330" s="1">
        <v>1990.666667</v>
      </c>
      <c r="AB1330" s="1">
        <v>2.6659999999999302</v>
      </c>
      <c r="AC1330" s="1">
        <v>0.79175138924583</v>
      </c>
      <c r="AD1330" s="1">
        <v>32.728896939239597</v>
      </c>
    </row>
    <row r="1331" spans="1:30" x14ac:dyDescent="0.25">
      <c r="A1331" s="1"/>
      <c r="B1331" s="1"/>
      <c r="C1331" s="1"/>
      <c r="I1331">
        <f t="shared" si="71"/>
        <v>1329</v>
      </c>
      <c r="J1331">
        <f t="shared" si="70"/>
        <v>2.1151691936912891</v>
      </c>
      <c r="K1331">
        <f t="array" ref="K1331">+((SUM(COS($I1331/$K$1*($A$22:$A$2000))*$B$22:$B$2000)))</f>
        <v>0.41905051686209271</v>
      </c>
      <c r="L1331">
        <f t="array" ref="L1331">+((SUM(COS($I1331/$K$1*($A$22:$A$2000))*$C$22:$C$2000)))</f>
        <v>-2.9835670635034472</v>
      </c>
      <c r="X1331" s="1">
        <v>1990.75</v>
      </c>
      <c r="Y1331" s="1">
        <v>0.231373914881397</v>
      </c>
      <c r="Z1331" s="1">
        <v>1.079127E-2</v>
      </c>
      <c r="AA1331" s="1">
        <v>1990.75</v>
      </c>
      <c r="AB1331" s="1">
        <v>2.66799999999993</v>
      </c>
      <c r="AC1331" s="1">
        <v>0.63783543430528</v>
      </c>
      <c r="AD1331" s="1">
        <v>28.203078221165299</v>
      </c>
    </row>
    <row r="1332" spans="1:30" x14ac:dyDescent="0.25">
      <c r="A1332" s="1"/>
      <c r="B1332" s="1"/>
      <c r="C1332" s="1"/>
      <c r="I1332">
        <f t="shared" si="71"/>
        <v>1330</v>
      </c>
      <c r="J1332">
        <f t="shared" si="70"/>
        <v>2.116760743122208</v>
      </c>
      <c r="K1332">
        <f t="array" ref="K1332">+((SUM(COS($I1332/$K$1*($A$22:$A$2000))*$B$22:$B$2000)))</f>
        <v>0.4817636316602022</v>
      </c>
      <c r="L1332">
        <f t="array" ref="L1332">+((SUM(COS($I1332/$K$1*($A$22:$A$2000))*$C$22:$C$2000)))</f>
        <v>-2.8845789374302311</v>
      </c>
      <c r="X1332" s="1">
        <v>1990.833333</v>
      </c>
      <c r="Y1332" s="1">
        <v>0.20070943819722001</v>
      </c>
      <c r="Z1332" s="1">
        <v>0.1528854</v>
      </c>
      <c r="AA1332" s="1">
        <v>1990.833333</v>
      </c>
      <c r="AB1332" s="1">
        <v>2.6699999999999302</v>
      </c>
      <c r="AC1332" s="1">
        <v>1.38810125479527</v>
      </c>
      <c r="AD1332" s="1">
        <v>22.447801253412901</v>
      </c>
    </row>
    <row r="1333" spans="1:30" x14ac:dyDescent="0.25">
      <c r="A1333" s="1"/>
      <c r="B1333" s="1"/>
      <c r="C1333" s="1"/>
      <c r="I1333">
        <f t="shared" si="71"/>
        <v>1331</v>
      </c>
      <c r="J1333">
        <f t="shared" si="70"/>
        <v>2.1183522925531273</v>
      </c>
      <c r="K1333">
        <f t="array" ref="K1333">+((SUM(COS($I1333/$K$1*($A$22:$A$2000))*$B$22:$B$2000)))</f>
        <v>0.16808426485147365</v>
      </c>
      <c r="L1333">
        <f t="array" ref="L1333">+((SUM(COS($I1333/$K$1*($A$22:$A$2000))*$C$22:$C$2000)))</f>
        <v>2.8132203310298456</v>
      </c>
      <c r="X1333" s="1">
        <v>1990.916667</v>
      </c>
      <c r="Y1333" s="1">
        <v>0.16441658590441099</v>
      </c>
      <c r="Z1333" s="1">
        <v>0.21588660000000001</v>
      </c>
      <c r="AA1333" s="1">
        <v>1990.916667</v>
      </c>
      <c r="AB1333" s="1">
        <v>2.67199999999993</v>
      </c>
      <c r="AC1333" s="1">
        <v>4.11076579807367</v>
      </c>
      <c r="AD1333" s="1">
        <v>13.687245150981299</v>
      </c>
    </row>
    <row r="1334" spans="1:30" x14ac:dyDescent="0.25">
      <c r="A1334" s="1"/>
      <c r="B1334" s="1"/>
      <c r="C1334" s="1"/>
      <c r="I1334">
        <f t="shared" si="71"/>
        <v>1332</v>
      </c>
      <c r="J1334">
        <f t="shared" si="70"/>
        <v>2.1199438419840462</v>
      </c>
      <c r="K1334">
        <f t="array" ref="K1334">+((SUM(COS($I1334/$K$1*($A$22:$A$2000))*$B$22:$B$2000)))</f>
        <v>-1.56422942993355</v>
      </c>
      <c r="L1334">
        <f t="array" ref="L1334">+((SUM(COS($I1334/$K$1*($A$22:$A$2000))*$C$22:$C$2000)))</f>
        <v>6.6712229982959963</v>
      </c>
      <c r="X1334" s="1">
        <v>1991</v>
      </c>
      <c r="Y1334" s="1">
        <v>0.10104606054988199</v>
      </c>
      <c r="Z1334" s="1">
        <v>0.23357249999999999</v>
      </c>
      <c r="AA1334" s="1">
        <v>1991</v>
      </c>
      <c r="AB1334" s="1">
        <v>2.6739999999999302</v>
      </c>
      <c r="AC1334" s="1">
        <v>8.1540621319733795</v>
      </c>
      <c r="AD1334" s="1">
        <v>7.5368711687721301</v>
      </c>
    </row>
    <row r="1335" spans="1:30" x14ac:dyDescent="0.25">
      <c r="A1335" s="1"/>
      <c r="B1335" s="1"/>
      <c r="C1335" s="1"/>
      <c r="I1335">
        <f t="shared" si="71"/>
        <v>1333</v>
      </c>
      <c r="J1335">
        <f t="shared" si="70"/>
        <v>2.1215353914149651</v>
      </c>
      <c r="K1335">
        <f t="array" ref="K1335">+((SUM(COS($I1335/$K$1*($A$22:$A$2000))*$B$22:$B$2000)))</f>
        <v>-3.2430724010104091</v>
      </c>
      <c r="L1335">
        <f t="array" ref="L1335">+((SUM(COS($I1335/$K$1*($A$22:$A$2000))*$C$22:$C$2000)))</f>
        <v>1.7053737924402319</v>
      </c>
      <c r="X1335" s="1">
        <v>1991.083333</v>
      </c>
      <c r="Y1335" s="1">
        <v>2.6428084013760501E-2</v>
      </c>
      <c r="Z1335" s="1">
        <v>7.2294349999999993E-2</v>
      </c>
      <c r="AA1335" s="1">
        <v>1991.083333</v>
      </c>
      <c r="AB1335" s="1">
        <v>2.67599999999993</v>
      </c>
      <c r="AC1335" s="1">
        <v>11.815386202651201</v>
      </c>
      <c r="AD1335" s="1">
        <v>8.1639872713419095</v>
      </c>
    </row>
    <row r="1336" spans="1:30" x14ac:dyDescent="0.25">
      <c r="A1336" s="1"/>
      <c r="B1336" s="1"/>
      <c r="C1336" s="1"/>
      <c r="I1336">
        <f t="shared" si="71"/>
        <v>1334</v>
      </c>
      <c r="J1336">
        <f t="shared" si="70"/>
        <v>2.1231269408458839</v>
      </c>
      <c r="K1336">
        <f t="array" ref="K1336">+((SUM(COS($I1336/$K$1*($A$22:$A$2000))*$B$22:$B$2000)))</f>
        <v>-1.8933114018256505</v>
      </c>
      <c r="L1336">
        <f t="array" ref="L1336">+((SUM(COS($I1336/$K$1*($A$22:$A$2000))*$C$22:$C$2000)))</f>
        <v>-6.2714360035620702</v>
      </c>
      <c r="X1336" s="1">
        <v>1991.166667</v>
      </c>
      <c r="Y1336" s="1">
        <v>6.6095324170199796E-2</v>
      </c>
      <c r="Z1336" s="1">
        <v>0.1160257</v>
      </c>
      <c r="AA1336" s="1">
        <v>1991.166667</v>
      </c>
      <c r="AB1336" s="1">
        <v>2.6779999999999302</v>
      </c>
      <c r="AC1336" s="1">
        <v>13.752754301948301</v>
      </c>
      <c r="AD1336" s="1">
        <v>12.699589891324599</v>
      </c>
    </row>
    <row r="1337" spans="1:30" x14ac:dyDescent="0.25">
      <c r="A1337" s="1"/>
      <c r="B1337" s="1"/>
      <c r="C1337" s="1"/>
      <c r="I1337">
        <f t="shared" si="71"/>
        <v>1335</v>
      </c>
      <c r="J1337">
        <f t="shared" si="70"/>
        <v>2.1247184902768028</v>
      </c>
      <c r="K1337">
        <f t="array" ref="K1337">+((SUM(COS($I1337/$K$1*($A$22:$A$2000))*$B$22:$B$2000)))</f>
        <v>2.4189243078293443</v>
      </c>
      <c r="L1337">
        <f t="array" ref="L1337">+((SUM(COS($I1337/$K$1*($A$22:$A$2000))*$C$22:$C$2000)))</f>
        <v>-5.8469965873774239</v>
      </c>
      <c r="X1337" s="1">
        <v>1991.25</v>
      </c>
      <c r="Y1337" s="1">
        <v>0.28472512337094902</v>
      </c>
      <c r="Z1337" s="1">
        <v>0.46893570000000001</v>
      </c>
      <c r="AA1337" s="1">
        <v>1991.25</v>
      </c>
      <c r="AB1337" s="1">
        <v>2.67999999999993</v>
      </c>
      <c r="AC1337" s="1">
        <v>13.310387719091199</v>
      </c>
      <c r="AD1337" s="1">
        <v>15.835767297672501</v>
      </c>
    </row>
    <row r="1338" spans="1:30" x14ac:dyDescent="0.25">
      <c r="A1338" s="1"/>
      <c r="B1338" s="1"/>
      <c r="C1338" s="1"/>
      <c r="I1338">
        <f t="shared" si="71"/>
        <v>1336</v>
      </c>
      <c r="J1338">
        <f t="shared" si="70"/>
        <v>2.1263100397077217</v>
      </c>
      <c r="K1338">
        <f t="array" ref="K1338">+((SUM(COS($I1338/$K$1*($A$22:$A$2000))*$B$22:$B$2000)))</f>
        <v>5.28329879539349</v>
      </c>
      <c r="L1338">
        <f t="array" ref="L1338">+((SUM(COS($I1338/$K$1*($A$22:$A$2000))*$C$22:$C$2000)))</f>
        <v>2.627553287111831</v>
      </c>
      <c r="X1338" s="1">
        <v>1991.333333</v>
      </c>
      <c r="Y1338" s="1">
        <v>0.51838068486139299</v>
      </c>
      <c r="Z1338" s="1">
        <v>0.57775080000000001</v>
      </c>
      <c r="AA1338" s="1">
        <v>1991.333333</v>
      </c>
      <c r="AB1338" s="1">
        <v>2.6819999999999302</v>
      </c>
      <c r="AC1338" s="1">
        <v>10.547144127417999</v>
      </c>
      <c r="AD1338" s="1">
        <v>15.303609466609799</v>
      </c>
    </row>
    <row r="1339" spans="1:30" x14ac:dyDescent="0.25">
      <c r="A1339" s="1"/>
      <c r="B1339" s="1"/>
      <c r="C1339" s="1"/>
      <c r="I1339">
        <f t="shared" si="71"/>
        <v>1337</v>
      </c>
      <c r="J1339">
        <f t="shared" si="70"/>
        <v>2.1279015891386406</v>
      </c>
      <c r="K1339">
        <f t="array" ref="K1339">+((SUM(COS($I1339/$K$1*($A$22:$A$2000))*$B$22:$B$2000)))</f>
        <v>2.9840513344364661</v>
      </c>
      <c r="L1339">
        <f t="array" ref="L1339">+((SUM(COS($I1339/$K$1*($A$22:$A$2000))*$C$22:$C$2000)))</f>
        <v>6.6980164399586029</v>
      </c>
      <c r="X1339" s="1">
        <v>1991.416667</v>
      </c>
      <c r="Y1339" s="1">
        <v>0.55636360580293198</v>
      </c>
      <c r="Z1339" s="1">
        <v>0.45364310000000002</v>
      </c>
      <c r="AA1339" s="1">
        <v>1991.416667</v>
      </c>
      <c r="AB1339" s="1">
        <v>2.68399999999993</v>
      </c>
      <c r="AC1339" s="1">
        <v>6.5060387134411304</v>
      </c>
      <c r="AD1339" s="1">
        <v>14.497699618846701</v>
      </c>
    </row>
    <row r="1340" spans="1:30" x14ac:dyDescent="0.25">
      <c r="A1340" s="1"/>
      <c r="B1340" s="1"/>
      <c r="C1340" s="1"/>
      <c r="I1340">
        <f t="shared" si="71"/>
        <v>1338</v>
      </c>
      <c r="J1340">
        <f t="shared" si="70"/>
        <v>2.1294931385695599</v>
      </c>
      <c r="K1340">
        <f t="array" ref="K1340">+((SUM(COS($I1340/$K$1*($A$22:$A$2000))*$B$22:$B$2000)))</f>
        <v>-2.4201184117726764</v>
      </c>
      <c r="L1340">
        <f t="array" ref="L1340">+((SUM(COS($I1340/$K$1*($A$22:$A$2000))*$C$22:$C$2000)))</f>
        <v>0.39621462433253796</v>
      </c>
      <c r="X1340" s="1">
        <v>1991.5</v>
      </c>
      <c r="Y1340" s="1">
        <v>0.43573190151237201</v>
      </c>
      <c r="Z1340" s="1">
        <v>0.56289140000000004</v>
      </c>
      <c r="AA1340" s="1">
        <v>1991.5</v>
      </c>
      <c r="AB1340" s="1">
        <v>2.6859999999999302</v>
      </c>
      <c r="AC1340" s="1">
        <v>2.8792342805415299</v>
      </c>
      <c r="AD1340" s="1">
        <v>20.115458119397399</v>
      </c>
    </row>
    <row r="1341" spans="1:30" x14ac:dyDescent="0.25">
      <c r="A1341" s="1"/>
      <c r="B1341" s="1"/>
      <c r="C1341" s="1"/>
      <c r="I1341">
        <f t="shared" si="71"/>
        <v>1339</v>
      </c>
      <c r="J1341">
        <f t="shared" si="70"/>
        <v>2.1310846880004788</v>
      </c>
      <c r="K1341">
        <f t="array" ref="K1341">+((SUM(COS($I1341/$K$1*($A$22:$A$2000))*$B$22:$B$2000)))</f>
        <v>-5.1759172391437547</v>
      </c>
      <c r="L1341">
        <f t="array" ref="L1341">+((SUM(COS($I1341/$K$1*($A$22:$A$2000))*$C$22:$C$2000)))</f>
        <v>-6.4079759414010056</v>
      </c>
      <c r="X1341" s="1">
        <v>1991.583333</v>
      </c>
      <c r="Y1341" s="1">
        <v>0.36497809504372097</v>
      </c>
      <c r="Z1341" s="1">
        <v>0.33837590000000001</v>
      </c>
      <c r="AA1341" s="1">
        <v>1991.583333</v>
      </c>
      <c r="AB1341" s="1">
        <v>2.68799999999993</v>
      </c>
      <c r="AC1341" s="1">
        <v>0.95474685832214501</v>
      </c>
      <c r="AD1341" s="1">
        <v>33.109619977125703</v>
      </c>
    </row>
    <row r="1342" spans="1:30" x14ac:dyDescent="0.25">
      <c r="A1342" s="1"/>
      <c r="B1342" s="1"/>
      <c r="C1342" s="1"/>
      <c r="I1342">
        <f t="shared" si="71"/>
        <v>1340</v>
      </c>
      <c r="J1342">
        <f t="shared" si="70"/>
        <v>2.1326762374313977</v>
      </c>
      <c r="K1342">
        <f t="array" ref="K1342">+((SUM(COS($I1342/$K$1*($A$22:$A$2000))*$B$22:$B$2000)))</f>
        <v>-2.6740393821225528</v>
      </c>
      <c r="L1342">
        <f t="array" ref="L1342">+((SUM(COS($I1342/$K$1*($A$22:$A$2000))*$C$22:$C$2000)))</f>
        <v>-2.8651695145046849</v>
      </c>
      <c r="X1342" s="1">
        <v>1991.666667</v>
      </c>
      <c r="Y1342" s="1">
        <v>0.39620309260332398</v>
      </c>
      <c r="Z1342" s="1">
        <v>0.45909440000000001</v>
      </c>
      <c r="AA1342" s="1">
        <v>1991.666667</v>
      </c>
      <c r="AB1342" s="1">
        <v>2.6899999999999298</v>
      </c>
      <c r="AC1342" s="1">
        <v>0.71521676831773895</v>
      </c>
      <c r="AD1342" s="1">
        <v>45.551071936884597</v>
      </c>
    </row>
    <row r="1343" spans="1:30" x14ac:dyDescent="0.25">
      <c r="A1343" s="1"/>
      <c r="B1343" s="1"/>
      <c r="C1343" s="1"/>
      <c r="I1343">
        <f t="shared" si="71"/>
        <v>1341</v>
      </c>
      <c r="J1343">
        <f t="shared" si="70"/>
        <v>2.1342677868623166</v>
      </c>
      <c r="K1343">
        <f t="array" ref="K1343">+((SUM(COS($I1343/$K$1*($A$22:$A$2000))*$B$22:$B$2000)))</f>
        <v>1.7792957362033404</v>
      </c>
      <c r="L1343">
        <f t="array" ref="L1343">+((SUM(COS($I1343/$K$1*($A$22:$A$2000))*$C$22:$C$2000)))</f>
        <v>6.1163664886572553</v>
      </c>
      <c r="X1343" s="1">
        <v>1991.75</v>
      </c>
      <c r="Y1343" s="1">
        <v>0.38353985765972798</v>
      </c>
      <c r="Z1343" s="1">
        <v>0.32547280000000001</v>
      </c>
      <c r="AA1343" s="1">
        <v>1991.75</v>
      </c>
      <c r="AB1343" s="1">
        <v>2.69199999999993</v>
      </c>
      <c r="AC1343" s="1">
        <v>0.97886123210599196</v>
      </c>
      <c r="AD1343" s="1">
        <v>51.098627576225702</v>
      </c>
    </row>
    <row r="1344" spans="1:30" x14ac:dyDescent="0.25">
      <c r="A1344" s="1"/>
      <c r="B1344" s="1"/>
      <c r="C1344" s="1"/>
      <c r="I1344">
        <f t="shared" si="71"/>
        <v>1342</v>
      </c>
      <c r="J1344">
        <f t="shared" si="70"/>
        <v>2.1358593362932354</v>
      </c>
      <c r="K1344">
        <f t="array" ref="K1344">+((SUM(COS($I1344/$K$1*($A$22:$A$2000))*$B$22:$B$2000)))</f>
        <v>3.3868264679278695</v>
      </c>
      <c r="L1344">
        <f t="array" ref="L1344">+((SUM(COS($I1344/$K$1*($A$22:$A$2000))*$C$22:$C$2000)))</f>
        <v>6.9886677464586162</v>
      </c>
      <c r="X1344" s="1">
        <v>1991.833333</v>
      </c>
      <c r="Y1344" s="1">
        <v>0.25693602469668497</v>
      </c>
      <c r="Z1344" s="1">
        <v>0.28765489999999999</v>
      </c>
      <c r="AA1344" s="1">
        <v>1991.833333</v>
      </c>
      <c r="AB1344" s="1">
        <v>2.69399999999992</v>
      </c>
      <c r="AC1344" s="1">
        <v>0.80642417019805401</v>
      </c>
      <c r="AD1344" s="1">
        <v>50.798837266927599</v>
      </c>
    </row>
    <row r="1345" spans="1:30" x14ac:dyDescent="0.25">
      <c r="A1345" s="1"/>
      <c r="B1345" s="1"/>
      <c r="C1345" s="1"/>
      <c r="I1345">
        <f t="shared" si="71"/>
        <v>1343</v>
      </c>
      <c r="J1345">
        <f t="shared" si="70"/>
        <v>2.1374508857241543</v>
      </c>
      <c r="K1345">
        <f t="array" ref="K1345">+((SUM(COS($I1345/$K$1*($A$22:$A$2000))*$B$22:$B$2000)))</f>
        <v>1.3121776323839187</v>
      </c>
      <c r="L1345">
        <f t="array" ref="L1345">+((SUM(COS($I1345/$K$1*($A$22:$A$2000))*$C$22:$C$2000)))</f>
        <v>-2.1550574923454899</v>
      </c>
      <c r="X1345" s="1">
        <v>1991.916667</v>
      </c>
      <c r="Y1345" s="1">
        <v>0.120662167963552</v>
      </c>
      <c r="Z1345" s="1">
        <v>0.29675669999999998</v>
      </c>
      <c r="AA1345" s="1">
        <v>1991.916667</v>
      </c>
      <c r="AB1345" s="1">
        <v>2.6959999999999198</v>
      </c>
      <c r="AC1345" s="1">
        <v>0.551658308580115</v>
      </c>
      <c r="AD1345" s="1">
        <v>44.9364989407173</v>
      </c>
    </row>
    <row r="1346" spans="1:30" x14ac:dyDescent="0.25">
      <c r="A1346" s="1"/>
      <c r="B1346" s="1"/>
      <c r="C1346" s="1"/>
      <c r="I1346">
        <f t="shared" si="71"/>
        <v>1344</v>
      </c>
      <c r="J1346">
        <f t="shared" si="70"/>
        <v>2.1390424351550732</v>
      </c>
      <c r="K1346">
        <f t="array" ref="K1346">+((SUM(COS($I1346/$K$1*($A$22:$A$2000))*$B$22:$B$2000)))</f>
        <v>-1.3045314213613475</v>
      </c>
      <c r="L1346">
        <f t="array" ref="L1346">+((SUM(COS($I1346/$K$1*($A$22:$A$2000))*$C$22:$C$2000)))</f>
        <v>-8.8433260181118616</v>
      </c>
      <c r="X1346" s="1">
        <v>1992</v>
      </c>
      <c r="Y1346" s="1">
        <v>5.4612999438650597E-2</v>
      </c>
      <c r="Z1346" s="1">
        <v>-0.1526275</v>
      </c>
      <c r="AA1346" s="1">
        <v>1992</v>
      </c>
      <c r="AB1346" s="1">
        <v>2.69799999999992</v>
      </c>
      <c r="AC1346" s="1">
        <v>0.79404887521915601</v>
      </c>
      <c r="AD1346" s="1">
        <v>31.794806835933599</v>
      </c>
    </row>
    <row r="1347" spans="1:30" x14ac:dyDescent="0.25">
      <c r="A1347" s="1"/>
      <c r="B1347" s="1"/>
      <c r="C1347" s="1"/>
      <c r="I1347">
        <f t="shared" si="71"/>
        <v>1345</v>
      </c>
      <c r="J1347">
        <f t="shared" ref="J1347:J1410" si="72">+I1347/$K$1/2/PI()</f>
        <v>2.1406339845859921</v>
      </c>
      <c r="K1347">
        <f t="array" ref="K1347">+((SUM(COS($I1347/$K$1*($A$22:$A$2000))*$B$22:$B$2000)))</f>
        <v>-1.6015804680653498</v>
      </c>
      <c r="L1347">
        <f t="array" ref="L1347">+((SUM(COS($I1347/$K$1*($A$22:$A$2000))*$C$22:$C$2000)))</f>
        <v>-4.6162350327689259</v>
      </c>
      <c r="X1347" s="1">
        <v>1992.083333</v>
      </c>
      <c r="Y1347" s="1">
        <v>1.8733905334021202E-2</v>
      </c>
      <c r="Z1347" s="1">
        <v>-0.2192568</v>
      </c>
      <c r="AA1347" s="1">
        <v>1992.083333</v>
      </c>
      <c r="AB1347" s="1">
        <v>2.6999999999999198</v>
      </c>
      <c r="AC1347" s="1">
        <v>1.0293872372301001</v>
      </c>
      <c r="AD1347" s="1">
        <v>17.686683540989399</v>
      </c>
    </row>
    <row r="1348" spans="1:30" x14ac:dyDescent="0.25">
      <c r="A1348" s="1"/>
      <c r="B1348" s="1"/>
      <c r="C1348" s="1"/>
      <c r="I1348">
        <f t="shared" si="71"/>
        <v>1346</v>
      </c>
      <c r="J1348">
        <f t="shared" si="72"/>
        <v>2.1422255340169114</v>
      </c>
      <c r="K1348">
        <f t="array" ref="K1348">+((SUM(COS($I1348/$K$1*($A$22:$A$2000))*$B$22:$B$2000)))</f>
        <v>0.14148872029139237</v>
      </c>
      <c r="L1348">
        <f t="array" ref="L1348">+((SUM(COS($I1348/$K$1*($A$22:$A$2000))*$C$22:$C$2000)))</f>
        <v>3.6522507955083712</v>
      </c>
      <c r="X1348" s="1">
        <v>1992.166667</v>
      </c>
      <c r="Y1348" s="1">
        <v>-6.0992945268862897E-3</v>
      </c>
      <c r="Z1348" s="1">
        <v>-0.51823249999999998</v>
      </c>
      <c r="AA1348" s="1">
        <v>1992.166667</v>
      </c>
      <c r="AB1348" s="1">
        <v>2.70199999999992</v>
      </c>
      <c r="AC1348" s="1">
        <v>0.78485525776563903</v>
      </c>
      <c r="AD1348" s="1">
        <v>12.863402322159001</v>
      </c>
    </row>
    <row r="1349" spans="1:30" x14ac:dyDescent="0.25">
      <c r="A1349" s="1"/>
      <c r="B1349" s="1"/>
      <c r="C1349" s="1"/>
      <c r="I1349">
        <f t="shared" ref="I1349:I1412" si="73">+I1348+1</f>
        <v>1347</v>
      </c>
      <c r="J1349">
        <f t="shared" si="72"/>
        <v>2.1438170834478303</v>
      </c>
      <c r="K1349">
        <f t="array" ref="K1349">+((SUM(COS($I1349/$K$1*($A$22:$A$2000))*$B$22:$B$2000)))</f>
        <v>1.5633147687467193</v>
      </c>
      <c r="L1349">
        <f t="array" ref="L1349">+((SUM(COS($I1349/$K$1*($A$22:$A$2000))*$C$22:$C$2000)))</f>
        <v>5.4446793186205369</v>
      </c>
      <c r="X1349" s="1">
        <v>1992.25</v>
      </c>
      <c r="Y1349" s="1">
        <v>2.24672990989001E-2</v>
      </c>
      <c r="Z1349" s="1">
        <v>-0.37213469999999998</v>
      </c>
      <c r="AA1349" s="1">
        <v>1992.25</v>
      </c>
      <c r="AB1349" s="1">
        <v>2.7039999999999198</v>
      </c>
      <c r="AC1349" s="1">
        <v>0.81626259093680198</v>
      </c>
      <c r="AD1349" s="1">
        <v>15.3205306682946</v>
      </c>
    </row>
    <row r="1350" spans="1:30" x14ac:dyDescent="0.25">
      <c r="A1350" s="1"/>
      <c r="B1350" s="1"/>
      <c r="C1350" s="1"/>
      <c r="I1350">
        <f t="shared" si="73"/>
        <v>1348</v>
      </c>
      <c r="J1350">
        <f t="shared" si="72"/>
        <v>2.1454086328787492</v>
      </c>
      <c r="K1350">
        <f t="array" ref="K1350">+((SUM(COS($I1350/$K$1*($A$22:$A$2000))*$B$22:$B$2000)))</f>
        <v>0.99386083463106689</v>
      </c>
      <c r="L1350">
        <f t="array" ref="L1350">+((SUM(COS($I1350/$K$1*($A$22:$A$2000))*$C$22:$C$2000)))</f>
        <v>1.6563519820687107</v>
      </c>
      <c r="X1350" s="1">
        <v>1992.333333</v>
      </c>
      <c r="Y1350" s="1">
        <v>5.73190199012448E-2</v>
      </c>
      <c r="Z1350" s="1">
        <v>-0.35018769999999999</v>
      </c>
      <c r="AA1350" s="1">
        <v>1992.333333</v>
      </c>
      <c r="AB1350" s="1">
        <v>2.70599999999992</v>
      </c>
      <c r="AC1350" s="1">
        <v>1.46318471194408</v>
      </c>
      <c r="AD1350" s="1">
        <v>14.474892303444999</v>
      </c>
    </row>
    <row r="1351" spans="1:30" x14ac:dyDescent="0.25">
      <c r="A1351" s="1"/>
      <c r="B1351" s="1"/>
      <c r="C1351" s="1"/>
      <c r="I1351">
        <f t="shared" si="73"/>
        <v>1349</v>
      </c>
      <c r="J1351">
        <f t="shared" si="72"/>
        <v>2.147000182309668</v>
      </c>
      <c r="K1351">
        <f t="array" ref="K1351">+((SUM(COS($I1351/$K$1*($A$22:$A$2000))*$B$22:$B$2000)))</f>
        <v>-0.99837338441748347</v>
      </c>
      <c r="L1351">
        <f t="array" ref="L1351">+((SUM(COS($I1351/$K$1*($A$22:$A$2000))*$C$22:$C$2000)))</f>
        <v>0.23501658196327213</v>
      </c>
      <c r="X1351" s="1">
        <v>1992.416667</v>
      </c>
      <c r="Y1351" s="1">
        <v>-3.2443353585414898E-2</v>
      </c>
      <c r="Z1351" s="1">
        <v>-0.67028869999999996</v>
      </c>
      <c r="AA1351" s="1">
        <v>1992.416667</v>
      </c>
      <c r="AB1351" s="1">
        <v>2.7079999999999198</v>
      </c>
      <c r="AC1351" s="1">
        <v>1.60645822074555</v>
      </c>
      <c r="AD1351" s="1">
        <v>10.355789439017901</v>
      </c>
    </row>
    <row r="1352" spans="1:30" x14ac:dyDescent="0.25">
      <c r="A1352" s="1"/>
      <c r="B1352" s="1"/>
      <c r="C1352" s="1"/>
      <c r="I1352">
        <f t="shared" si="73"/>
        <v>1350</v>
      </c>
      <c r="J1352">
        <f t="shared" si="72"/>
        <v>2.1485917317405869</v>
      </c>
      <c r="K1352">
        <f t="array" ref="K1352">+((SUM(COS($I1352/$K$1*($A$22:$A$2000))*$B$22:$B$2000)))</f>
        <v>-2.2568259888744286</v>
      </c>
      <c r="L1352">
        <f t="array" ref="L1352">+((SUM(COS($I1352/$K$1*($A$22:$A$2000))*$C$22:$C$2000)))</f>
        <v>1.8019415304617259</v>
      </c>
      <c r="X1352" s="1">
        <v>1992.5</v>
      </c>
      <c r="Y1352" s="1">
        <v>-0.23156939073298699</v>
      </c>
      <c r="Z1352" s="1">
        <v>-0.1855397</v>
      </c>
      <c r="AA1352" s="1">
        <v>1992.5</v>
      </c>
      <c r="AB1352" s="1">
        <v>2.70999999999992</v>
      </c>
      <c r="AC1352" s="1">
        <v>1.3058662203599001</v>
      </c>
      <c r="AD1352" s="1">
        <v>12.5944438386685</v>
      </c>
    </row>
    <row r="1353" spans="1:30" x14ac:dyDescent="0.25">
      <c r="A1353" s="1"/>
      <c r="B1353" s="1"/>
      <c r="C1353" s="1"/>
      <c r="I1353">
        <f t="shared" si="73"/>
        <v>1351</v>
      </c>
      <c r="J1353">
        <f t="shared" si="72"/>
        <v>2.1501832811715063</v>
      </c>
      <c r="K1353">
        <f t="array" ref="K1353">+((SUM(COS($I1353/$K$1*($A$22:$A$2000))*$B$22:$B$2000)))</f>
        <v>-1.207985054538709</v>
      </c>
      <c r="L1353">
        <f t="array" ref="L1353">+((SUM(COS($I1353/$K$1*($A$22:$A$2000))*$C$22:$C$2000)))</f>
        <v>-0.32788057141249904</v>
      </c>
      <c r="X1353" s="1">
        <v>1992.583333</v>
      </c>
      <c r="Y1353" s="1">
        <v>-0.34438109014970603</v>
      </c>
      <c r="Z1353" s="1">
        <v>-0.48727110000000001</v>
      </c>
      <c r="AA1353" s="1">
        <v>1992.583333</v>
      </c>
      <c r="AB1353" s="1">
        <v>2.7119999999999198</v>
      </c>
      <c r="AC1353" s="1">
        <v>3.1390030942123199</v>
      </c>
      <c r="AD1353" s="1">
        <v>22.233840985425299</v>
      </c>
    </row>
    <row r="1354" spans="1:30" x14ac:dyDescent="0.25">
      <c r="A1354" s="1"/>
      <c r="B1354" s="1"/>
      <c r="C1354" s="1"/>
      <c r="I1354">
        <f t="shared" si="73"/>
        <v>1352</v>
      </c>
      <c r="J1354">
        <f t="shared" si="72"/>
        <v>2.1517748306024251</v>
      </c>
      <c r="K1354">
        <f t="array" ref="K1354">+((SUM(COS($I1354/$K$1*($A$22:$A$2000))*$B$22:$B$2000)))</f>
        <v>1.2733333851643895</v>
      </c>
      <c r="L1354">
        <f t="array" ref="L1354">+((SUM(COS($I1354/$K$1*($A$22:$A$2000))*$C$22:$C$2000)))</f>
        <v>-6.4988471406773742</v>
      </c>
      <c r="X1354" s="1">
        <v>1992.666667</v>
      </c>
      <c r="Y1354" s="1">
        <v>-0.28294785704942399</v>
      </c>
      <c r="Z1354" s="1">
        <v>-0.47321770000000002</v>
      </c>
      <c r="AA1354" s="1">
        <v>1992.666667</v>
      </c>
      <c r="AB1354" s="1">
        <v>2.71399999999992</v>
      </c>
      <c r="AC1354" s="1">
        <v>8.5149979516216696</v>
      </c>
      <c r="AD1354" s="1">
        <v>30.5176509604449</v>
      </c>
    </row>
    <row r="1355" spans="1:30" x14ac:dyDescent="0.25">
      <c r="A1355" s="1"/>
      <c r="B1355" s="1"/>
      <c r="C1355" s="1"/>
      <c r="I1355">
        <f t="shared" si="73"/>
        <v>1353</v>
      </c>
      <c r="J1355">
        <f t="shared" si="72"/>
        <v>2.153366380033344</v>
      </c>
      <c r="K1355">
        <f t="array" ref="K1355">+((SUM(COS($I1355/$K$1*($A$22:$A$2000))*$B$22:$B$2000)))</f>
        <v>2.4923278639225548</v>
      </c>
      <c r="L1355">
        <f t="array" ref="L1355">+((SUM(COS($I1355/$K$1*($A$22:$A$2000))*$C$22:$C$2000)))</f>
        <v>-7.4984787973411162</v>
      </c>
      <c r="X1355" s="1">
        <v>1992.75</v>
      </c>
      <c r="Y1355" s="1">
        <v>-0.205851584893227</v>
      </c>
      <c r="Z1355" s="1">
        <v>-0.27081840000000001</v>
      </c>
      <c r="AA1355" s="1">
        <v>1992.75</v>
      </c>
      <c r="AB1355" s="1">
        <v>2.7159999999999198</v>
      </c>
      <c r="AC1355" s="1">
        <v>14.986106774211599</v>
      </c>
      <c r="AD1355" s="1">
        <v>33.835552968930998</v>
      </c>
    </row>
    <row r="1356" spans="1:30" x14ac:dyDescent="0.25">
      <c r="A1356" s="1"/>
      <c r="B1356" s="1"/>
      <c r="C1356" s="1"/>
      <c r="I1356">
        <f t="shared" si="73"/>
        <v>1354</v>
      </c>
      <c r="J1356">
        <f t="shared" si="72"/>
        <v>2.1549579294642629</v>
      </c>
      <c r="K1356">
        <f t="array" ref="K1356">+((SUM(COS($I1356/$K$1*($A$22:$A$2000))*$B$22:$B$2000)))</f>
        <v>1.0072752520656012</v>
      </c>
      <c r="L1356">
        <f t="array" ref="L1356">+((SUM(COS($I1356/$K$1*($A$22:$A$2000))*$C$22:$C$2000)))</f>
        <v>1.1083510590483661</v>
      </c>
      <c r="X1356" s="1">
        <v>1992.833333</v>
      </c>
      <c r="Y1356" s="1">
        <v>-0.25402573208302598</v>
      </c>
      <c r="Z1356" s="1">
        <v>-0.1523148</v>
      </c>
      <c r="AA1356" s="1">
        <v>1992.833333</v>
      </c>
      <c r="AB1356" s="1">
        <v>2.71799999999992</v>
      </c>
      <c r="AC1356" s="1">
        <v>19.287161515894802</v>
      </c>
      <c r="AD1356" s="1">
        <v>36.216819853895799</v>
      </c>
    </row>
    <row r="1357" spans="1:30" x14ac:dyDescent="0.25">
      <c r="A1357" s="1"/>
      <c r="B1357" s="1"/>
      <c r="C1357" s="1"/>
      <c r="I1357">
        <f t="shared" si="73"/>
        <v>1355</v>
      </c>
      <c r="J1357">
        <f t="shared" si="72"/>
        <v>2.1565494788951818</v>
      </c>
      <c r="K1357">
        <f t="array" ref="K1357">+((SUM(COS($I1357/$K$1*($A$22:$A$2000))*$B$22:$B$2000)))</f>
        <v>-1.3749303404761744</v>
      </c>
      <c r="L1357">
        <f t="array" ref="L1357">+((SUM(COS($I1357/$K$1*($A$22:$A$2000))*$C$22:$C$2000)))</f>
        <v>9.7635175246801005</v>
      </c>
      <c r="X1357" s="1">
        <v>1992.916667</v>
      </c>
      <c r="Y1357" s="1">
        <v>-0.325262927398697</v>
      </c>
      <c r="Z1357" s="1">
        <v>-0.1034341</v>
      </c>
      <c r="AA1357" s="1">
        <v>1992.916667</v>
      </c>
      <c r="AB1357" s="1">
        <v>2.7199999999999198</v>
      </c>
      <c r="AC1357" s="1">
        <v>20.500053576064001</v>
      </c>
      <c r="AD1357" s="1">
        <v>38.822115604825697</v>
      </c>
    </row>
    <row r="1358" spans="1:30" x14ac:dyDescent="0.25">
      <c r="A1358" s="1"/>
      <c r="B1358" s="1"/>
      <c r="C1358" s="1"/>
      <c r="I1358">
        <f t="shared" si="73"/>
        <v>1356</v>
      </c>
      <c r="J1358">
        <f t="shared" si="72"/>
        <v>2.1581410283261011</v>
      </c>
      <c r="K1358">
        <f t="array" ref="K1358">+((SUM(COS($I1358/$K$1*($A$22:$A$2000))*$B$22:$B$2000)))</f>
        <v>-1.7101747861379855</v>
      </c>
      <c r="L1358">
        <f t="array" ref="L1358">+((SUM(COS($I1358/$K$1*($A$22:$A$2000))*$C$22:$C$2000)))</f>
        <v>7.2278065257963942</v>
      </c>
      <c r="X1358" s="1">
        <v>1993</v>
      </c>
      <c r="Y1358" s="1">
        <v>-0.26207144419713502</v>
      </c>
      <c r="Z1358" s="1">
        <v>-2.745771E-2</v>
      </c>
      <c r="AA1358" s="1">
        <v>1993</v>
      </c>
      <c r="AB1358" s="1">
        <v>2.72199999999992</v>
      </c>
      <c r="AC1358" s="1">
        <v>18.665900411194901</v>
      </c>
      <c r="AD1358" s="1">
        <v>38.193851995412601</v>
      </c>
    </row>
    <row r="1359" spans="1:30" x14ac:dyDescent="0.25">
      <c r="A1359" s="1"/>
      <c r="B1359" s="1"/>
      <c r="C1359" s="1"/>
      <c r="I1359">
        <f t="shared" si="73"/>
        <v>1357</v>
      </c>
      <c r="J1359">
        <f t="shared" si="72"/>
        <v>2.15973257775702</v>
      </c>
      <c r="K1359">
        <f t="array" ref="K1359">+((SUM(COS($I1359/$K$1*($A$22:$A$2000))*$B$22:$B$2000)))</f>
        <v>0.19724618618224654</v>
      </c>
      <c r="L1359">
        <f t="array" ref="L1359">+((SUM(COS($I1359/$K$1*($A$22:$A$2000))*$C$22:$C$2000)))</f>
        <v>-2.9416383652968934</v>
      </c>
      <c r="X1359" s="1">
        <v>1993.083333</v>
      </c>
      <c r="Y1359" s="1">
        <v>-0.11304974396555501</v>
      </c>
      <c r="Z1359" s="1">
        <v>0.20439399999999999</v>
      </c>
      <c r="AA1359" s="1">
        <v>1993.083333</v>
      </c>
      <c r="AB1359" s="1">
        <v>2.7239999999999198</v>
      </c>
      <c r="AC1359" s="1">
        <v>13.517729318500599</v>
      </c>
      <c r="AD1359" s="1">
        <v>34.055439419806099</v>
      </c>
    </row>
    <row r="1360" spans="1:30" x14ac:dyDescent="0.25">
      <c r="A1360" s="1"/>
      <c r="B1360" s="1"/>
      <c r="C1360" s="1"/>
      <c r="I1360">
        <f t="shared" si="73"/>
        <v>1358</v>
      </c>
      <c r="J1360">
        <f t="shared" si="72"/>
        <v>2.1613241271879389</v>
      </c>
      <c r="K1360">
        <f t="array" ref="K1360">+((SUM(COS($I1360/$K$1*($A$22:$A$2000))*$B$22:$B$2000)))</f>
        <v>1.5006534101282272</v>
      </c>
      <c r="L1360">
        <f t="array" ref="L1360">+((SUM(COS($I1360/$K$1*($A$22:$A$2000))*$C$22:$C$2000)))</f>
        <v>-7.0772697984561681</v>
      </c>
      <c r="X1360" s="1">
        <v>1993.166667</v>
      </c>
      <c r="Y1360" s="1">
        <v>-2.8380910097962599E-2</v>
      </c>
      <c r="Z1360" s="1">
        <v>-0.14235390000000001</v>
      </c>
      <c r="AA1360" s="1">
        <v>1993.166667</v>
      </c>
      <c r="AB1360" s="1">
        <v>2.72599999999992</v>
      </c>
      <c r="AC1360" s="1">
        <v>6.6407482566353799</v>
      </c>
      <c r="AD1360" s="1">
        <v>30.286901751051602</v>
      </c>
    </row>
    <row r="1361" spans="1:30" x14ac:dyDescent="0.25">
      <c r="A1361" s="1"/>
      <c r="B1361" s="1"/>
      <c r="C1361" s="1"/>
      <c r="I1361">
        <f t="shared" si="73"/>
        <v>1359</v>
      </c>
      <c r="J1361">
        <f t="shared" si="72"/>
        <v>2.1629156766188578</v>
      </c>
      <c r="K1361">
        <f t="array" ref="K1361">+((SUM(COS($I1361/$K$1*($A$22:$A$2000))*$B$22:$B$2000)))</f>
        <v>0.31397614345547054</v>
      </c>
      <c r="L1361">
        <f t="array" ref="L1361">+((SUM(COS($I1361/$K$1*($A$22:$A$2000))*$C$22:$C$2000)))</f>
        <v>-1.0030405728009828</v>
      </c>
      <c r="X1361" s="1">
        <v>1993.25</v>
      </c>
      <c r="Y1361" s="1">
        <v>-5.1981225584647496E-3</v>
      </c>
      <c r="Z1361" s="1">
        <v>-1.546741E-4</v>
      </c>
      <c r="AA1361" s="1">
        <v>1993.25</v>
      </c>
      <c r="AB1361" s="1">
        <v>2.7279999999999198</v>
      </c>
      <c r="AC1361" s="1">
        <v>2.1435078818936901</v>
      </c>
      <c r="AD1361" s="1">
        <v>27.926780826425599</v>
      </c>
    </row>
    <row r="1362" spans="1:30" x14ac:dyDescent="0.25">
      <c r="A1362" s="1"/>
      <c r="B1362" s="1"/>
      <c r="C1362" s="1"/>
      <c r="I1362">
        <f t="shared" si="73"/>
        <v>1360</v>
      </c>
      <c r="J1362">
        <f t="shared" si="72"/>
        <v>2.1645072260497766</v>
      </c>
      <c r="K1362">
        <f t="array" ref="K1362">+((SUM(COS($I1362/$K$1*($A$22:$A$2000))*$B$22:$B$2000)))</f>
        <v>-1.5984218304172659</v>
      </c>
      <c r="L1362">
        <f t="array" ref="L1362">+((SUM(COS($I1362/$K$1*($A$22:$A$2000))*$C$22:$C$2000)))</f>
        <v>4.5429585172451192</v>
      </c>
      <c r="X1362" s="1">
        <v>1993.333333</v>
      </c>
      <c r="Y1362" s="1">
        <v>7.1868323772326506E-2</v>
      </c>
      <c r="Z1362" s="1">
        <v>0.17218159999999999</v>
      </c>
      <c r="AA1362" s="1">
        <v>1993.333333</v>
      </c>
      <c r="AB1362" s="1">
        <v>2.72999999999992</v>
      </c>
      <c r="AC1362" s="1">
        <v>3.0500273442762702</v>
      </c>
      <c r="AD1362" s="1">
        <v>23.585792114434799</v>
      </c>
    </row>
    <row r="1363" spans="1:30" x14ac:dyDescent="0.25">
      <c r="A1363" s="1"/>
      <c r="B1363" s="1"/>
      <c r="C1363" s="1"/>
      <c r="I1363">
        <f t="shared" si="73"/>
        <v>1361</v>
      </c>
      <c r="J1363">
        <f t="shared" si="72"/>
        <v>2.1660987754806955</v>
      </c>
      <c r="K1363">
        <f t="array" ref="K1363">+((SUM(COS($I1363/$K$1*($A$22:$A$2000))*$B$22:$B$2000)))</f>
        <v>-1.4087140328106336</v>
      </c>
      <c r="L1363">
        <f t="array" ref="L1363">+((SUM(COS($I1363/$K$1*($A$22:$A$2000))*$C$22:$C$2000)))</f>
        <v>0.53738644831088522</v>
      </c>
      <c r="X1363" s="1">
        <v>1993.416667</v>
      </c>
      <c r="Y1363" s="1">
        <v>0.200914411546985</v>
      </c>
      <c r="Z1363" s="1">
        <v>8.2810519999999999E-2</v>
      </c>
      <c r="AA1363" s="1">
        <v>1993.416667</v>
      </c>
      <c r="AB1363" s="1">
        <v>2.7319999999999198</v>
      </c>
      <c r="AC1363" s="1">
        <v>8.5398029529427504</v>
      </c>
      <c r="AD1363" s="1">
        <v>16.195038945926601</v>
      </c>
    </row>
    <row r="1364" spans="1:30" x14ac:dyDescent="0.25">
      <c r="A1364" s="1"/>
      <c r="B1364" s="1"/>
      <c r="C1364" s="1"/>
      <c r="I1364">
        <f t="shared" si="73"/>
        <v>1362</v>
      </c>
      <c r="J1364">
        <f t="shared" si="72"/>
        <v>2.1676903249116144</v>
      </c>
      <c r="K1364">
        <f t="array" ref="K1364">+((SUM(COS($I1364/$K$1*($A$22:$A$2000))*$B$22:$B$2000)))</f>
        <v>0.67475170859127653</v>
      </c>
      <c r="L1364">
        <f t="array" ref="L1364">+((SUM(COS($I1364/$K$1*($A$22:$A$2000))*$C$22:$C$2000)))</f>
        <v>-6.7570486881203369</v>
      </c>
      <c r="X1364" s="1">
        <v>1993.5</v>
      </c>
      <c r="Y1364" s="1">
        <v>0.25896600043963602</v>
      </c>
      <c r="Z1364" s="1">
        <v>0.14139959999999999</v>
      </c>
      <c r="AA1364" s="1">
        <v>1993.5</v>
      </c>
      <c r="AB1364" s="1">
        <v>2.73399999999992</v>
      </c>
      <c r="AC1364" s="1">
        <v>15.5875408207165</v>
      </c>
      <c r="AD1364" s="1">
        <v>10.555016606408</v>
      </c>
    </row>
    <row r="1365" spans="1:30" x14ac:dyDescent="0.25">
      <c r="A1365" s="1"/>
      <c r="B1365" s="1"/>
      <c r="C1365" s="1"/>
      <c r="I1365">
        <f t="shared" si="73"/>
        <v>1363</v>
      </c>
      <c r="J1365">
        <f t="shared" si="72"/>
        <v>2.1692818743425337</v>
      </c>
      <c r="K1365">
        <f t="array" ref="K1365">+((SUM(COS($I1365/$K$1*($A$22:$A$2000))*$B$22:$B$2000)))</f>
        <v>1.8287275250113673</v>
      </c>
      <c r="L1365">
        <f t="array" ref="L1365">+((SUM(COS($I1365/$K$1*($A$22:$A$2000))*$C$22:$C$2000)))</f>
        <v>-5.2990535983391878</v>
      </c>
      <c r="X1365" s="1">
        <v>1993.583333</v>
      </c>
      <c r="Y1365" s="1">
        <v>0.20525431321120499</v>
      </c>
      <c r="Z1365" s="1">
        <v>-2.4731220000000002E-2</v>
      </c>
      <c r="AA1365" s="1">
        <v>1993.583333</v>
      </c>
      <c r="AB1365" s="1">
        <v>2.7359999999999198</v>
      </c>
      <c r="AC1365" s="1">
        <v>21.5142715087932</v>
      </c>
      <c r="AD1365" s="1">
        <v>12.196949082182799</v>
      </c>
    </row>
    <row r="1366" spans="1:30" x14ac:dyDescent="0.25">
      <c r="A1366" s="1"/>
      <c r="B1366" s="1"/>
      <c r="C1366" s="1"/>
      <c r="I1366">
        <f t="shared" si="73"/>
        <v>1364</v>
      </c>
      <c r="J1366">
        <f t="shared" si="72"/>
        <v>2.1708734237734526</v>
      </c>
      <c r="K1366">
        <f t="array" ref="K1366">+((SUM(COS($I1366/$K$1*($A$22:$A$2000))*$B$22:$B$2000)))</f>
        <v>0.77839151471101697</v>
      </c>
      <c r="L1366">
        <f t="array" ref="L1366">+((SUM(COS($I1366/$K$1*($A$22:$A$2000))*$C$22:$C$2000)))</f>
        <v>4.7055607510235307</v>
      </c>
      <c r="X1366" s="1">
        <v>1993.666667</v>
      </c>
      <c r="Y1366" s="1">
        <v>0.12863186328236301</v>
      </c>
      <c r="Z1366" s="1">
        <v>0.18970400000000001</v>
      </c>
      <c r="AA1366" s="1">
        <v>1993.666667</v>
      </c>
      <c r="AB1366" s="1">
        <v>2.7379999999999201</v>
      </c>
      <c r="AC1366" s="1">
        <v>24.333050536937499</v>
      </c>
      <c r="AD1366" s="1">
        <v>22.717924083348699</v>
      </c>
    </row>
    <row r="1367" spans="1:30" x14ac:dyDescent="0.25">
      <c r="A1367" s="1"/>
      <c r="B1367" s="1"/>
      <c r="C1367" s="1"/>
      <c r="I1367">
        <f t="shared" si="73"/>
        <v>1365</v>
      </c>
      <c r="J1367">
        <f t="shared" si="72"/>
        <v>2.1724649732043715</v>
      </c>
      <c r="K1367">
        <f t="array" ref="K1367">+((SUM(COS($I1367/$K$1*($A$22:$A$2000))*$B$22:$B$2000)))</f>
        <v>-0.61868864162419912</v>
      </c>
      <c r="L1367">
        <f t="array" ref="L1367">+((SUM(COS($I1367/$K$1*($A$22:$A$2000))*$C$22:$C$2000)))</f>
        <v>10.708206144287775</v>
      </c>
      <c r="X1367" s="1">
        <v>1993.75</v>
      </c>
      <c r="Y1367" s="1">
        <v>9.5578429362630501E-2</v>
      </c>
      <c r="Z1367" s="1">
        <v>0.20035349999999999</v>
      </c>
      <c r="AA1367" s="1">
        <v>1993.75</v>
      </c>
      <c r="AB1367" s="1">
        <v>2.7399999999999198</v>
      </c>
      <c r="AC1367" s="1">
        <v>22.749036310569</v>
      </c>
      <c r="AD1367" s="1">
        <v>41.479137371423697</v>
      </c>
    </row>
    <row r="1368" spans="1:30" x14ac:dyDescent="0.25">
      <c r="A1368" s="1"/>
      <c r="B1368" s="1"/>
      <c r="C1368" s="1"/>
      <c r="I1368">
        <f t="shared" si="73"/>
        <v>1366</v>
      </c>
      <c r="J1368">
        <f t="shared" si="72"/>
        <v>2.1740565226352904</v>
      </c>
      <c r="K1368">
        <f t="array" ref="K1368">+((SUM(COS($I1368/$K$1*($A$22:$A$2000))*$B$22:$B$2000)))</f>
        <v>-0.49999887578313351</v>
      </c>
      <c r="L1368">
        <f t="array" ref="L1368">+((SUM(COS($I1368/$K$1*($A$22:$A$2000))*$C$22:$C$2000)))</f>
        <v>5.0866510445642357</v>
      </c>
      <c r="X1368" s="1">
        <v>1993.833333</v>
      </c>
      <c r="Y1368" s="1">
        <v>9.1177485773076106E-2</v>
      </c>
      <c r="Z1368" s="1">
        <v>9.8424910000000004E-2</v>
      </c>
      <c r="AA1368" s="1">
        <v>1993.833333</v>
      </c>
      <c r="AB1368" s="1">
        <v>2.7419999999999201</v>
      </c>
      <c r="AC1368" s="1">
        <v>17.289221039512999</v>
      </c>
      <c r="AD1368" s="1">
        <v>66.134621586092294</v>
      </c>
    </row>
    <row r="1369" spans="1:30" x14ac:dyDescent="0.25">
      <c r="A1369" s="1"/>
      <c r="B1369" s="1"/>
      <c r="C1369" s="1"/>
      <c r="I1369">
        <f t="shared" si="73"/>
        <v>1367</v>
      </c>
      <c r="J1369">
        <f t="shared" si="72"/>
        <v>2.1756480720662092</v>
      </c>
      <c r="K1369">
        <f t="array" ref="K1369">+((SUM(COS($I1369/$K$1*($A$22:$A$2000))*$B$22:$B$2000)))</f>
        <v>0.27291970471670246</v>
      </c>
      <c r="L1369">
        <f t="array" ref="L1369">+((SUM(COS($I1369/$K$1*($A$22:$A$2000))*$C$22:$C$2000)))</f>
        <v>-5.1752739652826296</v>
      </c>
      <c r="X1369" s="1">
        <v>1993.916667</v>
      </c>
      <c r="Y1369" s="1">
        <v>0.117870880845484</v>
      </c>
      <c r="Z1369" s="1">
        <v>7.4160099999999998E-3</v>
      </c>
      <c r="AA1369" s="1">
        <v>1993.916667</v>
      </c>
      <c r="AB1369" s="1">
        <v>2.7439999999999198</v>
      </c>
      <c r="AC1369" s="1">
        <v>10.482428925607101</v>
      </c>
      <c r="AD1369" s="1">
        <v>89.286930842131</v>
      </c>
    </row>
    <row r="1370" spans="1:30" x14ac:dyDescent="0.25">
      <c r="A1370" s="1"/>
      <c r="B1370" s="1"/>
      <c r="C1370" s="1"/>
      <c r="I1370">
        <f t="shared" si="73"/>
        <v>1368</v>
      </c>
      <c r="J1370">
        <f t="shared" si="72"/>
        <v>2.1772396214971281</v>
      </c>
      <c r="K1370">
        <f t="array" ref="K1370">+((SUM(COS($I1370/$K$1*($A$22:$A$2000))*$B$22:$B$2000)))</f>
        <v>-9.2589408795214198E-2</v>
      </c>
      <c r="L1370">
        <f t="array" ref="L1370">+((SUM(COS($I1370/$K$1*($A$22:$A$2000))*$C$22:$C$2000)))</f>
        <v>-8.6568966259676259</v>
      </c>
      <c r="X1370" s="1">
        <v>1994</v>
      </c>
      <c r="Y1370" s="1">
        <v>0.218281705895675</v>
      </c>
      <c r="Z1370" s="1">
        <v>0.19332360000000001</v>
      </c>
      <c r="AA1370" s="1">
        <v>1994</v>
      </c>
      <c r="AB1370" s="1">
        <v>2.7459999999999201</v>
      </c>
      <c r="AC1370" s="1">
        <v>5.0204783730281202</v>
      </c>
      <c r="AD1370" s="1">
        <v>101.393852677518</v>
      </c>
    </row>
    <row r="1371" spans="1:30" x14ac:dyDescent="0.25">
      <c r="A1371" s="1"/>
      <c r="B1371" s="1"/>
      <c r="C1371" s="1"/>
      <c r="I1371">
        <f t="shared" si="73"/>
        <v>1369</v>
      </c>
      <c r="J1371">
        <f t="shared" si="72"/>
        <v>2.178831170928047</v>
      </c>
      <c r="K1371">
        <f t="array" ref="K1371">+((SUM(COS($I1371/$K$1*($A$22:$A$2000))*$B$22:$B$2000)))</f>
        <v>-1.203145757184372</v>
      </c>
      <c r="L1371">
        <f t="array" ref="L1371">+((SUM(COS($I1371/$K$1*($A$22:$A$2000))*$C$22:$C$2000)))</f>
        <v>-3.6811180881207517</v>
      </c>
      <c r="X1371" s="1">
        <v>1994.083333</v>
      </c>
      <c r="Y1371" s="1">
        <v>0.36920538798642899</v>
      </c>
      <c r="Z1371" s="1">
        <v>2.3473859999999999E-2</v>
      </c>
      <c r="AA1371" s="1">
        <v>1994.083333</v>
      </c>
      <c r="AB1371" s="1">
        <v>2.7479999999999198</v>
      </c>
      <c r="AC1371" s="1">
        <v>2.1612439563254902</v>
      </c>
      <c r="AD1371" s="1">
        <v>100.237159101839</v>
      </c>
    </row>
    <row r="1372" spans="1:30" x14ac:dyDescent="0.25">
      <c r="A1372" s="1"/>
      <c r="B1372" s="1"/>
      <c r="C1372" s="1"/>
      <c r="I1372">
        <f t="shared" si="73"/>
        <v>1370</v>
      </c>
      <c r="J1372">
        <f t="shared" si="72"/>
        <v>2.1804227203589659</v>
      </c>
      <c r="K1372">
        <f t="array" ref="K1372">+((SUM(COS($I1372/$K$1*($A$22:$A$2000))*$B$22:$B$2000)))</f>
        <v>-1.1205024290884402</v>
      </c>
      <c r="L1372">
        <f t="array" ref="L1372">+((SUM(COS($I1372/$K$1*($A$22:$A$2000))*$C$22:$C$2000)))</f>
        <v>2.0954822573431251</v>
      </c>
      <c r="X1372" s="1">
        <v>1994.166667</v>
      </c>
      <c r="Y1372" s="1">
        <v>0.46720120988580299</v>
      </c>
      <c r="Z1372" s="1">
        <v>0.35410649999999999</v>
      </c>
      <c r="AA1372" s="1">
        <v>1994.166667</v>
      </c>
      <c r="AB1372" s="1">
        <v>2.7499999999999201</v>
      </c>
      <c r="AC1372" s="1">
        <v>1.70372215837807</v>
      </c>
      <c r="AD1372" s="1">
        <v>91.994222447758403</v>
      </c>
    </row>
    <row r="1373" spans="1:30" x14ac:dyDescent="0.25">
      <c r="A1373" s="1"/>
      <c r="B1373" s="1"/>
      <c r="C1373" s="1"/>
      <c r="I1373">
        <f t="shared" si="73"/>
        <v>1371</v>
      </c>
      <c r="J1373">
        <f t="shared" si="72"/>
        <v>2.1820142697898852</v>
      </c>
      <c r="K1373">
        <f t="array" ref="K1373">+((SUM(COS($I1373/$K$1*($A$22:$A$2000))*$B$22:$B$2000)))</f>
        <v>0.4348706208435173</v>
      </c>
      <c r="L1373">
        <f t="array" ref="L1373">+((SUM(COS($I1373/$K$1*($A$22:$A$2000))*$C$22:$C$2000)))</f>
        <v>2.9634784089374628</v>
      </c>
      <c r="X1373" s="1">
        <v>1994.25</v>
      </c>
      <c r="Y1373" s="1">
        <v>0.46768179827694401</v>
      </c>
      <c r="Z1373" s="1">
        <v>0.53112689999999996</v>
      </c>
      <c r="AA1373" s="1">
        <v>1994.25</v>
      </c>
      <c r="AB1373" s="1">
        <v>2.7519999999999198</v>
      </c>
      <c r="AC1373" s="1">
        <v>2.32208719695062</v>
      </c>
      <c r="AD1373" s="1">
        <v>81.886580814878201</v>
      </c>
    </row>
    <row r="1374" spans="1:30" x14ac:dyDescent="0.25">
      <c r="A1374" s="1"/>
      <c r="B1374" s="1"/>
      <c r="C1374" s="1"/>
      <c r="I1374">
        <f t="shared" si="73"/>
        <v>1372</v>
      </c>
      <c r="J1374">
        <f t="shared" si="72"/>
        <v>2.1836058192208041</v>
      </c>
      <c r="K1374">
        <f t="array" ref="K1374">+((SUM(COS($I1374/$K$1*($A$22:$A$2000))*$B$22:$B$2000)))</f>
        <v>1.5799868797551262</v>
      </c>
      <c r="L1374">
        <f t="array" ref="L1374">+((SUM(COS($I1374/$K$1*($A$22:$A$2000))*$C$22:$C$2000)))</f>
        <v>0.79677936665584559</v>
      </c>
      <c r="X1374" s="1">
        <v>1994.333333</v>
      </c>
      <c r="Y1374" s="1">
        <v>0.453360292598047</v>
      </c>
      <c r="Z1374" s="1">
        <v>0.74272269999999996</v>
      </c>
      <c r="AA1374" s="1">
        <v>1994.333333</v>
      </c>
      <c r="AB1374" s="1">
        <v>2.7539999999999201</v>
      </c>
      <c r="AC1374" s="1">
        <v>2.33535360382111</v>
      </c>
      <c r="AD1374" s="1">
        <v>70.326362113076101</v>
      </c>
    </row>
    <row r="1375" spans="1:30" x14ac:dyDescent="0.25">
      <c r="A1375" s="1"/>
      <c r="B1375" s="1"/>
      <c r="C1375" s="1"/>
      <c r="I1375">
        <f t="shared" si="73"/>
        <v>1373</v>
      </c>
      <c r="J1375">
        <f t="shared" si="72"/>
        <v>2.185197368651723</v>
      </c>
      <c r="K1375">
        <f t="array" ref="K1375">+((SUM(COS($I1375/$K$1*($A$22:$A$2000))*$B$22:$B$2000)))</f>
        <v>1.1519749334447387</v>
      </c>
      <c r="L1375">
        <f t="array" ref="L1375">+((SUM(COS($I1375/$K$1*($A$22:$A$2000))*$C$22:$C$2000)))</f>
        <v>5.5792933978870279E-2</v>
      </c>
      <c r="X1375" s="1">
        <v>1994.416667</v>
      </c>
      <c r="Y1375" s="1">
        <v>0.51569129832606198</v>
      </c>
      <c r="Z1375" s="1">
        <v>0.62330099999999999</v>
      </c>
      <c r="AA1375" s="1">
        <v>1994.416667</v>
      </c>
      <c r="AB1375" s="1">
        <v>2.7559999999999198</v>
      </c>
      <c r="AC1375" s="1">
        <v>1.6651296888432201</v>
      </c>
      <c r="AD1375" s="1">
        <v>58.530642162918198</v>
      </c>
    </row>
    <row r="1376" spans="1:30" x14ac:dyDescent="0.25">
      <c r="A1376" s="1"/>
      <c r="B1376" s="1"/>
      <c r="C1376" s="1"/>
      <c r="I1376">
        <f t="shared" si="73"/>
        <v>1374</v>
      </c>
      <c r="J1376">
        <f t="shared" si="72"/>
        <v>2.1867889180826419</v>
      </c>
      <c r="K1376">
        <f t="array" ref="K1376">+((SUM(COS($I1376/$K$1*($A$22:$A$2000))*$B$22:$B$2000)))</f>
        <v>0.20095167230494576</v>
      </c>
      <c r="L1376">
        <f t="array" ref="L1376">+((SUM(COS($I1376/$K$1*($A$22:$A$2000))*$C$22:$C$2000)))</f>
        <v>1.6679655986913375</v>
      </c>
      <c r="X1376" s="1">
        <v>1994.5</v>
      </c>
      <c r="Y1376" s="1">
        <v>0.633037002388949</v>
      </c>
      <c r="Z1376" s="1">
        <v>0.85088129999999995</v>
      </c>
      <c r="AA1376" s="1">
        <v>1994.5</v>
      </c>
      <c r="AB1376" s="1">
        <v>2.7579999999999201</v>
      </c>
      <c r="AC1376" s="1">
        <v>2.0269296166428301</v>
      </c>
      <c r="AD1376" s="1">
        <v>50.493115140186902</v>
      </c>
    </row>
    <row r="1377" spans="1:30" x14ac:dyDescent="0.25">
      <c r="A1377" s="1"/>
      <c r="B1377" s="1"/>
      <c r="C1377" s="1"/>
      <c r="I1377">
        <f t="shared" si="73"/>
        <v>1375</v>
      </c>
      <c r="J1377">
        <f t="shared" si="72"/>
        <v>2.1883804675135607</v>
      </c>
      <c r="K1377">
        <f t="array" ref="K1377">+((SUM(COS($I1377/$K$1*($A$22:$A$2000))*$B$22:$B$2000)))</f>
        <v>-0.11623773364714818</v>
      </c>
      <c r="L1377">
        <f t="array" ref="L1377">+((SUM(COS($I1377/$K$1*($A$22:$A$2000))*$C$22:$C$2000)))</f>
        <v>3.1344788972008466</v>
      </c>
      <c r="X1377" s="1">
        <v>1994.583333</v>
      </c>
      <c r="Y1377" s="1">
        <v>0.71380182798428904</v>
      </c>
      <c r="Z1377" s="1">
        <v>1.091588</v>
      </c>
      <c r="AA1377" s="1">
        <v>1994.583333</v>
      </c>
      <c r="AB1377" s="1">
        <v>2.7599999999999199</v>
      </c>
      <c r="AC1377" s="1">
        <v>3.47666270002293</v>
      </c>
      <c r="AD1377" s="1">
        <v>47.680465306118101</v>
      </c>
    </row>
    <row r="1378" spans="1:30" x14ac:dyDescent="0.25">
      <c r="A1378" s="1"/>
      <c r="B1378" s="1"/>
      <c r="C1378" s="1"/>
      <c r="I1378">
        <f t="shared" si="73"/>
        <v>1376</v>
      </c>
      <c r="J1378">
        <f t="shared" si="72"/>
        <v>2.1899720169444801</v>
      </c>
      <c r="K1378">
        <f t="array" ref="K1378">+((SUM(COS($I1378/$K$1*($A$22:$A$2000))*$B$22:$B$2000)))</f>
        <v>-0.39054679811900728</v>
      </c>
      <c r="L1378">
        <f t="array" ref="L1378">+((SUM(COS($I1378/$K$1*($A$22:$A$2000))*$C$22:$C$2000)))</f>
        <v>2.0186151790026501</v>
      </c>
      <c r="X1378" s="1">
        <v>1994.666667</v>
      </c>
      <c r="Y1378" s="1">
        <v>0.71269614635487699</v>
      </c>
      <c r="Z1378" s="1">
        <v>0.88889229999999997</v>
      </c>
      <c r="AA1378" s="1">
        <v>1994.666667</v>
      </c>
      <c r="AB1378" s="1">
        <v>2.7619999999999201</v>
      </c>
      <c r="AC1378" s="1">
        <v>3.5555168350153501</v>
      </c>
      <c r="AD1378" s="1">
        <v>46.869091887116603</v>
      </c>
    </row>
    <row r="1379" spans="1:30" x14ac:dyDescent="0.25">
      <c r="A1379" s="1"/>
      <c r="B1379" s="1"/>
      <c r="C1379" s="1"/>
      <c r="I1379">
        <f t="shared" si="73"/>
        <v>1377</v>
      </c>
      <c r="J1379">
        <f t="shared" si="72"/>
        <v>2.191563566375399</v>
      </c>
      <c r="K1379">
        <f t="array" ref="K1379">+((SUM(COS($I1379/$K$1*($A$22:$A$2000))*$B$22:$B$2000)))</f>
        <v>-1.3696224471994065</v>
      </c>
      <c r="L1379">
        <f t="array" ref="L1379">+((SUM(COS($I1379/$K$1*($A$22:$A$2000))*$C$22:$C$2000)))</f>
        <v>-1.9596742997527656</v>
      </c>
      <c r="X1379" s="1">
        <v>1994.75</v>
      </c>
      <c r="Y1379" s="1">
        <v>0.65996220579454001</v>
      </c>
      <c r="Z1379" s="1">
        <v>1.062824</v>
      </c>
      <c r="AA1379" s="1">
        <v>1994.75</v>
      </c>
      <c r="AB1379" s="1">
        <v>2.7639999999999199</v>
      </c>
      <c r="AC1379" s="1">
        <v>3.2240105199392199</v>
      </c>
      <c r="AD1379" s="1">
        <v>45.139912025697598</v>
      </c>
    </row>
    <row r="1380" spans="1:30" x14ac:dyDescent="0.25">
      <c r="A1380" s="1"/>
      <c r="B1380" s="1"/>
      <c r="C1380" s="1"/>
      <c r="I1380">
        <f t="shared" si="73"/>
        <v>1378</v>
      </c>
      <c r="J1380">
        <f t="shared" si="72"/>
        <v>2.1931551158063178</v>
      </c>
      <c r="K1380">
        <f t="array" ref="K1380">+((SUM(COS($I1380/$K$1*($A$22:$A$2000))*$B$22:$B$2000)))</f>
        <v>-1.8950236171187995</v>
      </c>
      <c r="L1380">
        <f t="array" ref="L1380">+((SUM(COS($I1380/$K$1*($A$22:$A$2000))*$C$22:$C$2000)))</f>
        <v>-6.4550498724815393</v>
      </c>
      <c r="X1380" s="1">
        <v>1994.833333</v>
      </c>
      <c r="Y1380" s="1">
        <v>0.60658590793389999</v>
      </c>
      <c r="Z1380" s="1">
        <v>0.53477479999999999</v>
      </c>
      <c r="AA1380" s="1">
        <v>1994.833333</v>
      </c>
      <c r="AB1380" s="1">
        <v>2.7659999999999201</v>
      </c>
      <c r="AC1380" s="1">
        <v>9.6017828035546007</v>
      </c>
      <c r="AD1380" s="1">
        <v>44.346487129712202</v>
      </c>
    </row>
    <row r="1381" spans="1:30" x14ac:dyDescent="0.25">
      <c r="A1381" s="1"/>
      <c r="B1381" s="1"/>
      <c r="C1381" s="1"/>
      <c r="I1381">
        <f t="shared" si="73"/>
        <v>1379</v>
      </c>
      <c r="J1381">
        <f t="shared" si="72"/>
        <v>2.1947466652372367</v>
      </c>
      <c r="K1381">
        <f t="array" ref="K1381">+((SUM(COS($I1381/$K$1*($A$22:$A$2000))*$B$22:$B$2000)))</f>
        <v>-0.41804382512734789</v>
      </c>
      <c r="L1381">
        <f t="array" ref="L1381">+((SUM(COS($I1381/$K$1*($A$22:$A$2000))*$C$22:$C$2000)))</f>
        <v>-7.2664327309525083</v>
      </c>
      <c r="X1381" s="1">
        <v>1994.916667</v>
      </c>
      <c r="Y1381" s="1">
        <v>0.57693176168424898</v>
      </c>
      <c r="Z1381" s="1">
        <v>0.47645789999999999</v>
      </c>
      <c r="AA1381" s="1">
        <v>1994.916667</v>
      </c>
      <c r="AB1381" s="1">
        <v>2.7679999999999199</v>
      </c>
      <c r="AC1381" s="1">
        <v>27.028776984200601</v>
      </c>
      <c r="AD1381" s="1">
        <v>48.365964240333703</v>
      </c>
    </row>
    <row r="1382" spans="1:30" x14ac:dyDescent="0.25">
      <c r="A1382" s="1"/>
      <c r="B1382" s="1"/>
      <c r="C1382" s="1"/>
      <c r="I1382">
        <f t="shared" si="73"/>
        <v>1380</v>
      </c>
      <c r="J1382">
        <f t="shared" si="72"/>
        <v>2.196338214668156</v>
      </c>
      <c r="K1382">
        <f t="array" ref="K1382">+((SUM(COS($I1382/$K$1*($A$22:$A$2000))*$B$22:$B$2000)))</f>
        <v>2.0129866352342467</v>
      </c>
      <c r="L1382">
        <f t="array" ref="L1382">+((SUM(COS($I1382/$K$1*($A$22:$A$2000))*$C$22:$C$2000)))</f>
        <v>-1.7467593647555406</v>
      </c>
      <c r="X1382" s="1">
        <v>1995</v>
      </c>
      <c r="Y1382" s="1">
        <v>0.558233174617907</v>
      </c>
      <c r="Z1382" s="1">
        <v>0.3078613</v>
      </c>
      <c r="AA1382" s="1">
        <v>1995</v>
      </c>
      <c r="AB1382" s="1">
        <v>2.7699999999999201</v>
      </c>
      <c r="AC1382" s="1">
        <v>48.875213910726004</v>
      </c>
      <c r="AD1382" s="1">
        <v>56.535944272710999</v>
      </c>
    </row>
    <row r="1383" spans="1:30" x14ac:dyDescent="0.25">
      <c r="A1383" s="1"/>
      <c r="B1383" s="1"/>
      <c r="C1383" s="1"/>
      <c r="I1383">
        <f t="shared" si="73"/>
        <v>1381</v>
      </c>
      <c r="J1383">
        <f t="shared" si="72"/>
        <v>2.1979297640990749</v>
      </c>
      <c r="K1383">
        <f t="array" ref="K1383">+((SUM(COS($I1383/$K$1*($A$22:$A$2000))*$B$22:$B$2000)))</f>
        <v>2.5136664024294766</v>
      </c>
      <c r="L1383">
        <f t="array" ref="L1383">+((SUM(COS($I1383/$K$1*($A$22:$A$2000))*$C$22:$C$2000)))</f>
        <v>7.025555282654242</v>
      </c>
      <c r="X1383" s="1">
        <v>1995.083333</v>
      </c>
      <c r="Y1383" s="1">
        <v>0.51639907758120895</v>
      </c>
      <c r="Z1383" s="1">
        <v>0.33272390000000002</v>
      </c>
      <c r="AA1383" s="1">
        <v>1995.083333</v>
      </c>
      <c r="AB1383" s="1">
        <v>2.7719999999999199</v>
      </c>
      <c r="AC1383" s="1">
        <v>64.222866418581503</v>
      </c>
      <c r="AD1383" s="1">
        <v>63.304959482831897</v>
      </c>
    </row>
    <row r="1384" spans="1:30" x14ac:dyDescent="0.25">
      <c r="A1384" s="1"/>
      <c r="B1384" s="1"/>
      <c r="C1384" s="1"/>
      <c r="I1384">
        <f t="shared" si="73"/>
        <v>1382</v>
      </c>
      <c r="J1384">
        <f t="shared" si="72"/>
        <v>2.1995213135299938</v>
      </c>
      <c r="K1384">
        <f t="array" ref="K1384">+((SUM(COS($I1384/$K$1*($A$22:$A$2000))*$B$22:$B$2000)))</f>
        <v>0.40835227573509103</v>
      </c>
      <c r="L1384">
        <f t="array" ref="L1384">+((SUM(COS($I1384/$K$1*($A$22:$A$2000))*$C$22:$C$2000)))</f>
        <v>11.337782355984025</v>
      </c>
      <c r="X1384" s="1">
        <v>1995.166667</v>
      </c>
      <c r="Y1384" s="1">
        <v>0.43839397061274099</v>
      </c>
      <c r="Z1384" s="1">
        <v>0.1029656</v>
      </c>
      <c r="AA1384" s="1">
        <v>1995.166667</v>
      </c>
      <c r="AB1384" s="1">
        <v>2.7739999999999201</v>
      </c>
      <c r="AC1384" s="1">
        <v>68.536227004292599</v>
      </c>
      <c r="AD1384" s="1">
        <v>65.527270778176401</v>
      </c>
    </row>
    <row r="1385" spans="1:30" x14ac:dyDescent="0.25">
      <c r="A1385" s="1"/>
      <c r="B1385" s="1"/>
      <c r="C1385" s="1"/>
      <c r="I1385">
        <f t="shared" si="73"/>
        <v>1383</v>
      </c>
      <c r="J1385">
        <f t="shared" si="72"/>
        <v>2.2011128629609127</v>
      </c>
      <c r="K1385">
        <f t="array" ref="K1385">+((SUM(COS($I1385/$K$1*($A$22:$A$2000))*$B$22:$B$2000)))</f>
        <v>-1.5501803903148561</v>
      </c>
      <c r="L1385">
        <f t="array" ref="L1385">+((SUM(COS($I1385/$K$1*($A$22:$A$2000))*$C$22:$C$2000)))</f>
        <v>6.3916028755031364</v>
      </c>
      <c r="X1385" s="1">
        <v>1995.25</v>
      </c>
      <c r="Y1385" s="1">
        <v>0.36552387606603998</v>
      </c>
      <c r="Z1385" s="1">
        <v>-4.0833800000000003E-2</v>
      </c>
      <c r="AA1385" s="1">
        <v>1995.25</v>
      </c>
      <c r="AB1385" s="1">
        <v>2.7759999999999199</v>
      </c>
      <c r="AC1385" s="1">
        <v>62.181524469461301</v>
      </c>
      <c r="AD1385" s="1">
        <v>64.802828730514904</v>
      </c>
    </row>
    <row r="1386" spans="1:30" x14ac:dyDescent="0.25">
      <c r="A1386" s="1"/>
      <c r="B1386" s="1"/>
      <c r="C1386" s="1"/>
      <c r="I1386">
        <f t="shared" si="73"/>
        <v>1384</v>
      </c>
      <c r="J1386">
        <f t="shared" si="72"/>
        <v>2.2027044123918316</v>
      </c>
      <c r="K1386">
        <f t="array" ref="K1386">+((SUM(COS($I1386/$K$1*($A$22:$A$2000))*$B$22:$B$2000)))</f>
        <v>-1.0177742385290944</v>
      </c>
      <c r="L1386">
        <f t="array" ref="L1386">+((SUM(COS($I1386/$K$1*($A$22:$A$2000))*$C$22:$C$2000)))</f>
        <v>-3.9431275264956578</v>
      </c>
      <c r="X1386" s="1">
        <v>1995.333333</v>
      </c>
      <c r="Y1386" s="1">
        <v>0.35508965436444501</v>
      </c>
      <c r="Z1386" s="1">
        <v>-5.2767010000000003E-2</v>
      </c>
      <c r="AA1386" s="1">
        <v>1995.333333</v>
      </c>
      <c r="AB1386" s="1">
        <v>2.7779999999999201</v>
      </c>
      <c r="AC1386" s="1">
        <v>45.429376777039003</v>
      </c>
      <c r="AD1386" s="1">
        <v>60.648678429160398</v>
      </c>
    </row>
    <row r="1387" spans="1:30" x14ac:dyDescent="0.25">
      <c r="A1387" s="1"/>
      <c r="B1387" s="1"/>
      <c r="C1387" s="1"/>
      <c r="I1387">
        <f t="shared" si="73"/>
        <v>1385</v>
      </c>
      <c r="J1387">
        <f t="shared" si="72"/>
        <v>2.2042959618227504</v>
      </c>
      <c r="K1387">
        <f t="array" ref="K1387">+((SUM(COS($I1387/$K$1*($A$22:$A$2000))*$B$22:$B$2000)))</f>
        <v>0.62538756857886679</v>
      </c>
      <c r="L1387">
        <f t="array" ref="L1387">+((SUM(COS($I1387/$K$1*($A$22:$A$2000))*$C$22:$C$2000)))</f>
        <v>-10.754366253330435</v>
      </c>
      <c r="X1387" s="1">
        <v>1995.416667</v>
      </c>
      <c r="Y1387" s="1">
        <v>0.39746967677497003</v>
      </c>
      <c r="Z1387" s="1">
        <v>0.1122032</v>
      </c>
      <c r="AA1387" s="1">
        <v>1995.416667</v>
      </c>
      <c r="AB1387" s="1">
        <v>2.7799999999999199</v>
      </c>
      <c r="AC1387" s="1">
        <v>23.059535725501799</v>
      </c>
      <c r="AD1387" s="1">
        <v>49.755797013136402</v>
      </c>
    </row>
    <row r="1388" spans="1:30" x14ac:dyDescent="0.25">
      <c r="A1388" s="1"/>
      <c r="B1388" s="1"/>
      <c r="C1388" s="1"/>
      <c r="I1388">
        <f t="shared" si="73"/>
        <v>1386</v>
      </c>
      <c r="J1388">
        <f t="shared" si="72"/>
        <v>2.2058875112536693</v>
      </c>
      <c r="K1388">
        <f t="array" ref="K1388">+((SUM(COS($I1388/$K$1*($A$22:$A$2000))*$B$22:$B$2000)))</f>
        <v>0.50018054042929883</v>
      </c>
      <c r="L1388">
        <f t="array" ref="L1388">+((SUM(COS($I1388/$K$1*($A$22:$A$2000))*$C$22:$C$2000)))</f>
        <v>-8.9909899517170508</v>
      </c>
      <c r="X1388" s="1">
        <v>1995.5</v>
      </c>
      <c r="Y1388" s="1">
        <v>0.40788053593094598</v>
      </c>
      <c r="Z1388" s="1">
        <v>0.1240503</v>
      </c>
      <c r="AA1388" s="1">
        <v>1995.5</v>
      </c>
      <c r="AB1388" s="1">
        <v>2.7819999999999201</v>
      </c>
      <c r="AC1388" s="1">
        <v>7.0277744740035697</v>
      </c>
      <c r="AD1388" s="1">
        <v>35.315628986458201</v>
      </c>
    </row>
    <row r="1389" spans="1:30" x14ac:dyDescent="0.25">
      <c r="A1389" s="1"/>
      <c r="B1389" s="1"/>
      <c r="C1389" s="1"/>
      <c r="I1389">
        <f t="shared" si="73"/>
        <v>1387</v>
      </c>
      <c r="J1389">
        <f t="shared" si="72"/>
        <v>2.2074790606845882</v>
      </c>
      <c r="K1389">
        <f t="array" ref="K1389">+((SUM(COS($I1389/$K$1*($A$22:$A$2000))*$B$22:$B$2000)))</f>
        <v>-1.3481244959646075</v>
      </c>
      <c r="L1389">
        <f t="array" ref="L1389">+((SUM(COS($I1389/$K$1*($A$22:$A$2000))*$C$22:$C$2000)))</f>
        <v>-1.2614935035956174</v>
      </c>
      <c r="X1389" s="1">
        <v>1995.583333</v>
      </c>
      <c r="Y1389" s="1">
        <v>0.32726660437039401</v>
      </c>
      <c r="Z1389" s="1">
        <v>0.1367583</v>
      </c>
      <c r="AA1389" s="1">
        <v>1995.583333</v>
      </c>
      <c r="AB1389" s="1">
        <v>2.7839999999999101</v>
      </c>
      <c r="AC1389" s="1">
        <v>5.1984770541283796</v>
      </c>
      <c r="AD1389" s="1">
        <v>26.7267769078043</v>
      </c>
    </row>
    <row r="1390" spans="1:30" x14ac:dyDescent="0.25">
      <c r="A1390" s="1"/>
      <c r="B1390" s="1"/>
      <c r="C1390" s="1"/>
      <c r="I1390">
        <f t="shared" si="73"/>
        <v>1388</v>
      </c>
      <c r="J1390">
        <f t="shared" si="72"/>
        <v>2.2090706101155075</v>
      </c>
      <c r="K1390">
        <f t="array" ref="K1390">+((SUM(COS($I1390/$K$1*($A$22:$A$2000))*$B$22:$B$2000)))</f>
        <v>-1.9891856337598504</v>
      </c>
      <c r="L1390">
        <f t="array" ref="L1390">+((SUM(COS($I1390/$K$1*($A$22:$A$2000))*$C$22:$C$2000)))</f>
        <v>6.1849630788517391</v>
      </c>
      <c r="X1390" s="1">
        <v>1995.666667</v>
      </c>
      <c r="Y1390" s="1">
        <v>0.20313781297434</v>
      </c>
      <c r="Z1390" s="1">
        <v>0.1803737</v>
      </c>
      <c r="AA1390" s="1">
        <v>1995.666667</v>
      </c>
      <c r="AB1390" s="1">
        <v>2.7859999999999099</v>
      </c>
      <c r="AC1390" s="1">
        <v>12.2896231202267</v>
      </c>
      <c r="AD1390" s="1">
        <v>26.392848179754001</v>
      </c>
    </row>
    <row r="1391" spans="1:30" x14ac:dyDescent="0.25">
      <c r="A1391" s="1"/>
      <c r="B1391" s="1"/>
      <c r="C1391" s="1"/>
      <c r="I1391">
        <f t="shared" si="73"/>
        <v>1389</v>
      </c>
      <c r="J1391">
        <f t="shared" si="72"/>
        <v>2.2106621595464264</v>
      </c>
      <c r="K1391">
        <f t="array" ref="K1391">+((SUM(COS($I1391/$K$1*($A$22:$A$2000))*$B$22:$B$2000)))</f>
        <v>2.6852422375194571E-2</v>
      </c>
      <c r="L1391">
        <f t="array" ref="L1391">+((SUM(COS($I1391/$K$1*($A$22:$A$2000))*$C$22:$C$2000)))</f>
        <v>8.7447537238665589</v>
      </c>
      <c r="X1391" s="1">
        <v>1995.75</v>
      </c>
      <c r="Y1391" s="1">
        <v>0.13549785398703201</v>
      </c>
      <c r="Z1391" s="1">
        <v>-1.063797E-2</v>
      </c>
      <c r="AA1391" s="1">
        <v>1995.75</v>
      </c>
      <c r="AB1391" s="1">
        <v>2.7879999999999101</v>
      </c>
      <c r="AC1391" s="1">
        <v>18.611286099590401</v>
      </c>
      <c r="AD1391" s="1">
        <v>27.789526139856399</v>
      </c>
    </row>
    <row r="1392" spans="1:30" x14ac:dyDescent="0.25">
      <c r="A1392" s="1"/>
      <c r="B1392" s="1"/>
      <c r="C1392" s="1"/>
      <c r="I1392">
        <f t="shared" si="73"/>
        <v>1390</v>
      </c>
      <c r="J1392">
        <f t="shared" si="72"/>
        <v>2.2122537089773453</v>
      </c>
      <c r="K1392">
        <f t="array" ref="K1392">+((SUM(COS($I1392/$K$1*($A$22:$A$2000))*$B$22:$B$2000)))</f>
        <v>2.5083055693580891</v>
      </c>
      <c r="L1392">
        <f t="array" ref="L1392">+((SUM(COS($I1392/$K$1*($A$22:$A$2000))*$C$22:$C$2000)))</f>
        <v>5.2789950966625376</v>
      </c>
      <c r="X1392" s="1">
        <v>1995.833333</v>
      </c>
      <c r="Y1392" s="1">
        <v>0.15923717711370999</v>
      </c>
      <c r="Z1392" s="1">
        <v>-4.7254230000000001E-2</v>
      </c>
      <c r="AA1392" s="1">
        <v>1995.833333</v>
      </c>
      <c r="AB1392" s="1">
        <v>2.7899999999999099</v>
      </c>
      <c r="AC1392" s="1">
        <v>21.462724390178</v>
      </c>
      <c r="AD1392" s="1">
        <v>28.696529224332899</v>
      </c>
    </row>
    <row r="1393" spans="1:30" x14ac:dyDescent="0.25">
      <c r="A1393" s="1"/>
      <c r="B1393" s="1"/>
      <c r="C1393" s="1"/>
      <c r="I1393">
        <f t="shared" si="73"/>
        <v>1391</v>
      </c>
      <c r="J1393">
        <f t="shared" si="72"/>
        <v>2.2138452584082642</v>
      </c>
      <c r="K1393">
        <f t="array" ref="K1393">+((SUM(COS($I1393/$K$1*($A$22:$A$2000))*$B$22:$B$2000)))</f>
        <v>2.6363968121027082</v>
      </c>
      <c r="L1393">
        <f t="array" ref="L1393">+((SUM(COS($I1393/$K$1*($A$22:$A$2000))*$C$22:$C$2000)))</f>
        <v>-1.7715102162317153</v>
      </c>
      <c r="X1393" s="1">
        <v>1995.916667</v>
      </c>
      <c r="Y1393" s="1">
        <v>0.21717325926091699</v>
      </c>
      <c r="Z1393" s="1">
        <v>0.30333739999999998</v>
      </c>
      <c r="AA1393" s="1">
        <v>1995.916667</v>
      </c>
      <c r="AB1393" s="1">
        <v>2.7919999999999101</v>
      </c>
      <c r="AC1393" s="1">
        <v>22.149213882564101</v>
      </c>
      <c r="AD1393" s="1">
        <v>34.4428415639618</v>
      </c>
    </row>
    <row r="1394" spans="1:30" x14ac:dyDescent="0.25">
      <c r="A1394" s="1"/>
      <c r="B1394" s="1"/>
      <c r="C1394" s="1"/>
      <c r="I1394">
        <f t="shared" si="73"/>
        <v>1392</v>
      </c>
      <c r="J1394">
        <f t="shared" si="72"/>
        <v>2.2154368078391831</v>
      </c>
      <c r="K1394">
        <f t="array" ref="K1394">+((SUM(COS($I1394/$K$1*($A$22:$A$2000))*$B$22:$B$2000)))</f>
        <v>0.52127482616572585</v>
      </c>
      <c r="L1394">
        <f t="array" ref="L1394">+((SUM(COS($I1394/$K$1*($A$22:$A$2000))*$C$22:$C$2000)))</f>
        <v>-6.8900078944641283</v>
      </c>
      <c r="X1394" s="1">
        <v>1996</v>
      </c>
      <c r="Y1394" s="1">
        <v>0.241624852468942</v>
      </c>
      <c r="Z1394" s="1">
        <v>0.14771319999999999</v>
      </c>
      <c r="AA1394" s="1">
        <v>1996</v>
      </c>
      <c r="AB1394" s="1">
        <v>2.7939999999999099</v>
      </c>
      <c r="AC1394" s="1">
        <v>19.368713318331299</v>
      </c>
      <c r="AD1394" s="1">
        <v>46.6423150663475</v>
      </c>
    </row>
    <row r="1395" spans="1:30" x14ac:dyDescent="0.25">
      <c r="A1395" s="1"/>
      <c r="B1395" s="1"/>
      <c r="C1395" s="1"/>
      <c r="I1395">
        <f t="shared" si="73"/>
        <v>1393</v>
      </c>
      <c r="J1395">
        <f t="shared" si="72"/>
        <v>2.2170283572701019</v>
      </c>
      <c r="K1395">
        <f t="array" ref="K1395">+((SUM(COS($I1395/$K$1*($A$22:$A$2000))*$B$22:$B$2000)))</f>
        <v>-1.5050346011196605</v>
      </c>
      <c r="L1395">
        <f t="array" ref="L1395">+((SUM(COS($I1395/$K$1*($A$22:$A$2000))*$C$22:$C$2000)))</f>
        <v>-5.3050351439088175</v>
      </c>
      <c r="X1395" s="1">
        <v>1996.083333</v>
      </c>
      <c r="Y1395" s="1">
        <v>0.22074257964108299</v>
      </c>
      <c r="Z1395" s="1">
        <v>0.1361735</v>
      </c>
      <c r="AA1395" s="1">
        <v>1996.083333</v>
      </c>
      <c r="AB1395" s="1">
        <v>2.7959999999999101</v>
      </c>
      <c r="AC1395" s="1">
        <v>12.3424822927912</v>
      </c>
      <c r="AD1395" s="1">
        <v>58.947773661688402</v>
      </c>
    </row>
    <row r="1396" spans="1:30" x14ac:dyDescent="0.25">
      <c r="A1396" s="1"/>
      <c r="B1396" s="1"/>
      <c r="C1396" s="1"/>
      <c r="I1396">
        <f t="shared" si="73"/>
        <v>1394</v>
      </c>
      <c r="J1396">
        <f t="shared" si="72"/>
        <v>2.2186199067010208</v>
      </c>
      <c r="K1396">
        <f t="array" ref="K1396">+((SUM(COS($I1396/$K$1*($A$22:$A$2000))*$B$22:$B$2000)))</f>
        <v>-2.0393137418098481</v>
      </c>
      <c r="L1396">
        <f t="array" ref="L1396">+((SUM(COS($I1396/$K$1*($A$22:$A$2000))*$C$22:$C$2000)))</f>
        <v>1.2484251688810653</v>
      </c>
      <c r="X1396" s="1">
        <v>1996.166667</v>
      </c>
      <c r="Y1396" s="1">
        <v>0.176465334078415</v>
      </c>
      <c r="Z1396" s="1">
        <v>6.7725450000000006E-2</v>
      </c>
      <c r="AA1396" s="1">
        <v>1996.166667</v>
      </c>
      <c r="AB1396" s="1">
        <v>2.7979999999999099</v>
      </c>
      <c r="AC1396" s="1">
        <v>4.8816180665214102</v>
      </c>
      <c r="AD1396" s="1">
        <v>64.106239981428203</v>
      </c>
    </row>
    <row r="1397" spans="1:30" x14ac:dyDescent="0.25">
      <c r="A1397" s="1"/>
      <c r="B1397" s="1"/>
      <c r="C1397" s="1"/>
      <c r="I1397">
        <f t="shared" si="73"/>
        <v>1395</v>
      </c>
      <c r="J1397">
        <f t="shared" si="72"/>
        <v>2.2202114561319397</v>
      </c>
      <c r="K1397">
        <f t="array" ref="K1397">+((SUM(COS($I1397/$K$1*($A$22:$A$2000))*$B$22:$B$2000)))</f>
        <v>-1.5241458114827899</v>
      </c>
      <c r="L1397">
        <f t="array" ref="L1397">+((SUM(COS($I1397/$K$1*($A$22:$A$2000))*$C$22:$C$2000)))</f>
        <v>4.955240862885538</v>
      </c>
      <c r="X1397" s="1">
        <v>1996.25</v>
      </c>
      <c r="Y1397" s="1">
        <v>0.116848640941319</v>
      </c>
      <c r="Z1397" s="1">
        <v>-0.18796299999999999</v>
      </c>
      <c r="AA1397" s="1">
        <v>1996.25</v>
      </c>
      <c r="AB1397" s="1">
        <v>2.7999999999999101</v>
      </c>
      <c r="AC1397" s="1">
        <v>0.99336750442688304</v>
      </c>
      <c r="AD1397" s="1">
        <v>59.207396033215097</v>
      </c>
    </row>
    <row r="1398" spans="1:30" x14ac:dyDescent="0.25">
      <c r="A1398" s="1"/>
      <c r="B1398" s="1"/>
      <c r="C1398" s="1"/>
      <c r="I1398">
        <f t="shared" si="73"/>
        <v>1396</v>
      </c>
      <c r="J1398">
        <f t="shared" si="72"/>
        <v>2.221803005562859</v>
      </c>
      <c r="K1398">
        <f t="array" ref="K1398">+((SUM(COS($I1398/$K$1*($A$22:$A$2000))*$B$22:$B$2000)))</f>
        <v>-0.61504706041588308</v>
      </c>
      <c r="L1398">
        <f t="array" ref="L1398">+((SUM(COS($I1398/$K$1*($A$22:$A$2000))*$C$22:$C$2000)))</f>
        <v>1.1886197666238925</v>
      </c>
      <c r="X1398" s="1">
        <v>1996.333333</v>
      </c>
      <c r="Y1398" s="1">
        <v>3.6663534318546603E-2</v>
      </c>
      <c r="Z1398" s="1">
        <v>-6.7276299999999997E-2</v>
      </c>
      <c r="AA1398" s="1">
        <v>1996.333333</v>
      </c>
      <c r="AB1398" s="1">
        <v>2.8019999999999099</v>
      </c>
      <c r="AC1398" s="1">
        <v>0.25413812632594801</v>
      </c>
      <c r="AD1398" s="1">
        <v>47.301149697617397</v>
      </c>
    </row>
    <row r="1399" spans="1:30" x14ac:dyDescent="0.25">
      <c r="A1399" s="1"/>
      <c r="B1399" s="1"/>
      <c r="C1399" s="1"/>
      <c r="I1399">
        <f t="shared" si="73"/>
        <v>1397</v>
      </c>
      <c r="J1399">
        <f t="shared" si="72"/>
        <v>2.2233945549937779</v>
      </c>
      <c r="K1399">
        <f t="array" ref="K1399">+((SUM(COS($I1399/$K$1*($A$22:$A$2000))*$B$22:$B$2000)))</f>
        <v>0.62587187425861068</v>
      </c>
      <c r="L1399">
        <f t="array" ref="L1399">+((SUM(COS($I1399/$K$1*($A$22:$A$2000))*$C$22:$C$2000)))</f>
        <v>-4.5662878892146672</v>
      </c>
      <c r="X1399" s="1">
        <v>1996.416667</v>
      </c>
      <c r="Y1399" s="1">
        <v>-5.5755289994070999E-2</v>
      </c>
      <c r="Z1399" s="1">
        <v>-0.20402819999999999</v>
      </c>
      <c r="AA1399" s="1">
        <v>1996.416667</v>
      </c>
      <c r="AB1399" s="1">
        <v>2.8039999999999101</v>
      </c>
      <c r="AC1399" s="1">
        <v>0.25988900291987799</v>
      </c>
      <c r="AD1399" s="1">
        <v>36.831028948563798</v>
      </c>
    </row>
    <row r="1400" spans="1:30" x14ac:dyDescent="0.25">
      <c r="A1400" s="1"/>
      <c r="B1400" s="1"/>
      <c r="C1400" s="1"/>
      <c r="I1400">
        <f t="shared" si="73"/>
        <v>1398</v>
      </c>
      <c r="J1400">
        <f t="shared" si="72"/>
        <v>2.2249861044246968</v>
      </c>
      <c r="K1400">
        <f t="array" ref="K1400">+((SUM(COS($I1400/$K$1*($A$22:$A$2000))*$B$22:$B$2000)))</f>
        <v>1.7764001269017591</v>
      </c>
      <c r="L1400">
        <f t="array" ref="L1400">+((SUM(COS($I1400/$K$1*($A$22:$A$2000))*$C$22:$C$2000)))</f>
        <v>-3.3586685328203294</v>
      </c>
      <c r="X1400" s="1">
        <v>1996.5</v>
      </c>
      <c r="Y1400" s="1">
        <v>-0.13644237610385099</v>
      </c>
      <c r="Z1400" s="1">
        <v>-0.35004970000000002</v>
      </c>
      <c r="AA1400" s="1">
        <v>1996.5</v>
      </c>
      <c r="AB1400" s="1">
        <v>2.8059999999999099</v>
      </c>
      <c r="AC1400" s="1">
        <v>0.13450800843664101</v>
      </c>
      <c r="AD1400" s="1">
        <v>34.2997711204467</v>
      </c>
    </row>
    <row r="1401" spans="1:30" x14ac:dyDescent="0.25">
      <c r="A1401" s="1"/>
      <c r="B1401" s="1"/>
      <c r="C1401" s="1"/>
      <c r="I1401">
        <f t="shared" si="73"/>
        <v>1399</v>
      </c>
      <c r="J1401">
        <f t="shared" si="72"/>
        <v>2.2265776538556157</v>
      </c>
      <c r="K1401">
        <f t="array" ref="K1401">+((SUM(COS($I1401/$K$1*($A$22:$A$2000))*$B$22:$B$2000)))</f>
        <v>1.828913948060759</v>
      </c>
      <c r="L1401">
        <f t="array" ref="L1401">+((SUM(COS($I1401/$K$1*($A$22:$A$2000))*$C$22:$C$2000)))</f>
        <v>4.3622690607222996</v>
      </c>
      <c r="X1401" s="1">
        <v>1996.583333</v>
      </c>
      <c r="Y1401" s="1">
        <v>-0.17885554244597199</v>
      </c>
      <c r="Z1401" s="1">
        <v>-0.40012310000000001</v>
      </c>
      <c r="AA1401" s="1">
        <v>1996.583333</v>
      </c>
      <c r="AB1401" s="1">
        <v>2.8079999999999101</v>
      </c>
      <c r="AC1401" s="1">
        <v>8.5404953455040303E-2</v>
      </c>
      <c r="AD1401" s="1">
        <v>37.818652756363299</v>
      </c>
    </row>
    <row r="1402" spans="1:30" x14ac:dyDescent="0.25">
      <c r="A1402" s="1"/>
      <c r="B1402" s="1"/>
      <c r="C1402" s="1"/>
      <c r="I1402">
        <f t="shared" si="73"/>
        <v>1400</v>
      </c>
      <c r="J1402">
        <f t="shared" si="72"/>
        <v>2.228169203286535</v>
      </c>
      <c r="K1402">
        <f t="array" ref="K1402">+((SUM(COS($I1402/$K$1*($A$22:$A$2000))*$B$22:$B$2000)))</f>
        <v>0.59096435589712615</v>
      </c>
      <c r="L1402">
        <f t="array" ref="L1402">+((SUM(COS($I1402/$K$1*($A$22:$A$2000))*$C$22:$C$2000)))</f>
        <v>8.1132760051117181</v>
      </c>
      <c r="X1402" s="1">
        <v>1996.666667</v>
      </c>
      <c r="Y1402" s="1">
        <v>-0.15676458012090899</v>
      </c>
      <c r="Z1402" s="1">
        <v>-0.35221570000000002</v>
      </c>
      <c r="AA1402" s="1">
        <v>1996.666667</v>
      </c>
      <c r="AB1402" s="1">
        <v>2.8099999999999099</v>
      </c>
      <c r="AC1402" s="1">
        <v>0.14555686855833999</v>
      </c>
      <c r="AD1402" s="1">
        <v>42.6366613755674</v>
      </c>
    </row>
    <row r="1403" spans="1:30" x14ac:dyDescent="0.25">
      <c r="A1403" s="1"/>
      <c r="B1403" s="1"/>
      <c r="C1403" s="1"/>
      <c r="I1403">
        <f t="shared" si="73"/>
        <v>1401</v>
      </c>
      <c r="J1403">
        <f t="shared" si="72"/>
        <v>2.2297607527174539</v>
      </c>
      <c r="K1403">
        <f t="array" ref="K1403">+((SUM(COS($I1403/$K$1*($A$22:$A$2000))*$B$22:$B$2000)))</f>
        <v>-0.72872622197257042</v>
      </c>
      <c r="L1403">
        <f t="array" ref="L1403">+((SUM(COS($I1403/$K$1*($A$22:$A$2000))*$C$22:$C$2000)))</f>
        <v>1.589985376584629</v>
      </c>
      <c r="X1403" s="1">
        <v>1996.75</v>
      </c>
      <c r="Y1403" s="1">
        <v>-5.9399586574329498E-2</v>
      </c>
      <c r="Z1403" s="1">
        <v>-0.75270939999999997</v>
      </c>
      <c r="AA1403" s="1">
        <v>1996.75</v>
      </c>
      <c r="AB1403" s="1">
        <v>2.8119999999999101</v>
      </c>
      <c r="AC1403" s="1">
        <v>0.212532351900692</v>
      </c>
      <c r="AD1403" s="1">
        <v>47.4590781626016</v>
      </c>
    </row>
    <row r="1404" spans="1:30" x14ac:dyDescent="0.25">
      <c r="A1404" s="1"/>
      <c r="B1404" s="1"/>
      <c r="C1404" s="1"/>
      <c r="I1404">
        <f t="shared" si="73"/>
        <v>1402</v>
      </c>
      <c r="J1404">
        <f t="shared" si="72"/>
        <v>2.2313523021483728</v>
      </c>
      <c r="K1404">
        <f t="array" ref="K1404">+((SUM(COS($I1404/$K$1*($A$22:$A$2000))*$B$22:$B$2000)))</f>
        <v>-1.0747913286477921</v>
      </c>
      <c r="L1404">
        <f t="array" ref="L1404">+((SUM(COS($I1404/$K$1*($A$22:$A$2000))*$C$22:$C$2000)))</f>
        <v>-7.7531228988743788</v>
      </c>
      <c r="X1404" s="1">
        <v>1996.833333</v>
      </c>
      <c r="Y1404" s="1">
        <v>7.3682940342098199E-2</v>
      </c>
      <c r="Z1404" s="1">
        <v>-0.54976400000000003</v>
      </c>
      <c r="AA1404" s="1">
        <v>1996.833333</v>
      </c>
      <c r="AB1404" s="1">
        <v>2.8139999999999099</v>
      </c>
      <c r="AC1404" s="1">
        <v>0.218354612485053</v>
      </c>
      <c r="AD1404" s="1">
        <v>50.292466565561803</v>
      </c>
    </row>
    <row r="1405" spans="1:30" x14ac:dyDescent="0.25">
      <c r="A1405" s="1"/>
      <c r="B1405" s="1"/>
      <c r="C1405" s="1"/>
      <c r="I1405">
        <f t="shared" si="73"/>
        <v>1403</v>
      </c>
      <c r="J1405">
        <f t="shared" si="72"/>
        <v>2.2329438515792916</v>
      </c>
      <c r="K1405">
        <f t="array" ref="K1405">+((SUM(COS($I1405/$K$1*($A$22:$A$2000))*$B$22:$B$2000)))</f>
        <v>-0.85225669171034291</v>
      </c>
      <c r="L1405">
        <f t="array" ref="L1405">+((SUM(COS($I1405/$K$1*($A$22:$A$2000))*$C$22:$C$2000)))</f>
        <v>-8.1564389291609345</v>
      </c>
      <c r="X1405" s="1">
        <v>1996.916667</v>
      </c>
      <c r="Y1405" s="1">
        <v>0.16218778653184199</v>
      </c>
      <c r="Z1405" s="1">
        <v>-0.20047409999999999</v>
      </c>
      <c r="AA1405" s="1">
        <v>1996.916667</v>
      </c>
      <c r="AB1405" s="1">
        <v>2.8159999999999101</v>
      </c>
      <c r="AC1405" s="1">
        <v>0.289668991052492</v>
      </c>
      <c r="AD1405" s="1">
        <v>47.228739742329999</v>
      </c>
    </row>
    <row r="1406" spans="1:30" x14ac:dyDescent="0.25">
      <c r="A1406" s="1"/>
      <c r="B1406" s="1"/>
      <c r="C1406" s="1"/>
      <c r="I1406">
        <f t="shared" si="73"/>
        <v>1404</v>
      </c>
      <c r="J1406">
        <f t="shared" si="72"/>
        <v>2.2345354010102105</v>
      </c>
      <c r="K1406">
        <f t="array" ref="K1406">+((SUM(COS($I1406/$K$1*($A$22:$A$2000))*$B$22:$B$2000)))</f>
        <v>-0.86782529658661423</v>
      </c>
      <c r="L1406">
        <f t="array" ref="L1406">+((SUM(COS($I1406/$K$1*($A$22:$A$2000))*$C$22:$C$2000)))</f>
        <v>0.56765967391043304</v>
      </c>
      <c r="X1406" s="1">
        <v>1997</v>
      </c>
      <c r="Y1406" s="1">
        <v>0.16800852185228601</v>
      </c>
      <c r="Z1406" s="1">
        <v>5.8311880000000003E-2</v>
      </c>
      <c r="AA1406" s="1">
        <v>1997</v>
      </c>
      <c r="AB1406" s="1">
        <v>2.8179999999999099</v>
      </c>
      <c r="AC1406" s="1">
        <v>0.64324442772345702</v>
      </c>
      <c r="AD1406" s="1">
        <v>39.699605561949497</v>
      </c>
    </row>
    <row r="1407" spans="1:30" x14ac:dyDescent="0.25">
      <c r="A1407" s="1"/>
      <c r="B1407" s="1"/>
      <c r="C1407" s="1"/>
      <c r="I1407">
        <f t="shared" si="73"/>
        <v>1405</v>
      </c>
      <c r="J1407">
        <f t="shared" si="72"/>
        <v>2.2361269504411299</v>
      </c>
      <c r="K1407">
        <f t="array" ref="K1407">+((SUM(COS($I1407/$K$1*($A$22:$A$2000))*$B$22:$B$2000)))</f>
        <v>-0.77531314138896057</v>
      </c>
      <c r="L1407">
        <f t="array" ref="L1407">+((SUM(COS($I1407/$K$1*($A$22:$A$2000))*$C$22:$C$2000)))</f>
        <v>7.0803616066338488</v>
      </c>
      <c r="X1407" s="1">
        <v>1997.083333</v>
      </c>
      <c r="Y1407" s="1">
        <v>0.148734083315436</v>
      </c>
      <c r="Z1407" s="1">
        <v>0.24802389999999999</v>
      </c>
      <c r="AA1407" s="1">
        <v>1997.083333</v>
      </c>
      <c r="AB1407" s="1">
        <v>2.8199999999999101</v>
      </c>
      <c r="AC1407" s="1">
        <v>0.915287017613576</v>
      </c>
      <c r="AD1407" s="1">
        <v>32.884823444351802</v>
      </c>
    </row>
    <row r="1408" spans="1:30" x14ac:dyDescent="0.25">
      <c r="A1408" s="1"/>
      <c r="B1408" s="1"/>
      <c r="C1408" s="1"/>
      <c r="I1408">
        <f t="shared" si="73"/>
        <v>1406</v>
      </c>
      <c r="J1408">
        <f t="shared" si="72"/>
        <v>2.2377184998720487</v>
      </c>
      <c r="K1408">
        <f t="array" ref="K1408">+((SUM(COS($I1408/$K$1*($A$22:$A$2000))*$B$22:$B$2000)))</f>
        <v>0.22971764464792424</v>
      </c>
      <c r="L1408">
        <f t="array" ref="L1408">+((SUM(COS($I1408/$K$1*($A$22:$A$2000))*$C$22:$C$2000)))</f>
        <v>4.1817790267313804</v>
      </c>
      <c r="X1408" s="1">
        <v>1997.166667</v>
      </c>
      <c r="Y1408" s="1">
        <v>0.186793422690165</v>
      </c>
      <c r="Z1408" s="1">
        <v>0.19521630000000001</v>
      </c>
      <c r="AA1408" s="1">
        <v>1997.166667</v>
      </c>
      <c r="AB1408" s="1">
        <v>2.8219999999999099</v>
      </c>
      <c r="AC1408" s="1">
        <v>0.83791383658650498</v>
      </c>
      <c r="AD1408" s="1">
        <v>26.4578470045826</v>
      </c>
    </row>
    <row r="1409" spans="1:30" x14ac:dyDescent="0.25">
      <c r="A1409" s="1"/>
      <c r="B1409" s="1"/>
      <c r="C1409" s="1"/>
      <c r="I1409">
        <f t="shared" si="73"/>
        <v>1407</v>
      </c>
      <c r="J1409">
        <f t="shared" si="72"/>
        <v>2.2393100493029676</v>
      </c>
      <c r="K1409">
        <f t="array" ref="K1409">+((SUM(COS($I1409/$K$1*($A$22:$A$2000))*$B$22:$B$2000)))</f>
        <v>1.6125262175789323</v>
      </c>
      <c r="L1409">
        <f t="array" ref="L1409">+((SUM(COS($I1409/$K$1*($A$22:$A$2000))*$C$22:$C$2000)))</f>
        <v>-2.3269642588167883</v>
      </c>
      <c r="X1409" s="1">
        <v>1997.25</v>
      </c>
      <c r="Y1409" s="1">
        <v>0.28421576276166899</v>
      </c>
      <c r="Z1409" s="1">
        <v>0.23410439999999999</v>
      </c>
      <c r="AA1409" s="1">
        <v>1997.25</v>
      </c>
      <c r="AB1409" s="1">
        <v>2.8239999999999101</v>
      </c>
      <c r="AC1409" s="1">
        <v>1.9740449696722</v>
      </c>
      <c r="AD1409" s="1">
        <v>17.7936263529425</v>
      </c>
    </row>
    <row r="1410" spans="1:30" x14ac:dyDescent="0.25">
      <c r="A1410" s="1"/>
      <c r="B1410" s="1"/>
      <c r="C1410" s="1"/>
      <c r="I1410">
        <f t="shared" si="73"/>
        <v>1408</v>
      </c>
      <c r="J1410">
        <f t="shared" si="72"/>
        <v>2.2409015987338865</v>
      </c>
      <c r="K1410">
        <f t="array" ref="K1410">+((SUM(COS($I1410/$K$1*($A$22:$A$2000))*$B$22:$B$2000)))</f>
        <v>1.82449129287684</v>
      </c>
      <c r="L1410">
        <f t="array" ref="L1410">+((SUM(COS($I1410/$K$1*($A$22:$A$2000))*$C$22:$C$2000)))</f>
        <v>-3.2906970431193781</v>
      </c>
      <c r="X1410" s="1">
        <v>1997.333333</v>
      </c>
      <c r="Y1410" s="1">
        <v>0.37700133702544097</v>
      </c>
      <c r="Z1410" s="1">
        <v>0.22425249999999999</v>
      </c>
      <c r="AA1410" s="1">
        <v>1997.333333</v>
      </c>
      <c r="AB1410" s="1">
        <v>2.8259999999999099</v>
      </c>
      <c r="AC1410" s="1">
        <v>6.4322146459637599</v>
      </c>
      <c r="AD1410" s="1">
        <v>10.1768111151585</v>
      </c>
    </row>
    <row r="1411" spans="1:30" x14ac:dyDescent="0.25">
      <c r="A1411" s="1"/>
      <c r="B1411" s="1"/>
      <c r="C1411" s="1"/>
      <c r="I1411">
        <f t="shared" si="73"/>
        <v>1409</v>
      </c>
      <c r="J1411">
        <f t="shared" ref="J1411:J1474" si="74">+I1411/$K$1/2/PI()</f>
        <v>2.2424931481648054</v>
      </c>
      <c r="K1411">
        <f t="array" ref="K1411">+((SUM(COS($I1411/$K$1*($A$22:$A$2000))*$B$22:$B$2000)))</f>
        <v>0.52872662284668137</v>
      </c>
      <c r="L1411">
        <f t="array" ref="L1411">+((SUM(COS($I1411/$K$1*($A$22:$A$2000))*$C$22:$C$2000)))</f>
        <v>0.88735436738341844</v>
      </c>
      <c r="X1411" s="1">
        <v>1997.416667</v>
      </c>
      <c r="Y1411" s="1">
        <v>0.43492681444283599</v>
      </c>
      <c r="Z1411" s="1">
        <v>0.27196199999999998</v>
      </c>
      <c r="AA1411" s="1">
        <v>1997.416667</v>
      </c>
      <c r="AB1411" s="1">
        <v>2.8279999999999101</v>
      </c>
      <c r="AC1411" s="1">
        <v>13.429157114652201</v>
      </c>
      <c r="AD1411" s="1">
        <v>6.7768354566375804</v>
      </c>
    </row>
    <row r="1412" spans="1:30" x14ac:dyDescent="0.25">
      <c r="A1412" s="1"/>
      <c r="B1412" s="1"/>
      <c r="C1412" s="1"/>
      <c r="I1412">
        <f t="shared" si="73"/>
        <v>1410</v>
      </c>
      <c r="J1412">
        <f t="shared" si="74"/>
        <v>2.2440846975957243</v>
      </c>
      <c r="K1412">
        <f t="array" ref="K1412">+((SUM(COS($I1412/$K$1*($A$22:$A$2000))*$B$22:$B$2000)))</f>
        <v>-0.81179259231203815</v>
      </c>
      <c r="L1412">
        <f t="array" ref="L1412">+((SUM(COS($I1412/$K$1*($A$22:$A$2000))*$C$22:$C$2000)))</f>
        <v>2.5537586246382982</v>
      </c>
      <c r="X1412" s="1">
        <v>1997.5</v>
      </c>
      <c r="Y1412" s="1">
        <v>0.48229429836937598</v>
      </c>
      <c r="Z1412" s="1">
        <v>0.74009130000000001</v>
      </c>
      <c r="AA1412" s="1">
        <v>1997.5</v>
      </c>
      <c r="AB1412" s="1">
        <v>2.8299999999999099</v>
      </c>
      <c r="AC1412" s="1">
        <v>19.732141959580101</v>
      </c>
      <c r="AD1412" s="1">
        <v>4.8608060897662897</v>
      </c>
    </row>
    <row r="1413" spans="1:30" x14ac:dyDescent="0.25">
      <c r="A1413" s="1"/>
      <c r="B1413" s="1"/>
      <c r="C1413" s="1"/>
      <c r="I1413">
        <f t="shared" ref="I1413:I1476" si="75">+I1412+1</f>
        <v>1411</v>
      </c>
      <c r="J1413">
        <f t="shared" si="74"/>
        <v>2.2456762470266431</v>
      </c>
      <c r="K1413">
        <f t="array" ref="K1413">+((SUM(COS($I1413/$K$1*($A$22:$A$2000))*$B$22:$B$2000)))</f>
        <v>-1.0238054229978686</v>
      </c>
      <c r="L1413">
        <f t="array" ref="L1413">+((SUM(COS($I1413/$K$1*($A$22:$A$2000))*$C$22:$C$2000)))</f>
        <v>-0.84658452283594099</v>
      </c>
      <c r="X1413" s="1">
        <v>1997.583333</v>
      </c>
      <c r="Y1413" s="1">
        <v>0.52814286925405696</v>
      </c>
      <c r="Z1413" s="1">
        <v>0.9142479</v>
      </c>
      <c r="AA1413" s="1">
        <v>1997.583333</v>
      </c>
      <c r="AB1413" s="1">
        <v>2.8319999999999101</v>
      </c>
      <c r="AC1413" s="1">
        <v>23.183029292505299</v>
      </c>
      <c r="AD1413" s="1">
        <v>5.19112184478651</v>
      </c>
    </row>
    <row r="1414" spans="1:30" x14ac:dyDescent="0.25">
      <c r="A1414" s="1"/>
      <c r="B1414" s="1"/>
      <c r="C1414" s="1"/>
      <c r="I1414">
        <f t="shared" si="75"/>
        <v>1412</v>
      </c>
      <c r="J1414">
        <f t="shared" si="74"/>
        <v>2.247267796457562</v>
      </c>
      <c r="K1414">
        <f t="array" ref="K1414">+((SUM(COS($I1414/$K$1*($A$22:$A$2000))*$B$22:$B$2000)))</f>
        <v>-0.69852422500445321</v>
      </c>
      <c r="L1414">
        <f t="array" ref="L1414">+((SUM(COS($I1414/$K$1*($A$22:$A$2000))*$C$22:$C$2000)))</f>
        <v>-3.5467582039429058</v>
      </c>
      <c r="X1414" s="1">
        <v>1997.666667</v>
      </c>
      <c r="Y1414" s="1">
        <v>0.55121155235052999</v>
      </c>
      <c r="Z1414" s="1">
        <v>1.131003</v>
      </c>
      <c r="AA1414" s="1">
        <v>1997.666667</v>
      </c>
      <c r="AB1414" s="1">
        <v>2.8339999999999099</v>
      </c>
      <c r="AC1414" s="1">
        <v>23.104234196399599</v>
      </c>
      <c r="AD1414" s="1">
        <v>13.6960488155118</v>
      </c>
    </row>
    <row r="1415" spans="1:30" x14ac:dyDescent="0.25">
      <c r="A1415" s="1"/>
      <c r="B1415" s="1"/>
      <c r="C1415" s="1"/>
      <c r="I1415">
        <f t="shared" si="75"/>
        <v>1413</v>
      </c>
      <c r="J1415">
        <f t="shared" si="74"/>
        <v>2.2488593458884814</v>
      </c>
      <c r="K1415">
        <f t="array" ref="K1415">+((SUM(COS($I1415/$K$1*($A$22:$A$2000))*$B$22:$B$2000)))</f>
        <v>-0.78821994233778203</v>
      </c>
      <c r="L1415">
        <f t="array" ref="L1415">+((SUM(COS($I1415/$K$1*($A$22:$A$2000))*$C$22:$C$2000)))</f>
        <v>-1.0855839809864114</v>
      </c>
      <c r="X1415" s="1">
        <v>1997.75</v>
      </c>
      <c r="Y1415" s="1">
        <v>0.56008798122686698</v>
      </c>
      <c r="Z1415" s="1">
        <v>1.2295529999999999</v>
      </c>
      <c r="AA1415" s="1">
        <v>1997.75</v>
      </c>
      <c r="AB1415" s="1">
        <v>2.8359999999999101</v>
      </c>
      <c r="AC1415" s="1">
        <v>18.991676459035499</v>
      </c>
      <c r="AD1415" s="1">
        <v>26.4136592452817</v>
      </c>
    </row>
    <row r="1416" spans="1:30" x14ac:dyDescent="0.25">
      <c r="A1416" s="1"/>
      <c r="B1416" s="1"/>
      <c r="C1416" s="1"/>
      <c r="I1416">
        <f t="shared" si="75"/>
        <v>1414</v>
      </c>
      <c r="J1416">
        <f t="shared" si="74"/>
        <v>2.2504508953194002</v>
      </c>
      <c r="K1416">
        <f t="array" ref="K1416">+((SUM(COS($I1416/$K$1*($A$22:$A$2000))*$B$22:$B$2000)))</f>
        <v>-0.82115553787544127</v>
      </c>
      <c r="L1416">
        <f t="array" ref="L1416">+((SUM(COS($I1416/$K$1*($A$22:$A$2000))*$C$22:$C$2000)))</f>
        <v>2.9314436151660077</v>
      </c>
      <c r="X1416" s="1">
        <v>1997.833333</v>
      </c>
      <c r="Y1416" s="1">
        <v>0.58927630600518599</v>
      </c>
      <c r="Z1416" s="1">
        <v>1.5262739999999999</v>
      </c>
      <c r="AA1416" s="1">
        <v>1997.833333</v>
      </c>
      <c r="AB1416" s="1">
        <v>2.8379999999999099</v>
      </c>
      <c r="AC1416" s="1">
        <v>12.3126048702646</v>
      </c>
      <c r="AD1416" s="1">
        <v>31.031206448137901</v>
      </c>
    </row>
    <row r="1417" spans="1:30" x14ac:dyDescent="0.25">
      <c r="A1417" s="1"/>
      <c r="B1417" s="1"/>
      <c r="C1417" s="1"/>
      <c r="I1417">
        <f t="shared" si="75"/>
        <v>1415</v>
      </c>
      <c r="J1417">
        <f t="shared" si="74"/>
        <v>2.2520424447503191</v>
      </c>
      <c r="K1417">
        <f t="array" ref="K1417">+((SUM(COS($I1417/$K$1*($A$22:$A$2000))*$B$22:$B$2000)))</f>
        <v>0.18515165421244709</v>
      </c>
      <c r="L1417">
        <f t="array" ref="L1417">+((SUM(COS($I1417/$K$1*($A$22:$A$2000))*$C$22:$C$2000)))</f>
        <v>2.8002910239509933</v>
      </c>
      <c r="X1417" s="1">
        <v>1997.916667</v>
      </c>
      <c r="Y1417" s="1">
        <v>0.61916459923764799</v>
      </c>
      <c r="Z1417" s="1">
        <v>1.0757060000000001</v>
      </c>
      <c r="AA1417" s="1">
        <v>1997.916667</v>
      </c>
      <c r="AB1417" s="1">
        <v>2.8399999999999102</v>
      </c>
      <c r="AC1417" s="1">
        <v>7.38770796413794</v>
      </c>
      <c r="AD1417" s="1">
        <v>30.501626841954899</v>
      </c>
    </row>
    <row r="1418" spans="1:30" x14ac:dyDescent="0.25">
      <c r="A1418" s="1"/>
      <c r="B1418" s="1"/>
      <c r="C1418" s="1"/>
      <c r="I1418">
        <f t="shared" si="75"/>
        <v>1416</v>
      </c>
      <c r="J1418">
        <f t="shared" si="74"/>
        <v>2.253633994181238</v>
      </c>
      <c r="K1418">
        <f t="array" ref="K1418">+((SUM(COS($I1418/$K$1*($A$22:$A$2000))*$B$22:$B$2000)))</f>
        <v>1.6519043983299879</v>
      </c>
      <c r="L1418">
        <f t="array" ref="L1418">+((SUM(COS($I1418/$K$1*($A$22:$A$2000))*$C$22:$C$2000)))</f>
        <v>-0.76484689205645973</v>
      </c>
      <c r="X1418" s="1">
        <v>1998</v>
      </c>
      <c r="Y1418" s="1">
        <v>0.58498733209160503</v>
      </c>
      <c r="Z1418" s="1">
        <v>0.69335190000000002</v>
      </c>
      <c r="AA1418" s="1">
        <v>1998</v>
      </c>
      <c r="AB1418" s="1">
        <v>2.8419999999999099</v>
      </c>
      <c r="AC1418" s="1">
        <v>6.91127120175946</v>
      </c>
      <c r="AD1418" s="1">
        <v>45.320170230718198</v>
      </c>
    </row>
    <row r="1419" spans="1:30" x14ac:dyDescent="0.25">
      <c r="A1419" s="1"/>
      <c r="B1419" s="1"/>
      <c r="C1419" s="1"/>
      <c r="I1419">
        <f t="shared" si="75"/>
        <v>1417</v>
      </c>
      <c r="J1419">
        <f t="shared" si="74"/>
        <v>2.2552255436121569</v>
      </c>
      <c r="K1419">
        <f t="array" ref="K1419">+((SUM(COS($I1419/$K$1*($A$22:$A$2000))*$B$22:$B$2000)))</f>
        <v>1.8616577164358827</v>
      </c>
      <c r="L1419">
        <f t="array" ref="L1419">+((SUM(COS($I1419/$K$1*($A$22:$A$2000))*$C$22:$C$2000)))</f>
        <v>-2.4868834160919575</v>
      </c>
      <c r="X1419" s="1">
        <v>1998.083333</v>
      </c>
      <c r="Y1419" s="1">
        <v>0.49589826150580801</v>
      </c>
      <c r="Z1419" s="1">
        <v>0.59159280000000003</v>
      </c>
      <c r="AA1419" s="1">
        <v>1998.083333</v>
      </c>
      <c r="AB1419" s="1">
        <v>2.8439999999999102</v>
      </c>
      <c r="AC1419" s="1">
        <v>8.7763648165911405</v>
      </c>
      <c r="AD1419" s="1">
        <v>85.972022584156207</v>
      </c>
    </row>
    <row r="1420" spans="1:30" x14ac:dyDescent="0.25">
      <c r="A1420" s="1"/>
      <c r="B1420" s="1"/>
      <c r="C1420" s="1"/>
      <c r="I1420">
        <f t="shared" si="75"/>
        <v>1418</v>
      </c>
      <c r="J1420">
        <f t="shared" si="74"/>
        <v>2.2568170930430758</v>
      </c>
      <c r="K1420">
        <f t="array" ref="K1420">+((SUM(COS($I1420/$K$1*($A$22:$A$2000))*$B$22:$B$2000)))</f>
        <v>0.46974594670412184</v>
      </c>
      <c r="L1420">
        <f t="array" ref="L1420">+((SUM(COS($I1420/$K$1*($A$22:$A$2000))*$C$22:$C$2000)))</f>
        <v>-0.69078574308322527</v>
      </c>
      <c r="X1420" s="1">
        <v>1998.166667</v>
      </c>
      <c r="Y1420" s="1">
        <v>0.45485832274057098</v>
      </c>
      <c r="Z1420" s="1">
        <v>9.718657E-2</v>
      </c>
      <c r="AA1420" s="1">
        <v>1998.166667</v>
      </c>
      <c r="AB1420" s="1">
        <v>2.8459999999999099</v>
      </c>
      <c r="AC1420" s="1">
        <v>9.7439358605161406</v>
      </c>
      <c r="AD1420" s="1">
        <v>141.23679474988299</v>
      </c>
    </row>
    <row r="1421" spans="1:30" x14ac:dyDescent="0.25">
      <c r="A1421" s="1"/>
      <c r="B1421" s="1"/>
      <c r="C1421" s="1"/>
      <c r="I1421">
        <f t="shared" si="75"/>
        <v>1419</v>
      </c>
      <c r="J1421">
        <f t="shared" si="74"/>
        <v>2.2584086424739946</v>
      </c>
      <c r="K1421">
        <f t="array" ref="K1421">+((SUM(COS($I1421/$K$1*($A$22:$A$2000))*$B$22:$B$2000)))</f>
        <v>-0.89603578372777515</v>
      </c>
      <c r="L1421">
        <f t="array" ref="L1421">+((SUM(COS($I1421/$K$1*($A$22:$A$2000))*$C$22:$C$2000)))</f>
        <v>1.1898390425745113</v>
      </c>
      <c r="X1421" s="1">
        <v>1998.25</v>
      </c>
      <c r="Y1421" s="1">
        <v>0.50743709684814098</v>
      </c>
      <c r="Z1421" s="1">
        <v>0.2275953</v>
      </c>
      <c r="AA1421" s="1">
        <v>1998.25</v>
      </c>
      <c r="AB1421" s="1">
        <v>2.8479999999999102</v>
      </c>
      <c r="AC1421" s="1">
        <v>9.2022420156845293</v>
      </c>
      <c r="AD1421" s="1">
        <v>195.57537104236101</v>
      </c>
    </row>
    <row r="1422" spans="1:30" x14ac:dyDescent="0.25">
      <c r="A1422" s="1"/>
      <c r="B1422" s="1"/>
      <c r="C1422" s="1"/>
      <c r="I1422">
        <f t="shared" si="75"/>
        <v>1420</v>
      </c>
      <c r="J1422">
        <f t="shared" si="74"/>
        <v>2.2600001919049135</v>
      </c>
      <c r="K1422">
        <f t="array" ref="K1422">+((SUM(COS($I1422/$K$1*($A$22:$A$2000))*$B$22:$B$2000)))</f>
        <v>-1.0069518722808251</v>
      </c>
      <c r="L1422">
        <f t="array" ref="L1422">+((SUM(COS($I1422/$K$1*($A$22:$A$2000))*$C$22:$C$2000)))</f>
        <v>0.84243717706751653</v>
      </c>
      <c r="X1422" s="1">
        <v>1998.333333</v>
      </c>
      <c r="Y1422" s="1">
        <v>0.55391085286171804</v>
      </c>
      <c r="Z1422" s="1">
        <v>0.3384199</v>
      </c>
      <c r="AA1422" s="1">
        <v>1998.333333</v>
      </c>
      <c r="AB1422" s="1">
        <v>2.8499999999999099</v>
      </c>
      <c r="AC1422" s="1">
        <v>7.6034519866650996</v>
      </c>
      <c r="AD1422" s="1">
        <v>237.63822683290101</v>
      </c>
    </row>
    <row r="1423" spans="1:30" x14ac:dyDescent="0.25">
      <c r="A1423" s="1"/>
      <c r="B1423" s="1"/>
      <c r="C1423" s="1"/>
      <c r="I1423">
        <f t="shared" si="75"/>
        <v>1421</v>
      </c>
      <c r="J1423">
        <f t="shared" si="74"/>
        <v>2.2615917413358329</v>
      </c>
      <c r="K1423">
        <f t="array" ref="K1423">+((SUM(COS($I1423/$K$1*($A$22:$A$2000))*$B$22:$B$2000)))</f>
        <v>-0.63257748744614761</v>
      </c>
      <c r="L1423">
        <f t="array" ref="L1423">+((SUM(COS($I1423/$K$1*($A$22:$A$2000))*$C$22:$C$2000)))</f>
        <v>9.6057995521272699E-2</v>
      </c>
      <c r="X1423" s="1">
        <v>1998.416667</v>
      </c>
      <c r="Y1423" s="1">
        <v>0.48249436869840601</v>
      </c>
      <c r="Z1423" s="1">
        <v>0.3379431</v>
      </c>
      <c r="AA1423" s="1">
        <v>1998.416667</v>
      </c>
      <c r="AB1423" s="1">
        <v>2.8519999999999102</v>
      </c>
      <c r="AC1423" s="1">
        <v>4.9118715967015003</v>
      </c>
      <c r="AD1423" s="1">
        <v>250.74160188558901</v>
      </c>
    </row>
    <row r="1424" spans="1:30" x14ac:dyDescent="0.25">
      <c r="A1424" s="1"/>
      <c r="B1424" s="1"/>
      <c r="C1424" s="1"/>
      <c r="I1424">
        <f t="shared" si="75"/>
        <v>1422</v>
      </c>
      <c r="J1424">
        <f t="shared" si="74"/>
        <v>2.2631832907667517</v>
      </c>
      <c r="K1424">
        <f t="array" ref="K1424">+((SUM(COS($I1424/$K$1*($A$22:$A$2000))*$B$22:$B$2000)))</f>
        <v>-0.8662808430274751</v>
      </c>
      <c r="L1424">
        <f t="array" ref="L1424">+((SUM(COS($I1424/$K$1*($A$22:$A$2000))*$C$22:$C$2000)))</f>
        <v>0.51428226146010292</v>
      </c>
      <c r="X1424" s="1">
        <v>1998.5</v>
      </c>
      <c r="Y1424" s="1">
        <v>0.32347197064099698</v>
      </c>
      <c r="Z1424" s="1">
        <v>-9.1559650000000006E-2</v>
      </c>
      <c r="AA1424" s="1">
        <v>1998.5</v>
      </c>
      <c r="AB1424" s="1">
        <v>2.8539999999999099</v>
      </c>
      <c r="AC1424" s="1">
        <v>2.0796049191102801</v>
      </c>
      <c r="AD1424" s="1">
        <v>219.603641742154</v>
      </c>
    </row>
    <row r="1425" spans="1:30" x14ac:dyDescent="0.25">
      <c r="A1425" s="1"/>
      <c r="B1425" s="1"/>
      <c r="C1425" s="1"/>
      <c r="I1425">
        <f t="shared" si="75"/>
        <v>1423</v>
      </c>
      <c r="J1425">
        <f t="shared" si="74"/>
        <v>2.2647748401976706</v>
      </c>
      <c r="K1425">
        <f t="array" ref="K1425">+((SUM(COS($I1425/$K$1*($A$22:$A$2000))*$B$22:$B$2000)))</f>
        <v>-1.0454639822918492</v>
      </c>
      <c r="L1425">
        <f t="array" ref="L1425">+((SUM(COS($I1425/$K$1*($A$22:$A$2000))*$C$22:$C$2000)))</f>
        <v>0.21482677405939665</v>
      </c>
      <c r="X1425" s="1">
        <v>1998.583333</v>
      </c>
      <c r="Y1425" s="1">
        <v>0.19534980708202199</v>
      </c>
      <c r="Z1425" s="1">
        <v>-0.29910110000000001</v>
      </c>
      <c r="AA1425" s="1">
        <v>1998.583333</v>
      </c>
      <c r="AB1425" s="1">
        <v>2.8559999999999102</v>
      </c>
      <c r="AC1425" s="1">
        <v>0.72852826899197898</v>
      </c>
      <c r="AD1425" s="1">
        <v>155.850292041486</v>
      </c>
    </row>
    <row r="1426" spans="1:30" x14ac:dyDescent="0.25">
      <c r="A1426" s="1"/>
      <c r="B1426" s="1"/>
      <c r="C1426" s="1"/>
      <c r="I1426">
        <f t="shared" si="75"/>
        <v>1424</v>
      </c>
      <c r="J1426">
        <f t="shared" si="74"/>
        <v>2.2663663896285895</v>
      </c>
      <c r="K1426">
        <f t="array" ref="K1426">+((SUM(COS($I1426/$K$1*($A$22:$A$2000))*$B$22:$B$2000)))</f>
        <v>0.15327002508180709</v>
      </c>
      <c r="L1426">
        <f t="array" ref="L1426">+((SUM(COS($I1426/$K$1*($A$22:$A$2000))*$C$22:$C$2000)))</f>
        <v>-2.1192258184625046</v>
      </c>
      <c r="X1426" s="1">
        <v>1998.666667</v>
      </c>
      <c r="Y1426" s="1">
        <v>0.15308987152121101</v>
      </c>
      <c r="Z1426" s="1">
        <v>-0.1359447</v>
      </c>
      <c r="AA1426" s="1">
        <v>1998.666667</v>
      </c>
      <c r="AB1426" s="1">
        <v>2.8579999999999099</v>
      </c>
      <c r="AC1426" s="1">
        <v>0.70444776876086701</v>
      </c>
      <c r="AD1426" s="1">
        <v>98.477658663771393</v>
      </c>
    </row>
    <row r="1427" spans="1:30" x14ac:dyDescent="0.25">
      <c r="A1427" s="1"/>
      <c r="B1427" s="1"/>
      <c r="C1427" s="1"/>
      <c r="I1427">
        <f t="shared" si="75"/>
        <v>1425</v>
      </c>
      <c r="J1427">
        <f t="shared" si="74"/>
        <v>2.2679579390595088</v>
      </c>
      <c r="K1427">
        <f t="array" ref="K1427">+((SUM(COS($I1427/$K$1*($A$22:$A$2000))*$B$22:$B$2000)))</f>
        <v>2.1077076884849193</v>
      </c>
      <c r="L1427">
        <f t="array" ref="L1427">+((SUM(COS($I1427/$K$1*($A$22:$A$2000))*$C$22:$C$2000)))</f>
        <v>-3.2726009819629196</v>
      </c>
      <c r="X1427" s="1">
        <v>1998.75</v>
      </c>
      <c r="Y1427" s="1">
        <v>0.166777614449445</v>
      </c>
      <c r="Z1427" s="1">
        <v>-0.38743909999999998</v>
      </c>
      <c r="AA1427" s="1">
        <v>1998.75</v>
      </c>
      <c r="AB1427" s="1">
        <v>2.8599999999999102</v>
      </c>
      <c r="AC1427" s="1">
        <v>0.63875582590763902</v>
      </c>
      <c r="AD1427" s="1">
        <v>76.142960047691403</v>
      </c>
    </row>
    <row r="1428" spans="1:30" x14ac:dyDescent="0.25">
      <c r="A1428" s="1"/>
      <c r="B1428" s="1"/>
      <c r="C1428" s="1"/>
      <c r="I1428">
        <f t="shared" si="75"/>
        <v>1426</v>
      </c>
      <c r="J1428">
        <f t="shared" si="74"/>
        <v>2.2695494884904277</v>
      </c>
      <c r="K1428">
        <f t="array" ref="K1428">+((SUM(COS($I1428/$K$1*($A$22:$A$2000))*$B$22:$B$2000)))</f>
        <v>2.5142352081582655</v>
      </c>
      <c r="L1428">
        <f t="array" ref="L1428">+((SUM(COS($I1428/$K$1*($A$22:$A$2000))*$C$22:$C$2000)))</f>
        <v>0.25873314810528997</v>
      </c>
      <c r="X1428" s="1">
        <v>1998.833333</v>
      </c>
      <c r="Y1428" s="1">
        <v>0.20240770922583401</v>
      </c>
      <c r="Z1428" s="1">
        <v>-0.40606449999999999</v>
      </c>
      <c r="AA1428" s="1">
        <v>1998.833333</v>
      </c>
      <c r="AB1428" s="1">
        <v>2.8619999999999099</v>
      </c>
      <c r="AC1428" s="1">
        <v>0.36552760035971898</v>
      </c>
      <c r="AD1428" s="1">
        <v>80.0763358991979</v>
      </c>
    </row>
    <row r="1429" spans="1:30" x14ac:dyDescent="0.25">
      <c r="A1429" s="1"/>
      <c r="B1429" s="1"/>
      <c r="C1429" s="1"/>
      <c r="I1429">
        <f t="shared" si="75"/>
        <v>1427</v>
      </c>
      <c r="J1429">
        <f t="shared" si="74"/>
        <v>2.2711410379213466</v>
      </c>
      <c r="K1429">
        <f t="array" ref="K1429">+((SUM(COS($I1429/$K$1*($A$22:$A$2000))*$B$22:$B$2000)))</f>
        <v>0.52960566905879947</v>
      </c>
      <c r="L1429">
        <f t="array" ref="L1429">+((SUM(COS($I1429/$K$1*($A$22:$A$2000))*$C$22:$C$2000)))</f>
        <v>5.4683479081211699</v>
      </c>
      <c r="X1429" s="1">
        <v>1998.916667</v>
      </c>
      <c r="Y1429" s="1">
        <v>0.24252926216111301</v>
      </c>
      <c r="Z1429" s="1">
        <v>-0.1226944</v>
      </c>
      <c r="AA1429" s="1">
        <v>1998.916667</v>
      </c>
      <c r="AB1429" s="1">
        <v>2.8639999999999102</v>
      </c>
      <c r="AC1429" s="1">
        <v>0.39968831286467599</v>
      </c>
      <c r="AD1429" s="1">
        <v>85.140524425539297</v>
      </c>
    </row>
    <row r="1430" spans="1:30" x14ac:dyDescent="0.25">
      <c r="A1430" s="1"/>
      <c r="B1430" s="1"/>
      <c r="C1430" s="1"/>
      <c r="I1430">
        <f t="shared" si="75"/>
        <v>1428</v>
      </c>
      <c r="J1430">
        <f t="shared" si="74"/>
        <v>2.2727325873522655</v>
      </c>
      <c r="K1430">
        <f t="array" ref="K1430">+((SUM(COS($I1430/$K$1*($A$22:$A$2000))*$B$22:$B$2000)))</f>
        <v>-1.8360119991649737</v>
      </c>
      <c r="L1430">
        <f t="array" ref="L1430">+((SUM(COS($I1430/$K$1*($A$22:$A$2000))*$C$22:$C$2000)))</f>
        <v>5.1534873471966449</v>
      </c>
      <c r="X1430" s="1">
        <v>1999</v>
      </c>
      <c r="Y1430" s="1">
        <v>0.26301382814136098</v>
      </c>
      <c r="Z1430" s="1">
        <v>3.859228E-2</v>
      </c>
      <c r="AA1430" s="1">
        <v>1999</v>
      </c>
      <c r="AB1430" s="1">
        <v>2.86599999999991</v>
      </c>
      <c r="AC1430" s="1">
        <v>0.45150998932597503</v>
      </c>
      <c r="AD1430" s="1">
        <v>84.780318490891005</v>
      </c>
    </row>
    <row r="1431" spans="1:30" x14ac:dyDescent="0.25">
      <c r="A1431" s="1"/>
      <c r="B1431" s="1"/>
      <c r="C1431" s="1"/>
      <c r="I1431">
        <f t="shared" si="75"/>
        <v>1429</v>
      </c>
      <c r="J1431">
        <f t="shared" si="74"/>
        <v>2.2743241367831843</v>
      </c>
      <c r="K1431">
        <f t="array" ref="K1431">+((SUM(COS($I1431/$K$1*($A$22:$A$2000))*$B$22:$B$2000)))</f>
        <v>-2.2346343262279378</v>
      </c>
      <c r="L1431">
        <f t="array" ref="L1431">+((SUM(COS($I1431/$K$1*($A$22:$A$2000))*$C$22:$C$2000)))</f>
        <v>-2.0275281073427243</v>
      </c>
      <c r="X1431" s="1">
        <v>1999.083333</v>
      </c>
      <c r="Y1431" s="1">
        <v>0.264410189225179</v>
      </c>
      <c r="Z1431" s="1">
        <v>0.1313329</v>
      </c>
      <c r="AA1431" s="1">
        <v>1999.083333</v>
      </c>
      <c r="AB1431" s="1">
        <v>2.8679999999999102</v>
      </c>
      <c r="AC1431" s="1">
        <v>0.380395763020903</v>
      </c>
      <c r="AD1431" s="1">
        <v>88.035758691651907</v>
      </c>
    </row>
    <row r="1432" spans="1:30" x14ac:dyDescent="0.25">
      <c r="A1432" s="1"/>
      <c r="B1432" s="1"/>
      <c r="C1432" s="1"/>
      <c r="I1432">
        <f t="shared" si="75"/>
        <v>1430</v>
      </c>
      <c r="J1432">
        <f t="shared" si="74"/>
        <v>2.2759156862141037</v>
      </c>
      <c r="K1432">
        <f t="array" ref="K1432">+((SUM(COS($I1432/$K$1*($A$22:$A$2000))*$B$22:$B$2000)))</f>
        <v>-0.80775105260383062</v>
      </c>
      <c r="L1432">
        <f t="array" ref="L1432">+((SUM(COS($I1432/$K$1*($A$22:$A$2000))*$C$22:$C$2000)))</f>
        <v>-8.045509251730401</v>
      </c>
      <c r="X1432" s="1">
        <v>1999.166667</v>
      </c>
      <c r="Y1432" s="1">
        <v>0.29292043795709599</v>
      </c>
      <c r="Z1432" s="1">
        <v>0.25506679999999998</v>
      </c>
      <c r="AA1432" s="1">
        <v>1999.166667</v>
      </c>
      <c r="AB1432" s="1">
        <v>2.86999999999991</v>
      </c>
      <c r="AC1432" s="1">
        <v>0.64552310813297997</v>
      </c>
      <c r="AD1432" s="1">
        <v>93.191049154408205</v>
      </c>
    </row>
    <row r="1433" spans="1:30" x14ac:dyDescent="0.25">
      <c r="A1433" s="1"/>
      <c r="B1433" s="1"/>
      <c r="C1433" s="1"/>
      <c r="I1433">
        <f t="shared" si="75"/>
        <v>1431</v>
      </c>
      <c r="J1433">
        <f t="shared" si="74"/>
        <v>2.2775072356450226</v>
      </c>
      <c r="K1433">
        <f t="array" ref="K1433">+((SUM(COS($I1433/$K$1*($A$22:$A$2000))*$B$22:$B$2000)))</f>
        <v>0.50282787411041319</v>
      </c>
      <c r="L1433">
        <f t="array" ref="L1433">+((SUM(COS($I1433/$K$1*($A$22:$A$2000))*$C$22:$C$2000)))</f>
        <v>-5.0157768807429965</v>
      </c>
      <c r="X1433" s="1">
        <v>1999.25</v>
      </c>
      <c r="Y1433" s="1">
        <v>0.36244364674058999</v>
      </c>
      <c r="Z1433" s="1">
        <v>0.17915619999999999</v>
      </c>
      <c r="AA1433" s="1">
        <v>1999.25</v>
      </c>
      <c r="AB1433" s="1">
        <v>2.8719999999999102</v>
      </c>
      <c r="AC1433" s="1">
        <v>1.0320628534743399</v>
      </c>
      <c r="AD1433" s="1">
        <v>89.160018215386998</v>
      </c>
    </row>
    <row r="1434" spans="1:30" x14ac:dyDescent="0.25">
      <c r="A1434" s="1"/>
      <c r="B1434" s="1"/>
      <c r="C1434" s="1"/>
      <c r="I1434">
        <f t="shared" si="75"/>
        <v>1432</v>
      </c>
      <c r="J1434">
        <f t="shared" si="74"/>
        <v>2.2790987850759414</v>
      </c>
      <c r="K1434">
        <f t="array" ref="K1434">+((SUM(COS($I1434/$K$1*($A$22:$A$2000))*$B$22:$B$2000)))</f>
        <v>0.68879083202555536</v>
      </c>
      <c r="L1434">
        <f t="array" ref="L1434">+((SUM(COS($I1434/$K$1*($A$22:$A$2000))*$C$22:$C$2000)))</f>
        <v>4.2167098474045996</v>
      </c>
      <c r="X1434" s="1">
        <v>1999.333333</v>
      </c>
      <c r="Y1434" s="1">
        <v>0.39925211520112103</v>
      </c>
      <c r="Z1434" s="1">
        <v>1.3032780000000001E-2</v>
      </c>
      <c r="AA1434" s="1">
        <v>1999.333333</v>
      </c>
      <c r="AB1434" s="1">
        <v>2.87399999999991</v>
      </c>
      <c r="AC1434" s="1">
        <v>2.5931794822820899</v>
      </c>
      <c r="AD1434" s="1">
        <v>78.712981894446898</v>
      </c>
    </row>
    <row r="1435" spans="1:30" x14ac:dyDescent="0.25">
      <c r="A1435" s="1"/>
      <c r="B1435" s="1"/>
      <c r="C1435" s="1"/>
      <c r="I1435">
        <f t="shared" si="75"/>
        <v>1433</v>
      </c>
      <c r="J1435">
        <f t="shared" si="74"/>
        <v>2.2806903345068603</v>
      </c>
      <c r="K1435">
        <f t="array" ref="K1435">+((SUM(COS($I1435/$K$1*($A$22:$A$2000))*$B$22:$B$2000)))</f>
        <v>0.44338247182071377</v>
      </c>
      <c r="L1435">
        <f t="array" ref="L1435">+((SUM(COS($I1435/$K$1*($A$22:$A$2000))*$C$22:$C$2000)))</f>
        <v>8.8717315239971501</v>
      </c>
      <c r="X1435" s="1">
        <v>1999.416667</v>
      </c>
      <c r="Y1435" s="1">
        <v>0.340771375745274</v>
      </c>
      <c r="Z1435" s="1">
        <v>4.4812440000000002E-2</v>
      </c>
      <c r="AA1435" s="1">
        <v>1999.416667</v>
      </c>
      <c r="AB1435" s="1">
        <v>2.8759999999999</v>
      </c>
      <c r="AC1435" s="1">
        <v>11.905562411659499</v>
      </c>
      <c r="AD1435" s="1">
        <v>75.205980168448704</v>
      </c>
    </row>
    <row r="1436" spans="1:30" x14ac:dyDescent="0.25">
      <c r="A1436" s="1"/>
      <c r="B1436" s="1"/>
      <c r="C1436" s="1"/>
      <c r="I1436">
        <f t="shared" si="75"/>
        <v>1434</v>
      </c>
      <c r="J1436">
        <f t="shared" si="74"/>
        <v>2.2822818839377792</v>
      </c>
      <c r="K1436">
        <f t="array" ref="K1436">+((SUM(COS($I1436/$K$1*($A$22:$A$2000))*$B$22:$B$2000)))</f>
        <v>0.50213605195301692</v>
      </c>
      <c r="L1436">
        <f t="array" ref="L1436">+((SUM(COS($I1436/$K$1*($A$22:$A$2000))*$C$22:$C$2000)))</f>
        <v>3.3377072817304057</v>
      </c>
      <c r="X1436" s="1">
        <v>1999.5</v>
      </c>
      <c r="Y1436" s="1">
        <v>0.244196085076758</v>
      </c>
      <c r="Z1436" s="1">
        <v>0.40486</v>
      </c>
      <c r="AA1436" s="1">
        <v>1999.5</v>
      </c>
      <c r="AB1436" s="1">
        <v>2.8779999999999002</v>
      </c>
      <c r="AC1436" s="1">
        <v>38.268463560726403</v>
      </c>
      <c r="AD1436" s="1">
        <v>77.967929179887506</v>
      </c>
    </row>
    <row r="1437" spans="1:30" x14ac:dyDescent="0.25">
      <c r="A1437" s="1"/>
      <c r="B1437" s="1"/>
      <c r="C1437" s="1"/>
      <c r="I1437">
        <f t="shared" si="75"/>
        <v>1435</v>
      </c>
      <c r="J1437">
        <f t="shared" si="74"/>
        <v>2.2838734333686981</v>
      </c>
      <c r="K1437">
        <f t="array" ref="K1437">+((SUM(COS($I1437/$K$1*($A$22:$A$2000))*$B$22:$B$2000)))</f>
        <v>0.58148519431273893</v>
      </c>
      <c r="L1437">
        <f t="array" ref="L1437">+((SUM(COS($I1437/$K$1*($A$22:$A$2000))*$C$22:$C$2000)))</f>
        <v>-5.9965656652789106</v>
      </c>
      <c r="X1437" s="1">
        <v>1999.583333</v>
      </c>
      <c r="Y1437" s="1">
        <v>0.208888116027969</v>
      </c>
      <c r="Z1437" s="1">
        <v>0.30388749999999998</v>
      </c>
      <c r="AA1437" s="1">
        <v>1999.583333</v>
      </c>
      <c r="AB1437" s="1">
        <v>2.8799999999999</v>
      </c>
      <c r="AC1437" s="1">
        <v>82.904961717656406</v>
      </c>
      <c r="AD1437" s="1">
        <v>74.726459300598094</v>
      </c>
    </row>
    <row r="1438" spans="1:30" x14ac:dyDescent="0.25">
      <c r="A1438" s="1"/>
      <c r="B1438" s="1"/>
      <c r="C1438" s="1"/>
      <c r="I1438">
        <f t="shared" si="75"/>
        <v>1436</v>
      </c>
      <c r="J1438">
        <f t="shared" si="74"/>
        <v>2.285464982799617</v>
      </c>
      <c r="K1438">
        <f t="array" ref="K1438">+((SUM(COS($I1438/$K$1*($A$22:$A$2000))*$B$22:$B$2000)))</f>
        <v>0.24516243694438442</v>
      </c>
      <c r="L1438">
        <f t="array" ref="L1438">+((SUM(COS($I1438/$K$1*($A$22:$A$2000))*$C$22:$C$2000)))</f>
        <v>-8.4697094230688617</v>
      </c>
      <c r="X1438" s="1">
        <v>1999.666667</v>
      </c>
      <c r="Y1438" s="1">
        <v>0.23124723068562</v>
      </c>
      <c r="Z1438" s="1">
        <v>0.3107048</v>
      </c>
      <c r="AA1438" s="1">
        <v>1999.666667</v>
      </c>
      <c r="AB1438" s="1">
        <v>2.8819999999999002</v>
      </c>
      <c r="AC1438" s="1">
        <v>133.05022752947099</v>
      </c>
      <c r="AD1438" s="1">
        <v>65.674345910067203</v>
      </c>
    </row>
    <row r="1439" spans="1:30" x14ac:dyDescent="0.25">
      <c r="A1439" s="1"/>
      <c r="B1439" s="1"/>
      <c r="C1439" s="1"/>
      <c r="I1439">
        <f t="shared" si="75"/>
        <v>1437</v>
      </c>
      <c r="J1439">
        <f t="shared" si="74"/>
        <v>2.2870565322305358</v>
      </c>
      <c r="K1439">
        <f t="array" ref="K1439">+((SUM(COS($I1439/$K$1*($A$22:$A$2000))*$B$22:$B$2000)))</f>
        <v>-0.25032094664973809</v>
      </c>
      <c r="L1439">
        <f t="array" ref="L1439">+((SUM(COS($I1439/$K$1*($A$22:$A$2000))*$C$22:$C$2000)))</f>
        <v>-1.531395608413797</v>
      </c>
      <c r="X1439" s="1">
        <v>1999.75</v>
      </c>
      <c r="Y1439" s="1">
        <v>0.23414010074873301</v>
      </c>
      <c r="Z1439" s="1">
        <v>0.16649159999999999</v>
      </c>
      <c r="AA1439" s="1">
        <v>1999.75</v>
      </c>
      <c r="AB1439" s="1">
        <v>2.8839999999999</v>
      </c>
      <c r="AC1439" s="1">
        <v>169.07743874910301</v>
      </c>
      <c r="AD1439" s="1">
        <v>61.613581174467299</v>
      </c>
    </row>
    <row r="1440" spans="1:30" x14ac:dyDescent="0.25">
      <c r="A1440" s="1"/>
      <c r="B1440" s="1"/>
      <c r="C1440" s="1"/>
      <c r="I1440">
        <f t="shared" si="75"/>
        <v>1438</v>
      </c>
      <c r="J1440">
        <f t="shared" si="74"/>
        <v>2.2886480816614552</v>
      </c>
      <c r="K1440">
        <f t="array" ref="K1440">+((SUM(COS($I1440/$K$1*($A$22:$A$2000))*$B$22:$B$2000)))</f>
        <v>-0.5217541915254067</v>
      </c>
      <c r="L1440">
        <f t="array" ref="L1440">+((SUM(COS($I1440/$K$1*($A$22:$A$2000))*$C$22:$C$2000)))</f>
        <v>6.8626896015444929</v>
      </c>
      <c r="X1440" s="1">
        <v>1999.833333</v>
      </c>
      <c r="Y1440" s="1">
        <v>0.20714184983136</v>
      </c>
      <c r="Z1440" s="1">
        <v>0.13109399999999999</v>
      </c>
      <c r="AA1440" s="1">
        <v>1999.833333</v>
      </c>
      <c r="AB1440" s="1">
        <v>2.8859999999999002</v>
      </c>
      <c r="AC1440" s="1">
        <v>176.734269195732</v>
      </c>
      <c r="AD1440" s="1">
        <v>62.365236176009802</v>
      </c>
    </row>
    <row r="1441" spans="1:30" x14ac:dyDescent="0.25">
      <c r="A1441" s="1"/>
      <c r="B1441" s="1"/>
      <c r="C1441" s="1"/>
      <c r="I1441">
        <f t="shared" si="75"/>
        <v>1439</v>
      </c>
      <c r="J1441">
        <f t="shared" si="74"/>
        <v>2.2902396310923741</v>
      </c>
      <c r="K1441">
        <f t="array" ref="K1441">+((SUM(COS($I1441/$K$1*($A$22:$A$2000))*$B$22:$B$2000)))</f>
        <v>-0.6885896583867348</v>
      </c>
      <c r="L1441">
        <f t="array" ref="L1441">+((SUM(COS($I1441/$K$1*($A$22:$A$2000))*$C$22:$C$2000)))</f>
        <v>7.6695246829986141</v>
      </c>
      <c r="X1441" s="1">
        <v>1999.916667</v>
      </c>
      <c r="Y1441" s="1">
        <v>0.20951391900869301</v>
      </c>
      <c r="Z1441" s="1">
        <v>6.4796210000000007E-2</v>
      </c>
      <c r="AA1441" s="1">
        <v>1999.916667</v>
      </c>
      <c r="AB1441" s="1">
        <v>2.8879999999999</v>
      </c>
      <c r="AC1441" s="1">
        <v>153.615675123106</v>
      </c>
      <c r="AD1441" s="1">
        <v>60.223659559442702</v>
      </c>
    </row>
    <row r="1442" spans="1:30" x14ac:dyDescent="0.25">
      <c r="A1442" s="1"/>
      <c r="B1442" s="1"/>
      <c r="C1442" s="1"/>
      <c r="I1442">
        <f t="shared" si="75"/>
        <v>1440</v>
      </c>
      <c r="J1442">
        <f t="shared" si="74"/>
        <v>2.2918311805232929</v>
      </c>
      <c r="K1442">
        <f t="array" ref="K1442">+((SUM(COS($I1442/$K$1*($A$22:$A$2000))*$B$22:$B$2000)))</f>
        <v>-0.82965750049731979</v>
      </c>
      <c r="L1442">
        <f t="array" ref="L1442">+((SUM(COS($I1442/$K$1*($A$22:$A$2000))*$C$22:$C$2000)))</f>
        <v>0.53504250663243291</v>
      </c>
      <c r="X1442" s="1">
        <v>2000</v>
      </c>
      <c r="Y1442" s="1">
        <v>0.25172257378096402</v>
      </c>
      <c r="Z1442" s="1">
        <v>4.3481890000000002E-2</v>
      </c>
      <c r="AA1442" s="1">
        <v>2000</v>
      </c>
      <c r="AB1442" s="1">
        <v>2.8899999999999002</v>
      </c>
      <c r="AC1442" s="1">
        <v>108.95264603315999</v>
      </c>
      <c r="AD1442" s="1">
        <v>60.562757677376197</v>
      </c>
    </row>
    <row r="1443" spans="1:30" x14ac:dyDescent="0.25">
      <c r="A1443" s="1"/>
      <c r="B1443" s="1"/>
      <c r="C1443" s="1"/>
      <c r="I1443">
        <f t="shared" si="75"/>
        <v>1441</v>
      </c>
      <c r="J1443">
        <f t="shared" si="74"/>
        <v>2.2934227299542118</v>
      </c>
      <c r="K1443">
        <f t="array" ref="K1443">+((SUM(COS($I1443/$K$1*($A$22:$A$2000))*$B$22:$B$2000)))</f>
        <v>-0.47877426747499408</v>
      </c>
      <c r="L1443">
        <f t="array" ref="L1443">+((SUM(COS($I1443/$K$1*($A$22:$A$2000))*$C$22:$C$2000)))</f>
        <v>-6.5675596068296116</v>
      </c>
      <c r="X1443" s="1">
        <v>2000.083333</v>
      </c>
      <c r="Y1443" s="1">
        <v>0.28264051639240401</v>
      </c>
      <c r="Z1443" s="1">
        <v>0.1602229</v>
      </c>
      <c r="AA1443" s="1">
        <v>2000.083333</v>
      </c>
      <c r="AB1443" s="1">
        <v>2.8919999999999</v>
      </c>
      <c r="AC1443" s="1">
        <v>59.8289716392202</v>
      </c>
      <c r="AD1443" s="1">
        <v>77.630441938732204</v>
      </c>
    </row>
    <row r="1444" spans="1:30" x14ac:dyDescent="0.25">
      <c r="A1444" s="1"/>
      <c r="B1444" s="1"/>
      <c r="C1444" s="1"/>
      <c r="I1444">
        <f t="shared" si="75"/>
        <v>1442</v>
      </c>
      <c r="J1444">
        <f t="shared" si="74"/>
        <v>2.2950142793851307</v>
      </c>
      <c r="K1444">
        <f t="array" ref="K1444">+((SUM(COS($I1444/$K$1*($A$22:$A$2000))*$B$22:$B$2000)))</f>
        <v>0.56892006234313897</v>
      </c>
      <c r="L1444">
        <f t="array" ref="L1444">+((SUM(COS($I1444/$K$1*($A$22:$A$2000))*$C$22:$C$2000)))</f>
        <v>-6.436406522926287</v>
      </c>
      <c r="X1444" s="1">
        <v>2000.166667</v>
      </c>
      <c r="Y1444" s="1">
        <v>0.28983130732749002</v>
      </c>
      <c r="Z1444" s="1">
        <v>0.2931665</v>
      </c>
      <c r="AA1444" s="1">
        <v>2000.166667</v>
      </c>
      <c r="AB1444" s="1">
        <v>2.8939999999999002</v>
      </c>
      <c r="AC1444" s="1">
        <v>23.317850066520499</v>
      </c>
      <c r="AD1444" s="1">
        <v>112.070039990336</v>
      </c>
    </row>
    <row r="1445" spans="1:30" x14ac:dyDescent="0.25">
      <c r="A1445" s="1"/>
      <c r="B1445" s="1"/>
      <c r="C1445" s="1"/>
      <c r="I1445">
        <f t="shared" si="75"/>
        <v>1443</v>
      </c>
      <c r="J1445">
        <f t="shared" si="74"/>
        <v>2.2966058288160496</v>
      </c>
      <c r="K1445">
        <f t="array" ref="K1445">+((SUM(COS($I1445/$K$1*($A$22:$A$2000))*$B$22:$B$2000)))</f>
        <v>1.4414753152671977</v>
      </c>
      <c r="L1445">
        <f t="array" ref="L1445">+((SUM(COS($I1445/$K$1*($A$22:$A$2000))*$C$22:$C$2000)))</f>
        <v>-0.10931109440997994</v>
      </c>
      <c r="X1445" s="1">
        <v>2000.25</v>
      </c>
      <c r="Y1445" s="1">
        <v>0.30963530927150301</v>
      </c>
      <c r="Z1445" s="1">
        <v>0.32166689999999998</v>
      </c>
      <c r="AA1445" s="1">
        <v>2000.25</v>
      </c>
      <c r="AB1445" s="1">
        <v>2.8959999999999</v>
      </c>
      <c r="AC1445" s="1">
        <v>6.51664630827071</v>
      </c>
      <c r="AD1445" s="1">
        <v>146.826482867539</v>
      </c>
    </row>
    <row r="1446" spans="1:30" x14ac:dyDescent="0.25">
      <c r="A1446" s="1"/>
      <c r="B1446" s="1"/>
      <c r="C1446" s="1"/>
      <c r="I1446">
        <f t="shared" si="75"/>
        <v>1444</v>
      </c>
      <c r="J1446">
        <f t="shared" si="74"/>
        <v>2.2981973782469685</v>
      </c>
      <c r="K1446">
        <f t="array" ref="K1446">+((SUM(COS($I1446/$K$1*($A$22:$A$2000))*$B$22:$B$2000)))</f>
        <v>1.1129760432134637</v>
      </c>
      <c r="L1446">
        <f t="array" ref="L1446">+((SUM(COS($I1446/$K$1*($A$22:$A$2000))*$C$22:$C$2000)))</f>
        <v>5.0774489482834166</v>
      </c>
      <c r="X1446" s="1">
        <v>2000.333333</v>
      </c>
      <c r="Y1446" s="1">
        <v>0.33614231983734499</v>
      </c>
      <c r="Z1446" s="1">
        <v>0.31159369999999997</v>
      </c>
      <c r="AA1446" s="1">
        <v>2000.333333</v>
      </c>
      <c r="AB1446" s="1">
        <v>2.8979999999999002</v>
      </c>
      <c r="AC1446" s="1">
        <v>3.5157843134733699</v>
      </c>
      <c r="AD1446" s="1">
        <v>161.945235303164</v>
      </c>
    </row>
    <row r="1447" spans="1:30" x14ac:dyDescent="0.25">
      <c r="A1447" s="1"/>
      <c r="B1447" s="1"/>
      <c r="C1447" s="1"/>
      <c r="I1447">
        <f t="shared" si="75"/>
        <v>1445</v>
      </c>
      <c r="J1447">
        <f t="shared" si="74"/>
        <v>2.2997889276778878</v>
      </c>
      <c r="K1447">
        <f t="array" ref="K1447">+((SUM(COS($I1447/$K$1*($A$22:$A$2000))*$B$22:$B$2000)))</f>
        <v>-7.6257957597923379E-2</v>
      </c>
      <c r="L1447">
        <f t="array" ref="L1447">+((SUM(COS($I1447/$K$1*($A$22:$A$2000))*$C$22:$C$2000)))</f>
        <v>4.086327257353684</v>
      </c>
      <c r="X1447" s="1">
        <v>2000.416667</v>
      </c>
      <c r="Y1447" s="1">
        <v>0.31857149212917402</v>
      </c>
      <c r="Z1447" s="1">
        <v>0.168323</v>
      </c>
      <c r="AA1447" s="1">
        <v>2000.416667</v>
      </c>
      <c r="AB1447" s="1">
        <v>2.8999999999999</v>
      </c>
      <c r="AC1447" s="1">
        <v>3.8507982355957999</v>
      </c>
      <c r="AD1447" s="1">
        <v>147.66032972426601</v>
      </c>
    </row>
    <row r="1448" spans="1:30" x14ac:dyDescent="0.25">
      <c r="A1448" s="1"/>
      <c r="B1448" s="1"/>
      <c r="C1448" s="1"/>
      <c r="I1448">
        <f t="shared" si="75"/>
        <v>1446</v>
      </c>
      <c r="J1448">
        <f t="shared" si="74"/>
        <v>2.3013804771088067</v>
      </c>
      <c r="K1448">
        <f t="array" ref="K1448">+((SUM(COS($I1448/$K$1*($A$22:$A$2000))*$B$22:$B$2000)))</f>
        <v>-0.786051911152018</v>
      </c>
      <c r="L1448">
        <f t="array" ref="L1448">+((SUM(COS($I1448/$K$1*($A$22:$A$2000))*$C$22:$C$2000)))</f>
        <v>-0.55327893166025355</v>
      </c>
      <c r="X1448" s="1">
        <v>2000.5</v>
      </c>
      <c r="Y1448" s="1">
        <v>0.25441032343139502</v>
      </c>
      <c r="Z1448" s="1">
        <v>0.37027929999999998</v>
      </c>
      <c r="AA1448" s="1">
        <v>2000.5</v>
      </c>
      <c r="AB1448" s="1">
        <v>2.9019999999999002</v>
      </c>
      <c r="AC1448" s="1">
        <v>2.7585143724228001</v>
      </c>
      <c r="AD1448" s="1">
        <v>112.29381150891901</v>
      </c>
    </row>
    <row r="1449" spans="1:30" x14ac:dyDescent="0.25">
      <c r="A1449" s="1"/>
      <c r="B1449" s="1"/>
      <c r="C1449" s="1"/>
      <c r="I1449">
        <f t="shared" si="75"/>
        <v>1447</v>
      </c>
      <c r="J1449">
        <f t="shared" si="74"/>
        <v>2.3029720265397255</v>
      </c>
      <c r="K1449">
        <f t="array" ref="K1449">+((SUM(COS($I1449/$K$1*($A$22:$A$2000))*$B$22:$B$2000)))</f>
        <v>-0.55511483628003877</v>
      </c>
      <c r="L1449">
        <f t="array" ref="L1449">+((SUM(COS($I1449/$K$1*($A$22:$A$2000))*$C$22:$C$2000)))</f>
        <v>-2.7070201487334771</v>
      </c>
      <c r="X1449" s="1">
        <v>2000.583333</v>
      </c>
      <c r="Y1449" s="1">
        <v>0.193231305972766</v>
      </c>
      <c r="Z1449" s="1">
        <v>0.41200759999999997</v>
      </c>
      <c r="AA1449" s="1">
        <v>2000.583333</v>
      </c>
      <c r="AB1449" s="1">
        <v>2.9039999999999</v>
      </c>
      <c r="AC1449" s="1">
        <v>1.62037011564842</v>
      </c>
      <c r="AD1449" s="1">
        <v>81.070812111947006</v>
      </c>
    </row>
    <row r="1450" spans="1:30" x14ac:dyDescent="0.25">
      <c r="A1450" s="1"/>
      <c r="B1450" s="1"/>
      <c r="C1450" s="1"/>
      <c r="I1450">
        <f t="shared" si="75"/>
        <v>1448</v>
      </c>
      <c r="J1450">
        <f t="shared" si="74"/>
        <v>2.3045635759706444</v>
      </c>
      <c r="K1450">
        <f t="array" ref="K1450">+((SUM(COS($I1450/$K$1*($A$22:$A$2000))*$B$22:$B$2000)))</f>
        <v>-0.28625343641020806</v>
      </c>
      <c r="L1450">
        <f t="array" ref="L1450">+((SUM(COS($I1450/$K$1*($A$22:$A$2000))*$C$22:$C$2000)))</f>
        <v>-0.55495519759145218</v>
      </c>
      <c r="X1450" s="1">
        <v>2000.666667</v>
      </c>
      <c r="Y1450" s="1">
        <v>0.148040261240276</v>
      </c>
      <c r="Z1450" s="1">
        <v>0.2639842</v>
      </c>
      <c r="AA1450" s="1">
        <v>2000.666667</v>
      </c>
      <c r="AB1450" s="1">
        <v>2.9059999999999002</v>
      </c>
      <c r="AC1450" s="1">
        <v>1.6473613567347101</v>
      </c>
      <c r="AD1450" s="1">
        <v>76.429964885443994</v>
      </c>
    </row>
    <row r="1451" spans="1:30" x14ac:dyDescent="0.25">
      <c r="A1451" s="1"/>
      <c r="B1451" s="1"/>
      <c r="C1451" s="1"/>
      <c r="I1451">
        <f t="shared" si="75"/>
        <v>1449</v>
      </c>
      <c r="J1451">
        <f t="shared" si="74"/>
        <v>2.3061551254015638</v>
      </c>
      <c r="K1451">
        <f t="array" ref="K1451">+((SUM(COS($I1451/$K$1*($A$22:$A$2000))*$B$22:$B$2000)))</f>
        <v>-0.58727545701352857</v>
      </c>
      <c r="L1451">
        <f t="array" ref="L1451">+((SUM(COS($I1451/$K$1*($A$22:$A$2000))*$C$22:$C$2000)))</f>
        <v>1.6842756359454476</v>
      </c>
      <c r="X1451" s="1">
        <v>2000.75</v>
      </c>
      <c r="Y1451" s="1">
        <v>9.7643885780228395E-2</v>
      </c>
      <c r="Z1451" s="1">
        <v>0.2136623</v>
      </c>
      <c r="AA1451" s="1">
        <v>2000.75</v>
      </c>
      <c r="AB1451" s="1">
        <v>2.9079999999999</v>
      </c>
      <c r="AC1451" s="1">
        <v>1.6979047424254401</v>
      </c>
      <c r="AD1451" s="1">
        <v>97.032661389634001</v>
      </c>
    </row>
    <row r="1452" spans="1:30" x14ac:dyDescent="0.25">
      <c r="A1452" s="1"/>
      <c r="B1452" s="1"/>
      <c r="C1452" s="1"/>
      <c r="I1452">
        <f t="shared" si="75"/>
        <v>1450</v>
      </c>
      <c r="J1452">
        <f t="shared" si="74"/>
        <v>2.3077466748324826</v>
      </c>
      <c r="K1452">
        <f t="array" ref="K1452">+((SUM(COS($I1452/$K$1*($A$22:$A$2000))*$B$22:$B$2000)))</f>
        <v>-0.70558349697861988</v>
      </c>
      <c r="L1452">
        <f t="array" ref="L1452">+((SUM(COS($I1452/$K$1*($A$22:$A$2000))*$C$22:$C$2000)))</f>
        <v>0.1987423573742646</v>
      </c>
      <c r="X1452" s="1">
        <v>2000.833333</v>
      </c>
      <c r="Y1452" s="1">
        <v>7.1044395209856503E-2</v>
      </c>
      <c r="Z1452" s="1">
        <v>-5.8395450000000002E-2</v>
      </c>
      <c r="AA1452" s="1">
        <v>2000.833333</v>
      </c>
      <c r="AB1452" s="1">
        <v>2.9099999999998998</v>
      </c>
      <c r="AC1452" s="1">
        <v>1.19156242276652</v>
      </c>
      <c r="AD1452" s="1">
        <v>122.807923780019</v>
      </c>
    </row>
    <row r="1453" spans="1:30" x14ac:dyDescent="0.25">
      <c r="A1453" s="1"/>
      <c r="B1453" s="1"/>
      <c r="C1453" s="1"/>
      <c r="I1453">
        <f t="shared" si="75"/>
        <v>1451</v>
      </c>
      <c r="J1453">
        <f t="shared" si="74"/>
        <v>2.3093382242634015</v>
      </c>
      <c r="K1453">
        <f t="array" ref="K1453">+((SUM(COS($I1453/$K$1*($A$22:$A$2000))*$B$22:$B$2000)))</f>
        <v>0.159098334103881</v>
      </c>
      <c r="L1453">
        <f t="array" ref="L1453">+((SUM(COS($I1453/$K$1*($A$22:$A$2000))*$C$22:$C$2000)))</f>
        <v>-2.8649531720298498</v>
      </c>
      <c r="X1453" s="1">
        <v>2000.916667</v>
      </c>
      <c r="Y1453" s="1">
        <v>0.12007265133384599</v>
      </c>
      <c r="Z1453" s="1">
        <v>-3.4723579999999997E-2</v>
      </c>
      <c r="AA1453" s="1">
        <v>2000.916667</v>
      </c>
      <c r="AB1453" s="1">
        <v>2.9119999999999</v>
      </c>
      <c r="AC1453" s="1">
        <v>0.95248216584733303</v>
      </c>
      <c r="AD1453" s="1">
        <v>135.397951360229</v>
      </c>
    </row>
    <row r="1454" spans="1:30" x14ac:dyDescent="0.25">
      <c r="A1454" s="1"/>
      <c r="B1454" s="1"/>
      <c r="C1454" s="1"/>
      <c r="I1454">
        <f t="shared" si="75"/>
        <v>1452</v>
      </c>
      <c r="J1454">
        <f t="shared" si="74"/>
        <v>2.3109297736943204</v>
      </c>
      <c r="K1454">
        <f t="array" ref="K1454">+((SUM(COS($I1454/$K$1*($A$22:$A$2000))*$B$22:$B$2000)))</f>
        <v>1.3154388173173819</v>
      </c>
      <c r="L1454">
        <f t="array" ref="L1454">+((SUM(COS($I1454/$K$1*($A$22:$A$2000))*$C$22:$C$2000)))</f>
        <v>-2.557466829503988</v>
      </c>
      <c r="X1454" s="1">
        <v>2001</v>
      </c>
      <c r="Y1454" s="1">
        <v>0.207952390231153</v>
      </c>
      <c r="Z1454" s="1">
        <v>-0.26275599999999999</v>
      </c>
      <c r="AA1454" s="1">
        <v>2001</v>
      </c>
      <c r="AB1454" s="1">
        <v>2.9139999999998998</v>
      </c>
      <c r="AC1454" s="1">
        <v>1.12563008387884</v>
      </c>
      <c r="AD1454" s="1">
        <v>126.119969815075</v>
      </c>
    </row>
    <row r="1455" spans="1:30" x14ac:dyDescent="0.25">
      <c r="A1455" s="1"/>
      <c r="B1455" s="1"/>
      <c r="C1455" s="1"/>
      <c r="I1455">
        <f t="shared" si="75"/>
        <v>1453</v>
      </c>
      <c r="J1455">
        <f t="shared" si="74"/>
        <v>2.3125213231252393</v>
      </c>
      <c r="K1455">
        <f t="array" ref="K1455">+((SUM(COS($I1455/$K$1*($A$22:$A$2000))*$B$22:$B$2000)))</f>
        <v>1.4071643118334469</v>
      </c>
      <c r="L1455">
        <f t="array" ref="L1455">+((SUM(COS($I1455/$K$1*($A$22:$A$2000))*$C$22:$C$2000)))</f>
        <v>1.5304556925362087</v>
      </c>
      <c r="X1455" s="1">
        <v>2001.083333</v>
      </c>
      <c r="Y1455" s="1">
        <v>0.24619170024243101</v>
      </c>
      <c r="Z1455" s="1">
        <v>0.15274489999999999</v>
      </c>
      <c r="AA1455" s="1">
        <v>2001.083333</v>
      </c>
      <c r="AB1455" s="1">
        <v>2.9159999999999</v>
      </c>
      <c r="AC1455" s="1">
        <v>1.0276203810367699</v>
      </c>
      <c r="AD1455" s="1">
        <v>94.980291896326094</v>
      </c>
    </row>
    <row r="1456" spans="1:30" x14ac:dyDescent="0.25">
      <c r="A1456" s="1"/>
      <c r="B1456" s="1"/>
      <c r="C1456" s="1"/>
      <c r="I1456">
        <f t="shared" si="75"/>
        <v>1454</v>
      </c>
      <c r="J1456">
        <f t="shared" si="74"/>
        <v>2.3141128725561582</v>
      </c>
      <c r="K1456">
        <f t="array" ref="K1456">+((SUM(COS($I1456/$K$1*($A$22:$A$2000))*$B$22:$B$2000)))</f>
        <v>0.3597421634605702</v>
      </c>
      <c r="L1456">
        <f t="array" ref="L1456">+((SUM(COS($I1456/$K$1*($A$22:$A$2000))*$C$22:$C$2000)))</f>
        <v>4.3474538636066775</v>
      </c>
      <c r="X1456" s="1">
        <v>2001.166667</v>
      </c>
      <c r="Y1456" s="1">
        <v>0.251286738493333</v>
      </c>
      <c r="Z1456" s="1">
        <v>0.14294750000000001</v>
      </c>
      <c r="AA1456" s="1">
        <v>2001.166667</v>
      </c>
      <c r="AB1456" s="1">
        <v>2.9179999999998998</v>
      </c>
      <c r="AC1456" s="1">
        <v>0.73524287213761796</v>
      </c>
      <c r="AD1456" s="1">
        <v>54.0097806709841</v>
      </c>
    </row>
    <row r="1457" spans="1:30" x14ac:dyDescent="0.25">
      <c r="A1457" s="1"/>
      <c r="B1457" s="1"/>
      <c r="C1457" s="1"/>
      <c r="I1457">
        <f t="shared" si="75"/>
        <v>1455</v>
      </c>
      <c r="J1457">
        <f t="shared" si="74"/>
        <v>2.3157044219870775</v>
      </c>
      <c r="K1457">
        <f t="array" ref="K1457">+((SUM(COS($I1457/$K$1*($A$22:$A$2000))*$B$22:$B$2000)))</f>
        <v>-0.6142821760053947</v>
      </c>
      <c r="L1457">
        <f t="array" ref="L1457">+((SUM(COS($I1457/$K$1*($A$22:$A$2000))*$C$22:$C$2000)))</f>
        <v>2.2990318066939026</v>
      </c>
      <c r="X1457" s="1">
        <v>2001.25</v>
      </c>
      <c r="Y1457" s="1">
        <v>0.32850513115771102</v>
      </c>
      <c r="Z1457" s="1">
        <v>0.31667630000000002</v>
      </c>
      <c r="AA1457" s="1">
        <v>2001.25</v>
      </c>
      <c r="AB1457" s="1">
        <v>2.9199999999999</v>
      </c>
      <c r="AC1457" s="1">
        <v>0.77042334385774003</v>
      </c>
      <c r="AD1457" s="1">
        <v>22.829103379699198</v>
      </c>
    </row>
    <row r="1458" spans="1:30" x14ac:dyDescent="0.25">
      <c r="A1458" s="1"/>
      <c r="B1458" s="1"/>
      <c r="C1458" s="1"/>
      <c r="I1458">
        <f t="shared" si="75"/>
        <v>1456</v>
      </c>
      <c r="J1458">
        <f t="shared" si="74"/>
        <v>2.3172959714179964</v>
      </c>
      <c r="K1458">
        <f t="array" ref="K1458">+((SUM(COS($I1458/$K$1*($A$22:$A$2000))*$B$22:$B$2000)))</f>
        <v>-0.83488215503746233</v>
      </c>
      <c r="L1458">
        <f t="array" ref="L1458">+((SUM(COS($I1458/$K$1*($A$22:$A$2000))*$C$22:$C$2000)))</f>
        <v>-1.8988843987481296</v>
      </c>
      <c r="X1458" s="1">
        <v>2001.333333</v>
      </c>
      <c r="Y1458" s="1">
        <v>0.47178855077107901</v>
      </c>
      <c r="Z1458" s="1">
        <v>0.33612199999999998</v>
      </c>
      <c r="AA1458" s="1">
        <v>2001.333333</v>
      </c>
      <c r="AB1458" s="1">
        <v>2.9219999999998998</v>
      </c>
      <c r="AC1458" s="1">
        <v>0.89587530507310698</v>
      </c>
      <c r="AD1458" s="1">
        <v>10.858773939113799</v>
      </c>
    </row>
    <row r="1459" spans="1:30" x14ac:dyDescent="0.25">
      <c r="A1459" s="1"/>
      <c r="B1459" s="1"/>
      <c r="C1459" s="1"/>
      <c r="I1459">
        <f t="shared" si="75"/>
        <v>1457</v>
      </c>
      <c r="J1459">
        <f t="shared" si="74"/>
        <v>2.3188875208489153</v>
      </c>
      <c r="K1459">
        <f t="array" ref="K1459">+((SUM(COS($I1459/$K$1*($A$22:$A$2000))*$B$22:$B$2000)))</f>
        <v>-0.80871947125927912</v>
      </c>
      <c r="L1459">
        <f t="array" ref="L1459">+((SUM(COS($I1459/$K$1*($A$22:$A$2000))*$C$22:$C$2000)))</f>
        <v>-3.2043097079800069</v>
      </c>
      <c r="X1459" s="1">
        <v>2001.416667</v>
      </c>
      <c r="Y1459" s="1">
        <v>0.52865219236758398</v>
      </c>
      <c r="Z1459" s="1">
        <v>0.317882</v>
      </c>
      <c r="AA1459" s="1">
        <v>2001.416667</v>
      </c>
      <c r="AB1459" s="1">
        <v>2.9239999999999</v>
      </c>
      <c r="AC1459" s="1">
        <v>0.72914569369901305</v>
      </c>
      <c r="AD1459" s="1">
        <v>10.687349921711199</v>
      </c>
    </row>
    <row r="1460" spans="1:30" x14ac:dyDescent="0.25">
      <c r="A1460" s="1"/>
      <c r="B1460" s="1"/>
      <c r="C1460" s="1"/>
      <c r="I1460">
        <f t="shared" si="75"/>
        <v>1458</v>
      </c>
      <c r="J1460">
        <f t="shared" si="74"/>
        <v>2.3204790702798341</v>
      </c>
      <c r="K1460">
        <f t="array" ref="K1460">+((SUM(COS($I1460/$K$1*($A$22:$A$2000))*$B$22:$B$2000)))</f>
        <v>-0.87563740068718532</v>
      </c>
      <c r="L1460">
        <f t="array" ref="L1460">+((SUM(COS($I1460/$K$1*($A$22:$A$2000))*$C$22:$C$2000)))</f>
        <v>-0.99297162238395353</v>
      </c>
      <c r="X1460" s="1">
        <v>2001.5</v>
      </c>
      <c r="Y1460" s="1">
        <v>0.42583789281504902</v>
      </c>
      <c r="Z1460" s="1">
        <v>0.15382979999999999</v>
      </c>
      <c r="AA1460" s="1">
        <v>2001.5</v>
      </c>
      <c r="AB1460" s="1">
        <v>2.9259999999998998</v>
      </c>
      <c r="AC1460" s="1">
        <v>0.59752964071455195</v>
      </c>
      <c r="AD1460" s="1">
        <v>12.619488080285899</v>
      </c>
    </row>
    <row r="1461" spans="1:30" x14ac:dyDescent="0.25">
      <c r="A1461" s="1"/>
      <c r="B1461" s="1"/>
      <c r="C1461" s="1"/>
      <c r="I1461">
        <f t="shared" si="75"/>
        <v>1459</v>
      </c>
      <c r="J1461">
        <f t="shared" si="74"/>
        <v>2.322070619710753</v>
      </c>
      <c r="K1461">
        <f t="array" ref="K1461">+((SUM(COS($I1461/$K$1*($A$22:$A$2000))*$B$22:$B$2000)))</f>
        <v>-0.43910406990760675</v>
      </c>
      <c r="L1461">
        <f t="array" ref="L1461">+((SUM(COS($I1461/$K$1*($A$22:$A$2000))*$C$22:$C$2000)))</f>
        <v>1.0148901339964242</v>
      </c>
      <c r="X1461" s="1">
        <v>2001.583333</v>
      </c>
      <c r="Y1461" s="1">
        <v>0.28895521033709798</v>
      </c>
      <c r="Z1461" s="1">
        <v>-2.0490910000000001E-2</v>
      </c>
      <c r="AA1461" s="1">
        <v>2001.583333</v>
      </c>
      <c r="AB1461" s="1">
        <v>2.9279999999999</v>
      </c>
      <c r="AC1461" s="1">
        <v>0.74926156282855205</v>
      </c>
      <c r="AD1461" s="1">
        <v>15.175302287641401</v>
      </c>
    </row>
    <row r="1462" spans="1:30" x14ac:dyDescent="0.25">
      <c r="A1462" s="1"/>
      <c r="B1462" s="1"/>
      <c r="C1462" s="1"/>
      <c r="I1462">
        <f t="shared" si="75"/>
        <v>1460</v>
      </c>
      <c r="J1462">
        <f t="shared" si="74"/>
        <v>2.3236621691416719</v>
      </c>
      <c r="K1462">
        <f t="array" ref="K1462">+((SUM(COS($I1462/$K$1*($A$22:$A$2000))*$B$22:$B$2000)))</f>
        <v>0.7663425568600396</v>
      </c>
      <c r="L1462">
        <f t="array" ref="L1462">+((SUM(COS($I1462/$K$1*($A$22:$A$2000))*$C$22:$C$2000)))</f>
        <v>0.65276744475722071</v>
      </c>
      <c r="X1462" s="1">
        <v>2001.666667</v>
      </c>
      <c r="Y1462" s="1">
        <v>0.24964541693019601</v>
      </c>
      <c r="Z1462" s="1">
        <v>0.1370238</v>
      </c>
      <c r="AA1462" s="1">
        <v>2001.666667</v>
      </c>
      <c r="AB1462" s="1">
        <v>2.9299999999998998</v>
      </c>
      <c r="AC1462" s="1">
        <v>0.811889895359584</v>
      </c>
      <c r="AD1462" s="1">
        <v>18.8828245223715</v>
      </c>
    </row>
    <row r="1463" spans="1:30" x14ac:dyDescent="0.25">
      <c r="A1463" s="1"/>
      <c r="B1463" s="1"/>
      <c r="C1463" s="1"/>
      <c r="I1463">
        <f t="shared" si="75"/>
        <v>1461</v>
      </c>
      <c r="J1463">
        <f t="shared" si="74"/>
        <v>2.3252537185725908</v>
      </c>
      <c r="K1463">
        <f t="array" ref="K1463">+((SUM(COS($I1463/$K$1*($A$22:$A$2000))*$B$22:$B$2000)))</f>
        <v>1.657521241574095</v>
      </c>
      <c r="L1463">
        <f t="array" ref="L1463">+((SUM(COS($I1463/$K$1*($A$22:$A$2000))*$C$22:$C$2000)))</f>
        <v>-0.1913073076323607</v>
      </c>
      <c r="X1463" s="1">
        <v>2001.75</v>
      </c>
      <c r="Y1463" s="1">
        <v>0.25928563270031502</v>
      </c>
      <c r="Z1463" s="1">
        <v>-9.457836E-2</v>
      </c>
      <c r="AA1463" s="1">
        <v>2001.75</v>
      </c>
      <c r="AB1463" s="1">
        <v>2.9319999999999</v>
      </c>
      <c r="AC1463" s="1">
        <v>0.64678542787874005</v>
      </c>
      <c r="AD1463" s="1">
        <v>21.759340325521499</v>
      </c>
    </row>
    <row r="1464" spans="1:30" x14ac:dyDescent="0.25">
      <c r="A1464" s="1"/>
      <c r="B1464" s="1"/>
      <c r="C1464" s="1"/>
      <c r="I1464">
        <f t="shared" si="75"/>
        <v>1462</v>
      </c>
      <c r="J1464">
        <f t="shared" si="74"/>
        <v>2.3268452680035097</v>
      </c>
      <c r="K1464">
        <f t="array" ref="K1464">+((SUM(COS($I1464/$K$1*($A$22:$A$2000))*$B$22:$B$2000)))</f>
        <v>1.132207758660148</v>
      </c>
      <c r="L1464">
        <f t="array" ref="L1464">+((SUM(COS($I1464/$K$1*($A$22:$A$2000))*$C$22:$C$2000)))</f>
        <v>0.45212741922189503</v>
      </c>
      <c r="X1464" s="1">
        <v>2001.833333</v>
      </c>
      <c r="Y1464" s="1">
        <v>0.202145439402067</v>
      </c>
      <c r="Z1464" s="1">
        <v>2.0539759999999999E-3</v>
      </c>
      <c r="AA1464" s="1">
        <v>2001.833333</v>
      </c>
      <c r="AB1464" s="1">
        <v>2.9339999999998998</v>
      </c>
      <c r="AC1464" s="1">
        <v>0.64294843052578998</v>
      </c>
      <c r="AD1464" s="1">
        <v>24.017802184581502</v>
      </c>
    </row>
    <row r="1465" spans="1:30" x14ac:dyDescent="0.25">
      <c r="A1465" s="1"/>
      <c r="B1465" s="1"/>
      <c r="C1465" s="1"/>
      <c r="I1465">
        <f t="shared" si="75"/>
        <v>1463</v>
      </c>
      <c r="J1465">
        <f t="shared" si="74"/>
        <v>2.328436817434429</v>
      </c>
      <c r="K1465">
        <f t="array" ref="K1465">+((SUM(COS($I1465/$K$1*($A$22:$A$2000))*$B$22:$B$2000)))</f>
        <v>-0.19387418458229844</v>
      </c>
      <c r="L1465">
        <f t="array" ref="L1465">+((SUM(COS($I1465/$K$1*($A$22:$A$2000))*$C$22:$C$2000)))</f>
        <v>1.2440220334507153</v>
      </c>
      <c r="X1465" s="1">
        <v>2001.916667</v>
      </c>
      <c r="Y1465" s="1">
        <v>8.7097965774841399E-2</v>
      </c>
      <c r="Z1465" s="1">
        <v>0.1620056</v>
      </c>
      <c r="AA1465" s="1">
        <v>2001.916667</v>
      </c>
      <c r="AB1465" s="1">
        <v>2.9359999999999</v>
      </c>
      <c r="AC1465" s="1">
        <v>0.925597263623128</v>
      </c>
      <c r="AD1465" s="1">
        <v>28.084608776780101</v>
      </c>
    </row>
    <row r="1466" spans="1:30" x14ac:dyDescent="0.25">
      <c r="A1466" s="1"/>
      <c r="B1466" s="1"/>
      <c r="C1466" s="1"/>
      <c r="I1466">
        <f t="shared" si="75"/>
        <v>1464</v>
      </c>
      <c r="J1466">
        <f t="shared" si="74"/>
        <v>2.3300283668653479</v>
      </c>
      <c r="K1466">
        <f t="array" ref="K1466">+((SUM(COS($I1466/$K$1*($A$22:$A$2000))*$B$22:$B$2000)))</f>
        <v>-0.80578462678617591</v>
      </c>
      <c r="L1466">
        <f t="array" ref="L1466">+((SUM(COS($I1466/$K$1*($A$22:$A$2000))*$C$22:$C$2000)))</f>
        <v>0.11941163002439803</v>
      </c>
      <c r="X1466" s="1">
        <v>2002</v>
      </c>
      <c r="Y1466" s="1">
        <v>3.6283058174184598E-3</v>
      </c>
      <c r="Z1466" s="1">
        <v>2.6092890000000001E-2</v>
      </c>
      <c r="AA1466" s="1">
        <v>2002</v>
      </c>
      <c r="AB1466" s="1">
        <v>2.9379999999998998</v>
      </c>
      <c r="AC1466" s="1">
        <v>1.2482991909629899</v>
      </c>
      <c r="AD1466" s="1">
        <v>33.139136022055602</v>
      </c>
    </row>
    <row r="1467" spans="1:30" x14ac:dyDescent="0.25">
      <c r="A1467" s="1"/>
      <c r="B1467" s="1"/>
      <c r="C1467" s="1"/>
      <c r="I1467">
        <f t="shared" si="75"/>
        <v>1465</v>
      </c>
      <c r="J1467">
        <f t="shared" si="74"/>
        <v>2.3316199162962667</v>
      </c>
      <c r="K1467">
        <f t="array" ref="K1467">+((SUM(COS($I1467/$K$1*($A$22:$A$2000))*$B$22:$B$2000)))</f>
        <v>-0.54069564705905293</v>
      </c>
      <c r="L1467">
        <f t="array" ref="L1467">+((SUM(COS($I1467/$K$1*($A$22:$A$2000))*$C$22:$C$2000)))</f>
        <v>-1.7813157612685933</v>
      </c>
      <c r="X1467" s="1">
        <v>2002.083333</v>
      </c>
      <c r="Y1467" s="1">
        <v>-3.1326405253583503E-2</v>
      </c>
      <c r="Z1467" s="1">
        <v>7.1224419999999997E-2</v>
      </c>
      <c r="AA1467" s="1">
        <v>2002.083333</v>
      </c>
      <c r="AB1467" s="1">
        <v>2.9399999999999</v>
      </c>
      <c r="AC1467" s="1">
        <v>1.57221010879058</v>
      </c>
      <c r="AD1467" s="1">
        <v>36.569498491991297</v>
      </c>
    </row>
    <row r="1468" spans="1:30" x14ac:dyDescent="0.25">
      <c r="A1468" s="1"/>
      <c r="B1468" s="1"/>
      <c r="C1468" s="1"/>
      <c r="I1468">
        <f t="shared" si="75"/>
        <v>1466</v>
      </c>
      <c r="J1468">
        <f t="shared" si="74"/>
        <v>2.3332114657271856</v>
      </c>
      <c r="K1468">
        <f t="array" ref="K1468">+((SUM(COS($I1468/$K$1*($A$22:$A$2000))*$B$22:$B$2000)))</f>
        <v>-0.59715153729453974</v>
      </c>
      <c r="L1468">
        <f t="array" ref="L1468">+((SUM(COS($I1468/$K$1*($A$22:$A$2000))*$C$22:$C$2000)))</f>
        <v>-1.5161322912223119</v>
      </c>
      <c r="X1468" s="1">
        <v>2002.166667</v>
      </c>
      <c r="Y1468" s="1">
        <v>-5.6719898319154402E-2</v>
      </c>
      <c r="Z1468" s="1">
        <v>0.16032740000000001</v>
      </c>
      <c r="AA1468" s="1">
        <v>2002.166667</v>
      </c>
      <c r="AB1468" s="1">
        <v>2.9419999999998998</v>
      </c>
      <c r="AC1468" s="1">
        <v>1.9716553009669699</v>
      </c>
      <c r="AD1468" s="1">
        <v>38.868472266166997</v>
      </c>
    </row>
    <row r="1469" spans="1:30" x14ac:dyDescent="0.25">
      <c r="A1469" s="1"/>
      <c r="B1469" s="1"/>
      <c r="C1469" s="1"/>
      <c r="I1469">
        <f t="shared" si="75"/>
        <v>1467</v>
      </c>
      <c r="J1469">
        <f t="shared" si="74"/>
        <v>2.3348030151581045</v>
      </c>
      <c r="K1469">
        <f t="array" ref="K1469">+((SUM(COS($I1469/$K$1*($A$22:$A$2000))*$B$22:$B$2000)))</f>
        <v>-1.1771351991095946</v>
      </c>
      <c r="L1469">
        <f t="array" ref="L1469">+((SUM(COS($I1469/$K$1*($A$22:$A$2000))*$C$22:$C$2000)))</f>
        <v>1.0354256456002111</v>
      </c>
      <c r="X1469" s="1">
        <v>2002.25</v>
      </c>
      <c r="Y1469" s="1">
        <v>-6.00782026990343E-2</v>
      </c>
      <c r="Z1469" s="1">
        <v>-0.17143340000000001</v>
      </c>
      <c r="AA1469" s="1">
        <v>2002.25</v>
      </c>
      <c r="AB1469" s="1">
        <v>2.9439999999999</v>
      </c>
      <c r="AC1469" s="1">
        <v>2.31504472829493</v>
      </c>
      <c r="AD1469" s="1">
        <v>41.201641096332999</v>
      </c>
    </row>
    <row r="1470" spans="1:30" x14ac:dyDescent="0.25">
      <c r="A1470" s="1"/>
      <c r="B1470" s="1"/>
      <c r="C1470" s="1"/>
      <c r="I1470">
        <f t="shared" si="75"/>
        <v>1468</v>
      </c>
      <c r="J1470">
        <f t="shared" si="74"/>
        <v>2.3363945645890234</v>
      </c>
      <c r="K1470">
        <f t="array" ref="K1470">+((SUM(COS($I1470/$K$1*($A$22:$A$2000))*$B$22:$B$2000)))</f>
        <v>-0.76153658095672572</v>
      </c>
      <c r="L1470">
        <f t="array" ref="L1470">+((SUM(COS($I1470/$K$1*($A$22:$A$2000))*$C$22:$C$2000)))</f>
        <v>2.6531700448408131</v>
      </c>
      <c r="X1470" s="1">
        <v>2002.333333</v>
      </c>
      <c r="Y1470" s="1">
        <v>-1.0092393971637701E-2</v>
      </c>
      <c r="Z1470" s="1">
        <v>-0.13041720000000001</v>
      </c>
      <c r="AA1470" s="1">
        <v>2002.333333</v>
      </c>
      <c r="AB1470" s="1">
        <v>2.9459999999998998</v>
      </c>
      <c r="AC1470" s="1">
        <v>2.5470479947417601</v>
      </c>
      <c r="AD1470" s="1">
        <v>41.725697271446499</v>
      </c>
    </row>
    <row r="1471" spans="1:30" x14ac:dyDescent="0.25">
      <c r="A1471" s="1"/>
      <c r="B1471" s="1"/>
      <c r="C1471" s="1"/>
      <c r="I1471">
        <f t="shared" si="75"/>
        <v>1469</v>
      </c>
      <c r="J1471">
        <f t="shared" si="74"/>
        <v>2.3379861140199423</v>
      </c>
      <c r="K1471">
        <f t="array" ref="K1471">+((SUM(COS($I1471/$K$1*($A$22:$A$2000))*$B$22:$B$2000)))</f>
        <v>1.3190338701062709</v>
      </c>
      <c r="L1471">
        <f t="array" ref="L1471">+((SUM(COS($I1471/$K$1*($A$22:$A$2000))*$C$22:$C$2000)))</f>
        <v>1.1833056528249346</v>
      </c>
      <c r="X1471" s="1">
        <v>2002.416667</v>
      </c>
      <c r="Y1471" s="1">
        <v>5.25043806823371E-2</v>
      </c>
      <c r="Z1471" s="1">
        <v>1.042545E-3</v>
      </c>
      <c r="AA1471" s="1">
        <v>2002.416667</v>
      </c>
      <c r="AB1471" s="1">
        <v>2.9479999999999</v>
      </c>
      <c r="AC1471" s="1">
        <v>2.72968583937321</v>
      </c>
      <c r="AD1471" s="1">
        <v>39.368754320779701</v>
      </c>
    </row>
    <row r="1472" spans="1:30" x14ac:dyDescent="0.25">
      <c r="A1472" s="1"/>
      <c r="B1472" s="1"/>
      <c r="C1472" s="1"/>
      <c r="I1472">
        <f t="shared" si="75"/>
        <v>1470</v>
      </c>
      <c r="J1472">
        <f t="shared" si="74"/>
        <v>2.3395776634508616</v>
      </c>
      <c r="K1472">
        <f t="array" ref="K1472">+((SUM(COS($I1472/$K$1*($A$22:$A$2000))*$B$22:$B$2000)))</f>
        <v>2.9306378919983977</v>
      </c>
      <c r="L1472">
        <f t="array" ref="L1472">+((SUM(COS($I1472/$K$1*($A$22:$A$2000))*$C$22:$C$2000)))</f>
        <v>-1.7522164112764487</v>
      </c>
      <c r="X1472" s="1">
        <v>2002.5</v>
      </c>
      <c r="Y1472" s="1">
        <v>7.4783460267147106E-2</v>
      </c>
      <c r="Z1472" s="1">
        <v>3.2530429999999999E-2</v>
      </c>
      <c r="AA1472" s="1">
        <v>2002.5</v>
      </c>
      <c r="AB1472" s="1">
        <v>2.9499999999998998</v>
      </c>
      <c r="AC1472" s="1">
        <v>2.63156249837462</v>
      </c>
      <c r="AD1472" s="1">
        <v>37.257092387135998</v>
      </c>
    </row>
    <row r="1473" spans="1:30" x14ac:dyDescent="0.25">
      <c r="A1473" s="1"/>
      <c r="B1473" s="1"/>
      <c r="C1473" s="1"/>
      <c r="I1473">
        <f t="shared" si="75"/>
        <v>1471</v>
      </c>
      <c r="J1473">
        <f t="shared" si="74"/>
        <v>2.3411692128817805</v>
      </c>
      <c r="K1473">
        <f t="array" ref="K1473">+((SUM(COS($I1473/$K$1*($A$22:$A$2000))*$B$22:$B$2000)))</f>
        <v>1.5004128099020404</v>
      </c>
      <c r="L1473">
        <f t="array" ref="L1473">+((SUM(COS($I1473/$K$1*($A$22:$A$2000))*$C$22:$C$2000)))</f>
        <v>-3.2037015387912815</v>
      </c>
      <c r="X1473" s="1">
        <v>2002.583333</v>
      </c>
      <c r="Y1473" s="1">
        <v>9.6280995528974095E-2</v>
      </c>
      <c r="Z1473" s="1">
        <v>7.2337780000000004E-2</v>
      </c>
      <c r="AA1473" s="1">
        <v>2002.583333</v>
      </c>
      <c r="AB1473" s="1">
        <v>2.9519999999999</v>
      </c>
      <c r="AC1473" s="1">
        <v>2.1743991501771802</v>
      </c>
      <c r="AD1473" s="1">
        <v>38.4397078572322</v>
      </c>
    </row>
    <row r="1474" spans="1:30" x14ac:dyDescent="0.25">
      <c r="A1474" s="1"/>
      <c r="B1474" s="1"/>
      <c r="C1474" s="1"/>
      <c r="I1474">
        <f t="shared" si="75"/>
        <v>1472</v>
      </c>
      <c r="J1474">
        <f t="shared" si="74"/>
        <v>2.3427607623126994</v>
      </c>
      <c r="K1474">
        <f t="array" ref="K1474">+((SUM(COS($I1474/$K$1*($A$22:$A$2000))*$B$22:$B$2000)))</f>
        <v>-2.0475176394621757</v>
      </c>
      <c r="L1474">
        <f t="array" ref="L1474">+((SUM(COS($I1474/$K$1*($A$22:$A$2000))*$C$22:$C$2000)))</f>
        <v>-2.1604705770645078</v>
      </c>
      <c r="X1474" s="1">
        <v>2002.666667</v>
      </c>
      <c r="Y1474" s="1">
        <v>0.17321835630954299</v>
      </c>
      <c r="Z1474" s="1">
        <v>0.64630449999999995</v>
      </c>
      <c r="AA1474" s="1">
        <v>2002.666667</v>
      </c>
      <c r="AB1474" s="1">
        <v>2.9539999999998998</v>
      </c>
      <c r="AC1474" s="1">
        <v>2.4147463540290199</v>
      </c>
      <c r="AD1474" s="1">
        <v>41.674094343319801</v>
      </c>
    </row>
    <row r="1475" spans="1:30" x14ac:dyDescent="0.25">
      <c r="A1475" s="1"/>
      <c r="B1475" s="1"/>
      <c r="C1475" s="1"/>
      <c r="I1475">
        <f t="shared" si="75"/>
        <v>1473</v>
      </c>
      <c r="J1475">
        <f t="shared" ref="J1475:J1538" si="76">+I1475/$K$1/2/PI()</f>
        <v>2.3443523117436182</v>
      </c>
      <c r="K1475">
        <f t="array" ref="K1475">+((SUM(COS($I1475/$K$1*($A$22:$A$2000))*$B$22:$B$2000)))</f>
        <v>-3.6276189628121118</v>
      </c>
      <c r="L1475">
        <f t="array" ref="L1475">+((SUM(COS($I1475/$K$1*($A$22:$A$2000))*$C$22:$C$2000)))</f>
        <v>0.57316200293145436</v>
      </c>
      <c r="X1475" s="1">
        <v>2002.75</v>
      </c>
      <c r="Y1475" s="1">
        <v>0.24651878293586199</v>
      </c>
      <c r="Z1475" s="1">
        <v>0.7608026</v>
      </c>
      <c r="AA1475" s="1">
        <v>2002.75</v>
      </c>
      <c r="AB1475" s="1">
        <v>2.9559999999999</v>
      </c>
      <c r="AC1475" s="1">
        <v>4.99909392623145</v>
      </c>
      <c r="AD1475" s="1">
        <v>43.662356940119402</v>
      </c>
    </row>
    <row r="1476" spans="1:30" x14ac:dyDescent="0.25">
      <c r="A1476" s="1"/>
      <c r="B1476" s="1"/>
      <c r="C1476" s="1"/>
      <c r="I1476">
        <f t="shared" si="75"/>
        <v>1474</v>
      </c>
      <c r="J1476">
        <f t="shared" si="76"/>
        <v>2.3459438611745376</v>
      </c>
      <c r="K1476">
        <f t="array" ref="K1476">+((SUM(COS($I1476/$K$1*($A$22:$A$2000))*$B$22:$B$2000)))</f>
        <v>-0.95862538754232884</v>
      </c>
      <c r="L1476">
        <f t="array" ref="L1476">+((SUM(COS($I1476/$K$1*($A$22:$A$2000))*$C$22:$C$2000)))</f>
        <v>3.7334971609346703</v>
      </c>
      <c r="X1476" s="1">
        <v>2002.833333</v>
      </c>
      <c r="Y1476" s="1">
        <v>0.224961174942818</v>
      </c>
      <c r="Z1476" s="1">
        <v>0.34378389999999998</v>
      </c>
      <c r="AA1476" s="1">
        <v>2002.833333</v>
      </c>
      <c r="AB1476" s="1">
        <v>2.9579999999998998</v>
      </c>
      <c r="AC1476" s="1">
        <v>10.2503792695925</v>
      </c>
      <c r="AD1476" s="1">
        <v>42.344223219611997</v>
      </c>
    </row>
    <row r="1477" spans="1:30" x14ac:dyDescent="0.25">
      <c r="A1477" s="1"/>
      <c r="B1477" s="1"/>
      <c r="C1477" s="1"/>
      <c r="I1477">
        <f t="shared" ref="I1477:I1540" si="77">+I1476+1</f>
        <v>1475</v>
      </c>
      <c r="J1477">
        <f t="shared" si="76"/>
        <v>2.3475354106054565</v>
      </c>
      <c r="K1477">
        <f t="array" ref="K1477">+((SUM(COS($I1477/$K$1*($A$22:$A$2000))*$B$22:$B$2000)))</f>
        <v>3.1364091289744778</v>
      </c>
      <c r="L1477">
        <f t="array" ref="L1477">+((SUM(COS($I1477/$K$1*($A$22:$A$2000))*$C$22:$C$2000)))</f>
        <v>5.2004447541715857</v>
      </c>
      <c r="X1477" s="1">
        <v>2002.916667</v>
      </c>
      <c r="Y1477" s="1">
        <v>0.16183700878329299</v>
      </c>
      <c r="Z1477" s="1">
        <v>5.5434579999999997E-2</v>
      </c>
      <c r="AA1477" s="1">
        <v>2002.916667</v>
      </c>
      <c r="AB1477" s="1">
        <v>2.9599999999999</v>
      </c>
      <c r="AC1477" s="1">
        <v>16.438672466222801</v>
      </c>
      <c r="AD1477" s="1">
        <v>37.010503641625299</v>
      </c>
    </row>
    <row r="1478" spans="1:30" x14ac:dyDescent="0.25">
      <c r="A1478" s="1"/>
      <c r="B1478" s="1"/>
      <c r="C1478" s="1"/>
      <c r="I1478">
        <f t="shared" si="77"/>
        <v>1476</v>
      </c>
      <c r="J1478">
        <f t="shared" si="76"/>
        <v>2.3491269600363753</v>
      </c>
      <c r="K1478">
        <f t="array" ref="K1478">+((SUM(COS($I1478/$K$1*($A$22:$A$2000))*$B$22:$B$2000)))</f>
        <v>3.7203114677132114</v>
      </c>
      <c r="L1478">
        <f t="array" ref="L1478">+((SUM(COS($I1478/$K$1*($A$22:$A$2000))*$C$22:$C$2000)))</f>
        <v>2.3175480951770977</v>
      </c>
      <c r="X1478" s="1">
        <v>2003</v>
      </c>
      <c r="Y1478" s="1">
        <v>0.18610751376427001</v>
      </c>
      <c r="Z1478" s="1">
        <v>-7.0947109999999994E-2</v>
      </c>
      <c r="AA1478" s="1">
        <v>2003</v>
      </c>
      <c r="AB1478" s="1">
        <v>2.9619999999998998</v>
      </c>
      <c r="AC1478" s="1">
        <v>21.033306325111901</v>
      </c>
      <c r="AD1478" s="1">
        <v>28.008886616403299</v>
      </c>
    </row>
    <row r="1479" spans="1:30" x14ac:dyDescent="0.25">
      <c r="A1479" s="1"/>
      <c r="B1479" s="1"/>
      <c r="C1479" s="1"/>
      <c r="I1479">
        <f t="shared" si="77"/>
        <v>1477</v>
      </c>
      <c r="J1479">
        <f t="shared" si="76"/>
        <v>2.3507185094672942</v>
      </c>
      <c r="K1479">
        <f t="array" ref="K1479">+((SUM(COS($I1479/$K$1*($A$22:$A$2000))*$B$22:$B$2000)))</f>
        <v>-0.33957918201233017</v>
      </c>
      <c r="L1479">
        <f t="array" ref="L1479">+((SUM(COS($I1479/$K$1*($A$22:$A$2000))*$C$22:$C$2000)))</f>
        <v>-4.3977044022043605</v>
      </c>
      <c r="X1479" s="1">
        <v>2003.083333</v>
      </c>
      <c r="Y1479" s="1">
        <v>0.271935869587281</v>
      </c>
      <c r="Z1479" s="1">
        <v>0.18641289999999999</v>
      </c>
      <c r="AA1479" s="1">
        <v>2003.083333</v>
      </c>
      <c r="AB1479" s="1">
        <v>2.9639999999999</v>
      </c>
      <c r="AC1479" s="1">
        <v>22.1655300068029</v>
      </c>
      <c r="AD1479" s="1">
        <v>17.5742631855742</v>
      </c>
    </row>
    <row r="1480" spans="1:30" x14ac:dyDescent="0.25">
      <c r="A1480" s="1"/>
      <c r="B1480" s="1"/>
      <c r="C1480" s="1"/>
      <c r="I1480">
        <f t="shared" si="77"/>
        <v>1478</v>
      </c>
      <c r="J1480">
        <f t="shared" si="76"/>
        <v>2.3523100588982131</v>
      </c>
      <c r="K1480">
        <f t="array" ref="K1480">+((SUM(COS($I1480/$K$1*($A$22:$A$2000))*$B$22:$B$2000)))</f>
        <v>-4.6963273041141482</v>
      </c>
      <c r="L1480">
        <f t="array" ref="L1480">+((SUM(COS($I1480/$K$1*($A$22:$A$2000))*$C$22:$C$2000)))</f>
        <v>-8.8906767566002429</v>
      </c>
      <c r="X1480" s="1">
        <v>2003.166667</v>
      </c>
      <c r="Y1480" s="1">
        <v>0.260414904016528</v>
      </c>
      <c r="Z1480" s="1">
        <v>0.1137764</v>
      </c>
      <c r="AA1480" s="1">
        <v>2003.166667</v>
      </c>
      <c r="AB1480" s="1">
        <v>2.9659999999998901</v>
      </c>
      <c r="AC1480" s="1">
        <v>19.2506272843377</v>
      </c>
      <c r="AD1480" s="1">
        <v>10.127101214827301</v>
      </c>
    </row>
    <row r="1481" spans="1:30" x14ac:dyDescent="0.25">
      <c r="A1481" s="1"/>
      <c r="B1481" s="1"/>
      <c r="C1481" s="1"/>
      <c r="I1481">
        <f t="shared" si="77"/>
        <v>1479</v>
      </c>
      <c r="J1481">
        <f t="shared" si="76"/>
        <v>2.353901608329132</v>
      </c>
      <c r="K1481">
        <f t="array" ref="K1481">+((SUM(COS($I1481/$K$1*($A$22:$A$2000))*$B$22:$B$2000)))</f>
        <v>-4.2255856420132405</v>
      </c>
      <c r="L1481">
        <f t="array" ref="L1481">+((SUM(COS($I1481/$K$1*($A$22:$A$2000))*$C$22:$C$2000)))</f>
        <v>-4.9393340103057106</v>
      </c>
      <c r="X1481" s="1">
        <v>2003.25</v>
      </c>
      <c r="Y1481" s="1">
        <v>0.13394891214409399</v>
      </c>
      <c r="Z1481" s="1">
        <v>8.1187309999999999E-2</v>
      </c>
      <c r="AA1481" s="1">
        <v>2003.25</v>
      </c>
      <c r="AB1481" s="1">
        <v>2.9679999999998898</v>
      </c>
      <c r="AC1481" s="1">
        <v>13.3084721108288</v>
      </c>
      <c r="AD1481" s="1">
        <v>10.9755223198324</v>
      </c>
    </row>
    <row r="1482" spans="1:30" x14ac:dyDescent="0.25">
      <c r="A1482" s="1"/>
      <c r="B1482" s="1"/>
      <c r="C1482" s="1"/>
      <c r="I1482">
        <f t="shared" si="77"/>
        <v>1480</v>
      </c>
      <c r="J1482">
        <f t="shared" si="76"/>
        <v>2.3554931577600513</v>
      </c>
      <c r="K1482">
        <f t="array" ref="K1482">+((SUM(COS($I1482/$K$1*($A$22:$A$2000))*$B$22:$B$2000)))</f>
        <v>1.1671641542306823</v>
      </c>
      <c r="L1482">
        <f t="array" ref="L1482">+((SUM(COS($I1482/$K$1*($A$22:$A$2000))*$C$22:$C$2000)))</f>
        <v>5.1103464515376569</v>
      </c>
      <c r="X1482" s="1">
        <v>2003.333333</v>
      </c>
      <c r="Y1482" s="1">
        <v>7.2682764738162001E-2</v>
      </c>
      <c r="Z1482" s="1">
        <v>3.4682810000000001E-2</v>
      </c>
      <c r="AA1482" s="1">
        <v>2003.333333</v>
      </c>
      <c r="AB1482" s="1">
        <v>2.9699999999998901</v>
      </c>
      <c r="AC1482" s="1">
        <v>6.8299356677766303</v>
      </c>
      <c r="AD1482" s="1">
        <v>23.2692221271226</v>
      </c>
    </row>
    <row r="1483" spans="1:30" x14ac:dyDescent="0.25">
      <c r="A1483" s="1"/>
      <c r="B1483" s="1"/>
      <c r="C1483" s="1"/>
      <c r="I1483">
        <f t="shared" si="77"/>
        <v>1481</v>
      </c>
      <c r="J1483">
        <f t="shared" si="76"/>
        <v>2.3570847071909702</v>
      </c>
      <c r="K1483">
        <f t="array" ref="K1483">+((SUM(COS($I1483/$K$1*($A$22:$A$2000))*$B$22:$B$2000)))</f>
        <v>6.1060063740036696</v>
      </c>
      <c r="L1483">
        <f t="array" ref="L1483">+((SUM(COS($I1483/$K$1*($A$22:$A$2000))*$C$22:$C$2000)))</f>
        <v>10.715731112806505</v>
      </c>
      <c r="X1483" s="1">
        <v>2003.416667</v>
      </c>
      <c r="Y1483" s="1">
        <v>0.16241474848772799</v>
      </c>
      <c r="Z1483" s="1">
        <v>0.32914080000000001</v>
      </c>
      <c r="AA1483" s="1">
        <v>2003.416667</v>
      </c>
      <c r="AB1483" s="1">
        <v>2.9719999999998898</v>
      </c>
      <c r="AC1483" s="1">
        <v>2.3355061332143698</v>
      </c>
      <c r="AD1483" s="1">
        <v>44.856732291872</v>
      </c>
    </row>
    <row r="1484" spans="1:30" x14ac:dyDescent="0.25">
      <c r="A1484" s="1"/>
      <c r="B1484" s="1"/>
      <c r="C1484" s="1"/>
      <c r="I1484">
        <f t="shared" si="77"/>
        <v>1482</v>
      </c>
      <c r="J1484">
        <f t="shared" si="76"/>
        <v>2.3586762566218891</v>
      </c>
      <c r="K1484">
        <f t="array" ref="K1484">+((SUM(COS($I1484/$K$1*($A$22:$A$2000))*$B$22:$B$2000)))</f>
        <v>5.2886465725597906</v>
      </c>
      <c r="L1484">
        <f t="array" ref="L1484">+((SUM(COS($I1484/$K$1*($A$22:$A$2000))*$C$22:$C$2000)))</f>
        <v>5.0994459755089965</v>
      </c>
      <c r="X1484" s="1">
        <v>2003.5</v>
      </c>
      <c r="Y1484" s="1">
        <v>0.234299375733659</v>
      </c>
      <c r="Z1484" s="1">
        <v>0.42488100000000001</v>
      </c>
      <c r="AA1484" s="1">
        <v>2003.5</v>
      </c>
      <c r="AB1484" s="1">
        <v>2.9739999999998901</v>
      </c>
      <c r="AC1484" s="1">
        <v>0.54054889957269203</v>
      </c>
      <c r="AD1484" s="1">
        <v>68.297684924997796</v>
      </c>
    </row>
    <row r="1485" spans="1:30" x14ac:dyDescent="0.25">
      <c r="A1485" s="1"/>
      <c r="B1485" s="1"/>
      <c r="C1485" s="1"/>
      <c r="I1485">
        <f t="shared" si="77"/>
        <v>1483</v>
      </c>
      <c r="J1485">
        <f t="shared" si="76"/>
        <v>2.3602678060528079</v>
      </c>
      <c r="K1485">
        <f t="array" ref="K1485">+((SUM(COS($I1485/$K$1*($A$22:$A$2000))*$B$22:$B$2000)))</f>
        <v>-0.78949076374534533</v>
      </c>
      <c r="L1485">
        <f t="array" ref="L1485">+((SUM(COS($I1485/$K$1*($A$22:$A$2000))*$C$22:$C$2000)))</f>
        <v>-5.6170089680803796</v>
      </c>
      <c r="X1485" s="1">
        <v>2003.583333</v>
      </c>
      <c r="Y1485" s="1">
        <v>0.12538226980741801</v>
      </c>
      <c r="Z1485" s="1">
        <v>0.388658</v>
      </c>
      <c r="AA1485" s="1">
        <v>2003.583333</v>
      </c>
      <c r="AB1485" s="1">
        <v>2.9759999999998898</v>
      </c>
      <c r="AC1485" s="1">
        <v>0.30148413150498399</v>
      </c>
      <c r="AD1485" s="1">
        <v>84.246771889002801</v>
      </c>
    </row>
    <row r="1486" spans="1:30" x14ac:dyDescent="0.25">
      <c r="A1486" s="1"/>
      <c r="B1486" s="1"/>
      <c r="C1486" s="1"/>
      <c r="I1486">
        <f t="shared" si="77"/>
        <v>1484</v>
      </c>
      <c r="J1486">
        <f t="shared" si="76"/>
        <v>2.3618593554837268</v>
      </c>
      <c r="K1486">
        <f t="array" ref="K1486">+((SUM(COS($I1486/$K$1*($A$22:$A$2000))*$B$22:$B$2000)))</f>
        <v>-6.1497843740322677</v>
      </c>
      <c r="L1486">
        <f t="array" ref="L1486">+((SUM(COS($I1486/$K$1*($A$22:$A$2000))*$C$22:$C$2000)))</f>
        <v>-9.1982494647657909</v>
      </c>
      <c r="X1486" s="1">
        <v>2003.666667</v>
      </c>
      <c r="Y1486" s="1">
        <v>-5.5719317433788398E-2</v>
      </c>
      <c r="Z1486" s="1">
        <v>0.29951430000000001</v>
      </c>
      <c r="AA1486" s="1">
        <v>2003.666667</v>
      </c>
      <c r="AB1486" s="1">
        <v>2.9779999999998901</v>
      </c>
      <c r="AC1486" s="1">
        <v>0.30854725687071399</v>
      </c>
      <c r="AD1486" s="1">
        <v>86.023938267506594</v>
      </c>
    </row>
    <row r="1487" spans="1:30" x14ac:dyDescent="0.25">
      <c r="A1487" s="1"/>
      <c r="B1487" s="1"/>
      <c r="C1487" s="1"/>
      <c r="I1487">
        <f t="shared" si="77"/>
        <v>1485</v>
      </c>
      <c r="J1487">
        <f t="shared" si="76"/>
        <v>2.3634509049146457</v>
      </c>
      <c r="K1487">
        <f t="array" ref="K1487">+((SUM(COS($I1487/$K$1*($A$22:$A$2000))*$B$22:$B$2000)))</f>
        <v>-5.6328983751454125</v>
      </c>
      <c r="L1487">
        <f t="array" ref="L1487">+((SUM(COS($I1487/$K$1*($A$22:$A$2000))*$C$22:$C$2000)))</f>
        <v>-2.3513267336486763</v>
      </c>
      <c r="X1487" s="1">
        <v>2003.75</v>
      </c>
      <c r="Y1487" s="1">
        <v>-9.1708842217267994E-2</v>
      </c>
      <c r="Z1487" s="1">
        <v>0.1130825</v>
      </c>
      <c r="AA1487" s="1">
        <v>2003.75</v>
      </c>
      <c r="AB1487" s="1">
        <v>2.9799999999998898</v>
      </c>
      <c r="AC1487" s="1">
        <v>0.183569118875654</v>
      </c>
      <c r="AD1487" s="1">
        <v>74.982603368267107</v>
      </c>
    </row>
    <row r="1488" spans="1:30" x14ac:dyDescent="0.25">
      <c r="A1488" s="1"/>
      <c r="B1488" s="1"/>
      <c r="C1488" s="1"/>
      <c r="I1488">
        <f t="shared" si="77"/>
        <v>1486</v>
      </c>
      <c r="J1488">
        <f t="shared" si="76"/>
        <v>2.3650424543455646</v>
      </c>
      <c r="K1488">
        <f t="array" ref="K1488">+((SUM(COS($I1488/$K$1*($A$22:$A$2000))*$B$22:$B$2000)))</f>
        <v>-0.36391541589914578</v>
      </c>
      <c r="L1488">
        <f t="array" ref="L1488">+((SUM(COS($I1488/$K$1*($A$22:$A$2000))*$C$22:$C$2000)))</f>
        <v>5.5761967761631883</v>
      </c>
      <c r="X1488" s="1">
        <v>2003.833333</v>
      </c>
      <c r="Y1488" s="1">
        <v>2.4563115895690001E-2</v>
      </c>
      <c r="Z1488" s="1">
        <v>8.8344539999999999E-2</v>
      </c>
      <c r="AA1488" s="1">
        <v>2003.833333</v>
      </c>
      <c r="AB1488" s="1">
        <v>2.9819999999998901</v>
      </c>
      <c r="AC1488" s="1">
        <v>7.8719708134946303E-2</v>
      </c>
      <c r="AD1488" s="1">
        <v>63.294217157051001</v>
      </c>
    </row>
    <row r="1489" spans="1:30" x14ac:dyDescent="0.25">
      <c r="A1489" s="1"/>
      <c r="B1489" s="1"/>
      <c r="C1489" s="1"/>
      <c r="I1489">
        <f t="shared" si="77"/>
        <v>1487</v>
      </c>
      <c r="J1489">
        <f t="shared" si="76"/>
        <v>2.3666340037764835</v>
      </c>
      <c r="K1489">
        <f t="array" ref="K1489">+((SUM(COS($I1489/$K$1*($A$22:$A$2000))*$B$22:$B$2000)))</f>
        <v>3.9246391966050611</v>
      </c>
      <c r="L1489">
        <f t="array" ref="L1489">+((SUM(COS($I1489/$K$1*($A$22:$A$2000))*$C$22:$C$2000)))</f>
        <v>5.1234128629737539</v>
      </c>
      <c r="X1489" s="1">
        <v>2003.916667</v>
      </c>
      <c r="Y1489" s="1">
        <v>0.121062180580743</v>
      </c>
      <c r="Z1489" s="1">
        <v>0.40213559999999998</v>
      </c>
      <c r="AA1489" s="1">
        <v>2003.916667</v>
      </c>
      <c r="AB1489" s="1">
        <v>2.9839999999998899</v>
      </c>
      <c r="AC1489" s="1">
        <v>0.100289099753304</v>
      </c>
      <c r="AD1489" s="1">
        <v>66.683511405156594</v>
      </c>
    </row>
    <row r="1490" spans="1:30" x14ac:dyDescent="0.25">
      <c r="A1490" s="1"/>
      <c r="B1490" s="1"/>
      <c r="C1490" s="1"/>
      <c r="I1490">
        <f t="shared" si="77"/>
        <v>1488</v>
      </c>
      <c r="J1490">
        <f t="shared" si="76"/>
        <v>2.3682255532074028</v>
      </c>
      <c r="K1490">
        <f t="array" ref="K1490">+((SUM(COS($I1490/$K$1*($A$22:$A$2000))*$B$22:$B$2000)))</f>
        <v>3.7115187628552393</v>
      </c>
      <c r="L1490">
        <f t="array" ref="L1490">+((SUM(COS($I1490/$K$1*($A$22:$A$2000))*$C$22:$C$2000)))</f>
        <v>-1.4796680099298405</v>
      </c>
      <c r="X1490" s="1">
        <v>2004</v>
      </c>
      <c r="Y1490" s="1">
        <v>0.12583262532467601</v>
      </c>
      <c r="Z1490" s="1">
        <v>0.21300189999999999</v>
      </c>
      <c r="AA1490" s="1">
        <v>2004</v>
      </c>
      <c r="AB1490" s="1">
        <v>2.9859999999998901</v>
      </c>
      <c r="AC1490" s="1">
        <v>0.20483341210536499</v>
      </c>
      <c r="AD1490" s="1">
        <v>90.188626265178897</v>
      </c>
    </row>
    <row r="1491" spans="1:30" x14ac:dyDescent="0.25">
      <c r="A1491" s="1"/>
      <c r="B1491" s="1"/>
      <c r="C1491" s="1"/>
      <c r="I1491">
        <f t="shared" si="77"/>
        <v>1489</v>
      </c>
      <c r="J1491">
        <f t="shared" si="76"/>
        <v>2.3698171026383217</v>
      </c>
      <c r="K1491">
        <f t="array" ref="K1491">+((SUM(COS($I1491/$K$1*($A$22:$A$2000))*$B$22:$B$2000)))</f>
        <v>1.1631956941576629</v>
      </c>
      <c r="L1491">
        <f t="array" ref="L1491">+((SUM(COS($I1491/$K$1*($A$22:$A$2000))*$C$22:$C$2000)))</f>
        <v>-4.6373715396878836</v>
      </c>
      <c r="X1491" s="1">
        <v>2004.083333</v>
      </c>
      <c r="Y1491" s="1">
        <v>0.111954395313369</v>
      </c>
      <c r="Z1491" s="1">
        <v>0.28358270000000002</v>
      </c>
      <c r="AA1491" s="1">
        <v>2004.083333</v>
      </c>
      <c r="AB1491" s="1">
        <v>2.9879999999998899</v>
      </c>
      <c r="AC1491" s="1">
        <v>0.215165641926817</v>
      </c>
      <c r="AD1491" s="1">
        <v>122.70357246408101</v>
      </c>
    </row>
    <row r="1492" spans="1:30" x14ac:dyDescent="0.25">
      <c r="A1492" s="1"/>
      <c r="B1492" s="1"/>
      <c r="C1492" s="1"/>
      <c r="I1492">
        <f t="shared" si="77"/>
        <v>1490</v>
      </c>
      <c r="J1492">
        <f t="shared" si="76"/>
        <v>2.3714086520692406</v>
      </c>
      <c r="K1492">
        <f t="array" ref="K1492">+((SUM(COS($I1492/$K$1*($A$22:$A$2000))*$B$22:$B$2000)))</f>
        <v>8.6216877061556396E-2</v>
      </c>
      <c r="L1492">
        <f t="array" ref="L1492">+((SUM(COS($I1492/$K$1*($A$22:$A$2000))*$C$22:$C$2000)))</f>
        <v>-0.7968271665241734</v>
      </c>
      <c r="X1492" s="1">
        <v>2004.166667</v>
      </c>
      <c r="Y1492" s="1">
        <v>8.9312584015712695E-2</v>
      </c>
      <c r="Z1492" s="1">
        <v>0.22980829999999999</v>
      </c>
      <c r="AA1492" s="1">
        <v>2004.166667</v>
      </c>
      <c r="AB1492" s="1">
        <v>2.9899999999998901</v>
      </c>
      <c r="AC1492" s="1">
        <v>0.35502291511590101</v>
      </c>
      <c r="AD1492" s="1">
        <v>146.01382121206299</v>
      </c>
    </row>
    <row r="1493" spans="1:30" x14ac:dyDescent="0.25">
      <c r="A1493" s="1"/>
      <c r="B1493" s="1"/>
      <c r="C1493" s="1"/>
      <c r="I1493">
        <f t="shared" si="77"/>
        <v>1491</v>
      </c>
      <c r="J1493">
        <f t="shared" si="76"/>
        <v>2.3730002015001594</v>
      </c>
      <c r="K1493">
        <f t="array" ref="K1493">+((SUM(COS($I1493/$K$1*($A$22:$A$2000))*$B$22:$B$2000)))</f>
        <v>0.39926128264431554</v>
      </c>
      <c r="L1493">
        <f t="array" ref="L1493">+((SUM(COS($I1493/$K$1*($A$22:$A$2000))*$C$22:$C$2000)))</f>
        <v>3.7395382760880702</v>
      </c>
      <c r="X1493" s="1">
        <v>2004.25</v>
      </c>
      <c r="Y1493" s="1">
        <v>-3.2567820242455497E-2</v>
      </c>
      <c r="Z1493" s="1">
        <v>0.1013667</v>
      </c>
      <c r="AA1493" s="1">
        <v>2004.25</v>
      </c>
      <c r="AB1493" s="1">
        <v>2.9919999999998899</v>
      </c>
      <c r="AC1493" s="1">
        <v>1.9954723080721</v>
      </c>
      <c r="AD1493" s="1">
        <v>146.62995397982499</v>
      </c>
    </row>
    <row r="1494" spans="1:30" x14ac:dyDescent="0.25">
      <c r="A1494" s="1"/>
      <c r="B1494" s="1"/>
      <c r="C1494" s="1"/>
      <c r="I1494">
        <f t="shared" si="77"/>
        <v>1492</v>
      </c>
      <c r="J1494">
        <f t="shared" si="76"/>
        <v>2.3745917509310783</v>
      </c>
      <c r="K1494">
        <f t="array" ref="K1494">+((SUM(COS($I1494/$K$1*($A$22:$A$2000))*$B$22:$B$2000)))</f>
        <v>-0.85944558378879055</v>
      </c>
      <c r="L1494">
        <f t="array" ref="L1494">+((SUM(COS($I1494/$K$1*($A$22:$A$2000))*$C$22:$C$2000)))</f>
        <v>2.6473799141788716</v>
      </c>
      <c r="X1494" s="1">
        <v>2004.333333</v>
      </c>
      <c r="Y1494" s="1">
        <v>-0.237053056925532</v>
      </c>
      <c r="Z1494" s="1">
        <v>-0.36599720000000002</v>
      </c>
      <c r="AA1494" s="1">
        <v>2004.333333</v>
      </c>
      <c r="AB1494" s="1">
        <v>2.9939999999998901</v>
      </c>
      <c r="AC1494" s="1">
        <v>6.6164446265160199</v>
      </c>
      <c r="AD1494" s="1">
        <v>121.83090562675299</v>
      </c>
    </row>
    <row r="1495" spans="1:30" x14ac:dyDescent="0.25">
      <c r="A1495" s="1"/>
      <c r="B1495" s="1"/>
      <c r="C1495" s="1"/>
      <c r="I1495">
        <f t="shared" si="77"/>
        <v>1493</v>
      </c>
      <c r="J1495">
        <f t="shared" si="76"/>
        <v>2.3761833003619972</v>
      </c>
      <c r="K1495">
        <f t="array" ref="K1495">+((SUM(COS($I1495/$K$1*($A$22:$A$2000))*$B$22:$B$2000)))</f>
        <v>-3.7749320396782422</v>
      </c>
      <c r="L1495">
        <f t="array" ref="L1495">+((SUM(COS($I1495/$K$1*($A$22:$A$2000))*$C$22:$C$2000)))</f>
        <v>-1.8215542684368824</v>
      </c>
      <c r="X1495" s="1">
        <v>2004.416667</v>
      </c>
      <c r="Y1495" s="1">
        <v>-0.35064613388177701</v>
      </c>
      <c r="Z1495" s="1">
        <v>-0.19364609999999999</v>
      </c>
      <c r="AA1495" s="1">
        <v>2004.416667</v>
      </c>
      <c r="AB1495" s="1">
        <v>2.9959999999998899</v>
      </c>
      <c r="AC1495" s="1">
        <v>13.385037944856901</v>
      </c>
      <c r="AD1495" s="1">
        <v>81.093275010658701</v>
      </c>
    </row>
    <row r="1496" spans="1:30" x14ac:dyDescent="0.25">
      <c r="A1496" s="1"/>
      <c r="B1496" s="1"/>
      <c r="C1496" s="1"/>
      <c r="I1496">
        <f t="shared" si="77"/>
        <v>1494</v>
      </c>
      <c r="J1496">
        <f t="shared" si="76"/>
        <v>2.3777748497929165</v>
      </c>
      <c r="K1496">
        <f t="array" ref="K1496">+((SUM(COS($I1496/$K$1*($A$22:$A$2000))*$B$22:$B$2000)))</f>
        <v>-4.3257291879645718</v>
      </c>
      <c r="L1496">
        <f t="array" ref="L1496">+((SUM(COS($I1496/$K$1*($A$22:$A$2000))*$C$22:$C$2000)))</f>
        <v>-3.0918496462106204</v>
      </c>
      <c r="X1496" s="1">
        <v>2004.5</v>
      </c>
      <c r="Y1496" s="1">
        <v>-0.28347032305328601</v>
      </c>
      <c r="Z1496" s="1">
        <v>-7.6805800000000002E-3</v>
      </c>
      <c r="AA1496" s="1">
        <v>2004.5</v>
      </c>
      <c r="AB1496" s="1">
        <v>2.9979999999998901</v>
      </c>
      <c r="AC1496" s="1">
        <v>19.159526837138898</v>
      </c>
      <c r="AD1496" s="1">
        <v>41.331917437066799</v>
      </c>
    </row>
    <row r="1497" spans="1:30" x14ac:dyDescent="0.25">
      <c r="A1497" s="1"/>
      <c r="B1497" s="1"/>
      <c r="C1497" s="1"/>
      <c r="I1497">
        <f t="shared" si="77"/>
        <v>1495</v>
      </c>
      <c r="J1497">
        <f t="shared" si="76"/>
        <v>2.3793663992238354</v>
      </c>
      <c r="K1497">
        <f t="array" ref="K1497">+((SUM(COS($I1497/$K$1*($A$22:$A$2000))*$B$22:$B$2000)))</f>
        <v>-0.28472109019868319</v>
      </c>
      <c r="L1497">
        <f t="array" ref="L1497">+((SUM(COS($I1497/$K$1*($A$22:$A$2000))*$C$22:$C$2000)))</f>
        <v>1.9908469447580346E-2</v>
      </c>
      <c r="X1497" s="1">
        <v>2004.583333</v>
      </c>
      <c r="Y1497" s="1">
        <v>-0.164473217699033</v>
      </c>
      <c r="Z1497" s="1">
        <v>0.148227</v>
      </c>
      <c r="AA1497" s="1">
        <v>2004.583333</v>
      </c>
      <c r="AB1497" s="1">
        <v>2.9999999999998899</v>
      </c>
      <c r="AC1497" s="1">
        <v>21.4695331504447</v>
      </c>
      <c r="AD1497" s="1">
        <v>15.5516610164981</v>
      </c>
    </row>
    <row r="1498" spans="1:30" x14ac:dyDescent="0.25">
      <c r="A1498" s="1"/>
      <c r="B1498" s="1"/>
      <c r="C1498" s="1"/>
      <c r="I1498">
        <f t="shared" si="77"/>
        <v>1496</v>
      </c>
      <c r="J1498">
        <f t="shared" si="76"/>
        <v>2.3809579486547543</v>
      </c>
      <c r="K1498">
        <f t="array" ref="K1498">+((SUM(COS($I1498/$K$1*($A$22:$A$2000))*$B$22:$B$2000)))</f>
        <v>4.5682608870191528</v>
      </c>
      <c r="L1498">
        <f t="array" ref="L1498">+((SUM(COS($I1498/$K$1*($A$22:$A$2000))*$C$22:$C$2000)))</f>
        <v>2.3290454888703924</v>
      </c>
      <c r="X1498" s="1">
        <v>2004.666667</v>
      </c>
      <c r="Y1498" s="1">
        <v>-0.140795359973999</v>
      </c>
      <c r="Z1498" s="1">
        <v>0.2536331</v>
      </c>
      <c r="AA1498" s="1">
        <v>2004.666667</v>
      </c>
      <c r="AB1498" s="1">
        <v>3.0019999999998901</v>
      </c>
      <c r="AC1498" s="1">
        <v>20.049059768659301</v>
      </c>
      <c r="AD1498" s="1">
        <v>5.4575393677631601</v>
      </c>
    </row>
    <row r="1499" spans="1:30" x14ac:dyDescent="0.25">
      <c r="A1499" s="1"/>
      <c r="B1499" s="1"/>
      <c r="C1499" s="1"/>
      <c r="I1499">
        <f t="shared" si="77"/>
        <v>1497</v>
      </c>
      <c r="J1499">
        <f t="shared" si="76"/>
        <v>2.3825494980856732</v>
      </c>
      <c r="K1499">
        <f t="array" ref="K1499">+((SUM(COS($I1499/$K$1*($A$22:$A$2000))*$B$22:$B$2000)))</f>
        <v>4.9918465695952792</v>
      </c>
      <c r="L1499">
        <f t="array" ref="L1499">+((SUM(COS($I1499/$K$1*($A$22:$A$2000))*$C$22:$C$2000)))</f>
        <v>0.47558228566071375</v>
      </c>
      <c r="X1499" s="1">
        <v>2004.75</v>
      </c>
      <c r="Y1499" s="1">
        <v>-0.17788236399414001</v>
      </c>
      <c r="Z1499" s="1">
        <v>0.35220259999999998</v>
      </c>
      <c r="AA1499" s="1">
        <v>2004.75</v>
      </c>
      <c r="AB1499" s="1">
        <v>3.0039999999998899</v>
      </c>
      <c r="AC1499" s="1">
        <v>15.581361706825801</v>
      </c>
      <c r="AD1499" s="1">
        <v>5.2995452925154103</v>
      </c>
    </row>
    <row r="1500" spans="1:30" x14ac:dyDescent="0.25">
      <c r="A1500" s="1"/>
      <c r="B1500" s="1"/>
      <c r="C1500" s="1"/>
      <c r="I1500">
        <f t="shared" si="77"/>
        <v>1498</v>
      </c>
      <c r="J1500">
        <f t="shared" si="76"/>
        <v>2.3841410475165925</v>
      </c>
      <c r="K1500">
        <f t="array" ref="K1500">+((SUM(COS($I1500/$K$1*($A$22:$A$2000))*$B$22:$B$2000)))</f>
        <v>1.3493066256753425</v>
      </c>
      <c r="L1500">
        <f t="array" ref="L1500">+((SUM(COS($I1500/$K$1*($A$22:$A$2000))*$C$22:$C$2000)))</f>
        <v>-2.3279124444853476</v>
      </c>
      <c r="X1500" s="1">
        <v>2004.833333</v>
      </c>
      <c r="Y1500" s="1">
        <v>-0.16989907884415301</v>
      </c>
      <c r="Z1500" s="1">
        <v>9.4563960000000002E-2</v>
      </c>
      <c r="AA1500" s="1">
        <v>2004.833333</v>
      </c>
      <c r="AB1500" s="1">
        <v>3.0059999999998901</v>
      </c>
      <c r="AC1500" s="1">
        <v>9.3024243071008694</v>
      </c>
      <c r="AD1500" s="1">
        <v>8.9699426760185208</v>
      </c>
    </row>
    <row r="1501" spans="1:30" x14ac:dyDescent="0.25">
      <c r="A1501" s="1"/>
      <c r="B1501" s="1"/>
      <c r="C1501" s="1"/>
      <c r="I1501">
        <f t="shared" si="77"/>
        <v>1499</v>
      </c>
      <c r="J1501">
        <f t="shared" si="76"/>
        <v>2.3857325969475114</v>
      </c>
      <c r="K1501">
        <f t="array" ref="K1501">+((SUM(COS($I1501/$K$1*($A$22:$A$2000))*$B$22:$B$2000)))</f>
        <v>-1.4381640086597676</v>
      </c>
      <c r="L1501">
        <f t="array" ref="L1501">+((SUM(COS($I1501/$K$1*($A$22:$A$2000))*$C$22:$C$2000)))</f>
        <v>-1.5316665108417831</v>
      </c>
      <c r="X1501" s="1">
        <v>2004.916667</v>
      </c>
      <c r="Y1501" s="1">
        <v>-0.12569598078218899</v>
      </c>
      <c r="Z1501" s="1">
        <v>8.0846609999999999E-2</v>
      </c>
      <c r="AA1501" s="1">
        <v>2004.916667</v>
      </c>
      <c r="AB1501" s="1">
        <v>3.0079999999998899</v>
      </c>
      <c r="AC1501" s="1">
        <v>3.7819863143596701</v>
      </c>
      <c r="AD1501" s="1">
        <v>12.5124476463766</v>
      </c>
    </row>
    <row r="1502" spans="1:30" x14ac:dyDescent="0.25">
      <c r="A1502" s="1"/>
      <c r="B1502" s="1"/>
      <c r="C1502" s="1"/>
      <c r="I1502">
        <f t="shared" si="77"/>
        <v>1500</v>
      </c>
      <c r="J1502">
        <f t="shared" si="76"/>
        <v>2.3873241463784303</v>
      </c>
      <c r="K1502">
        <f t="array" ref="K1502">+((SUM(COS($I1502/$K$1*($A$22:$A$2000))*$B$22:$B$2000)))</f>
        <v>-1.3991386856952182</v>
      </c>
      <c r="L1502">
        <f t="array" ref="L1502">+((SUM(COS($I1502/$K$1*($A$22:$A$2000))*$C$22:$C$2000)))</f>
        <v>1.8843152659305413</v>
      </c>
      <c r="X1502" s="1">
        <v>2005</v>
      </c>
      <c r="Y1502" s="1">
        <v>-0.108299574512233</v>
      </c>
      <c r="Z1502" s="1">
        <v>4.4622929999999998E-2</v>
      </c>
      <c r="AA1502" s="1">
        <v>2005</v>
      </c>
      <c r="AB1502" s="1">
        <v>3.0099999999998901</v>
      </c>
      <c r="AC1502" s="1">
        <v>1.31524935927784</v>
      </c>
      <c r="AD1502" s="1">
        <v>14.4036634833333</v>
      </c>
    </row>
    <row r="1503" spans="1:30" x14ac:dyDescent="0.25">
      <c r="A1503" s="1"/>
      <c r="B1503" s="1"/>
      <c r="C1503" s="1"/>
      <c r="I1503">
        <f t="shared" si="77"/>
        <v>1501</v>
      </c>
      <c r="J1503">
        <f t="shared" si="76"/>
        <v>2.3889156958093491</v>
      </c>
      <c r="K1503">
        <f t="array" ref="K1503">+((SUM(COS($I1503/$K$1*($A$22:$A$2000))*$B$22:$B$2000)))</f>
        <v>-1.6196880987179436</v>
      </c>
      <c r="L1503">
        <f t="array" ref="L1503">+((SUM(COS($I1503/$K$1*($A$22:$A$2000))*$C$22:$C$2000)))</f>
        <v>3.010464093502887</v>
      </c>
      <c r="X1503" s="1">
        <v>2005.083333</v>
      </c>
      <c r="Y1503" s="1">
        <v>-8.6351373271190496E-2</v>
      </c>
      <c r="Z1503" s="1">
        <v>-0.39059670000000002</v>
      </c>
      <c r="AA1503" s="1">
        <v>2005.083333</v>
      </c>
      <c r="AB1503" s="1">
        <v>3.0119999999998899</v>
      </c>
      <c r="AC1503" s="1">
        <v>1.28755384027991</v>
      </c>
      <c r="AD1503" s="1">
        <v>15.044683836160001</v>
      </c>
    </row>
    <row r="1504" spans="1:30" x14ac:dyDescent="0.25">
      <c r="A1504" s="1"/>
      <c r="B1504" s="1"/>
      <c r="C1504" s="1"/>
      <c r="I1504">
        <f t="shared" si="77"/>
        <v>1502</v>
      </c>
      <c r="J1504">
        <f t="shared" si="76"/>
        <v>2.390507245240268</v>
      </c>
      <c r="K1504">
        <f t="array" ref="K1504">+((SUM(COS($I1504/$K$1*($A$22:$A$2000))*$B$22:$B$2000)))</f>
        <v>-3.7214202966487222</v>
      </c>
      <c r="L1504">
        <f t="array" ref="L1504">+((SUM(COS($I1504/$K$1*($A$22:$A$2000))*$C$22:$C$2000)))</f>
        <v>0.28511140631140852</v>
      </c>
      <c r="X1504" s="1">
        <v>2005.166667</v>
      </c>
      <c r="Y1504" s="1">
        <v>5.4404243749939197E-4</v>
      </c>
      <c r="Z1504" s="1">
        <v>-0.28008559999999999</v>
      </c>
      <c r="AA1504" s="1">
        <v>2005.166667</v>
      </c>
      <c r="AB1504" s="1">
        <v>3.0139999999998901</v>
      </c>
      <c r="AC1504" s="1">
        <v>1.35662045969583</v>
      </c>
      <c r="AD1504" s="1">
        <v>14.272932225025</v>
      </c>
    </row>
    <row r="1505" spans="1:30" x14ac:dyDescent="0.25">
      <c r="A1505" s="1"/>
      <c r="B1505" s="1"/>
      <c r="C1505" s="1"/>
      <c r="I1505">
        <f t="shared" si="77"/>
        <v>1503</v>
      </c>
      <c r="J1505">
        <f t="shared" si="76"/>
        <v>2.3920987946711869</v>
      </c>
      <c r="K1505">
        <f t="array" ref="K1505">+((SUM(COS($I1505/$K$1*($A$22:$A$2000))*$B$22:$B$2000)))</f>
        <v>-3.8758860542333475</v>
      </c>
      <c r="L1505">
        <f t="array" ref="L1505">+((SUM(COS($I1505/$K$1*($A$22:$A$2000))*$C$22:$C$2000)))</f>
        <v>-2.3880308767685579</v>
      </c>
      <c r="X1505" s="1">
        <v>2005.25</v>
      </c>
      <c r="Y1505" s="1">
        <v>9.5158282165140703E-2</v>
      </c>
      <c r="Z1505" s="1">
        <v>0.26460479999999997</v>
      </c>
      <c r="AA1505" s="1">
        <v>2005.25</v>
      </c>
      <c r="AB1505" s="1">
        <v>3.0159999999998899</v>
      </c>
      <c r="AC1505" s="1">
        <v>0.81432049358926595</v>
      </c>
      <c r="AD1505" s="1">
        <v>11.096234149893199</v>
      </c>
    </row>
    <row r="1506" spans="1:30" x14ac:dyDescent="0.25">
      <c r="A1506" s="1"/>
      <c r="B1506" s="1"/>
      <c r="C1506" s="1"/>
      <c r="I1506">
        <f t="shared" si="77"/>
        <v>1504</v>
      </c>
      <c r="J1506">
        <f t="shared" si="76"/>
        <v>2.3936903441021058</v>
      </c>
      <c r="K1506">
        <f t="array" ref="K1506">+((SUM(COS($I1506/$K$1*($A$22:$A$2000))*$B$22:$B$2000)))</f>
        <v>1.0475785840102334</v>
      </c>
      <c r="L1506">
        <f t="array" ref="L1506">+((SUM(COS($I1506/$K$1*($A$22:$A$2000))*$C$22:$C$2000)))</f>
        <v>-1.502577836965425</v>
      </c>
      <c r="X1506" s="1">
        <v>2005.333333</v>
      </c>
      <c r="Y1506" s="1">
        <v>0.100947637902172</v>
      </c>
      <c r="Z1506" s="1">
        <v>0.16551179999999999</v>
      </c>
      <c r="AA1506" s="1">
        <v>2005.333333</v>
      </c>
      <c r="AB1506" s="1">
        <v>3.0179999999998901</v>
      </c>
      <c r="AC1506" s="1">
        <v>0.56768837805813499</v>
      </c>
      <c r="AD1506" s="1">
        <v>7.7169117515599703</v>
      </c>
    </row>
    <row r="1507" spans="1:30" x14ac:dyDescent="0.25">
      <c r="A1507" s="1"/>
      <c r="B1507" s="1"/>
      <c r="C1507" s="1"/>
      <c r="I1507">
        <f t="shared" si="77"/>
        <v>1505</v>
      </c>
      <c r="J1507">
        <f t="shared" si="76"/>
        <v>2.3952818935330251</v>
      </c>
      <c r="K1507">
        <f t="array" ref="K1507">+((SUM(COS($I1507/$K$1*($A$22:$A$2000))*$B$22:$B$2000)))</f>
        <v>6.7091782397030366</v>
      </c>
      <c r="L1507">
        <f t="array" ref="L1507">+((SUM(COS($I1507/$K$1*($A$22:$A$2000))*$C$22:$C$2000)))</f>
        <v>1.0584606417635611</v>
      </c>
      <c r="X1507" s="1">
        <v>2005.416667</v>
      </c>
      <c r="Y1507" s="1">
        <v>6.4772058477144498E-2</v>
      </c>
      <c r="Z1507" s="1">
        <v>1.4882029999999999E-2</v>
      </c>
      <c r="AA1507" s="1">
        <v>2005.416667</v>
      </c>
      <c r="AB1507" s="1">
        <v>3.0199999999998899</v>
      </c>
      <c r="AC1507" s="1">
        <v>0.73639391790873099</v>
      </c>
      <c r="AD1507" s="1">
        <v>10.5310010196023</v>
      </c>
    </row>
    <row r="1508" spans="1:30" x14ac:dyDescent="0.25">
      <c r="A1508" s="1"/>
      <c r="B1508" s="1"/>
      <c r="C1508" s="1"/>
      <c r="I1508">
        <f t="shared" si="77"/>
        <v>1506</v>
      </c>
      <c r="J1508">
        <f t="shared" si="76"/>
        <v>2.396873442963944</v>
      </c>
      <c r="K1508">
        <f t="array" ref="K1508">+((SUM(COS($I1508/$K$1*($A$22:$A$2000))*$B$22:$B$2000)))</f>
        <v>6.1227996462335703</v>
      </c>
      <c r="L1508">
        <f t="array" ref="L1508">+((SUM(COS($I1508/$K$1*($A$22:$A$2000))*$C$22:$C$2000)))</f>
        <v>1.133007482968841</v>
      </c>
      <c r="X1508" s="1">
        <v>2005.5</v>
      </c>
      <c r="Y1508" s="1">
        <v>0.11657795333005699</v>
      </c>
      <c r="Z1508" s="1">
        <v>-9.0127970000000002E-2</v>
      </c>
      <c r="AA1508" s="1">
        <v>2005.5</v>
      </c>
      <c r="AB1508" s="1">
        <v>3.0219999999998901</v>
      </c>
      <c r="AC1508" s="1">
        <v>0.65261754988555998</v>
      </c>
      <c r="AD1508" s="1">
        <v>24.212558601096401</v>
      </c>
    </row>
    <row r="1509" spans="1:30" x14ac:dyDescent="0.25">
      <c r="A1509" s="1"/>
      <c r="B1509" s="1"/>
      <c r="C1509" s="1"/>
      <c r="I1509">
        <f t="shared" si="77"/>
        <v>1507</v>
      </c>
      <c r="J1509">
        <f t="shared" si="76"/>
        <v>2.3984649923948629</v>
      </c>
      <c r="K1509">
        <f t="array" ref="K1509">+((SUM(COS($I1509/$K$1*($A$22:$A$2000))*$B$22:$B$2000)))</f>
        <v>5.7156310751431433E-2</v>
      </c>
      <c r="L1509">
        <f t="array" ref="L1509">+((SUM(COS($I1509/$K$1*($A$22:$A$2000))*$C$22:$C$2000)))</f>
        <v>-1.3244478799377226</v>
      </c>
      <c r="X1509" s="1">
        <v>2005.583333</v>
      </c>
      <c r="Y1509" s="1">
        <v>0.24444108268696699</v>
      </c>
      <c r="Z1509" s="1">
        <v>-6.3732449999999996E-2</v>
      </c>
      <c r="AA1509" s="1">
        <v>2005.583333</v>
      </c>
      <c r="AB1509" s="1">
        <v>3.0239999999998899</v>
      </c>
      <c r="AC1509" s="1">
        <v>0.40089275505014299</v>
      </c>
      <c r="AD1509" s="1">
        <v>46.077279205195303</v>
      </c>
    </row>
    <row r="1510" spans="1:30" x14ac:dyDescent="0.25">
      <c r="A1510" s="1"/>
      <c r="B1510" s="1"/>
      <c r="C1510" s="1"/>
      <c r="I1510">
        <f t="shared" si="77"/>
        <v>1508</v>
      </c>
      <c r="J1510">
        <f t="shared" si="76"/>
        <v>2.4000565418257818</v>
      </c>
      <c r="K1510">
        <f t="array" ref="K1510">+((SUM(COS($I1510/$K$1*($A$22:$A$2000))*$B$22:$B$2000)))</f>
        <v>-3.63979876355774</v>
      </c>
      <c r="L1510">
        <f t="array" ref="L1510">+((SUM(COS($I1510/$K$1*($A$22:$A$2000))*$C$22:$C$2000)))</f>
        <v>-2.1387994381749378</v>
      </c>
      <c r="X1510" s="1">
        <v>2005.666667</v>
      </c>
      <c r="Y1510" s="1">
        <v>0.30014360581674598</v>
      </c>
      <c r="Z1510" s="1">
        <v>-0.17384620000000001</v>
      </c>
      <c r="AA1510" s="1">
        <v>2005.666667</v>
      </c>
      <c r="AB1510" s="1">
        <v>3.0259999999998901</v>
      </c>
      <c r="AC1510" s="1">
        <v>0.43182297979829098</v>
      </c>
      <c r="AD1510" s="1">
        <v>67.330151440901901</v>
      </c>
    </row>
    <row r="1511" spans="1:30" x14ac:dyDescent="0.25">
      <c r="A1511" s="1"/>
      <c r="B1511" s="1"/>
      <c r="C1511" s="1"/>
      <c r="I1511">
        <f t="shared" si="77"/>
        <v>1509</v>
      </c>
      <c r="J1511">
        <f t="shared" si="76"/>
        <v>2.4016480912567006</v>
      </c>
      <c r="K1511">
        <f t="array" ref="K1511">+((SUM(COS($I1511/$K$1*($A$22:$A$2000))*$B$22:$B$2000)))</f>
        <v>-2.0599114575907471</v>
      </c>
      <c r="L1511">
        <f t="array" ref="L1511">+((SUM(COS($I1511/$K$1*($A$22:$A$2000))*$C$22:$C$2000)))</f>
        <v>0.65922258515007237</v>
      </c>
      <c r="X1511" s="1">
        <v>2005.75</v>
      </c>
      <c r="Y1511" s="1">
        <v>0.24026695400288001</v>
      </c>
      <c r="Z1511" s="1">
        <v>-7.9647869999999996E-2</v>
      </c>
      <c r="AA1511" s="1">
        <v>2005.75</v>
      </c>
      <c r="AB1511" s="1">
        <v>3.0279999999998899</v>
      </c>
      <c r="AC1511" s="1">
        <v>0.51877484557274101</v>
      </c>
      <c r="AD1511" s="1">
        <v>79.450051043212795</v>
      </c>
    </row>
    <row r="1512" spans="1:30" x14ac:dyDescent="0.25">
      <c r="A1512" s="1"/>
      <c r="B1512" s="1"/>
      <c r="C1512" s="1"/>
      <c r="I1512">
        <f t="shared" si="77"/>
        <v>1510</v>
      </c>
      <c r="J1512">
        <f t="shared" si="76"/>
        <v>2.4032396406876195</v>
      </c>
      <c r="K1512">
        <f t="array" ref="K1512">+((SUM(COS($I1512/$K$1*($A$22:$A$2000))*$B$22:$B$2000)))</f>
        <v>-1.5864896006695781</v>
      </c>
      <c r="L1512">
        <f t="array" ref="L1512">+((SUM(COS($I1512/$K$1*($A$22:$A$2000))*$C$22:$C$2000)))</f>
        <v>3.4331305410675417</v>
      </c>
      <c r="X1512" s="1">
        <v>2005.833333</v>
      </c>
      <c r="Y1512" s="1">
        <v>0.19103229264580199</v>
      </c>
      <c r="Z1512" s="1">
        <v>-2.4847060000000001E-2</v>
      </c>
      <c r="AA1512" s="1">
        <v>2005.833333</v>
      </c>
      <c r="AB1512" s="1">
        <v>3.0299999999998901</v>
      </c>
      <c r="AC1512" s="1">
        <v>0.37673146820912701</v>
      </c>
      <c r="AD1512" s="1">
        <v>79.522792840182504</v>
      </c>
    </row>
    <row r="1513" spans="1:30" x14ac:dyDescent="0.25">
      <c r="A1513" s="1"/>
      <c r="B1513" s="1"/>
      <c r="C1513" s="1"/>
      <c r="I1513">
        <f t="shared" si="77"/>
        <v>1511</v>
      </c>
      <c r="J1513">
        <f t="shared" si="76"/>
        <v>2.4048311901185384</v>
      </c>
      <c r="K1513">
        <f t="array" ref="K1513">+((SUM(COS($I1513/$K$1*($A$22:$A$2000))*$B$22:$B$2000)))</f>
        <v>-6.0606696231174997</v>
      </c>
      <c r="L1513">
        <f t="array" ref="L1513">+((SUM(COS($I1513/$K$1*($A$22:$A$2000))*$C$22:$C$2000)))</f>
        <v>1.9792391206082802</v>
      </c>
      <c r="X1513" s="1">
        <v>2005.916667</v>
      </c>
      <c r="Y1513" s="1">
        <v>0.22956264661626899</v>
      </c>
      <c r="Z1513" s="1">
        <v>-8.6904480000000006E-2</v>
      </c>
      <c r="AA1513" s="1">
        <v>2005.916667</v>
      </c>
      <c r="AB1513" s="1">
        <v>3.0319999999998899</v>
      </c>
      <c r="AC1513" s="1">
        <v>0.28821829891128298</v>
      </c>
      <c r="AD1513" s="1">
        <v>69.6568944623031</v>
      </c>
    </row>
    <row r="1514" spans="1:30" x14ac:dyDescent="0.25">
      <c r="A1514" s="1"/>
      <c r="B1514" s="1"/>
      <c r="C1514" s="1"/>
      <c r="I1514">
        <f t="shared" si="77"/>
        <v>1512</v>
      </c>
      <c r="J1514">
        <f t="shared" si="76"/>
        <v>2.4064227395494573</v>
      </c>
      <c r="K1514">
        <f t="array" ref="K1514">+((SUM(COS($I1514/$K$1*($A$22:$A$2000))*$B$22:$B$2000)))</f>
        <v>-7.2925613914047975</v>
      </c>
      <c r="L1514">
        <f t="array" ref="L1514">+((SUM(COS($I1514/$K$1*($A$22:$A$2000))*$C$22:$C$2000)))</f>
        <v>-2.0384245543497674</v>
      </c>
      <c r="X1514" s="1">
        <v>2006</v>
      </c>
      <c r="Y1514" s="1">
        <v>0.26381903975865501</v>
      </c>
      <c r="Z1514" s="1">
        <v>3.3262880000000002E-2</v>
      </c>
      <c r="AA1514" s="1">
        <v>2006</v>
      </c>
      <c r="AB1514" s="1">
        <v>3.0339999999998901</v>
      </c>
      <c r="AC1514" s="1">
        <v>0.38192024319654699</v>
      </c>
      <c r="AD1514" s="1">
        <v>53.368435506891601</v>
      </c>
    </row>
    <row r="1515" spans="1:30" x14ac:dyDescent="0.25">
      <c r="A1515" s="1"/>
      <c r="B1515" s="1"/>
      <c r="C1515" s="1"/>
      <c r="I1515">
        <f t="shared" si="77"/>
        <v>1513</v>
      </c>
      <c r="J1515">
        <f t="shared" si="76"/>
        <v>2.4080142889803766</v>
      </c>
      <c r="K1515">
        <f t="array" ref="K1515">+((SUM(COS($I1515/$K$1*($A$22:$A$2000))*$B$22:$B$2000)))</f>
        <v>3.677829007482992</v>
      </c>
      <c r="L1515">
        <f t="array" ref="L1515">+((SUM(COS($I1515/$K$1*($A$22:$A$2000))*$C$22:$C$2000)))</f>
        <v>-2.9887183807491375</v>
      </c>
      <c r="X1515" s="1">
        <v>2006.083333</v>
      </c>
      <c r="Y1515" s="1">
        <v>0.207876395534</v>
      </c>
      <c r="Z1515" s="1">
        <v>-0.13633729999999999</v>
      </c>
      <c r="AA1515" s="1">
        <v>2006.083333</v>
      </c>
      <c r="AB1515" s="1">
        <v>3.0359999999998899</v>
      </c>
      <c r="AC1515" s="1">
        <v>0.36872426713946999</v>
      </c>
      <c r="AD1515" s="1">
        <v>35.846175164226402</v>
      </c>
    </row>
    <row r="1516" spans="1:30" x14ac:dyDescent="0.25">
      <c r="A1516" s="1"/>
      <c r="B1516" s="1"/>
      <c r="C1516" s="1"/>
      <c r="I1516">
        <f t="shared" si="77"/>
        <v>1514</v>
      </c>
      <c r="J1516">
        <f t="shared" si="76"/>
        <v>2.4096058384112955</v>
      </c>
      <c r="K1516">
        <f t="array" ref="K1516">+((SUM(COS($I1516/$K$1*($A$22:$A$2000))*$B$22:$B$2000)))</f>
        <v>18.543434903850923</v>
      </c>
      <c r="L1516">
        <f t="array" ref="L1516">+((SUM(COS($I1516/$K$1*($A$22:$A$2000))*$C$22:$C$2000)))</f>
        <v>0.52895413092619836</v>
      </c>
      <c r="X1516" s="1">
        <v>2006.166667</v>
      </c>
      <c r="Y1516" s="1">
        <v>0.13417417634498399</v>
      </c>
      <c r="Z1516" s="1">
        <v>-7.3183730000000002E-2</v>
      </c>
      <c r="AA1516" s="1">
        <v>2006.166667</v>
      </c>
      <c r="AB1516" s="1">
        <v>3.0379999999998901</v>
      </c>
      <c r="AC1516" s="1">
        <v>0.247667511887604</v>
      </c>
      <c r="AD1516" s="1">
        <v>24.094550579020702</v>
      </c>
    </row>
    <row r="1517" spans="1:30" x14ac:dyDescent="0.25">
      <c r="A1517" s="1"/>
      <c r="B1517" s="1"/>
      <c r="C1517" s="1"/>
      <c r="I1517">
        <f t="shared" si="77"/>
        <v>1515</v>
      </c>
      <c r="J1517">
        <f t="shared" si="76"/>
        <v>2.4111973878422144</v>
      </c>
      <c r="K1517">
        <f t="array" ref="K1517">+((SUM(COS($I1517/$K$1*($A$22:$A$2000))*$B$22:$B$2000)))</f>
        <v>16.905529119194231</v>
      </c>
      <c r="L1517">
        <f t="array" ref="L1517">+((SUM(COS($I1517/$K$1*($A$22:$A$2000))*$C$22:$C$2000)))</f>
        <v>3.0403937564850914</v>
      </c>
      <c r="X1517" s="1">
        <v>2006.25</v>
      </c>
      <c r="Y1517" s="1">
        <v>0.146105565368368</v>
      </c>
      <c r="Z1517" s="1">
        <v>0.16528609999999999</v>
      </c>
      <c r="AA1517" s="1">
        <v>2006.25</v>
      </c>
      <c r="AB1517" s="1">
        <v>3.0399999999998899</v>
      </c>
      <c r="AC1517" s="1">
        <v>0.26788363718950697</v>
      </c>
      <c r="AD1517" s="1">
        <v>19.737781180627199</v>
      </c>
    </row>
    <row r="1518" spans="1:30" x14ac:dyDescent="0.25">
      <c r="A1518" s="1"/>
      <c r="B1518" s="1"/>
      <c r="C1518" s="1"/>
      <c r="I1518">
        <f t="shared" si="77"/>
        <v>1516</v>
      </c>
      <c r="J1518">
        <f t="shared" si="76"/>
        <v>2.4127889372731333</v>
      </c>
      <c r="K1518">
        <f t="array" ref="K1518">+((SUM(COS($I1518/$K$1*($A$22:$A$2000))*$B$22:$B$2000)))</f>
        <v>-6.1298989472393606</v>
      </c>
      <c r="L1518">
        <f t="array" ref="L1518">+((SUM(COS($I1518/$K$1*($A$22:$A$2000))*$C$22:$C$2000)))</f>
        <v>-0.12268730530627814</v>
      </c>
      <c r="X1518" s="1">
        <v>2006.333333</v>
      </c>
      <c r="Y1518" s="1">
        <v>0.20938952471797201</v>
      </c>
      <c r="Z1518" s="1">
        <v>-9.1083940000000006E-3</v>
      </c>
      <c r="AA1518" s="1">
        <v>2006.333333</v>
      </c>
      <c r="AB1518" s="1">
        <v>3.0419999999998901</v>
      </c>
      <c r="AC1518" s="1">
        <v>0.33118420702828799</v>
      </c>
      <c r="AD1518" s="1">
        <v>16.561660949707498</v>
      </c>
    </row>
    <row r="1519" spans="1:30" x14ac:dyDescent="0.25">
      <c r="A1519" s="1"/>
      <c r="B1519" s="1"/>
      <c r="C1519" s="1"/>
      <c r="I1519">
        <f t="shared" si="77"/>
        <v>1517</v>
      </c>
      <c r="J1519">
        <f t="shared" si="76"/>
        <v>2.4143804867040521</v>
      </c>
      <c r="K1519">
        <f t="array" ref="K1519">+((SUM(COS($I1519/$K$1*($A$22:$A$2000))*$B$22:$B$2000)))</f>
        <v>-27.453725492096172</v>
      </c>
      <c r="L1519">
        <f t="array" ref="L1519">+((SUM(COS($I1519/$K$1*($A$22:$A$2000))*$C$22:$C$2000)))</f>
        <v>-5.1891066142405755</v>
      </c>
      <c r="X1519" s="1">
        <v>2006.416667</v>
      </c>
      <c r="Y1519" s="1">
        <v>0.227756679391067</v>
      </c>
      <c r="Z1519" s="1">
        <v>0.13162160000000001</v>
      </c>
      <c r="AA1519" s="1">
        <v>2006.416667</v>
      </c>
      <c r="AB1519" s="1">
        <v>3.0439999999998899</v>
      </c>
      <c r="AC1519" s="1">
        <v>0.25606084807681001</v>
      </c>
      <c r="AD1519" s="1">
        <v>13.7356664249759</v>
      </c>
    </row>
    <row r="1520" spans="1:30" x14ac:dyDescent="0.25">
      <c r="A1520" s="1"/>
      <c r="B1520" s="1"/>
      <c r="C1520" s="1"/>
      <c r="I1520">
        <f t="shared" si="77"/>
        <v>1518</v>
      </c>
      <c r="J1520">
        <f t="shared" si="76"/>
        <v>2.4159720361349715</v>
      </c>
      <c r="K1520">
        <f t="array" ref="K1520">+((SUM(COS($I1520/$K$1*($A$22:$A$2000))*$B$22:$B$2000)))</f>
        <v>-21.169458484662727</v>
      </c>
      <c r="L1520">
        <f t="array" ref="L1520">+((SUM(COS($I1520/$K$1*($A$22:$A$2000))*$C$22:$C$2000)))</f>
        <v>-4.099203899523852</v>
      </c>
      <c r="X1520" s="1">
        <v>2006.5</v>
      </c>
      <c r="Y1520" s="1">
        <v>0.208427399499195</v>
      </c>
      <c r="Z1520" s="1">
        <v>0.33364129999999997</v>
      </c>
      <c r="AA1520" s="1">
        <v>2006.5</v>
      </c>
      <c r="AB1520" s="1">
        <v>3.0459999999998901</v>
      </c>
      <c r="AC1520" s="1">
        <v>0.201950033728515</v>
      </c>
      <c r="AD1520" s="1">
        <v>22.1689353916843</v>
      </c>
    </row>
    <row r="1521" spans="1:30" x14ac:dyDescent="0.25">
      <c r="A1521" s="1"/>
      <c r="B1521" s="1"/>
      <c r="C1521" s="1"/>
      <c r="I1521">
        <f t="shared" si="77"/>
        <v>1519</v>
      </c>
      <c r="J1521">
        <f t="shared" si="76"/>
        <v>2.4175635855658903</v>
      </c>
      <c r="K1521">
        <f t="array" ref="K1521">+((SUM(COS($I1521/$K$1*($A$22:$A$2000))*$B$22:$B$2000)))</f>
        <v>7.9201819267158076</v>
      </c>
      <c r="L1521">
        <f t="array" ref="L1521">+((SUM(COS($I1521/$K$1*($A$22:$A$2000))*$C$22:$C$2000)))</f>
        <v>3.9559803075283657</v>
      </c>
      <c r="X1521" s="1">
        <v>2006.583333</v>
      </c>
      <c r="Y1521" s="1">
        <v>0.233974361903694</v>
      </c>
      <c r="Z1521" s="1">
        <v>0.51020690000000002</v>
      </c>
      <c r="AA1521" s="1">
        <v>2006.583333</v>
      </c>
      <c r="AB1521" s="1">
        <v>3.0479999999998899</v>
      </c>
      <c r="AC1521" s="1">
        <v>0.266418388291011</v>
      </c>
      <c r="AD1521" s="1">
        <v>46.181416039058398</v>
      </c>
    </row>
    <row r="1522" spans="1:30" x14ac:dyDescent="0.25">
      <c r="A1522" s="1"/>
      <c r="B1522" s="1"/>
      <c r="C1522" s="1"/>
      <c r="I1522">
        <f t="shared" si="77"/>
        <v>1520</v>
      </c>
      <c r="J1522">
        <f t="shared" si="76"/>
        <v>2.4191551349968092</v>
      </c>
      <c r="K1522">
        <f t="array" ref="K1522">+((SUM(COS($I1522/$K$1*($A$22:$A$2000))*$B$22:$B$2000)))</f>
        <v>27.839092953884393</v>
      </c>
      <c r="L1522">
        <f t="array" ref="L1522">+((SUM(COS($I1522/$K$1*($A$22:$A$2000))*$C$22:$C$2000)))</f>
        <v>9.6843501562504244</v>
      </c>
      <c r="X1522" s="1">
        <v>2006.666667</v>
      </c>
      <c r="Y1522" s="1">
        <v>0.31758170993294599</v>
      </c>
      <c r="Z1522" s="1">
        <v>0.78754429999999997</v>
      </c>
      <c r="AA1522" s="1">
        <v>2006.666667</v>
      </c>
      <c r="AB1522" s="1">
        <v>3.0499999999998901</v>
      </c>
      <c r="AC1522" s="1">
        <v>0.26571295270430501</v>
      </c>
      <c r="AD1522" s="1">
        <v>71.425377732688503</v>
      </c>
    </row>
    <row r="1523" spans="1:30" x14ac:dyDescent="0.25">
      <c r="A1523" s="1"/>
      <c r="B1523" s="1"/>
      <c r="C1523" s="1"/>
      <c r="I1523">
        <f t="shared" si="77"/>
        <v>1521</v>
      </c>
      <c r="J1523">
        <f t="shared" si="76"/>
        <v>2.4207466844277281</v>
      </c>
      <c r="K1523">
        <f t="array" ref="K1523">+((SUM(COS($I1523/$K$1*($A$22:$A$2000))*$B$22:$B$2000)))</f>
        <v>17.843030014369912</v>
      </c>
      <c r="L1523">
        <f t="array" ref="L1523">+((SUM(COS($I1523/$K$1*($A$22:$A$2000))*$C$22:$C$2000)))</f>
        <v>4.9955547986821456</v>
      </c>
      <c r="X1523" s="1">
        <v>2006.75</v>
      </c>
      <c r="Y1523" s="1">
        <v>0.39286124539073602</v>
      </c>
      <c r="Z1523" s="1">
        <v>0.93258249999999998</v>
      </c>
      <c r="AA1523" s="1">
        <v>2006.75</v>
      </c>
      <c r="AB1523" s="1">
        <v>3.0519999999998899</v>
      </c>
      <c r="AC1523" s="1">
        <v>0.186368386553945</v>
      </c>
      <c r="AD1523" s="1">
        <v>83.723357562480899</v>
      </c>
    </row>
    <row r="1524" spans="1:30" x14ac:dyDescent="0.25">
      <c r="A1524" s="1"/>
      <c r="B1524" s="1"/>
      <c r="C1524" s="1"/>
      <c r="I1524">
        <f t="shared" si="77"/>
        <v>1522</v>
      </c>
      <c r="J1524">
        <f t="shared" si="76"/>
        <v>2.422338233858647</v>
      </c>
      <c r="K1524">
        <f t="array" ref="K1524">+((SUM(COS($I1524/$K$1*($A$22:$A$2000))*$B$22:$B$2000)))</f>
        <v>-7.6154905526351753</v>
      </c>
      <c r="L1524">
        <f t="array" ref="L1524">+((SUM(COS($I1524/$K$1*($A$22:$A$2000))*$C$22:$C$2000)))</f>
        <v>-5.8606636781838484</v>
      </c>
      <c r="X1524" s="1">
        <v>2006.833333</v>
      </c>
      <c r="Y1524" s="1">
        <v>0.41839395213205</v>
      </c>
      <c r="Z1524" s="1">
        <v>0.74795599999999995</v>
      </c>
      <c r="AA1524" s="1">
        <v>2006.833333</v>
      </c>
      <c r="AB1524" s="1">
        <v>3.0539999999998901</v>
      </c>
      <c r="AC1524" s="1">
        <v>0.20100301546600399</v>
      </c>
      <c r="AD1524" s="1">
        <v>84.672620086622899</v>
      </c>
    </row>
    <row r="1525" spans="1:30" x14ac:dyDescent="0.25">
      <c r="A1525" s="1"/>
      <c r="B1525" s="1"/>
      <c r="C1525" s="1"/>
      <c r="I1525">
        <f t="shared" si="77"/>
        <v>1523</v>
      </c>
      <c r="J1525">
        <f t="shared" si="76"/>
        <v>2.4239297832895663</v>
      </c>
      <c r="K1525">
        <f t="array" ref="K1525">+((SUM(COS($I1525/$K$1*($A$22:$A$2000))*$B$22:$B$2000)))</f>
        <v>-19.401157059725485</v>
      </c>
      <c r="L1525">
        <f t="array" ref="L1525">+((SUM(COS($I1525/$K$1*($A$22:$A$2000))*$C$22:$C$2000)))</f>
        <v>-10.769186549392936</v>
      </c>
      <c r="X1525" s="1">
        <v>2006.916667</v>
      </c>
      <c r="Y1525" s="1">
        <v>0.40203541876218901</v>
      </c>
      <c r="Z1525" s="1">
        <v>0.3846966</v>
      </c>
      <c r="AA1525" s="1">
        <v>2006.916667</v>
      </c>
      <c r="AB1525" s="1">
        <v>3.0559999999998899</v>
      </c>
      <c r="AC1525" s="1">
        <v>0.25019818284578799</v>
      </c>
      <c r="AD1525" s="1">
        <v>78.131442098884605</v>
      </c>
    </row>
    <row r="1526" spans="1:30" x14ac:dyDescent="0.25">
      <c r="A1526" s="1"/>
      <c r="B1526" s="1"/>
      <c r="C1526" s="1"/>
      <c r="I1526">
        <f t="shared" si="77"/>
        <v>1524</v>
      </c>
      <c r="J1526">
        <f t="shared" si="76"/>
        <v>2.4255213327204852</v>
      </c>
      <c r="K1526">
        <f t="array" ref="K1526">+((SUM(COS($I1526/$K$1*($A$22:$A$2000))*$B$22:$B$2000)))</f>
        <v>-9.4602548412690286</v>
      </c>
      <c r="L1526">
        <f t="array" ref="L1526">+((SUM(COS($I1526/$K$1*($A$22:$A$2000))*$C$22:$C$2000)))</f>
        <v>-4.6766877934651943</v>
      </c>
      <c r="X1526" s="1">
        <v>2007</v>
      </c>
      <c r="Y1526" s="1">
        <v>0.34683225966111197</v>
      </c>
      <c r="Z1526" s="1">
        <v>0.39338129999999999</v>
      </c>
      <c r="AA1526" s="1">
        <v>2007</v>
      </c>
      <c r="AB1526" s="1">
        <v>3.0579999999998799</v>
      </c>
      <c r="AC1526" s="1">
        <v>0.199841519533378</v>
      </c>
      <c r="AD1526" s="1">
        <v>61.472270182603701</v>
      </c>
    </row>
    <row r="1527" spans="1:30" x14ac:dyDescent="0.25">
      <c r="A1527" s="1"/>
      <c r="B1527" s="1"/>
      <c r="C1527" s="1"/>
      <c r="I1527">
        <f t="shared" si="77"/>
        <v>1525</v>
      </c>
      <c r="J1527">
        <f t="shared" si="76"/>
        <v>2.4271128821514041</v>
      </c>
      <c r="K1527">
        <f t="array" ref="K1527">+((SUM(COS($I1527/$K$1*($A$22:$A$2000))*$B$22:$B$2000)))</f>
        <v>4.5843262351891072</v>
      </c>
      <c r="L1527">
        <f t="array" ref="L1527">+((SUM(COS($I1527/$K$1*($A$22:$A$2000))*$C$22:$C$2000)))</f>
        <v>4.5871605488701421</v>
      </c>
      <c r="X1527" s="1">
        <v>2007.083333</v>
      </c>
      <c r="Y1527" s="1">
        <v>0.25949952503964402</v>
      </c>
      <c r="Z1527" s="1">
        <v>0.3192239</v>
      </c>
      <c r="AA1527" s="1">
        <v>2007.083333</v>
      </c>
      <c r="AB1527" s="1">
        <v>3.0599999999998801</v>
      </c>
      <c r="AC1527" s="1">
        <v>0.16065160747594201</v>
      </c>
      <c r="AD1527" s="1">
        <v>39.877769411465501</v>
      </c>
    </row>
    <row r="1528" spans="1:30" x14ac:dyDescent="0.25">
      <c r="A1528" s="1"/>
      <c r="B1528" s="1"/>
      <c r="C1528" s="1"/>
      <c r="I1528">
        <f t="shared" si="77"/>
        <v>1526</v>
      </c>
      <c r="J1528">
        <f t="shared" si="76"/>
        <v>2.428704431582323</v>
      </c>
      <c r="K1528">
        <f t="array" ref="K1528">+((SUM(COS($I1528/$K$1*($A$22:$A$2000))*$B$22:$B$2000)))</f>
        <v>6.7435211668596766</v>
      </c>
      <c r="L1528">
        <f t="array" ref="L1528">+((SUM(COS($I1528/$K$1*($A$22:$A$2000))*$C$22:$C$2000)))</f>
        <v>6.9321004882154185</v>
      </c>
      <c r="X1528" s="1">
        <v>2007.166667</v>
      </c>
      <c r="Y1528" s="1">
        <v>0.19659388309832501</v>
      </c>
      <c r="Z1528" s="1">
        <v>0.26757540000000002</v>
      </c>
      <c r="AA1528" s="1">
        <v>2007.166667</v>
      </c>
      <c r="AB1528" s="1">
        <v>3.0619999999998799</v>
      </c>
      <c r="AC1528" s="1">
        <v>0.21019295733829399</v>
      </c>
      <c r="AD1528" s="1">
        <v>27.667134104922599</v>
      </c>
    </row>
    <row r="1529" spans="1:30" x14ac:dyDescent="0.25">
      <c r="A1529" s="1"/>
      <c r="B1529" s="1"/>
      <c r="C1529" s="1"/>
      <c r="I1529">
        <f t="shared" si="77"/>
        <v>1527</v>
      </c>
      <c r="J1529">
        <f t="shared" si="76"/>
        <v>2.4302959810132418</v>
      </c>
      <c r="K1529">
        <f t="array" ref="K1529">+((SUM(COS($I1529/$K$1*($A$22:$A$2000))*$B$22:$B$2000)))</f>
        <v>1.2086682945406282</v>
      </c>
      <c r="L1529">
        <f t="array" ref="L1529">+((SUM(COS($I1529/$K$1*($A$22:$A$2000))*$C$22:$C$2000)))</f>
        <v>2.3005073778028269</v>
      </c>
      <c r="X1529" s="1">
        <v>2007.25</v>
      </c>
      <c r="Y1529" s="1">
        <v>0.220437865875172</v>
      </c>
      <c r="Z1529" s="1">
        <v>0.28023579999999998</v>
      </c>
      <c r="AA1529" s="1">
        <v>2007.25</v>
      </c>
      <c r="AB1529" s="1">
        <v>3.0639999999998802</v>
      </c>
      <c r="AC1529" s="1">
        <v>0.21276963671419699</v>
      </c>
      <c r="AD1529" s="1">
        <v>28.956782164471299</v>
      </c>
    </row>
    <row r="1530" spans="1:30" x14ac:dyDescent="0.25">
      <c r="A1530" s="1"/>
      <c r="B1530" s="1"/>
      <c r="C1530" s="1"/>
      <c r="I1530">
        <f t="shared" si="77"/>
        <v>1528</v>
      </c>
      <c r="J1530">
        <f t="shared" si="76"/>
        <v>2.4318875304441607</v>
      </c>
      <c r="K1530">
        <f t="array" ref="K1530">+((SUM(COS($I1530/$K$1*($A$22:$A$2000))*$B$22:$B$2000)))</f>
        <v>5.0210024532188237E-2</v>
      </c>
      <c r="L1530">
        <f t="array" ref="L1530">+((SUM(COS($I1530/$K$1*($A$22:$A$2000))*$C$22:$C$2000)))</f>
        <v>-1.4024588353080529</v>
      </c>
      <c r="X1530" s="1">
        <v>2007.333333</v>
      </c>
      <c r="Y1530" s="1">
        <v>0.31166780005787298</v>
      </c>
      <c r="Z1530" s="1">
        <v>0.46842109999999998</v>
      </c>
      <c r="AA1530" s="1">
        <v>2007.333333</v>
      </c>
      <c r="AB1530" s="1">
        <v>3.0659999999998799</v>
      </c>
      <c r="AC1530" s="1">
        <v>0.153367642688054</v>
      </c>
      <c r="AD1530" s="1">
        <v>36.6383482618727</v>
      </c>
    </row>
    <row r="1531" spans="1:30" x14ac:dyDescent="0.25">
      <c r="A1531" s="1"/>
      <c r="B1531" s="1"/>
      <c r="C1531" s="1"/>
      <c r="I1531">
        <f t="shared" si="77"/>
        <v>1529</v>
      </c>
      <c r="J1531">
        <f t="shared" si="76"/>
        <v>2.4334790798750796</v>
      </c>
      <c r="K1531">
        <f t="array" ref="K1531">+((SUM(COS($I1531/$K$1*($A$22:$A$2000))*$B$22:$B$2000)))</f>
        <v>3.620450005318296</v>
      </c>
      <c r="L1531">
        <f t="array" ref="L1531">+((SUM(COS($I1531/$K$1*($A$22:$A$2000))*$C$22:$C$2000)))</f>
        <v>-0.19223046085277984</v>
      </c>
      <c r="X1531" s="1">
        <v>2007.416667</v>
      </c>
      <c r="Y1531" s="1">
        <v>0.39066155206880099</v>
      </c>
      <c r="Z1531" s="1">
        <v>0.221113</v>
      </c>
      <c r="AA1531" s="1">
        <v>2007.416667</v>
      </c>
      <c r="AB1531" s="1">
        <v>3.0679999999998802</v>
      </c>
      <c r="AC1531" s="1">
        <v>0.16513832886177801</v>
      </c>
      <c r="AD1531" s="1">
        <v>48.3965147446307</v>
      </c>
    </row>
    <row r="1532" spans="1:30" x14ac:dyDescent="0.25">
      <c r="A1532" s="1"/>
      <c r="B1532" s="1"/>
      <c r="C1532" s="1"/>
      <c r="I1532">
        <f t="shared" si="77"/>
        <v>1530</v>
      </c>
      <c r="J1532">
        <f t="shared" si="76"/>
        <v>2.4350706293059989</v>
      </c>
      <c r="K1532">
        <f t="array" ref="K1532">+((SUM(COS($I1532/$K$1*($A$22:$A$2000))*$B$22:$B$2000)))</f>
        <v>2.8884429900707076</v>
      </c>
      <c r="L1532">
        <f t="array" ref="L1532">+((SUM(COS($I1532/$K$1*($A$22:$A$2000))*$C$22:$C$2000)))</f>
        <v>1.5642128002747702</v>
      </c>
      <c r="X1532" s="1">
        <v>2007.5</v>
      </c>
      <c r="Y1532" s="1">
        <v>0.42130761654247101</v>
      </c>
      <c r="Z1532" s="1">
        <v>0.33824159999999998</v>
      </c>
      <c r="AA1532" s="1">
        <v>2007.5</v>
      </c>
      <c r="AB1532" s="1">
        <v>3.0699999999998799</v>
      </c>
      <c r="AC1532" s="1">
        <v>0.20540308682977701</v>
      </c>
      <c r="AD1532" s="1">
        <v>63.222415737264797</v>
      </c>
    </row>
    <row r="1533" spans="1:30" x14ac:dyDescent="0.25">
      <c r="A1533" s="1"/>
      <c r="B1533" s="1"/>
      <c r="C1533" s="1"/>
      <c r="I1533">
        <f t="shared" si="77"/>
        <v>1531</v>
      </c>
      <c r="J1533">
        <f t="shared" si="76"/>
        <v>2.4366621787369178</v>
      </c>
      <c r="K1533">
        <f t="array" ref="K1533">+((SUM(COS($I1533/$K$1*($A$22:$A$2000))*$B$22:$B$2000)))</f>
        <v>-3.7899215159333943</v>
      </c>
      <c r="L1533">
        <f t="array" ref="L1533">+((SUM(COS($I1533/$K$1*($A$22:$A$2000))*$C$22:$C$2000)))</f>
        <v>-0.84379110291937098</v>
      </c>
      <c r="X1533" s="1">
        <v>2007.583333</v>
      </c>
      <c r="Y1533" s="1">
        <v>0.43458301833232199</v>
      </c>
      <c r="Z1533" s="1">
        <v>0.51767839999999998</v>
      </c>
      <c r="AA1533" s="1">
        <v>2007.583333</v>
      </c>
      <c r="AB1533" s="1">
        <v>3.0719999999998802</v>
      </c>
      <c r="AC1533" s="1">
        <v>0.16716162103808899</v>
      </c>
      <c r="AD1533" s="1">
        <v>70.838872663543</v>
      </c>
    </row>
    <row r="1534" spans="1:30" x14ac:dyDescent="0.25">
      <c r="A1534" s="1"/>
      <c r="B1534" s="1"/>
      <c r="C1534" s="1"/>
      <c r="I1534">
        <f t="shared" si="77"/>
        <v>1532</v>
      </c>
      <c r="J1534">
        <f t="shared" si="76"/>
        <v>2.4382537281678367</v>
      </c>
      <c r="K1534">
        <f t="array" ref="K1534">+((SUM(COS($I1534/$K$1*($A$22:$A$2000))*$B$22:$B$2000)))</f>
        <v>-7.3832328460060506</v>
      </c>
      <c r="L1534">
        <f t="array" ref="L1534">+((SUM(COS($I1534/$K$1*($A$22:$A$2000))*$C$22:$C$2000)))</f>
        <v>-4.9820783622659874</v>
      </c>
      <c r="X1534" s="1">
        <v>2007.666667</v>
      </c>
      <c r="Y1534" s="1">
        <v>0.45445494072370302</v>
      </c>
      <c r="Z1534" s="1">
        <v>0.59509429999999996</v>
      </c>
      <c r="AA1534" s="1">
        <v>2007.666667</v>
      </c>
      <c r="AB1534" s="1">
        <v>3.0739999999998799</v>
      </c>
      <c r="AC1534" s="1">
        <v>0.13636843197413601</v>
      </c>
      <c r="AD1534" s="1">
        <v>64.966849127795101</v>
      </c>
    </row>
    <row r="1535" spans="1:30" x14ac:dyDescent="0.25">
      <c r="A1535" s="1"/>
      <c r="B1535" s="1"/>
      <c r="C1535" s="1"/>
      <c r="I1535">
        <f t="shared" si="77"/>
        <v>1533</v>
      </c>
      <c r="J1535">
        <f t="shared" si="76"/>
        <v>2.4398452775987556</v>
      </c>
      <c r="K1535">
        <f t="array" ref="K1535">+((SUM(COS($I1535/$K$1*($A$22:$A$2000))*$B$22:$B$2000)))</f>
        <v>-2.4492028855223453</v>
      </c>
      <c r="L1535">
        <f t="array" ref="L1535">+((SUM(COS($I1535/$K$1*($A$22:$A$2000))*$C$22:$C$2000)))</f>
        <v>-4.9794239109689906</v>
      </c>
      <c r="X1535" s="1">
        <v>2007.75</v>
      </c>
      <c r="Y1535" s="1">
        <v>0.46014143046425399</v>
      </c>
      <c r="Z1535" s="1">
        <v>0.42391099999999998</v>
      </c>
      <c r="AA1535" s="1">
        <v>2007.75</v>
      </c>
      <c r="AB1535" s="1">
        <v>3.0759999999998802</v>
      </c>
      <c r="AC1535" s="1">
        <v>0.177116999669445</v>
      </c>
      <c r="AD1535" s="1">
        <v>55.191523208299998</v>
      </c>
    </row>
    <row r="1536" spans="1:30" x14ac:dyDescent="0.25">
      <c r="A1536" s="1"/>
      <c r="B1536" s="1"/>
      <c r="C1536" s="1"/>
      <c r="I1536">
        <f t="shared" si="77"/>
        <v>1534</v>
      </c>
      <c r="J1536">
        <f t="shared" si="76"/>
        <v>2.4414368270296745</v>
      </c>
      <c r="K1536">
        <f t="array" ref="K1536">+((SUM(COS($I1536/$K$1*($A$22:$A$2000))*$B$22:$B$2000)))</f>
        <v>4.4470616976688611</v>
      </c>
      <c r="L1536">
        <f t="array" ref="L1536">+((SUM(COS($I1536/$K$1*($A$22:$A$2000))*$C$22:$C$2000)))</f>
        <v>5.1681608590808059E-2</v>
      </c>
      <c r="X1536" s="1">
        <v>2007.833333</v>
      </c>
      <c r="Y1536" s="1">
        <v>0.428239025515607</v>
      </c>
      <c r="Z1536" s="1">
        <v>0.22429460000000001</v>
      </c>
      <c r="AA1536" s="1">
        <v>2007.833333</v>
      </c>
      <c r="AB1536" s="1">
        <v>3.0779999999998799</v>
      </c>
      <c r="AC1536" s="1">
        <v>0.180438301373536</v>
      </c>
      <c r="AD1536" s="1">
        <v>50.944225687743199</v>
      </c>
    </row>
    <row r="1537" spans="1:30" x14ac:dyDescent="0.25">
      <c r="A1537" s="1"/>
      <c r="B1537" s="1"/>
      <c r="C1537" s="1"/>
      <c r="I1537">
        <f t="shared" si="77"/>
        <v>1535</v>
      </c>
      <c r="J1537">
        <f t="shared" si="76"/>
        <v>2.4430283764605933</v>
      </c>
      <c r="K1537">
        <f t="array" ref="K1537">+((SUM(COS($I1537/$K$1*($A$22:$A$2000))*$B$22:$B$2000)))</f>
        <v>4.7926261023849168</v>
      </c>
      <c r="L1537">
        <f t="array" ref="L1537">+((SUM(COS($I1537/$K$1*($A$22:$A$2000))*$C$22:$C$2000)))</f>
        <v>5.1605518476871577</v>
      </c>
      <c r="X1537" s="1">
        <v>2007.916667</v>
      </c>
      <c r="Y1537" s="1">
        <v>0.366410091422046</v>
      </c>
      <c r="Z1537" s="1">
        <v>-1.3583960000000001E-2</v>
      </c>
      <c r="AA1537" s="1">
        <v>2007.916667</v>
      </c>
      <c r="AB1537" s="1">
        <v>3.0799999999998802</v>
      </c>
      <c r="AC1537" s="1">
        <v>0.13251484436415301</v>
      </c>
      <c r="AD1537" s="1">
        <v>49.971826507673903</v>
      </c>
    </row>
    <row r="1538" spans="1:30" x14ac:dyDescent="0.25">
      <c r="A1538" s="1"/>
      <c r="B1538" s="1"/>
      <c r="C1538" s="1"/>
      <c r="I1538">
        <f t="shared" si="77"/>
        <v>1536</v>
      </c>
      <c r="J1538">
        <f t="shared" si="76"/>
        <v>2.4446199258915122</v>
      </c>
      <c r="K1538">
        <f t="array" ref="K1538">+((SUM(COS($I1538/$K$1*($A$22:$A$2000))*$B$22:$B$2000)))</f>
        <v>0.1539704013849417</v>
      </c>
      <c r="L1538">
        <f t="array" ref="L1538">+((SUM(COS($I1538/$K$1*($A$22:$A$2000))*$C$22:$C$2000)))</f>
        <v>6.1327742365728737</v>
      </c>
      <c r="X1538" s="1">
        <v>2008</v>
      </c>
      <c r="Y1538" s="1">
        <v>0.29692507312989802</v>
      </c>
      <c r="Z1538" s="1">
        <v>0.28372190000000003</v>
      </c>
      <c r="AA1538" s="1">
        <v>2008</v>
      </c>
      <c r="AB1538" s="1">
        <v>3.0819999999998799</v>
      </c>
      <c r="AC1538" s="1">
        <v>0.14280992489689601</v>
      </c>
      <c r="AD1538" s="1">
        <v>50.238777333635603</v>
      </c>
    </row>
    <row r="1539" spans="1:30" x14ac:dyDescent="0.25">
      <c r="A1539" s="1"/>
      <c r="B1539" s="1"/>
      <c r="C1539" s="1"/>
      <c r="I1539">
        <f t="shared" si="77"/>
        <v>1537</v>
      </c>
      <c r="J1539">
        <f t="shared" ref="J1539:J1602" si="78">+I1539/$K$1/2/PI()</f>
        <v>2.4462114753224311</v>
      </c>
      <c r="K1539">
        <f t="array" ref="K1539">+((SUM(COS($I1539/$K$1*($A$22:$A$2000))*$B$22:$B$2000)))</f>
        <v>-1.8638040442278057</v>
      </c>
      <c r="L1539">
        <f t="array" ref="L1539">+((SUM(COS($I1539/$K$1*($A$22:$A$2000))*$C$22:$C$2000)))</f>
        <v>3.3198346141029438</v>
      </c>
      <c r="X1539" s="1">
        <v>2008.083333</v>
      </c>
      <c r="Y1539" s="1">
        <v>0.237178654998243</v>
      </c>
      <c r="Z1539" s="1">
        <v>9.7324850000000004E-2</v>
      </c>
      <c r="AA1539" s="1">
        <v>2008.083333</v>
      </c>
      <c r="AB1539" s="1">
        <v>3.0839999999998802</v>
      </c>
      <c r="AC1539" s="1">
        <v>0.17701546487584199</v>
      </c>
      <c r="AD1539" s="1">
        <v>52.396326644948502</v>
      </c>
    </row>
    <row r="1540" spans="1:30" x14ac:dyDescent="0.25">
      <c r="A1540" s="1"/>
      <c r="B1540" s="1"/>
      <c r="C1540" s="1"/>
      <c r="I1540">
        <f t="shared" si="77"/>
        <v>1538</v>
      </c>
      <c r="J1540">
        <f t="shared" si="78"/>
        <v>2.4478030247533504</v>
      </c>
      <c r="K1540">
        <f t="array" ref="K1540">+((SUM(COS($I1540/$K$1*($A$22:$A$2000))*$B$22:$B$2000)))</f>
        <v>0.25027656637927753</v>
      </c>
      <c r="L1540">
        <f t="array" ref="L1540">+((SUM(COS($I1540/$K$1*($A$22:$A$2000))*$C$22:$C$2000)))</f>
        <v>-0.94957310316809307</v>
      </c>
      <c r="X1540" s="1">
        <v>2008.166667</v>
      </c>
      <c r="Y1540" s="1">
        <v>0.19723486089447401</v>
      </c>
      <c r="Z1540" s="1">
        <v>0.24955450000000001</v>
      </c>
      <c r="AA1540" s="1">
        <v>2008.166667</v>
      </c>
      <c r="AB1540" s="1">
        <v>3.08599999999988</v>
      </c>
      <c r="AC1540" s="1">
        <v>0.145630662700511</v>
      </c>
      <c r="AD1540" s="1">
        <v>49.0660689571177</v>
      </c>
    </row>
    <row r="1541" spans="1:30" x14ac:dyDescent="0.25">
      <c r="A1541" s="1"/>
      <c r="B1541" s="1"/>
      <c r="C1541" s="1"/>
      <c r="I1541">
        <f t="shared" ref="I1541:I1604" si="79">+I1540+1</f>
        <v>1539</v>
      </c>
      <c r="J1541">
        <f t="shared" si="78"/>
        <v>2.4493945741842693</v>
      </c>
      <c r="K1541">
        <f t="array" ref="K1541">+((SUM(COS($I1541/$K$1*($A$22:$A$2000))*$B$22:$B$2000)))</f>
        <v>1.0161832290222019</v>
      </c>
      <c r="L1541">
        <f t="array" ref="L1541">+((SUM(COS($I1541/$K$1*($A$22:$A$2000))*$C$22:$C$2000)))</f>
        <v>-4.9580732828117293</v>
      </c>
      <c r="X1541" s="1">
        <v>2008.25</v>
      </c>
      <c r="Y1541" s="1">
        <v>0.174171761992679</v>
      </c>
      <c r="Z1541" s="1">
        <v>2.7396319999999998E-2</v>
      </c>
      <c r="AA1541" s="1">
        <v>2008.25</v>
      </c>
      <c r="AB1541" s="1">
        <v>3.0879999999998802</v>
      </c>
      <c r="AC1541" s="1">
        <v>0.12032748724537599</v>
      </c>
      <c r="AD1541" s="1">
        <v>34.686754072148602</v>
      </c>
    </row>
    <row r="1542" spans="1:30" x14ac:dyDescent="0.25">
      <c r="A1542" s="1"/>
      <c r="B1542" s="1"/>
      <c r="C1542" s="1"/>
      <c r="I1542">
        <f t="shared" si="79"/>
        <v>1540</v>
      </c>
      <c r="J1542">
        <f t="shared" si="78"/>
        <v>2.4509861236151882</v>
      </c>
      <c r="K1542">
        <f t="array" ref="K1542">+((SUM(COS($I1542/$K$1*($A$22:$A$2000))*$B$22:$B$2000)))</f>
        <v>-1.8044483467199794</v>
      </c>
      <c r="L1542">
        <f t="array" ref="L1542">+((SUM(COS($I1542/$K$1*($A$22:$A$2000))*$C$22:$C$2000)))</f>
        <v>-6.5416673005508894</v>
      </c>
      <c r="X1542" s="1">
        <v>2008.333333</v>
      </c>
      <c r="Y1542" s="1">
        <v>0.15427725567049599</v>
      </c>
      <c r="Z1542" s="1">
        <v>0.37732080000000001</v>
      </c>
      <c r="AA1542" s="1">
        <v>2008.333333</v>
      </c>
      <c r="AB1542" s="1">
        <v>3.08999999999988</v>
      </c>
      <c r="AC1542" s="1">
        <v>0.15544750538583599</v>
      </c>
      <c r="AD1542" s="1">
        <v>21.974781707892699</v>
      </c>
    </row>
    <row r="1543" spans="1:30" x14ac:dyDescent="0.25">
      <c r="A1543" s="1"/>
      <c r="B1543" s="1"/>
      <c r="C1543" s="1"/>
      <c r="I1543">
        <f t="shared" si="79"/>
        <v>1541</v>
      </c>
      <c r="J1543">
        <f t="shared" si="78"/>
        <v>2.4525776730461071</v>
      </c>
      <c r="K1543">
        <f t="array" ref="K1543">+((SUM(COS($I1543/$K$1*($A$22:$A$2000))*$B$22:$B$2000)))</f>
        <v>-3.3804518879502847</v>
      </c>
      <c r="L1543">
        <f t="array" ref="L1543">+((SUM(COS($I1543/$K$1*($A$22:$A$2000))*$C$22:$C$2000)))</f>
        <v>-3.3112506746925927</v>
      </c>
      <c r="X1543" s="1">
        <v>2008.416667</v>
      </c>
      <c r="Y1543" s="1">
        <v>0.133430663018238</v>
      </c>
      <c r="Z1543" s="1">
        <v>0.40511019999999998</v>
      </c>
      <c r="AA1543" s="1">
        <v>2008.416667</v>
      </c>
      <c r="AB1543" s="1">
        <v>3.0919999999998802</v>
      </c>
      <c r="AC1543" s="1">
        <v>0.15858451426458001</v>
      </c>
      <c r="AD1543" s="1">
        <v>26.631832606806</v>
      </c>
    </row>
    <row r="1544" spans="1:30" x14ac:dyDescent="0.25">
      <c r="A1544" s="1"/>
      <c r="B1544" s="1"/>
      <c r="C1544" s="1"/>
      <c r="I1544">
        <f t="shared" si="79"/>
        <v>1542</v>
      </c>
      <c r="J1544">
        <f t="shared" si="78"/>
        <v>2.454169222477026</v>
      </c>
      <c r="K1544">
        <f t="array" ref="K1544">+((SUM(COS($I1544/$K$1*($A$22:$A$2000))*$B$22:$B$2000)))</f>
        <v>-0.22181442260947976</v>
      </c>
      <c r="L1544">
        <f t="array" ref="L1544">+((SUM(COS($I1544/$K$1*($A$22:$A$2000))*$C$22:$C$2000)))</f>
        <v>3.2640940386927157</v>
      </c>
      <c r="X1544" s="1">
        <v>2008.5</v>
      </c>
      <c r="Y1544" s="1">
        <v>0.116556445523209</v>
      </c>
      <c r="Z1544" s="1">
        <v>0.53928949999999998</v>
      </c>
      <c r="AA1544" s="1">
        <v>2008.5</v>
      </c>
      <c r="AB1544" s="1">
        <v>3.09399999999988</v>
      </c>
      <c r="AC1544" s="1">
        <v>0.118014423713324</v>
      </c>
      <c r="AD1544" s="1">
        <v>44.417426128438898</v>
      </c>
    </row>
    <row r="1545" spans="1:30" x14ac:dyDescent="0.25">
      <c r="A1545" s="1"/>
      <c r="B1545" s="1"/>
      <c r="C1545" s="1"/>
      <c r="I1545">
        <f t="shared" si="79"/>
        <v>1543</v>
      </c>
      <c r="J1545">
        <f t="shared" si="78"/>
        <v>2.4557607719079453</v>
      </c>
      <c r="K1545">
        <f t="array" ref="K1545">+((SUM(COS($I1545/$K$1*($A$22:$A$2000))*$B$22:$B$2000)))</f>
        <v>3.5925790376864586</v>
      </c>
      <c r="L1545">
        <f t="array" ref="L1545">+((SUM(COS($I1545/$K$1*($A$22:$A$2000))*$C$22:$C$2000)))</f>
        <v>6.8290258027573891</v>
      </c>
      <c r="X1545" s="1">
        <v>2008.583333</v>
      </c>
      <c r="Y1545" s="1">
        <v>8.9298370063415802E-2</v>
      </c>
      <c r="Z1545" s="1">
        <v>0.40519680000000002</v>
      </c>
      <c r="AA1545" s="1">
        <v>2008.583333</v>
      </c>
      <c r="AB1545" s="1">
        <v>3.0959999999998802</v>
      </c>
      <c r="AC1545" s="1">
        <v>0.12761699098877599</v>
      </c>
      <c r="AD1545" s="1">
        <v>60.880000347631103</v>
      </c>
    </row>
    <row r="1546" spans="1:30" x14ac:dyDescent="0.25">
      <c r="A1546" s="1"/>
      <c r="B1546" s="1"/>
      <c r="C1546" s="1"/>
      <c r="I1546">
        <f t="shared" si="79"/>
        <v>1544</v>
      </c>
      <c r="J1546">
        <f t="shared" si="78"/>
        <v>2.4573523213388642</v>
      </c>
      <c r="K1546">
        <f t="array" ref="K1546">+((SUM(COS($I1546/$K$1*($A$22:$A$2000))*$B$22:$B$2000)))</f>
        <v>2.7200259909889879</v>
      </c>
      <c r="L1546">
        <f t="array" ref="L1546">+((SUM(COS($I1546/$K$1*($A$22:$A$2000))*$C$22:$C$2000)))</f>
        <v>3.1746809122807318</v>
      </c>
      <c r="X1546" s="1">
        <v>2008.666667</v>
      </c>
      <c r="Y1546" s="1">
        <v>2.9719318660011301E-2</v>
      </c>
      <c r="Z1546" s="1">
        <v>0.44560349999999999</v>
      </c>
      <c r="AA1546" s="1">
        <v>2008.666667</v>
      </c>
      <c r="AB1546" s="1">
        <v>3.09799999999988</v>
      </c>
      <c r="AC1546" s="1">
        <v>0.15744391921718101</v>
      </c>
      <c r="AD1546" s="1">
        <v>69.775884782060103</v>
      </c>
    </row>
    <row r="1547" spans="1:30" x14ac:dyDescent="0.25">
      <c r="A1547" s="1"/>
      <c r="B1547" s="1"/>
      <c r="C1547" s="1"/>
      <c r="I1547">
        <f t="shared" si="79"/>
        <v>1545</v>
      </c>
      <c r="J1547">
        <f t="shared" si="78"/>
        <v>2.458943870769783</v>
      </c>
      <c r="K1547">
        <f t="array" ref="K1547">+((SUM(COS($I1547/$K$1*($A$22:$A$2000))*$B$22:$B$2000)))</f>
        <v>-1.0267893951460316</v>
      </c>
      <c r="L1547">
        <f t="array" ref="L1547">+((SUM(COS($I1547/$K$1*($A$22:$A$2000))*$C$22:$C$2000)))</f>
        <v>-3.112718219638551</v>
      </c>
      <c r="X1547" s="1">
        <v>2008.75</v>
      </c>
      <c r="Y1547" s="1">
        <v>-3.3087889607122299E-2</v>
      </c>
      <c r="Z1547" s="1">
        <v>0.38449349999999999</v>
      </c>
      <c r="AA1547" s="1">
        <v>2008.75</v>
      </c>
      <c r="AB1547" s="1">
        <v>3.0999999999998802</v>
      </c>
      <c r="AC1547" s="1">
        <v>0.13024305922784599</v>
      </c>
      <c r="AD1547" s="1">
        <v>69.158245658071195</v>
      </c>
    </row>
    <row r="1548" spans="1:30" x14ac:dyDescent="0.25">
      <c r="A1548" s="1"/>
      <c r="B1548" s="1"/>
      <c r="C1548" s="1"/>
      <c r="I1548">
        <f t="shared" si="79"/>
        <v>1546</v>
      </c>
      <c r="J1548">
        <f t="shared" si="78"/>
        <v>2.4605354202007019</v>
      </c>
      <c r="K1548">
        <f t="array" ref="K1548">+((SUM(COS($I1548/$K$1*($A$22:$A$2000))*$B$22:$B$2000)))</f>
        <v>-1.8802403367814586</v>
      </c>
      <c r="L1548">
        <f t="array" ref="L1548">+((SUM(COS($I1548/$K$1*($A$22:$A$2000))*$C$22:$C$2000)))</f>
        <v>-3.65282421298329</v>
      </c>
      <c r="X1548" s="1">
        <v>2008.833333</v>
      </c>
      <c r="Y1548" s="1">
        <v>-2.2474167898956E-2</v>
      </c>
      <c r="Z1548" s="1">
        <v>0.11939420000000001</v>
      </c>
      <c r="AA1548" s="1">
        <v>2008.833333</v>
      </c>
      <c r="AB1548" s="1">
        <v>3.10199999999988</v>
      </c>
      <c r="AC1548" s="1">
        <v>0.108890712534054</v>
      </c>
      <c r="AD1548" s="1">
        <v>57.062959285131797</v>
      </c>
    </row>
    <row r="1549" spans="1:30" x14ac:dyDescent="0.25">
      <c r="A1549" s="1"/>
      <c r="B1549" s="1"/>
      <c r="C1549" s="1"/>
      <c r="I1549">
        <f t="shared" si="79"/>
        <v>1547</v>
      </c>
      <c r="J1549">
        <f t="shared" si="78"/>
        <v>2.4621269696316213</v>
      </c>
      <c r="K1549">
        <f t="array" ref="K1549">+((SUM(COS($I1549/$K$1*($A$22:$A$2000))*$B$22:$B$2000)))</f>
        <v>0.45780481263358563</v>
      </c>
      <c r="L1549">
        <f t="array" ref="L1549">+((SUM(COS($I1549/$K$1*($A$22:$A$2000))*$C$22:$C$2000)))</f>
        <v>2.0135593528242595</v>
      </c>
      <c r="X1549" s="1">
        <v>2008.916667</v>
      </c>
      <c r="Y1549" s="1">
        <v>8.8497243786703997E-2</v>
      </c>
      <c r="Z1549" s="1">
        <v>0.1598948</v>
      </c>
      <c r="AA1549" s="1">
        <v>2008.916667</v>
      </c>
      <c r="AB1549" s="1">
        <v>3.1039999999998802</v>
      </c>
      <c r="AC1549" s="1">
        <v>0.14020667844597401</v>
      </c>
      <c r="AD1549" s="1">
        <v>39.9318864697794</v>
      </c>
    </row>
    <row r="1550" spans="1:30" x14ac:dyDescent="0.25">
      <c r="A1550" s="1"/>
      <c r="B1550" s="1"/>
      <c r="C1550" s="1"/>
      <c r="I1550">
        <f t="shared" si="79"/>
        <v>1548</v>
      </c>
      <c r="J1550">
        <f t="shared" si="78"/>
        <v>2.4637185190625401</v>
      </c>
      <c r="K1550">
        <f t="array" ref="K1550">+((SUM(COS($I1550/$K$1*($A$22:$A$2000))*$B$22:$B$2000)))</f>
        <v>0.72024908764090712</v>
      </c>
      <c r="L1550">
        <f t="array" ref="L1550">+((SUM(COS($I1550/$K$1*($A$22:$A$2000))*$C$22:$C$2000)))</f>
        <v>4.9123293047140537</v>
      </c>
      <c r="X1550" s="1">
        <v>2009</v>
      </c>
      <c r="Y1550" s="1">
        <v>0.23066884520811401</v>
      </c>
      <c r="Z1550" s="1">
        <v>0.19936219999999999</v>
      </c>
      <c r="AA1550" s="1">
        <v>2009</v>
      </c>
      <c r="AB1550" s="1">
        <v>3.10599999999988</v>
      </c>
      <c r="AC1550" s="1">
        <v>0.14274533408161399</v>
      </c>
      <c r="AD1550" s="1">
        <v>28.858555852690401</v>
      </c>
    </row>
    <row r="1551" spans="1:30" x14ac:dyDescent="0.25">
      <c r="A1551" s="1"/>
      <c r="B1551" s="1"/>
      <c r="C1551" s="1"/>
      <c r="I1551">
        <f t="shared" si="79"/>
        <v>1549</v>
      </c>
      <c r="J1551">
        <f t="shared" si="78"/>
        <v>2.465310068493459</v>
      </c>
      <c r="K1551">
        <f t="array" ref="K1551">+((SUM(COS($I1551/$K$1*($A$22:$A$2000))*$B$22:$B$2000)))</f>
        <v>-2.4832881310603545</v>
      </c>
      <c r="L1551">
        <f t="array" ref="L1551">+((SUM(COS($I1551/$K$1*($A$22:$A$2000))*$C$22:$C$2000)))</f>
        <v>-0.79027463777161588</v>
      </c>
      <c r="X1551" s="1">
        <v>2009.083333</v>
      </c>
      <c r="Y1551" s="1">
        <v>0.33039047650008202</v>
      </c>
      <c r="Z1551" s="1">
        <v>0.33253339999999998</v>
      </c>
      <c r="AA1551" s="1">
        <v>2009.083333</v>
      </c>
      <c r="AB1551" s="1">
        <v>3.1079999999998802</v>
      </c>
      <c r="AC1551" s="1">
        <v>0.107240410840421</v>
      </c>
      <c r="AD1551" s="1">
        <v>25.591182582308601</v>
      </c>
    </row>
    <row r="1552" spans="1:30" x14ac:dyDescent="0.25">
      <c r="A1552" s="1"/>
      <c r="B1552" s="1"/>
      <c r="C1552" s="1"/>
      <c r="I1552">
        <f t="shared" si="79"/>
        <v>1550</v>
      </c>
      <c r="J1552">
        <f t="shared" si="78"/>
        <v>2.4669016179243779</v>
      </c>
      <c r="K1552">
        <f t="array" ref="K1552">+((SUM(COS($I1552/$K$1*($A$22:$A$2000))*$B$22:$B$2000)))</f>
        <v>-3.4234742161951823</v>
      </c>
      <c r="L1552">
        <f t="array" ref="L1552">+((SUM(COS($I1552/$K$1*($A$22:$A$2000))*$C$22:$C$2000)))</f>
        <v>-8.4274215265268477</v>
      </c>
      <c r="X1552" s="1">
        <v>2009.166667</v>
      </c>
      <c r="Y1552" s="1">
        <v>0.39678633932523999</v>
      </c>
      <c r="Z1552" s="1">
        <v>0.25283709999999998</v>
      </c>
      <c r="AA1552" s="1">
        <v>2009.166667</v>
      </c>
      <c r="AB1552" s="1">
        <v>3.10999999999988</v>
      </c>
      <c r="AC1552" s="1">
        <v>0.116658695584199</v>
      </c>
      <c r="AD1552" s="1">
        <v>26.058915151868302</v>
      </c>
    </row>
    <row r="1553" spans="1:30" x14ac:dyDescent="0.25">
      <c r="A1553" s="1"/>
      <c r="B1553" s="1"/>
      <c r="C1553" s="1"/>
      <c r="I1553">
        <f t="shared" si="79"/>
        <v>1551</v>
      </c>
      <c r="J1553">
        <f t="shared" si="78"/>
        <v>2.4684931673552968</v>
      </c>
      <c r="K1553">
        <f t="array" ref="K1553">+((SUM(COS($I1553/$K$1*($A$22:$A$2000))*$B$22:$B$2000)))</f>
        <v>1.6087908038691001</v>
      </c>
      <c r="L1553">
        <f t="array" ref="L1553">+((SUM(COS($I1553/$K$1*($A$22:$A$2000))*$C$22:$C$2000)))</f>
        <v>-7.0541543362432817</v>
      </c>
      <c r="X1553" s="1">
        <v>2009.25</v>
      </c>
      <c r="Y1553" s="1">
        <v>0.46648352760185502</v>
      </c>
      <c r="Z1553" s="1">
        <v>0.3066875</v>
      </c>
      <c r="AA1553" s="1">
        <v>2009.25</v>
      </c>
      <c r="AB1553" s="1">
        <v>3.1119999999998802</v>
      </c>
      <c r="AC1553" s="1">
        <v>0.143178489910992</v>
      </c>
      <c r="AD1553" s="1">
        <v>31.124282402272499</v>
      </c>
    </row>
    <row r="1554" spans="1:30" x14ac:dyDescent="0.25">
      <c r="A1554" s="1"/>
      <c r="B1554" s="1"/>
      <c r="C1554" s="1"/>
      <c r="I1554">
        <f t="shared" si="79"/>
        <v>1552</v>
      </c>
      <c r="J1554">
        <f t="shared" si="78"/>
        <v>2.4700847167862157</v>
      </c>
      <c r="K1554">
        <f t="array" ref="K1554">+((SUM(COS($I1554/$K$1*($A$22:$A$2000))*$B$22:$B$2000)))</f>
        <v>6.900133315957782</v>
      </c>
      <c r="L1554">
        <f t="array" ref="L1554">+((SUM(COS($I1554/$K$1*($A$22:$A$2000))*$C$22:$C$2000)))</f>
        <v>3.3363830472662221</v>
      </c>
      <c r="X1554" s="1">
        <v>2009.333333</v>
      </c>
      <c r="Y1554" s="1">
        <v>0.51381420125822297</v>
      </c>
      <c r="Z1554" s="1">
        <v>0.45548179999999999</v>
      </c>
      <c r="AA1554" s="1">
        <v>2009.333333</v>
      </c>
      <c r="AB1554" s="1">
        <v>3.11399999999988</v>
      </c>
      <c r="AC1554" s="1">
        <v>0.118652570677166</v>
      </c>
      <c r="AD1554" s="1">
        <v>40.667910824596298</v>
      </c>
    </row>
    <row r="1555" spans="1:30" x14ac:dyDescent="0.25">
      <c r="A1555" s="1"/>
      <c r="B1555" s="1"/>
      <c r="C1555" s="1"/>
      <c r="I1555">
        <f t="shared" si="79"/>
        <v>1553</v>
      </c>
      <c r="J1555">
        <f t="shared" si="78"/>
        <v>2.4716762662171345</v>
      </c>
      <c r="K1555">
        <f t="array" ref="K1555">+((SUM(COS($I1555/$K$1*($A$22:$A$2000))*$B$22:$B$2000)))</f>
        <v>4.3350919199938538</v>
      </c>
      <c r="L1555">
        <f t="array" ref="L1555">+((SUM(COS($I1555/$K$1*($A$22:$A$2000))*$C$22:$C$2000)))</f>
        <v>11.009909681557724</v>
      </c>
      <c r="X1555" s="1">
        <v>2009.416667</v>
      </c>
      <c r="Y1555" s="1">
        <v>0.48676833541599202</v>
      </c>
      <c r="Z1555" s="1">
        <v>0.29014299999999998</v>
      </c>
      <c r="AA1555" s="1">
        <v>2009.416667</v>
      </c>
      <c r="AB1555" s="1">
        <v>3.1159999999998802</v>
      </c>
      <c r="AC1555" s="1">
        <v>0.100374144658778</v>
      </c>
      <c r="AD1555" s="1">
        <v>47.674736074269902</v>
      </c>
    </row>
    <row r="1556" spans="1:30" x14ac:dyDescent="0.25">
      <c r="A1556" s="1"/>
      <c r="B1556" s="1"/>
      <c r="C1556" s="1"/>
      <c r="I1556">
        <f t="shared" si="79"/>
        <v>1554</v>
      </c>
      <c r="J1556">
        <f t="shared" si="78"/>
        <v>2.4732678156480534</v>
      </c>
      <c r="K1556">
        <f t="array" ref="K1556">+((SUM(COS($I1556/$K$1*($A$22:$A$2000))*$B$22:$B$2000)))</f>
        <v>-4.4454128046404833</v>
      </c>
      <c r="L1556">
        <f t="array" ref="L1556">+((SUM(COS($I1556/$K$1*($A$22:$A$2000))*$C$22:$C$2000)))</f>
        <v>7.4796193890799358</v>
      </c>
      <c r="X1556" s="1">
        <v>2009.5</v>
      </c>
      <c r="Y1556" s="1">
        <v>0.39798311689375898</v>
      </c>
      <c r="Z1556" s="1">
        <v>0.10177029999999999</v>
      </c>
      <c r="AA1556" s="1">
        <v>2009.5</v>
      </c>
      <c r="AB1556" s="1">
        <v>3.11799999999988</v>
      </c>
      <c r="AC1556" s="1">
        <v>0.12903758246761199</v>
      </c>
      <c r="AD1556" s="1">
        <v>48.121681118858099</v>
      </c>
    </row>
    <row r="1557" spans="1:30" x14ac:dyDescent="0.25">
      <c r="A1557" s="1"/>
      <c r="B1557" s="1"/>
      <c r="C1557" s="1"/>
      <c r="I1557">
        <f t="shared" si="79"/>
        <v>1555</v>
      </c>
      <c r="J1557">
        <f t="shared" si="78"/>
        <v>2.4748593650789728</v>
      </c>
      <c r="K1557">
        <f t="array" ref="K1557">+((SUM(COS($I1557/$K$1*($A$22:$A$2000))*$B$22:$B$2000)))</f>
        <v>-8.9150142259289051</v>
      </c>
      <c r="L1557">
        <f t="array" ref="L1557">+((SUM(COS($I1557/$K$1*($A$22:$A$2000))*$C$22:$C$2000)))</f>
        <v>-2.3603268767053773</v>
      </c>
      <c r="X1557" s="1">
        <v>2009.583333</v>
      </c>
      <c r="Y1557" s="1">
        <v>0.30966098226750399</v>
      </c>
      <c r="Z1557" s="1">
        <v>0.1766578</v>
      </c>
      <c r="AA1557" s="1">
        <v>2009.583333</v>
      </c>
      <c r="AB1557" s="1">
        <v>3.1199999999998802</v>
      </c>
      <c r="AC1557" s="1">
        <v>0.13076416006602201</v>
      </c>
      <c r="AD1557" s="1">
        <v>44.871311139284998</v>
      </c>
    </row>
    <row r="1558" spans="1:30" x14ac:dyDescent="0.25">
      <c r="A1558" s="1"/>
      <c r="B1558" s="1"/>
      <c r="C1558" s="1"/>
      <c r="I1558">
        <f t="shared" si="79"/>
        <v>1556</v>
      </c>
      <c r="J1558">
        <f t="shared" si="78"/>
        <v>2.4764509145098916</v>
      </c>
      <c r="K1558">
        <f t="array" ref="K1558">+((SUM(COS($I1558/$K$1*($A$22:$A$2000))*$B$22:$B$2000)))</f>
        <v>-3.3269279998161898</v>
      </c>
      <c r="L1558">
        <f t="array" ref="L1558">+((SUM(COS($I1558/$K$1*($A$22:$A$2000))*$C$22:$C$2000)))</f>
        <v>-7.8401310306386227</v>
      </c>
      <c r="X1558" s="1">
        <v>2009.666667</v>
      </c>
      <c r="Y1558" s="1">
        <v>0.25213909802135498</v>
      </c>
      <c r="Z1558" s="1">
        <v>0.2568743</v>
      </c>
      <c r="AA1558" s="1">
        <v>2009.666667</v>
      </c>
      <c r="AB1558" s="1">
        <v>3.12199999999988</v>
      </c>
      <c r="AC1558" s="1">
        <v>9.8911979135666503E-2</v>
      </c>
      <c r="AD1558" s="1">
        <v>38.6046475249087</v>
      </c>
    </row>
    <row r="1559" spans="1:30" x14ac:dyDescent="0.25">
      <c r="A1559" s="1"/>
      <c r="B1559" s="1"/>
      <c r="C1559" s="1"/>
      <c r="I1559">
        <f t="shared" si="79"/>
        <v>1557</v>
      </c>
      <c r="J1559">
        <f t="shared" si="78"/>
        <v>2.4780424639408105</v>
      </c>
      <c r="K1559">
        <f t="array" ref="K1559">+((SUM(COS($I1559/$K$1*($A$22:$A$2000))*$B$22:$B$2000)))</f>
        <v>5.6654943191451101</v>
      </c>
      <c r="L1559">
        <f t="array" ref="L1559">+((SUM(COS($I1559/$K$1*($A$22:$A$2000))*$C$22:$C$2000)))</f>
        <v>-5.6827900119447907</v>
      </c>
      <c r="X1559" s="1">
        <v>2009.75</v>
      </c>
      <c r="Y1559" s="1">
        <v>0.220607132813125</v>
      </c>
      <c r="Z1559" s="1">
        <v>0.34330260000000001</v>
      </c>
      <c r="AA1559" s="1">
        <v>2009.75</v>
      </c>
      <c r="AB1559" s="1">
        <v>3.1239999999998802</v>
      </c>
      <c r="AC1559" s="1">
        <v>0.108424166719125</v>
      </c>
      <c r="AD1559" s="1">
        <v>28.917133767298999</v>
      </c>
    </row>
    <row r="1560" spans="1:30" x14ac:dyDescent="0.25">
      <c r="A1560" s="1"/>
      <c r="B1560" s="1"/>
      <c r="C1560" s="1"/>
      <c r="I1560">
        <f t="shared" si="79"/>
        <v>1558</v>
      </c>
      <c r="J1560">
        <f t="shared" si="78"/>
        <v>2.4796340133717294</v>
      </c>
      <c r="K1560">
        <f t="array" ref="K1560">+((SUM(COS($I1560/$K$1*($A$22:$A$2000))*$B$22:$B$2000)))</f>
        <v>7.7671162352861174</v>
      </c>
      <c r="L1560">
        <f t="array" ref="L1560">+((SUM(COS($I1560/$K$1*($A$22:$A$2000))*$C$22:$C$2000)))</f>
        <v>-1.0318317522759408</v>
      </c>
      <c r="X1560" s="1">
        <v>2009.833333</v>
      </c>
      <c r="Y1560" s="1">
        <v>0.224452162737554</v>
      </c>
      <c r="Z1560" s="1">
        <v>0.18024699999999999</v>
      </c>
      <c r="AA1560" s="1">
        <v>2009.833333</v>
      </c>
      <c r="AB1560" s="1">
        <v>3.12599999999988</v>
      </c>
      <c r="AC1560" s="1">
        <v>0.13226242679589301</v>
      </c>
      <c r="AD1560" s="1">
        <v>22.1426405828871</v>
      </c>
    </row>
    <row r="1561" spans="1:30" x14ac:dyDescent="0.25">
      <c r="A1561" s="1"/>
      <c r="B1561" s="1"/>
      <c r="C1561" s="1"/>
      <c r="I1561">
        <f t="shared" si="79"/>
        <v>1559</v>
      </c>
      <c r="J1561">
        <f t="shared" si="78"/>
        <v>2.4812255628026483</v>
      </c>
      <c r="K1561">
        <f t="array" ref="K1561">+((SUM(COS($I1561/$K$1*($A$22:$A$2000))*$B$22:$B$2000)))</f>
        <v>1.7839370976602102</v>
      </c>
      <c r="L1561">
        <f t="array" ref="L1561">+((SUM(COS($I1561/$K$1*($A$22:$A$2000))*$C$22:$C$2000)))</f>
        <v>1.7383151957944176</v>
      </c>
      <c r="X1561" s="1">
        <v>2009.916667</v>
      </c>
      <c r="Y1561" s="1">
        <v>0.27042549793300702</v>
      </c>
      <c r="Z1561" s="1">
        <v>0.37346570000000001</v>
      </c>
      <c r="AA1561" s="1">
        <v>2009.916667</v>
      </c>
      <c r="AB1561" s="1">
        <v>3.1279999999998802</v>
      </c>
      <c r="AC1561" s="1">
        <v>0.109426758543228</v>
      </c>
      <c r="AD1561" s="1">
        <v>23.673816050024001</v>
      </c>
    </row>
    <row r="1562" spans="1:30" x14ac:dyDescent="0.25">
      <c r="A1562" s="1"/>
      <c r="B1562" s="1"/>
      <c r="C1562" s="1"/>
      <c r="I1562">
        <f t="shared" si="79"/>
        <v>1560</v>
      </c>
      <c r="J1562">
        <f t="shared" si="78"/>
        <v>2.4828171122335672</v>
      </c>
      <c r="K1562">
        <f t="array" ref="K1562">+((SUM(COS($I1562/$K$1*($A$22:$A$2000))*$B$22:$B$2000)))</f>
        <v>-4.3608215842818936</v>
      </c>
      <c r="L1562">
        <f t="array" ref="L1562">+((SUM(COS($I1562/$K$1*($A$22:$A$2000))*$C$22:$C$2000)))</f>
        <v>3.1860062188254812</v>
      </c>
      <c r="X1562" s="1">
        <v>2010</v>
      </c>
      <c r="Y1562" s="1">
        <v>0.32117036308087799</v>
      </c>
      <c r="Z1562" s="1">
        <v>0.4620939</v>
      </c>
      <c r="AA1562" s="1">
        <v>2010</v>
      </c>
      <c r="AB1562" s="1">
        <v>3.12999999999988</v>
      </c>
      <c r="AC1562" s="1">
        <v>9.3649432944662395E-2</v>
      </c>
      <c r="AD1562" s="1">
        <v>28.928461090991298</v>
      </c>
    </row>
    <row r="1563" spans="1:30" x14ac:dyDescent="0.25">
      <c r="A1563" s="1"/>
      <c r="B1563" s="1"/>
      <c r="C1563" s="1"/>
      <c r="I1563">
        <f t="shared" si="79"/>
        <v>1561</v>
      </c>
      <c r="J1563">
        <f t="shared" si="78"/>
        <v>2.484408661664486</v>
      </c>
      <c r="K1563">
        <f t="array" ref="K1563">+((SUM(COS($I1563/$K$1*($A$22:$A$2000))*$B$22:$B$2000)))</f>
        <v>-4.5461758946537403</v>
      </c>
      <c r="L1563">
        <f t="array" ref="L1563">+((SUM(COS($I1563/$K$1*($A$22:$A$2000))*$C$22:$C$2000)))</f>
        <v>4.0214544853887517</v>
      </c>
      <c r="X1563" s="1">
        <v>2010.083333</v>
      </c>
      <c r="Y1563" s="1">
        <v>0.34246284196055898</v>
      </c>
      <c r="Z1563" s="1">
        <v>0.1919139</v>
      </c>
      <c r="AA1563" s="1">
        <v>2010.083333</v>
      </c>
      <c r="AB1563" s="1">
        <v>3.1319999999998802</v>
      </c>
      <c r="AC1563" s="1">
        <v>0.120393375279614</v>
      </c>
      <c r="AD1563" s="1">
        <v>33.926498153796501</v>
      </c>
    </row>
    <row r="1564" spans="1:30" x14ac:dyDescent="0.25">
      <c r="A1564" s="1"/>
      <c r="B1564" s="1"/>
      <c r="C1564" s="1"/>
      <c r="I1564">
        <f t="shared" si="79"/>
        <v>1562</v>
      </c>
      <c r="J1564">
        <f t="shared" si="78"/>
        <v>2.4860002110954049</v>
      </c>
      <c r="K1564">
        <f t="array" ref="K1564">+((SUM(COS($I1564/$K$1*($A$22:$A$2000))*$B$22:$B$2000)))</f>
        <v>-0.82132810048630156</v>
      </c>
      <c r="L1564">
        <f t="array" ref="L1564">+((SUM(COS($I1564/$K$1*($A$22:$A$2000))*$C$22:$C$2000)))</f>
        <v>2.309614999065233</v>
      </c>
      <c r="X1564" s="1">
        <v>2010.166667</v>
      </c>
      <c r="Y1564" s="1">
        <v>0.36785004608798599</v>
      </c>
      <c r="Z1564" s="1">
        <v>0.61074850000000003</v>
      </c>
      <c r="AA1564" s="1">
        <v>2010.166667</v>
      </c>
      <c r="AB1564" s="1">
        <v>3.13399999999988</v>
      </c>
      <c r="AC1564" s="1">
        <v>0.121198741867934</v>
      </c>
      <c r="AD1564" s="1">
        <v>43.134685567222903</v>
      </c>
    </row>
    <row r="1565" spans="1:30" x14ac:dyDescent="0.25">
      <c r="A1565" s="1"/>
      <c r="B1565" s="1"/>
      <c r="C1565" s="1"/>
      <c r="I1565">
        <f t="shared" si="79"/>
        <v>1563</v>
      </c>
      <c r="J1565">
        <f t="shared" si="78"/>
        <v>2.4875917605263242</v>
      </c>
      <c r="K1565">
        <f t="array" ref="K1565">+((SUM(COS($I1565/$K$1*($A$22:$A$2000))*$B$22:$B$2000)))</f>
        <v>1.5165706813497941</v>
      </c>
      <c r="L1565">
        <f t="array" ref="L1565">+((SUM(COS($I1565/$K$1*($A$22:$A$2000))*$C$22:$C$2000)))</f>
        <v>-1.9964220922357074</v>
      </c>
      <c r="X1565" s="1">
        <v>2010.25</v>
      </c>
      <c r="Y1565" s="1">
        <v>0.43842096062775499</v>
      </c>
      <c r="Z1565" s="1">
        <v>0.55021640000000005</v>
      </c>
      <c r="AA1565" s="1">
        <v>2010.25</v>
      </c>
      <c r="AB1565" s="1">
        <v>3.1359999999998802</v>
      </c>
      <c r="AC1565" s="1">
        <v>9.2163454819560703E-2</v>
      </c>
      <c r="AD1565" s="1">
        <v>56.061409193512297</v>
      </c>
    </row>
    <row r="1566" spans="1:30" x14ac:dyDescent="0.25">
      <c r="A1566" s="1"/>
      <c r="B1566" s="1"/>
      <c r="C1566" s="1"/>
      <c r="I1566">
        <f t="shared" si="79"/>
        <v>1564</v>
      </c>
      <c r="J1566">
        <f t="shared" si="78"/>
        <v>2.4891833099572431</v>
      </c>
      <c r="K1566">
        <f t="array" ref="K1566">+((SUM(COS($I1566/$K$1*($A$22:$A$2000))*$B$22:$B$2000)))</f>
        <v>1.1126242220138614</v>
      </c>
      <c r="L1566">
        <f t="array" ref="L1566">+((SUM(COS($I1566/$K$1*($A$22:$A$2000))*$C$22:$C$2000)))</f>
        <v>-4.3563837597963069</v>
      </c>
      <c r="X1566" s="1">
        <v>2010.333333</v>
      </c>
      <c r="Y1566" s="1">
        <v>0.50370065093844496</v>
      </c>
      <c r="Z1566" s="1">
        <v>0.16940079999999999</v>
      </c>
      <c r="AA1566" s="1">
        <v>2010.333333</v>
      </c>
      <c r="AB1566" s="1">
        <v>3.13799999999988</v>
      </c>
      <c r="AC1566" s="1">
        <v>0.102039297728097</v>
      </c>
      <c r="AD1566" s="1">
        <v>61.360261545092598</v>
      </c>
    </row>
    <row r="1567" spans="1:30" x14ac:dyDescent="0.25">
      <c r="A1567" s="1"/>
      <c r="B1567" s="1"/>
      <c r="C1567" s="1"/>
      <c r="I1567">
        <f t="shared" si="79"/>
        <v>1565</v>
      </c>
      <c r="J1567">
        <f t="shared" si="78"/>
        <v>2.490774859388162</v>
      </c>
      <c r="K1567">
        <f t="array" ref="K1567">+((SUM(COS($I1567/$K$1*($A$22:$A$2000))*$B$22:$B$2000)))</f>
        <v>0.44654926169846038</v>
      </c>
      <c r="L1567">
        <f t="array" ref="L1567">+((SUM(COS($I1567/$K$1*($A$22:$A$2000))*$C$22:$C$2000)))</f>
        <v>-1.5565786582220977</v>
      </c>
      <c r="X1567" s="1">
        <v>2010.416667</v>
      </c>
      <c r="Y1567" s="1">
        <v>0.47891694564337201</v>
      </c>
      <c r="Z1567" s="1">
        <v>5.0762059999999998E-2</v>
      </c>
      <c r="AA1567" s="1">
        <v>2010.416667</v>
      </c>
      <c r="AB1567" s="1">
        <v>3.1399999999998802</v>
      </c>
      <c r="AC1567" s="1">
        <v>0.123663784586087</v>
      </c>
      <c r="AD1567" s="1">
        <v>55.605114681103601</v>
      </c>
    </row>
    <row r="1568" spans="1:30" x14ac:dyDescent="0.25">
      <c r="A1568" s="1"/>
      <c r="B1568" s="1"/>
      <c r="C1568" s="1"/>
      <c r="I1568">
        <f t="shared" si="79"/>
        <v>1566</v>
      </c>
      <c r="J1568">
        <f t="shared" si="78"/>
        <v>2.4923664088190809</v>
      </c>
      <c r="K1568">
        <f t="array" ref="K1568">+((SUM(COS($I1568/$K$1*($A$22:$A$2000))*$B$22:$B$2000)))</f>
        <v>0.9175656297575906</v>
      </c>
      <c r="L1568">
        <f t="array" ref="L1568">+((SUM(COS($I1568/$K$1*($A$22:$A$2000))*$C$22:$C$2000)))</f>
        <v>2.5583106154517474</v>
      </c>
      <c r="X1568" s="1">
        <v>2010.5</v>
      </c>
      <c r="Y1568" s="1">
        <v>0.39022962101238801</v>
      </c>
      <c r="Z1568" s="1">
        <v>0.2923114</v>
      </c>
      <c r="AA1568" s="1">
        <v>2010.5</v>
      </c>
      <c r="AB1568" s="1">
        <v>3.14199999999988</v>
      </c>
      <c r="AC1568" s="1">
        <v>0.101923561372875</v>
      </c>
      <c r="AD1568" s="1">
        <v>53.702574891545503</v>
      </c>
    </row>
    <row r="1569" spans="1:30" x14ac:dyDescent="0.25">
      <c r="A1569" s="1"/>
      <c r="B1569" s="1"/>
      <c r="C1569" s="1"/>
      <c r="I1569">
        <f t="shared" si="79"/>
        <v>1567</v>
      </c>
      <c r="J1569">
        <f t="shared" si="78"/>
        <v>2.4939579582500002</v>
      </c>
      <c r="K1569">
        <f t="array" ref="K1569">+((SUM(COS($I1569/$K$1*($A$22:$A$2000))*$B$22:$B$2000)))</f>
        <v>1.179688369915914</v>
      </c>
      <c r="L1569">
        <f t="array" ref="L1569">+((SUM(COS($I1569/$K$1*($A$22:$A$2000))*$C$22:$C$2000)))</f>
        <v>1.991507095452004</v>
      </c>
      <c r="X1569" s="1">
        <v>2010.583333</v>
      </c>
      <c r="Y1569" s="1">
        <v>0.35325435362020602</v>
      </c>
      <c r="Z1569" s="1">
        <v>0.21934780000000001</v>
      </c>
      <c r="AA1569" s="1">
        <v>2010.583333</v>
      </c>
      <c r="AB1569" s="1">
        <v>3.1439999999998798</v>
      </c>
      <c r="AC1569" s="1">
        <v>8.8326048309661107E-2</v>
      </c>
      <c r="AD1569" s="1">
        <v>70.022213649447707</v>
      </c>
    </row>
    <row r="1570" spans="1:30" x14ac:dyDescent="0.25">
      <c r="A1570" s="1"/>
      <c r="B1570" s="1"/>
      <c r="C1570" s="1"/>
      <c r="I1570">
        <f t="shared" si="79"/>
        <v>1568</v>
      </c>
      <c r="J1570">
        <f t="shared" si="78"/>
        <v>2.4955495076809191</v>
      </c>
      <c r="K1570">
        <f t="array" ref="K1570">+((SUM(COS($I1570/$K$1*($A$22:$A$2000))*$B$22:$B$2000)))</f>
        <v>9.3728455776239984E-3</v>
      </c>
      <c r="L1570">
        <f t="array" ref="L1570">+((SUM(COS($I1570/$K$1*($A$22:$A$2000))*$C$22:$C$2000)))</f>
        <v>-2.2494474158528961</v>
      </c>
      <c r="X1570" s="1">
        <v>2010.666667</v>
      </c>
      <c r="Y1570" s="1">
        <v>0.39317901781154702</v>
      </c>
      <c r="Z1570" s="1">
        <v>9.2643710000000004E-2</v>
      </c>
      <c r="AA1570" s="1">
        <v>2010.666667</v>
      </c>
      <c r="AB1570" s="1">
        <v>3.14599999999988</v>
      </c>
      <c r="AC1570" s="1">
        <v>0.113652984980412</v>
      </c>
      <c r="AD1570" s="1">
        <v>99.613027770577602</v>
      </c>
    </row>
    <row r="1571" spans="1:30" x14ac:dyDescent="0.25">
      <c r="A1571" s="1"/>
      <c r="B1571" s="1"/>
      <c r="C1571" s="1"/>
      <c r="I1571">
        <f t="shared" si="79"/>
        <v>1569</v>
      </c>
      <c r="J1571">
        <f t="shared" si="78"/>
        <v>2.497141057111838</v>
      </c>
      <c r="K1571">
        <f t="array" ref="K1571">+((SUM(COS($I1571/$K$1*($A$22:$A$2000))*$B$22:$B$2000)))</f>
        <v>-1.6277184043965029</v>
      </c>
      <c r="L1571">
        <f t="array" ref="L1571">+((SUM(COS($I1571/$K$1*($A$22:$A$2000))*$C$22:$C$2000)))</f>
        <v>-3.2735497929545714</v>
      </c>
      <c r="X1571" s="1">
        <v>2010.75</v>
      </c>
      <c r="Y1571" s="1">
        <v>0.39905051950757903</v>
      </c>
      <c r="Z1571" s="1">
        <v>-8.1269380000000002E-2</v>
      </c>
      <c r="AA1571" s="1">
        <v>2010.75</v>
      </c>
      <c r="AB1571" s="1">
        <v>3.14799999999987</v>
      </c>
      <c r="AC1571" s="1">
        <v>0.11343334075031999</v>
      </c>
      <c r="AD1571" s="1">
        <v>125.676342036346</v>
      </c>
    </row>
    <row r="1572" spans="1:30" x14ac:dyDescent="0.25">
      <c r="A1572" s="1"/>
      <c r="B1572" s="1"/>
      <c r="C1572" s="1"/>
      <c r="I1572">
        <f t="shared" si="79"/>
        <v>1570</v>
      </c>
      <c r="J1572">
        <f t="shared" si="78"/>
        <v>2.4987326065427569</v>
      </c>
      <c r="K1572">
        <f t="array" ref="K1572">+((SUM(COS($I1572/$K$1*($A$22:$A$2000))*$B$22:$B$2000)))</f>
        <v>-2.0308154125758828</v>
      </c>
      <c r="L1572">
        <f t="array" ref="L1572">+((SUM(COS($I1572/$K$1*($A$22:$A$2000))*$C$22:$C$2000)))</f>
        <v>1.1344691385369565</v>
      </c>
      <c r="X1572" s="1">
        <v>2010.833333</v>
      </c>
      <c r="Y1572" s="1">
        <v>0.29983413373380402</v>
      </c>
      <c r="Z1572" s="1">
        <v>-0.2476254</v>
      </c>
      <c r="AA1572" s="1">
        <v>2010.833333</v>
      </c>
      <c r="AB1572" s="1">
        <v>3.1499999999998698</v>
      </c>
      <c r="AC1572" s="1">
        <v>8.6616083616987694E-2</v>
      </c>
      <c r="AD1572" s="1">
        <v>137.21959586391699</v>
      </c>
    </row>
    <row r="1573" spans="1:30" x14ac:dyDescent="0.25">
      <c r="A1573" s="1"/>
      <c r="B1573" s="1"/>
      <c r="C1573" s="1"/>
      <c r="I1573">
        <f t="shared" si="79"/>
        <v>1571</v>
      </c>
      <c r="J1573">
        <f t="shared" si="78"/>
        <v>2.5003241559736757</v>
      </c>
      <c r="K1573">
        <f t="array" ref="K1573">+((SUM(COS($I1573/$K$1*($A$22:$A$2000))*$B$22:$B$2000)))</f>
        <v>-0.87130506473238634</v>
      </c>
      <c r="L1573">
        <f t="array" ref="L1573">+((SUM(COS($I1573/$K$1*($A$22:$A$2000))*$C$22:$C$2000)))</f>
        <v>4.7304052995370736</v>
      </c>
      <c r="X1573" s="1">
        <v>2010.916667</v>
      </c>
      <c r="Y1573" s="1">
        <v>0.182791725294981</v>
      </c>
      <c r="Z1573" s="1">
        <v>1.0163489999999999E-3</v>
      </c>
      <c r="AA1573" s="1">
        <v>2010.916667</v>
      </c>
      <c r="AB1573" s="1">
        <v>3.15199999999987</v>
      </c>
      <c r="AC1573" s="1">
        <v>9.6989206832453295E-2</v>
      </c>
      <c r="AD1573" s="1">
        <v>132.37511748351301</v>
      </c>
    </row>
    <row r="1574" spans="1:30" x14ac:dyDescent="0.25">
      <c r="A1574" s="1"/>
      <c r="B1574" s="1"/>
      <c r="C1574" s="1"/>
      <c r="I1574">
        <f t="shared" si="79"/>
        <v>1572</v>
      </c>
      <c r="J1574">
        <f t="shared" si="78"/>
        <v>2.5019157054045951</v>
      </c>
      <c r="K1574">
        <f t="array" ref="K1574">+((SUM(COS($I1574/$K$1*($A$22:$A$2000))*$B$22:$B$2000)))</f>
        <v>0.82649793669147675</v>
      </c>
      <c r="L1574">
        <f t="array" ref="L1574">+((SUM(COS($I1574/$K$1*($A$22:$A$2000))*$C$22:$C$2000)))</f>
        <v>2.1572543406950411</v>
      </c>
      <c r="X1574" s="1">
        <v>2011</v>
      </c>
      <c r="Y1574" s="1">
        <v>0.167439578108766</v>
      </c>
      <c r="Z1574" s="1">
        <v>0.35991089999999998</v>
      </c>
      <c r="AA1574" s="1">
        <v>2011</v>
      </c>
      <c r="AB1574" s="1">
        <v>3.1539999999998698</v>
      </c>
      <c r="AC1574" s="1">
        <v>0.116660197990765</v>
      </c>
      <c r="AD1574" s="1">
        <v>111.11460231011</v>
      </c>
    </row>
    <row r="1575" spans="1:30" x14ac:dyDescent="0.25">
      <c r="A1575" s="1"/>
      <c r="B1575" s="1"/>
      <c r="C1575" s="1"/>
      <c r="I1575">
        <f t="shared" si="79"/>
        <v>1573</v>
      </c>
      <c r="J1575">
        <f t="shared" si="78"/>
        <v>2.503507254835514</v>
      </c>
      <c r="K1575">
        <f t="array" ref="K1575">+((SUM(COS($I1575/$K$1*($A$22:$A$2000))*$B$22:$B$2000)))</f>
        <v>1.8891020963125955</v>
      </c>
      <c r="L1575">
        <f t="array" ref="L1575">+((SUM(COS($I1575/$K$1*($A$22:$A$2000))*$C$22:$C$2000)))</f>
        <v>-2.8115698014830888</v>
      </c>
      <c r="X1575" s="1">
        <v>2011.083333</v>
      </c>
      <c r="Y1575" s="1">
        <v>0.24273953990913499</v>
      </c>
      <c r="Z1575" s="1">
        <v>0.41050340000000002</v>
      </c>
      <c r="AA1575" s="1">
        <v>2011.083333</v>
      </c>
      <c r="AB1575" s="1">
        <v>3.15599999999987</v>
      </c>
      <c r="AC1575" s="1">
        <v>9.5589070798906106E-2</v>
      </c>
      <c r="AD1575" s="1">
        <v>76.748961992336802</v>
      </c>
    </row>
    <row r="1576" spans="1:30" x14ac:dyDescent="0.25">
      <c r="A1576" s="1"/>
      <c r="B1576" s="1"/>
      <c r="C1576" s="1"/>
      <c r="I1576">
        <f t="shared" si="79"/>
        <v>1574</v>
      </c>
      <c r="J1576">
        <f t="shared" si="78"/>
        <v>2.5050988042664328</v>
      </c>
      <c r="K1576">
        <f t="array" ref="K1576">+((SUM(COS($I1576/$K$1*($A$22:$A$2000))*$B$22:$B$2000)))</f>
        <v>1.6440969908032323</v>
      </c>
      <c r="L1576">
        <f t="array" ref="L1576">+((SUM(COS($I1576/$K$1*($A$22:$A$2000))*$C$22:$C$2000)))</f>
        <v>-3.0642939756513243</v>
      </c>
      <c r="X1576" s="1">
        <v>2011.166667</v>
      </c>
      <c r="Y1576" s="1">
        <v>0.31373569691976999</v>
      </c>
      <c r="Z1576" s="1">
        <v>0.51941570000000004</v>
      </c>
      <c r="AA1576" s="1">
        <v>2011.166667</v>
      </c>
      <c r="AB1576" s="1">
        <v>3.1579999999998698</v>
      </c>
      <c r="AC1576" s="1">
        <v>8.3953607381965306E-2</v>
      </c>
      <c r="AD1576" s="1">
        <v>46.016478495432999</v>
      </c>
    </row>
    <row r="1577" spans="1:30" x14ac:dyDescent="0.25">
      <c r="A1577" s="1"/>
      <c r="B1577" s="1"/>
      <c r="C1577" s="1"/>
      <c r="I1577">
        <f t="shared" si="79"/>
        <v>1575</v>
      </c>
      <c r="J1577">
        <f t="shared" si="78"/>
        <v>2.5066903536973517</v>
      </c>
      <c r="K1577">
        <f t="array" ref="K1577">+((SUM(COS($I1577/$K$1*($A$22:$A$2000))*$B$22:$B$2000)))</f>
        <v>0.19399952544723262</v>
      </c>
      <c r="L1577">
        <f t="array" ref="L1577">+((SUM(COS($I1577/$K$1*($A$22:$A$2000))*$C$22:$C$2000)))</f>
        <v>0.95004778333875184</v>
      </c>
      <c r="X1577" s="1">
        <v>2011.25</v>
      </c>
      <c r="Y1577" s="1">
        <v>0.35223107273731602</v>
      </c>
      <c r="Z1577" s="1">
        <v>0.3345243</v>
      </c>
      <c r="AA1577" s="1">
        <v>2011.25</v>
      </c>
      <c r="AB1577" s="1">
        <v>3.15999999999987</v>
      </c>
      <c r="AC1577" s="1">
        <v>0.108192144240833</v>
      </c>
      <c r="AD1577" s="1">
        <v>43.226175058049101</v>
      </c>
    </row>
    <row r="1578" spans="1:30" x14ac:dyDescent="0.25">
      <c r="A1578" s="1"/>
      <c r="B1578" s="1"/>
      <c r="C1578" s="1"/>
      <c r="I1578">
        <f t="shared" si="79"/>
        <v>1576</v>
      </c>
      <c r="J1578">
        <f t="shared" si="78"/>
        <v>2.5082819031282706</v>
      </c>
      <c r="K1578">
        <f t="array" ref="K1578">+((SUM(COS($I1578/$K$1*($A$22:$A$2000))*$B$22:$B$2000)))</f>
        <v>-1.340836484620598</v>
      </c>
      <c r="L1578">
        <f t="array" ref="L1578">+((SUM(COS($I1578/$K$1*($A$22:$A$2000))*$C$22:$C$2000)))</f>
        <v>2.2592147423083215</v>
      </c>
      <c r="X1578" s="1">
        <v>2011.333333</v>
      </c>
      <c r="Y1578" s="1">
        <v>0.407981277804848</v>
      </c>
      <c r="Z1578" s="1">
        <v>0.1095305</v>
      </c>
      <c r="AA1578" s="1">
        <v>2011.333333</v>
      </c>
      <c r="AB1578" s="1">
        <v>3.1619999999998698</v>
      </c>
      <c r="AC1578" s="1">
        <v>0.10688184156642699</v>
      </c>
      <c r="AD1578" s="1">
        <v>72.971551407974601</v>
      </c>
    </row>
    <row r="1579" spans="1:30" x14ac:dyDescent="0.25">
      <c r="A1579" s="1"/>
      <c r="B1579" s="1"/>
      <c r="C1579" s="1"/>
      <c r="I1579">
        <f t="shared" si="79"/>
        <v>1577</v>
      </c>
      <c r="J1579">
        <f t="shared" si="78"/>
        <v>2.5098734525591895</v>
      </c>
      <c r="K1579">
        <f t="array" ref="K1579">+((SUM(COS($I1579/$K$1*($A$22:$A$2000))*$B$22:$B$2000)))</f>
        <v>-1.535981659685657</v>
      </c>
      <c r="L1579">
        <f t="array" ref="L1579">+((SUM(COS($I1579/$K$1*($A$22:$A$2000))*$C$22:$C$2000)))</f>
        <v>-1.3767522459302546</v>
      </c>
      <c r="X1579" s="1">
        <v>2011.416667</v>
      </c>
      <c r="Y1579" s="1">
        <v>0.50146586821523798</v>
      </c>
      <c r="Z1579" s="1">
        <v>0.24572140000000001</v>
      </c>
      <c r="AA1579" s="1">
        <v>2011.416667</v>
      </c>
      <c r="AB1579" s="1">
        <v>3.16399999999987</v>
      </c>
      <c r="AC1579" s="1">
        <v>8.1929455062641807E-2</v>
      </c>
      <c r="AD1579" s="1">
        <v>109.684486109669</v>
      </c>
    </row>
    <row r="1580" spans="1:30" x14ac:dyDescent="0.25">
      <c r="A1580" s="1"/>
      <c r="B1580" s="1"/>
      <c r="C1580" s="1"/>
      <c r="I1580">
        <f t="shared" si="79"/>
        <v>1578</v>
      </c>
      <c r="J1580">
        <f t="shared" si="78"/>
        <v>2.5114650019901084</v>
      </c>
      <c r="K1580">
        <f t="array" ref="K1580">+((SUM(COS($I1580/$K$1*($A$22:$A$2000))*$B$22:$B$2000)))</f>
        <v>-0.30328007139243141</v>
      </c>
      <c r="L1580">
        <f t="array" ref="L1580">+((SUM(COS($I1580/$K$1*($A$22:$A$2000))*$C$22:$C$2000)))</f>
        <v>-3.859382145010783</v>
      </c>
      <c r="X1580" s="1">
        <v>2011.5</v>
      </c>
      <c r="Y1580" s="1">
        <v>0.59677351947148904</v>
      </c>
      <c r="Z1580" s="1">
        <v>0.51634990000000003</v>
      </c>
      <c r="AA1580" s="1">
        <v>2011.5</v>
      </c>
      <c r="AB1580" s="1">
        <v>3.1659999999998698</v>
      </c>
      <c r="AC1580" s="1">
        <v>9.2943997370701095E-2</v>
      </c>
      <c r="AD1580" s="1">
        <v>127.57035454304</v>
      </c>
    </row>
    <row r="1581" spans="1:30" x14ac:dyDescent="0.25">
      <c r="A1581" s="1"/>
      <c r="B1581" s="1"/>
      <c r="C1581" s="1"/>
      <c r="I1581">
        <f t="shared" si="79"/>
        <v>1579</v>
      </c>
      <c r="J1581">
        <f t="shared" si="78"/>
        <v>2.5130565514210272</v>
      </c>
      <c r="K1581">
        <f t="array" ref="K1581">+((SUM(COS($I1581/$K$1*($A$22:$A$2000))*$B$22:$B$2000)))</f>
        <v>0.75607210800525504</v>
      </c>
      <c r="L1581">
        <f t="array" ref="L1581">+((SUM(COS($I1581/$K$1*($A$22:$A$2000))*$C$22:$C$2000)))</f>
        <v>-0.51448795088107457</v>
      </c>
      <c r="X1581" s="1">
        <v>2011.583333</v>
      </c>
      <c r="Y1581" s="1">
        <v>0.66967713049482802</v>
      </c>
      <c r="Z1581" s="1">
        <v>0.62496689999999999</v>
      </c>
      <c r="AA1581" s="1">
        <v>2011.583333</v>
      </c>
      <c r="AB1581" s="1">
        <v>3.16799999999987</v>
      </c>
      <c r="AC1581" s="1">
        <v>0.110857445388011</v>
      </c>
      <c r="AD1581" s="1">
        <v>127.543838902942</v>
      </c>
    </row>
    <row r="1582" spans="1:30" x14ac:dyDescent="0.25">
      <c r="A1582" s="1"/>
      <c r="B1582" s="1"/>
      <c r="C1582" s="1"/>
      <c r="I1582">
        <f t="shared" si="79"/>
        <v>1580</v>
      </c>
      <c r="J1582">
        <f t="shared" si="78"/>
        <v>2.5146481008519466</v>
      </c>
      <c r="K1582">
        <f t="array" ref="K1582">+((SUM(COS($I1582/$K$1*($A$22:$A$2000))*$B$22:$B$2000)))</f>
        <v>0.38188484250457755</v>
      </c>
      <c r="L1582">
        <f t="array" ref="L1582">+((SUM(COS($I1582/$K$1*($A$22:$A$2000))*$C$22:$C$2000)))</f>
        <v>4.3124340147549738</v>
      </c>
      <c r="X1582" s="1">
        <v>2011.666667</v>
      </c>
      <c r="Y1582" s="1">
        <v>0.716692928128426</v>
      </c>
      <c r="Z1582" s="1">
        <v>0.56208429999999998</v>
      </c>
      <c r="AA1582" s="1">
        <v>2011.666667</v>
      </c>
      <c r="AB1582" s="1">
        <v>3.1699999999998698</v>
      </c>
      <c r="AC1582" s="1">
        <v>9.0186016046389594E-2</v>
      </c>
      <c r="AD1582" s="1">
        <v>119.51316572991</v>
      </c>
    </row>
    <row r="1583" spans="1:30" x14ac:dyDescent="0.25">
      <c r="A1583" s="1"/>
      <c r="B1583" s="1"/>
      <c r="C1583" s="1"/>
      <c r="I1583">
        <f t="shared" si="79"/>
        <v>1581</v>
      </c>
      <c r="J1583">
        <f t="shared" si="78"/>
        <v>2.5162396502828654</v>
      </c>
      <c r="K1583">
        <f t="array" ref="K1583">+((SUM(COS($I1583/$K$1*($A$22:$A$2000))*$B$22:$B$2000)))</f>
        <v>-0.54639781700437795</v>
      </c>
      <c r="L1583">
        <f t="array" ref="L1583">+((SUM(COS($I1583/$K$1*($A$22:$A$2000))*$C$22:$C$2000)))</f>
        <v>3.8975139123839861</v>
      </c>
      <c r="X1583" s="1">
        <v>2011.75</v>
      </c>
      <c r="Y1583" s="1">
        <v>0.697216499488163</v>
      </c>
      <c r="Z1583" s="1">
        <v>0.71221259999999997</v>
      </c>
      <c r="AA1583" s="1">
        <v>2011.75</v>
      </c>
      <c r="AB1583" s="1">
        <v>3.17199999999987</v>
      </c>
      <c r="AC1583" s="1">
        <v>8.0382904379765904E-2</v>
      </c>
      <c r="AD1583" s="1">
        <v>98.646641781540296</v>
      </c>
    </row>
    <row r="1584" spans="1:30" x14ac:dyDescent="0.25">
      <c r="A1584" s="1"/>
      <c r="B1584" s="1"/>
      <c r="C1584" s="1"/>
      <c r="I1584">
        <f t="shared" si="79"/>
        <v>1582</v>
      </c>
      <c r="J1584">
        <f t="shared" si="78"/>
        <v>2.5178311997137843</v>
      </c>
      <c r="K1584">
        <f t="array" ref="K1584">+((SUM(COS($I1584/$K$1*($A$22:$A$2000))*$B$22:$B$2000)))</f>
        <v>-0.2935410886290527</v>
      </c>
      <c r="L1584">
        <f t="array" ref="L1584">+((SUM(COS($I1584/$K$1*($A$22:$A$2000))*$C$22:$C$2000)))</f>
        <v>-0.60206602770733708</v>
      </c>
      <c r="X1584" s="1">
        <v>2011.833333</v>
      </c>
      <c r="Y1584" s="1">
        <v>0.55990283817467701</v>
      </c>
      <c r="Z1584" s="1">
        <v>0.58341600000000005</v>
      </c>
      <c r="AA1584" s="1">
        <v>2011.833333</v>
      </c>
      <c r="AB1584" s="1">
        <v>3.1739999999998698</v>
      </c>
      <c r="AC1584" s="1">
        <v>0.103728590353966</v>
      </c>
      <c r="AD1584" s="1">
        <v>63.031274383883002</v>
      </c>
    </row>
    <row r="1585" spans="1:30" x14ac:dyDescent="0.25">
      <c r="A1585" s="1"/>
      <c r="B1585" s="1"/>
      <c r="C1585" s="1"/>
      <c r="I1585">
        <f t="shared" si="79"/>
        <v>1583</v>
      </c>
      <c r="J1585">
        <f t="shared" si="78"/>
        <v>2.5194227491447032</v>
      </c>
      <c r="K1585">
        <f t="array" ref="K1585">+((SUM(COS($I1585/$K$1*($A$22:$A$2000))*$B$22:$B$2000)))</f>
        <v>1.0216047177102694</v>
      </c>
      <c r="L1585">
        <f t="array" ref="L1585">+((SUM(COS($I1585/$K$1*($A$22:$A$2000))*$C$22:$C$2000)))</f>
        <v>-2.524606520505273</v>
      </c>
      <c r="X1585" s="1">
        <v>2011.916667</v>
      </c>
      <c r="Y1585" s="1">
        <v>0.35168495867556498</v>
      </c>
      <c r="Z1585" s="1">
        <v>8.4537630000000002E-2</v>
      </c>
      <c r="AA1585" s="1">
        <v>2011.916667</v>
      </c>
      <c r="AB1585" s="1">
        <v>3.17599999999987</v>
      </c>
      <c r="AC1585" s="1">
        <v>0.10123800275023399</v>
      </c>
      <c r="AD1585" s="1">
        <v>34.134005067771099</v>
      </c>
    </row>
    <row r="1586" spans="1:30" x14ac:dyDescent="0.25">
      <c r="A1586" s="1"/>
      <c r="B1586" s="1"/>
      <c r="C1586" s="1"/>
      <c r="I1586">
        <f t="shared" si="79"/>
        <v>1584</v>
      </c>
      <c r="J1586">
        <f t="shared" si="78"/>
        <v>2.5210142985756221</v>
      </c>
      <c r="K1586">
        <f t="array" ref="K1586">+((SUM(COS($I1586/$K$1*($A$22:$A$2000))*$B$22:$B$2000)))</f>
        <v>1.4228134255190037</v>
      </c>
      <c r="L1586">
        <f t="array" ref="L1586">+((SUM(COS($I1586/$K$1*($A$22:$A$2000))*$C$22:$C$2000)))</f>
        <v>-0.5212326944644613</v>
      </c>
      <c r="X1586" s="1">
        <v>2012</v>
      </c>
      <c r="Y1586" s="1">
        <v>0.21130342550433001</v>
      </c>
      <c r="Z1586" s="1">
        <v>0.21446119999999999</v>
      </c>
      <c r="AA1586" s="1">
        <v>2012</v>
      </c>
      <c r="AB1586" s="1">
        <v>3.1779999999998698</v>
      </c>
      <c r="AC1586" s="1">
        <v>7.7901155670670102E-2</v>
      </c>
      <c r="AD1586" s="1">
        <v>30.383358790836599</v>
      </c>
    </row>
    <row r="1587" spans="1:30" x14ac:dyDescent="0.25">
      <c r="A1587" s="1"/>
      <c r="B1587" s="1"/>
      <c r="C1587" s="1"/>
      <c r="I1587">
        <f t="shared" si="79"/>
        <v>1585</v>
      </c>
      <c r="J1587">
        <f t="shared" si="78"/>
        <v>2.522605848006541</v>
      </c>
      <c r="K1587">
        <f t="array" ref="K1587">+((SUM(COS($I1587/$K$1*($A$22:$A$2000))*$B$22:$B$2000)))</f>
        <v>8.5907582769220586E-3</v>
      </c>
      <c r="L1587">
        <f t="array" ref="L1587">+((SUM(COS($I1587/$K$1*($A$22:$A$2000))*$C$22:$C$2000)))</f>
        <v>-3.9459306271167671E-2</v>
      </c>
      <c r="X1587" s="1">
        <v>2012.083333</v>
      </c>
      <c r="Y1587" s="1">
        <v>0.202576889604178</v>
      </c>
      <c r="Z1587" s="1">
        <v>9.0904159999999998E-2</v>
      </c>
      <c r="AA1587" s="1">
        <v>2012.083333</v>
      </c>
      <c r="AB1587" s="1">
        <v>3.17999999999987</v>
      </c>
      <c r="AC1587" s="1">
        <v>8.9657270920421001E-2</v>
      </c>
      <c r="AD1587" s="1">
        <v>37.6849427042578</v>
      </c>
    </row>
    <row r="1588" spans="1:30" x14ac:dyDescent="0.25">
      <c r="A1588" s="1"/>
      <c r="B1588" s="1"/>
      <c r="C1588" s="1"/>
      <c r="I1588">
        <f t="shared" si="79"/>
        <v>1586</v>
      </c>
      <c r="J1588">
        <f t="shared" si="78"/>
        <v>2.5241973974374599</v>
      </c>
      <c r="K1588">
        <f t="array" ref="K1588">+((SUM(COS($I1588/$K$1*($A$22:$A$2000))*$B$22:$B$2000)))</f>
        <v>-1.5505063813467048</v>
      </c>
      <c r="L1588">
        <f t="array" ref="L1588">+((SUM(COS($I1588/$K$1*($A$22:$A$2000))*$C$22:$C$2000)))</f>
        <v>-3.1234632858358267</v>
      </c>
      <c r="X1588" s="1">
        <v>2012.166667</v>
      </c>
      <c r="Y1588" s="1">
        <v>0.22960357654248401</v>
      </c>
      <c r="Z1588" s="1">
        <v>0.17891650000000001</v>
      </c>
      <c r="AA1588" s="1">
        <v>2012.166667</v>
      </c>
      <c r="AB1588" s="1">
        <v>3.1819999999998698</v>
      </c>
      <c r="AC1588" s="1">
        <v>0.105937138796261</v>
      </c>
      <c r="AD1588" s="1">
        <v>34.138354222440697</v>
      </c>
    </row>
    <row r="1589" spans="1:30" x14ac:dyDescent="0.25">
      <c r="A1589" s="1"/>
      <c r="B1589" s="1"/>
      <c r="C1589" s="1"/>
      <c r="I1589">
        <f t="shared" si="79"/>
        <v>1587</v>
      </c>
      <c r="J1589">
        <f t="shared" si="78"/>
        <v>2.5257889468683787</v>
      </c>
      <c r="K1589">
        <f t="array" ref="K1589">+((SUM(COS($I1589/$K$1*($A$22:$A$2000))*$B$22:$B$2000)))</f>
        <v>-1.3275741070317537</v>
      </c>
      <c r="L1589">
        <f t="array" ref="L1589">+((SUM(COS($I1589/$K$1*($A$22:$A$2000))*$C$22:$C$2000)))</f>
        <v>-3.8151548211953186</v>
      </c>
      <c r="X1589" s="1">
        <v>2012.25</v>
      </c>
      <c r="Y1589" s="1">
        <v>0.188149928883449</v>
      </c>
      <c r="Z1589" s="1">
        <v>-9.0604390000000007E-2</v>
      </c>
      <c r="AA1589" s="1">
        <v>2012.25</v>
      </c>
      <c r="AB1589" s="1">
        <v>3.18399999999987</v>
      </c>
      <c r="AC1589" s="1">
        <v>8.5496104368105702E-2</v>
      </c>
      <c r="AD1589" s="1">
        <v>25.724002793540102</v>
      </c>
    </row>
    <row r="1590" spans="1:30" x14ac:dyDescent="0.25">
      <c r="A1590" s="1"/>
      <c r="B1590" s="1"/>
      <c r="C1590" s="1"/>
      <c r="I1590">
        <f t="shared" si="79"/>
        <v>1588</v>
      </c>
      <c r="J1590">
        <f t="shared" si="78"/>
        <v>2.5273804962992981</v>
      </c>
      <c r="K1590">
        <f t="array" ref="K1590">+((SUM(COS($I1590/$K$1*($A$22:$A$2000))*$B$22:$B$2000)))</f>
        <v>0.13632118722213507</v>
      </c>
      <c r="L1590">
        <f t="array" ref="L1590">+((SUM(COS($I1590/$K$1*($A$22:$A$2000))*$C$22:$C$2000)))</f>
        <v>2.1113481177670153</v>
      </c>
      <c r="X1590" s="1">
        <v>2012.333333</v>
      </c>
      <c r="Y1590" s="1">
        <v>0.13359181641620499</v>
      </c>
      <c r="Z1590" s="1">
        <v>-0.17102880000000001</v>
      </c>
      <c r="AA1590" s="1">
        <v>2012.333333</v>
      </c>
      <c r="AB1590" s="1">
        <v>3.1859999999998698</v>
      </c>
      <c r="AC1590" s="1">
        <v>7.7471197955338106E-2</v>
      </c>
      <c r="AD1590" s="1">
        <v>29.400115039696701</v>
      </c>
    </row>
    <row r="1591" spans="1:30" x14ac:dyDescent="0.25">
      <c r="A1591" s="1"/>
      <c r="B1591" s="1"/>
      <c r="C1591" s="1"/>
      <c r="I1591">
        <f t="shared" si="79"/>
        <v>1589</v>
      </c>
      <c r="J1591">
        <f t="shared" si="78"/>
        <v>2.5289720457302169</v>
      </c>
      <c r="K1591">
        <f t="array" ref="K1591">+((SUM(COS($I1591/$K$1*($A$22:$A$2000))*$B$22:$B$2000)))</f>
        <v>0.77203330315446894</v>
      </c>
      <c r="L1591">
        <f t="array" ref="L1591">+((SUM(COS($I1591/$K$1*($A$22:$A$2000))*$C$22:$C$2000)))</f>
        <v>8.3009684741184184</v>
      </c>
      <c r="X1591" s="1">
        <v>2012.416667</v>
      </c>
      <c r="Y1591" s="1">
        <v>0.19384534731864</v>
      </c>
      <c r="Z1591" s="1">
        <v>0.19086230000000001</v>
      </c>
      <c r="AA1591" s="1">
        <v>2012.416667</v>
      </c>
      <c r="AB1591" s="1">
        <v>3.18799999999987</v>
      </c>
      <c r="AC1591" s="1">
        <v>0.10007127853063399</v>
      </c>
      <c r="AD1591" s="1">
        <v>39.715968536045303</v>
      </c>
    </row>
    <row r="1592" spans="1:30" x14ac:dyDescent="0.25">
      <c r="A1592" s="1"/>
      <c r="B1592" s="1"/>
      <c r="C1592" s="1"/>
      <c r="I1592">
        <f t="shared" si="79"/>
        <v>1590</v>
      </c>
      <c r="J1592">
        <f t="shared" si="78"/>
        <v>2.5305635951611358</v>
      </c>
      <c r="K1592">
        <f t="array" ref="K1592">+((SUM(COS($I1592/$K$1*($A$22:$A$2000))*$B$22:$B$2000)))</f>
        <v>8.9820747395450984E-2</v>
      </c>
      <c r="L1592">
        <f t="array" ref="L1592">+((SUM(COS($I1592/$K$1*($A$22:$A$2000))*$C$22:$C$2000)))</f>
        <v>5.5128512270763812</v>
      </c>
      <c r="X1592" s="1">
        <v>2012.5</v>
      </c>
      <c r="Y1592" s="1">
        <v>0.35119998145696002</v>
      </c>
      <c r="Z1592" s="1">
        <v>0.83971030000000002</v>
      </c>
      <c r="AA1592" s="1">
        <v>2012.5</v>
      </c>
      <c r="AB1592" s="1">
        <v>3.1899999999998698</v>
      </c>
      <c r="AC1592" s="1">
        <v>9.6344637942325895E-2</v>
      </c>
      <c r="AD1592" s="1">
        <v>41.3162836578365</v>
      </c>
    </row>
    <row r="1593" spans="1:30" x14ac:dyDescent="0.25">
      <c r="A1593" s="1"/>
      <c r="B1593" s="1"/>
      <c r="C1593" s="1"/>
      <c r="I1593">
        <f t="shared" si="79"/>
        <v>1591</v>
      </c>
      <c r="J1593">
        <f t="shared" si="78"/>
        <v>2.5321551445920547</v>
      </c>
      <c r="K1593">
        <f t="array" ref="K1593">+((SUM(COS($I1593/$K$1*($A$22:$A$2000))*$B$22:$B$2000)))</f>
        <v>-0.28969167155228875</v>
      </c>
      <c r="L1593">
        <f t="array" ref="L1593">+((SUM(COS($I1593/$K$1*($A$22:$A$2000))*$C$22:$C$2000)))</f>
        <v>-4.2033192919243989</v>
      </c>
      <c r="X1593" s="1">
        <v>2012.583333</v>
      </c>
      <c r="Y1593" s="1">
        <v>0.43754946285013602</v>
      </c>
      <c r="Z1593" s="1">
        <v>0.93252679999999999</v>
      </c>
      <c r="AA1593" s="1">
        <v>2012.583333</v>
      </c>
      <c r="AB1593" s="1">
        <v>3.1919999999998701</v>
      </c>
      <c r="AC1593" s="1">
        <v>7.4462216407474899E-2</v>
      </c>
      <c r="AD1593" s="1">
        <v>38.172434564294399</v>
      </c>
    </row>
    <row r="1594" spans="1:30" x14ac:dyDescent="0.25">
      <c r="A1594" s="1"/>
      <c r="B1594" s="1"/>
      <c r="C1594" s="1"/>
      <c r="I1594">
        <f t="shared" si="79"/>
        <v>1592</v>
      </c>
      <c r="J1594">
        <f t="shared" si="78"/>
        <v>2.533746694022974</v>
      </c>
      <c r="K1594">
        <f t="array" ref="K1594">+((SUM(COS($I1594/$K$1*($A$22:$A$2000))*$B$22:$B$2000)))</f>
        <v>0.61854819139563111</v>
      </c>
      <c r="L1594">
        <f t="array" ref="L1594">+((SUM(COS($I1594/$K$1*($A$22:$A$2000))*$C$22:$C$2000)))</f>
        <v>-8.8242614314138983</v>
      </c>
      <c r="X1594" s="1">
        <v>2012.666667</v>
      </c>
      <c r="Y1594" s="1">
        <v>0.35975344611815502</v>
      </c>
      <c r="Z1594" s="1">
        <v>0.81284489999999998</v>
      </c>
      <c r="AA1594" s="1">
        <v>2012.666667</v>
      </c>
      <c r="AB1594" s="1">
        <v>3.1939999999998698</v>
      </c>
      <c r="AC1594" s="1">
        <v>8.7005572568063197E-2</v>
      </c>
      <c r="AD1594" s="1">
        <v>43.334081685766101</v>
      </c>
    </row>
    <row r="1595" spans="1:30" x14ac:dyDescent="0.25">
      <c r="A1595" s="1"/>
      <c r="B1595" s="1"/>
      <c r="C1595" s="1"/>
      <c r="I1595">
        <f t="shared" si="79"/>
        <v>1593</v>
      </c>
      <c r="J1595">
        <f t="shared" si="78"/>
        <v>2.5353382434538929</v>
      </c>
      <c r="K1595">
        <f t="array" ref="K1595">+((SUM(COS($I1595/$K$1*($A$22:$A$2000))*$B$22:$B$2000)))</f>
        <v>1.4726180702764615</v>
      </c>
      <c r="L1595">
        <f t="array" ref="L1595">+((SUM(COS($I1595/$K$1*($A$22:$A$2000))*$C$22:$C$2000)))</f>
        <v>-2.8473197334374847</v>
      </c>
      <c r="X1595" s="1">
        <v>2012.75</v>
      </c>
      <c r="Y1595" s="1">
        <v>0.213177097675988</v>
      </c>
      <c r="Z1595" s="1">
        <v>0.46618159999999997</v>
      </c>
      <c r="AA1595" s="1">
        <v>2012.75</v>
      </c>
      <c r="AB1595" s="1">
        <v>3.1959999999998701</v>
      </c>
      <c r="AC1595" s="1">
        <v>0.101689008776783</v>
      </c>
      <c r="AD1595" s="1">
        <v>53.949612474478798</v>
      </c>
    </row>
    <row r="1596" spans="1:30" x14ac:dyDescent="0.25">
      <c r="A1596" s="1"/>
      <c r="B1596" s="1"/>
      <c r="C1596" s="1"/>
      <c r="I1596">
        <f t="shared" si="79"/>
        <v>1594</v>
      </c>
      <c r="J1596">
        <f t="shared" si="78"/>
        <v>2.5369297928848118</v>
      </c>
      <c r="K1596">
        <f t="array" ref="K1596">+((SUM(COS($I1596/$K$1*($A$22:$A$2000))*$B$22:$B$2000)))</f>
        <v>0.60076560038584992</v>
      </c>
      <c r="L1596">
        <f t="array" ref="L1596">+((SUM(COS($I1596/$K$1*($A$22:$A$2000))*$C$22:$C$2000)))</f>
        <v>4.8982718653933119</v>
      </c>
      <c r="X1596" s="1">
        <v>2012.833333</v>
      </c>
      <c r="Y1596" s="1">
        <v>0.128777931761309</v>
      </c>
      <c r="Z1596" s="1">
        <v>0.148004</v>
      </c>
      <c r="AA1596" s="1">
        <v>2012.833333</v>
      </c>
      <c r="AB1596" s="1">
        <v>3.1979999999998698</v>
      </c>
      <c r="AC1596" s="1">
        <v>8.1337250565816505E-2</v>
      </c>
      <c r="AD1596" s="1">
        <v>59.699077327676697</v>
      </c>
    </row>
    <row r="1597" spans="1:30" x14ac:dyDescent="0.25">
      <c r="A1597" s="1"/>
      <c r="B1597" s="1"/>
      <c r="C1597" s="1"/>
      <c r="I1597">
        <f t="shared" si="79"/>
        <v>1595</v>
      </c>
      <c r="J1597">
        <f t="shared" si="78"/>
        <v>2.5385213423157307</v>
      </c>
      <c r="K1597">
        <f t="array" ref="K1597">+((SUM(COS($I1597/$K$1*($A$22:$A$2000))*$B$22:$B$2000)))</f>
        <v>-1.3631413033279078</v>
      </c>
      <c r="L1597">
        <f t="array" ref="L1597">+((SUM(COS($I1597/$K$1*($A$22:$A$2000))*$C$22:$C$2000)))</f>
        <v>4.0427755870771893</v>
      </c>
      <c r="X1597" s="1">
        <v>2012.916667</v>
      </c>
      <c r="Y1597" s="1">
        <v>0.1129402384056</v>
      </c>
      <c r="Z1597" s="1">
        <v>0.48043599999999997</v>
      </c>
      <c r="AA1597" s="1">
        <v>2012.916667</v>
      </c>
      <c r="AB1597" s="1">
        <v>3.1999999999998701</v>
      </c>
      <c r="AC1597" s="1">
        <v>7.50428054574412E-2</v>
      </c>
      <c r="AD1597" s="1">
        <v>62.098903009485497</v>
      </c>
    </row>
    <row r="1598" spans="1:30" x14ac:dyDescent="0.25">
      <c r="A1598" s="1"/>
      <c r="B1598" s="1"/>
      <c r="C1598" s="1"/>
      <c r="I1598">
        <f t="shared" si="79"/>
        <v>1596</v>
      </c>
      <c r="J1598">
        <f t="shared" si="78"/>
        <v>2.54011289174665</v>
      </c>
      <c r="K1598">
        <f t="array" ref="K1598">+((SUM(COS($I1598/$K$1*($A$22:$A$2000))*$B$22:$B$2000)))</f>
        <v>-2.1891027444543094</v>
      </c>
      <c r="L1598">
        <f t="array" ref="L1598">+((SUM(COS($I1598/$K$1*($A$22:$A$2000))*$C$22:$C$2000)))</f>
        <v>-2.5457691264200979</v>
      </c>
      <c r="X1598" s="1">
        <v>2013</v>
      </c>
      <c r="Y1598" s="1">
        <v>0.10476588416772201</v>
      </c>
      <c r="Z1598" s="1">
        <v>0.10372190000000001</v>
      </c>
      <c r="AA1598" s="1">
        <v>2013</v>
      </c>
      <c r="AB1598" s="1">
        <v>3.2019999999998698</v>
      </c>
      <c r="AC1598" s="1">
        <v>9.6988417750631203E-2</v>
      </c>
      <c r="AD1598" s="1">
        <v>65.297903783498299</v>
      </c>
    </row>
    <row r="1599" spans="1:30" x14ac:dyDescent="0.25">
      <c r="A1599" s="1"/>
      <c r="B1599" s="1"/>
      <c r="C1599" s="1"/>
      <c r="I1599">
        <f t="shared" si="79"/>
        <v>1597</v>
      </c>
      <c r="J1599">
        <f t="shared" si="78"/>
        <v>2.5417044411775689</v>
      </c>
      <c r="K1599">
        <f t="array" ref="K1599">+((SUM(COS($I1599/$K$1*($A$22:$A$2000))*$B$22:$B$2000)))</f>
        <v>-1.0219987820639969</v>
      </c>
      <c r="L1599">
        <f t="array" ref="L1599">+((SUM(COS($I1599/$K$1*($A$22:$A$2000))*$C$22:$C$2000)))</f>
        <v>-3.7277981821498112</v>
      </c>
      <c r="X1599" s="1">
        <v>2013.083333</v>
      </c>
      <c r="Y1599" s="1">
        <v>9.7175909146280007E-2</v>
      </c>
      <c r="Z1599" s="1">
        <v>0.35798530000000001</v>
      </c>
      <c r="AA1599" s="1">
        <v>2013.083333</v>
      </c>
      <c r="AB1599" s="1">
        <v>3.2039999999998701</v>
      </c>
      <c r="AC1599" s="1">
        <v>9.2007014273043003E-2</v>
      </c>
      <c r="AD1599" s="1">
        <v>61.5343960464429</v>
      </c>
    </row>
    <row r="1600" spans="1:30" x14ac:dyDescent="0.25">
      <c r="A1600" s="1"/>
      <c r="B1600" s="1"/>
      <c r="C1600" s="1"/>
      <c r="I1600">
        <f t="shared" si="79"/>
        <v>1598</v>
      </c>
      <c r="J1600">
        <f t="shared" si="78"/>
        <v>2.5432959906084878</v>
      </c>
      <c r="K1600">
        <f t="array" ref="K1600">+((SUM(COS($I1600/$K$1*($A$22:$A$2000))*$B$22:$B$2000)))</f>
        <v>0.7026200962885466</v>
      </c>
      <c r="L1600">
        <f t="array" ref="L1600">+((SUM(COS($I1600/$K$1*($A$22:$A$2000))*$C$22:$C$2000)))</f>
        <v>2.8416013825751856</v>
      </c>
      <c r="X1600" s="1">
        <v>2013.166667</v>
      </c>
      <c r="Y1600" s="1">
        <v>0.109484498118174</v>
      </c>
      <c r="Z1600" s="1">
        <v>0.235656</v>
      </c>
      <c r="AA1600" s="1">
        <v>2013.166667</v>
      </c>
      <c r="AB1600" s="1">
        <v>3.2059999999998698</v>
      </c>
      <c r="AC1600" s="1">
        <v>7.1492685386750507E-2</v>
      </c>
      <c r="AD1600" s="1">
        <v>43.960651967085198</v>
      </c>
    </row>
    <row r="1601" spans="1:30" x14ac:dyDescent="0.25">
      <c r="A1601" s="1"/>
      <c r="B1601" s="1"/>
      <c r="C1601" s="1"/>
      <c r="I1601">
        <f t="shared" si="79"/>
        <v>1599</v>
      </c>
      <c r="J1601">
        <f t="shared" si="78"/>
        <v>2.5448875400394066</v>
      </c>
      <c r="K1601">
        <f t="array" ref="K1601">+((SUM(COS($I1601/$K$1*($A$22:$A$2000))*$B$22:$B$2000)))</f>
        <v>1.427085844787382</v>
      </c>
      <c r="L1601">
        <f t="array" ref="L1601">+((SUM(COS($I1601/$K$1*($A$22:$A$2000))*$C$22:$C$2000)))</f>
        <v>7.0562486314840873</v>
      </c>
      <c r="X1601" s="1">
        <v>2013.25</v>
      </c>
      <c r="Y1601" s="1">
        <v>0.111978231138763</v>
      </c>
      <c r="Z1601" s="1">
        <v>-0.1164448</v>
      </c>
      <c r="AA1601" s="1">
        <v>2013.25</v>
      </c>
      <c r="AB1601" s="1">
        <v>3.2079999999998701</v>
      </c>
      <c r="AC1601" s="1">
        <v>8.4833444221404306E-2</v>
      </c>
      <c r="AD1601" s="1">
        <v>22.019693756360901</v>
      </c>
    </row>
    <row r="1602" spans="1:30" x14ac:dyDescent="0.25">
      <c r="A1602" s="1"/>
      <c r="B1602" s="1"/>
      <c r="C1602" s="1"/>
      <c r="I1602">
        <f t="shared" si="79"/>
        <v>1600</v>
      </c>
      <c r="J1602">
        <f t="shared" si="78"/>
        <v>2.5464790894703255</v>
      </c>
      <c r="K1602">
        <f t="array" ref="K1602">+((SUM(COS($I1602/$K$1*($A$22:$A$2000))*$B$22:$B$2000)))</f>
        <v>1.2644243326178854</v>
      </c>
      <c r="L1602">
        <f t="array" ref="L1602">+((SUM(COS($I1602/$K$1*($A$22:$A$2000))*$C$22:$C$2000)))</f>
        <v>1.4237371279452953</v>
      </c>
      <c r="X1602" s="1">
        <v>2013.333333</v>
      </c>
      <c r="Y1602" s="1">
        <v>8.1358823668495894E-2</v>
      </c>
      <c r="Z1602" s="1">
        <v>-0.30703720000000001</v>
      </c>
      <c r="AA1602" s="1">
        <v>2013.333333</v>
      </c>
      <c r="AB1602" s="1">
        <v>3.2099999999998698</v>
      </c>
      <c r="AC1602" s="1">
        <v>9.7927353227099098E-2</v>
      </c>
      <c r="AD1602" s="1">
        <v>9.3046745337742607</v>
      </c>
    </row>
    <row r="1603" spans="1:30" x14ac:dyDescent="0.25">
      <c r="A1603" s="1"/>
      <c r="B1603" s="1"/>
      <c r="C1603" s="1"/>
      <c r="I1603">
        <f t="shared" si="79"/>
        <v>1601</v>
      </c>
      <c r="J1603">
        <f t="shared" ref="J1603:J1666" si="80">+I1603/$K$1/2/PI()</f>
        <v>2.5480706389012449</v>
      </c>
      <c r="K1603">
        <f t="array" ref="K1603">+((SUM(COS($I1603/$K$1*($A$22:$A$2000))*$B$22:$B$2000)))</f>
        <v>1.0023661262759316</v>
      </c>
      <c r="L1603">
        <f t="array" ref="L1603">+((SUM(COS($I1603/$K$1*($A$22:$A$2000))*$C$22:$C$2000)))</f>
        <v>-7.5259275025515597</v>
      </c>
      <c r="X1603" s="1">
        <v>2013.416667</v>
      </c>
      <c r="Y1603" s="1">
        <v>7.8878454978996301E-2</v>
      </c>
      <c r="Z1603" s="1">
        <v>-0.30629849999999997</v>
      </c>
      <c r="AA1603" s="1">
        <v>2013.416667</v>
      </c>
      <c r="AB1603" s="1">
        <v>3.2119999999998701</v>
      </c>
      <c r="AC1603" s="1">
        <v>7.7592299232173798E-2</v>
      </c>
      <c r="AD1603" s="1">
        <v>6.4261401191933301</v>
      </c>
    </row>
    <row r="1604" spans="1:30" x14ac:dyDescent="0.25">
      <c r="A1604" s="1"/>
      <c r="B1604" s="1"/>
      <c r="C1604" s="1"/>
      <c r="I1604">
        <f t="shared" si="79"/>
        <v>1602</v>
      </c>
      <c r="J1604">
        <f t="shared" si="80"/>
        <v>2.5496621883321633</v>
      </c>
      <c r="K1604">
        <f t="array" ref="K1604">+((SUM(COS($I1604/$K$1*($A$22:$A$2000))*$B$22:$B$2000)))</f>
        <v>0.43406725003549862</v>
      </c>
      <c r="L1604">
        <f t="array" ref="L1604">+((SUM(COS($I1604/$K$1*($A$22:$A$2000))*$C$22:$C$2000)))</f>
        <v>-8.0829559370632325</v>
      </c>
      <c r="X1604" s="1">
        <v>2013.5</v>
      </c>
      <c r="Y1604" s="1">
        <v>0.16488237162391101</v>
      </c>
      <c r="Z1604" s="1">
        <v>0.11296100000000001</v>
      </c>
      <c r="AA1604" s="1">
        <v>2013.5</v>
      </c>
      <c r="AB1604" s="1">
        <v>3.2139999999998698</v>
      </c>
      <c r="AC1604" s="1">
        <v>7.2985033897839904E-2</v>
      </c>
      <c r="AD1604" s="1">
        <v>6.3243607472124399</v>
      </c>
    </row>
    <row r="1605" spans="1:30" x14ac:dyDescent="0.25">
      <c r="A1605" s="1"/>
      <c r="B1605" s="1"/>
      <c r="C1605" s="1"/>
      <c r="I1605">
        <f t="shared" ref="I1605:I1668" si="81">+I1604+1</f>
        <v>1603</v>
      </c>
      <c r="J1605">
        <f t="shared" si="80"/>
        <v>2.5512537377630826</v>
      </c>
      <c r="K1605">
        <f t="array" ref="K1605">+((SUM(COS($I1605/$K$1*($A$22:$A$2000))*$B$22:$B$2000)))</f>
        <v>-1.0440820824341808</v>
      </c>
      <c r="L1605">
        <f t="array" ref="L1605">+((SUM(COS($I1605/$K$1*($A$22:$A$2000))*$C$22:$C$2000)))</f>
        <v>0.59785392053523245</v>
      </c>
      <c r="X1605" s="1">
        <v>2013.583333</v>
      </c>
      <c r="Y1605" s="1">
        <v>0.27480830759128799</v>
      </c>
      <c r="Z1605" s="1">
        <v>8.6697579999999996E-2</v>
      </c>
      <c r="AA1605" s="1">
        <v>2013.583333</v>
      </c>
      <c r="AB1605" s="1">
        <v>3.2159999999998701</v>
      </c>
      <c r="AC1605" s="1">
        <v>9.4275787880092096E-2</v>
      </c>
      <c r="AD1605" s="1">
        <v>6.2026091202647304</v>
      </c>
    </row>
    <row r="1606" spans="1:30" x14ac:dyDescent="0.25">
      <c r="A1606" s="1"/>
      <c r="B1606" s="1"/>
      <c r="C1606" s="1"/>
      <c r="I1606">
        <f t="shared" si="81"/>
        <v>1604</v>
      </c>
      <c r="J1606">
        <f t="shared" si="80"/>
        <v>2.5528452871940011</v>
      </c>
      <c r="K1606">
        <f t="array" ref="K1606">+((SUM(COS($I1606/$K$1*($A$22:$A$2000))*$B$22:$B$2000)))</f>
        <v>-2.598287909989963</v>
      </c>
      <c r="L1606">
        <f t="array" ref="L1606">+((SUM(COS($I1606/$K$1*($A$22:$A$2000))*$C$22:$C$2000)))</f>
        <v>7.8482076252207422</v>
      </c>
      <c r="X1606" s="1">
        <v>2013.666667</v>
      </c>
      <c r="Y1606" s="1">
        <v>0.29597495444371902</v>
      </c>
      <c r="Z1606" s="1">
        <v>5.0044539999999998E-2</v>
      </c>
      <c r="AA1606" s="1">
        <v>2013.666667</v>
      </c>
      <c r="AB1606" s="1">
        <v>3.2179999999998699</v>
      </c>
      <c r="AC1606" s="1">
        <v>8.8017455023721103E-2</v>
      </c>
      <c r="AD1606" s="1">
        <v>6.29210682285792</v>
      </c>
    </row>
    <row r="1607" spans="1:30" x14ac:dyDescent="0.25">
      <c r="A1607" s="1"/>
      <c r="B1607" s="1"/>
      <c r="C1607" s="1"/>
      <c r="I1607">
        <f t="shared" si="81"/>
        <v>1605</v>
      </c>
      <c r="J1607">
        <f t="shared" si="80"/>
        <v>2.5544368366249204</v>
      </c>
      <c r="K1607">
        <f t="array" ref="K1607">+((SUM(COS($I1607/$K$1*($A$22:$A$2000))*$B$22:$B$2000)))</f>
        <v>-2.25802732160796</v>
      </c>
      <c r="L1607">
        <f t="array" ref="L1607">+((SUM(COS($I1607/$K$1*($A$22:$A$2000))*$C$22:$C$2000)))</f>
        <v>5.9255060604187362</v>
      </c>
      <c r="X1607" s="1">
        <v>2013.75</v>
      </c>
      <c r="Y1607" s="1">
        <v>0.24158867459573699</v>
      </c>
      <c r="Z1607" s="1">
        <v>0.1880426</v>
      </c>
      <c r="AA1607" s="1">
        <v>2013.75</v>
      </c>
      <c r="AB1607" s="1">
        <v>3.2199999999998701</v>
      </c>
      <c r="AC1607" s="1">
        <v>6.8860074603839194E-2</v>
      </c>
      <c r="AD1607" s="1">
        <v>6.0849133165465199</v>
      </c>
    </row>
    <row r="1608" spans="1:30" x14ac:dyDescent="0.25">
      <c r="A1608" s="1"/>
      <c r="B1608" s="1"/>
      <c r="C1608" s="1"/>
      <c r="I1608">
        <f t="shared" si="81"/>
        <v>1606</v>
      </c>
      <c r="J1608">
        <f t="shared" si="80"/>
        <v>2.5560283860558388</v>
      </c>
      <c r="K1608">
        <f t="array" ref="K1608">+((SUM(COS($I1608/$K$1*($A$22:$A$2000))*$B$22:$B$2000)))</f>
        <v>0.42193519282395298</v>
      </c>
      <c r="L1608">
        <f t="array" ref="L1608">+((SUM(COS($I1608/$K$1*($A$22:$A$2000))*$C$22:$C$2000)))</f>
        <v>-1.1571593317225084</v>
      </c>
      <c r="X1608" s="1">
        <v>2013.833333</v>
      </c>
      <c r="Y1608" s="1">
        <v>0.22228684299267801</v>
      </c>
      <c r="Z1608" s="1">
        <v>0.44635570000000002</v>
      </c>
      <c r="AA1608" s="1">
        <v>2013.833333</v>
      </c>
      <c r="AB1608" s="1">
        <v>3.2219999999998699</v>
      </c>
      <c r="AC1608" s="1">
        <v>8.3013419458332099E-2</v>
      </c>
      <c r="AD1608" s="1">
        <v>7.5607983792144502</v>
      </c>
    </row>
    <row r="1609" spans="1:30" x14ac:dyDescent="0.25">
      <c r="A1609" s="1"/>
      <c r="B1609" s="1"/>
      <c r="C1609" s="1"/>
      <c r="I1609">
        <f t="shared" si="81"/>
        <v>1607</v>
      </c>
      <c r="J1609">
        <f t="shared" si="80"/>
        <v>2.5576199354867581</v>
      </c>
      <c r="K1609">
        <f t="array" ref="K1609">+((SUM(COS($I1609/$K$1*($A$22:$A$2000))*$B$22:$B$2000)))</f>
        <v>3.0705229683244299</v>
      </c>
      <c r="L1609">
        <f t="array" ref="L1609">+((SUM(COS($I1609/$K$1*($A$22:$A$2000))*$C$22:$C$2000)))</f>
        <v>-4.8510872593279517</v>
      </c>
      <c r="X1609" s="1">
        <v>2013.916667</v>
      </c>
      <c r="Y1609" s="1">
        <v>0.25185161035590597</v>
      </c>
      <c r="Z1609" s="1">
        <v>0.35398649999999998</v>
      </c>
      <c r="AA1609" s="1">
        <v>2013.916667</v>
      </c>
      <c r="AB1609" s="1">
        <v>3.2239999999998701</v>
      </c>
      <c r="AC1609" s="1">
        <v>9.4518971341216507E-2</v>
      </c>
      <c r="AD1609" s="1">
        <v>15.636085024778099</v>
      </c>
    </row>
    <row r="1610" spans="1:30" x14ac:dyDescent="0.25">
      <c r="A1610" s="1"/>
      <c r="B1610" s="1"/>
      <c r="C1610" s="1"/>
      <c r="I1610">
        <f t="shared" si="81"/>
        <v>1608</v>
      </c>
      <c r="J1610">
        <f t="shared" si="80"/>
        <v>2.559211484917677</v>
      </c>
      <c r="K1610">
        <f t="array" ref="K1610">+((SUM(COS($I1610/$K$1*($A$22:$A$2000))*$B$22:$B$2000)))</f>
        <v>2.9183980111048999</v>
      </c>
      <c r="L1610">
        <f t="array" ref="L1610">+((SUM(COS($I1610/$K$1*($A$22:$A$2000))*$C$22:$C$2000)))</f>
        <v>-2.9934922697204875</v>
      </c>
      <c r="X1610" s="1">
        <v>2014</v>
      </c>
      <c r="Y1610" s="1">
        <v>0.217372315900833</v>
      </c>
      <c r="Z1610" s="1">
        <v>6.7621589999999995E-2</v>
      </c>
      <c r="AA1610" s="1">
        <v>2014</v>
      </c>
      <c r="AB1610" s="1">
        <v>3.2259999999998699</v>
      </c>
      <c r="AC1610" s="1">
        <v>7.4209618592805296E-2</v>
      </c>
      <c r="AD1610" s="1">
        <v>33.577332884590398</v>
      </c>
    </row>
    <row r="1611" spans="1:30" x14ac:dyDescent="0.25">
      <c r="A1611" s="1"/>
      <c r="B1611" s="1"/>
      <c r="C1611" s="1"/>
      <c r="I1611">
        <f t="shared" si="81"/>
        <v>1609</v>
      </c>
      <c r="J1611">
        <f t="shared" si="80"/>
        <v>2.5608030343485959</v>
      </c>
      <c r="K1611">
        <f t="array" ref="K1611">+((SUM(COS($I1611/$K$1*($A$22:$A$2000))*$B$22:$B$2000)))</f>
        <v>0.14156104930921146</v>
      </c>
      <c r="L1611">
        <f t="array" ref="L1611">+((SUM(COS($I1611/$K$1*($A$22:$A$2000))*$C$22:$C$2000)))</f>
        <v>9.5070016453571576E-2</v>
      </c>
      <c r="X1611" s="1">
        <v>2014.083333</v>
      </c>
      <c r="Y1611" s="1">
        <v>6.8579562983938303E-2</v>
      </c>
      <c r="Z1611" s="1">
        <v>8.0044030000000002E-2</v>
      </c>
      <c r="AA1611" s="1">
        <v>2014.083333</v>
      </c>
      <c r="AB1611" s="1">
        <v>3.2279999999998701</v>
      </c>
      <c r="AC1611" s="1">
        <v>7.13136476704955E-2</v>
      </c>
      <c r="AD1611" s="1">
        <v>62.287079506144401</v>
      </c>
    </row>
    <row r="1612" spans="1:30" x14ac:dyDescent="0.25">
      <c r="A1612" s="1"/>
      <c r="B1612" s="1"/>
      <c r="C1612" s="1"/>
      <c r="I1612">
        <f t="shared" si="81"/>
        <v>1610</v>
      </c>
      <c r="J1612">
        <f t="shared" si="80"/>
        <v>2.5623945837795152</v>
      </c>
      <c r="K1612">
        <f t="array" ref="K1612">+((SUM(COS($I1612/$K$1*($A$22:$A$2000))*$B$22:$B$2000)))</f>
        <v>-2.2600173184579058</v>
      </c>
      <c r="L1612">
        <f t="array" ref="L1612">+((SUM(COS($I1612/$K$1*($A$22:$A$2000))*$C$22:$C$2000)))</f>
        <v>1.212965930918704</v>
      </c>
      <c r="X1612" s="1">
        <v>2014.166667</v>
      </c>
      <c r="Y1612" s="1">
        <v>-8.8009598226822305E-2</v>
      </c>
      <c r="Z1612" s="1">
        <v>1.6472640000000001E-3</v>
      </c>
      <c r="AA1612" s="1">
        <v>2014.166667</v>
      </c>
      <c r="AB1612" s="1">
        <v>3.2299999999998699</v>
      </c>
      <c r="AC1612" s="1">
        <v>9.1936927326118606E-2</v>
      </c>
      <c r="AD1612" s="1">
        <v>100.475835014474</v>
      </c>
    </row>
    <row r="1613" spans="1:30" x14ac:dyDescent="0.25">
      <c r="A1613" s="1"/>
      <c r="B1613" s="1"/>
      <c r="C1613" s="1"/>
      <c r="I1613">
        <f t="shared" si="81"/>
        <v>1611</v>
      </c>
      <c r="J1613">
        <f t="shared" si="80"/>
        <v>2.5639861332104337</v>
      </c>
      <c r="K1613">
        <f t="array" ref="K1613">+((SUM(COS($I1613/$K$1*($A$22:$A$2000))*$B$22:$B$2000)))</f>
        <v>-2.0346619650055366</v>
      </c>
      <c r="L1613">
        <f t="array" ref="L1613">+((SUM(COS($I1613/$K$1*($A$22:$A$2000))*$C$22:$C$2000)))</f>
        <v>1.2830891625702738</v>
      </c>
      <c r="X1613" s="1">
        <v>2014.25</v>
      </c>
      <c r="Y1613" s="1">
        <v>-0.13507965668352601</v>
      </c>
      <c r="Z1613" s="1">
        <v>0.12205530000000001</v>
      </c>
      <c r="AA1613" s="1">
        <v>2014.25</v>
      </c>
      <c r="AB1613" s="1">
        <v>3.2319999999998701</v>
      </c>
      <c r="AC1613" s="1">
        <v>8.4376101366149397E-2</v>
      </c>
      <c r="AD1613" s="1">
        <v>139.64449263745001</v>
      </c>
    </row>
    <row r="1614" spans="1:30" x14ac:dyDescent="0.25">
      <c r="A1614" s="1"/>
      <c r="B1614" s="1"/>
      <c r="C1614" s="1"/>
      <c r="I1614">
        <f t="shared" si="81"/>
        <v>1612</v>
      </c>
      <c r="J1614">
        <f t="shared" si="80"/>
        <v>2.565577682641353</v>
      </c>
      <c r="K1614">
        <f t="array" ref="K1614">+((SUM(COS($I1614/$K$1*($A$22:$A$2000))*$B$22:$B$2000)))</f>
        <v>-0.1589299282103275</v>
      </c>
      <c r="L1614">
        <f t="array" ref="L1614">+((SUM(COS($I1614/$K$1*($A$22:$A$2000))*$C$22:$C$2000)))</f>
        <v>1.5522952474300422</v>
      </c>
      <c r="X1614" s="1">
        <v>2014.333333</v>
      </c>
      <c r="Y1614" s="1">
        <v>-8.6772416287136195E-2</v>
      </c>
      <c r="Z1614" s="1">
        <v>0.1066838</v>
      </c>
      <c r="AA1614" s="1">
        <v>2014.333333</v>
      </c>
      <c r="AB1614" s="1">
        <v>3.2339999999998699</v>
      </c>
      <c r="AC1614" s="1">
        <v>6.65847067357416E-2</v>
      </c>
      <c r="AD1614" s="1">
        <v>164.23742777762399</v>
      </c>
    </row>
    <row r="1615" spans="1:30" x14ac:dyDescent="0.25">
      <c r="A1615" s="1"/>
      <c r="B1615" s="1"/>
      <c r="C1615" s="1"/>
      <c r="I1615">
        <f t="shared" si="81"/>
        <v>1613</v>
      </c>
      <c r="J1615">
        <f t="shared" si="80"/>
        <v>2.5671692320722719</v>
      </c>
      <c r="K1615">
        <f t="array" ref="K1615">+((SUM(COS($I1615/$K$1*($A$22:$A$2000))*$B$22:$B$2000)))</f>
        <v>0.82572973829577601</v>
      </c>
      <c r="L1615">
        <f t="array" ref="L1615">+((SUM(COS($I1615/$K$1*($A$22:$A$2000))*$C$22:$C$2000)))</f>
        <v>1.1243745642704752</v>
      </c>
      <c r="X1615" s="1">
        <v>2014.416667</v>
      </c>
      <c r="Y1615" s="1">
        <v>-3.18689213063355E-2</v>
      </c>
      <c r="Z1615" s="1">
        <v>0.16227</v>
      </c>
      <c r="AA1615" s="1">
        <v>2014.416667</v>
      </c>
      <c r="AB1615" s="1">
        <v>3.2359999999998701</v>
      </c>
      <c r="AC1615" s="1">
        <v>8.1551442242585204E-2</v>
      </c>
      <c r="AD1615" s="1">
        <v>163.77754334843999</v>
      </c>
    </row>
    <row r="1616" spans="1:30" x14ac:dyDescent="0.25">
      <c r="A1616" s="1"/>
      <c r="B1616" s="1"/>
      <c r="C1616" s="1"/>
      <c r="I1616">
        <f t="shared" si="81"/>
        <v>1614</v>
      </c>
      <c r="J1616">
        <f t="shared" si="80"/>
        <v>2.5687607815031908</v>
      </c>
      <c r="K1616">
        <f t="array" ref="K1616">+((SUM(COS($I1616/$K$1*($A$22:$A$2000))*$B$22:$B$2000)))</f>
        <v>0.19054669928260315</v>
      </c>
      <c r="L1616">
        <f t="array" ref="L1616">+((SUM(COS($I1616/$K$1*($A$22:$A$2000))*$C$22:$C$2000)))</f>
        <v>-0.62632887759124334</v>
      </c>
      <c r="X1616" s="1">
        <v>2014.5</v>
      </c>
      <c r="Y1616" s="1">
        <v>-1.5609177465636399E-2</v>
      </c>
      <c r="Z1616" s="1">
        <v>-6.9928649999999995E-2</v>
      </c>
      <c r="AA1616" s="1">
        <v>2014.5</v>
      </c>
      <c r="AB1616" s="1">
        <v>3.2379999999998601</v>
      </c>
      <c r="AC1616" s="1">
        <v>9.1450843950032501E-2</v>
      </c>
      <c r="AD1616" s="1">
        <v>141.53032471181001</v>
      </c>
    </row>
    <row r="1617" spans="1:30" x14ac:dyDescent="0.25">
      <c r="A1617" s="1"/>
      <c r="B1617" s="1"/>
      <c r="C1617" s="1"/>
      <c r="I1617">
        <f t="shared" si="81"/>
        <v>1615</v>
      </c>
      <c r="J1617">
        <f t="shared" si="80"/>
        <v>2.5703523309341096</v>
      </c>
      <c r="K1617">
        <f t="array" ref="K1617">+((SUM(COS($I1617/$K$1*($A$22:$A$2000))*$B$22:$B$2000)))</f>
        <v>-0.40016991788029382</v>
      </c>
      <c r="L1617">
        <f t="array" ref="L1617">+((SUM(COS($I1617/$K$1*($A$22:$A$2000))*$C$22:$C$2000)))</f>
        <v>-2.1700117874822942</v>
      </c>
      <c r="X1617" s="1">
        <v>2014.583333</v>
      </c>
      <c r="Y1617" s="1">
        <v>-2.8738006287926301E-2</v>
      </c>
      <c r="Z1617" s="1">
        <v>-9.1480909999999999E-2</v>
      </c>
      <c r="AA1617" s="1">
        <v>2014.583333</v>
      </c>
      <c r="AB1617" s="1">
        <v>3.2399999999998599</v>
      </c>
      <c r="AC1617" s="1">
        <v>7.1175780246672996E-2</v>
      </c>
      <c r="AD1617" s="1">
        <v>108.422395378343</v>
      </c>
    </row>
    <row r="1618" spans="1:30" x14ac:dyDescent="0.25">
      <c r="A1618" s="1"/>
      <c r="B1618" s="1"/>
      <c r="C1618" s="1"/>
      <c r="I1618">
        <f t="shared" si="81"/>
        <v>1616</v>
      </c>
      <c r="J1618">
        <f t="shared" si="80"/>
        <v>2.571943880365029</v>
      </c>
      <c r="K1618">
        <f t="array" ref="K1618">+((SUM(COS($I1618/$K$1*($A$22:$A$2000))*$B$22:$B$2000)))</f>
        <v>0.38163647647054783</v>
      </c>
      <c r="L1618">
        <f t="array" ref="L1618">+((SUM(COS($I1618/$K$1*($A$22:$A$2000))*$C$22:$C$2000)))</f>
        <v>-1.9887393299320364</v>
      </c>
      <c r="X1618" s="1">
        <v>2014.666667</v>
      </c>
      <c r="Y1618" s="1">
        <v>-4.6516005125728697E-2</v>
      </c>
      <c r="Z1618" s="1">
        <v>0.2148833</v>
      </c>
      <c r="AA1618" s="1">
        <v>2014.666667</v>
      </c>
      <c r="AB1618" s="1">
        <v>3.2419999999998601</v>
      </c>
      <c r="AC1618" s="1">
        <v>6.9988198493675699E-2</v>
      </c>
      <c r="AD1618" s="1">
        <v>74.429744705012794</v>
      </c>
    </row>
    <row r="1619" spans="1:30" x14ac:dyDescent="0.25">
      <c r="A1619" s="1"/>
      <c r="B1619" s="1"/>
      <c r="C1619" s="1"/>
      <c r="I1619">
        <f t="shared" si="81"/>
        <v>1617</v>
      </c>
      <c r="J1619">
        <f t="shared" si="80"/>
        <v>2.5735354297959478</v>
      </c>
      <c r="K1619">
        <f t="array" ref="K1619">+((SUM(COS($I1619/$K$1*($A$22:$A$2000))*$B$22:$B$2000)))</f>
        <v>1.4873430967969878</v>
      </c>
      <c r="L1619">
        <f t="array" ref="L1619">+((SUM(COS($I1619/$K$1*($A$22:$A$2000))*$C$22:$C$2000)))</f>
        <v>-0.66385946310856458</v>
      </c>
      <c r="X1619" s="1">
        <v>2014.75</v>
      </c>
      <c r="Y1619" s="1">
        <v>-3.4534921090883401E-2</v>
      </c>
      <c r="Z1619" s="1">
        <v>0.49674180000000001</v>
      </c>
      <c r="AA1619" s="1">
        <v>2014.75</v>
      </c>
      <c r="AB1619" s="1">
        <v>3.2439999999998599</v>
      </c>
      <c r="AC1619" s="1">
        <v>8.9905502471594304E-2</v>
      </c>
      <c r="AD1619" s="1">
        <v>47.5718449318708</v>
      </c>
    </row>
    <row r="1620" spans="1:30" x14ac:dyDescent="0.25">
      <c r="A1620" s="1"/>
      <c r="B1620" s="1"/>
      <c r="C1620" s="1"/>
      <c r="I1620">
        <f t="shared" si="81"/>
        <v>1618</v>
      </c>
      <c r="J1620">
        <f t="shared" si="80"/>
        <v>2.5751269792268667</v>
      </c>
      <c r="K1620">
        <f t="array" ref="K1620">+((SUM(COS($I1620/$K$1*($A$22:$A$2000))*$B$22:$B$2000)))</f>
        <v>1.0151183093327605</v>
      </c>
      <c r="L1620">
        <f t="array" ref="L1620">+((SUM(COS($I1620/$K$1*($A$22:$A$2000))*$C$22:$C$2000)))</f>
        <v>0.6832912380119891</v>
      </c>
      <c r="X1620" s="1">
        <v>2014.833333</v>
      </c>
      <c r="Y1620" s="1">
        <v>2.7245831729256799E-2</v>
      </c>
      <c r="Z1620" s="1">
        <v>0.25688299999999997</v>
      </c>
      <c r="AA1620" s="1">
        <v>2014.833333</v>
      </c>
      <c r="AB1620" s="1">
        <v>3.2459999999998601</v>
      </c>
      <c r="AC1620" s="1">
        <v>8.1039914254194906E-2</v>
      </c>
      <c r="AD1620" s="1">
        <v>32.766656703817901</v>
      </c>
    </row>
    <row r="1621" spans="1:30" x14ac:dyDescent="0.25">
      <c r="A1621" s="1"/>
      <c r="B1621" s="1"/>
      <c r="C1621" s="1"/>
      <c r="I1621">
        <f t="shared" si="81"/>
        <v>1619</v>
      </c>
      <c r="J1621">
        <f t="shared" si="80"/>
        <v>2.5767185286577856</v>
      </c>
      <c r="K1621">
        <f t="array" ref="K1621">+((SUM(COS($I1621/$K$1*($A$22:$A$2000))*$B$22:$B$2000)))</f>
        <v>-0.91719646034586</v>
      </c>
      <c r="L1621">
        <f t="array" ref="L1621">+((SUM(COS($I1621/$K$1*($A$22:$A$2000))*$C$22:$C$2000)))</f>
        <v>2.1753131739572837</v>
      </c>
      <c r="X1621" s="1">
        <v>2014.916667</v>
      </c>
      <c r="Y1621" s="1">
        <v>9.9521233249465296E-2</v>
      </c>
      <c r="Z1621" s="1">
        <v>0.25880769999999997</v>
      </c>
      <c r="AA1621" s="1">
        <v>2014.916667</v>
      </c>
      <c r="AB1621" s="1">
        <v>3.2479999999998599</v>
      </c>
      <c r="AC1621" s="1">
        <v>6.4623956663059007E-2</v>
      </c>
      <c r="AD1621" s="1">
        <v>27.372390916966399</v>
      </c>
    </row>
    <row r="1622" spans="1:30" x14ac:dyDescent="0.25">
      <c r="A1622" s="1"/>
      <c r="B1622" s="1"/>
      <c r="C1622" s="1"/>
      <c r="I1622">
        <f t="shared" si="81"/>
        <v>1620</v>
      </c>
      <c r="J1622">
        <f t="shared" si="80"/>
        <v>2.5783100780887045</v>
      </c>
      <c r="K1622">
        <f t="array" ref="K1622">+((SUM(COS($I1622/$K$1*($A$22:$A$2000))*$B$22:$B$2000)))</f>
        <v>-2.0863375673982469</v>
      </c>
      <c r="L1622">
        <f t="array" ref="L1622">+((SUM(COS($I1622/$K$1*($A$22:$A$2000))*$C$22:$C$2000)))</f>
        <v>3.5440164354038366</v>
      </c>
      <c r="X1622" s="1">
        <v>2015</v>
      </c>
      <c r="Y1622" s="1">
        <v>0.125875126680452</v>
      </c>
      <c r="Z1622" s="1">
        <v>6.8352189999999993E-2</v>
      </c>
      <c r="AA1622" s="1">
        <v>2015</v>
      </c>
      <c r="AB1622" s="1">
        <v>3.2499999999998601</v>
      </c>
      <c r="AC1622" s="1">
        <v>8.0344111615891806E-2</v>
      </c>
      <c r="AD1622" s="1">
        <v>23.374840305874201</v>
      </c>
    </row>
    <row r="1623" spans="1:30" x14ac:dyDescent="0.25">
      <c r="A1623" s="1"/>
      <c r="B1623" s="1"/>
      <c r="C1623" s="1"/>
      <c r="I1623">
        <f t="shared" si="81"/>
        <v>1621</v>
      </c>
      <c r="J1623">
        <f t="shared" si="80"/>
        <v>2.5799016275196238</v>
      </c>
      <c r="K1623">
        <f t="array" ref="K1623">+((SUM(COS($I1623/$K$1*($A$22:$A$2000))*$B$22:$B$2000)))</f>
        <v>-1.07377103694555</v>
      </c>
      <c r="L1623">
        <f t="array" ref="L1623">+((SUM(COS($I1623/$K$1*($A$22:$A$2000))*$C$22:$C$2000)))</f>
        <v>2.533914653707793</v>
      </c>
      <c r="X1623" s="1">
        <v>2015.083333</v>
      </c>
      <c r="Y1623" s="1">
        <v>0.134054173843598</v>
      </c>
      <c r="Z1623" s="1">
        <v>-0.1760158</v>
      </c>
      <c r="AA1623" s="1">
        <v>2015.083333</v>
      </c>
      <c r="AB1623" s="1">
        <v>3.2519999999998599</v>
      </c>
      <c r="AC1623" s="1">
        <v>8.8596141835562803E-2</v>
      </c>
      <c r="AD1623" s="1">
        <v>16.716006946716199</v>
      </c>
    </row>
    <row r="1624" spans="1:30" x14ac:dyDescent="0.25">
      <c r="A1624" s="1"/>
      <c r="B1624" s="1"/>
      <c r="C1624" s="1"/>
      <c r="I1624">
        <f t="shared" si="81"/>
        <v>1622</v>
      </c>
      <c r="J1624">
        <f t="shared" si="80"/>
        <v>2.5814931769505423</v>
      </c>
      <c r="K1624">
        <f t="array" ref="K1624">+((SUM(COS($I1624/$K$1*($A$22:$A$2000))*$B$22:$B$2000)))</f>
        <v>0.85488123333015664</v>
      </c>
      <c r="L1624">
        <f t="array" ref="L1624">+((SUM(COS($I1624/$K$1*($A$22:$A$2000))*$C$22:$C$2000)))</f>
        <v>-2.1020456556026339</v>
      </c>
      <c r="X1624" s="1">
        <v>2015.166667</v>
      </c>
      <c r="Y1624" s="1">
        <v>0.210714745357682</v>
      </c>
      <c r="Z1624" s="1">
        <v>-8.8393509999999995E-2</v>
      </c>
      <c r="AA1624" s="1">
        <v>2015.166667</v>
      </c>
      <c r="AB1624" s="1">
        <v>3.2539999999998601</v>
      </c>
      <c r="AC1624" s="1">
        <v>6.8399827881512401E-2</v>
      </c>
      <c r="AD1624" s="1">
        <v>10.387929098810099</v>
      </c>
    </row>
    <row r="1625" spans="1:30" x14ac:dyDescent="0.25">
      <c r="A1625" s="1"/>
      <c r="B1625" s="1"/>
      <c r="C1625" s="1"/>
      <c r="I1625">
        <f t="shared" si="81"/>
        <v>1623</v>
      </c>
      <c r="J1625">
        <f t="shared" si="80"/>
        <v>2.5830847263814616</v>
      </c>
      <c r="K1625">
        <f t="array" ref="K1625">+((SUM(COS($I1625/$K$1*($A$22:$A$2000))*$B$22:$B$2000)))</f>
        <v>1.4786914038060528</v>
      </c>
      <c r="L1625">
        <f t="array" ref="L1625">+((SUM(COS($I1625/$K$1*($A$22:$A$2000))*$C$22:$C$2000)))</f>
        <v>-6.7574006499182202</v>
      </c>
      <c r="X1625" s="1">
        <v>2015.25</v>
      </c>
      <c r="Y1625" s="1">
        <v>0.351801445856396</v>
      </c>
      <c r="Z1625" s="1">
        <v>0.1724173</v>
      </c>
      <c r="AA1625" s="1">
        <v>2015.25</v>
      </c>
      <c r="AB1625" s="1">
        <v>3.2559999999998599</v>
      </c>
      <c r="AC1625" s="1">
        <v>6.8920789001959498E-2</v>
      </c>
      <c r="AD1625" s="1">
        <v>7.5568421387924403</v>
      </c>
    </row>
    <row r="1626" spans="1:30" x14ac:dyDescent="0.25">
      <c r="A1626" s="1"/>
      <c r="B1626" s="1"/>
      <c r="C1626" s="1"/>
      <c r="I1626">
        <f t="shared" si="81"/>
        <v>1624</v>
      </c>
      <c r="J1626">
        <f t="shared" si="80"/>
        <v>2.58467627581238</v>
      </c>
      <c r="K1626">
        <f t="array" ref="K1626">+((SUM(COS($I1626/$K$1*($A$22:$A$2000))*$B$22:$B$2000)))</f>
        <v>0.48074274379462362</v>
      </c>
      <c r="L1626">
        <f t="array" ref="L1626">+((SUM(COS($I1626/$K$1*($A$22:$A$2000))*$C$22:$C$2000)))</f>
        <v>-5.6917855991341391</v>
      </c>
      <c r="X1626" s="1">
        <v>2015.333333</v>
      </c>
      <c r="Y1626" s="1">
        <v>0.43578434274404898</v>
      </c>
      <c r="Z1626" s="1">
        <v>0.43869190000000002</v>
      </c>
      <c r="AA1626" s="1">
        <v>2015.333333</v>
      </c>
      <c r="AB1626" s="1">
        <v>3.2579999999998601</v>
      </c>
      <c r="AC1626" s="1">
        <v>8.8077214906288906E-2</v>
      </c>
      <c r="AD1626" s="1">
        <v>6.6084633298193101</v>
      </c>
    </row>
    <row r="1627" spans="1:30" x14ac:dyDescent="0.25">
      <c r="A1627" s="1"/>
      <c r="B1627" s="1"/>
      <c r="C1627" s="1"/>
      <c r="I1627">
        <f t="shared" si="81"/>
        <v>1625</v>
      </c>
      <c r="J1627">
        <f t="shared" si="80"/>
        <v>2.5862678252432993</v>
      </c>
      <c r="K1627">
        <f t="array" ref="K1627">+((SUM(COS($I1627/$K$1*($A$22:$A$2000))*$B$22:$B$2000)))</f>
        <v>-0.486023647720282</v>
      </c>
      <c r="L1627">
        <f t="array" ref="L1627">+((SUM(COS($I1627/$K$1*($A$22:$A$2000))*$C$22:$C$2000)))</f>
        <v>1.4341056604046603</v>
      </c>
      <c r="X1627" s="1">
        <v>2015.416667</v>
      </c>
      <c r="Y1627" s="1">
        <v>0.39212827387273702</v>
      </c>
      <c r="Z1627" s="1">
        <v>0.48639199999999999</v>
      </c>
      <c r="AA1627" s="1">
        <v>2015.416667</v>
      </c>
      <c r="AB1627" s="1">
        <v>3.2599999999998599</v>
      </c>
      <c r="AC1627" s="1">
        <v>7.7941904572289E-2</v>
      </c>
      <c r="AD1627" s="1">
        <v>5.0658220479898102</v>
      </c>
    </row>
    <row r="1628" spans="1:30" x14ac:dyDescent="0.25">
      <c r="A1628" s="1"/>
      <c r="B1628" s="1"/>
      <c r="C1628" s="1"/>
      <c r="I1628">
        <f t="shared" si="81"/>
        <v>1626</v>
      </c>
      <c r="J1628">
        <f t="shared" si="80"/>
        <v>2.5878593746742187</v>
      </c>
      <c r="K1628">
        <f t="array" ref="K1628">+((SUM(COS($I1628/$K$1*($A$22:$A$2000))*$B$22:$B$2000)))</f>
        <v>-0.32246628258274823</v>
      </c>
      <c r="L1628">
        <f t="array" ref="L1628">+((SUM(COS($I1628/$K$1*($A$22:$A$2000))*$C$22:$C$2000)))</f>
        <v>7.708374899217497</v>
      </c>
      <c r="X1628" s="1">
        <v>2015.5</v>
      </c>
      <c r="Y1628" s="1">
        <v>0.30748694514286601</v>
      </c>
      <c r="Z1628" s="1">
        <v>0.51832129999999998</v>
      </c>
      <c r="AA1628" s="1">
        <v>2015.5</v>
      </c>
      <c r="AB1628" s="1">
        <v>3.2619999999998601</v>
      </c>
      <c r="AC1628" s="1">
        <v>6.2951074998886997E-2</v>
      </c>
      <c r="AD1628" s="1">
        <v>4.5518933653557996</v>
      </c>
    </row>
    <row r="1629" spans="1:30" x14ac:dyDescent="0.25">
      <c r="A1629" s="1"/>
      <c r="B1629" s="1"/>
      <c r="C1629" s="1"/>
      <c r="I1629">
        <f t="shared" si="81"/>
        <v>1627</v>
      </c>
      <c r="J1629">
        <f t="shared" si="80"/>
        <v>2.5894509241051371</v>
      </c>
      <c r="K1629">
        <f t="array" ref="K1629">+((SUM(COS($I1629/$K$1*($A$22:$A$2000))*$B$22:$B$2000)))</f>
        <v>0.1996960424941894</v>
      </c>
      <c r="L1629">
        <f t="array" ref="L1629">+((SUM(COS($I1629/$K$1*($A$22:$A$2000))*$C$22:$C$2000)))</f>
        <v>6.7172972586304018</v>
      </c>
      <c r="X1629" s="1">
        <v>2015.583333</v>
      </c>
      <c r="Y1629" s="1">
        <v>0.30531809027915502</v>
      </c>
      <c r="Z1629" s="1">
        <v>0.84870659999999998</v>
      </c>
      <c r="AA1629" s="1">
        <v>2015.583333</v>
      </c>
      <c r="AB1629" s="1">
        <v>3.2639999999998599</v>
      </c>
      <c r="AC1629" s="1">
        <v>7.9352762301697299E-2</v>
      </c>
      <c r="AD1629" s="1">
        <v>8.2426589598380993</v>
      </c>
    </row>
    <row r="1630" spans="1:30" x14ac:dyDescent="0.25">
      <c r="A1630" s="1"/>
      <c r="B1630" s="1"/>
      <c r="C1630" s="1"/>
      <c r="I1630">
        <f t="shared" si="81"/>
        <v>1628</v>
      </c>
      <c r="J1630">
        <f t="shared" si="80"/>
        <v>2.5910424735360564</v>
      </c>
      <c r="K1630">
        <f t="array" ref="K1630">+((SUM(COS($I1630/$K$1*($A$22:$A$2000))*$B$22:$B$2000)))</f>
        <v>1.6010193282148595E-2</v>
      </c>
      <c r="L1630">
        <f t="array" ref="L1630">+((SUM(COS($I1630/$K$1*($A$22:$A$2000))*$C$22:$C$2000)))</f>
        <v>0.13826916883087154</v>
      </c>
      <c r="X1630" s="1">
        <v>2015.666667</v>
      </c>
      <c r="Y1630" s="1">
        <v>0.38982802685940798</v>
      </c>
      <c r="Z1630" s="1">
        <v>0.65374330000000003</v>
      </c>
      <c r="AA1630" s="1">
        <v>2015.666667</v>
      </c>
      <c r="AB1630" s="1">
        <v>3.2659999999998601</v>
      </c>
      <c r="AC1630" s="1">
        <v>8.5910114259538706E-2</v>
      </c>
      <c r="AD1630" s="1">
        <v>14.872144777211799</v>
      </c>
    </row>
    <row r="1631" spans="1:30" x14ac:dyDescent="0.25">
      <c r="A1631" s="1"/>
      <c r="B1631" s="1"/>
      <c r="C1631" s="1"/>
      <c r="I1631">
        <f t="shared" si="81"/>
        <v>1629</v>
      </c>
      <c r="J1631">
        <f t="shared" si="80"/>
        <v>2.5926340229669749</v>
      </c>
      <c r="K1631">
        <f t="array" ref="K1631">+((SUM(COS($I1631/$K$1*($A$22:$A$2000))*$B$22:$B$2000)))</f>
        <v>-0.48336115978276178</v>
      </c>
      <c r="L1631">
        <f t="array" ref="L1631">+((SUM(COS($I1631/$K$1*($A$22:$A$2000))*$C$22:$C$2000)))</f>
        <v>-4.9241537711750407</v>
      </c>
      <c r="X1631" s="1">
        <v>2015.75</v>
      </c>
      <c r="Y1631" s="1">
        <v>0.46232734174385998</v>
      </c>
      <c r="Z1631" s="1">
        <v>0.83847150000000004</v>
      </c>
      <c r="AA1631" s="1">
        <v>2015.75</v>
      </c>
      <c r="AB1631" s="1">
        <v>3.2679999999998599</v>
      </c>
      <c r="AC1631" s="1">
        <v>6.5846031433962102E-2</v>
      </c>
      <c r="AD1631" s="1">
        <v>19.4088220909752</v>
      </c>
    </row>
    <row r="1632" spans="1:30" x14ac:dyDescent="0.25">
      <c r="A1632" s="1"/>
      <c r="B1632" s="1"/>
      <c r="C1632" s="1"/>
      <c r="I1632">
        <f t="shared" si="81"/>
        <v>1630</v>
      </c>
      <c r="J1632">
        <f t="shared" si="80"/>
        <v>2.5942255723978942</v>
      </c>
      <c r="K1632">
        <f t="array" ref="K1632">+((SUM(COS($I1632/$K$1*($A$22:$A$2000))*$B$22:$B$2000)))</f>
        <v>-0.26554297818098488</v>
      </c>
      <c r="L1632">
        <f t="array" ref="L1632">+((SUM(COS($I1632/$K$1*($A$22:$A$2000))*$C$22:$C$2000)))</f>
        <v>-4.7855534078126283</v>
      </c>
      <c r="X1632" s="1">
        <v>2015.833333</v>
      </c>
      <c r="Y1632" s="1">
        <v>0.43431389509573498</v>
      </c>
      <c r="Z1632" s="1">
        <v>0.59463489999999997</v>
      </c>
      <c r="AA1632" s="1">
        <v>2015.833333</v>
      </c>
      <c r="AB1632" s="1">
        <v>3.2699999999998601</v>
      </c>
      <c r="AC1632" s="1">
        <v>6.8033402407836605E-2</v>
      </c>
      <c r="AD1632" s="1">
        <v>19.999418634060198</v>
      </c>
    </row>
    <row r="1633" spans="1:30" x14ac:dyDescent="0.25">
      <c r="A1633" s="1"/>
      <c r="B1633" s="1"/>
      <c r="C1633" s="1"/>
      <c r="I1633">
        <f t="shared" si="81"/>
        <v>1631</v>
      </c>
      <c r="J1633">
        <f t="shared" si="80"/>
        <v>2.5958171218288126</v>
      </c>
      <c r="K1633">
        <f t="array" ref="K1633">+((SUM(COS($I1633/$K$1*($A$22:$A$2000))*$B$22:$B$2000)))</f>
        <v>0.45813616218228043</v>
      </c>
      <c r="L1633">
        <f t="array" ref="L1633">+((SUM(COS($I1633/$K$1*($A$22:$A$2000))*$C$22:$C$2000)))</f>
        <v>-2.1058735070980932</v>
      </c>
      <c r="X1633" s="1">
        <v>2015.916667</v>
      </c>
      <c r="Y1633" s="1">
        <v>0.289491587253004</v>
      </c>
      <c r="Z1633" s="1">
        <v>0.48478660000000001</v>
      </c>
      <c r="AA1633" s="1">
        <v>2015.916667</v>
      </c>
      <c r="AB1633" s="1">
        <v>3.2719999999998599</v>
      </c>
      <c r="AC1633" s="1">
        <v>8.6315500822179897E-2</v>
      </c>
      <c r="AD1633" s="1">
        <v>19.5564033543323</v>
      </c>
    </row>
    <row r="1634" spans="1:30" x14ac:dyDescent="0.25">
      <c r="I1634">
        <f t="shared" si="81"/>
        <v>1632</v>
      </c>
      <c r="J1634">
        <f t="shared" si="80"/>
        <v>2.597408671259732</v>
      </c>
      <c r="K1634">
        <f t="array" ref="K1634">+((SUM(COS($I1634/$K$1*($A$22:$A$2000))*$B$22:$B$2000)))</f>
        <v>0.46774735455321265</v>
      </c>
      <c r="L1634">
        <f t="array" ref="L1634">+((SUM(COS($I1634/$K$1*($A$22:$A$2000))*$C$22:$C$2000)))</f>
        <v>-0.28750267623276071</v>
      </c>
      <c r="X1634" s="1">
        <v>2016</v>
      </c>
      <c r="Y1634" s="1">
        <v>9.8266216558907396E-2</v>
      </c>
      <c r="Z1634" s="1">
        <v>0.4337819</v>
      </c>
      <c r="AA1634" s="1">
        <v>2016</v>
      </c>
      <c r="AB1634" s="1">
        <v>3.2739999999998601</v>
      </c>
      <c r="AC1634" s="1">
        <v>7.4952294568950598E-2</v>
      </c>
      <c r="AD1634" s="1">
        <v>19.0527941210939</v>
      </c>
    </row>
    <row r="1635" spans="1:30" x14ac:dyDescent="0.25">
      <c r="I1635">
        <f t="shared" si="81"/>
        <v>1633</v>
      </c>
      <c r="J1635">
        <f t="shared" si="80"/>
        <v>2.5990002206906508</v>
      </c>
      <c r="K1635">
        <f t="array" ref="K1635">+((SUM(COS($I1635/$K$1*($A$22:$A$2000))*$B$22:$B$2000)))</f>
        <v>-0.40545578177233782</v>
      </c>
      <c r="L1635">
        <f t="array" ref="L1635">+((SUM(COS($I1635/$K$1*($A$22:$A$2000))*$C$22:$C$2000)))</f>
        <v>1.0902529679092419</v>
      </c>
      <c r="X1635" s="1">
        <v>2016.083333</v>
      </c>
      <c r="Y1635" s="1">
        <v>-7.1973285568063296E-3</v>
      </c>
      <c r="Z1635" s="1">
        <v>5.9435839999999997E-2</v>
      </c>
      <c r="AA1635" s="1">
        <v>2016.083333</v>
      </c>
      <c r="AB1635" s="1">
        <v>3.2759999999998599</v>
      </c>
      <c r="AC1635" s="1">
        <v>6.1474696905193103E-2</v>
      </c>
      <c r="AD1635" s="1">
        <v>15.5974068975289</v>
      </c>
    </row>
    <row r="1636" spans="1:30" x14ac:dyDescent="0.25">
      <c r="I1636">
        <f t="shared" si="81"/>
        <v>1634</v>
      </c>
      <c r="J1636">
        <f t="shared" si="80"/>
        <v>2.6005917701215697</v>
      </c>
      <c r="K1636">
        <f t="array" ref="K1636">+((SUM(COS($I1636/$K$1*($A$22:$A$2000))*$B$22:$B$2000)))</f>
        <v>-0.79169505980959365</v>
      </c>
      <c r="L1636">
        <f t="array" ref="L1636">+((SUM(COS($I1636/$K$1*($A$22:$A$2000))*$C$22:$C$2000)))</f>
        <v>3.397981876610416</v>
      </c>
      <c r="X1636" s="1">
        <v>2016.166667</v>
      </c>
      <c r="Y1636" s="1">
        <v>4.6543691802824597E-2</v>
      </c>
      <c r="Z1636" s="1">
        <v>0.1444155</v>
      </c>
      <c r="AA1636" s="1">
        <v>2016.166667</v>
      </c>
      <c r="AB1636" s="1">
        <v>3.2779999999998601</v>
      </c>
      <c r="AC1636" s="1">
        <v>7.8508207749709194E-2</v>
      </c>
      <c r="AD1636" s="1">
        <v>10.843097320244199</v>
      </c>
    </row>
    <row r="1637" spans="1:30" x14ac:dyDescent="0.25">
      <c r="I1637">
        <f t="shared" si="81"/>
        <v>1635</v>
      </c>
      <c r="J1637">
        <f t="shared" si="80"/>
        <v>2.602183319552489</v>
      </c>
      <c r="K1637">
        <f t="array" ref="K1637">+((SUM(COS($I1637/$K$1*($A$22:$A$2000))*$B$22:$B$2000)))</f>
        <v>0.12626940651021712</v>
      </c>
      <c r="L1637">
        <f t="array" ref="L1637">+((SUM(COS($I1637/$K$1*($A$22:$A$2000))*$C$22:$C$2000)))</f>
        <v>4.6675118241696509</v>
      </c>
      <c r="X1637" s="1">
        <v>2016.25</v>
      </c>
      <c r="Y1637" s="1">
        <v>0.15857444552997901</v>
      </c>
      <c r="Z1637" s="1">
        <v>0.32697530000000002</v>
      </c>
      <c r="AA1637" s="1">
        <v>2016.25</v>
      </c>
      <c r="AB1637" s="1">
        <v>3.2799999999998599</v>
      </c>
      <c r="AC1637" s="1">
        <v>8.3371312980036402E-2</v>
      </c>
      <c r="AD1637" s="1">
        <v>14.224111741222501</v>
      </c>
    </row>
    <row r="1638" spans="1:30" x14ac:dyDescent="0.25">
      <c r="I1638">
        <f t="shared" si="81"/>
        <v>1636</v>
      </c>
      <c r="J1638">
        <f t="shared" si="80"/>
        <v>2.6037748689834075</v>
      </c>
      <c r="K1638">
        <f t="array" ref="K1638">+((SUM(COS($I1638/$K$1*($A$22:$A$2000))*$B$22:$B$2000)))</f>
        <v>1.1606565125205748</v>
      </c>
      <c r="L1638">
        <f t="array" ref="L1638">+((SUM(COS($I1638/$K$1*($A$22:$A$2000))*$C$22:$C$2000)))</f>
        <v>1.8614169932919511</v>
      </c>
      <c r="X1638" s="1">
        <v>2016.333333</v>
      </c>
      <c r="Y1638" s="1">
        <v>0.15572173620951299</v>
      </c>
      <c r="Z1638" s="1">
        <v>8.5362789999999994E-2</v>
      </c>
      <c r="AA1638" s="1">
        <v>2016.333333</v>
      </c>
      <c r="AB1638" s="1">
        <v>3.2819999999998601</v>
      </c>
      <c r="AC1638" s="1">
        <v>6.3574566780434202E-2</v>
      </c>
      <c r="AD1638" s="1">
        <v>31.7137240839754</v>
      </c>
    </row>
    <row r="1639" spans="1:30" x14ac:dyDescent="0.25">
      <c r="I1639">
        <f t="shared" si="81"/>
        <v>1637</v>
      </c>
      <c r="J1639">
        <f t="shared" si="80"/>
        <v>2.6053664184143268</v>
      </c>
      <c r="K1639">
        <f t="array" ref="K1639">+((SUM(COS($I1639/$K$1*($A$22:$A$2000))*$B$22:$B$2000)))</f>
        <v>0.75762619248586061</v>
      </c>
      <c r="L1639">
        <f t="array" ref="L1639">+((SUM(COS($I1639/$K$1*($A$22:$A$2000))*$C$22:$C$2000)))</f>
        <v>-3.4731694633524639</v>
      </c>
      <c r="X1639" s="1">
        <v>2016.416667</v>
      </c>
      <c r="Y1639" s="1">
        <v>3.02429097022596E-2</v>
      </c>
      <c r="Z1639" s="1">
        <v>-0.25252799999999997</v>
      </c>
      <c r="AA1639" s="1">
        <v>2016.416667</v>
      </c>
      <c r="AB1639" s="1">
        <v>3.2839999999998599</v>
      </c>
      <c r="AC1639" s="1">
        <v>6.7442927124731197E-2</v>
      </c>
      <c r="AD1639" s="1">
        <v>57.045069108256598</v>
      </c>
    </row>
    <row r="1640" spans="1:30" x14ac:dyDescent="0.25">
      <c r="I1640">
        <f t="shared" si="81"/>
        <v>1638</v>
      </c>
      <c r="J1640">
        <f t="shared" si="80"/>
        <v>2.6069579678452457</v>
      </c>
      <c r="K1640">
        <f t="array" ref="K1640">+((SUM(COS($I1640/$K$1*($A$22:$A$2000))*$B$22:$B$2000)))</f>
        <v>-0.63480934191584115</v>
      </c>
      <c r="L1640">
        <f t="array" ref="L1640">+((SUM(COS($I1640/$K$1*($A$22:$A$2000))*$C$22:$C$2000)))</f>
        <v>-5.6440066045438364</v>
      </c>
      <c r="X1640" s="1">
        <v>2016.5</v>
      </c>
      <c r="Y1640" s="1">
        <v>-4.70274132435975E-2</v>
      </c>
      <c r="Z1640" s="1">
        <v>-0.46384809999999999</v>
      </c>
      <c r="AA1640" s="1">
        <v>2016.5</v>
      </c>
      <c r="AB1640" s="1">
        <v>3.2859999999998601</v>
      </c>
      <c r="AC1640" s="1">
        <v>8.4756785172428795E-2</v>
      </c>
      <c r="AD1640" s="1">
        <v>79.301205799373093</v>
      </c>
    </row>
    <row r="1641" spans="1:30" x14ac:dyDescent="0.25">
      <c r="I1641">
        <f t="shared" si="81"/>
        <v>1639</v>
      </c>
      <c r="J1641">
        <f t="shared" si="80"/>
        <v>2.6085495172761646</v>
      </c>
      <c r="K1641">
        <f t="array" ref="K1641">+((SUM(COS($I1641/$K$1*($A$22:$A$2000))*$B$22:$B$2000)))</f>
        <v>-1.1507182068900668</v>
      </c>
      <c r="L1641">
        <f t="array" ref="L1641">+((SUM(COS($I1641/$K$1*($A$22:$A$2000))*$C$22:$C$2000)))</f>
        <v>-2.0220991351515756</v>
      </c>
      <c r="X1641" s="1">
        <v>2016.583333</v>
      </c>
      <c r="Y1641" s="1">
        <v>1.34637108337969E-2</v>
      </c>
      <c r="Z1641" s="1">
        <v>-0.16236220000000001</v>
      </c>
      <c r="AA1641" s="1">
        <v>2016.583333</v>
      </c>
      <c r="AB1641" s="1">
        <v>3.2879999999998599</v>
      </c>
      <c r="AC1641" s="1">
        <v>7.2201142794920695E-2</v>
      </c>
      <c r="AD1641" s="1">
        <v>92.366611549012205</v>
      </c>
    </row>
    <row r="1642" spans="1:30" x14ac:dyDescent="0.25">
      <c r="I1642">
        <f t="shared" si="81"/>
        <v>1640</v>
      </c>
      <c r="J1642">
        <f t="shared" si="80"/>
        <v>2.6101410667070835</v>
      </c>
      <c r="K1642">
        <f t="array" ref="K1642">+((SUM(COS($I1642/$K$1*($A$22:$A$2000))*$B$22:$B$2000)))</f>
        <v>-0.24845727871840056</v>
      </c>
      <c r="L1642">
        <f t="array" ref="L1642">+((SUM(COS($I1642/$K$1*($A$22:$A$2000))*$C$22:$C$2000)))</f>
        <v>2.9871106611393152</v>
      </c>
      <c r="X1642" s="1">
        <v>2016.666667</v>
      </c>
      <c r="Y1642" s="1">
        <v>9.3577642189497795E-2</v>
      </c>
      <c r="Z1642" s="1">
        <v>-7.6625700000000005E-2</v>
      </c>
      <c r="AA1642" s="1">
        <v>2016.666667</v>
      </c>
      <c r="AB1642" s="1">
        <v>3.2899999999998601</v>
      </c>
      <c r="AC1642" s="1">
        <v>6.0268645770797297E-2</v>
      </c>
      <c r="AD1642" s="1">
        <v>92.397139398495298</v>
      </c>
    </row>
    <row r="1643" spans="1:30" x14ac:dyDescent="0.25">
      <c r="I1643">
        <f t="shared" si="81"/>
        <v>1641</v>
      </c>
      <c r="J1643">
        <f t="shared" si="80"/>
        <v>2.6117326161380028</v>
      </c>
      <c r="K1643">
        <f t="array" ref="K1643">+((SUM(COS($I1643/$K$1*($A$22:$A$2000))*$B$22:$B$2000)))</f>
        <v>0.57288870955380733</v>
      </c>
      <c r="L1643">
        <f t="array" ref="L1643">+((SUM(COS($I1643/$K$1*($A$22:$A$2000))*$C$22:$C$2000)))</f>
        <v>3.3725773950255387</v>
      </c>
      <c r="X1643" s="1">
        <v>2016.75</v>
      </c>
      <c r="Y1643" s="1">
        <v>7.2124797634408794E-2</v>
      </c>
      <c r="Z1643" s="1">
        <v>-1.5479450000000001E-2</v>
      </c>
      <c r="AA1643" s="1">
        <v>2016.75</v>
      </c>
      <c r="AB1643" s="1">
        <v>3.2919999999998599</v>
      </c>
      <c r="AC1643" s="1">
        <v>7.77953727084644E-2</v>
      </c>
      <c r="AD1643" s="1">
        <v>76.330318547322406</v>
      </c>
    </row>
    <row r="1644" spans="1:30" x14ac:dyDescent="0.25">
      <c r="I1644">
        <f t="shared" si="81"/>
        <v>1642</v>
      </c>
      <c r="J1644">
        <f t="shared" si="80"/>
        <v>2.6133241655689217</v>
      </c>
      <c r="K1644">
        <f t="array" ref="K1644">+((SUM(COS($I1644/$K$1*($A$22:$A$2000))*$B$22:$B$2000)))</f>
        <v>0.16947795605738097</v>
      </c>
      <c r="L1644">
        <f t="array" ref="L1644">+((SUM(COS($I1644/$K$1*($A$22:$A$2000))*$C$22:$C$2000)))</f>
        <v>-0.67381161068197393</v>
      </c>
      <c r="X1644" s="1">
        <v>2016.833333</v>
      </c>
      <c r="Y1644" s="1">
        <v>8.0503184347335797E-3</v>
      </c>
      <c r="Z1644" s="1">
        <v>-0.13436500000000001</v>
      </c>
      <c r="AA1644" s="1">
        <v>2016.833333</v>
      </c>
      <c r="AB1644" s="1">
        <v>3.2939999999998602</v>
      </c>
      <c r="AC1644" s="1">
        <v>8.0896836056613103E-2</v>
      </c>
      <c r="AD1644" s="1">
        <v>50.558227161576703</v>
      </c>
    </row>
    <row r="1645" spans="1:30" x14ac:dyDescent="0.25">
      <c r="I1645">
        <f t="shared" si="81"/>
        <v>1643</v>
      </c>
      <c r="J1645">
        <f t="shared" si="80"/>
        <v>2.6149157149998405</v>
      </c>
      <c r="K1645">
        <f t="array" ref="K1645">+((SUM(COS($I1645/$K$1*($A$22:$A$2000))*$B$22:$B$2000)))</f>
        <v>-0.50152455916111538</v>
      </c>
      <c r="L1645">
        <f t="array" ref="L1645">+((SUM(COS($I1645/$K$1*($A$22:$A$2000))*$C$22:$C$2000)))</f>
        <v>-3.1536380849150079</v>
      </c>
      <c r="X1645" s="1">
        <v>2016.916667</v>
      </c>
      <c r="Y1645" s="1">
        <v>1.3812977688867399E-2</v>
      </c>
      <c r="Z1645" s="1">
        <v>-9.6794430000000001E-2</v>
      </c>
      <c r="AA1645" s="1">
        <v>2016.916667</v>
      </c>
      <c r="AB1645" s="1">
        <v>3.2959999999998599</v>
      </c>
      <c r="AC1645" s="1">
        <v>6.1445413578444401E-2</v>
      </c>
      <c r="AD1645" s="1">
        <v>31.124192745210401</v>
      </c>
    </row>
    <row r="1646" spans="1:30" x14ac:dyDescent="0.25">
      <c r="I1646">
        <f t="shared" si="81"/>
        <v>1644</v>
      </c>
      <c r="J1646">
        <f t="shared" si="80"/>
        <v>2.6165072644307594</v>
      </c>
      <c r="K1646">
        <f t="array" ref="K1646">+((SUM(COS($I1646/$K$1*($A$22:$A$2000))*$B$22:$B$2000)))</f>
        <v>-2.5229584984417873E-2</v>
      </c>
      <c r="L1646">
        <f t="array" ref="L1646">+((SUM(COS($I1646/$K$1*($A$22:$A$2000))*$C$22:$C$2000)))</f>
        <v>-0.33810372671725203</v>
      </c>
      <c r="X1646" s="1">
        <v>2017</v>
      </c>
      <c r="Y1646" s="1">
        <v>7.8526133674519494E-2</v>
      </c>
      <c r="Z1646" s="1">
        <v>8.2919870000000007E-2</v>
      </c>
      <c r="AA1646" s="1">
        <v>2017</v>
      </c>
      <c r="AB1646" s="1">
        <v>3.2979999999998602</v>
      </c>
      <c r="AC1646" s="1">
        <v>6.6950293208074996E-2</v>
      </c>
      <c r="AD1646" s="1">
        <v>26.7348484262345</v>
      </c>
    </row>
    <row r="1647" spans="1:30" x14ac:dyDescent="0.25">
      <c r="I1647">
        <f t="shared" si="81"/>
        <v>1645</v>
      </c>
      <c r="J1647">
        <f t="shared" si="80"/>
        <v>2.6180988138616783</v>
      </c>
      <c r="K1647">
        <f t="array" ref="K1647">+((SUM(COS($I1647/$K$1*($A$22:$A$2000))*$B$22:$B$2000)))</f>
        <v>1.0615680912159098</v>
      </c>
      <c r="L1647">
        <f t="array" ref="L1647">+((SUM(COS($I1647/$K$1*($A$22:$A$2000))*$C$22:$C$2000)))</f>
        <v>4.2434291299647242</v>
      </c>
      <c r="X1647" s="1">
        <v>2017.083333</v>
      </c>
      <c r="Y1647" s="1">
        <v>0.143833762364342</v>
      </c>
      <c r="Z1647" s="1">
        <v>0.27024320000000002</v>
      </c>
      <c r="AA1647" s="1">
        <v>2017.083333</v>
      </c>
      <c r="AB1647" s="1">
        <v>3.2999999999998599</v>
      </c>
      <c r="AC1647" s="1">
        <v>8.3203200918973194E-2</v>
      </c>
      <c r="AD1647" s="1">
        <v>30.105309571887201</v>
      </c>
    </row>
    <row r="1648" spans="1:30" x14ac:dyDescent="0.25">
      <c r="I1648">
        <f t="shared" si="81"/>
        <v>1646</v>
      </c>
      <c r="J1648">
        <f t="shared" si="80"/>
        <v>2.6196903632925976</v>
      </c>
      <c r="K1648">
        <f t="array" ref="K1648">+((SUM(COS($I1648/$K$1*($A$22:$A$2000))*$B$22:$B$2000)))</f>
        <v>0.97862845885849181</v>
      </c>
      <c r="L1648">
        <f t="array" ref="L1648">+((SUM(COS($I1648/$K$1*($A$22:$A$2000))*$C$22:$C$2000)))</f>
        <v>4.3368108006645105</v>
      </c>
      <c r="X1648" s="1">
        <v>2017.166667</v>
      </c>
      <c r="Y1648" s="1">
        <v>0.23852687249694199</v>
      </c>
      <c r="Z1648" s="1">
        <v>0.50980449999999999</v>
      </c>
      <c r="AA1648" s="1">
        <v>2017.166667</v>
      </c>
      <c r="AB1648" s="1">
        <v>3.3019999999998602</v>
      </c>
      <c r="AC1648" s="1">
        <v>6.9562802424107201E-2</v>
      </c>
      <c r="AD1648" s="1">
        <v>31.7851124816208</v>
      </c>
    </row>
    <row r="1649" spans="9:30" x14ac:dyDescent="0.25">
      <c r="I1649">
        <f t="shared" si="81"/>
        <v>1647</v>
      </c>
      <c r="J1649">
        <f t="shared" si="80"/>
        <v>2.6212819127235161</v>
      </c>
      <c r="K1649">
        <f t="array" ref="K1649">+((SUM(COS($I1649/$K$1*($A$22:$A$2000))*$B$22:$B$2000)))</f>
        <v>-0.49037530677882718</v>
      </c>
      <c r="L1649">
        <f t="array" ref="L1649">+((SUM(COS($I1649/$K$1*($A$22:$A$2000))*$C$22:$C$2000)))</f>
        <v>-1.0160881534206772</v>
      </c>
      <c r="X1649" s="1">
        <v>2017.25</v>
      </c>
      <c r="Y1649" s="1">
        <v>0.39047834763227601</v>
      </c>
      <c r="Z1649" s="1">
        <v>0.67902629999999997</v>
      </c>
      <c r="AA1649" s="1">
        <v>2017.25</v>
      </c>
      <c r="AB1649" s="1">
        <v>3.3039999999998599</v>
      </c>
      <c r="AC1649" s="1">
        <v>5.92665707653958E-2</v>
      </c>
      <c r="AD1649" s="1">
        <v>31.08984934031</v>
      </c>
    </row>
    <row r="1650" spans="9:30" x14ac:dyDescent="0.25">
      <c r="I1650">
        <f t="shared" si="81"/>
        <v>1648</v>
      </c>
      <c r="J1650">
        <f t="shared" si="80"/>
        <v>2.6228734621544354</v>
      </c>
      <c r="K1650">
        <f t="array" ref="K1650">+((SUM(COS($I1650/$K$1*($A$22:$A$2000))*$B$22:$B$2000)))</f>
        <v>-1.4904941534976852</v>
      </c>
      <c r="L1650">
        <f t="array" ref="L1650">+((SUM(COS($I1650/$K$1*($A$22:$A$2000))*$C$22:$C$2000)))</f>
        <v>-6.1222356257434116</v>
      </c>
      <c r="X1650" s="1">
        <v>2017.333333</v>
      </c>
      <c r="Y1650" s="1">
        <v>0.49744385953408099</v>
      </c>
      <c r="Z1650" s="1">
        <v>0.73463179999999995</v>
      </c>
      <c r="AA1650" s="1">
        <v>2017.333333</v>
      </c>
      <c r="AB1650" s="1">
        <v>3.3059999999998602</v>
      </c>
      <c r="AC1650" s="1">
        <v>7.7178403149982103E-2</v>
      </c>
      <c r="AD1650" s="1">
        <v>28.2553831179494</v>
      </c>
    </row>
    <row r="1651" spans="9:30" x14ac:dyDescent="0.25">
      <c r="I1651">
        <f t="shared" si="81"/>
        <v>1649</v>
      </c>
      <c r="J1651">
        <f t="shared" si="80"/>
        <v>2.6244650115853538</v>
      </c>
      <c r="K1651">
        <f t="array" ref="K1651">+((SUM(COS($I1651/$K$1*($A$22:$A$2000))*$B$22:$B$2000)))</f>
        <v>-0.76966359677758689</v>
      </c>
      <c r="L1651">
        <f t="array" ref="L1651">+((SUM(COS($I1651/$K$1*($A$22:$A$2000))*$C$22:$C$2000)))</f>
        <v>-5.3703275653063605</v>
      </c>
      <c r="X1651" s="1">
        <v>2017.416667</v>
      </c>
      <c r="Y1651" s="1">
        <v>0.444092008331615</v>
      </c>
      <c r="Z1651" s="1">
        <v>0.61461200000000005</v>
      </c>
      <c r="AA1651" s="1">
        <v>2017.416667</v>
      </c>
      <c r="AB1651" s="1">
        <v>3.3079999999998599</v>
      </c>
      <c r="AC1651" s="1">
        <v>7.8509364936874299E-2</v>
      </c>
      <c r="AD1651" s="1">
        <v>20.4948974648035</v>
      </c>
    </row>
    <row r="1652" spans="9:30" x14ac:dyDescent="0.25">
      <c r="I1652">
        <f t="shared" si="81"/>
        <v>1650</v>
      </c>
      <c r="J1652">
        <f t="shared" si="80"/>
        <v>2.6260565610162732</v>
      </c>
      <c r="K1652">
        <f t="array" ref="K1652">+((SUM(COS($I1652/$K$1*($A$22:$A$2000))*$B$22:$B$2000)))</f>
        <v>0.53482721898718644</v>
      </c>
      <c r="L1652">
        <f t="array" ref="L1652">+((SUM(COS($I1652/$K$1*($A$22:$A$2000))*$C$22:$C$2000)))</f>
        <v>0.35028421712847241</v>
      </c>
      <c r="X1652" s="1">
        <v>2017.5</v>
      </c>
      <c r="Y1652" s="1">
        <v>0.28840398442804699</v>
      </c>
      <c r="Z1652" s="1">
        <v>0.81336980000000003</v>
      </c>
      <c r="AA1652" s="1">
        <v>2017.5</v>
      </c>
      <c r="AB1652" s="1">
        <v>3.3099999999998602</v>
      </c>
      <c r="AC1652" s="1">
        <v>5.9542764722775497E-2</v>
      </c>
      <c r="AD1652" s="1">
        <v>12.749032013879599</v>
      </c>
    </row>
    <row r="1653" spans="9:30" x14ac:dyDescent="0.25">
      <c r="I1653">
        <f t="shared" si="81"/>
        <v>1651</v>
      </c>
      <c r="J1653">
        <f t="shared" si="80"/>
        <v>2.6276481104471925</v>
      </c>
      <c r="K1653">
        <f t="array" ref="K1653">+((SUM(COS($I1653/$K$1*($A$22:$A$2000))*$B$22:$B$2000)))</f>
        <v>0.69549936672267454</v>
      </c>
      <c r="L1653">
        <f t="array" ref="L1653">+((SUM(COS($I1653/$K$1*($A$22:$A$2000))*$C$22:$C$2000)))</f>
        <v>5.0214480640343258</v>
      </c>
      <c r="X1653" s="1">
        <v>2017.583333</v>
      </c>
      <c r="Y1653" s="1">
        <v>0.187545364696348</v>
      </c>
      <c r="Z1653" s="1">
        <v>0.62955589999999995</v>
      </c>
      <c r="AA1653" s="1">
        <v>2017.583333</v>
      </c>
      <c r="AB1653" s="1">
        <v>3.3119999999998599</v>
      </c>
      <c r="AC1653" s="1">
        <v>6.6642267042565803E-2</v>
      </c>
      <c r="AD1653" s="1">
        <v>17.575720349660799</v>
      </c>
    </row>
    <row r="1654" spans="9:30" x14ac:dyDescent="0.25">
      <c r="I1654">
        <f t="shared" si="81"/>
        <v>1652</v>
      </c>
      <c r="J1654">
        <f t="shared" si="80"/>
        <v>2.6292396598781109</v>
      </c>
      <c r="K1654">
        <f t="array" ref="K1654">+((SUM(COS($I1654/$K$1*($A$22:$A$2000))*$B$22:$B$2000)))</f>
        <v>-6.0651929784565885E-2</v>
      </c>
      <c r="L1654">
        <f t="array" ref="L1654">+((SUM(COS($I1654/$K$1*($A$22:$A$2000))*$C$22:$C$2000)))</f>
        <v>4.5106008342355963</v>
      </c>
      <c r="X1654" s="1">
        <v>2017.666667</v>
      </c>
      <c r="Y1654" s="1">
        <v>0.18621033383990801</v>
      </c>
      <c r="Z1654" s="1">
        <v>0.39476329999999998</v>
      </c>
      <c r="AA1654" s="1">
        <v>2017.666667</v>
      </c>
      <c r="AB1654" s="1">
        <v>3.3139999999998602</v>
      </c>
      <c r="AC1654" s="1">
        <v>8.1711402971867006E-2</v>
      </c>
      <c r="AD1654" s="1">
        <v>37.442054410371099</v>
      </c>
    </row>
    <row r="1655" spans="9:30" x14ac:dyDescent="0.25">
      <c r="I1655">
        <f t="shared" si="81"/>
        <v>1653</v>
      </c>
      <c r="J1655">
        <f t="shared" si="80"/>
        <v>2.6308312093090302</v>
      </c>
      <c r="K1655">
        <f t="array" ref="K1655">+((SUM(COS($I1655/$K$1*($A$22:$A$2000))*$B$22:$B$2000)))</f>
        <v>-0.15402618828634512</v>
      </c>
      <c r="L1655">
        <f t="array" ref="L1655">+((SUM(COS($I1655/$K$1*($A$22:$A$2000))*$C$22:$C$2000)))</f>
        <v>0.69738031945815027</v>
      </c>
      <c r="X1655" s="1">
        <v>2017.75</v>
      </c>
      <c r="Y1655" s="1">
        <v>0.21065913119858401</v>
      </c>
      <c r="Z1655" s="1">
        <v>0.37146259999999998</v>
      </c>
      <c r="AA1655" s="1">
        <v>2017.75</v>
      </c>
      <c r="AB1655" s="1">
        <v>3.3159999999998599</v>
      </c>
      <c r="AC1655" s="1">
        <v>6.7071546992019407E-2</v>
      </c>
      <c r="AD1655" s="1">
        <v>60.523542966997198</v>
      </c>
    </row>
    <row r="1656" spans="9:30" x14ac:dyDescent="0.25">
      <c r="I1656">
        <f t="shared" si="81"/>
        <v>1654</v>
      </c>
      <c r="J1656">
        <f t="shared" si="80"/>
        <v>2.6324227587399487</v>
      </c>
      <c r="K1656">
        <f t="array" ref="K1656">+((SUM(COS($I1656/$K$1*($A$22:$A$2000))*$B$22:$B$2000)))</f>
        <v>0.69043876377508739</v>
      </c>
      <c r="L1656">
        <f t="array" ref="L1656">+((SUM(COS($I1656/$K$1*($A$22:$A$2000))*$C$22:$C$2000)))</f>
        <v>-1.749345663218886</v>
      </c>
      <c r="X1656" s="1">
        <v>2017.833333</v>
      </c>
      <c r="Y1656" s="1">
        <v>0.22223896921587399</v>
      </c>
      <c r="Z1656" s="1">
        <v>0.53620500000000004</v>
      </c>
      <c r="AA1656" s="1">
        <v>2017.833333</v>
      </c>
      <c r="AB1656" s="1">
        <v>3.3179999999998602</v>
      </c>
      <c r="AC1656" s="1">
        <v>5.8473193117707302E-2</v>
      </c>
      <c r="AD1656" s="1">
        <v>77.483255794843501</v>
      </c>
    </row>
    <row r="1657" spans="9:30" x14ac:dyDescent="0.25">
      <c r="I1657">
        <f t="shared" si="81"/>
        <v>1655</v>
      </c>
      <c r="J1657">
        <f t="shared" si="80"/>
        <v>2.634014308170868</v>
      </c>
      <c r="K1657">
        <f t="array" ref="K1657">+((SUM(COS($I1657/$K$1*($A$22:$A$2000))*$B$22:$B$2000)))</f>
        <v>0.96751913497034625</v>
      </c>
      <c r="L1657">
        <f t="array" ref="L1657">+((SUM(COS($I1657/$K$1*($A$22:$A$2000))*$C$22:$C$2000)))</f>
        <v>-1.287463161052155</v>
      </c>
      <c r="X1657" s="1">
        <v>2017.916667</v>
      </c>
      <c r="Y1657" s="1">
        <v>0.23899975973177601</v>
      </c>
      <c r="Z1657" s="1">
        <v>0.32250570000000001</v>
      </c>
      <c r="AA1657" s="1">
        <v>2017.916667</v>
      </c>
      <c r="AB1657" s="1">
        <v>3.31999999999986</v>
      </c>
      <c r="AC1657" s="1">
        <v>7.6632659480398296E-2</v>
      </c>
      <c r="AD1657" s="1">
        <v>87.630644370173599</v>
      </c>
    </row>
    <row r="1658" spans="9:30" x14ac:dyDescent="0.25">
      <c r="I1658">
        <f t="shared" si="81"/>
        <v>1656</v>
      </c>
      <c r="J1658">
        <f t="shared" si="80"/>
        <v>2.6356058576017865</v>
      </c>
      <c r="K1658">
        <f t="array" ref="K1658">+((SUM(COS($I1658/$K$1*($A$22:$A$2000))*$B$22:$B$2000)))</f>
        <v>-0.18954667168889594</v>
      </c>
      <c r="L1658">
        <f t="array" ref="L1658">+((SUM(COS($I1658/$K$1*($A$22:$A$2000))*$C$22:$C$2000)))</f>
        <v>-0.52064048756200387</v>
      </c>
      <c r="X1658" s="1">
        <v>2018</v>
      </c>
      <c r="Y1658" s="1">
        <v>0.245927887263311</v>
      </c>
      <c r="Z1658" s="1">
        <v>-3.1287120000000002E-2</v>
      </c>
      <c r="AA1658" s="1">
        <v>2018</v>
      </c>
      <c r="AB1658" s="1">
        <v>3.3219999999998602</v>
      </c>
      <c r="AC1658" s="1">
        <v>7.61794569637462E-2</v>
      </c>
      <c r="AD1658" s="1">
        <v>88.138941214215293</v>
      </c>
    </row>
    <row r="1659" spans="9:30" x14ac:dyDescent="0.25">
      <c r="I1659">
        <f t="shared" si="81"/>
        <v>1657</v>
      </c>
      <c r="J1659">
        <f t="shared" si="80"/>
        <v>2.6371974070327058</v>
      </c>
      <c r="K1659">
        <f t="array" ref="K1659">+((SUM(COS($I1659/$K$1*($A$22:$A$2000))*$B$22:$B$2000)))</f>
        <v>-1.5135010191366125</v>
      </c>
      <c r="L1659">
        <f t="array" ref="L1659">+((SUM(COS($I1659/$K$1*($A$22:$A$2000))*$C$22:$C$2000)))</f>
        <v>-1.5455972101078606</v>
      </c>
      <c r="X1659" s="1">
        <v>2018.083333</v>
      </c>
      <c r="Y1659" s="1">
        <v>0.22097331663324299</v>
      </c>
      <c r="Z1659" s="1">
        <v>0.38470280000000001</v>
      </c>
      <c r="AA1659" s="1">
        <v>2018.083333</v>
      </c>
      <c r="AB1659" s="1">
        <v>3.32399999999986</v>
      </c>
      <c r="AC1659" s="1">
        <v>5.7829397892152398E-2</v>
      </c>
      <c r="AD1659" s="1">
        <v>75.281902881493295</v>
      </c>
    </row>
    <row r="1660" spans="9:30" x14ac:dyDescent="0.25">
      <c r="I1660">
        <f t="shared" si="81"/>
        <v>1658</v>
      </c>
      <c r="J1660">
        <f t="shared" si="80"/>
        <v>2.6387889564636247</v>
      </c>
      <c r="K1660">
        <f t="array" ref="K1660">+((SUM(COS($I1660/$K$1*($A$22:$A$2000))*$B$22:$B$2000)))</f>
        <v>-1.3429338742048886</v>
      </c>
      <c r="L1660">
        <f t="array" ref="L1660">+((SUM(COS($I1660/$K$1*($A$22:$A$2000))*$C$22:$C$2000)))</f>
        <v>-2.5470593330917493</v>
      </c>
      <c r="X1660" s="1">
        <v>2018.166667</v>
      </c>
      <c r="Y1660" s="1">
        <v>0.21917888067524199</v>
      </c>
      <c r="Z1660" s="1">
        <v>3.2346159999999999E-2</v>
      </c>
      <c r="AA1660" s="1">
        <v>2018.166667</v>
      </c>
      <c r="AB1660" s="1">
        <v>3.3259999999998602</v>
      </c>
      <c r="AC1660" s="1">
        <v>6.6457562385504501E-2</v>
      </c>
      <c r="AD1660" s="1">
        <v>57.423154986924999</v>
      </c>
    </row>
    <row r="1661" spans="9:30" x14ac:dyDescent="0.25">
      <c r="I1661">
        <f t="shared" si="81"/>
        <v>1659</v>
      </c>
      <c r="J1661">
        <f t="shared" si="80"/>
        <v>2.6403805058945435</v>
      </c>
      <c r="K1661">
        <f t="array" ref="K1661">+((SUM(COS($I1661/$K$1*($A$22:$A$2000))*$B$22:$B$2000)))</f>
        <v>8.0728784060812256E-2</v>
      </c>
      <c r="L1661">
        <f t="array" ref="L1661">+((SUM(COS($I1661/$K$1*($A$22:$A$2000))*$C$22:$C$2000)))</f>
        <v>-0.67682608955447332</v>
      </c>
      <c r="X1661" s="1">
        <v>2018.25</v>
      </c>
      <c r="Y1661" s="1">
        <v>0.30209321674057898</v>
      </c>
      <c r="Z1661" s="1">
        <v>9.7457290000000002E-2</v>
      </c>
      <c r="AA1661" s="1">
        <v>2018.25</v>
      </c>
      <c r="AB1661" s="1">
        <v>3.32799999999986</v>
      </c>
      <c r="AC1661" s="1">
        <v>8.0221456928324997E-2</v>
      </c>
      <c r="AD1661" s="1">
        <v>49.240739365314099</v>
      </c>
    </row>
    <row r="1662" spans="9:30" x14ac:dyDescent="0.25">
      <c r="I1662">
        <f t="shared" si="81"/>
        <v>1660</v>
      </c>
      <c r="J1662">
        <f t="shared" si="80"/>
        <v>2.6419720553254629</v>
      </c>
      <c r="K1662">
        <f t="array" ref="K1662">+((SUM(COS($I1662/$K$1*($A$22:$A$2000))*$B$22:$B$2000)))</f>
        <v>1.1159827447568114</v>
      </c>
      <c r="L1662">
        <f t="array" ref="L1662">+((SUM(COS($I1662/$K$1*($A$22:$A$2000))*$C$22:$C$2000)))</f>
        <v>2.9843240824329627</v>
      </c>
      <c r="X1662" s="1">
        <v>2018.333333</v>
      </c>
      <c r="Y1662" s="1">
        <v>0.41646460166755001</v>
      </c>
      <c r="Z1662" s="1">
        <v>0.3207835</v>
      </c>
      <c r="AA1662" s="1">
        <v>2018.333333</v>
      </c>
      <c r="AB1662" s="1">
        <v>3.32999999999985</v>
      </c>
      <c r="AC1662" s="1">
        <v>6.4690741626183407E-2</v>
      </c>
      <c r="AD1662" s="1">
        <v>52.332580309158097</v>
      </c>
    </row>
    <row r="1663" spans="9:30" x14ac:dyDescent="0.25">
      <c r="I1663">
        <f t="shared" si="81"/>
        <v>1661</v>
      </c>
      <c r="J1663">
        <f t="shared" si="80"/>
        <v>2.6435636047563817</v>
      </c>
      <c r="K1663">
        <f t="array" ref="K1663">+((SUM(COS($I1663/$K$1*($A$22:$A$2000))*$B$22:$B$2000)))</f>
        <v>0.99697948309928552</v>
      </c>
      <c r="L1663">
        <f t="array" ref="L1663">+((SUM(COS($I1663/$K$1*($A$22:$A$2000))*$C$22:$C$2000)))</f>
        <v>4.1087133681645218</v>
      </c>
      <c r="X1663" s="1">
        <v>2018.416667</v>
      </c>
      <c r="Y1663" s="1">
        <v>0.47056150010520498</v>
      </c>
      <c r="Z1663" s="1">
        <v>0.34549200000000002</v>
      </c>
      <c r="AA1663" s="1">
        <v>2018.416667</v>
      </c>
      <c r="AB1663" s="1">
        <v>3.3319999999998502</v>
      </c>
      <c r="AC1663" s="1">
        <v>5.7852408331700897E-2</v>
      </c>
      <c r="AD1663" s="1">
        <v>56.382968356315502</v>
      </c>
    </row>
    <row r="1664" spans="9:30" x14ac:dyDescent="0.25">
      <c r="I1664">
        <f t="shared" si="81"/>
        <v>1662</v>
      </c>
      <c r="J1664">
        <f t="shared" si="80"/>
        <v>2.6451551541873006</v>
      </c>
      <c r="K1664">
        <f t="array" ref="K1664">+((SUM(COS($I1664/$K$1*($A$22:$A$2000))*$B$22:$B$2000)))</f>
        <v>0.43667111702867856</v>
      </c>
      <c r="L1664">
        <f t="array" ref="L1664">+((SUM(COS($I1664/$K$1*($A$22:$A$2000))*$C$22:$C$2000)))</f>
        <v>1.1368737746911377</v>
      </c>
      <c r="X1664" s="1">
        <v>2018.5</v>
      </c>
      <c r="Y1664" s="1">
        <v>0.49120558121733598</v>
      </c>
      <c r="Z1664" s="1">
        <v>0.34650059999999999</v>
      </c>
      <c r="AA1664" s="1">
        <v>2018.5</v>
      </c>
      <c r="AB1664" s="1">
        <v>3.33399999999985</v>
      </c>
      <c r="AC1664" s="1">
        <v>7.6118914898615705E-2</v>
      </c>
      <c r="AD1664" s="1">
        <v>57.203980548639002</v>
      </c>
    </row>
    <row r="1665" spans="9:30" x14ac:dyDescent="0.25">
      <c r="I1665">
        <f t="shared" si="81"/>
        <v>1663</v>
      </c>
      <c r="J1665">
        <f t="shared" si="80"/>
        <v>2.6467467036182195</v>
      </c>
      <c r="K1665">
        <f t="array" ref="K1665">+((SUM(COS($I1665/$K$1*($A$22:$A$2000))*$B$22:$B$2000)))</f>
        <v>0.10059422151279865</v>
      </c>
      <c r="L1665">
        <f t="array" ref="L1665">+((SUM(COS($I1665/$K$1*($A$22:$A$2000))*$C$22:$C$2000)))</f>
        <v>-2.1257977081077279</v>
      </c>
      <c r="X1665" s="1">
        <v>2018.583333</v>
      </c>
      <c r="Y1665" s="1">
        <v>0.56415324364224395</v>
      </c>
      <c r="Z1665" s="1">
        <v>0.40224549999999998</v>
      </c>
      <c r="AA1665" s="1">
        <v>2018.583333</v>
      </c>
      <c r="AB1665" s="1">
        <v>3.3359999999998502</v>
      </c>
      <c r="AC1665" s="1">
        <v>7.3892957275752694E-2</v>
      </c>
      <c r="AD1665" s="1">
        <v>59.397954102062201</v>
      </c>
    </row>
    <row r="1666" spans="9:30" x14ac:dyDescent="0.25">
      <c r="I1666">
        <f t="shared" si="81"/>
        <v>1664</v>
      </c>
      <c r="J1666">
        <f t="shared" si="80"/>
        <v>2.6483382530491384</v>
      </c>
      <c r="K1666">
        <f t="array" ref="K1666">+((SUM(COS($I1666/$K$1*($A$22:$A$2000))*$B$22:$B$2000)))</f>
        <v>-0.27587415184947889</v>
      </c>
      <c r="L1666">
        <f t="array" ref="L1666">+((SUM(COS($I1666/$K$1*($A$22:$A$2000))*$C$22:$C$2000)))</f>
        <v>-1.7755224550391284</v>
      </c>
      <c r="X1666" s="1">
        <v>2018.666667</v>
      </c>
      <c r="Y1666" s="1">
        <v>0.65350541418225305</v>
      </c>
      <c r="Z1666" s="1">
        <v>0.96446330000000002</v>
      </c>
      <c r="AA1666" s="1">
        <v>2018.666667</v>
      </c>
      <c r="AB1666" s="1">
        <v>3.33799999999985</v>
      </c>
      <c r="AC1666" s="1">
        <v>5.6308851530495703E-2</v>
      </c>
      <c r="AD1666" s="1">
        <v>64.654743181463203</v>
      </c>
    </row>
    <row r="1667" spans="9:30" x14ac:dyDescent="0.25">
      <c r="I1667">
        <f t="shared" si="81"/>
        <v>1665</v>
      </c>
      <c r="J1667">
        <f t="shared" ref="J1667:J1730" si="82">+I1667/$K$1/2/PI()</f>
        <v>2.6499298024800573</v>
      </c>
      <c r="K1667">
        <f t="array" ref="K1667">+((SUM(COS($I1667/$K$1*($A$22:$A$2000))*$B$22:$B$2000)))</f>
        <v>-0.89175155072669132</v>
      </c>
      <c r="L1667">
        <f t="array" ref="L1667">+((SUM(COS($I1667/$K$1*($A$22:$A$2000))*$C$22:$C$2000)))</f>
        <v>0.45497931801885466</v>
      </c>
      <c r="X1667" s="1">
        <v>2018.75</v>
      </c>
      <c r="Y1667" s="1">
        <v>0.63747697531601699</v>
      </c>
      <c r="Z1667" s="1">
        <v>1.0404519999999999</v>
      </c>
      <c r="AA1667" s="1">
        <v>2018.75</v>
      </c>
      <c r="AB1667" s="1">
        <v>3.3399999999998502</v>
      </c>
      <c r="AC1667" s="1">
        <v>6.6395670506995005E-2</v>
      </c>
      <c r="AD1667" s="1">
        <v>69.936541148155001</v>
      </c>
    </row>
    <row r="1668" spans="9:30" x14ac:dyDescent="0.25">
      <c r="I1668">
        <f t="shared" si="81"/>
        <v>1666</v>
      </c>
      <c r="J1668">
        <f t="shared" si="82"/>
        <v>2.6515213519109766</v>
      </c>
      <c r="K1668">
        <f t="array" ref="K1668">+((SUM(COS($I1668/$K$1*($A$22:$A$2000))*$B$22:$B$2000)))</f>
        <v>-1.0782951218948109</v>
      </c>
      <c r="L1668">
        <f t="array" ref="L1668">+((SUM(COS($I1668/$K$1*($A$22:$A$2000))*$C$22:$C$2000)))</f>
        <v>-6.1946854839184273E-2</v>
      </c>
      <c r="X1668" s="1">
        <v>2018.833333</v>
      </c>
      <c r="Y1668" s="1">
        <v>0.510304188110977</v>
      </c>
      <c r="Z1668" s="1">
        <v>0.74721490000000002</v>
      </c>
      <c r="AA1668" s="1">
        <v>2018.833333</v>
      </c>
      <c r="AB1668" s="1">
        <v>3.34199999999985</v>
      </c>
      <c r="AC1668" s="1">
        <v>7.8746434071283997E-2</v>
      </c>
      <c r="AD1668" s="1">
        <v>73.480572431804603</v>
      </c>
    </row>
    <row r="1669" spans="9:30" x14ac:dyDescent="0.25">
      <c r="I1669">
        <f t="shared" ref="I1669:I1732" si="83">+I1668+1</f>
        <v>1667</v>
      </c>
      <c r="J1669">
        <f t="shared" si="82"/>
        <v>2.6531129013418955</v>
      </c>
      <c r="K1669">
        <f t="array" ref="K1669">+((SUM(COS($I1669/$K$1*($A$22:$A$2000))*$B$22:$B$2000)))</f>
        <v>-0.2781397168836498</v>
      </c>
      <c r="L1669">
        <f t="array" ref="L1669">+((SUM(COS($I1669/$K$1*($A$22:$A$2000))*$C$22:$C$2000)))</f>
        <v>-3.1824512623773917</v>
      </c>
      <c r="X1669" s="1">
        <v>2018.916667</v>
      </c>
      <c r="Y1669" s="1">
        <v>0.39449933602267401</v>
      </c>
      <c r="Z1669" s="1">
        <v>0.52219590000000005</v>
      </c>
      <c r="AA1669" s="1">
        <v>2018.916667</v>
      </c>
      <c r="AB1669" s="1">
        <v>3.3439999999998502</v>
      </c>
      <c r="AC1669" s="1">
        <v>6.2451185300205499E-2</v>
      </c>
      <c r="AD1669" s="1">
        <v>73.517922977199802</v>
      </c>
    </row>
    <row r="1670" spans="9:30" x14ac:dyDescent="0.25">
      <c r="I1670">
        <f t="shared" si="83"/>
        <v>1668</v>
      </c>
      <c r="J1670">
        <f t="shared" si="82"/>
        <v>2.6547044507728144</v>
      </c>
      <c r="K1670">
        <f t="array" ref="K1670">+((SUM(COS($I1670/$K$1*($A$22:$A$2000))*$B$22:$B$2000)))</f>
        <v>0.82770001111969405</v>
      </c>
      <c r="L1670">
        <f t="array" ref="L1670">+((SUM(COS($I1670/$K$1*($A$22:$A$2000))*$C$22:$C$2000)))</f>
        <v>-3.3043886672538108</v>
      </c>
      <c r="X1670" s="1">
        <v>2019</v>
      </c>
      <c r="Y1670" s="1">
        <v>0.35482305921891799</v>
      </c>
      <c r="Z1670" s="1">
        <v>0.55557259999999997</v>
      </c>
      <c r="AA1670" s="1">
        <v>2019</v>
      </c>
      <c r="AB1670" s="1">
        <v>3.34599999999985</v>
      </c>
      <c r="AC1670" s="1">
        <v>5.7416526925443301E-2</v>
      </c>
      <c r="AD1670" s="1">
        <v>66.138715485809797</v>
      </c>
    </row>
    <row r="1671" spans="9:30" x14ac:dyDescent="0.25">
      <c r="I1671">
        <f t="shared" si="83"/>
        <v>1669</v>
      </c>
      <c r="J1671">
        <f t="shared" si="82"/>
        <v>2.6562960002037332</v>
      </c>
      <c r="K1671">
        <f t="array" ref="K1671">+((SUM(COS($I1671/$K$1*($A$22:$A$2000))*$B$22:$B$2000)))</f>
        <v>1.0761870312887991</v>
      </c>
      <c r="L1671">
        <f t="array" ref="L1671">+((SUM(COS($I1671/$K$1*($A$22:$A$2000))*$C$22:$C$2000)))</f>
        <v>2.130025547552985</v>
      </c>
      <c r="X1671" s="1">
        <v>2019.083333</v>
      </c>
      <c r="Y1671" s="1">
        <v>0.35131802736773998</v>
      </c>
      <c r="Z1671" s="1">
        <v>0.58512379999999997</v>
      </c>
      <c r="AA1671" s="1">
        <v>2019.083333</v>
      </c>
      <c r="AB1671" s="1">
        <v>3.3479999999998502</v>
      </c>
      <c r="AC1671" s="1">
        <v>7.5628943364435902E-2</v>
      </c>
      <c r="AD1671" s="1">
        <v>51.055634275624897</v>
      </c>
    </row>
    <row r="1672" spans="9:30" x14ac:dyDescent="0.25">
      <c r="I1672">
        <f t="shared" si="83"/>
        <v>1670</v>
      </c>
      <c r="J1672">
        <f t="shared" si="82"/>
        <v>2.6578875496346521</v>
      </c>
      <c r="K1672">
        <f t="array" ref="K1672">+((SUM(COS($I1672/$K$1*($A$22:$A$2000))*$B$22:$B$2000)))</f>
        <v>0.39875213658586472</v>
      </c>
      <c r="L1672">
        <f t="array" ref="L1672">+((SUM(COS($I1672/$K$1*($A$22:$A$2000))*$C$22:$C$2000)))</f>
        <v>7.2913941747529014</v>
      </c>
      <c r="X1672" s="1">
        <v>2019.166667</v>
      </c>
      <c r="Y1672" s="1">
        <v>0.37839138386641002</v>
      </c>
      <c r="Z1672" s="1">
        <v>0.37713770000000002</v>
      </c>
      <c r="AA1672" s="1">
        <v>2019.166667</v>
      </c>
      <c r="AB1672" s="1">
        <v>3.34999999999985</v>
      </c>
      <c r="AC1672" s="1">
        <v>7.1649523966892295E-2</v>
      </c>
      <c r="AD1672" s="1">
        <v>34.584399402753803</v>
      </c>
    </row>
    <row r="1673" spans="9:30" x14ac:dyDescent="0.25">
      <c r="I1673">
        <f t="shared" si="83"/>
        <v>1671</v>
      </c>
      <c r="J1673">
        <f t="shared" si="82"/>
        <v>2.6594790990655715</v>
      </c>
      <c r="K1673">
        <f t="array" ref="K1673">+((SUM(COS($I1673/$K$1*($A$22:$A$2000))*$B$22:$B$2000)))</f>
        <v>-0.23038567611541905</v>
      </c>
      <c r="L1673">
        <f t="array" ref="L1673">+((SUM(COS($I1673/$K$1*($A$22:$A$2000))*$C$22:$C$2000)))</f>
        <v>4.9570731919367121</v>
      </c>
      <c r="X1673" s="1">
        <v>2019.25</v>
      </c>
      <c r="Y1673" s="1">
        <v>0.48836734296849599</v>
      </c>
      <c r="Z1673" s="1">
        <v>0.43852730000000001</v>
      </c>
      <c r="AA1673" s="1">
        <v>2019.25</v>
      </c>
      <c r="AB1673" s="1">
        <v>3.3519999999998502</v>
      </c>
      <c r="AC1673" s="1">
        <v>5.49724707161416E-2</v>
      </c>
      <c r="AD1673" s="1">
        <v>23.655140553894299</v>
      </c>
    </row>
    <row r="1674" spans="9:30" x14ac:dyDescent="0.25">
      <c r="I1674">
        <f t="shared" si="83"/>
        <v>1672</v>
      </c>
      <c r="J1674">
        <f t="shared" si="82"/>
        <v>2.6610706484964899</v>
      </c>
      <c r="K1674">
        <f t="array" ref="K1674">+((SUM(COS($I1674/$K$1*($A$22:$A$2000))*$B$22:$B$2000)))</f>
        <v>-0.2975114048533905</v>
      </c>
      <c r="L1674">
        <f t="array" ref="L1674">+((SUM(COS($I1674/$K$1*($A$22:$A$2000))*$C$22:$C$2000)))</f>
        <v>-3.0750241366984565</v>
      </c>
      <c r="X1674" s="1">
        <v>2019.333333</v>
      </c>
      <c r="Y1674" s="1">
        <v>0.65417461559124301</v>
      </c>
      <c r="Z1674" s="1">
        <v>0.73832240000000005</v>
      </c>
      <c r="AA1674" s="1">
        <v>2019.333333</v>
      </c>
      <c r="AB1674" s="1">
        <v>3.35399999999985</v>
      </c>
      <c r="AC1674" s="1">
        <v>6.6416752808139204E-2</v>
      </c>
      <c r="AD1674" s="1">
        <v>21.444413179479302</v>
      </c>
    </row>
    <row r="1675" spans="9:30" x14ac:dyDescent="0.25">
      <c r="I1675">
        <f t="shared" si="83"/>
        <v>1673</v>
      </c>
      <c r="J1675">
        <f t="shared" si="82"/>
        <v>2.6626621979274092</v>
      </c>
      <c r="K1675">
        <f t="array" ref="K1675">+((SUM(COS($I1675/$K$1*($A$22:$A$2000))*$B$22:$B$2000)))</f>
        <v>-0.26627143323381447</v>
      </c>
      <c r="L1675">
        <f t="array" ref="L1675">+((SUM(COS($I1675/$K$1*($A$22:$A$2000))*$C$22:$C$2000)))</f>
        <v>-7.4568685818784139</v>
      </c>
      <c r="X1675" s="1">
        <v>2019.416667</v>
      </c>
      <c r="Y1675" s="1">
        <v>0.76613309635475901</v>
      </c>
      <c r="Z1675" s="1">
        <v>0.7958421</v>
      </c>
      <c r="AA1675" s="1">
        <v>2019.416667</v>
      </c>
      <c r="AB1675" s="1">
        <v>3.3559999999998502</v>
      </c>
      <c r="AC1675" s="1">
        <v>7.7246560924148194E-2</v>
      </c>
      <c r="AD1675" s="1">
        <v>28.201499750064499</v>
      </c>
    </row>
    <row r="1676" spans="9:30" x14ac:dyDescent="0.25">
      <c r="I1676">
        <f t="shared" si="83"/>
        <v>1674</v>
      </c>
      <c r="J1676">
        <f t="shared" si="82"/>
        <v>2.6642537473583277</v>
      </c>
      <c r="K1676">
        <f t="array" ref="K1676">+((SUM(COS($I1676/$K$1*($A$22:$A$2000))*$B$22:$B$2000)))</f>
        <v>-0.45823210673318565</v>
      </c>
      <c r="L1676">
        <f t="array" ref="L1676">+((SUM(COS($I1676/$K$1*($A$22:$A$2000))*$C$22:$C$2000)))</f>
        <v>-3.5498498432235013</v>
      </c>
      <c r="X1676" s="1">
        <v>2019.5</v>
      </c>
      <c r="Y1676" s="1">
        <v>0.80320527040863599</v>
      </c>
      <c r="Z1676" s="1">
        <v>0.89004930000000004</v>
      </c>
      <c r="AA1676" s="1">
        <v>2019.5</v>
      </c>
      <c r="AB1676" s="1">
        <v>3.35799999999985</v>
      </c>
      <c r="AC1676" s="1">
        <v>6.0333448975708602E-2</v>
      </c>
      <c r="AD1676" s="1">
        <v>40.392060938375998</v>
      </c>
    </row>
    <row r="1677" spans="9:30" x14ac:dyDescent="0.25">
      <c r="I1677">
        <f t="shared" si="83"/>
        <v>1675</v>
      </c>
      <c r="J1677">
        <f t="shared" si="82"/>
        <v>2.665845296789247</v>
      </c>
      <c r="K1677">
        <f t="array" ref="K1677">+((SUM(COS($I1677/$K$1*($A$22:$A$2000))*$B$22:$B$2000)))</f>
        <v>-0.39048877365029322</v>
      </c>
      <c r="L1677">
        <f t="array" ref="L1677">+((SUM(COS($I1677/$K$1*($A$22:$A$2000))*$C$22:$C$2000)))</f>
        <v>2.6423335335114331</v>
      </c>
      <c r="X1677" s="1">
        <v>2019.583333</v>
      </c>
      <c r="Y1677" s="1">
        <v>0.857929623977704</v>
      </c>
      <c r="Z1677" s="1">
        <v>0.71670690000000004</v>
      </c>
      <c r="AA1677" s="1">
        <v>2019.583333</v>
      </c>
      <c r="AB1677" s="1">
        <v>3.3599999999998502</v>
      </c>
      <c r="AC1677" s="1">
        <v>5.7137346191681197E-2</v>
      </c>
      <c r="AD1677" s="1">
        <v>50.556257567951697</v>
      </c>
    </row>
    <row r="1678" spans="9:30" x14ac:dyDescent="0.25">
      <c r="I1678">
        <f t="shared" si="83"/>
        <v>1676</v>
      </c>
      <c r="J1678">
        <f t="shared" si="82"/>
        <v>2.6674368462201663</v>
      </c>
      <c r="K1678">
        <f t="array" ref="K1678">+((SUM(COS($I1678/$K$1*($A$22:$A$2000))*$B$22:$B$2000)))</f>
        <v>0.24644914296664436</v>
      </c>
      <c r="L1678">
        <f t="array" ref="L1678">+((SUM(COS($I1678/$K$1*($A$22:$A$2000))*$C$22:$C$2000)))</f>
        <v>3.3452155586240084</v>
      </c>
      <c r="X1678" s="1">
        <v>2019.666667</v>
      </c>
      <c r="Y1678" s="1">
        <v>0.94585671488872103</v>
      </c>
      <c r="Z1678" s="1">
        <v>1.2524850000000001</v>
      </c>
      <c r="AA1678" s="1">
        <v>2019.666667</v>
      </c>
      <c r="AB1678" s="1">
        <v>3.36199999999985</v>
      </c>
      <c r="AC1678" s="1">
        <v>7.5119165161244797E-2</v>
      </c>
      <c r="AD1678" s="1">
        <v>53.1564777425831</v>
      </c>
    </row>
    <row r="1679" spans="9:30" x14ac:dyDescent="0.25">
      <c r="I1679">
        <f t="shared" si="83"/>
        <v>1677</v>
      </c>
      <c r="J1679">
        <f t="shared" si="82"/>
        <v>2.6690283956510847</v>
      </c>
      <c r="K1679">
        <f t="array" ref="K1679">+((SUM(COS($I1679/$K$1*($A$22:$A$2000))*$B$22:$B$2000)))</f>
        <v>0.74248610878754895</v>
      </c>
      <c r="L1679">
        <f t="array" ref="L1679">+((SUM(COS($I1679/$K$1*($A$22:$A$2000))*$C$22:$C$2000)))</f>
        <v>-0.28383728558544524</v>
      </c>
      <c r="X1679" s="1">
        <v>2019.75</v>
      </c>
      <c r="Y1679" s="1">
        <v>0.94341893744285299</v>
      </c>
      <c r="Z1679" s="1">
        <v>1.3198920000000001</v>
      </c>
      <c r="AA1679" s="1">
        <v>2019.75</v>
      </c>
      <c r="AB1679" s="1">
        <v>3.3639999999998502</v>
      </c>
      <c r="AC1679" s="1">
        <v>6.9414797130428002E-2</v>
      </c>
      <c r="AD1679" s="1">
        <v>48.785903156307597</v>
      </c>
    </row>
    <row r="1680" spans="9:30" x14ac:dyDescent="0.25">
      <c r="I1680">
        <f t="shared" si="83"/>
        <v>1678</v>
      </c>
      <c r="J1680">
        <f t="shared" si="82"/>
        <v>2.6706199450820041</v>
      </c>
      <c r="K1680">
        <f t="array" ref="K1680">+((SUM(COS($I1680/$K$1*($A$22:$A$2000))*$B$22:$B$2000)))</f>
        <v>0.33005196384703278</v>
      </c>
      <c r="L1680">
        <f t="array" ref="L1680">+((SUM(COS($I1680/$K$1*($A$22:$A$2000))*$C$22:$C$2000)))</f>
        <v>-1.1079263498243266</v>
      </c>
      <c r="X1680" s="1">
        <v>2019.833333</v>
      </c>
      <c r="Y1680" s="1">
        <v>0.78465666700389702</v>
      </c>
      <c r="Z1680" s="1">
        <v>1.0822940000000001</v>
      </c>
      <c r="AA1680" s="1">
        <v>2019.833333</v>
      </c>
      <c r="AB1680" s="1">
        <v>3.36599999999985</v>
      </c>
      <c r="AC1680" s="1">
        <v>5.37938586963191E-2</v>
      </c>
      <c r="AD1680" s="1">
        <v>40.4638615263639</v>
      </c>
    </row>
    <row r="1681" spans="9:30" x14ac:dyDescent="0.25">
      <c r="I1681">
        <f t="shared" si="83"/>
        <v>1679</v>
      </c>
      <c r="J1681">
        <f t="shared" si="82"/>
        <v>2.6722114945129225</v>
      </c>
      <c r="K1681">
        <f t="array" ref="K1681">+((SUM(COS($I1681/$K$1*($A$22:$A$2000))*$B$22:$B$2000)))</f>
        <v>-0.47918317487718853</v>
      </c>
      <c r="L1681">
        <f t="array" ref="L1681">+((SUM(COS($I1681/$K$1*($A$22:$A$2000))*$C$22:$C$2000)))</f>
        <v>2.3938324350463929</v>
      </c>
      <c r="X1681" s="1">
        <v>2019.916667</v>
      </c>
      <c r="Y1681" s="1">
        <v>0.58060887493397795</v>
      </c>
      <c r="Z1681" s="1">
        <v>0.4561366</v>
      </c>
      <c r="AA1681" s="1">
        <v>2019.916667</v>
      </c>
      <c r="AB1681" s="1">
        <v>3.3679999999998498</v>
      </c>
      <c r="AC1681" s="1">
        <v>6.6498706296196905E-2</v>
      </c>
      <c r="AD1681" s="1">
        <v>30.066703353297701</v>
      </c>
    </row>
    <row r="1682" spans="9:30" x14ac:dyDescent="0.25">
      <c r="I1682">
        <f t="shared" si="83"/>
        <v>1680</v>
      </c>
      <c r="J1682">
        <f t="shared" si="82"/>
        <v>2.6738030439438418</v>
      </c>
      <c r="K1682">
        <f t="array" ref="K1682">+((SUM(COS($I1682/$K$1*($A$22:$A$2000))*$B$22:$B$2000)))</f>
        <v>-0.49968373364222041</v>
      </c>
      <c r="L1682">
        <f t="array" ref="L1682">+((SUM(COS($I1682/$K$1*($A$22:$A$2000))*$C$22:$C$2000)))</f>
        <v>3.7612771851093449</v>
      </c>
      <c r="X1682" s="1">
        <v>2020</v>
      </c>
      <c r="Y1682" s="1">
        <v>0.45811084917437001</v>
      </c>
      <c r="Z1682" s="1">
        <v>0.34122380000000002</v>
      </c>
      <c r="AA1682" s="1">
        <v>2020</v>
      </c>
      <c r="AB1682" s="1">
        <v>3.36999999999985</v>
      </c>
      <c r="AC1682" s="1">
        <v>7.5724448094458899E-2</v>
      </c>
      <c r="AD1682" s="1">
        <v>20.076953277617299</v>
      </c>
    </row>
    <row r="1683" spans="9:30" x14ac:dyDescent="0.25">
      <c r="I1683">
        <f t="shared" si="83"/>
        <v>1681</v>
      </c>
      <c r="J1683">
        <f t="shared" si="82"/>
        <v>2.6753945933747607</v>
      </c>
      <c r="K1683">
        <f t="array" ref="K1683">+((SUM(COS($I1683/$K$1*($A$22:$A$2000))*$B$22:$B$2000)))</f>
        <v>0.31942255825947463</v>
      </c>
      <c r="L1683">
        <f t="array" ref="L1683">+((SUM(COS($I1683/$K$1*($A$22:$A$2000))*$C$22:$C$2000)))</f>
        <v>-0.97376704773365952</v>
      </c>
      <c r="X1683" s="1">
        <v>2020.083333</v>
      </c>
      <c r="Y1683" s="1">
        <v>0.39980149728382902</v>
      </c>
      <c r="Z1683" s="1">
        <v>0.2231638</v>
      </c>
      <c r="AA1683" s="1">
        <v>2020.083333</v>
      </c>
      <c r="AB1683" s="1">
        <v>3.3719999999998498</v>
      </c>
      <c r="AC1683" s="1">
        <v>5.8361137285515799E-2</v>
      </c>
      <c r="AD1683" s="1">
        <v>13.8369993641441</v>
      </c>
    </row>
    <row r="1684" spans="9:30" x14ac:dyDescent="0.25">
      <c r="I1684">
        <f t="shared" si="83"/>
        <v>1682</v>
      </c>
      <c r="J1684">
        <f t="shared" si="82"/>
        <v>2.6769861428056796</v>
      </c>
      <c r="K1684">
        <f t="array" ref="K1684">+((SUM(COS($I1684/$K$1*($A$22:$A$2000))*$B$22:$B$2000)))</f>
        <v>0.72552057792983249</v>
      </c>
      <c r="L1684">
        <f t="array" ref="L1684">+((SUM(COS($I1684/$K$1*($A$22:$A$2000))*$C$22:$C$2000)))</f>
        <v>-6.1962994917721641</v>
      </c>
      <c r="X1684" s="1">
        <v>2020.166667</v>
      </c>
      <c r="Y1684" s="1">
        <v>0.33353441344113399</v>
      </c>
      <c r="Z1684" s="1">
        <v>0.1718664</v>
      </c>
      <c r="AA1684" s="1">
        <v>2020.166667</v>
      </c>
      <c r="AB1684" s="1">
        <v>3.37399999999985</v>
      </c>
      <c r="AC1684" s="1">
        <v>5.7043867428281297E-2</v>
      </c>
      <c r="AD1684" s="1">
        <v>11.993862986363601</v>
      </c>
    </row>
    <row r="1685" spans="9:30" x14ac:dyDescent="0.25">
      <c r="I1685">
        <f t="shared" si="83"/>
        <v>1683</v>
      </c>
      <c r="J1685">
        <f t="shared" si="82"/>
        <v>2.6785776922365985</v>
      </c>
      <c r="K1685">
        <f t="array" ref="K1685">+((SUM(COS($I1685/$K$1*($A$22:$A$2000))*$B$22:$B$2000)))</f>
        <v>3.4357869714434455E-2</v>
      </c>
      <c r="L1685">
        <f t="array" ref="L1685">+((SUM(COS($I1685/$K$1*($A$22:$A$2000))*$C$22:$C$2000)))</f>
        <v>-4.3393583125363042</v>
      </c>
      <c r="X1685" s="1">
        <v>2020.25</v>
      </c>
      <c r="Y1685" s="1">
        <v>0.26994792434065601</v>
      </c>
      <c r="Z1685" s="1">
        <v>0.16963429999999999</v>
      </c>
      <c r="AA1685" s="1">
        <v>2020.25</v>
      </c>
      <c r="AB1685" s="1">
        <v>3.3759999999998498</v>
      </c>
      <c r="AC1685" s="1">
        <v>7.4651054583683901E-2</v>
      </c>
      <c r="AD1685" s="1">
        <v>11.7674594653549</v>
      </c>
    </row>
    <row r="1686" spans="9:30" x14ac:dyDescent="0.25">
      <c r="I1686">
        <f t="shared" si="83"/>
        <v>1684</v>
      </c>
      <c r="J1686">
        <f t="shared" si="82"/>
        <v>2.6801692416675174</v>
      </c>
      <c r="K1686">
        <f t="array" ref="K1686">+((SUM(COS($I1686/$K$1*($A$22:$A$2000))*$B$22:$B$2000)))</f>
        <v>-0.8027116620104785</v>
      </c>
      <c r="L1686">
        <f t="array" ref="L1686">+((SUM(COS($I1686/$K$1*($A$22:$A$2000))*$C$22:$C$2000)))</f>
        <v>2.8226230910933774</v>
      </c>
      <c r="X1686" s="1">
        <v>2020.333333</v>
      </c>
      <c r="Y1686" s="1">
        <v>0.24935575968271201</v>
      </c>
      <c r="Z1686" s="1">
        <v>0.4971797</v>
      </c>
      <c r="AA1686" s="1">
        <v>2020.333333</v>
      </c>
      <c r="AB1686" s="1">
        <v>3.37799999999985</v>
      </c>
      <c r="AC1686" s="1">
        <v>6.7291972975855693E-2</v>
      </c>
      <c r="AD1686" s="1">
        <v>10.449422102957699</v>
      </c>
    </row>
    <row r="1687" spans="9:30" x14ac:dyDescent="0.25">
      <c r="I1687">
        <f t="shared" si="83"/>
        <v>1685</v>
      </c>
      <c r="J1687">
        <f t="shared" si="82"/>
        <v>2.6817607910984367</v>
      </c>
      <c r="K1687">
        <f t="array" ref="K1687">+((SUM(COS($I1687/$K$1*($A$22:$A$2000))*$B$22:$B$2000)))</f>
        <v>-0.61364858078495454</v>
      </c>
      <c r="L1687">
        <f t="array" ref="L1687">+((SUM(COS($I1687/$K$1*($A$22:$A$2000))*$C$22:$C$2000)))</f>
        <v>6.1931679062275338</v>
      </c>
      <c r="X1687" s="1">
        <v>2020.416667</v>
      </c>
      <c r="Y1687" s="1">
        <v>0.24371075717860599</v>
      </c>
      <c r="Z1687" s="1">
        <v>0.64503310000000003</v>
      </c>
      <c r="AA1687" s="1">
        <v>2020.416667</v>
      </c>
      <c r="AB1687" s="1">
        <v>3.3799999999998498</v>
      </c>
      <c r="AC1687" s="1">
        <v>5.2855959256181702E-2</v>
      </c>
      <c r="AD1687" s="1">
        <v>7.9096531445173097</v>
      </c>
    </row>
    <row r="1688" spans="9:30" x14ac:dyDescent="0.25">
      <c r="I1688">
        <f t="shared" si="83"/>
        <v>1686</v>
      </c>
      <c r="J1688">
        <f t="shared" si="82"/>
        <v>2.6833523405293556</v>
      </c>
      <c r="K1688">
        <f t="array" ref="K1688">+((SUM(COS($I1688/$K$1*($A$22:$A$2000))*$B$22:$B$2000)))</f>
        <v>0.26085297190520207</v>
      </c>
      <c r="L1688">
        <f t="array" ref="L1688">+((SUM(COS($I1688/$K$1*($A$22:$A$2000))*$C$22:$C$2000)))</f>
        <v>1.9656537813544224</v>
      </c>
      <c r="X1688" s="1">
        <v>2020.5</v>
      </c>
      <c r="Y1688" s="1">
        <v>0.21763665625558601</v>
      </c>
      <c r="Z1688" s="1">
        <v>0.61273230000000001</v>
      </c>
      <c r="AA1688" s="1">
        <v>2020.5</v>
      </c>
      <c r="AB1688" s="1">
        <v>3.38199999999985</v>
      </c>
      <c r="AC1688" s="1">
        <v>6.6668059296699098E-2</v>
      </c>
      <c r="AD1688" s="1">
        <v>5.9284951631443796</v>
      </c>
    </row>
    <row r="1689" spans="9:30" x14ac:dyDescent="0.25">
      <c r="I1689">
        <f t="shared" si="83"/>
        <v>1687</v>
      </c>
      <c r="J1689">
        <f t="shared" si="82"/>
        <v>2.6849438899602744</v>
      </c>
      <c r="K1689">
        <f t="array" ref="K1689">+((SUM(COS($I1689/$K$1*($A$22:$A$2000))*$B$22:$B$2000)))</f>
        <v>0.55923195719765251</v>
      </c>
      <c r="L1689">
        <f t="array" ref="L1689">+((SUM(COS($I1689/$K$1*($A$22:$A$2000))*$C$22:$C$2000)))</f>
        <v>-3.5227706251513924</v>
      </c>
      <c r="X1689" s="1">
        <v>2020.583333</v>
      </c>
      <c r="Y1689" s="1">
        <v>0.21307391323224001</v>
      </c>
      <c r="Z1689" s="1">
        <v>9.8197880000000001E-2</v>
      </c>
      <c r="AA1689" s="1">
        <v>2020.583333</v>
      </c>
      <c r="AB1689" s="1">
        <v>3.3839999999998498</v>
      </c>
      <c r="AC1689" s="1">
        <v>7.4182619967327598E-2</v>
      </c>
      <c r="AD1689" s="1">
        <v>5.8097663077925601</v>
      </c>
    </row>
    <row r="1690" spans="9:30" x14ac:dyDescent="0.25">
      <c r="I1690">
        <f t="shared" si="83"/>
        <v>1688</v>
      </c>
      <c r="J1690">
        <f t="shared" si="82"/>
        <v>2.6865354393911933</v>
      </c>
      <c r="K1690">
        <f t="array" ref="K1690">+((SUM(COS($I1690/$K$1*($A$22:$A$2000))*$B$22:$B$2000)))</f>
        <v>3.3778812087583369E-2</v>
      </c>
      <c r="L1690">
        <f t="array" ref="L1690">+((SUM(COS($I1690/$K$1*($A$22:$A$2000))*$C$22:$C$2000)))</f>
        <v>-3.2842156742668425</v>
      </c>
      <c r="X1690" s="1">
        <v>2020.666667</v>
      </c>
      <c r="Y1690" s="1">
        <v>0.26780254975526302</v>
      </c>
      <c r="Z1690" s="1">
        <v>0.17098430000000001</v>
      </c>
      <c r="AA1690" s="1">
        <v>2020.666667</v>
      </c>
      <c r="AB1690" s="1">
        <v>3.38599999999985</v>
      </c>
      <c r="AC1690" s="1">
        <v>5.65093527226989E-2</v>
      </c>
      <c r="AD1690" s="1">
        <v>6.70685628870483</v>
      </c>
    </row>
    <row r="1691" spans="9:30" x14ac:dyDescent="0.25">
      <c r="I1691">
        <f t="shared" si="83"/>
        <v>1689</v>
      </c>
      <c r="J1691">
        <f t="shared" si="82"/>
        <v>2.6881269888221122</v>
      </c>
      <c r="K1691">
        <f t="array" ref="K1691">+((SUM(COS($I1691/$K$1*($A$22:$A$2000))*$B$22:$B$2000)))</f>
        <v>-0.27939036977232734</v>
      </c>
      <c r="L1691">
        <f t="array" ref="L1691">+((SUM(COS($I1691/$K$1*($A$22:$A$2000))*$C$22:$C$2000)))</f>
        <v>0.90577151038484172</v>
      </c>
      <c r="X1691" s="1">
        <v>2020.75</v>
      </c>
      <c r="Y1691" s="1">
        <v>0.31240740325616501</v>
      </c>
      <c r="Z1691" s="1">
        <v>0.42964259999999999</v>
      </c>
      <c r="AA1691" s="1">
        <v>2020.75</v>
      </c>
      <c r="AB1691" s="1">
        <v>3.3879999999998498</v>
      </c>
      <c r="AC1691" s="1">
        <v>5.70397581527229E-2</v>
      </c>
      <c r="AD1691" s="1">
        <v>7.1950184927024603</v>
      </c>
    </row>
    <row r="1692" spans="9:30" x14ac:dyDescent="0.25">
      <c r="I1692">
        <f t="shared" si="83"/>
        <v>1690</v>
      </c>
      <c r="J1692">
        <f t="shared" si="82"/>
        <v>2.6897185382530311</v>
      </c>
      <c r="K1692">
        <f t="array" ref="K1692">+((SUM(COS($I1692/$K$1*($A$22:$A$2000))*$B$22:$B$2000)))</f>
        <v>0.21490005317999086</v>
      </c>
      <c r="L1692">
        <f t="array" ref="L1692">+((SUM(COS($I1692/$K$1*($A$22:$A$2000))*$C$22:$C$2000)))</f>
        <v>2.446076012288211</v>
      </c>
      <c r="X1692" s="1">
        <v>2020.833333</v>
      </c>
      <c r="Y1692" s="1">
        <v>0.259467005872489</v>
      </c>
      <c r="Z1692" s="1">
        <v>0.26778400000000002</v>
      </c>
      <c r="AA1692" s="1">
        <v>2020.833333</v>
      </c>
      <c r="AB1692" s="1">
        <v>3.38999999999985</v>
      </c>
      <c r="AC1692" s="1">
        <v>7.4080325517206003E-2</v>
      </c>
      <c r="AD1692" s="1">
        <v>7.7148665008356003</v>
      </c>
    </row>
    <row r="1693" spans="9:30" x14ac:dyDescent="0.25">
      <c r="I1693">
        <f t="shared" si="83"/>
        <v>1691</v>
      </c>
      <c r="J1693">
        <f t="shared" si="82"/>
        <v>2.6913100876839504</v>
      </c>
      <c r="K1693">
        <f t="array" ref="K1693">+((SUM(COS($I1693/$K$1*($A$22:$A$2000))*$B$22:$B$2000)))</f>
        <v>0.70539710877575801</v>
      </c>
      <c r="L1693">
        <f t="array" ref="L1693">+((SUM(COS($I1693/$K$1*($A$22:$A$2000))*$C$22:$C$2000)))</f>
        <v>1.9708986903366144E-2</v>
      </c>
      <c r="X1693" s="1">
        <v>2020.916667</v>
      </c>
      <c r="Y1693" s="1">
        <v>0.15117673976218801</v>
      </c>
      <c r="Z1693" s="1">
        <v>0.2436748</v>
      </c>
      <c r="AA1693" s="1">
        <v>2020.916667</v>
      </c>
      <c r="AB1693" s="1">
        <v>3.3919999999998498</v>
      </c>
      <c r="AC1693" s="1">
        <v>6.5152356550054594E-2</v>
      </c>
      <c r="AD1693" s="1">
        <v>8.8254777600602203</v>
      </c>
    </row>
    <row r="1694" spans="9:30" x14ac:dyDescent="0.25">
      <c r="I1694">
        <f t="shared" si="83"/>
        <v>1692</v>
      </c>
      <c r="J1694">
        <f t="shared" si="82"/>
        <v>2.6929016371148693</v>
      </c>
      <c r="K1694">
        <f t="array" ref="K1694">+((SUM(COS($I1694/$K$1*($A$22:$A$2000))*$B$22:$B$2000)))</f>
        <v>0.2410681784972516</v>
      </c>
      <c r="L1694">
        <f t="array" ref="L1694">+((SUM(COS($I1694/$K$1*($A$22:$A$2000))*$C$22:$C$2000)))</f>
        <v>-1.5631132396483485</v>
      </c>
      <c r="X1694" s="1">
        <v>2021</v>
      </c>
      <c r="Y1694" s="1">
        <v>0.106642483026723</v>
      </c>
      <c r="Z1694" s="1">
        <v>0.2193322</v>
      </c>
      <c r="AA1694" s="1">
        <v>2021</v>
      </c>
      <c r="AB1694" s="1">
        <v>3.39399999999985</v>
      </c>
      <c r="AC1694" s="1">
        <v>5.2053249643593202E-2</v>
      </c>
      <c r="AD1694" s="1">
        <v>8.8623498498586706</v>
      </c>
    </row>
    <row r="1695" spans="9:30" x14ac:dyDescent="0.25">
      <c r="I1695">
        <f t="shared" si="83"/>
        <v>1693</v>
      </c>
      <c r="J1695">
        <f t="shared" si="82"/>
        <v>2.6944931865457882</v>
      </c>
      <c r="K1695">
        <f t="array" ref="K1695">+((SUM(COS($I1695/$K$1*($A$22:$A$2000))*$B$22:$B$2000)))</f>
        <v>-0.77403416718122897</v>
      </c>
      <c r="L1695">
        <f t="array" ref="L1695">+((SUM(COS($I1695/$K$1*($A$22:$A$2000))*$C$22:$C$2000)))</f>
        <v>0.15127952606563638</v>
      </c>
      <c r="X1695" s="1">
        <v>2021.083333</v>
      </c>
      <c r="Y1695" s="1">
        <v>0.147093602609289</v>
      </c>
      <c r="Z1695" s="1">
        <v>0.41243190000000002</v>
      </c>
      <c r="AA1695" s="1">
        <v>2021.083333</v>
      </c>
      <c r="AB1695" s="1">
        <v>3.3959999999998498</v>
      </c>
      <c r="AC1695" s="1">
        <v>6.6835055457728998E-2</v>
      </c>
      <c r="AD1695" s="1">
        <v>7.4701979781021199</v>
      </c>
    </row>
    <row r="1696" spans="9:30" x14ac:dyDescent="0.25">
      <c r="I1696">
        <f t="shared" si="83"/>
        <v>1694</v>
      </c>
      <c r="J1696">
        <f t="shared" si="82"/>
        <v>2.6960847359767075</v>
      </c>
      <c r="K1696">
        <f t="array" ref="K1696">+((SUM(COS($I1696/$K$1*($A$22:$A$2000))*$B$22:$B$2000)))</f>
        <v>-1.1109844319141877</v>
      </c>
      <c r="L1696">
        <f t="array" ref="L1696">+((SUM(COS($I1696/$K$1*($A$22:$A$2000))*$C$22:$C$2000)))</f>
        <v>1.5413278686088543</v>
      </c>
      <c r="X1696" s="1">
        <v>2021.166667</v>
      </c>
      <c r="Y1696" s="1">
        <v>0.181666950620547</v>
      </c>
      <c r="Z1696" s="1">
        <v>0.41943639999999999</v>
      </c>
      <c r="AA1696" s="1">
        <v>2021.166667</v>
      </c>
      <c r="AB1696" s="1">
        <v>3.39799999999985</v>
      </c>
      <c r="AC1696" s="1">
        <v>7.2577849495468305E-2</v>
      </c>
      <c r="AD1696" s="1">
        <v>8.3617658801487291</v>
      </c>
    </row>
    <row r="1697" spans="9:30" x14ac:dyDescent="0.25">
      <c r="I1697">
        <f t="shared" si="83"/>
        <v>1695</v>
      </c>
      <c r="J1697">
        <f t="shared" si="82"/>
        <v>2.6976762854076259</v>
      </c>
      <c r="K1697">
        <f t="array" ref="K1697">+((SUM(COS($I1697/$K$1*($A$22:$A$2000))*$B$22:$B$2000)))</f>
        <v>-0.38594962650294323</v>
      </c>
      <c r="L1697">
        <f t="array" ref="L1697">+((SUM(COS($I1697/$K$1*($A$22:$A$2000))*$C$22:$C$2000)))</f>
        <v>-0.51683322042642843</v>
      </c>
      <c r="X1697" s="1">
        <v>2021.25</v>
      </c>
      <c r="Y1697" s="1">
        <v>0.16050659346631499</v>
      </c>
      <c r="Z1697" s="1">
        <v>0.43040529999999999</v>
      </c>
      <c r="AA1697" s="1">
        <v>2021.25</v>
      </c>
      <c r="AB1697" s="1">
        <v>3.3999999999998498</v>
      </c>
      <c r="AC1697" s="1">
        <v>5.4792523791108001E-2</v>
      </c>
      <c r="AD1697" s="1">
        <v>13.552531066476</v>
      </c>
    </row>
    <row r="1698" spans="9:30" x14ac:dyDescent="0.25">
      <c r="I1698">
        <f t="shared" si="83"/>
        <v>1696</v>
      </c>
      <c r="J1698">
        <f t="shared" si="82"/>
        <v>2.6992678348385453</v>
      </c>
      <c r="K1698">
        <f t="array" ref="K1698">+((SUM(COS($I1698/$K$1*($A$22:$A$2000))*$B$22:$B$2000)))</f>
        <v>0.56864114153265166</v>
      </c>
      <c r="L1698">
        <f t="array" ref="L1698">+((SUM(COS($I1698/$K$1*($A$22:$A$2000))*$C$22:$C$2000)))</f>
        <v>-2.9521227728734312</v>
      </c>
      <c r="X1698" s="1">
        <v>2021.333333</v>
      </c>
      <c r="Y1698" s="1">
        <v>0.138705309588398</v>
      </c>
      <c r="Z1698" s="1">
        <v>0.20777100000000001</v>
      </c>
      <c r="AA1698" s="1">
        <v>2021.333333</v>
      </c>
      <c r="AB1698" s="1">
        <v>3.40199999999985</v>
      </c>
      <c r="AC1698" s="1">
        <v>5.7171098604496998E-2</v>
      </c>
      <c r="AD1698" s="1">
        <v>19.8707617733549</v>
      </c>
    </row>
    <row r="1699" spans="9:30" x14ac:dyDescent="0.25">
      <c r="I1699">
        <f t="shared" si="83"/>
        <v>1697</v>
      </c>
      <c r="J1699">
        <f t="shared" si="82"/>
        <v>2.7008593842694637</v>
      </c>
      <c r="K1699">
        <f t="array" ref="K1699">+((SUM(COS($I1699/$K$1*($A$22:$A$2000))*$B$22:$B$2000)))</f>
        <v>0.91448493378783735</v>
      </c>
      <c r="L1699">
        <f t="array" ref="L1699">+((SUM(COS($I1699/$K$1*($A$22:$A$2000))*$C$22:$C$2000)))</f>
        <v>-1.1708732875635712</v>
      </c>
      <c r="X1699" s="1">
        <v>2021.416667</v>
      </c>
      <c r="Y1699" s="1">
        <v>0.172794287246234</v>
      </c>
      <c r="Z1699" s="1">
        <v>0.1886321</v>
      </c>
      <c r="AA1699" s="1">
        <v>2021.416667</v>
      </c>
      <c r="AB1699" s="1">
        <v>3.4039999999998498</v>
      </c>
      <c r="AC1699" s="1">
        <v>7.3471308349496098E-2</v>
      </c>
      <c r="AD1699" s="1">
        <v>27.059213431729301</v>
      </c>
    </row>
    <row r="1700" spans="9:30" x14ac:dyDescent="0.25">
      <c r="I1700">
        <f t="shared" si="83"/>
        <v>1698</v>
      </c>
      <c r="J1700">
        <f t="shared" si="82"/>
        <v>2.702450933700383</v>
      </c>
      <c r="K1700">
        <f t="array" ref="K1700">+((SUM(COS($I1700/$K$1*($A$22:$A$2000))*$B$22:$B$2000)))</f>
        <v>0.66511958740412391</v>
      </c>
      <c r="L1700">
        <f t="array" ref="L1700">+((SUM(COS($I1700/$K$1*($A$22:$A$2000))*$C$22:$C$2000)))</f>
        <v>3.2461765876236739</v>
      </c>
      <c r="X1700" s="1">
        <v>2021.5</v>
      </c>
      <c r="Y1700" s="1">
        <v>0.24304909014013501</v>
      </c>
      <c r="Z1700" s="1">
        <v>6.4900340000000001E-2</v>
      </c>
      <c r="AA1700" s="1">
        <v>2021.5</v>
      </c>
      <c r="AB1700" s="1">
        <v>3.40599999999985</v>
      </c>
      <c r="AC1700" s="1">
        <v>6.3063222509987193E-2</v>
      </c>
      <c r="AD1700" s="1">
        <v>42.270285284145899</v>
      </c>
    </row>
    <row r="1701" spans="9:30" x14ac:dyDescent="0.25">
      <c r="I1701">
        <f t="shared" si="83"/>
        <v>1699</v>
      </c>
      <c r="J1701">
        <f t="shared" si="82"/>
        <v>2.7040424831313015</v>
      </c>
      <c r="K1701">
        <f t="array" ref="K1701">+((SUM(COS($I1701/$K$1*($A$22:$A$2000))*$B$22:$B$2000)))</f>
        <v>0.2180219782680432</v>
      </c>
      <c r="L1701">
        <f t="array" ref="L1701">+((SUM(COS($I1701/$K$1*($A$22:$A$2000))*$C$22:$C$2000)))</f>
        <v>4.2362256369426463</v>
      </c>
      <c r="X1701" s="1">
        <v>2021.583333</v>
      </c>
      <c r="Y1701" s="1">
        <v>0.309306905694123</v>
      </c>
      <c r="Z1701" s="1">
        <v>0.18195890000000001</v>
      </c>
      <c r="AA1701" s="1">
        <v>2021.583333</v>
      </c>
      <c r="AB1701" s="1">
        <v>3.4079999999998498</v>
      </c>
      <c r="AC1701" s="1">
        <v>5.14248726406571E-2</v>
      </c>
      <c r="AD1701" s="1">
        <v>69.164647390017095</v>
      </c>
    </row>
    <row r="1702" spans="9:30" x14ac:dyDescent="0.25">
      <c r="I1702">
        <f t="shared" si="83"/>
        <v>1700</v>
      </c>
      <c r="J1702">
        <f t="shared" si="82"/>
        <v>2.7056340325622208</v>
      </c>
      <c r="K1702">
        <f t="array" ref="K1702">+((SUM(COS($I1702/$K$1*($A$22:$A$2000))*$B$22:$B$2000)))</f>
        <v>-0.28647659530747832</v>
      </c>
      <c r="L1702">
        <f t="array" ref="L1702">+((SUM(COS($I1702/$K$1*($A$22:$A$2000))*$C$22:$C$2000)))</f>
        <v>0.11764688804937817</v>
      </c>
      <c r="X1702" s="1">
        <v>2021.666667</v>
      </c>
      <c r="Y1702" s="1">
        <v>0.37046910666383298</v>
      </c>
      <c r="Z1702" s="1">
        <v>0.30242229999999998</v>
      </c>
      <c r="AA1702" s="1">
        <v>2021.666667</v>
      </c>
      <c r="AB1702" s="1">
        <v>3.40999999999985</v>
      </c>
      <c r="AC1702" s="1">
        <v>6.7017414909464904E-2</v>
      </c>
      <c r="AD1702" s="1">
        <v>99.618639261455897</v>
      </c>
    </row>
    <row r="1703" spans="9:30" x14ac:dyDescent="0.25">
      <c r="I1703">
        <f t="shared" si="83"/>
        <v>1701</v>
      </c>
      <c r="J1703">
        <f t="shared" si="82"/>
        <v>2.7072255819931401</v>
      </c>
      <c r="K1703">
        <f t="array" ref="K1703">+((SUM(COS($I1703/$K$1*($A$22:$A$2000))*$B$22:$B$2000)))</f>
        <v>-0.76625890411459574</v>
      </c>
      <c r="L1703">
        <f t="array" ref="L1703">+((SUM(COS($I1703/$K$1*($A$22:$A$2000))*$C$22:$C$2000)))</f>
        <v>-3.8503261216988736</v>
      </c>
      <c r="X1703" s="1">
        <v>2021.75</v>
      </c>
      <c r="Y1703" s="1">
        <v>0.42711093637154601</v>
      </c>
      <c r="Z1703" s="1">
        <v>0.26498129999999998</v>
      </c>
      <c r="AA1703" s="1">
        <v>2021.75</v>
      </c>
      <c r="AB1703" s="1">
        <v>3.4119999999998498</v>
      </c>
      <c r="AC1703" s="1">
        <v>7.0933641013038895E-2</v>
      </c>
      <c r="AD1703" s="1">
        <v>122.87104581202399</v>
      </c>
    </row>
    <row r="1704" spans="9:30" x14ac:dyDescent="0.25">
      <c r="I1704">
        <f t="shared" si="83"/>
        <v>1702</v>
      </c>
      <c r="J1704">
        <f t="shared" si="82"/>
        <v>2.7088171314240586</v>
      </c>
      <c r="K1704">
        <f t="array" ref="K1704">+((SUM(COS($I1704/$K$1*($A$22:$A$2000))*$B$22:$B$2000)))</f>
        <v>-0.85859257197111516</v>
      </c>
      <c r="L1704">
        <f t="array" ref="L1704">+((SUM(COS($I1704/$K$1*($A$22:$A$2000))*$C$22:$C$2000)))</f>
        <v>-3.0508820286635134</v>
      </c>
      <c r="X1704" s="1">
        <v>2021.833333</v>
      </c>
      <c r="Y1704" s="1">
        <v>0.44273085273771501</v>
      </c>
      <c r="Z1704" s="1">
        <v>0.3161852</v>
      </c>
      <c r="AA1704" s="1">
        <v>2021.833333</v>
      </c>
      <c r="AB1704" s="1">
        <v>3.41399999999985</v>
      </c>
      <c r="AC1704" s="1">
        <v>5.3219600746146602E-2</v>
      </c>
      <c r="AD1704" s="1">
        <v>135.46582262647701</v>
      </c>
    </row>
    <row r="1705" spans="9:30" x14ac:dyDescent="0.25">
      <c r="I1705">
        <f t="shared" si="83"/>
        <v>1703</v>
      </c>
      <c r="J1705">
        <f t="shared" si="82"/>
        <v>2.7104086808549779</v>
      </c>
      <c r="K1705">
        <f t="array" ref="K1705">+((SUM(COS($I1705/$K$1*($A$22:$A$2000))*$B$22:$B$2000)))</f>
        <v>-0.31921071510031213</v>
      </c>
      <c r="L1705">
        <f t="array" ref="L1705">+((SUM(COS($I1705/$K$1*($A$22:$A$2000))*$C$22:$C$2000)))</f>
        <v>0.29973458397152736</v>
      </c>
      <c r="X1705" s="1">
        <v>2021.916667</v>
      </c>
      <c r="Y1705" s="1">
        <v>0.39214139346236299</v>
      </c>
      <c r="Z1705" s="1">
        <v>9.2506649999999996E-2</v>
      </c>
      <c r="AA1705" s="1">
        <v>2021.916667</v>
      </c>
      <c r="AB1705" s="1">
        <v>3.4159999999998498</v>
      </c>
      <c r="AC1705" s="1">
        <v>5.7415601845058201E-2</v>
      </c>
      <c r="AD1705" s="1">
        <v>137.37370937037099</v>
      </c>
    </row>
    <row r="1706" spans="9:30" x14ac:dyDescent="0.25">
      <c r="I1706">
        <f t="shared" si="83"/>
        <v>1704</v>
      </c>
      <c r="J1706">
        <f t="shared" si="82"/>
        <v>2.7120002302858963</v>
      </c>
      <c r="K1706">
        <f t="array" ref="K1706">+((SUM(COS($I1706/$K$1*($A$22:$A$2000))*$B$22:$B$2000)))</f>
        <v>0.45507100972253878</v>
      </c>
      <c r="L1706">
        <f t="array" ref="L1706">+((SUM(COS($I1706/$K$1*($A$22:$A$2000))*$C$22:$C$2000)))</f>
        <v>1.3267463538302831</v>
      </c>
      <c r="X1706" s="1">
        <v>2022</v>
      </c>
      <c r="Y1706" s="1">
        <v>0.30928153075231501</v>
      </c>
      <c r="Z1706" s="1">
        <v>0.11256289999999999</v>
      </c>
      <c r="AA1706" s="1">
        <v>2022</v>
      </c>
      <c r="AB1706" s="1">
        <v>3.41799999999985</v>
      </c>
      <c r="AC1706" s="1">
        <v>7.2815503917986801E-2</v>
      </c>
      <c r="AD1706" s="1">
        <v>127.623218989598</v>
      </c>
    </row>
    <row r="1707" spans="9:30" x14ac:dyDescent="0.25">
      <c r="I1707">
        <f t="shared" si="83"/>
        <v>1705</v>
      </c>
      <c r="J1707">
        <f t="shared" si="82"/>
        <v>2.7135917797168156</v>
      </c>
      <c r="K1707">
        <f t="array" ref="K1707">+((SUM(COS($I1707/$K$1*($A$22:$A$2000))*$B$22:$B$2000)))</f>
        <v>0.78739758347323241</v>
      </c>
      <c r="L1707">
        <f t="array" ref="L1707">+((SUM(COS($I1707/$K$1*($A$22:$A$2000))*$C$22:$C$2000)))</f>
        <v>-1.6796857922896924E-2</v>
      </c>
      <c r="X1707" s="1">
        <v>2022.083333</v>
      </c>
      <c r="Y1707" s="1">
        <v>0.23842251005949</v>
      </c>
      <c r="Z1707" s="1">
        <v>8.6694839999999995E-2</v>
      </c>
      <c r="AA1707" s="1">
        <v>2022.083333</v>
      </c>
      <c r="AB1707" s="1">
        <v>3.4199999999998401</v>
      </c>
      <c r="AC1707" s="1">
        <v>6.10492182802519E-2</v>
      </c>
      <c r="AD1707" s="1">
        <v>109.213462309869</v>
      </c>
    </row>
    <row r="1708" spans="9:30" x14ac:dyDescent="0.25">
      <c r="I1708">
        <f t="shared" si="83"/>
        <v>1706</v>
      </c>
      <c r="J1708">
        <f t="shared" si="82"/>
        <v>2.7151833291477345</v>
      </c>
      <c r="K1708">
        <f t="array" ref="K1708">+((SUM(COS($I1708/$K$1*($A$22:$A$2000))*$B$22:$B$2000)))</f>
        <v>0.53283565512438846</v>
      </c>
      <c r="L1708">
        <f t="array" ref="L1708">+((SUM(COS($I1708/$K$1*($A$22:$A$2000))*$C$22:$C$2000)))</f>
        <v>0.23571968978697549</v>
      </c>
      <c r="X1708" s="1">
        <v>2022.166667</v>
      </c>
      <c r="Y1708" s="1">
        <v>0.17056824007981</v>
      </c>
      <c r="Z1708" s="1">
        <v>5.9636469999999997E-2</v>
      </c>
      <c r="AA1708" s="1">
        <v>2022.166667</v>
      </c>
      <c r="AB1708" s="1">
        <v>3.4219999999998398</v>
      </c>
      <c r="AC1708" s="1">
        <v>5.0982567617928902E-2</v>
      </c>
      <c r="AD1708" s="1">
        <v>90.383390999839193</v>
      </c>
    </row>
    <row r="1709" spans="9:30" x14ac:dyDescent="0.25">
      <c r="I1709">
        <f t="shared" si="83"/>
        <v>1707</v>
      </c>
      <c r="J1709">
        <f t="shared" si="82"/>
        <v>2.7167748785786534</v>
      </c>
      <c r="K1709">
        <f t="array" ref="K1709">+((SUM(COS($I1709/$K$1*($A$22:$A$2000))*$B$22:$B$2000)))</f>
        <v>0.12643534644706458</v>
      </c>
      <c r="L1709">
        <f t="array" ref="L1709">+((SUM(COS($I1709/$K$1*($A$22:$A$2000))*$C$22:$C$2000)))</f>
        <v>2.7664447513903756</v>
      </c>
      <c r="X1709" s="1">
        <v>2022.25</v>
      </c>
      <c r="Y1709" s="1">
        <v>8.2713772593066906E-2</v>
      </c>
      <c r="Z1709" s="1">
        <v>0.1125063</v>
      </c>
      <c r="AA1709" s="1">
        <v>2022.25</v>
      </c>
      <c r="AB1709" s="1">
        <v>3.4239999999998401</v>
      </c>
      <c r="AC1709" s="1">
        <v>6.7205749264004702E-2</v>
      </c>
      <c r="AD1709" s="1">
        <v>76.581589054112001</v>
      </c>
    </row>
    <row r="1710" spans="9:30" x14ac:dyDescent="0.25">
      <c r="I1710">
        <f t="shared" si="83"/>
        <v>1708</v>
      </c>
      <c r="J1710">
        <f t="shared" si="82"/>
        <v>2.7183664280095723</v>
      </c>
      <c r="K1710">
        <f t="array" ref="K1710">+((SUM(COS($I1710/$K$1*($A$22:$A$2000))*$B$22:$B$2000)))</f>
        <v>-0.1225091586726012</v>
      </c>
      <c r="L1710">
        <f t="array" ref="L1710">+((SUM(COS($I1710/$K$1*($A$22:$A$2000))*$C$22:$C$2000)))</f>
        <v>3.1663561185578137</v>
      </c>
      <c r="X1710" s="1">
        <v>2022.333333</v>
      </c>
      <c r="Y1710" s="1">
        <v>1.01079818816681E-2</v>
      </c>
      <c r="Z1710" s="1">
        <v>7.6291800000000007E-2</v>
      </c>
      <c r="AA1710" s="1">
        <v>2022.333333</v>
      </c>
      <c r="AB1710" s="1">
        <v>3.4259999999998398</v>
      </c>
      <c r="AC1710" s="1">
        <v>6.9256038767030501E-2</v>
      </c>
      <c r="AD1710" s="1">
        <v>66.599220300638905</v>
      </c>
    </row>
    <row r="1711" spans="9:30" x14ac:dyDescent="0.25">
      <c r="I1711">
        <f t="shared" si="83"/>
        <v>1709</v>
      </c>
      <c r="J1711">
        <f t="shared" si="82"/>
        <v>2.7199579774404912</v>
      </c>
      <c r="K1711">
        <f t="array" ref="K1711">+((SUM(COS($I1711/$K$1*($A$22:$A$2000))*$B$22:$B$2000)))</f>
        <v>-0.32371998650916589</v>
      </c>
      <c r="L1711">
        <f t="array" ref="L1711">+((SUM(COS($I1711/$K$1*($A$22:$A$2000))*$C$22:$C$2000)))</f>
        <v>-1.126207642170411</v>
      </c>
      <c r="X1711" s="1">
        <v>2022.416667</v>
      </c>
      <c r="Y1711" s="1">
        <v>3.0448998314760401E-3</v>
      </c>
      <c r="Z1711" s="1">
        <v>-0.144316</v>
      </c>
      <c r="AA1711" s="1">
        <v>2022.416667</v>
      </c>
      <c r="AB1711" s="1">
        <v>3.4279999999998401</v>
      </c>
      <c r="AC1711" s="1">
        <v>5.1792373365271503E-2</v>
      </c>
      <c r="AD1711" s="1">
        <v>57.625337723399603</v>
      </c>
    </row>
    <row r="1712" spans="9:30" x14ac:dyDescent="0.25">
      <c r="I1712">
        <f t="shared" si="83"/>
        <v>1710</v>
      </c>
      <c r="J1712">
        <f t="shared" si="82"/>
        <v>2.7215495268714105</v>
      </c>
      <c r="K1712">
        <f t="array" ref="K1712">+((SUM(COS($I1712/$K$1*($A$22:$A$2000))*$B$22:$B$2000)))</f>
        <v>-0.53487377813389747</v>
      </c>
      <c r="L1712">
        <f t="array" ref="L1712">+((SUM(COS($I1712/$K$1*($A$22:$A$2000))*$C$22:$C$2000)))</f>
        <v>-5.7651505688329179</v>
      </c>
      <c r="X1712" s="1">
        <v>2022.5</v>
      </c>
      <c r="Y1712" s="1">
        <v>2.1743637919068502E-2</v>
      </c>
      <c r="Z1712" s="1">
        <v>9.8692130000000003E-2</v>
      </c>
      <c r="AA1712" s="1">
        <v>2022.5</v>
      </c>
      <c r="AB1712" s="1">
        <v>3.4299999999998398</v>
      </c>
      <c r="AC1712" s="1">
        <v>5.7727318592961097E-2</v>
      </c>
      <c r="AD1712" s="1">
        <v>48.938306747587902</v>
      </c>
    </row>
    <row r="1713" spans="9:30" x14ac:dyDescent="0.25">
      <c r="I1713">
        <f t="shared" si="83"/>
        <v>1711</v>
      </c>
      <c r="J1713">
        <f t="shared" si="82"/>
        <v>2.7231410763023294</v>
      </c>
      <c r="K1713">
        <f t="array" ref="K1713">+((SUM(COS($I1713/$K$1*($A$22:$A$2000))*$B$22:$B$2000)))</f>
        <v>-0.48789783294035788</v>
      </c>
      <c r="L1713">
        <f t="array" ref="L1713">+((SUM(COS($I1713/$K$1*($A$22:$A$2000))*$C$22:$C$2000)))</f>
        <v>-4.6094987095624322</v>
      </c>
      <c r="X1713" s="1">
        <v>2022.583333</v>
      </c>
      <c r="Y1713" s="1">
        <v>-2.9618106853510202E-2</v>
      </c>
      <c r="Z1713" s="1">
        <v>3.5287140000000002E-2</v>
      </c>
      <c r="AA1713" s="1">
        <v>2022.583333</v>
      </c>
      <c r="AB1713" s="1">
        <v>3.4319999999998401</v>
      </c>
      <c r="AC1713" s="1">
        <v>7.2040926497764501E-2</v>
      </c>
      <c r="AD1713" s="1">
        <v>41.1230273639354</v>
      </c>
    </row>
    <row r="1714" spans="9:30" x14ac:dyDescent="0.25">
      <c r="I1714">
        <f t="shared" si="83"/>
        <v>1712</v>
      </c>
      <c r="J1714">
        <f t="shared" si="82"/>
        <v>2.7247326257332483</v>
      </c>
      <c r="K1714">
        <f t="array" ref="K1714">+((SUM(COS($I1714/$K$1*($A$22:$A$2000))*$B$22:$B$2000)))</f>
        <v>-4.6093949791987429E-2</v>
      </c>
      <c r="L1714">
        <f t="array" ref="L1714">+((SUM(COS($I1714/$K$1*($A$22:$A$2000))*$C$22:$C$2000)))</f>
        <v>1.7454942203563111</v>
      </c>
      <c r="X1714" s="1">
        <v>2022.666667</v>
      </c>
      <c r="Y1714" s="1">
        <v>-0.13844949508794499</v>
      </c>
      <c r="Z1714" s="1">
        <v>3.7713919999999998E-2</v>
      </c>
      <c r="AA1714" s="1">
        <v>2022.666667</v>
      </c>
      <c r="AB1714" s="1">
        <v>3.4339999999998398</v>
      </c>
      <c r="AC1714" s="1">
        <v>5.9044704533201001E-2</v>
      </c>
      <c r="AD1714" s="1">
        <v>35.673134733534297</v>
      </c>
    </row>
    <row r="1715" spans="9:30" x14ac:dyDescent="0.25">
      <c r="I1715">
        <f t="shared" si="83"/>
        <v>1713</v>
      </c>
      <c r="J1715">
        <f t="shared" si="82"/>
        <v>2.7263241751641671</v>
      </c>
      <c r="K1715">
        <f t="array" ref="K1715">+((SUM(COS($I1715/$K$1*($A$22:$A$2000))*$B$22:$B$2000)))</f>
        <v>0.42856960603566108</v>
      </c>
      <c r="L1715">
        <f t="array" ref="L1715">+((SUM(COS($I1715/$K$1*($A$22:$A$2000))*$C$22:$C$2000)))</f>
        <v>6.1293525776567526</v>
      </c>
      <c r="X1715" s="1">
        <v>2022.75</v>
      </c>
      <c r="Y1715" s="1">
        <v>-0.155156854961636</v>
      </c>
      <c r="Z1715" s="1">
        <v>-0.33473639999999999</v>
      </c>
      <c r="AA1715" s="1">
        <v>2022.75</v>
      </c>
      <c r="AB1715" s="1">
        <v>3.4359999999998401</v>
      </c>
      <c r="AC1715" s="1">
        <v>5.06554519846295E-2</v>
      </c>
      <c r="AD1715" s="1">
        <v>33.941568459905099</v>
      </c>
    </row>
    <row r="1716" spans="9:30" x14ac:dyDescent="0.25">
      <c r="I1716">
        <f t="shared" si="83"/>
        <v>1714</v>
      </c>
      <c r="J1716">
        <f t="shared" si="82"/>
        <v>2.7279157245950865</v>
      </c>
      <c r="K1716">
        <f t="array" ref="K1716">+((SUM(COS($I1716/$K$1*($A$22:$A$2000))*$B$22:$B$2000)))</f>
        <v>0.51108737042429331</v>
      </c>
      <c r="L1716">
        <f t="array" ref="L1716">+((SUM(COS($I1716/$K$1*($A$22:$A$2000))*$C$22:$C$2000)))</f>
        <v>3.7244148493173075</v>
      </c>
      <c r="X1716" s="1">
        <v>2022.833333</v>
      </c>
      <c r="Y1716" s="1">
        <v>4.3503962899586997E-3</v>
      </c>
      <c r="Z1716" s="1">
        <v>-2.1824119999999999E-2</v>
      </c>
      <c r="AA1716" s="1">
        <v>2022.833333</v>
      </c>
      <c r="AB1716" s="1">
        <v>3.4379999999998399</v>
      </c>
      <c r="AC1716" s="1">
        <v>6.7331883169223505E-2</v>
      </c>
      <c r="AD1716" s="1">
        <v>34.642009115284999</v>
      </c>
    </row>
    <row r="1717" spans="9:30" x14ac:dyDescent="0.25">
      <c r="I1717">
        <f t="shared" si="83"/>
        <v>1715</v>
      </c>
      <c r="J1717">
        <f t="shared" si="82"/>
        <v>2.7295072740260049</v>
      </c>
      <c r="K1717">
        <f t="array" ref="K1717">+((SUM(COS($I1717/$K$1*($A$22:$A$2000))*$B$22:$B$2000)))</f>
        <v>0.27943978235293343</v>
      </c>
      <c r="L1717">
        <f t="array" ref="L1717">+((SUM(COS($I1717/$K$1*($A$22:$A$2000))*$C$22:$C$2000)))</f>
        <v>-2.1097128175034032</v>
      </c>
      <c r="X1717" s="1">
        <v>2022.916667</v>
      </c>
      <c r="Y1717" s="1">
        <v>0.21850322875022299</v>
      </c>
      <c r="Z1717" s="1">
        <v>0.1215666</v>
      </c>
      <c r="AA1717" s="1">
        <v>2022.916667</v>
      </c>
      <c r="AB1717" s="1">
        <v>3.4399999999998401</v>
      </c>
      <c r="AC1717" s="1">
        <v>6.7514631948789997E-2</v>
      </c>
      <c r="AD1717" s="1">
        <v>35.128858882035999</v>
      </c>
    </row>
    <row r="1718" spans="9:30" x14ac:dyDescent="0.25">
      <c r="I1718">
        <f t="shared" si="83"/>
        <v>1716</v>
      </c>
      <c r="J1718">
        <f t="shared" si="82"/>
        <v>2.7310988234569242</v>
      </c>
      <c r="K1718">
        <f t="array" ref="K1718">+((SUM(COS($I1718/$K$1*($A$22:$A$2000))*$B$22:$B$2000)))</f>
        <v>8.9835103293129936E-2</v>
      </c>
      <c r="L1718">
        <f t="array" ref="L1718">+((SUM(COS($I1718/$K$1*($A$22:$A$2000))*$C$22:$C$2000)))</f>
        <v>-4.4326359842799752</v>
      </c>
      <c r="X1718" s="1">
        <v>2023</v>
      </c>
      <c r="Y1718" s="1">
        <v>0.323421919787373</v>
      </c>
      <c r="Z1718" s="1">
        <v>0.27814119999999998</v>
      </c>
      <c r="AA1718" s="1">
        <v>2023</v>
      </c>
      <c r="AB1718" s="1">
        <v>3.4419999999998399</v>
      </c>
      <c r="AC1718" s="1">
        <v>5.0516306260135299E-2</v>
      </c>
      <c r="AD1718" s="1">
        <v>34.931649249523502</v>
      </c>
    </row>
    <row r="1719" spans="9:30" x14ac:dyDescent="0.25">
      <c r="I1719">
        <f t="shared" si="83"/>
        <v>1717</v>
      </c>
      <c r="J1719">
        <f t="shared" si="82"/>
        <v>2.7326903728878431</v>
      </c>
      <c r="K1719">
        <f t="array" ref="K1719">+((SUM(COS($I1719/$K$1*($A$22:$A$2000))*$B$22:$B$2000)))</f>
        <v>-2.0059725040165434E-2</v>
      </c>
      <c r="L1719">
        <f t="array" ref="L1719">+((SUM(COS($I1719/$K$1*($A$22:$A$2000))*$C$22:$C$2000)))</f>
        <v>-1.2621237564599246</v>
      </c>
      <c r="X1719" s="1">
        <v>2023.083333</v>
      </c>
      <c r="Y1719" s="1">
        <v>0.34064320579354701</v>
      </c>
      <c r="Z1719" s="1">
        <v>0.32573370000000001</v>
      </c>
      <c r="AA1719" s="1">
        <v>2023.083333</v>
      </c>
      <c r="AB1719" s="1">
        <v>3.4439999999998401</v>
      </c>
      <c r="AC1719" s="1">
        <v>5.8135119310149301E-2</v>
      </c>
      <c r="AD1719" s="1">
        <v>34.067738064274998</v>
      </c>
    </row>
    <row r="1720" spans="9:30" x14ac:dyDescent="0.25">
      <c r="I1720">
        <f t="shared" si="83"/>
        <v>1718</v>
      </c>
      <c r="J1720">
        <f t="shared" si="82"/>
        <v>2.734281922318762</v>
      </c>
      <c r="K1720">
        <f t="array" ref="K1720">+((SUM(COS($I1720/$K$1*($A$22:$A$2000))*$B$22:$B$2000)))</f>
        <v>-0.2650732212220151</v>
      </c>
      <c r="L1720">
        <f t="array" ref="L1720">+((SUM(COS($I1720/$K$1*($A$22:$A$2000))*$C$22:$C$2000)))</f>
        <v>2.6993613605280911</v>
      </c>
      <c r="X1720" s="1">
        <v>2023.166667</v>
      </c>
      <c r="Y1720" s="1">
        <v>0.403418254654625</v>
      </c>
      <c r="Z1720" s="1">
        <v>0.56686539999999996</v>
      </c>
      <c r="AA1720" s="1">
        <v>2023.166667</v>
      </c>
      <c r="AB1720" s="1">
        <v>3.4459999999998399</v>
      </c>
      <c r="AC1720" s="1">
        <v>7.1213284307238001E-2</v>
      </c>
      <c r="AD1720" s="1">
        <v>29.9625201554306</v>
      </c>
    </row>
    <row r="1721" spans="9:30" x14ac:dyDescent="0.25">
      <c r="I1721">
        <f t="shared" si="83"/>
        <v>1719</v>
      </c>
      <c r="J1721">
        <f t="shared" si="82"/>
        <v>2.7358734717496813</v>
      </c>
      <c r="K1721">
        <f t="array" ref="K1721">+((SUM(COS($I1721/$K$1*($A$22:$A$2000))*$B$22:$B$2000)))</f>
        <v>-0.53966962406690677</v>
      </c>
      <c r="L1721">
        <f t="array" ref="L1721">+((SUM(COS($I1721/$K$1*($A$22:$A$2000))*$C$22:$C$2000)))</f>
        <v>2.4290503267385812</v>
      </c>
      <c r="X1721" s="1">
        <v>2023.25</v>
      </c>
      <c r="Y1721" s="1">
        <v>0.50473750075041002</v>
      </c>
      <c r="Z1721" s="1">
        <v>0.74034540000000004</v>
      </c>
      <c r="AA1721" s="1">
        <v>2023.25</v>
      </c>
      <c r="AB1721" s="1">
        <v>3.4479999999998401</v>
      </c>
      <c r="AC1721" s="1">
        <v>5.71354933681016E-2</v>
      </c>
      <c r="AD1721" s="1">
        <v>21.483742288982199</v>
      </c>
    </row>
    <row r="1722" spans="9:30" x14ac:dyDescent="0.25">
      <c r="I1722">
        <f t="shared" si="83"/>
        <v>1720</v>
      </c>
      <c r="J1722">
        <f t="shared" si="82"/>
        <v>2.7374650211805998</v>
      </c>
      <c r="K1722">
        <f t="array" ref="K1722">+((SUM(COS($I1722/$K$1*($A$22:$A$2000))*$B$22:$B$2000)))</f>
        <v>-0.42995129819764705</v>
      </c>
      <c r="L1722">
        <f t="array" ref="L1722">+((SUM(COS($I1722/$K$1*($A$22:$A$2000))*$C$22:$C$2000)))</f>
        <v>-1.4081674610294206</v>
      </c>
      <c r="X1722" s="1">
        <v>2023.333333</v>
      </c>
      <c r="Y1722" s="1">
        <v>0.49837485766620099</v>
      </c>
      <c r="Z1722" s="1">
        <v>0.64212199999999997</v>
      </c>
      <c r="AA1722" s="1">
        <v>2023.333333</v>
      </c>
      <c r="AB1722" s="1">
        <v>3.4499999999998399</v>
      </c>
      <c r="AC1722" s="1">
        <v>5.05065558041203E-2</v>
      </c>
      <c r="AD1722" s="1">
        <v>13.4053640381513</v>
      </c>
    </row>
    <row r="1723" spans="9:30" x14ac:dyDescent="0.25">
      <c r="I1723">
        <f t="shared" si="83"/>
        <v>1721</v>
      </c>
      <c r="J1723">
        <f t="shared" si="82"/>
        <v>2.7390565706115191</v>
      </c>
      <c r="K1723">
        <f t="array" ref="K1723">+((SUM(COS($I1723/$K$1*($A$22:$A$2000))*$B$22:$B$2000)))</f>
        <v>9.6571011558269762E-2</v>
      </c>
      <c r="L1723">
        <f t="array" ref="L1723">+((SUM(COS($I1723/$K$1*($A$22:$A$2000))*$C$22:$C$2000)))</f>
        <v>-3.7224198748881583</v>
      </c>
      <c r="X1723" s="1">
        <v>2023.416667</v>
      </c>
      <c r="Y1723" s="1">
        <v>0.36196240138818098</v>
      </c>
      <c r="Z1723" s="1">
        <v>0.85592409999999997</v>
      </c>
      <c r="AA1723" s="1">
        <v>2023.416667</v>
      </c>
      <c r="AB1723" s="1">
        <v>3.4519999999998401</v>
      </c>
      <c r="AC1723" s="1">
        <v>6.7442011842011901E-2</v>
      </c>
      <c r="AD1723" s="1">
        <v>11.0848849453516</v>
      </c>
    </row>
    <row r="1724" spans="9:30" x14ac:dyDescent="0.25">
      <c r="I1724">
        <f t="shared" si="83"/>
        <v>1722</v>
      </c>
      <c r="J1724">
        <f t="shared" si="82"/>
        <v>2.7406481200424375</v>
      </c>
      <c r="K1724">
        <f t="array" ref="K1724">+((SUM(COS($I1724/$K$1*($A$22:$A$2000))*$B$22:$B$2000)))</f>
        <v>0.49256812138918282</v>
      </c>
      <c r="L1724">
        <f t="array" ref="L1724">+((SUM(COS($I1724/$K$1*($A$22:$A$2000))*$C$22:$C$2000)))</f>
        <v>-1.3322633698963322</v>
      </c>
      <c r="X1724" s="1">
        <v>2023.5</v>
      </c>
      <c r="Y1724" s="1">
        <v>0.27388178959267501</v>
      </c>
      <c r="Z1724" s="1">
        <v>0.79124139999999998</v>
      </c>
      <c r="AA1724" s="1">
        <v>2023.5</v>
      </c>
      <c r="AB1724" s="1">
        <v>3.4539999999998399</v>
      </c>
      <c r="AC1724" s="1">
        <v>6.5754409231289404E-2</v>
      </c>
      <c r="AD1724" s="1">
        <v>13.3318573995947</v>
      </c>
    </row>
    <row r="1725" spans="9:30" x14ac:dyDescent="0.25">
      <c r="I1725">
        <f t="shared" si="83"/>
        <v>1723</v>
      </c>
      <c r="J1725">
        <f t="shared" si="82"/>
        <v>2.7422396694733568</v>
      </c>
      <c r="K1725">
        <f t="array" ref="K1725">+((SUM(COS($I1725/$K$1*($A$22:$A$2000))*$B$22:$B$2000)))</f>
        <v>0.37585214367835329</v>
      </c>
      <c r="L1725">
        <f t="array" ref="L1725">+((SUM(COS($I1725/$K$1*($A$22:$A$2000))*$C$22:$C$2000)))</f>
        <v>3.2325440594901154</v>
      </c>
      <c r="X1725" s="1">
        <v>2023.583333</v>
      </c>
      <c r="Y1725" s="1">
        <v>0.35823400178175202</v>
      </c>
      <c r="Z1725" s="1">
        <v>1.1063689999999999</v>
      </c>
      <c r="AA1725" s="1">
        <v>2023.583333</v>
      </c>
      <c r="AB1725" s="1">
        <v>3.4559999999998401</v>
      </c>
      <c r="AC1725" s="1">
        <v>4.9397704954405798E-2</v>
      </c>
      <c r="AD1725" s="1">
        <v>15.428919048033899</v>
      </c>
    </row>
    <row r="1726" spans="9:30" x14ac:dyDescent="0.25">
      <c r="I1726">
        <f t="shared" si="83"/>
        <v>1724</v>
      </c>
      <c r="J1726">
        <f t="shared" si="82"/>
        <v>2.7438312189042753</v>
      </c>
      <c r="K1726">
        <f t="array" ref="K1726">+((SUM(COS($I1726/$K$1*($A$22:$A$2000))*$B$22:$B$2000)))</f>
        <v>6.9787639891484121E-2</v>
      </c>
      <c r="L1726">
        <f t="array" ref="L1726">+((SUM(COS($I1726/$K$1*($A$22:$A$2000))*$C$22:$C$2000)))</f>
        <v>4.6464219856299982</v>
      </c>
      <c r="X1726" s="1">
        <v>2023.666667</v>
      </c>
      <c r="Y1726" s="1">
        <v>0.51044803157872198</v>
      </c>
      <c r="Z1726" s="1">
        <v>1.3060830000000001</v>
      </c>
      <c r="AA1726" s="1">
        <v>2023.666667</v>
      </c>
      <c r="AB1726" s="1">
        <v>3.4579999999998399</v>
      </c>
      <c r="AC1726" s="1">
        <v>5.8596097282063497E-2</v>
      </c>
      <c r="AD1726" s="1">
        <v>16.027303817392099</v>
      </c>
    </row>
    <row r="1727" spans="9:30" x14ac:dyDescent="0.25">
      <c r="I1727">
        <f t="shared" si="83"/>
        <v>1725</v>
      </c>
      <c r="J1727">
        <f t="shared" si="82"/>
        <v>2.7454227683351946</v>
      </c>
      <c r="K1727">
        <f t="array" ref="K1727">+((SUM(COS($I1727/$K$1*($A$22:$A$2000))*$B$22:$B$2000)))</f>
        <v>3.6841398564197388E-2</v>
      </c>
      <c r="L1727">
        <f t="array" ref="L1727">+((SUM(COS($I1727/$K$1*($A$22:$A$2000))*$C$22:$C$2000)))</f>
        <v>0.99932956546143425</v>
      </c>
      <c r="X1727" s="1">
        <v>2023.75</v>
      </c>
      <c r="Y1727" s="1">
        <v>0.57354416289473298</v>
      </c>
      <c r="Z1727" s="1">
        <v>1.1599729999999999</v>
      </c>
      <c r="AA1727" s="1">
        <v>2023.75</v>
      </c>
      <c r="AB1727" s="1">
        <v>3.4599999999998401</v>
      </c>
      <c r="AC1727" s="1">
        <v>7.0296161026436793E-2</v>
      </c>
      <c r="AD1727" s="1">
        <v>16.772900101998999</v>
      </c>
    </row>
    <row r="1728" spans="9:30" x14ac:dyDescent="0.25">
      <c r="I1728">
        <f t="shared" si="83"/>
        <v>1726</v>
      </c>
      <c r="J1728">
        <f t="shared" si="82"/>
        <v>2.7470143177661139</v>
      </c>
      <c r="K1728">
        <f t="array" ref="K1728">+((SUM(COS($I1728/$K$1*($A$22:$A$2000))*$B$22:$B$2000)))</f>
        <v>0.11515264502609308</v>
      </c>
      <c r="L1728">
        <f t="array" ref="L1728">+((SUM(COS($I1728/$K$1*($A$22:$A$2000))*$C$22:$C$2000)))</f>
        <v>-3.8197378024203688</v>
      </c>
      <c r="X1728" s="1">
        <v>2023.833333</v>
      </c>
      <c r="Y1728" s="1">
        <v>0.55269896819264397</v>
      </c>
      <c r="Z1728" s="1">
        <v>1.1673070000000001</v>
      </c>
      <c r="AA1728" s="1">
        <v>2023.833333</v>
      </c>
      <c r="AB1728" s="1">
        <v>3.4619999999998399</v>
      </c>
      <c r="AC1728" s="1">
        <v>5.5305663402867099E-2</v>
      </c>
      <c r="AD1728" s="1">
        <v>18.216697641134399</v>
      </c>
    </row>
    <row r="1729" spans="9:30" x14ac:dyDescent="0.25">
      <c r="I1729">
        <f t="shared" si="83"/>
        <v>1727</v>
      </c>
      <c r="J1729">
        <f t="shared" si="82"/>
        <v>2.7486058671970324</v>
      </c>
      <c r="K1729">
        <f t="array" ref="K1729">+((SUM(COS($I1729/$K$1*($A$22:$A$2000))*$B$22:$B$2000)))</f>
        <v>-0.15301604155823709</v>
      </c>
      <c r="L1729">
        <f t="array" ref="L1729">+((SUM(COS($I1729/$K$1*($A$22:$A$2000))*$C$22:$C$2000)))</f>
        <v>-4.5200904916431401</v>
      </c>
      <c r="X1729" s="1">
        <v>2023.916667</v>
      </c>
      <c r="Y1729" s="1">
        <v>0.53938250919102404</v>
      </c>
      <c r="Z1729" s="1">
        <v>1.064554</v>
      </c>
      <c r="AA1729" s="1">
        <v>2023.916667</v>
      </c>
      <c r="AB1729" s="1">
        <v>3.4639999999998401</v>
      </c>
      <c r="AC1729" s="1">
        <v>5.0501525998870103E-2</v>
      </c>
      <c r="AD1729" s="1">
        <v>19.4972388087361</v>
      </c>
    </row>
    <row r="1730" spans="9:30" x14ac:dyDescent="0.25">
      <c r="I1730">
        <f t="shared" si="83"/>
        <v>1728</v>
      </c>
      <c r="J1730">
        <f t="shared" si="82"/>
        <v>2.7501974166279517</v>
      </c>
      <c r="K1730">
        <f t="array" ref="K1730">+((SUM(COS($I1730/$K$1*($A$22:$A$2000))*$B$22:$B$2000)))</f>
        <v>-0.61021742609073915</v>
      </c>
      <c r="L1730">
        <f t="array" ref="L1730">+((SUM(COS($I1730/$K$1*($A$22:$A$2000))*$C$22:$C$2000)))</f>
        <v>-0.60719143914421037</v>
      </c>
      <c r="X1730" s="1">
        <v>2024</v>
      </c>
      <c r="Y1730" s="1">
        <v>0.53935304587337596</v>
      </c>
      <c r="Z1730" s="1">
        <v>0.93357489999999999</v>
      </c>
      <c r="AA1730" s="1">
        <v>2024</v>
      </c>
      <c r="AB1730" s="1">
        <v>3.4659999999998399</v>
      </c>
      <c r="AC1730" s="1">
        <v>6.7497340308946996E-2</v>
      </c>
      <c r="AD1730" s="1">
        <v>19.7287201571224</v>
      </c>
    </row>
    <row r="1731" spans="9:30" x14ac:dyDescent="0.25">
      <c r="I1731">
        <f t="shared" si="83"/>
        <v>1729</v>
      </c>
      <c r="J1731">
        <f t="shared" ref="J1731:J1794" si="84">+I1731/$K$1/2/PI()</f>
        <v>2.7517889660588701</v>
      </c>
      <c r="K1731">
        <f t="array" ref="K1731">+((SUM(COS($I1731/$K$1*($A$22:$A$2000))*$B$22:$B$2000)))</f>
        <v>-0.55585217859451519</v>
      </c>
      <c r="L1731">
        <f t="array" ref="L1731">+((SUM(COS($I1731/$K$1*($A$22:$A$2000))*$C$22:$C$2000)))</f>
        <v>3.1693693040394066</v>
      </c>
      <c r="X1731" s="1">
        <v>2024.083333</v>
      </c>
      <c r="Y1731" s="1">
        <v>0.50933306722306304</v>
      </c>
      <c r="Z1731" s="1">
        <v>0.49659789999999998</v>
      </c>
      <c r="AA1731" s="1">
        <v>2024.083333</v>
      </c>
      <c r="AB1731" s="1">
        <v>3.4679999999998401</v>
      </c>
      <c r="AC1731" s="1">
        <v>6.3969927690610995E-2</v>
      </c>
      <c r="AD1731" s="1">
        <v>18.279103838456301</v>
      </c>
    </row>
    <row r="1732" spans="9:30" x14ac:dyDescent="0.25">
      <c r="I1732">
        <f t="shared" si="83"/>
        <v>1730</v>
      </c>
      <c r="J1732">
        <f t="shared" si="84"/>
        <v>2.7533805154897895</v>
      </c>
      <c r="K1732">
        <f t="array" ref="K1732">+((SUM(COS($I1732/$K$1*($A$22:$A$2000))*$B$22:$B$2000)))</f>
        <v>0.1674638450196155</v>
      </c>
      <c r="L1732">
        <f t="array" ref="L1732">+((SUM(COS($I1732/$K$1*($A$22:$A$2000))*$C$22:$C$2000)))</f>
        <v>2.8210087706177531</v>
      </c>
      <c r="X1732" s="1">
        <v>2024.166667</v>
      </c>
      <c r="Y1732" s="1">
        <v>0.474238187181728</v>
      </c>
      <c r="Z1732" s="1">
        <v>0.5734785</v>
      </c>
      <c r="AA1732" s="1">
        <v>2024.166667</v>
      </c>
      <c r="AB1732" s="1">
        <v>3.4699999999998399</v>
      </c>
      <c r="AC1732" s="1">
        <v>4.8439769891436203E-2</v>
      </c>
      <c r="AD1732" s="1">
        <v>16.185142512762202</v>
      </c>
    </row>
    <row r="1733" spans="9:30" x14ac:dyDescent="0.25">
      <c r="I1733">
        <f t="shared" ref="I1733:I1796" si="85">+I1732+1</f>
        <v>1731</v>
      </c>
      <c r="J1733">
        <f t="shared" si="84"/>
        <v>2.7549720649207083</v>
      </c>
      <c r="K1733">
        <f t="array" ref="K1733">+((SUM(COS($I1733/$K$1*($A$22:$A$2000))*$B$22:$B$2000)))</f>
        <v>0.7701200857620607</v>
      </c>
      <c r="L1733">
        <f t="array" ref="L1733">+((SUM(COS($I1733/$K$1*($A$22:$A$2000))*$C$22:$C$2000)))</f>
        <v>-0.12705097121473929</v>
      </c>
      <c r="X1733" s="1">
        <v>2024.25</v>
      </c>
      <c r="Y1733" s="1">
        <v>0.47279235302554701</v>
      </c>
      <c r="Z1733" s="1">
        <v>0.62040530000000005</v>
      </c>
      <c r="AA1733" s="1">
        <v>2024.25</v>
      </c>
      <c r="AB1733" s="1">
        <v>3.4719999999998401</v>
      </c>
      <c r="AC1733" s="1">
        <v>5.9100618507034498E-2</v>
      </c>
      <c r="AD1733" s="1">
        <v>17.3370138992404</v>
      </c>
    </row>
    <row r="1734" spans="9:30" x14ac:dyDescent="0.25">
      <c r="I1734">
        <f t="shared" si="85"/>
        <v>1732</v>
      </c>
      <c r="J1734">
        <f t="shared" si="84"/>
        <v>2.7565636143516272</v>
      </c>
      <c r="K1734">
        <f t="array" ref="K1734">+((SUM(COS($I1734/$K$1*($A$22:$A$2000))*$B$22:$B$2000)))</f>
        <v>0.54544788688638279</v>
      </c>
      <c r="L1734">
        <f t="array" ref="L1734">+((SUM(COS($I1734/$K$1*($A$22:$A$2000))*$C$22:$C$2000)))</f>
        <v>-1.3784469465849878</v>
      </c>
      <c r="X1734" s="1">
        <v>2024.333333</v>
      </c>
      <c r="Y1734" s="1">
        <v>0.458515267006255</v>
      </c>
      <c r="Z1734" s="1">
        <v>0.4965038</v>
      </c>
      <c r="AA1734" s="1">
        <v>2024.333333</v>
      </c>
      <c r="AB1734" s="1">
        <v>3.4739999999998399</v>
      </c>
      <c r="AC1734" s="1">
        <v>6.9300239204773698E-2</v>
      </c>
      <c r="AD1734" s="1">
        <v>25.432074984244601</v>
      </c>
    </row>
    <row r="1735" spans="9:30" x14ac:dyDescent="0.25">
      <c r="I1735">
        <f t="shared" si="85"/>
        <v>1733</v>
      </c>
      <c r="J1735">
        <f t="shared" si="84"/>
        <v>2.7581551637825461</v>
      </c>
      <c r="K1735">
        <f t="array" ref="K1735">+((SUM(COS($I1735/$K$1*($A$22:$A$2000))*$B$22:$B$2000)))</f>
        <v>-0.1505554655325379</v>
      </c>
      <c r="L1735">
        <f t="array" ref="L1735">+((SUM(COS($I1735/$K$1*($A$22:$A$2000))*$C$22:$C$2000)))</f>
        <v>-6.704868250670637E-2</v>
      </c>
      <c r="X1735" s="1">
        <v>2024.416667</v>
      </c>
      <c r="Y1735" s="1">
        <v>0.38296106774681699</v>
      </c>
      <c r="Z1735" s="1">
        <v>0.38767200000000002</v>
      </c>
      <c r="AA1735" s="1">
        <v>2024.416667</v>
      </c>
      <c r="AB1735" s="1">
        <v>3.4759999999998401</v>
      </c>
      <c r="AC1735" s="1">
        <v>5.3581983086442901E-2</v>
      </c>
      <c r="AD1735" s="1">
        <v>39.907158659471101</v>
      </c>
    </row>
    <row r="1736" spans="9:30" x14ac:dyDescent="0.25">
      <c r="I1736">
        <f t="shared" si="85"/>
        <v>1734</v>
      </c>
      <c r="J1736">
        <f t="shared" si="84"/>
        <v>2.759746713213465</v>
      </c>
      <c r="K1736">
        <f t="array" ref="K1736">+((SUM(COS($I1736/$K$1*($A$22:$A$2000))*$B$22:$B$2000)))</f>
        <v>-0.4383340059962324</v>
      </c>
      <c r="L1736">
        <f t="array" ref="L1736">+((SUM(COS($I1736/$K$1*($A$22:$A$2000))*$C$22:$C$2000)))</f>
        <v>0.55369034202211687</v>
      </c>
      <c r="X1736" s="1">
        <v>2024.5</v>
      </c>
      <c r="Y1736" s="1">
        <v>0.30702598693968902</v>
      </c>
      <c r="Z1736" s="1">
        <v>0.32640140000000001</v>
      </c>
      <c r="AA1736" s="1">
        <v>2024.5</v>
      </c>
      <c r="AB1736" s="1">
        <v>3.4779999999998399</v>
      </c>
      <c r="AC1736" s="1">
        <v>5.0629886982219603E-2</v>
      </c>
      <c r="AD1736" s="1">
        <v>56.293907162832802</v>
      </c>
    </row>
    <row r="1737" spans="9:30" x14ac:dyDescent="0.25">
      <c r="I1737">
        <f t="shared" si="85"/>
        <v>1735</v>
      </c>
      <c r="J1737">
        <f t="shared" si="84"/>
        <v>2.7613382626443843</v>
      </c>
      <c r="K1737">
        <f t="array" ref="K1737">+((SUM(COS($I1737/$K$1*($A$22:$A$2000))*$B$22:$B$2000)))</f>
        <v>-0.14526063517190374</v>
      </c>
      <c r="L1737">
        <f t="array" ref="L1737">+((SUM(COS($I1737/$K$1*($A$22:$A$2000))*$C$22:$C$2000)))</f>
        <v>-1.212992803699448</v>
      </c>
      <c r="X1737" s="1">
        <v>2024.583333</v>
      </c>
      <c r="Y1737" s="1">
        <v>0.29954377643468999</v>
      </c>
      <c r="Z1737" s="1">
        <v>0.54767779999999999</v>
      </c>
      <c r="AA1737" s="1">
        <v>2024.583333</v>
      </c>
      <c r="AB1737" s="1">
        <v>3.4799999999998401</v>
      </c>
      <c r="AC1737" s="1">
        <v>6.7450702633178802E-2</v>
      </c>
      <c r="AD1737" s="1">
        <v>68.760245249315403</v>
      </c>
    </row>
    <row r="1738" spans="9:30" x14ac:dyDescent="0.25">
      <c r="I1738">
        <f t="shared" si="85"/>
        <v>1736</v>
      </c>
      <c r="J1738">
        <f t="shared" si="84"/>
        <v>2.7629298120753032</v>
      </c>
      <c r="K1738">
        <f t="array" ref="K1738">+((SUM(COS($I1738/$K$1*($A$22:$A$2000))*$B$22:$B$2000)))</f>
        <v>0.10127649338961468</v>
      </c>
      <c r="L1738">
        <f t="array" ref="L1738">+((SUM(COS($I1738/$K$1*($A$22:$A$2000))*$C$22:$C$2000)))</f>
        <v>-2.3611610917357027</v>
      </c>
      <c r="X1738" s="1">
        <v>2024.666667</v>
      </c>
      <c r="Y1738" s="1">
        <v>0.30097816702097002</v>
      </c>
      <c r="Z1738" s="1">
        <v>0.47514329999999999</v>
      </c>
      <c r="AA1738" s="1">
        <v>2024.666667</v>
      </c>
      <c r="AB1738" s="1">
        <v>3.4819999999998399</v>
      </c>
      <c r="AC1738" s="1">
        <v>6.2117285321067403E-2</v>
      </c>
      <c r="AD1738" s="1">
        <v>71.771972240990905</v>
      </c>
    </row>
    <row r="1739" spans="9:30" x14ac:dyDescent="0.25">
      <c r="I1739">
        <f t="shared" si="85"/>
        <v>1737</v>
      </c>
      <c r="J1739">
        <f t="shared" si="84"/>
        <v>2.7645213615062221</v>
      </c>
      <c r="K1739">
        <f t="array" ref="K1739">+((SUM(COS($I1739/$K$1*($A$22:$A$2000))*$B$22:$B$2000)))</f>
        <v>-6.2971077833665512E-2</v>
      </c>
      <c r="L1739">
        <f t="array" ref="L1739">+((SUM(COS($I1739/$K$1*($A$22:$A$2000))*$C$22:$C$2000)))</f>
        <v>0.11693559361447237</v>
      </c>
      <c r="X1739" s="1">
        <v>2024.75</v>
      </c>
      <c r="Y1739" s="1">
        <v>0.23408685166983301</v>
      </c>
      <c r="Z1739" s="1">
        <v>0.1594826</v>
      </c>
      <c r="AA1739" s="1">
        <v>2024.75</v>
      </c>
      <c r="AB1739" s="1">
        <v>3.4839999999998401</v>
      </c>
      <c r="AC1739" s="1">
        <v>4.7598868686554302E-2</v>
      </c>
      <c r="AD1739" s="1">
        <v>63.691563809762897</v>
      </c>
    </row>
    <row r="1740" spans="9:30" x14ac:dyDescent="0.25">
      <c r="I1740">
        <f t="shared" si="85"/>
        <v>1738</v>
      </c>
      <c r="J1740">
        <f t="shared" si="84"/>
        <v>2.766112910937141</v>
      </c>
      <c r="K1740">
        <f t="array" ref="K1740">+((SUM(COS($I1740/$K$1*($A$22:$A$2000))*$B$22:$B$2000)))</f>
        <v>-0.23174229399342156</v>
      </c>
      <c r="L1740">
        <f t="array" ref="L1740">+((SUM(COS($I1740/$K$1*($A$22:$A$2000))*$C$22:$C$2000)))</f>
        <v>3.6832182426293487</v>
      </c>
      <c r="X1740" s="1">
        <v>2024.833333</v>
      </c>
      <c r="Y1740" s="1">
        <v>0.174596338638178</v>
      </c>
      <c r="Z1740" s="1">
        <v>-0.1349851</v>
      </c>
      <c r="AA1740" s="1">
        <v>2024.833333</v>
      </c>
      <c r="AB1740" s="1">
        <v>3.4859999999998399</v>
      </c>
      <c r="AC1740" s="1">
        <v>5.2697932447852702E-2</v>
      </c>
      <c r="AD1740" s="1">
        <v>41.320242604093302</v>
      </c>
    </row>
    <row r="1741" spans="9:30" x14ac:dyDescent="0.25">
      <c r="I1741">
        <f t="shared" si="85"/>
        <v>1739</v>
      </c>
      <c r="J1741">
        <f t="shared" si="84"/>
        <v>2.7677044603680603</v>
      </c>
      <c r="K1741">
        <f t="array" ref="K1741">+((SUM(COS($I1741/$K$1*($A$22:$A$2000))*$B$22:$B$2000)))</f>
        <v>9.4419905707014209E-3</v>
      </c>
      <c r="L1741">
        <f t="array" ref="L1741">+((SUM(COS($I1741/$K$1*($A$22:$A$2000))*$C$22:$C$2000)))</f>
        <v>3.0699189647139677</v>
      </c>
      <c r="X1741" s="1">
        <v>2024.916667</v>
      </c>
      <c r="Y1741" s="1">
        <v>0.238661295222902</v>
      </c>
      <c r="Z1741" s="1">
        <v>-0.1175448</v>
      </c>
      <c r="AA1741" s="1">
        <v>2024.916667</v>
      </c>
      <c r="AB1741" s="1">
        <v>3.4879999999998401</v>
      </c>
      <c r="AC1741" s="1">
        <v>1.80826266419532E-2</v>
      </c>
      <c r="AD1741" s="1">
        <v>27.956988364391002</v>
      </c>
    </row>
    <row r="1742" spans="9:30" x14ac:dyDescent="0.25">
      <c r="I1742">
        <f t="shared" si="85"/>
        <v>1740</v>
      </c>
      <c r="J1742">
        <f t="shared" si="84"/>
        <v>2.7692960097989787</v>
      </c>
      <c r="K1742">
        <f t="array" ref="K1742">+((SUM(COS($I1742/$K$1*($A$22:$A$2000))*$B$22:$B$2000)))</f>
        <v>0.35767588327444527</v>
      </c>
      <c r="L1742">
        <f t="array" ref="L1742">+((SUM(COS($I1742/$K$1*($A$22:$A$2000))*$C$22:$C$2000)))</f>
        <v>-1.786691304566288</v>
      </c>
    </row>
    <row r="1743" spans="9:30" x14ac:dyDescent="0.25">
      <c r="I1743">
        <f t="shared" si="85"/>
        <v>1741</v>
      </c>
      <c r="J1743">
        <f t="shared" si="84"/>
        <v>2.770887559229898</v>
      </c>
      <c r="K1743">
        <f t="array" ref="K1743">+((SUM(COS($I1743/$K$1*($A$22:$A$2000))*$B$22:$B$2000)))</f>
        <v>0.26358415042770811</v>
      </c>
      <c r="L1743">
        <f t="array" ref="L1743">+((SUM(COS($I1743/$K$1*($A$22:$A$2000))*$C$22:$C$2000)))</f>
        <v>-4.6715432522734206</v>
      </c>
    </row>
    <row r="1744" spans="9:30" x14ac:dyDescent="0.25">
      <c r="I1744">
        <f t="shared" si="85"/>
        <v>1742</v>
      </c>
      <c r="J1744">
        <f t="shared" si="84"/>
        <v>2.7724791086608169</v>
      </c>
      <c r="K1744">
        <f t="array" ref="K1744">+((SUM(COS($I1744/$K$1*($A$22:$A$2000))*$B$22:$B$2000)))</f>
        <v>-0.18517625870899712</v>
      </c>
      <c r="L1744">
        <f t="array" ref="L1744">+((SUM(COS($I1744/$K$1*($A$22:$A$2000))*$C$22:$C$2000)))</f>
        <v>-1.5384536403651741</v>
      </c>
    </row>
    <row r="1745" spans="9:12" x14ac:dyDescent="0.25">
      <c r="I1745">
        <f t="shared" si="85"/>
        <v>1743</v>
      </c>
      <c r="J1745">
        <f t="shared" si="84"/>
        <v>2.7740706580917358</v>
      </c>
      <c r="K1745">
        <f t="array" ref="K1745">+((SUM(COS($I1745/$K$1*($A$22:$A$2000))*$B$22:$B$2000)))</f>
        <v>-0.36454984581543776</v>
      </c>
      <c r="L1745">
        <f t="array" ref="L1745">+((SUM(COS($I1745/$K$1*($A$22:$A$2000))*$C$22:$C$2000)))</f>
        <v>3.3838251116620235</v>
      </c>
    </row>
    <row r="1746" spans="9:12" x14ac:dyDescent="0.25">
      <c r="I1746">
        <f t="shared" si="85"/>
        <v>1744</v>
      </c>
      <c r="J1746">
        <f t="shared" si="84"/>
        <v>2.7756622075226551</v>
      </c>
      <c r="K1746">
        <f t="array" ref="K1746">+((SUM(COS($I1746/$K$1*($A$22:$A$2000))*$B$22:$B$2000)))</f>
        <v>-2.3360716870017388E-2</v>
      </c>
      <c r="L1746">
        <f t="array" ref="L1746">+((SUM(COS($I1746/$K$1*($A$22:$A$2000))*$C$22:$C$2000)))</f>
        <v>3.25430100590326</v>
      </c>
    </row>
    <row r="1747" spans="9:12" x14ac:dyDescent="0.25">
      <c r="I1747">
        <f t="shared" si="85"/>
        <v>1745</v>
      </c>
      <c r="J1747">
        <f t="shared" si="84"/>
        <v>2.7772537569535736</v>
      </c>
      <c r="K1747">
        <f t="array" ref="K1747">+((SUM(COS($I1747/$K$1*($A$22:$A$2000))*$B$22:$B$2000)))</f>
        <v>0.37313516259528251</v>
      </c>
      <c r="L1747">
        <f t="array" ref="L1747">+((SUM(COS($I1747/$K$1*($A$22:$A$2000))*$C$22:$C$2000)))</f>
        <v>-1.5675143042701312</v>
      </c>
    </row>
    <row r="1748" spans="9:12" x14ac:dyDescent="0.25">
      <c r="I1748">
        <f t="shared" si="85"/>
        <v>1746</v>
      </c>
      <c r="J1748">
        <f t="shared" si="84"/>
        <v>2.7788453063844929</v>
      </c>
      <c r="K1748">
        <f t="array" ref="K1748">+((SUM(COS($I1748/$K$1*($A$22:$A$2000))*$B$22:$B$2000)))</f>
        <v>0.30529337384216437</v>
      </c>
      <c r="L1748">
        <f t="array" ref="L1748">+((SUM(COS($I1748/$K$1*($A$22:$A$2000))*$C$22:$C$2000)))</f>
        <v>-3.8512299985973009</v>
      </c>
    </row>
    <row r="1749" spans="9:12" x14ac:dyDescent="0.25">
      <c r="I1749">
        <f t="shared" si="85"/>
        <v>1747</v>
      </c>
      <c r="J1749">
        <f t="shared" si="84"/>
        <v>2.7804368558154113</v>
      </c>
      <c r="K1749">
        <f t="array" ref="K1749">+((SUM(COS($I1749/$K$1*($A$22:$A$2000))*$B$22:$B$2000)))</f>
        <v>-0.14631586441236952</v>
      </c>
      <c r="L1749">
        <f t="array" ref="L1749">+((SUM(COS($I1749/$K$1*($A$22:$A$2000))*$C$22:$C$2000)))</f>
        <v>9.0983261455940323E-2</v>
      </c>
    </row>
    <row r="1750" spans="9:12" x14ac:dyDescent="0.25">
      <c r="I1750">
        <f t="shared" si="85"/>
        <v>1748</v>
      </c>
      <c r="J1750">
        <f t="shared" si="84"/>
        <v>2.7820284052463307</v>
      </c>
      <c r="K1750">
        <f t="array" ref="K1750">+((SUM(COS($I1750/$K$1*($A$22:$A$2000))*$B$22:$B$2000)))</f>
        <v>-0.48447523881047344</v>
      </c>
      <c r="L1750">
        <f t="array" ref="L1750">+((SUM(COS($I1750/$K$1*($A$22:$A$2000))*$C$22:$C$2000)))</f>
        <v>4.8013483834798842</v>
      </c>
    </row>
    <row r="1751" spans="9:12" x14ac:dyDescent="0.25">
      <c r="I1751">
        <f t="shared" si="85"/>
        <v>1749</v>
      </c>
      <c r="J1751">
        <f t="shared" si="84"/>
        <v>2.7836199546772491</v>
      </c>
      <c r="K1751">
        <f t="array" ref="K1751">+((SUM(COS($I1751/$K$1*($A$22:$A$2000))*$B$22:$B$2000)))</f>
        <v>-0.39567720731088485</v>
      </c>
      <c r="L1751">
        <f t="array" ref="L1751">+((SUM(COS($I1751/$K$1*($A$22:$A$2000))*$C$22:$C$2000)))</f>
        <v>3.1663760825112126</v>
      </c>
    </row>
    <row r="1752" spans="9:12" x14ac:dyDescent="0.25">
      <c r="I1752">
        <f t="shared" si="85"/>
        <v>1750</v>
      </c>
      <c r="J1752">
        <f t="shared" si="84"/>
        <v>2.7852115041081684</v>
      </c>
      <c r="K1752">
        <f t="array" ref="K1752">+((SUM(COS($I1752/$K$1*($A$22:$A$2000))*$B$22:$B$2000)))</f>
        <v>1.9411491559272635E-2</v>
      </c>
      <c r="L1752">
        <f t="array" ref="L1752">+((SUM(COS($I1752/$K$1*($A$22:$A$2000))*$C$22:$C$2000)))</f>
        <v>-3.4583277679604687</v>
      </c>
    </row>
    <row r="1753" spans="9:12" x14ac:dyDescent="0.25">
      <c r="I1753">
        <f t="shared" si="85"/>
        <v>1751</v>
      </c>
      <c r="J1753">
        <f t="shared" si="84"/>
        <v>2.7868030535390877</v>
      </c>
      <c r="K1753">
        <f t="array" ref="K1753">+((SUM(COS($I1753/$K$1*($A$22:$A$2000))*$B$22:$B$2000)))</f>
        <v>0.44298866828157624</v>
      </c>
      <c r="L1753">
        <f t="array" ref="L1753">+((SUM(COS($I1753/$K$1*($A$22:$A$2000))*$C$22:$C$2000)))</f>
        <v>-6.7331270317584035</v>
      </c>
    </row>
    <row r="1754" spans="9:12" x14ac:dyDescent="0.25">
      <c r="I1754">
        <f t="shared" si="85"/>
        <v>1752</v>
      </c>
      <c r="J1754">
        <f t="shared" si="84"/>
        <v>2.7883946029700062</v>
      </c>
      <c r="K1754">
        <f t="array" ref="K1754">+((SUM(COS($I1754/$K$1*($A$22:$A$2000))*$B$22:$B$2000)))</f>
        <v>0.57439421424385761</v>
      </c>
      <c r="L1754">
        <f t="array" ref="L1754">+((SUM(COS($I1754/$K$1*($A$22:$A$2000))*$C$22:$C$2000)))</f>
        <v>-2.3002847170698559</v>
      </c>
    </row>
    <row r="1755" spans="9:12" x14ac:dyDescent="0.25">
      <c r="I1755">
        <f t="shared" si="85"/>
        <v>1753</v>
      </c>
      <c r="J1755">
        <f t="shared" si="84"/>
        <v>2.7899861524009255</v>
      </c>
      <c r="K1755">
        <f t="array" ref="K1755">+((SUM(COS($I1755/$K$1*($A$22:$A$2000))*$B$22:$B$2000)))</f>
        <v>0.28960066209157753</v>
      </c>
      <c r="L1755">
        <f t="array" ref="L1755">+((SUM(COS($I1755/$K$1*($A$22:$A$2000))*$C$22:$C$2000)))</f>
        <v>4.7531211887770972</v>
      </c>
    </row>
    <row r="1756" spans="9:12" x14ac:dyDescent="0.25">
      <c r="I1756">
        <f t="shared" si="85"/>
        <v>1754</v>
      </c>
      <c r="J1756">
        <f t="shared" si="84"/>
        <v>2.7915777018318439</v>
      </c>
      <c r="K1756">
        <f t="array" ref="K1756">+((SUM(COS($I1756/$K$1*($A$22:$A$2000))*$B$22:$B$2000)))</f>
        <v>-0.22982788000175103</v>
      </c>
      <c r="L1756">
        <f t="array" ref="L1756">+((SUM(COS($I1756/$K$1*($A$22:$A$2000))*$C$22:$C$2000)))</f>
        <v>6.6517304701783191</v>
      </c>
    </row>
    <row r="1757" spans="9:12" x14ac:dyDescent="0.25">
      <c r="I1757">
        <f t="shared" si="85"/>
        <v>1755</v>
      </c>
      <c r="J1757">
        <f t="shared" si="84"/>
        <v>2.7931692512627633</v>
      </c>
      <c r="K1757">
        <f t="array" ref="K1757">+((SUM(COS($I1757/$K$1*($A$22:$A$2000))*$B$22:$B$2000)))</f>
        <v>-0.57714146764935237</v>
      </c>
      <c r="L1757">
        <f t="array" ref="L1757">+((SUM(COS($I1757/$K$1*($A$22:$A$2000))*$C$22:$C$2000)))</f>
        <v>2.1504256216458364</v>
      </c>
    </row>
    <row r="1758" spans="9:12" x14ac:dyDescent="0.25">
      <c r="I1758">
        <f t="shared" si="85"/>
        <v>1756</v>
      </c>
      <c r="J1758">
        <f t="shared" si="84"/>
        <v>2.7947608006936822</v>
      </c>
      <c r="K1758">
        <f t="array" ref="K1758">+((SUM(COS($I1758/$K$1*($A$22:$A$2000))*$B$22:$B$2000)))</f>
        <v>-0.48607437192167596</v>
      </c>
      <c r="L1758">
        <f t="array" ref="L1758">+((SUM(COS($I1758/$K$1*($A$22:$A$2000))*$C$22:$C$2000)))</f>
        <v>-3.3115580381764556</v>
      </c>
    </row>
    <row r="1759" spans="9:12" x14ac:dyDescent="0.25">
      <c r="I1759">
        <f t="shared" si="85"/>
        <v>1757</v>
      </c>
      <c r="J1759">
        <f t="shared" si="84"/>
        <v>2.796352350124601</v>
      </c>
      <c r="K1759">
        <f t="array" ref="K1759">+((SUM(COS($I1759/$K$1*($A$22:$A$2000))*$B$22:$B$2000)))</f>
        <v>-8.7535197063676101E-2</v>
      </c>
      <c r="L1759">
        <f t="array" ref="L1759">+((SUM(COS($I1759/$K$1*($A$22:$A$2000))*$C$22:$C$2000)))</f>
        <v>-4.8417832495747186</v>
      </c>
    </row>
    <row r="1760" spans="9:12" x14ac:dyDescent="0.25">
      <c r="I1760">
        <f t="shared" si="85"/>
        <v>1758</v>
      </c>
      <c r="J1760">
        <f t="shared" si="84"/>
        <v>2.7979438995555199</v>
      </c>
      <c r="K1760">
        <f t="array" ref="K1760">+((SUM(COS($I1760/$K$1*($A$22:$A$2000))*$B$22:$B$2000)))</f>
        <v>0.28579489040679729</v>
      </c>
      <c r="L1760">
        <f t="array" ref="L1760">+((SUM(COS($I1760/$K$1*($A$22:$A$2000))*$C$22:$C$2000)))</f>
        <v>-2.5913614789357067</v>
      </c>
    </row>
    <row r="1761" spans="9:12" x14ac:dyDescent="0.25">
      <c r="I1761">
        <f t="shared" si="85"/>
        <v>1759</v>
      </c>
      <c r="J1761">
        <f t="shared" si="84"/>
        <v>2.7995354489864392</v>
      </c>
      <c r="K1761">
        <f t="array" ref="K1761">+((SUM(COS($I1761/$K$1*($A$22:$A$2000))*$B$22:$B$2000)))</f>
        <v>0.44074245850107824</v>
      </c>
      <c r="L1761">
        <f t="array" ref="L1761">+((SUM(COS($I1761/$K$1*($A$22:$A$2000))*$C$22:$C$2000)))</f>
        <v>0.47742656961341345</v>
      </c>
    </row>
    <row r="1762" spans="9:12" x14ac:dyDescent="0.25">
      <c r="I1762">
        <f t="shared" si="85"/>
        <v>1760</v>
      </c>
      <c r="J1762">
        <f t="shared" si="84"/>
        <v>2.8011269984173581</v>
      </c>
      <c r="K1762">
        <f t="array" ref="K1762">+((SUM(COS($I1762/$K$1*($A$22:$A$2000))*$B$22:$B$2000)))</f>
        <v>0.3506254644321759</v>
      </c>
      <c r="L1762">
        <f t="array" ref="L1762">+((SUM(COS($I1762/$K$1*($A$22:$A$2000))*$C$22:$C$2000)))</f>
        <v>2.3756888716431201</v>
      </c>
    </row>
    <row r="1763" spans="9:12" x14ac:dyDescent="0.25">
      <c r="I1763">
        <f t="shared" si="85"/>
        <v>1761</v>
      </c>
      <c r="J1763">
        <f t="shared" si="84"/>
        <v>2.802718547848277</v>
      </c>
      <c r="K1763">
        <f t="array" ref="K1763">+((SUM(COS($I1763/$K$1*($A$22:$A$2000))*$B$22:$B$2000)))</f>
        <v>3.4378198008763704E-2</v>
      </c>
      <c r="L1763">
        <f t="array" ref="L1763">+((SUM(COS($I1763/$K$1*($A$22:$A$2000))*$C$22:$C$2000)))</f>
        <v>2.6866376397756042</v>
      </c>
    </row>
    <row r="1764" spans="9:12" x14ac:dyDescent="0.25">
      <c r="I1764">
        <f t="shared" si="85"/>
        <v>1762</v>
      </c>
      <c r="J1764">
        <f t="shared" si="84"/>
        <v>2.8043100972791959</v>
      </c>
      <c r="K1764">
        <f t="array" ref="K1764">+((SUM(COS($I1764/$K$1*($A$22:$A$2000))*$B$22:$B$2000)))</f>
        <v>-0.3317367280247529</v>
      </c>
      <c r="L1764">
        <f t="array" ref="L1764">+((SUM(COS($I1764/$K$1*($A$22:$A$2000))*$C$22:$C$2000)))</f>
        <v>1.4845112884624996</v>
      </c>
    </row>
    <row r="1765" spans="9:12" x14ac:dyDescent="0.25">
      <c r="I1765">
        <f t="shared" si="85"/>
        <v>1763</v>
      </c>
      <c r="J1765">
        <f t="shared" si="84"/>
        <v>2.8059016467101148</v>
      </c>
      <c r="K1765">
        <f t="array" ref="K1765">+((SUM(COS($I1765/$K$1*($A$22:$A$2000))*$B$22:$B$2000)))</f>
        <v>-0.35810530630736759</v>
      </c>
      <c r="L1765">
        <f t="array" ref="L1765">+((SUM(COS($I1765/$K$1*($A$22:$A$2000))*$C$22:$C$2000)))</f>
        <v>-0.56578041884639707</v>
      </c>
    </row>
    <row r="1766" spans="9:12" x14ac:dyDescent="0.25">
      <c r="I1766">
        <f t="shared" si="85"/>
        <v>1764</v>
      </c>
      <c r="J1766">
        <f t="shared" si="84"/>
        <v>2.8074931961410341</v>
      </c>
      <c r="K1766">
        <f t="array" ref="K1766">+((SUM(COS($I1766/$K$1*($A$22:$A$2000))*$B$22:$B$2000)))</f>
        <v>8.6700790333686897E-2</v>
      </c>
      <c r="L1766">
        <f t="array" ref="L1766">+((SUM(COS($I1766/$K$1*($A$22:$A$2000))*$C$22:$C$2000)))</f>
        <v>-1.8679439318477264</v>
      </c>
    </row>
    <row r="1767" spans="9:12" x14ac:dyDescent="0.25">
      <c r="I1767">
        <f t="shared" si="85"/>
        <v>1765</v>
      </c>
      <c r="J1767">
        <f t="shared" si="84"/>
        <v>2.8090847455719525</v>
      </c>
      <c r="K1767">
        <f t="array" ref="K1767">+((SUM(COS($I1767/$K$1*($A$22:$A$2000))*$B$22:$B$2000)))</f>
        <v>0.42829290604630482</v>
      </c>
      <c r="L1767">
        <f t="array" ref="L1767">+((SUM(COS($I1767/$K$1*($A$22:$A$2000))*$C$22:$C$2000)))</f>
        <v>-1.2657453317826417</v>
      </c>
    </row>
    <row r="1768" spans="9:12" x14ac:dyDescent="0.25">
      <c r="I1768">
        <f t="shared" si="85"/>
        <v>1766</v>
      </c>
      <c r="J1768">
        <f t="shared" si="84"/>
        <v>2.8106762950028719</v>
      </c>
      <c r="K1768">
        <f t="array" ref="K1768">+((SUM(COS($I1768/$K$1*($A$22:$A$2000))*$B$22:$B$2000)))</f>
        <v>-1.2341393242581877E-2</v>
      </c>
      <c r="L1768">
        <f t="array" ref="L1768">+((SUM(COS($I1768/$K$1*($A$22:$A$2000))*$C$22:$C$2000)))</f>
        <v>0.32518031561720551</v>
      </c>
    </row>
    <row r="1769" spans="9:12" x14ac:dyDescent="0.25">
      <c r="I1769">
        <f t="shared" si="85"/>
        <v>1767</v>
      </c>
      <c r="J1769">
        <f t="shared" si="84"/>
        <v>2.8122678444337907</v>
      </c>
      <c r="K1769">
        <f t="array" ref="K1769">+((SUM(COS($I1769/$K$1*($A$22:$A$2000))*$B$22:$B$2000)))</f>
        <v>-0.84611745852719111</v>
      </c>
      <c r="L1769">
        <f t="array" ref="L1769">+((SUM(COS($I1769/$K$1*($A$22:$A$2000))*$C$22:$C$2000)))</f>
        <v>0.79987995963812164</v>
      </c>
    </row>
    <row r="1770" spans="9:12" x14ac:dyDescent="0.25">
      <c r="I1770">
        <f t="shared" si="85"/>
        <v>1768</v>
      </c>
      <c r="J1770">
        <f t="shared" si="84"/>
        <v>2.8138593938647096</v>
      </c>
      <c r="K1770">
        <f t="array" ref="K1770">+((SUM(COS($I1770/$K$1*($A$22:$A$2000))*$B$22:$B$2000)))</f>
        <v>-0.75888299300987638</v>
      </c>
      <c r="L1770">
        <f t="array" ref="L1770">+((SUM(COS($I1770/$K$1*($A$22:$A$2000))*$C$22:$C$2000)))</f>
        <v>-0.46891489207916709</v>
      </c>
    </row>
    <row r="1771" spans="9:12" x14ac:dyDescent="0.25">
      <c r="I1771">
        <f t="shared" si="85"/>
        <v>1769</v>
      </c>
      <c r="J1771">
        <f t="shared" si="84"/>
        <v>2.8154509432956289</v>
      </c>
      <c r="K1771">
        <f t="array" ref="K1771">+((SUM(COS($I1771/$K$1*($A$22:$A$2000))*$B$22:$B$2000)))</f>
        <v>0.65760737097122479</v>
      </c>
      <c r="L1771">
        <f t="array" ref="L1771">+((SUM(COS($I1771/$K$1*($A$22:$A$2000))*$C$22:$C$2000)))</f>
        <v>-1.716611867104918</v>
      </c>
    </row>
    <row r="1772" spans="9:12" x14ac:dyDescent="0.25">
      <c r="I1772">
        <f t="shared" si="85"/>
        <v>1770</v>
      </c>
      <c r="J1772">
        <f t="shared" si="84"/>
        <v>2.8170424927265474</v>
      </c>
      <c r="K1772">
        <f t="array" ref="K1772">+((SUM(COS($I1772/$K$1*($A$22:$A$2000))*$B$22:$B$2000)))</f>
        <v>1.8497511752386258</v>
      </c>
      <c r="L1772">
        <f t="array" ref="L1772">+((SUM(COS($I1772/$K$1*($A$22:$A$2000))*$C$22:$C$2000)))</f>
        <v>-0.89020944618058051</v>
      </c>
    </row>
    <row r="1773" spans="9:12" x14ac:dyDescent="0.25">
      <c r="I1773">
        <f t="shared" si="85"/>
        <v>1771</v>
      </c>
      <c r="J1773">
        <f t="shared" si="84"/>
        <v>2.8186340421574667</v>
      </c>
      <c r="K1773">
        <f t="array" ref="K1773">+((SUM(COS($I1773/$K$1*($A$22:$A$2000))*$B$22:$B$2000)))</f>
        <v>1.0389914442797252</v>
      </c>
      <c r="L1773">
        <f t="array" ref="L1773">+((SUM(COS($I1773/$K$1*($A$22:$A$2000))*$C$22:$C$2000)))</f>
        <v>1.8286940217504291</v>
      </c>
    </row>
    <row r="1774" spans="9:12" x14ac:dyDescent="0.25">
      <c r="I1774">
        <f t="shared" si="85"/>
        <v>1772</v>
      </c>
      <c r="J1774">
        <f t="shared" si="84"/>
        <v>2.8202255915883852</v>
      </c>
      <c r="K1774">
        <f t="array" ref="K1774">+((SUM(COS($I1774/$K$1*($A$22:$A$2000))*$B$22:$B$2000)))</f>
        <v>-1.2065269292639849</v>
      </c>
      <c r="L1774">
        <f t="array" ref="L1774">+((SUM(COS($I1774/$K$1*($A$22:$A$2000))*$C$22:$C$2000)))</f>
        <v>3.9140576792891664</v>
      </c>
    </row>
    <row r="1775" spans="9:12" x14ac:dyDescent="0.25">
      <c r="I1775">
        <f t="shared" si="85"/>
        <v>1773</v>
      </c>
      <c r="J1775">
        <f t="shared" si="84"/>
        <v>2.8218171410193045</v>
      </c>
      <c r="K1775">
        <f t="array" ref="K1775">+((SUM(COS($I1775/$K$1*($A$22:$A$2000))*$B$22:$B$2000)))</f>
        <v>-2.3167424999776807</v>
      </c>
      <c r="L1775">
        <f t="array" ref="L1775">+((SUM(COS($I1775/$K$1*($A$22:$A$2000))*$C$22:$C$2000)))</f>
        <v>2.8005401755666366</v>
      </c>
    </row>
    <row r="1776" spans="9:12" x14ac:dyDescent="0.25">
      <c r="I1776">
        <f t="shared" si="85"/>
        <v>1774</v>
      </c>
      <c r="J1776">
        <f t="shared" si="84"/>
        <v>2.8234086904502229</v>
      </c>
      <c r="K1776">
        <f t="array" ref="K1776">+((SUM(COS($I1776/$K$1*($A$22:$A$2000))*$B$22:$B$2000)))</f>
        <v>-0.9580885109739633</v>
      </c>
      <c r="L1776">
        <f t="array" ref="L1776">+((SUM(COS($I1776/$K$1*($A$22:$A$2000))*$C$22:$C$2000)))</f>
        <v>-1.485677706195111</v>
      </c>
    </row>
    <row r="1777" spans="9:12" x14ac:dyDescent="0.25">
      <c r="I1777">
        <f t="shared" si="85"/>
        <v>1775</v>
      </c>
      <c r="J1777">
        <f t="shared" si="84"/>
        <v>2.8250002398811422</v>
      </c>
      <c r="K1777">
        <f t="array" ref="K1777">+((SUM(COS($I1777/$K$1*($A$22:$A$2000))*$B$22:$B$2000)))</f>
        <v>1.1886844497782083</v>
      </c>
      <c r="L1777">
        <f t="array" ref="L1777">+((SUM(COS($I1777/$K$1*($A$22:$A$2000))*$C$22:$C$2000)))</f>
        <v>-5.6269965863402014</v>
      </c>
    </row>
    <row r="1778" spans="9:12" x14ac:dyDescent="0.25">
      <c r="I1778">
        <f t="shared" si="85"/>
        <v>1776</v>
      </c>
      <c r="J1778">
        <f t="shared" si="84"/>
        <v>2.8265917893120616</v>
      </c>
      <c r="K1778">
        <f t="array" ref="K1778">+((SUM(COS($I1778/$K$1*($A$22:$A$2000))*$B$22:$B$2000)))</f>
        <v>1.6965435944781857</v>
      </c>
      <c r="L1778">
        <f t="array" ref="L1778">+((SUM(COS($I1778/$K$1*($A$22:$A$2000))*$C$22:$C$2000)))</f>
        <v>-5.4540339862822309</v>
      </c>
    </row>
    <row r="1779" spans="9:12" x14ac:dyDescent="0.25">
      <c r="I1779">
        <f t="shared" si="85"/>
        <v>1777</v>
      </c>
      <c r="J1779">
        <f t="shared" si="84"/>
        <v>2.82818333874298</v>
      </c>
      <c r="K1779">
        <f t="array" ref="K1779">+((SUM(COS($I1779/$K$1*($A$22:$A$2000))*$B$22:$B$2000)))</f>
        <v>0.53266978365921824</v>
      </c>
      <c r="L1779">
        <f t="array" ref="L1779">+((SUM(COS($I1779/$K$1*($A$22:$A$2000))*$C$22:$C$2000)))</f>
        <v>-0.18517391291363108</v>
      </c>
    </row>
    <row r="1780" spans="9:12" x14ac:dyDescent="0.25">
      <c r="I1780">
        <f t="shared" si="85"/>
        <v>1778</v>
      </c>
      <c r="J1780">
        <f t="shared" si="84"/>
        <v>2.8297748881738993</v>
      </c>
      <c r="K1780">
        <f t="array" ref="K1780">+((SUM(COS($I1780/$K$1*($A$22:$A$2000))*$B$22:$B$2000)))</f>
        <v>-0.36417983034591206</v>
      </c>
      <c r="L1780">
        <f t="array" ref="L1780">+((SUM(COS($I1780/$K$1*($A$22:$A$2000))*$C$22:$C$2000)))</f>
        <v>5.7847499885004021</v>
      </c>
    </row>
    <row r="1781" spans="9:12" x14ac:dyDescent="0.25">
      <c r="I1781">
        <f t="shared" si="85"/>
        <v>1779</v>
      </c>
      <c r="J1781">
        <f t="shared" si="84"/>
        <v>2.8313664376048182</v>
      </c>
      <c r="K1781">
        <f t="array" ref="K1781">+((SUM(COS($I1781/$K$1*($A$22:$A$2000))*$B$22:$B$2000)))</f>
        <v>-0.17676433968268748</v>
      </c>
      <c r="L1781">
        <f t="array" ref="L1781">+((SUM(COS($I1781/$K$1*($A$22:$A$2000))*$C$22:$C$2000)))</f>
        <v>6.6965428971900156</v>
      </c>
    </row>
    <row r="1782" spans="9:12" x14ac:dyDescent="0.25">
      <c r="I1782">
        <f t="shared" si="85"/>
        <v>1780</v>
      </c>
      <c r="J1782">
        <f t="shared" si="84"/>
        <v>2.8329579870357371</v>
      </c>
      <c r="K1782">
        <f t="array" ref="K1782">+((SUM(COS($I1782/$K$1*($A$22:$A$2000))*$B$22:$B$2000)))</f>
        <v>-0.14077540125270793</v>
      </c>
      <c r="L1782">
        <f t="array" ref="L1782">+((SUM(COS($I1782/$K$1*($A$22:$A$2000))*$C$22:$C$2000)))</f>
        <v>1.659417466495932</v>
      </c>
    </row>
    <row r="1783" spans="9:12" x14ac:dyDescent="0.25">
      <c r="I1783">
        <f t="shared" si="85"/>
        <v>1781</v>
      </c>
      <c r="J1783">
        <f t="shared" si="84"/>
        <v>2.834549536466656</v>
      </c>
      <c r="K1783">
        <f t="array" ref="K1783">+((SUM(COS($I1783/$K$1*($A$22:$A$2000))*$B$22:$B$2000)))</f>
        <v>-1.0177946519087753</v>
      </c>
      <c r="L1783">
        <f t="array" ref="L1783">+((SUM(COS($I1783/$K$1*($A$22:$A$2000))*$C$22:$C$2000)))</f>
        <v>-4.1041990959779397</v>
      </c>
    </row>
    <row r="1784" spans="9:12" x14ac:dyDescent="0.25">
      <c r="I1784">
        <f t="shared" si="85"/>
        <v>1782</v>
      </c>
      <c r="J1784">
        <f t="shared" si="84"/>
        <v>2.8361410858975749</v>
      </c>
      <c r="K1784">
        <f t="array" ref="K1784">+((SUM(COS($I1784/$K$1*($A$22:$A$2000))*$B$22:$B$2000)))</f>
        <v>-1.3881140975383202</v>
      </c>
      <c r="L1784">
        <f t="array" ref="L1784">+((SUM(COS($I1784/$K$1*($A$22:$A$2000))*$C$22:$C$2000)))</f>
        <v>-5.1804415481417383</v>
      </c>
    </row>
    <row r="1785" spans="9:12" x14ac:dyDescent="0.25">
      <c r="I1785">
        <f t="shared" si="85"/>
        <v>1783</v>
      </c>
      <c r="J1785">
        <f t="shared" si="84"/>
        <v>2.8377326353284937</v>
      </c>
      <c r="K1785">
        <f t="array" ref="K1785">+((SUM(COS($I1785/$K$1*($A$22:$A$2000))*$B$22:$B$2000)))</f>
        <v>0.16969971127374228</v>
      </c>
      <c r="L1785">
        <f t="array" ref="L1785">+((SUM(COS($I1785/$K$1*($A$22:$A$2000))*$C$22:$C$2000)))</f>
        <v>-1.8968908508012459</v>
      </c>
    </row>
    <row r="1786" spans="9:12" x14ac:dyDescent="0.25">
      <c r="I1786">
        <f t="shared" si="85"/>
        <v>1784</v>
      </c>
      <c r="J1786">
        <f t="shared" si="84"/>
        <v>2.8393241847594131</v>
      </c>
      <c r="K1786">
        <f t="array" ref="K1786">+((SUM(COS($I1786/$K$1*($A$22:$A$2000))*$B$22:$B$2000)))</f>
        <v>2.2811262229395153</v>
      </c>
      <c r="L1786">
        <f t="array" ref="L1786">+((SUM(COS($I1786/$K$1*($A$22:$A$2000))*$C$22:$C$2000)))</f>
        <v>1.2177288272152085</v>
      </c>
    </row>
    <row r="1787" spans="9:12" x14ac:dyDescent="0.25">
      <c r="I1787">
        <f t="shared" si="85"/>
        <v>1785</v>
      </c>
      <c r="J1787">
        <f t="shared" si="84"/>
        <v>2.8409157341903319</v>
      </c>
      <c r="K1787">
        <f t="array" ref="K1787">+((SUM(COS($I1787/$K$1*($A$22:$A$2000))*$B$22:$B$2000)))</f>
        <v>2.1060636054445858</v>
      </c>
      <c r="L1787">
        <f t="array" ref="L1787">+((SUM(COS($I1787/$K$1*($A$22:$A$2000))*$C$22:$C$2000)))</f>
        <v>1.742313729984887</v>
      </c>
    </row>
    <row r="1788" spans="9:12" x14ac:dyDescent="0.25">
      <c r="I1788">
        <f t="shared" si="85"/>
        <v>1786</v>
      </c>
      <c r="J1788">
        <f t="shared" si="84"/>
        <v>2.8425072836212508</v>
      </c>
      <c r="K1788">
        <f t="array" ref="K1788">+((SUM(COS($I1788/$K$1*($A$22:$A$2000))*$B$22:$B$2000)))</f>
        <v>-0.61325495371224836</v>
      </c>
      <c r="L1788">
        <f t="array" ref="L1788">+((SUM(COS($I1788/$K$1*($A$22:$A$2000))*$C$22:$C$2000)))</f>
        <v>1.3858014645501533</v>
      </c>
    </row>
    <row r="1789" spans="9:12" x14ac:dyDescent="0.25">
      <c r="I1789">
        <f t="shared" si="85"/>
        <v>1787</v>
      </c>
      <c r="J1789">
        <f t="shared" si="84"/>
        <v>2.8440988330521697</v>
      </c>
      <c r="K1789">
        <f t="array" ref="K1789">+((SUM(COS($I1789/$K$1*($A$22:$A$2000))*$B$22:$B$2000)))</f>
        <v>-2.7356664452323733</v>
      </c>
      <c r="L1789">
        <f t="array" ref="L1789">+((SUM(COS($I1789/$K$1*($A$22:$A$2000))*$C$22:$C$2000)))</f>
        <v>1.6906904332692543</v>
      </c>
    </row>
    <row r="1790" spans="9:12" x14ac:dyDescent="0.25">
      <c r="I1790">
        <f t="shared" si="85"/>
        <v>1788</v>
      </c>
      <c r="J1790">
        <f t="shared" si="84"/>
        <v>2.8456903824830886</v>
      </c>
      <c r="K1790">
        <f t="array" ref="K1790">+((SUM(COS($I1790/$K$1*($A$22:$A$2000))*$B$22:$B$2000)))</f>
        <v>-1.7215531250548106</v>
      </c>
      <c r="L1790">
        <f t="array" ref="L1790">+((SUM(COS($I1790/$K$1*($A$22:$A$2000))*$C$22:$C$2000)))</f>
        <v>1.1240348892805987</v>
      </c>
    </row>
    <row r="1791" spans="9:12" x14ac:dyDescent="0.25">
      <c r="I1791">
        <f t="shared" si="85"/>
        <v>1789</v>
      </c>
      <c r="J1791">
        <f t="shared" si="84"/>
        <v>2.8472819319140079</v>
      </c>
      <c r="K1791">
        <f t="array" ref="K1791">+((SUM(COS($I1791/$K$1*($A$22:$A$2000))*$B$22:$B$2000)))</f>
        <v>1.029793968751453</v>
      </c>
      <c r="L1791">
        <f t="array" ref="L1791">+((SUM(COS($I1791/$K$1*($A$22:$A$2000))*$C$22:$C$2000)))</f>
        <v>-1.5255227038908581</v>
      </c>
    </row>
    <row r="1792" spans="9:12" x14ac:dyDescent="0.25">
      <c r="I1792">
        <f t="shared" si="85"/>
        <v>1790</v>
      </c>
      <c r="J1792">
        <f t="shared" si="84"/>
        <v>2.8488734813449264</v>
      </c>
      <c r="K1792">
        <f t="array" ref="K1792">+((SUM(COS($I1792/$K$1*($A$22:$A$2000))*$B$22:$B$2000)))</f>
        <v>2.1672850133205888</v>
      </c>
      <c r="L1792">
        <f t="array" ref="L1792">+((SUM(COS($I1792/$K$1*($A$22:$A$2000))*$C$22:$C$2000)))</f>
        <v>-3.4950480017321075</v>
      </c>
    </row>
    <row r="1793" spans="9:12" x14ac:dyDescent="0.25">
      <c r="I1793">
        <f t="shared" si="85"/>
        <v>1791</v>
      </c>
      <c r="J1793">
        <f t="shared" si="84"/>
        <v>2.8504650307758457</v>
      </c>
      <c r="K1793">
        <f t="array" ref="K1793">+((SUM(COS($I1793/$K$1*($A$22:$A$2000))*$B$22:$B$2000)))</f>
        <v>0.77432717532508555</v>
      </c>
      <c r="L1793">
        <f t="array" ref="L1793">+((SUM(COS($I1793/$K$1*($A$22:$A$2000))*$C$22:$C$2000)))</f>
        <v>-1.3590617941125966</v>
      </c>
    </row>
    <row r="1794" spans="9:12" x14ac:dyDescent="0.25">
      <c r="I1794">
        <f t="shared" si="85"/>
        <v>1792</v>
      </c>
      <c r="J1794">
        <f t="shared" si="84"/>
        <v>2.852056580206765</v>
      </c>
      <c r="K1794">
        <f t="array" ref="K1794">+((SUM(COS($I1794/$K$1*($A$22:$A$2000))*$B$22:$B$2000)))</f>
        <v>-0.93008616739748518</v>
      </c>
      <c r="L1794">
        <f t="array" ref="L1794">+((SUM(COS($I1794/$K$1*($A$22:$A$2000))*$C$22:$C$2000)))</f>
        <v>2.9635314980349103</v>
      </c>
    </row>
    <row r="1795" spans="9:12" x14ac:dyDescent="0.25">
      <c r="I1795">
        <f t="shared" si="85"/>
        <v>1793</v>
      </c>
      <c r="J1795">
        <f t="shared" ref="J1795:J1858" si="86">+I1795/$K$1/2/PI()</f>
        <v>2.8536481296376834</v>
      </c>
      <c r="K1795">
        <f t="array" ref="K1795">+((SUM(COS($I1795/$K$1*($A$22:$A$2000))*$B$22:$B$2000)))</f>
        <v>-1.0168112857044669</v>
      </c>
      <c r="L1795">
        <f t="array" ref="L1795">+((SUM(COS($I1795/$K$1*($A$22:$A$2000))*$C$22:$C$2000)))</f>
        <v>3.6243838275896856</v>
      </c>
    </row>
    <row r="1796" spans="9:12" x14ac:dyDescent="0.25">
      <c r="I1796">
        <f t="shared" si="85"/>
        <v>1794</v>
      </c>
      <c r="J1796">
        <f t="shared" si="86"/>
        <v>2.8552396790686028</v>
      </c>
      <c r="K1796">
        <f t="array" ref="K1796">+((SUM(COS($I1796/$K$1*($A$22:$A$2000))*$B$22:$B$2000)))</f>
        <v>-0.12464902971972938</v>
      </c>
      <c r="L1796">
        <f t="array" ref="L1796">+((SUM(COS($I1796/$K$1*($A$22:$A$2000))*$C$22:$C$2000)))</f>
        <v>-0.86258627086687123</v>
      </c>
    </row>
    <row r="1797" spans="9:12" x14ac:dyDescent="0.25">
      <c r="I1797">
        <f t="shared" ref="I1797:I1860" si="87">+I1796+1</f>
        <v>1795</v>
      </c>
      <c r="J1797">
        <f t="shared" si="86"/>
        <v>2.8568312284995212</v>
      </c>
      <c r="K1797">
        <f t="array" ref="K1797">+((SUM(COS($I1797/$K$1*($A$22:$A$2000))*$B$22:$B$2000)))</f>
        <v>0.24050697685431766</v>
      </c>
      <c r="L1797">
        <f t="array" ref="L1797">+((SUM(COS($I1797/$K$1*($A$22:$A$2000))*$C$22:$C$2000)))</f>
        <v>-4.6095292691836161</v>
      </c>
    </row>
    <row r="1798" spans="9:12" x14ac:dyDescent="0.25">
      <c r="I1798">
        <f t="shared" si="87"/>
        <v>1796</v>
      </c>
      <c r="J1798">
        <f t="shared" si="86"/>
        <v>2.8584227779304405</v>
      </c>
      <c r="K1798">
        <f t="array" ref="K1798">+((SUM(COS($I1798/$K$1*($A$22:$A$2000))*$B$22:$B$2000)))</f>
        <v>7.3972948450851672E-2</v>
      </c>
      <c r="L1798">
        <f t="array" ref="L1798">+((SUM(COS($I1798/$K$1*($A$22:$A$2000))*$C$22:$C$2000)))</f>
        <v>-2.218024810797806</v>
      </c>
    </row>
    <row r="1799" spans="9:12" x14ac:dyDescent="0.25">
      <c r="I1799">
        <f t="shared" si="87"/>
        <v>1797</v>
      </c>
      <c r="J1799">
        <f t="shared" si="86"/>
        <v>2.860014327361359</v>
      </c>
      <c r="K1799">
        <f t="array" ref="K1799">+((SUM(COS($I1799/$K$1*($A$22:$A$2000))*$B$22:$B$2000)))</f>
        <v>0.2611469756314776</v>
      </c>
      <c r="L1799">
        <f t="array" ref="L1799">+((SUM(COS($I1799/$K$1*($A$22:$A$2000))*$C$22:$C$2000)))</f>
        <v>3.2889736814758739</v>
      </c>
    </row>
    <row r="1800" spans="9:12" x14ac:dyDescent="0.25">
      <c r="I1800">
        <f t="shared" si="87"/>
        <v>1798</v>
      </c>
      <c r="J1800">
        <f t="shared" si="86"/>
        <v>2.8616058767922783</v>
      </c>
      <c r="K1800">
        <f t="array" ref="K1800">+((SUM(COS($I1800/$K$1*($A$22:$A$2000))*$B$22:$B$2000)))</f>
        <v>0.59783091354703011</v>
      </c>
      <c r="L1800">
        <f t="array" ref="L1800">+((SUM(COS($I1800/$K$1*($A$22:$A$2000))*$C$22:$C$2000)))</f>
        <v>4.4429466371548862</v>
      </c>
    </row>
    <row r="1801" spans="9:12" x14ac:dyDescent="0.25">
      <c r="I1801">
        <f t="shared" si="87"/>
        <v>1799</v>
      </c>
      <c r="J1801">
        <f t="shared" si="86"/>
        <v>2.8631974262231972</v>
      </c>
      <c r="K1801">
        <f t="array" ref="K1801">+((SUM(COS($I1801/$K$1*($A$22:$A$2000))*$B$22:$B$2000)))</f>
        <v>9.5782169312382426E-2</v>
      </c>
      <c r="L1801">
        <f t="array" ref="L1801">+((SUM(COS($I1801/$K$1*($A$22:$A$2000))*$C$22:$C$2000)))</f>
        <v>-5.634775757501724E-2</v>
      </c>
    </row>
    <row r="1802" spans="9:12" x14ac:dyDescent="0.25">
      <c r="I1802">
        <f t="shared" si="87"/>
        <v>1800</v>
      </c>
      <c r="J1802">
        <f t="shared" si="86"/>
        <v>2.8647889756541161</v>
      </c>
      <c r="K1802">
        <f t="array" ref="K1802">+((SUM(COS($I1802/$K$1*($A$22:$A$2000))*$B$22:$B$2000)))</f>
        <v>-0.96730522031118971</v>
      </c>
      <c r="L1802">
        <f t="array" ref="L1802">+((SUM(COS($I1802/$K$1*($A$22:$A$2000))*$C$22:$C$2000)))</f>
        <v>-3.5960590905592902</v>
      </c>
    </row>
    <row r="1803" spans="9:12" x14ac:dyDescent="0.25">
      <c r="I1803">
        <f t="shared" si="87"/>
        <v>1801</v>
      </c>
      <c r="J1803">
        <f t="shared" si="86"/>
        <v>2.8663805250850354</v>
      </c>
      <c r="K1803">
        <f t="array" ref="K1803">+((SUM(COS($I1803/$K$1*($A$22:$A$2000))*$B$22:$B$2000)))</f>
        <v>-0.99480211784257933</v>
      </c>
      <c r="L1803">
        <f t="array" ref="L1803">+((SUM(COS($I1803/$K$1*($A$22:$A$2000))*$C$22:$C$2000)))</f>
        <v>-1.4564646329948856</v>
      </c>
    </row>
    <row r="1804" spans="9:12" x14ac:dyDescent="0.25">
      <c r="I1804">
        <f t="shared" si="87"/>
        <v>1802</v>
      </c>
      <c r="J1804">
        <f t="shared" si="86"/>
        <v>2.8679720745159538</v>
      </c>
      <c r="K1804">
        <f t="array" ref="K1804">+((SUM(COS($I1804/$K$1*($A$22:$A$2000))*$B$22:$B$2000)))</f>
        <v>0.45972865001890156</v>
      </c>
      <c r="L1804">
        <f t="array" ref="L1804">+((SUM(COS($I1804/$K$1*($A$22:$A$2000))*$C$22:$C$2000)))</f>
        <v>2.3578731514922393</v>
      </c>
    </row>
    <row r="1805" spans="9:12" x14ac:dyDescent="0.25">
      <c r="I1805">
        <f t="shared" si="87"/>
        <v>1803</v>
      </c>
      <c r="J1805">
        <f t="shared" si="86"/>
        <v>2.8695636239468731</v>
      </c>
      <c r="K1805">
        <f t="array" ref="K1805">+((SUM(COS($I1805/$K$1*($A$22:$A$2000))*$B$22:$B$2000)))</f>
        <v>1.5881256336038594</v>
      </c>
      <c r="L1805">
        <f t="array" ref="L1805">+((SUM(COS($I1805/$K$1*($A$22:$A$2000))*$C$22:$C$2000)))</f>
        <v>1.4267765788642752</v>
      </c>
    </row>
    <row r="1806" spans="9:12" x14ac:dyDescent="0.25">
      <c r="I1806">
        <f t="shared" si="87"/>
        <v>1804</v>
      </c>
      <c r="J1806">
        <f t="shared" si="86"/>
        <v>2.871155173377792</v>
      </c>
      <c r="K1806">
        <f t="array" ref="K1806">+((SUM(COS($I1806/$K$1*($A$22:$A$2000))*$B$22:$B$2000)))</f>
        <v>0.71111882757651723</v>
      </c>
      <c r="L1806">
        <f t="array" ref="L1806">+((SUM(COS($I1806/$K$1*($A$22:$A$2000))*$C$22:$C$2000)))</f>
        <v>-3.1272210827784392</v>
      </c>
    </row>
    <row r="1807" spans="9:12" x14ac:dyDescent="0.25">
      <c r="I1807">
        <f t="shared" si="87"/>
        <v>1805</v>
      </c>
      <c r="J1807">
        <f t="shared" si="86"/>
        <v>2.8727467228087109</v>
      </c>
      <c r="K1807">
        <f t="array" ref="K1807">+((SUM(COS($I1807/$K$1*($A$22:$A$2000))*$B$22:$B$2000)))</f>
        <v>-1.1812944019775331</v>
      </c>
      <c r="L1807">
        <f t="array" ref="L1807">+((SUM(COS($I1807/$K$1*($A$22:$A$2000))*$C$22:$C$2000)))</f>
        <v>-4.0184430025375688</v>
      </c>
    </row>
    <row r="1808" spans="9:12" x14ac:dyDescent="0.25">
      <c r="I1808">
        <f t="shared" si="87"/>
        <v>1806</v>
      </c>
      <c r="J1808">
        <f t="shared" si="86"/>
        <v>2.8743382722396298</v>
      </c>
      <c r="K1808">
        <f t="array" ref="K1808">+((SUM(COS($I1808/$K$1*($A$22:$A$2000))*$B$22:$B$2000)))</f>
        <v>-1.624884792632999</v>
      </c>
      <c r="L1808">
        <f t="array" ref="L1808">+((SUM(COS($I1808/$K$1*($A$22:$A$2000))*$C$22:$C$2000)))</f>
        <v>1.3776218395279503</v>
      </c>
    </row>
    <row r="1809" spans="9:12" x14ac:dyDescent="0.25">
      <c r="I1809">
        <f t="shared" si="87"/>
        <v>1807</v>
      </c>
      <c r="J1809">
        <f t="shared" si="86"/>
        <v>2.8759298216705487</v>
      </c>
      <c r="K1809">
        <f t="array" ref="K1809">+((SUM(COS($I1809/$K$1*($A$22:$A$2000))*$B$22:$B$2000)))</f>
        <v>-4.9027960192389426E-2</v>
      </c>
      <c r="L1809">
        <f t="array" ref="L1809">+((SUM(COS($I1809/$K$1*($A$22:$A$2000))*$C$22:$C$2000)))</f>
        <v>6.6358668342155074</v>
      </c>
    </row>
    <row r="1810" spans="9:12" x14ac:dyDescent="0.25">
      <c r="I1810">
        <f t="shared" si="87"/>
        <v>1808</v>
      </c>
      <c r="J1810">
        <f t="shared" si="86"/>
        <v>2.8775213711014676</v>
      </c>
      <c r="K1810">
        <f t="array" ref="K1810">+((SUM(COS($I1810/$K$1*($A$22:$A$2000))*$B$22:$B$2000)))</f>
        <v>1.4868224853424967</v>
      </c>
      <c r="L1810">
        <f t="array" ref="L1810">+((SUM(COS($I1810/$K$1*($A$22:$A$2000))*$C$22:$C$2000)))</f>
        <v>4.754881312159025</v>
      </c>
    </row>
    <row r="1811" spans="9:12" x14ac:dyDescent="0.25">
      <c r="I1811">
        <f t="shared" si="87"/>
        <v>1809</v>
      </c>
      <c r="J1811">
        <f t="shared" si="86"/>
        <v>2.8791129205323869</v>
      </c>
      <c r="K1811">
        <f t="array" ref="K1811">+((SUM(COS($I1811/$K$1*($A$22:$A$2000))*$B$22:$B$2000)))</f>
        <v>1.1404146384696692</v>
      </c>
      <c r="L1811">
        <f t="array" ref="L1811">+((SUM(COS($I1811/$K$1*($A$22:$A$2000))*$C$22:$C$2000)))</f>
        <v>-2.5180355031829511</v>
      </c>
    </row>
    <row r="1812" spans="9:12" x14ac:dyDescent="0.25">
      <c r="I1812">
        <f t="shared" si="87"/>
        <v>1810</v>
      </c>
      <c r="J1812">
        <f t="shared" si="86"/>
        <v>2.8807044699633058</v>
      </c>
      <c r="K1812">
        <f t="array" ref="K1812">+((SUM(COS($I1812/$K$1*($A$22:$A$2000))*$B$22:$B$2000)))</f>
        <v>-0.41224864063979383</v>
      </c>
      <c r="L1812">
        <f t="array" ref="L1812">+((SUM(COS($I1812/$K$1*($A$22:$A$2000))*$C$22:$C$2000)))</f>
        <v>-7.1190317014910862</v>
      </c>
    </row>
    <row r="1813" spans="9:12" x14ac:dyDescent="0.25">
      <c r="I1813">
        <f t="shared" si="87"/>
        <v>1811</v>
      </c>
      <c r="J1813">
        <f t="shared" si="86"/>
        <v>2.8822960193942246</v>
      </c>
      <c r="K1813">
        <f t="array" ref="K1813">+((SUM(COS($I1813/$K$1*($A$22:$A$2000))*$B$22:$B$2000)))</f>
        <v>-1.2232675824979138</v>
      </c>
      <c r="L1813">
        <f t="array" ref="L1813">+((SUM(COS($I1813/$K$1*($A$22:$A$2000))*$C$22:$C$2000)))</f>
        <v>-4.680809670480766</v>
      </c>
    </row>
    <row r="1814" spans="9:12" x14ac:dyDescent="0.25">
      <c r="I1814">
        <f t="shared" si="87"/>
        <v>1812</v>
      </c>
      <c r="J1814">
        <f t="shared" si="86"/>
        <v>2.883887568825144</v>
      </c>
      <c r="K1814">
        <f t="array" ref="K1814">+((SUM(COS($I1814/$K$1*($A$22:$A$2000))*$B$22:$B$2000)))</f>
        <v>-0.66191804350881889</v>
      </c>
      <c r="L1814">
        <f t="array" ref="L1814">+((SUM(COS($I1814/$K$1*($A$22:$A$2000))*$C$22:$C$2000)))</f>
        <v>1.3135031446301659</v>
      </c>
    </row>
    <row r="1815" spans="9:12" x14ac:dyDescent="0.25">
      <c r="I1815">
        <f t="shared" si="87"/>
        <v>1813</v>
      </c>
      <c r="J1815">
        <f t="shared" si="86"/>
        <v>2.8854791182560624</v>
      </c>
      <c r="K1815">
        <f t="array" ref="K1815">+((SUM(COS($I1815/$K$1*($A$22:$A$2000))*$B$22:$B$2000)))</f>
        <v>0.27701558846455926</v>
      </c>
      <c r="L1815">
        <f t="array" ref="L1815">+((SUM(COS($I1815/$K$1*($A$22:$A$2000))*$C$22:$C$2000)))</f>
        <v>4.9409217543034334</v>
      </c>
    </row>
    <row r="1816" spans="9:12" x14ac:dyDescent="0.25">
      <c r="I1816">
        <f t="shared" si="87"/>
        <v>1814</v>
      </c>
      <c r="J1816">
        <f t="shared" si="86"/>
        <v>2.8870706676869817</v>
      </c>
      <c r="K1816">
        <f t="array" ref="K1816">+((SUM(COS($I1816/$K$1*($A$22:$A$2000))*$B$22:$B$2000)))</f>
        <v>0.71356312735762362</v>
      </c>
      <c r="L1816">
        <f t="array" ref="L1816">+((SUM(COS($I1816/$K$1*($A$22:$A$2000))*$C$22:$C$2000)))</f>
        <v>4.113791975777862</v>
      </c>
    </row>
    <row r="1817" spans="9:12" x14ac:dyDescent="0.25">
      <c r="I1817">
        <f t="shared" si="87"/>
        <v>1815</v>
      </c>
      <c r="J1817">
        <f t="shared" si="86"/>
        <v>2.8886622171179002</v>
      </c>
      <c r="K1817">
        <f t="array" ref="K1817">+((SUM(COS($I1817/$K$1*($A$22:$A$2000))*$B$22:$B$2000)))</f>
        <v>0.70815581067923528</v>
      </c>
      <c r="L1817">
        <f t="array" ref="L1817">+((SUM(COS($I1817/$K$1*($A$22:$A$2000))*$C$22:$C$2000)))</f>
        <v>0.77214600971259617</v>
      </c>
    </row>
    <row r="1818" spans="9:12" x14ac:dyDescent="0.25">
      <c r="I1818">
        <f t="shared" si="87"/>
        <v>1816</v>
      </c>
      <c r="J1818">
        <f t="shared" si="86"/>
        <v>2.8902537665488195</v>
      </c>
      <c r="K1818">
        <f t="array" ref="K1818">+((SUM(COS($I1818/$K$1*($A$22:$A$2000))*$B$22:$B$2000)))</f>
        <v>0.40412311928712558</v>
      </c>
      <c r="L1818">
        <f t="array" ref="L1818">+((SUM(COS($I1818/$K$1*($A$22:$A$2000))*$C$22:$C$2000)))</f>
        <v>-2.3206759144721509</v>
      </c>
    </row>
    <row r="1819" spans="9:12" x14ac:dyDescent="0.25">
      <c r="I1819">
        <f t="shared" si="87"/>
        <v>1817</v>
      </c>
      <c r="J1819">
        <f t="shared" si="86"/>
        <v>2.8918453159797388</v>
      </c>
      <c r="K1819">
        <f t="array" ref="K1819">+((SUM(COS($I1819/$K$1*($A$22:$A$2000))*$B$22:$B$2000)))</f>
        <v>-0.4028000073222443</v>
      </c>
      <c r="L1819">
        <f t="array" ref="L1819">+((SUM(COS($I1819/$K$1*($A$22:$A$2000))*$C$22:$C$2000)))</f>
        <v>-3.2798293195732033</v>
      </c>
    </row>
    <row r="1820" spans="9:12" x14ac:dyDescent="0.25">
      <c r="I1820">
        <f t="shared" si="87"/>
        <v>1818</v>
      </c>
      <c r="J1820">
        <f t="shared" si="86"/>
        <v>2.8934368654106573</v>
      </c>
      <c r="K1820">
        <f t="array" ref="K1820">+((SUM(COS($I1820/$K$1*($A$22:$A$2000))*$B$22:$B$2000)))</f>
        <v>-1.3556036211163276</v>
      </c>
      <c r="L1820">
        <f t="array" ref="L1820">+((SUM(COS($I1820/$K$1*($A$22:$A$2000))*$C$22:$C$2000)))</f>
        <v>-1.55130475465874</v>
      </c>
    </row>
    <row r="1821" spans="9:12" x14ac:dyDescent="0.25">
      <c r="I1821">
        <f t="shared" si="87"/>
        <v>1819</v>
      </c>
      <c r="J1821">
        <f t="shared" si="86"/>
        <v>2.8950284148415766</v>
      </c>
      <c r="K1821">
        <f t="array" ref="K1821">+((SUM(COS($I1821/$K$1*($A$22:$A$2000))*$B$22:$B$2000)))</f>
        <v>-1.2370181760963455</v>
      </c>
      <c r="L1821">
        <f t="array" ref="L1821">+((SUM(COS($I1821/$K$1*($A$22:$A$2000))*$C$22:$C$2000)))</f>
        <v>1.2612336261321004</v>
      </c>
    </row>
    <row r="1822" spans="9:12" x14ac:dyDescent="0.25">
      <c r="I1822">
        <f t="shared" si="87"/>
        <v>1820</v>
      </c>
      <c r="J1822">
        <f t="shared" si="86"/>
        <v>2.896619964272495</v>
      </c>
      <c r="K1822">
        <f t="array" ref="K1822">+((SUM(COS($I1822/$K$1*($A$22:$A$2000))*$B$22:$B$2000)))</f>
        <v>0.454735918124891</v>
      </c>
      <c r="L1822">
        <f t="array" ref="L1822">+((SUM(COS($I1822/$K$1*($A$22:$A$2000))*$C$22:$C$2000)))</f>
        <v>2.1286912942955833</v>
      </c>
    </row>
    <row r="1823" spans="9:12" x14ac:dyDescent="0.25">
      <c r="I1823">
        <f t="shared" si="87"/>
        <v>1821</v>
      </c>
      <c r="J1823">
        <f t="shared" si="86"/>
        <v>2.8982115137034143</v>
      </c>
      <c r="K1823">
        <f t="array" ref="K1823">+((SUM(COS($I1823/$K$1*($A$22:$A$2000))*$B$22:$B$2000)))</f>
        <v>2.1801727321863589</v>
      </c>
      <c r="L1823">
        <f t="array" ref="L1823">+((SUM(COS($I1823/$K$1*($A$22:$A$2000))*$C$22:$C$2000)))</f>
        <v>9.8905777591662913E-2</v>
      </c>
    </row>
    <row r="1824" spans="9:12" x14ac:dyDescent="0.25">
      <c r="I1824">
        <f t="shared" si="87"/>
        <v>1822</v>
      </c>
      <c r="J1824">
        <f t="shared" si="86"/>
        <v>2.8998030631343328</v>
      </c>
      <c r="K1824">
        <f t="array" ref="K1824">+((SUM(COS($I1824/$K$1*($A$22:$A$2000))*$B$22:$B$2000)))</f>
        <v>1.7907391275467737</v>
      </c>
      <c r="L1824">
        <f t="array" ref="L1824">+((SUM(COS($I1824/$K$1*($A$22:$A$2000))*$C$22:$C$2000)))</f>
        <v>-1.8178795417857947</v>
      </c>
    </row>
    <row r="1825" spans="9:12" x14ac:dyDescent="0.25">
      <c r="I1825">
        <f t="shared" si="87"/>
        <v>1823</v>
      </c>
      <c r="J1825">
        <f t="shared" si="86"/>
        <v>2.9013946125652521</v>
      </c>
      <c r="K1825">
        <f t="array" ref="K1825">+((SUM(COS($I1825/$K$1*($A$22:$A$2000))*$B$22:$B$2000)))</f>
        <v>-0.65961249224781371</v>
      </c>
      <c r="L1825">
        <f t="array" ref="L1825">+((SUM(COS($I1825/$K$1*($A$22:$A$2000))*$C$22:$C$2000)))</f>
        <v>-0.45648529399406479</v>
      </c>
    </row>
    <row r="1826" spans="9:12" x14ac:dyDescent="0.25">
      <c r="I1826">
        <f t="shared" si="87"/>
        <v>1824</v>
      </c>
      <c r="J1826">
        <f t="shared" si="86"/>
        <v>2.902986161996171</v>
      </c>
      <c r="K1826">
        <f t="array" ref="K1826">+((SUM(COS($I1826/$K$1*($A$22:$A$2000))*$B$22:$B$2000)))</f>
        <v>-2.5807962257116497</v>
      </c>
      <c r="L1826">
        <f t="array" ref="L1826">+((SUM(COS($I1826/$K$1*($A$22:$A$2000))*$C$22:$C$2000)))</f>
        <v>2.4997188923460216</v>
      </c>
    </row>
    <row r="1827" spans="9:12" x14ac:dyDescent="0.25">
      <c r="I1827">
        <f t="shared" si="87"/>
        <v>1825</v>
      </c>
      <c r="J1827">
        <f t="shared" si="86"/>
        <v>2.9045777114270899</v>
      </c>
      <c r="K1827">
        <f t="array" ref="K1827">+((SUM(COS($I1827/$K$1*($A$22:$A$2000))*$B$22:$B$2000)))</f>
        <v>-1.8299823512829732</v>
      </c>
      <c r="L1827">
        <f t="array" ref="L1827">+((SUM(COS($I1827/$K$1*($A$22:$A$2000))*$C$22:$C$2000)))</f>
        <v>2.3094099342280079</v>
      </c>
    </row>
    <row r="1828" spans="9:12" x14ac:dyDescent="0.25">
      <c r="I1828">
        <f t="shared" si="87"/>
        <v>1826</v>
      </c>
      <c r="J1828">
        <f t="shared" si="86"/>
        <v>2.9061692608580092</v>
      </c>
      <c r="K1828">
        <f t="array" ref="K1828">+((SUM(COS($I1828/$K$1*($A$22:$A$2000))*$B$22:$B$2000)))</f>
        <v>0.69678630482709281</v>
      </c>
      <c r="L1828">
        <f t="array" ref="L1828">+((SUM(COS($I1828/$K$1*($A$22:$A$2000))*$C$22:$C$2000)))</f>
        <v>-1.6938915229750313</v>
      </c>
    </row>
    <row r="1829" spans="9:12" x14ac:dyDescent="0.25">
      <c r="I1829">
        <f t="shared" si="87"/>
        <v>1827</v>
      </c>
      <c r="J1829">
        <f t="shared" si="86"/>
        <v>2.9077608102889276</v>
      </c>
      <c r="K1829">
        <f t="array" ref="K1829">+((SUM(COS($I1829/$K$1*($A$22:$A$2000))*$B$22:$B$2000)))</f>
        <v>2.205711247301708</v>
      </c>
      <c r="L1829">
        <f t="array" ref="L1829">+((SUM(COS($I1829/$K$1*($A$22:$A$2000))*$C$22:$C$2000)))</f>
        <v>-4.2007843615386253</v>
      </c>
    </row>
    <row r="1830" spans="9:12" x14ac:dyDescent="0.25">
      <c r="I1830">
        <f t="shared" si="87"/>
        <v>1828</v>
      </c>
      <c r="J1830">
        <f t="shared" si="86"/>
        <v>2.909352359719847</v>
      </c>
      <c r="K1830">
        <f t="array" ref="K1830">+((SUM(COS($I1830/$K$1*($A$22:$A$2000))*$B$22:$B$2000)))</f>
        <v>1.3512606978027688</v>
      </c>
      <c r="L1830">
        <f t="array" ref="L1830">+((SUM(COS($I1830/$K$1*($A$22:$A$2000))*$C$22:$C$2000)))</f>
        <v>-1.2016648875840632</v>
      </c>
    </row>
    <row r="1831" spans="9:12" x14ac:dyDescent="0.25">
      <c r="I1831">
        <f t="shared" si="87"/>
        <v>1829</v>
      </c>
      <c r="J1831">
        <f t="shared" si="86"/>
        <v>2.9109439091507658</v>
      </c>
      <c r="K1831">
        <f t="array" ref="K1831">+((SUM(COS($I1831/$K$1*($A$22:$A$2000))*$B$22:$B$2000)))</f>
        <v>-0.46336662175232052</v>
      </c>
      <c r="L1831">
        <f t="array" ref="L1831">+((SUM(COS($I1831/$K$1*($A$22:$A$2000))*$C$22:$C$2000)))</f>
        <v>3.687103164413513</v>
      </c>
    </row>
    <row r="1832" spans="9:12" x14ac:dyDescent="0.25">
      <c r="I1832">
        <f t="shared" si="87"/>
        <v>1830</v>
      </c>
      <c r="J1832">
        <f t="shared" si="86"/>
        <v>2.9125354585816847</v>
      </c>
      <c r="K1832">
        <f t="array" ref="K1832">+((SUM(COS($I1832/$K$1*($A$22:$A$2000))*$B$22:$B$2000)))</f>
        <v>-1.1707165365772116</v>
      </c>
      <c r="L1832">
        <f t="array" ref="L1832">+((SUM(COS($I1832/$K$1*($A$22:$A$2000))*$C$22:$C$2000)))</f>
        <v>3.7676031122260096</v>
      </c>
    </row>
    <row r="1833" spans="9:12" x14ac:dyDescent="0.25">
      <c r="I1833">
        <f t="shared" si="87"/>
        <v>1831</v>
      </c>
      <c r="J1833">
        <f t="shared" si="86"/>
        <v>2.9141270080126036</v>
      </c>
      <c r="K1833">
        <f t="array" ref="K1833">+((SUM(COS($I1833/$K$1*($A$22:$A$2000))*$B$22:$B$2000)))</f>
        <v>-0.51389169452805494</v>
      </c>
      <c r="L1833">
        <f t="array" ref="L1833">+((SUM(COS($I1833/$K$1*($A$22:$A$2000))*$C$22:$C$2000)))</f>
        <v>-1.2018476951863317</v>
      </c>
    </row>
    <row r="1834" spans="9:12" x14ac:dyDescent="0.25">
      <c r="I1834">
        <f t="shared" si="87"/>
        <v>1832</v>
      </c>
      <c r="J1834">
        <f t="shared" si="86"/>
        <v>2.9157185574435229</v>
      </c>
      <c r="K1834">
        <f t="array" ref="K1834">+((SUM(COS($I1834/$K$1*($A$22:$A$2000))*$B$22:$B$2000)))</f>
        <v>0.14453023683923444</v>
      </c>
      <c r="L1834">
        <f t="array" ref="L1834">+((SUM(COS($I1834/$K$1*($A$22:$A$2000))*$C$22:$C$2000)))</f>
        <v>-4.4228603070769665</v>
      </c>
    </row>
    <row r="1835" spans="9:12" x14ac:dyDescent="0.25">
      <c r="I1835">
        <f t="shared" si="87"/>
        <v>1833</v>
      </c>
      <c r="J1835">
        <f t="shared" si="86"/>
        <v>2.9173101068744414</v>
      </c>
      <c r="K1835">
        <f t="array" ref="K1835">+((SUM(COS($I1835/$K$1*($A$22:$A$2000))*$B$22:$B$2000)))</f>
        <v>-4.5990661664519837E-2</v>
      </c>
      <c r="L1835">
        <f t="array" ref="L1835">+((SUM(COS($I1835/$K$1*($A$22:$A$2000))*$C$22:$C$2000)))</f>
        <v>-1.6538088646894575</v>
      </c>
    </row>
    <row r="1836" spans="9:12" x14ac:dyDescent="0.25">
      <c r="I1836">
        <f t="shared" si="87"/>
        <v>1834</v>
      </c>
      <c r="J1836">
        <f t="shared" si="86"/>
        <v>2.9189016563053607</v>
      </c>
      <c r="K1836">
        <f t="array" ref="K1836">+((SUM(COS($I1836/$K$1*($A$22:$A$2000))*$B$22:$B$2000)))</f>
        <v>-0.405036750040625</v>
      </c>
      <c r="L1836">
        <f t="array" ref="L1836">+((SUM(COS($I1836/$K$1*($A$22:$A$2000))*$C$22:$C$2000)))</f>
        <v>2.9155646157880999</v>
      </c>
    </row>
    <row r="1837" spans="9:12" x14ac:dyDescent="0.25">
      <c r="I1837">
        <f t="shared" si="87"/>
        <v>1835</v>
      </c>
      <c r="J1837">
        <f t="shared" si="86"/>
        <v>2.9204932057362796</v>
      </c>
      <c r="K1837">
        <f t="array" ref="K1837">+((SUM(COS($I1837/$K$1*($A$22:$A$2000))*$B$22:$B$2000)))</f>
        <v>2.1851125355126236E-2</v>
      </c>
      <c r="L1837">
        <f t="array" ref="L1837">+((SUM(COS($I1837/$K$1*($A$22:$A$2000))*$C$22:$C$2000)))</f>
        <v>3.0382036391832217</v>
      </c>
    </row>
    <row r="1838" spans="9:12" x14ac:dyDescent="0.25">
      <c r="I1838">
        <f t="shared" si="87"/>
        <v>1836</v>
      </c>
      <c r="J1838">
        <f t="shared" si="86"/>
        <v>2.9220847551671985</v>
      </c>
      <c r="K1838">
        <f t="array" ref="K1838">+((SUM(COS($I1838/$K$1*($A$22:$A$2000))*$B$22:$B$2000)))</f>
        <v>0.91485653656635801</v>
      </c>
      <c r="L1838">
        <f t="array" ref="L1838">+((SUM(COS($I1838/$K$1*($A$22:$A$2000))*$C$22:$C$2000)))</f>
        <v>-0.60904212829019255</v>
      </c>
    </row>
    <row r="1839" spans="9:12" x14ac:dyDescent="0.25">
      <c r="I1839">
        <f t="shared" si="87"/>
        <v>1837</v>
      </c>
      <c r="J1839">
        <f t="shared" si="86"/>
        <v>2.9236763045981178</v>
      </c>
      <c r="K1839">
        <f t="array" ref="K1839">+((SUM(COS($I1839/$K$1*($A$22:$A$2000))*$B$22:$B$2000)))</f>
        <v>1.03611795830102</v>
      </c>
      <c r="L1839">
        <f t="array" ref="L1839">+((SUM(COS($I1839/$K$1*($A$22:$A$2000))*$C$22:$C$2000)))</f>
        <v>-2.1295688455626034</v>
      </c>
    </row>
    <row r="1840" spans="9:12" x14ac:dyDescent="0.25">
      <c r="I1840">
        <f t="shared" si="87"/>
        <v>1838</v>
      </c>
      <c r="J1840">
        <f t="shared" si="86"/>
        <v>2.9252678540290362</v>
      </c>
      <c r="K1840">
        <f t="array" ref="K1840">+((SUM(COS($I1840/$K$1*($A$22:$A$2000))*$B$22:$B$2000)))</f>
        <v>-2.7810461531185549E-2</v>
      </c>
      <c r="L1840">
        <f t="array" ref="L1840">+((SUM(COS($I1840/$K$1*($A$22:$A$2000))*$C$22:$C$2000)))</f>
        <v>0.25429390472235663</v>
      </c>
    </row>
    <row r="1841" spans="9:12" x14ac:dyDescent="0.25">
      <c r="I1841">
        <f t="shared" si="87"/>
        <v>1839</v>
      </c>
      <c r="J1841">
        <f t="shared" si="86"/>
        <v>2.9268594034599555</v>
      </c>
      <c r="K1841">
        <f t="array" ref="K1841">+((SUM(COS($I1841/$K$1*($A$22:$A$2000))*$B$22:$B$2000)))</f>
        <v>-1.1510735811705983</v>
      </c>
      <c r="L1841">
        <f t="array" ref="L1841">+((SUM(COS($I1841/$K$1*($A$22:$A$2000))*$C$22:$C$2000)))</f>
        <v>1.7316866320379927</v>
      </c>
    </row>
    <row r="1842" spans="9:12" x14ac:dyDescent="0.25">
      <c r="I1842">
        <f t="shared" si="87"/>
        <v>1840</v>
      </c>
      <c r="J1842">
        <f t="shared" si="86"/>
        <v>2.928450952890874</v>
      </c>
      <c r="K1842">
        <f t="array" ref="K1842">+((SUM(COS($I1842/$K$1*($A$22:$A$2000))*$B$22:$B$2000)))</f>
        <v>-1.0276851186921159</v>
      </c>
      <c r="L1842">
        <f t="array" ref="L1842">+((SUM(COS($I1842/$K$1*($A$22:$A$2000))*$C$22:$C$2000)))</f>
        <v>-1.0133744949624188</v>
      </c>
    </row>
    <row r="1843" spans="9:12" x14ac:dyDescent="0.25">
      <c r="I1843">
        <f t="shared" si="87"/>
        <v>1841</v>
      </c>
      <c r="J1843">
        <f t="shared" si="86"/>
        <v>2.9300425023217933</v>
      </c>
      <c r="K1843">
        <f t="array" ref="K1843">+((SUM(COS($I1843/$K$1*($A$22:$A$2000))*$B$22:$B$2000)))</f>
        <v>0.13037133439986298</v>
      </c>
      <c r="L1843">
        <f t="array" ref="L1843">+((SUM(COS($I1843/$K$1*($A$22:$A$2000))*$C$22:$C$2000)))</f>
        <v>-3.9220211524368276</v>
      </c>
    </row>
    <row r="1844" spans="9:12" x14ac:dyDescent="0.25">
      <c r="I1844">
        <f t="shared" si="87"/>
        <v>1842</v>
      </c>
      <c r="J1844">
        <f t="shared" si="86"/>
        <v>2.9316340517527126</v>
      </c>
      <c r="K1844">
        <f t="array" ref="K1844">+((SUM(COS($I1844/$K$1*($A$22:$A$2000))*$B$22:$B$2000)))</f>
        <v>0.83110056450680747</v>
      </c>
      <c r="L1844">
        <f t="array" ref="L1844">+((SUM(COS($I1844/$K$1*($A$22:$A$2000))*$C$22:$C$2000)))</f>
        <v>-1.4409972309897532</v>
      </c>
    </row>
    <row r="1845" spans="9:12" x14ac:dyDescent="0.25">
      <c r="I1845">
        <f t="shared" si="87"/>
        <v>1843</v>
      </c>
      <c r="J1845">
        <f t="shared" si="86"/>
        <v>2.9332256011836311</v>
      </c>
      <c r="K1845">
        <f t="array" ref="K1845">+((SUM(COS($I1845/$K$1*($A$22:$A$2000))*$B$22:$B$2000)))</f>
        <v>0.2606094587873693</v>
      </c>
      <c r="L1845">
        <f t="array" ref="L1845">+((SUM(COS($I1845/$K$1*($A$22:$A$2000))*$C$22:$C$2000)))</f>
        <v>4.4154785152799088</v>
      </c>
    </row>
    <row r="1846" spans="9:12" x14ac:dyDescent="0.25">
      <c r="I1846">
        <f t="shared" si="87"/>
        <v>1844</v>
      </c>
      <c r="J1846">
        <f t="shared" si="86"/>
        <v>2.9348171506145504</v>
      </c>
      <c r="K1846">
        <f t="array" ref="K1846">+((SUM(COS($I1846/$K$1*($A$22:$A$2000))*$B$22:$B$2000)))</f>
        <v>-0.6013412269867463</v>
      </c>
      <c r="L1846">
        <f t="array" ref="L1846">+((SUM(COS($I1846/$K$1*($A$22:$A$2000))*$C$22:$C$2000)))</f>
        <v>5.8691137402035736</v>
      </c>
    </row>
    <row r="1847" spans="9:12" x14ac:dyDescent="0.25">
      <c r="I1847">
        <f t="shared" si="87"/>
        <v>1845</v>
      </c>
      <c r="J1847">
        <f t="shared" si="86"/>
        <v>2.9364087000454688</v>
      </c>
      <c r="K1847">
        <f t="array" ref="K1847">+((SUM(COS($I1847/$K$1*($A$22:$A$2000))*$B$22:$B$2000)))</f>
        <v>-0.29863330054476489</v>
      </c>
      <c r="L1847">
        <f t="array" ref="L1847">+((SUM(COS($I1847/$K$1*($A$22:$A$2000))*$C$22:$C$2000)))</f>
        <v>0.22502953603307924</v>
      </c>
    </row>
    <row r="1848" spans="9:12" x14ac:dyDescent="0.25">
      <c r="I1848">
        <f t="shared" si="87"/>
        <v>1846</v>
      </c>
      <c r="J1848">
        <f t="shared" si="86"/>
        <v>2.9380002494763882</v>
      </c>
      <c r="K1848">
        <f t="array" ref="K1848">+((SUM(COS($I1848/$K$1*($A$22:$A$2000))*$B$22:$B$2000)))</f>
        <v>0.98993051507825847</v>
      </c>
      <c r="L1848">
        <f t="array" ref="L1848">+((SUM(COS($I1848/$K$1*($A$22:$A$2000))*$C$22:$C$2000)))</f>
        <v>-5.7898625728216757</v>
      </c>
    </row>
    <row r="1849" spans="9:12" x14ac:dyDescent="0.25">
      <c r="I1849">
        <f t="shared" si="87"/>
        <v>1847</v>
      </c>
      <c r="J1849">
        <f t="shared" si="86"/>
        <v>2.9395917989073066</v>
      </c>
      <c r="K1849">
        <f t="array" ref="K1849">+((SUM(COS($I1849/$K$1*($A$22:$A$2000))*$B$22:$B$2000)))</f>
        <v>1.4404318287801661</v>
      </c>
      <c r="L1849">
        <f t="array" ref="L1849">+((SUM(COS($I1849/$K$1*($A$22:$A$2000))*$C$22:$C$2000)))</f>
        <v>-4.8134145089022322</v>
      </c>
    </row>
    <row r="1850" spans="9:12" x14ac:dyDescent="0.25">
      <c r="I1850">
        <f t="shared" si="87"/>
        <v>1848</v>
      </c>
      <c r="J1850">
        <f t="shared" si="86"/>
        <v>2.9411833483382259</v>
      </c>
      <c r="K1850">
        <f t="array" ref="K1850">+((SUM(COS($I1850/$K$1*($A$22:$A$2000))*$B$22:$B$2000)))</f>
        <v>-5.6057180842066012E-2</v>
      </c>
      <c r="L1850">
        <f t="array" ref="L1850">+((SUM(COS($I1850/$K$1*($A$22:$A$2000))*$C$22:$C$2000)))</f>
        <v>1.3604176299736443</v>
      </c>
    </row>
    <row r="1851" spans="9:12" x14ac:dyDescent="0.25">
      <c r="I1851">
        <f t="shared" si="87"/>
        <v>1849</v>
      </c>
      <c r="J1851">
        <f t="shared" si="86"/>
        <v>2.9427748977691448</v>
      </c>
      <c r="K1851">
        <f t="array" ref="K1851">+((SUM(COS($I1851/$K$1*($A$22:$A$2000))*$B$22:$B$2000)))</f>
        <v>-2.1446778107582136</v>
      </c>
      <c r="L1851">
        <f t="array" ref="L1851">+((SUM(COS($I1851/$K$1*($A$22:$A$2000))*$C$22:$C$2000)))</f>
        <v>4.5336896316669071</v>
      </c>
    </row>
    <row r="1852" spans="9:12" x14ac:dyDescent="0.25">
      <c r="I1852">
        <f t="shared" si="87"/>
        <v>1850</v>
      </c>
      <c r="J1852">
        <f t="shared" si="86"/>
        <v>2.9443664472000637</v>
      </c>
      <c r="K1852">
        <f t="array" ref="K1852">+((SUM(COS($I1852/$K$1*($A$22:$A$2000))*$B$22:$B$2000)))</f>
        <v>-2.3333190294102231</v>
      </c>
      <c r="L1852">
        <f t="array" ref="L1852">+((SUM(COS($I1852/$K$1*($A$22:$A$2000))*$C$22:$C$2000)))</f>
        <v>1.2780782691102623</v>
      </c>
    </row>
    <row r="1853" spans="9:12" x14ac:dyDescent="0.25">
      <c r="I1853">
        <f t="shared" si="87"/>
        <v>1851</v>
      </c>
      <c r="J1853">
        <f t="shared" si="86"/>
        <v>2.945957996630983</v>
      </c>
      <c r="K1853">
        <f t="array" ref="K1853">+((SUM(COS($I1853/$K$1*($A$22:$A$2000))*$B$22:$B$2000)))</f>
        <v>1.1159344949303329E-2</v>
      </c>
      <c r="L1853">
        <f t="array" ref="L1853">+((SUM(COS($I1853/$K$1*($A$22:$A$2000))*$C$22:$C$2000)))</f>
        <v>-2.9782172685018291</v>
      </c>
    </row>
    <row r="1854" spans="9:12" x14ac:dyDescent="0.25">
      <c r="I1854">
        <f t="shared" si="87"/>
        <v>1852</v>
      </c>
      <c r="J1854">
        <f t="shared" si="86"/>
        <v>2.9475495460619014</v>
      </c>
      <c r="K1854">
        <f t="array" ref="K1854">+((SUM(COS($I1854/$K$1*($A$22:$A$2000))*$B$22:$B$2000)))</f>
        <v>2.6680088311250771</v>
      </c>
      <c r="L1854">
        <f t="array" ref="L1854">+((SUM(COS($I1854/$K$1*($A$22:$A$2000))*$C$22:$C$2000)))</f>
        <v>-2.0106786396492184</v>
      </c>
    </row>
    <row r="1855" spans="9:12" x14ac:dyDescent="0.25">
      <c r="I1855">
        <f t="shared" si="87"/>
        <v>1853</v>
      </c>
      <c r="J1855">
        <f t="shared" si="86"/>
        <v>2.9491410954928208</v>
      </c>
      <c r="K1855">
        <f t="array" ref="K1855">+((SUM(COS($I1855/$K$1*($A$22:$A$2000))*$B$22:$B$2000)))</f>
        <v>2.8923075706727603</v>
      </c>
      <c r="L1855">
        <f t="array" ref="L1855">+((SUM(COS($I1855/$K$1*($A$22:$A$2000))*$C$22:$C$2000)))</f>
        <v>2.6612967744691316</v>
      </c>
    </row>
    <row r="1856" spans="9:12" x14ac:dyDescent="0.25">
      <c r="I1856">
        <f t="shared" si="87"/>
        <v>1854</v>
      </c>
      <c r="J1856">
        <f t="shared" si="86"/>
        <v>2.9507326449237397</v>
      </c>
      <c r="K1856">
        <f t="array" ref="K1856">+((SUM(COS($I1856/$K$1*($A$22:$A$2000))*$B$22:$B$2000)))</f>
        <v>0.38864072781573938</v>
      </c>
      <c r="L1856">
        <f t="array" ref="L1856">+((SUM(COS($I1856/$K$1*($A$22:$A$2000))*$C$22:$C$2000)))</f>
        <v>4.2468806486042663</v>
      </c>
    </row>
    <row r="1857" spans="9:12" x14ac:dyDescent="0.25">
      <c r="I1857">
        <f t="shared" si="87"/>
        <v>1855</v>
      </c>
      <c r="J1857">
        <f t="shared" si="86"/>
        <v>2.9523241943546585</v>
      </c>
      <c r="K1857">
        <f t="array" ref="K1857">+((SUM(COS($I1857/$K$1*($A$22:$A$2000))*$B$22:$B$2000)))</f>
        <v>-2.4216424402080206</v>
      </c>
      <c r="L1857">
        <f t="array" ref="L1857">+((SUM(COS($I1857/$K$1*($A$22:$A$2000))*$C$22:$C$2000)))</f>
        <v>0.10512451229906619</v>
      </c>
    </row>
    <row r="1858" spans="9:12" x14ac:dyDescent="0.25">
      <c r="I1858">
        <f t="shared" si="87"/>
        <v>1856</v>
      </c>
      <c r="J1858">
        <f t="shared" si="86"/>
        <v>2.9539157437855774</v>
      </c>
      <c r="K1858">
        <f t="array" ref="K1858">+((SUM(COS($I1858/$K$1*($A$22:$A$2000))*$B$22:$B$2000)))</f>
        <v>-2.9461394045597133</v>
      </c>
      <c r="L1858">
        <f t="array" ref="L1858">+((SUM(COS($I1858/$K$1*($A$22:$A$2000))*$C$22:$C$2000)))</f>
        <v>-4.8138791413664794</v>
      </c>
    </row>
    <row r="1859" spans="9:12" x14ac:dyDescent="0.25">
      <c r="I1859">
        <f t="shared" si="87"/>
        <v>1857</v>
      </c>
      <c r="J1859">
        <f t="shared" ref="J1859:J1922" si="88">+I1859/$K$1/2/PI()</f>
        <v>2.9555072932164967</v>
      </c>
      <c r="K1859">
        <f t="array" ref="K1859">+((SUM(COS($I1859/$K$1*($A$22:$A$2000))*$B$22:$B$2000)))</f>
        <v>-0.88999737624377417</v>
      </c>
      <c r="L1859">
        <f t="array" ref="L1859">+((SUM(COS($I1859/$K$1*($A$22:$A$2000))*$C$22:$C$2000)))</f>
        <v>-4.5449104414905888</v>
      </c>
    </row>
    <row r="1860" spans="9:12" x14ac:dyDescent="0.25">
      <c r="I1860">
        <f t="shared" si="87"/>
        <v>1858</v>
      </c>
      <c r="J1860">
        <f t="shared" si="88"/>
        <v>2.9570988426474152</v>
      </c>
      <c r="K1860">
        <f t="array" ref="K1860">+((SUM(COS($I1860/$K$1*($A$22:$A$2000))*$B$22:$B$2000)))</f>
        <v>1.7269593231908722</v>
      </c>
      <c r="L1860">
        <f t="array" ref="L1860">+((SUM(COS($I1860/$K$1*($A$22:$A$2000))*$C$22:$C$2000)))</f>
        <v>0.4790267612806795</v>
      </c>
    </row>
    <row r="1861" spans="9:12" x14ac:dyDescent="0.25">
      <c r="I1861">
        <f t="shared" ref="I1861:I1924" si="89">+I1860+1</f>
        <v>1859</v>
      </c>
      <c r="J1861">
        <f t="shared" si="88"/>
        <v>2.9586903920783345</v>
      </c>
      <c r="K1861">
        <f t="array" ref="K1861">+((SUM(COS($I1861/$K$1*($A$22:$A$2000))*$B$22:$B$2000)))</f>
        <v>2.6138812326812748</v>
      </c>
      <c r="L1861">
        <f t="array" ref="L1861">+((SUM(COS($I1861/$K$1*($A$22:$A$2000))*$C$22:$C$2000)))</f>
        <v>4.4447530582780921</v>
      </c>
    </row>
    <row r="1862" spans="9:12" x14ac:dyDescent="0.25">
      <c r="I1862">
        <f t="shared" si="89"/>
        <v>1860</v>
      </c>
      <c r="J1862">
        <f t="shared" si="88"/>
        <v>2.9602819415092534</v>
      </c>
      <c r="K1862">
        <f t="array" ref="K1862">+((SUM(COS($I1862/$K$1*($A$22:$A$2000))*$B$22:$B$2000)))</f>
        <v>1.1931004275166799</v>
      </c>
      <c r="L1862">
        <f t="array" ref="L1862">+((SUM(COS($I1862/$K$1*($A$22:$A$2000))*$C$22:$C$2000)))</f>
        <v>3.4122593989001038</v>
      </c>
    </row>
    <row r="1863" spans="9:12" x14ac:dyDescent="0.25">
      <c r="I1863">
        <f t="shared" si="89"/>
        <v>1861</v>
      </c>
      <c r="J1863">
        <f t="shared" si="88"/>
        <v>2.9618734909401723</v>
      </c>
      <c r="K1863">
        <f t="array" ref="K1863">+((SUM(COS($I1863/$K$1*($A$22:$A$2000))*$B$22:$B$2000)))</f>
        <v>-1.0817859860832255</v>
      </c>
      <c r="L1863">
        <f t="array" ref="L1863">+((SUM(COS($I1863/$K$1*($A$22:$A$2000))*$C$22:$C$2000)))</f>
        <v>-0.57042113605565026</v>
      </c>
    </row>
    <row r="1864" spans="9:12" x14ac:dyDescent="0.25">
      <c r="I1864">
        <f t="shared" si="89"/>
        <v>1862</v>
      </c>
      <c r="J1864">
        <f t="shared" si="88"/>
        <v>2.9634650403710916</v>
      </c>
      <c r="K1864">
        <f t="array" ref="K1864">+((SUM(COS($I1864/$K$1*($A$22:$A$2000))*$B$22:$B$2000)))</f>
        <v>-2.1247603287986987</v>
      </c>
      <c r="L1864">
        <f t="array" ref="L1864">+((SUM(COS($I1864/$K$1*($A$22:$A$2000))*$C$22:$C$2000)))</f>
        <v>-2.7279478592894191</v>
      </c>
    </row>
    <row r="1865" spans="9:12" x14ac:dyDescent="0.25">
      <c r="I1865">
        <f t="shared" si="89"/>
        <v>1863</v>
      </c>
      <c r="J1865">
        <f t="shared" si="88"/>
        <v>2.96505658980201</v>
      </c>
      <c r="K1865">
        <f t="array" ref="K1865">+((SUM(COS($I1865/$K$1*($A$22:$A$2000))*$B$22:$B$2000)))</f>
        <v>-1.1100143410024574</v>
      </c>
      <c r="L1865">
        <f t="array" ref="L1865">+((SUM(COS($I1865/$K$1*($A$22:$A$2000))*$C$22:$C$2000)))</f>
        <v>-1.247623635339385</v>
      </c>
    </row>
    <row r="1866" spans="9:12" x14ac:dyDescent="0.25">
      <c r="I1866">
        <f t="shared" si="89"/>
        <v>1864</v>
      </c>
      <c r="J1866">
        <f t="shared" si="88"/>
        <v>2.9666481392329294</v>
      </c>
      <c r="K1866">
        <f t="array" ref="K1866">+((SUM(COS($I1866/$K$1*($A$22:$A$2000))*$B$22:$B$2000)))</f>
        <v>0.78576344282485933</v>
      </c>
      <c r="L1866">
        <f t="array" ref="L1866">+((SUM(COS($I1866/$K$1*($A$22:$A$2000))*$C$22:$C$2000)))</f>
        <v>1.3295177403741416</v>
      </c>
    </row>
    <row r="1867" spans="9:12" x14ac:dyDescent="0.25">
      <c r="I1867">
        <f t="shared" si="89"/>
        <v>1865</v>
      </c>
      <c r="J1867">
        <f t="shared" si="88"/>
        <v>2.9682396886638478</v>
      </c>
      <c r="K1867">
        <f t="array" ref="K1867">+((SUM(COS($I1867/$K$1*($A$22:$A$2000))*$B$22:$B$2000)))</f>
        <v>1.5932098187412274</v>
      </c>
      <c r="L1867">
        <f t="array" ref="L1867">+((SUM(COS($I1867/$K$1*($A$22:$A$2000))*$C$22:$C$2000)))</f>
        <v>1.6733229018215696</v>
      </c>
    </row>
    <row r="1868" spans="9:12" x14ac:dyDescent="0.25">
      <c r="I1868">
        <f t="shared" si="89"/>
        <v>1866</v>
      </c>
      <c r="J1868">
        <f t="shared" si="88"/>
        <v>2.9698312380947671</v>
      </c>
      <c r="K1868">
        <f t="array" ref="K1868">+((SUM(COS($I1868/$K$1*($A$22:$A$2000))*$B$22:$B$2000)))</f>
        <v>0.63043713044134342</v>
      </c>
      <c r="L1868">
        <f t="array" ref="L1868">+((SUM(COS($I1868/$K$1*($A$22:$A$2000))*$C$22:$C$2000)))</f>
        <v>-0.5808646683934483</v>
      </c>
    </row>
    <row r="1869" spans="9:12" x14ac:dyDescent="0.25">
      <c r="I1869">
        <f t="shared" si="89"/>
        <v>1867</v>
      </c>
      <c r="J1869">
        <f t="shared" si="88"/>
        <v>2.9714227875256864</v>
      </c>
      <c r="K1869">
        <f t="array" ref="K1869">+((SUM(COS($I1869/$K$1*($A$22:$A$2000))*$B$22:$B$2000)))</f>
        <v>-0.79447243533792278</v>
      </c>
      <c r="L1869">
        <f t="array" ref="L1869">+((SUM(COS($I1869/$K$1*($A$22:$A$2000))*$C$22:$C$2000)))</f>
        <v>-2.7990555235254351</v>
      </c>
    </row>
    <row r="1870" spans="9:12" x14ac:dyDescent="0.25">
      <c r="I1870">
        <f t="shared" si="89"/>
        <v>1868</v>
      </c>
      <c r="J1870">
        <f t="shared" si="88"/>
        <v>2.9730143369566049</v>
      </c>
      <c r="K1870">
        <f t="array" ref="K1870">+((SUM(COS($I1870/$K$1*($A$22:$A$2000))*$B$22:$B$2000)))</f>
        <v>-0.97879585959879645</v>
      </c>
      <c r="L1870">
        <f t="array" ref="L1870">+((SUM(COS($I1870/$K$1*($A$22:$A$2000))*$C$22:$C$2000)))</f>
        <v>-2.3702729706693257</v>
      </c>
    </row>
    <row r="1871" spans="9:12" x14ac:dyDescent="0.25">
      <c r="I1871">
        <f t="shared" si="89"/>
        <v>1869</v>
      </c>
      <c r="J1871">
        <f t="shared" si="88"/>
        <v>2.9746058863875242</v>
      </c>
      <c r="K1871">
        <f t="array" ref="K1871">+((SUM(COS($I1871/$K$1*($A$22:$A$2000))*$B$22:$B$2000)))</f>
        <v>0.11052161526942254</v>
      </c>
      <c r="L1871">
        <f t="array" ref="L1871">+((SUM(COS($I1871/$K$1*($A$22:$A$2000))*$C$22:$C$2000)))</f>
        <v>0.65211485619366449</v>
      </c>
    </row>
    <row r="1872" spans="9:12" x14ac:dyDescent="0.25">
      <c r="I1872">
        <f t="shared" si="89"/>
        <v>1870</v>
      </c>
      <c r="J1872">
        <f t="shared" si="88"/>
        <v>2.9761974358184426</v>
      </c>
      <c r="K1872">
        <f t="array" ref="K1872">+((SUM(COS($I1872/$K$1*($A$22:$A$2000))*$B$22:$B$2000)))</f>
        <v>0.87914629811930112</v>
      </c>
      <c r="L1872">
        <f t="array" ref="L1872">+((SUM(COS($I1872/$K$1*($A$22:$A$2000))*$C$22:$C$2000)))</f>
        <v>3.6748516088729049</v>
      </c>
    </row>
    <row r="1873" spans="9:12" x14ac:dyDescent="0.25">
      <c r="I1873">
        <f t="shared" si="89"/>
        <v>1871</v>
      </c>
      <c r="J1873">
        <f t="shared" si="88"/>
        <v>2.977788985249362</v>
      </c>
      <c r="K1873">
        <f t="array" ref="K1873">+((SUM(COS($I1873/$K$1*($A$22:$A$2000))*$B$22:$B$2000)))</f>
        <v>0.24640542729132717</v>
      </c>
      <c r="L1873">
        <f t="array" ref="L1873">+((SUM(COS($I1873/$K$1*($A$22:$A$2000))*$C$22:$C$2000)))</f>
        <v>4.0026768020346672</v>
      </c>
    </row>
    <row r="1874" spans="9:12" x14ac:dyDescent="0.25">
      <c r="I1874">
        <f t="shared" si="89"/>
        <v>1872</v>
      </c>
      <c r="J1874">
        <f t="shared" si="88"/>
        <v>2.9793805346802804</v>
      </c>
      <c r="K1874">
        <f t="array" ref="K1874">+((SUM(COS($I1874/$K$1*($A$22:$A$2000))*$B$22:$B$2000)))</f>
        <v>-0.89473205445097237</v>
      </c>
      <c r="L1874">
        <f t="array" ref="L1874">+((SUM(COS($I1874/$K$1*($A$22:$A$2000))*$C$22:$C$2000)))</f>
        <v>1.2312630633561346</v>
      </c>
    </row>
    <row r="1875" spans="9:12" x14ac:dyDescent="0.25">
      <c r="I1875">
        <f t="shared" si="89"/>
        <v>1873</v>
      </c>
      <c r="J1875">
        <f t="shared" si="88"/>
        <v>2.9809720841111997</v>
      </c>
      <c r="K1875">
        <f t="array" ref="K1875">+((SUM(COS($I1875/$K$1*($A$22:$A$2000))*$B$22:$B$2000)))</f>
        <v>-0.86956824993001092</v>
      </c>
      <c r="L1875">
        <f t="array" ref="L1875">+((SUM(COS($I1875/$K$1*($A$22:$A$2000))*$C$22:$C$2000)))</f>
        <v>-2.504342030371542</v>
      </c>
    </row>
    <row r="1876" spans="9:12" x14ac:dyDescent="0.25">
      <c r="I1876">
        <f t="shared" si="89"/>
        <v>1874</v>
      </c>
      <c r="J1876">
        <f t="shared" si="88"/>
        <v>2.9825636335421186</v>
      </c>
      <c r="K1876">
        <f t="array" ref="K1876">+((SUM(COS($I1876/$K$1*($A$22:$A$2000))*$B$22:$B$2000)))</f>
        <v>0.4755620865519441</v>
      </c>
      <c r="L1876">
        <f t="array" ref="L1876">+((SUM(COS($I1876/$K$1*($A$22:$A$2000))*$C$22:$C$2000)))</f>
        <v>-4.4988102194948585</v>
      </c>
    </row>
    <row r="1877" spans="9:12" x14ac:dyDescent="0.25">
      <c r="I1877">
        <f t="shared" si="89"/>
        <v>1875</v>
      </c>
      <c r="J1877">
        <f t="shared" si="88"/>
        <v>2.9841551829730375</v>
      </c>
      <c r="K1877">
        <f t="array" ref="K1877">+((SUM(COS($I1877/$K$1*($A$22:$A$2000))*$B$22:$B$2000)))</f>
        <v>1.454773204052187</v>
      </c>
      <c r="L1877">
        <f t="array" ref="L1877">+((SUM(COS($I1877/$K$1*($A$22:$A$2000))*$C$22:$C$2000)))</f>
        <v>-3.6617106480101174</v>
      </c>
    </row>
    <row r="1878" spans="9:12" x14ac:dyDescent="0.25">
      <c r="I1878">
        <f t="shared" si="89"/>
        <v>1876</v>
      </c>
      <c r="J1878">
        <f t="shared" si="88"/>
        <v>2.9857467324039568</v>
      </c>
      <c r="K1878">
        <f t="array" ref="K1878">+((SUM(COS($I1878/$K$1*($A$22:$A$2000))*$B$22:$B$2000)))</f>
        <v>0.71530581024166795</v>
      </c>
      <c r="L1878">
        <f t="array" ref="L1878">+((SUM(COS($I1878/$K$1*($A$22:$A$2000))*$C$22:$C$2000)))</f>
        <v>-0.87198686648289803</v>
      </c>
    </row>
    <row r="1879" spans="9:12" x14ac:dyDescent="0.25">
      <c r="I1879">
        <f t="shared" si="89"/>
        <v>1877</v>
      </c>
      <c r="J1879">
        <f t="shared" si="88"/>
        <v>2.9873382818348757</v>
      </c>
      <c r="K1879">
        <f t="array" ref="K1879">+((SUM(COS($I1879/$K$1*($A$22:$A$2000))*$B$22:$B$2000)))</f>
        <v>-0.93530269464764237</v>
      </c>
      <c r="L1879">
        <f t="array" ref="L1879">+((SUM(COS($I1879/$K$1*($A$22:$A$2000))*$C$22:$C$2000)))</f>
        <v>2.330731507133132</v>
      </c>
    </row>
    <row r="1880" spans="9:12" x14ac:dyDescent="0.25">
      <c r="I1880">
        <f t="shared" si="89"/>
        <v>1878</v>
      </c>
      <c r="J1880">
        <f t="shared" si="88"/>
        <v>2.9889298312657946</v>
      </c>
      <c r="K1880">
        <f t="array" ref="K1880">+((SUM(COS($I1880/$K$1*($A$22:$A$2000))*$B$22:$B$2000)))</f>
        <v>-1.5004651177489847</v>
      </c>
      <c r="L1880">
        <f t="array" ref="L1880">+((SUM(COS($I1880/$K$1*($A$22:$A$2000))*$C$22:$C$2000)))</f>
        <v>4.7051328067978861</v>
      </c>
    </row>
    <row r="1881" spans="9:12" x14ac:dyDescent="0.25">
      <c r="I1881">
        <f t="shared" si="89"/>
        <v>1879</v>
      </c>
      <c r="J1881">
        <f t="shared" si="88"/>
        <v>2.9905213806967135</v>
      </c>
      <c r="K1881">
        <f t="array" ref="K1881">+((SUM(COS($I1881/$K$1*($A$22:$A$2000))*$B$22:$B$2000)))</f>
        <v>-0.35122844999003666</v>
      </c>
      <c r="L1881">
        <f t="array" ref="L1881">+((SUM(COS($I1881/$K$1*($A$22:$A$2000))*$C$22:$C$2000)))</f>
        <v>5.0003490589116675</v>
      </c>
    </row>
    <row r="1882" spans="9:12" x14ac:dyDescent="0.25">
      <c r="I1882">
        <f t="shared" si="89"/>
        <v>1880</v>
      </c>
      <c r="J1882">
        <f t="shared" si="88"/>
        <v>2.9921129301276324</v>
      </c>
      <c r="K1882">
        <f t="array" ref="K1882">+((SUM(COS($I1882/$K$1*($A$22:$A$2000))*$B$22:$B$2000)))</f>
        <v>0.97354845050996619</v>
      </c>
      <c r="L1882">
        <f t="array" ref="L1882">+((SUM(COS($I1882/$K$1*($A$22:$A$2000))*$C$22:$C$2000)))</f>
        <v>2.0141026752754763</v>
      </c>
    </row>
    <row r="1883" spans="9:12" x14ac:dyDescent="0.25">
      <c r="I1883">
        <f t="shared" si="89"/>
        <v>1881</v>
      </c>
      <c r="J1883">
        <f t="shared" si="88"/>
        <v>2.9937044795585512</v>
      </c>
      <c r="K1883">
        <f t="array" ref="K1883">+((SUM(COS($I1883/$K$1*($A$22:$A$2000))*$B$22:$B$2000)))</f>
        <v>0.81312950451043142</v>
      </c>
      <c r="L1883">
        <f t="array" ref="L1883">+((SUM(COS($I1883/$K$1*($A$22:$A$2000))*$C$22:$C$2000)))</f>
        <v>-3.5878763422500723</v>
      </c>
    </row>
    <row r="1884" spans="9:12" x14ac:dyDescent="0.25">
      <c r="I1884">
        <f t="shared" si="89"/>
        <v>1882</v>
      </c>
      <c r="J1884">
        <f t="shared" si="88"/>
        <v>2.9952960289894706</v>
      </c>
      <c r="K1884">
        <f t="array" ref="K1884">+((SUM(COS($I1884/$K$1*($A$22:$A$2000))*$B$22:$B$2000)))</f>
        <v>-0.39000171940607592</v>
      </c>
      <c r="L1884">
        <f t="array" ref="L1884">+((SUM(COS($I1884/$K$1*($A$22:$A$2000))*$C$22:$C$2000)))</f>
        <v>-7.8576925654404066</v>
      </c>
    </row>
    <row r="1885" spans="9:12" x14ac:dyDescent="0.25">
      <c r="I1885">
        <f t="shared" si="89"/>
        <v>1883</v>
      </c>
      <c r="J1885">
        <f t="shared" si="88"/>
        <v>2.996887578420389</v>
      </c>
      <c r="K1885">
        <f t="array" ref="K1885">+((SUM(COS($I1885/$K$1*($A$22:$A$2000))*$B$22:$B$2000)))</f>
        <v>-0.69441785932036515</v>
      </c>
      <c r="L1885">
        <f t="array" ref="L1885">+((SUM(COS($I1885/$K$1*($A$22:$A$2000))*$C$22:$C$2000)))</f>
        <v>-6.1482874118034303</v>
      </c>
    </row>
    <row r="1886" spans="9:12" x14ac:dyDescent="0.25">
      <c r="I1886">
        <f t="shared" si="89"/>
        <v>1884</v>
      </c>
      <c r="J1886">
        <f t="shared" si="88"/>
        <v>2.9984791278513083</v>
      </c>
      <c r="K1886">
        <f t="array" ref="K1886">+((SUM(COS($I1886/$K$1*($A$22:$A$2000))*$B$22:$B$2000)))</f>
        <v>0.57712774892119922</v>
      </c>
      <c r="L1886">
        <f t="array" ref="L1886">+((SUM(COS($I1886/$K$1*($A$22:$A$2000))*$C$22:$C$2000)))</f>
        <v>1.4141710590356393</v>
      </c>
    </row>
    <row r="1887" spans="9:12" x14ac:dyDescent="0.25">
      <c r="I1887">
        <f t="shared" si="89"/>
        <v>1885</v>
      </c>
      <c r="J1887">
        <f t="shared" si="88"/>
        <v>3.0000706772822272</v>
      </c>
      <c r="K1887">
        <f t="array" ref="K1887">+((SUM(COS($I1887/$K$1*($A$22:$A$2000))*$B$22:$B$2000)))</f>
        <v>1.6174248889541187</v>
      </c>
      <c r="L1887">
        <f t="array" ref="L1887">+((SUM(COS($I1887/$K$1*($A$22:$A$2000))*$C$22:$C$2000)))</f>
        <v>8.2525030134764865</v>
      </c>
    </row>
    <row r="1888" spans="9:12" x14ac:dyDescent="0.25">
      <c r="I1888">
        <f t="shared" si="89"/>
        <v>1886</v>
      </c>
      <c r="J1888">
        <f t="shared" si="88"/>
        <v>3.0016622267131461</v>
      </c>
      <c r="K1888">
        <f t="array" ref="K1888">+((SUM(COS($I1888/$K$1*($A$22:$A$2000))*$B$22:$B$2000)))</f>
        <v>0.40290899377907086</v>
      </c>
      <c r="L1888">
        <f t="array" ref="L1888">+((SUM(COS($I1888/$K$1*($A$22:$A$2000))*$C$22:$C$2000)))</f>
        <v>7.4696513492326702</v>
      </c>
    </row>
    <row r="1889" spans="9:12" x14ac:dyDescent="0.25">
      <c r="I1889">
        <f t="shared" si="89"/>
        <v>1887</v>
      </c>
      <c r="J1889">
        <f t="shared" si="88"/>
        <v>3.0032537761440654</v>
      </c>
      <c r="K1889">
        <f t="array" ref="K1889">+((SUM(COS($I1889/$K$1*($A$22:$A$2000))*$B$22:$B$2000)))</f>
        <v>-2.2527596304637196</v>
      </c>
      <c r="L1889">
        <f t="array" ref="L1889">+((SUM(COS($I1889/$K$1*($A$22:$A$2000))*$C$22:$C$2000)))</f>
        <v>-0.14165725814327257</v>
      </c>
    </row>
    <row r="1890" spans="9:12" x14ac:dyDescent="0.25">
      <c r="I1890">
        <f t="shared" si="89"/>
        <v>1888</v>
      </c>
      <c r="J1890">
        <f t="shared" si="88"/>
        <v>3.0048453255749838</v>
      </c>
      <c r="K1890">
        <f t="array" ref="K1890">+((SUM(COS($I1890/$K$1*($A$22:$A$2000))*$B$22:$B$2000)))</f>
        <v>-3.0901818938025079</v>
      </c>
      <c r="L1890">
        <f t="array" ref="L1890">+((SUM(COS($I1890/$K$1*($A$22:$A$2000))*$C$22:$C$2000)))</f>
        <v>-6.3922616625526434</v>
      </c>
    </row>
    <row r="1891" spans="9:12" x14ac:dyDescent="0.25">
      <c r="I1891">
        <f t="shared" si="89"/>
        <v>1889</v>
      </c>
      <c r="J1891">
        <f t="shared" si="88"/>
        <v>3.0064368750059032</v>
      </c>
      <c r="K1891">
        <f t="array" ref="K1891">+((SUM(COS($I1891/$K$1*($A$22:$A$2000))*$B$22:$B$2000)))</f>
        <v>-0.35349926930202591</v>
      </c>
      <c r="L1891">
        <f t="array" ref="L1891">+((SUM(COS($I1891/$K$1*($A$22:$A$2000))*$C$22:$C$2000)))</f>
        <v>-5.1109292349553659</v>
      </c>
    </row>
    <row r="1892" spans="9:12" x14ac:dyDescent="0.25">
      <c r="I1892">
        <f t="shared" si="89"/>
        <v>1890</v>
      </c>
      <c r="J1892">
        <f t="shared" si="88"/>
        <v>3.0080284244368216</v>
      </c>
      <c r="K1892">
        <f t="array" ref="K1892">+((SUM(COS($I1892/$K$1*($A$22:$A$2000))*$B$22:$B$2000)))</f>
        <v>3.494553036922718</v>
      </c>
      <c r="L1892">
        <f t="array" ref="L1892">+((SUM(COS($I1892/$K$1*($A$22:$A$2000))*$C$22:$C$2000)))</f>
        <v>0.70982068800223008</v>
      </c>
    </row>
    <row r="1893" spans="9:12" x14ac:dyDescent="0.25">
      <c r="I1893">
        <f t="shared" si="89"/>
        <v>1891</v>
      </c>
      <c r="J1893">
        <f t="shared" si="88"/>
        <v>3.0096199738677409</v>
      </c>
      <c r="K1893">
        <f t="array" ref="K1893">+((SUM(COS($I1893/$K$1*($A$22:$A$2000))*$B$22:$B$2000)))</f>
        <v>4.1544771541239722</v>
      </c>
      <c r="L1893">
        <f t="array" ref="L1893">+((SUM(COS($I1893/$K$1*($A$22:$A$2000))*$C$22:$C$2000)))</f>
        <v>3.3636051676520773</v>
      </c>
    </row>
    <row r="1894" spans="9:12" x14ac:dyDescent="0.25">
      <c r="I1894">
        <f t="shared" si="89"/>
        <v>1892</v>
      </c>
      <c r="J1894">
        <f t="shared" si="88"/>
        <v>3.0112115232986603</v>
      </c>
      <c r="K1894">
        <f t="array" ref="K1894">+((SUM(COS($I1894/$K$1*($A$22:$A$2000))*$B$22:$B$2000)))</f>
        <v>0.54671291608683992</v>
      </c>
      <c r="L1894">
        <f t="array" ref="L1894">+((SUM(COS($I1894/$K$1*($A$22:$A$2000))*$C$22:$C$2000)))</f>
        <v>0.6172064302097422</v>
      </c>
    </row>
    <row r="1895" spans="9:12" x14ac:dyDescent="0.25">
      <c r="I1895">
        <f t="shared" si="89"/>
        <v>1893</v>
      </c>
      <c r="J1895">
        <f t="shared" si="88"/>
        <v>3.0128030727295787</v>
      </c>
      <c r="K1895">
        <f t="array" ref="K1895">+((SUM(COS($I1895/$K$1*($A$22:$A$2000))*$B$22:$B$2000)))</f>
        <v>-3.650656503564095</v>
      </c>
      <c r="L1895">
        <f t="array" ref="L1895">+((SUM(COS($I1895/$K$1*($A$22:$A$2000))*$C$22:$C$2000)))</f>
        <v>-2.121130656263436</v>
      </c>
    </row>
    <row r="1896" spans="9:12" x14ac:dyDescent="0.25">
      <c r="I1896">
        <f t="shared" si="89"/>
        <v>1894</v>
      </c>
      <c r="J1896">
        <f t="shared" si="88"/>
        <v>3.014394622160498</v>
      </c>
      <c r="K1896">
        <f t="array" ref="K1896">+((SUM(COS($I1896/$K$1*($A$22:$A$2000))*$B$22:$B$2000)))</f>
        <v>-4.1224425987811371</v>
      </c>
      <c r="L1896">
        <f t="array" ref="L1896">+((SUM(COS($I1896/$K$1*($A$22:$A$2000))*$C$22:$C$2000)))</f>
        <v>-0.27786138965108143</v>
      </c>
    </row>
    <row r="1897" spans="9:12" x14ac:dyDescent="0.25">
      <c r="I1897">
        <f t="shared" si="89"/>
        <v>1895</v>
      </c>
      <c r="J1897">
        <f t="shared" si="88"/>
        <v>3.0159861715914165</v>
      </c>
      <c r="K1897">
        <f t="array" ref="K1897">+((SUM(COS($I1897/$K$1*($A$22:$A$2000))*$B$22:$B$2000)))</f>
        <v>-0.76295112192235104</v>
      </c>
      <c r="L1897">
        <f t="array" ref="L1897">+((SUM(COS($I1897/$K$1*($A$22:$A$2000))*$C$22:$C$2000)))</f>
        <v>3.1714228761075178</v>
      </c>
    </row>
    <row r="1898" spans="9:12" x14ac:dyDescent="0.25">
      <c r="I1898">
        <f t="shared" si="89"/>
        <v>1896</v>
      </c>
      <c r="J1898">
        <f t="shared" si="88"/>
        <v>3.0175777210223358</v>
      </c>
      <c r="K1898">
        <f t="array" ref="K1898">+((SUM(COS($I1898/$K$1*($A$22:$A$2000))*$B$22:$B$2000)))</f>
        <v>2.5919961999034227</v>
      </c>
      <c r="L1898">
        <f t="array" ref="L1898">+((SUM(COS($I1898/$K$1*($A$22:$A$2000))*$C$22:$C$2000)))</f>
        <v>2.4384937077184001</v>
      </c>
    </row>
    <row r="1899" spans="9:12" x14ac:dyDescent="0.25">
      <c r="I1899">
        <f t="shared" si="89"/>
        <v>1897</v>
      </c>
      <c r="J1899">
        <f t="shared" si="88"/>
        <v>3.0191692704532547</v>
      </c>
      <c r="K1899">
        <f t="array" ref="K1899">+((SUM(COS($I1899/$K$1*($A$22:$A$2000))*$B$22:$B$2000)))</f>
        <v>2.858008441300087</v>
      </c>
      <c r="L1899">
        <f t="array" ref="L1899">+((SUM(COS($I1899/$K$1*($A$22:$A$2000))*$C$22:$C$2000)))</f>
        <v>-2.0882688051853671</v>
      </c>
    </row>
    <row r="1900" spans="9:12" x14ac:dyDescent="0.25">
      <c r="I1900">
        <f t="shared" si="89"/>
        <v>1898</v>
      </c>
      <c r="J1900">
        <f t="shared" si="88"/>
        <v>3.0207608198841736</v>
      </c>
      <c r="K1900">
        <f t="array" ref="K1900">+((SUM(COS($I1900/$K$1*($A$22:$A$2000))*$B$22:$B$2000)))</f>
        <v>0.78463990366414504</v>
      </c>
      <c r="L1900">
        <f t="array" ref="L1900">+((SUM(COS($I1900/$K$1*($A$22:$A$2000))*$C$22:$C$2000)))</f>
        <v>-4.1369702655405582</v>
      </c>
    </row>
    <row r="1901" spans="9:12" x14ac:dyDescent="0.25">
      <c r="I1901">
        <f t="shared" si="89"/>
        <v>1899</v>
      </c>
      <c r="J1901">
        <f t="shared" si="88"/>
        <v>3.0223523693150924</v>
      </c>
      <c r="K1901">
        <f t="array" ref="K1901">+((SUM(COS($I1901/$K$1*($A$22:$A$2000))*$B$22:$B$2000)))</f>
        <v>-0.89983885440327394</v>
      </c>
      <c r="L1901">
        <f t="array" ref="L1901">+((SUM(COS($I1901/$K$1*($A$22:$A$2000))*$C$22:$C$2000)))</f>
        <v>-0.80182693409201722</v>
      </c>
    </row>
    <row r="1902" spans="9:12" x14ac:dyDescent="0.25">
      <c r="I1902">
        <f t="shared" si="89"/>
        <v>1900</v>
      </c>
      <c r="J1902">
        <f t="shared" si="88"/>
        <v>3.0239439187460113</v>
      </c>
      <c r="K1902">
        <f t="array" ref="K1902">+((SUM(COS($I1902/$K$1*($A$22:$A$2000))*$B$22:$B$2000)))</f>
        <v>-1.031607542855939</v>
      </c>
      <c r="L1902">
        <f t="array" ref="L1902">+((SUM(COS($I1902/$K$1*($A$22:$A$2000))*$C$22:$C$2000)))</f>
        <v>3.1147293175474999</v>
      </c>
    </row>
    <row r="1903" spans="9:12" x14ac:dyDescent="0.25">
      <c r="I1903">
        <f t="shared" si="89"/>
        <v>1901</v>
      </c>
      <c r="J1903">
        <f t="shared" si="88"/>
        <v>3.0255354681769306</v>
      </c>
      <c r="K1903">
        <f t="array" ref="K1903">+((SUM(COS($I1903/$K$1*($A$22:$A$2000))*$B$22:$B$2000)))</f>
        <v>-0.57629527802577141</v>
      </c>
      <c r="L1903">
        <f t="array" ref="L1903">+((SUM(COS($I1903/$K$1*($A$22:$A$2000))*$C$22:$C$2000)))</f>
        <v>2.2414276966916704</v>
      </c>
    </row>
    <row r="1904" spans="9:12" x14ac:dyDescent="0.25">
      <c r="I1904">
        <f t="shared" si="89"/>
        <v>1902</v>
      </c>
      <c r="J1904">
        <f t="shared" si="88"/>
        <v>3.0271270176078495</v>
      </c>
      <c r="K1904">
        <f t="array" ref="K1904">+((SUM(COS($I1904/$K$1*($A$22:$A$2000))*$B$22:$B$2000)))</f>
        <v>-0.43699245912931561</v>
      </c>
      <c r="L1904">
        <f t="array" ref="L1904">+((SUM(COS($I1904/$K$1*($A$22:$A$2000))*$C$22:$C$2000)))</f>
        <v>-1.5169029191392558</v>
      </c>
    </row>
    <row r="1905" spans="9:12" x14ac:dyDescent="0.25">
      <c r="I1905">
        <f t="shared" si="89"/>
        <v>1903</v>
      </c>
      <c r="J1905">
        <f t="shared" si="88"/>
        <v>3.0287185670387684</v>
      </c>
      <c r="K1905">
        <f t="array" ref="K1905">+((SUM(COS($I1905/$K$1*($A$22:$A$2000))*$B$22:$B$2000)))</f>
        <v>-0.2884815830130239</v>
      </c>
      <c r="L1905">
        <f t="array" ref="L1905">+((SUM(COS($I1905/$K$1*($A$22:$A$2000))*$C$22:$C$2000)))</f>
        <v>-2.2567747991361657</v>
      </c>
    </row>
    <row r="1906" spans="9:12" x14ac:dyDescent="0.25">
      <c r="I1906">
        <f t="shared" si="89"/>
        <v>1904</v>
      </c>
      <c r="J1906">
        <f t="shared" si="88"/>
        <v>3.0303101164696873</v>
      </c>
      <c r="K1906">
        <f t="array" ref="K1906">+((SUM(COS($I1906/$K$1*($A$22:$A$2000))*$B$22:$B$2000)))</f>
        <v>0.25463727970593009</v>
      </c>
      <c r="L1906">
        <f t="array" ref="L1906">+((SUM(COS($I1906/$K$1*($A$22:$A$2000))*$C$22:$C$2000)))</f>
        <v>0.73759361336891971</v>
      </c>
    </row>
    <row r="1907" spans="9:12" x14ac:dyDescent="0.25">
      <c r="I1907">
        <f t="shared" si="89"/>
        <v>1905</v>
      </c>
      <c r="J1907">
        <f t="shared" si="88"/>
        <v>3.0319016659006062</v>
      </c>
      <c r="K1907">
        <f t="array" ref="K1907">+((SUM(COS($I1907/$K$1*($A$22:$A$2000))*$B$22:$B$2000)))</f>
        <v>0.66945413451640479</v>
      </c>
      <c r="L1907">
        <f t="array" ref="L1907">+((SUM(COS($I1907/$K$1*($A$22:$A$2000))*$C$22:$C$2000)))</f>
        <v>2.1699594543786724</v>
      </c>
    </row>
    <row r="1908" spans="9:12" x14ac:dyDescent="0.25">
      <c r="I1908">
        <f t="shared" si="89"/>
        <v>1906</v>
      </c>
      <c r="J1908">
        <f t="shared" si="88"/>
        <v>3.0334932153315251</v>
      </c>
      <c r="K1908">
        <f t="array" ref="K1908">+((SUM(COS($I1908/$K$1*($A$22:$A$2000))*$B$22:$B$2000)))</f>
        <v>0.4498633739256403</v>
      </c>
      <c r="L1908">
        <f t="array" ref="L1908">+((SUM(COS($I1908/$K$1*($A$22:$A$2000))*$C$22:$C$2000)))</f>
        <v>-0.5196873855694415</v>
      </c>
    </row>
    <row r="1909" spans="9:12" x14ac:dyDescent="0.25">
      <c r="I1909">
        <f t="shared" si="89"/>
        <v>1907</v>
      </c>
      <c r="J1909">
        <f t="shared" si="88"/>
        <v>3.0350847647624444</v>
      </c>
      <c r="K1909">
        <f t="array" ref="K1909">+((SUM(COS($I1909/$K$1*($A$22:$A$2000))*$B$22:$B$2000)))</f>
        <v>8.3178207085143036E-2</v>
      </c>
      <c r="L1909">
        <f t="array" ref="L1909">+((SUM(COS($I1909/$K$1*($A$22:$A$2000))*$C$22:$C$2000)))</f>
        <v>-2.7392611551124975</v>
      </c>
    </row>
    <row r="1910" spans="9:12" x14ac:dyDescent="0.25">
      <c r="I1910">
        <f t="shared" si="89"/>
        <v>1908</v>
      </c>
      <c r="J1910">
        <f t="shared" si="88"/>
        <v>3.0366763141933628</v>
      </c>
      <c r="K1910">
        <f t="array" ref="K1910">+((SUM(COS($I1910/$K$1*($A$22:$A$2000))*$B$22:$B$2000)))</f>
        <v>0.17713412386555288</v>
      </c>
      <c r="L1910">
        <f t="array" ref="L1910">+((SUM(COS($I1910/$K$1*($A$22:$A$2000))*$C$22:$C$2000)))</f>
        <v>-1.6451722280683034E-2</v>
      </c>
    </row>
    <row r="1911" spans="9:12" x14ac:dyDescent="0.25">
      <c r="I1911">
        <f t="shared" si="89"/>
        <v>1909</v>
      </c>
      <c r="J1911">
        <f t="shared" si="88"/>
        <v>3.0382678636242821</v>
      </c>
      <c r="K1911">
        <f t="array" ref="K1911">+((SUM(COS($I1911/$K$1*($A$22:$A$2000))*$B$22:$B$2000)))</f>
        <v>0.25211344868985341</v>
      </c>
      <c r="L1911">
        <f t="array" ref="L1911">+((SUM(COS($I1911/$K$1*($A$22:$A$2000))*$C$22:$C$2000)))</f>
        <v>4.1945882051824066</v>
      </c>
    </row>
    <row r="1912" spans="9:12" x14ac:dyDescent="0.25">
      <c r="I1912">
        <f t="shared" si="89"/>
        <v>1910</v>
      </c>
      <c r="J1912">
        <f t="shared" si="88"/>
        <v>3.0398594130552015</v>
      </c>
      <c r="K1912">
        <f t="array" ref="K1912">+((SUM(COS($I1912/$K$1*($A$22:$A$2000))*$B$22:$B$2000)))</f>
        <v>-0.45203019729938099</v>
      </c>
      <c r="L1912">
        <f t="array" ref="L1912">+((SUM(COS($I1912/$K$1*($A$22:$A$2000))*$C$22:$C$2000)))</f>
        <v>2.9234201662259021</v>
      </c>
    </row>
    <row r="1913" spans="9:12" x14ac:dyDescent="0.25">
      <c r="I1913">
        <f t="shared" si="89"/>
        <v>1911</v>
      </c>
      <c r="J1913">
        <f t="shared" si="88"/>
        <v>3.0414509624861199</v>
      </c>
      <c r="K1913">
        <f t="array" ref="K1913">+((SUM(COS($I1913/$K$1*($A$22:$A$2000))*$B$22:$B$2000)))</f>
        <v>-1.3034776980084808</v>
      </c>
      <c r="L1913">
        <f t="array" ref="L1913">+((SUM(COS($I1913/$K$1*($A$22:$A$2000))*$C$22:$C$2000)))</f>
        <v>-3.5414613941547923</v>
      </c>
    </row>
    <row r="1914" spans="9:12" x14ac:dyDescent="0.25">
      <c r="I1914">
        <f t="shared" si="89"/>
        <v>1912</v>
      </c>
      <c r="J1914">
        <f t="shared" si="88"/>
        <v>3.0430425119170392</v>
      </c>
      <c r="K1914">
        <f t="array" ref="K1914">+((SUM(COS($I1914/$K$1*($A$22:$A$2000))*$B$22:$B$2000)))</f>
        <v>-0.82735991439971335</v>
      </c>
      <c r="L1914">
        <f t="array" ref="L1914">+((SUM(COS($I1914/$K$1*($A$22:$A$2000))*$C$22:$C$2000)))</f>
        <v>-6.8775722807903765</v>
      </c>
    </row>
    <row r="1915" spans="9:12" x14ac:dyDescent="0.25">
      <c r="I1915">
        <f t="shared" si="89"/>
        <v>1913</v>
      </c>
      <c r="J1915">
        <f t="shared" si="88"/>
        <v>3.0446340613479577</v>
      </c>
      <c r="K1915">
        <f t="array" ref="K1915">+((SUM(COS($I1915/$K$1*($A$22:$A$2000))*$B$22:$B$2000)))</f>
        <v>0.87107863378771655</v>
      </c>
      <c r="L1915">
        <f t="array" ref="L1915">+((SUM(COS($I1915/$K$1*($A$22:$A$2000))*$C$22:$C$2000)))</f>
        <v>-2.0081708734229875</v>
      </c>
    </row>
    <row r="1916" spans="9:12" x14ac:dyDescent="0.25">
      <c r="I1916">
        <f t="shared" si="89"/>
        <v>1914</v>
      </c>
      <c r="J1916">
        <f t="shared" si="88"/>
        <v>3.046225610778877</v>
      </c>
      <c r="K1916">
        <f t="array" ref="K1916">+((SUM(COS($I1916/$K$1*($A$22:$A$2000))*$B$22:$B$2000)))</f>
        <v>1.701236042823614</v>
      </c>
      <c r="L1916">
        <f t="array" ref="L1916">+((SUM(COS($I1916/$K$1*($A$22:$A$2000))*$C$22:$C$2000)))</f>
        <v>5.5665931256476062</v>
      </c>
    </row>
    <row r="1917" spans="9:12" x14ac:dyDescent="0.25">
      <c r="I1917">
        <f t="shared" si="89"/>
        <v>1915</v>
      </c>
      <c r="J1917">
        <f t="shared" si="88"/>
        <v>3.0478171602097954</v>
      </c>
      <c r="K1917">
        <f t="array" ref="K1917">+((SUM(COS($I1917/$K$1*($A$22:$A$2000))*$B$22:$B$2000)))</f>
        <v>0.45014806992549183</v>
      </c>
      <c r="L1917">
        <f t="array" ref="L1917">+((SUM(COS($I1917/$K$1*($A$22:$A$2000))*$C$22:$C$2000)))</f>
        <v>6.9661232492610798</v>
      </c>
    </row>
    <row r="1918" spans="9:12" x14ac:dyDescent="0.25">
      <c r="I1918">
        <f t="shared" si="89"/>
        <v>1916</v>
      </c>
      <c r="J1918">
        <f t="shared" si="88"/>
        <v>3.0494087096407148</v>
      </c>
      <c r="K1918">
        <f t="array" ref="K1918">+((SUM(COS($I1918/$K$1*($A$22:$A$2000))*$B$22:$B$2000)))</f>
        <v>-1.1851597604924304</v>
      </c>
      <c r="L1918">
        <f t="array" ref="L1918">+((SUM(COS($I1918/$K$1*($A$22:$A$2000))*$C$22:$C$2000)))</f>
        <v>1.3473700923478944</v>
      </c>
    </row>
    <row r="1919" spans="9:12" x14ac:dyDescent="0.25">
      <c r="I1919">
        <f t="shared" si="89"/>
        <v>1917</v>
      </c>
      <c r="J1919">
        <f t="shared" si="88"/>
        <v>3.0510002590716341</v>
      </c>
      <c r="K1919">
        <f t="array" ref="K1919">+((SUM(COS($I1919/$K$1*($A$22:$A$2000))*$B$22:$B$2000)))</f>
        <v>-0.86970544481532586</v>
      </c>
      <c r="L1919">
        <f t="array" ref="L1919">+((SUM(COS($I1919/$K$1*($A$22:$A$2000))*$C$22:$C$2000)))</f>
        <v>-4.1501457666227415</v>
      </c>
    </row>
    <row r="1920" spans="9:12" x14ac:dyDescent="0.25">
      <c r="I1920">
        <f t="shared" si="89"/>
        <v>1918</v>
      </c>
      <c r="J1920">
        <f t="shared" si="88"/>
        <v>3.0525918085025525</v>
      </c>
      <c r="K1920">
        <f t="array" ref="K1920">+((SUM(COS($I1920/$K$1*($A$22:$A$2000))*$B$22:$B$2000)))</f>
        <v>0.81811533443374695</v>
      </c>
      <c r="L1920">
        <f t="array" ref="L1920">+((SUM(COS($I1920/$K$1*($A$22:$A$2000))*$C$22:$C$2000)))</f>
        <v>-4.4444812250010717</v>
      </c>
    </row>
    <row r="1921" spans="9:12" x14ac:dyDescent="0.25">
      <c r="I1921">
        <f t="shared" si="89"/>
        <v>1919</v>
      </c>
      <c r="J1921">
        <f t="shared" si="88"/>
        <v>3.0541833579334718</v>
      </c>
      <c r="K1921">
        <f t="array" ref="K1921">+((SUM(COS($I1921/$K$1*($A$22:$A$2000))*$B$22:$B$2000)))</f>
        <v>1.0668317494446902</v>
      </c>
      <c r="L1921">
        <f t="array" ref="L1921">+((SUM(COS($I1921/$K$1*($A$22:$A$2000))*$C$22:$C$2000)))</f>
        <v>-1.665987319648444</v>
      </c>
    </row>
    <row r="1922" spans="9:12" x14ac:dyDescent="0.25">
      <c r="I1922">
        <f t="shared" si="89"/>
        <v>1920</v>
      </c>
      <c r="J1922">
        <f t="shared" si="88"/>
        <v>3.0557749073643903</v>
      </c>
      <c r="K1922">
        <f t="array" ref="K1922">+((SUM(COS($I1922/$K$1*($A$22:$A$2000))*$B$22:$B$2000)))</f>
        <v>-0.84947384965176231</v>
      </c>
      <c r="L1922">
        <f t="array" ref="L1922">+((SUM(COS($I1922/$K$1*($A$22:$A$2000))*$C$22:$C$2000)))</f>
        <v>0.20509726002721002</v>
      </c>
    </row>
    <row r="1923" spans="9:12" x14ac:dyDescent="0.25">
      <c r="I1923">
        <f t="shared" si="89"/>
        <v>1921</v>
      </c>
      <c r="J1923">
        <f t="shared" ref="J1923:J1986" si="90">+I1923/$K$1/2/PI()</f>
        <v>3.0573664567953096</v>
      </c>
      <c r="K1923">
        <f t="array" ref="K1923">+((SUM(COS($I1923/$K$1*($A$22:$A$2000))*$B$22:$B$2000)))</f>
        <v>-2.0860519655066807</v>
      </c>
      <c r="L1923">
        <f t="array" ref="L1923">+((SUM(COS($I1923/$K$1*($A$22:$A$2000))*$C$22:$C$2000)))</f>
        <v>1.0877702158128593</v>
      </c>
    </row>
    <row r="1924" spans="9:12" x14ac:dyDescent="0.25">
      <c r="I1924">
        <f t="shared" si="89"/>
        <v>1922</v>
      </c>
      <c r="J1924">
        <f t="shared" si="90"/>
        <v>3.0589580062262285</v>
      </c>
      <c r="K1924">
        <f t="array" ref="K1924">+((SUM(COS($I1924/$K$1*($A$22:$A$2000))*$B$22:$B$2000)))</f>
        <v>-0.28551837118190238</v>
      </c>
      <c r="L1924">
        <f t="array" ref="L1924">+((SUM(COS($I1924/$K$1*($A$22:$A$2000))*$C$22:$C$2000)))</f>
        <v>2.5343081616228424</v>
      </c>
    </row>
    <row r="1925" spans="9:12" x14ac:dyDescent="0.25">
      <c r="I1925">
        <f t="shared" ref="I1925:I1988" si="91">+I1924+1</f>
        <v>1923</v>
      </c>
      <c r="J1925">
        <f t="shared" si="90"/>
        <v>3.0605495556571474</v>
      </c>
      <c r="K1925">
        <f t="array" ref="K1925">+((SUM(COS($I1925/$K$1*($A$22:$A$2000))*$B$22:$B$2000)))</f>
        <v>2.5476372378723267</v>
      </c>
      <c r="L1925">
        <f t="array" ref="L1925">+((SUM(COS($I1925/$K$1*($A$22:$A$2000))*$C$22:$C$2000)))</f>
        <v>3.2127307116007122</v>
      </c>
    </row>
    <row r="1926" spans="9:12" x14ac:dyDescent="0.25">
      <c r="I1926">
        <f t="shared" si="91"/>
        <v>1924</v>
      </c>
      <c r="J1926">
        <f t="shared" si="90"/>
        <v>3.0621411050880663</v>
      </c>
      <c r="K1926">
        <f t="array" ref="K1926">+((SUM(COS($I1926/$K$1*($A$22:$A$2000))*$B$22:$B$2000)))</f>
        <v>2.4163950649261245</v>
      </c>
      <c r="L1926">
        <f t="array" ref="L1926">+((SUM(COS($I1926/$K$1*($A$22:$A$2000))*$C$22:$C$2000)))</f>
        <v>0.81671789563844643</v>
      </c>
    </row>
    <row r="1927" spans="9:12" x14ac:dyDescent="0.25">
      <c r="I1927">
        <f t="shared" si="91"/>
        <v>1925</v>
      </c>
      <c r="J1927">
        <f t="shared" si="90"/>
        <v>3.0637326545189851</v>
      </c>
      <c r="K1927">
        <f t="array" ref="K1927">+((SUM(COS($I1927/$K$1*($A$22:$A$2000))*$B$22:$B$2000)))</f>
        <v>-0.9758976339570975</v>
      </c>
      <c r="L1927">
        <f t="array" ref="L1927">+((SUM(COS($I1927/$K$1*($A$22:$A$2000))*$C$22:$C$2000)))</f>
        <v>-2.9244448121137472</v>
      </c>
    </row>
    <row r="1928" spans="9:12" x14ac:dyDescent="0.25">
      <c r="I1928">
        <f t="shared" si="91"/>
        <v>1926</v>
      </c>
      <c r="J1928">
        <f t="shared" si="90"/>
        <v>3.0653242039499045</v>
      </c>
      <c r="K1928">
        <f t="array" ref="K1928">+((SUM(COS($I1928/$K$1*($A$22:$A$2000))*$B$22:$B$2000)))</f>
        <v>-3.3888673173427732</v>
      </c>
      <c r="L1928">
        <f t="array" ref="L1928">+((SUM(COS($I1928/$K$1*($A$22:$A$2000))*$C$22:$C$2000)))</f>
        <v>-3.5030883087741227</v>
      </c>
    </row>
    <row r="1929" spans="9:12" x14ac:dyDescent="0.25">
      <c r="I1929">
        <f t="shared" si="91"/>
        <v>1927</v>
      </c>
      <c r="J1929">
        <f t="shared" si="90"/>
        <v>3.0669157533808233</v>
      </c>
      <c r="K1929">
        <f t="array" ref="K1929">+((SUM(COS($I1929/$K$1*($A$22:$A$2000))*$B$22:$B$2000)))</f>
        <v>-1.6277077509209195</v>
      </c>
      <c r="L1929">
        <f t="array" ref="L1929">+((SUM(COS($I1929/$K$1*($A$22:$A$2000))*$C$22:$C$2000)))</f>
        <v>-0.23794977671152098</v>
      </c>
    </row>
    <row r="1930" spans="9:12" x14ac:dyDescent="0.25">
      <c r="I1930">
        <f t="shared" si="91"/>
        <v>1928</v>
      </c>
      <c r="J1930">
        <f t="shared" si="90"/>
        <v>3.0685073028117422</v>
      </c>
      <c r="K1930">
        <f t="array" ref="K1930">+((SUM(COS($I1930/$K$1*($A$22:$A$2000))*$B$22:$B$2000)))</f>
        <v>2.1008306068699092</v>
      </c>
      <c r="L1930">
        <f t="array" ref="L1930">+((SUM(COS($I1930/$K$1*($A$22:$A$2000))*$C$22:$C$2000)))</f>
        <v>2.2477206802448402</v>
      </c>
    </row>
    <row r="1931" spans="9:12" x14ac:dyDescent="0.25">
      <c r="I1931">
        <f t="shared" si="91"/>
        <v>1929</v>
      </c>
      <c r="J1931">
        <f t="shared" si="90"/>
        <v>3.0700988522426611</v>
      </c>
      <c r="K1931">
        <f t="array" ref="K1931">+((SUM(COS($I1931/$K$1*($A$22:$A$2000))*$B$22:$B$2000)))</f>
        <v>3.1203670642319818</v>
      </c>
      <c r="L1931">
        <f t="array" ref="L1931">+((SUM(COS($I1931/$K$1*($A$22:$A$2000))*$C$22:$C$2000)))</f>
        <v>0.70590520757967745</v>
      </c>
    </row>
    <row r="1932" spans="9:12" x14ac:dyDescent="0.25">
      <c r="I1932">
        <f t="shared" si="91"/>
        <v>1930</v>
      </c>
      <c r="J1932">
        <f t="shared" si="90"/>
        <v>3.0716904016735804</v>
      </c>
      <c r="K1932">
        <f t="array" ref="K1932">+((SUM(COS($I1932/$K$1*($A$22:$A$2000))*$B$22:$B$2000)))</f>
        <v>0.40240357166847962</v>
      </c>
      <c r="L1932">
        <f t="array" ref="L1932">+((SUM(COS($I1932/$K$1*($A$22:$A$2000))*$C$22:$C$2000)))</f>
        <v>-1.8868832851921518</v>
      </c>
    </row>
    <row r="1933" spans="9:12" x14ac:dyDescent="0.25">
      <c r="I1933">
        <f t="shared" si="91"/>
        <v>1931</v>
      </c>
      <c r="J1933">
        <f t="shared" si="90"/>
        <v>3.0732819511044989</v>
      </c>
      <c r="K1933">
        <f t="array" ref="K1933">+((SUM(COS($I1933/$K$1*($A$22:$A$2000))*$B$22:$B$2000)))</f>
        <v>-2.4311112909417369</v>
      </c>
      <c r="L1933">
        <f t="array" ref="L1933">+((SUM(COS($I1933/$K$1*($A$22:$A$2000))*$C$22:$C$2000)))</f>
        <v>-0.92254420026733963</v>
      </c>
    </row>
    <row r="1934" spans="9:12" x14ac:dyDescent="0.25">
      <c r="I1934">
        <f t="shared" si="91"/>
        <v>1932</v>
      </c>
      <c r="J1934">
        <f t="shared" si="90"/>
        <v>3.0748735005354182</v>
      </c>
      <c r="K1934">
        <f t="array" ref="K1934">+((SUM(COS($I1934/$K$1*($A$22:$A$2000))*$B$22:$B$2000)))</f>
        <v>-2.1185374989259276</v>
      </c>
      <c r="L1934">
        <f t="array" ref="L1934">+((SUM(COS($I1934/$K$1*($A$22:$A$2000))*$C$22:$C$2000)))</f>
        <v>2.6792258850432029</v>
      </c>
    </row>
    <row r="1935" spans="9:12" x14ac:dyDescent="0.25">
      <c r="I1935">
        <f t="shared" si="91"/>
        <v>1933</v>
      </c>
      <c r="J1935">
        <f t="shared" si="90"/>
        <v>3.0764650499663366</v>
      </c>
      <c r="K1935">
        <f t="array" ref="K1935">+((SUM(COS($I1935/$K$1*($A$22:$A$2000))*$B$22:$B$2000)))</f>
        <v>0.35871903629265789</v>
      </c>
      <c r="L1935">
        <f t="array" ref="L1935">+((SUM(COS($I1935/$K$1*($A$22:$A$2000))*$C$22:$C$2000)))</f>
        <v>3.6349899038773792</v>
      </c>
    </row>
    <row r="1936" spans="9:12" x14ac:dyDescent="0.25">
      <c r="I1936">
        <f t="shared" si="91"/>
        <v>1934</v>
      </c>
      <c r="J1936">
        <f t="shared" si="90"/>
        <v>3.078056599397256</v>
      </c>
      <c r="K1936">
        <f t="array" ref="K1936">+((SUM(COS($I1936/$K$1*($A$22:$A$2000))*$B$22:$B$2000)))</f>
        <v>1.7902318776945199</v>
      </c>
      <c r="L1936">
        <f t="array" ref="L1936">+((SUM(COS($I1936/$K$1*($A$22:$A$2000))*$C$22:$C$2000)))</f>
        <v>6.8865327646004115E-3</v>
      </c>
    </row>
    <row r="1937" spans="9:12" x14ac:dyDescent="0.25">
      <c r="I1937">
        <f t="shared" si="91"/>
        <v>1935</v>
      </c>
      <c r="J1937">
        <f t="shared" si="90"/>
        <v>3.0796481488281753</v>
      </c>
      <c r="K1937">
        <f t="array" ref="K1937">+((SUM(COS($I1937/$K$1*($A$22:$A$2000))*$B$22:$B$2000)))</f>
        <v>1.0285149435963608</v>
      </c>
      <c r="L1937">
        <f t="array" ref="L1937">+((SUM(COS($I1937/$K$1*($A$22:$A$2000))*$C$22:$C$2000)))</f>
        <v>-3.9991748313757478</v>
      </c>
    </row>
    <row r="1938" spans="9:12" x14ac:dyDescent="0.25">
      <c r="I1938">
        <f t="shared" si="91"/>
        <v>1936</v>
      </c>
      <c r="J1938">
        <f t="shared" si="90"/>
        <v>3.0812396982590937</v>
      </c>
      <c r="K1938">
        <f t="array" ref="K1938">+((SUM(COS($I1938/$K$1*($A$22:$A$2000))*$B$22:$B$2000)))</f>
        <v>-0.30920612971512346</v>
      </c>
      <c r="L1938">
        <f t="array" ref="L1938">+((SUM(COS($I1938/$K$1*($A$22:$A$2000))*$C$22:$C$2000)))</f>
        <v>-3.8480101915444433</v>
      </c>
    </row>
    <row r="1939" spans="9:12" x14ac:dyDescent="0.25">
      <c r="I1939">
        <f t="shared" si="91"/>
        <v>1937</v>
      </c>
      <c r="J1939">
        <f t="shared" si="90"/>
        <v>3.082831247690013</v>
      </c>
      <c r="K1939">
        <f t="array" ref="K1939">+((SUM(COS($I1939/$K$1*($A$22:$A$2000))*$B$22:$B$2000)))</f>
        <v>-0.67431810845577478</v>
      </c>
      <c r="L1939">
        <f t="array" ref="L1939">+((SUM(COS($I1939/$K$1*($A$22:$A$2000))*$C$22:$C$2000)))</f>
        <v>-0.26882928771363296</v>
      </c>
    </row>
    <row r="1940" spans="9:12" x14ac:dyDescent="0.25">
      <c r="I1940">
        <f t="shared" si="91"/>
        <v>1938</v>
      </c>
      <c r="J1940">
        <f t="shared" si="90"/>
        <v>3.0844227971209315</v>
      </c>
      <c r="K1940">
        <f t="array" ref="K1940">+((SUM(COS($I1940/$K$1*($A$22:$A$2000))*$B$22:$B$2000)))</f>
        <v>-0.33341742529323537</v>
      </c>
      <c r="L1940">
        <f t="array" ref="L1940">+((SUM(COS($I1940/$K$1*($A$22:$A$2000))*$C$22:$C$2000)))</f>
        <v>2.7068876294158208</v>
      </c>
    </row>
    <row r="1941" spans="9:12" x14ac:dyDescent="0.25">
      <c r="I1941">
        <f t="shared" si="91"/>
        <v>1939</v>
      </c>
      <c r="J1941">
        <f t="shared" si="90"/>
        <v>3.0860143465518508</v>
      </c>
      <c r="K1941">
        <f t="array" ref="K1941">+((SUM(COS($I1941/$K$1*($A$22:$A$2000))*$B$22:$B$2000)))</f>
        <v>-0.1466772198229411</v>
      </c>
      <c r="L1941">
        <f t="array" ref="L1941">+((SUM(COS($I1941/$K$1*($A$22:$A$2000))*$C$22:$C$2000)))</f>
        <v>3.0084766367892732</v>
      </c>
    </row>
    <row r="1942" spans="9:12" x14ac:dyDescent="0.25">
      <c r="I1942">
        <f t="shared" si="91"/>
        <v>1940</v>
      </c>
      <c r="J1942">
        <f t="shared" si="90"/>
        <v>3.0876058959827692</v>
      </c>
      <c r="K1942">
        <f t="array" ref="K1942">+((SUM(COS($I1942/$K$1*($A$22:$A$2000))*$B$22:$B$2000)))</f>
        <v>-0.10659053368141859</v>
      </c>
      <c r="L1942">
        <f t="array" ref="L1942">+((SUM(COS($I1942/$K$1*($A$22:$A$2000))*$C$22:$C$2000)))</f>
        <v>1.5269990447049431</v>
      </c>
    </row>
    <row r="1943" spans="9:12" x14ac:dyDescent="0.25">
      <c r="I1943">
        <f t="shared" si="91"/>
        <v>1941</v>
      </c>
      <c r="J1943">
        <f t="shared" si="90"/>
        <v>3.0891974454136886</v>
      </c>
      <c r="K1943">
        <f t="array" ref="K1943">+((SUM(COS($I1943/$K$1*($A$22:$A$2000))*$B$22:$B$2000)))</f>
        <v>0.15248392408961281</v>
      </c>
      <c r="L1943">
        <f t="array" ref="L1943">+((SUM(COS($I1943/$K$1*($A$22:$A$2000))*$C$22:$C$2000)))</f>
        <v>-0.53516374482552576</v>
      </c>
    </row>
    <row r="1944" spans="9:12" x14ac:dyDescent="0.25">
      <c r="I1944">
        <f t="shared" si="91"/>
        <v>1942</v>
      </c>
      <c r="J1944">
        <f t="shared" si="90"/>
        <v>3.0907889948446079</v>
      </c>
      <c r="K1944">
        <f t="array" ref="K1944">+((SUM(COS($I1944/$K$1*($A$22:$A$2000))*$B$22:$B$2000)))</f>
        <v>0.35601339745247718</v>
      </c>
      <c r="L1944">
        <f t="array" ref="L1944">+((SUM(COS($I1944/$K$1*($A$22:$A$2000))*$C$22:$C$2000)))</f>
        <v>-2.4640610402457046</v>
      </c>
    </row>
    <row r="1945" spans="9:12" x14ac:dyDescent="0.25">
      <c r="I1945">
        <f t="shared" si="91"/>
        <v>1943</v>
      </c>
      <c r="J1945">
        <f t="shared" si="90"/>
        <v>3.0923805442755263</v>
      </c>
      <c r="K1945">
        <f t="array" ref="K1945">+((SUM(COS($I1945/$K$1*($A$22:$A$2000))*$B$22:$B$2000)))</f>
        <v>7.1345023396016671E-2</v>
      </c>
      <c r="L1945">
        <f t="array" ref="L1945">+((SUM(COS($I1945/$K$1*($A$22:$A$2000))*$C$22:$C$2000)))</f>
        <v>-2.8131519596554884</v>
      </c>
    </row>
    <row r="1946" spans="9:12" x14ac:dyDescent="0.25">
      <c r="I1946">
        <f t="shared" si="91"/>
        <v>1944</v>
      </c>
      <c r="J1946">
        <f t="shared" si="90"/>
        <v>3.0939720937064457</v>
      </c>
      <c r="K1946">
        <f t="array" ref="K1946">+((SUM(COS($I1946/$K$1*($A$22:$A$2000))*$B$22:$B$2000)))</f>
        <v>-0.31450797201469871</v>
      </c>
      <c r="L1946">
        <f t="array" ref="L1946">+((SUM(COS($I1946/$K$1*($A$22:$A$2000))*$C$22:$C$2000)))</f>
        <v>-0.42790579255283356</v>
      </c>
    </row>
    <row r="1947" spans="9:12" x14ac:dyDescent="0.25">
      <c r="I1947">
        <f t="shared" si="91"/>
        <v>1945</v>
      </c>
      <c r="J1947">
        <f t="shared" si="90"/>
        <v>3.0955636431373641</v>
      </c>
      <c r="K1947">
        <f t="array" ref="K1947">+((SUM(COS($I1947/$K$1*($A$22:$A$2000))*$B$22:$B$2000)))</f>
        <v>-7.8866450894220522E-2</v>
      </c>
      <c r="L1947">
        <f t="array" ref="L1947">+((SUM(COS($I1947/$K$1*($A$22:$A$2000))*$C$22:$C$2000)))</f>
        <v>2.8421484269754731</v>
      </c>
    </row>
    <row r="1948" spans="9:12" x14ac:dyDescent="0.25">
      <c r="I1948">
        <f t="shared" si="91"/>
        <v>1946</v>
      </c>
      <c r="J1948">
        <f t="shared" si="90"/>
        <v>3.0971551925682834</v>
      </c>
      <c r="K1948">
        <f t="array" ref="K1948">+((SUM(COS($I1948/$K$1*($A$22:$A$2000))*$B$22:$B$2000)))</f>
        <v>0.54973679873649695</v>
      </c>
      <c r="L1948">
        <f t="array" ref="L1948">+((SUM(COS($I1948/$K$1*($A$22:$A$2000))*$C$22:$C$2000)))</f>
        <v>3.1817853805126628</v>
      </c>
    </row>
    <row r="1949" spans="9:12" x14ac:dyDescent="0.25">
      <c r="I1949">
        <f t="shared" si="91"/>
        <v>1947</v>
      </c>
      <c r="J1949">
        <f t="shared" si="90"/>
        <v>3.0987467419992023</v>
      </c>
      <c r="K1949">
        <f t="array" ref="K1949">+((SUM(COS($I1949/$K$1*($A$22:$A$2000))*$B$22:$B$2000)))</f>
        <v>0.54712555229657278</v>
      </c>
      <c r="L1949">
        <f t="array" ref="L1949">+((SUM(COS($I1949/$K$1*($A$22:$A$2000))*$C$22:$C$2000)))</f>
        <v>-0.18605650656623474</v>
      </c>
    </row>
    <row r="1950" spans="9:12" x14ac:dyDescent="0.25">
      <c r="I1950">
        <f t="shared" si="91"/>
        <v>1948</v>
      </c>
      <c r="J1950">
        <f t="shared" si="90"/>
        <v>3.1003382914301212</v>
      </c>
      <c r="K1950">
        <f t="array" ref="K1950">+((SUM(COS($I1950/$K$1*($A$22:$A$2000))*$B$22:$B$2000)))</f>
        <v>-0.33535543570170767</v>
      </c>
      <c r="L1950">
        <f t="array" ref="L1950">+((SUM(COS($I1950/$K$1*($A$22:$A$2000))*$C$22:$C$2000)))</f>
        <v>-3.2884080005592207</v>
      </c>
    </row>
    <row r="1951" spans="9:12" x14ac:dyDescent="0.25">
      <c r="I1951">
        <f t="shared" si="91"/>
        <v>1949</v>
      </c>
      <c r="J1951">
        <f t="shared" si="90"/>
        <v>3.1019298408610401</v>
      </c>
      <c r="K1951">
        <f t="array" ref="K1951">+((SUM(COS($I1951/$K$1*($A$22:$A$2000))*$B$22:$B$2000)))</f>
        <v>-1.032512714380154</v>
      </c>
      <c r="L1951">
        <f t="array" ref="L1951">+((SUM(COS($I1951/$K$1*($A$22:$A$2000))*$C$22:$C$2000)))</f>
        <v>-2.4594269818875749</v>
      </c>
    </row>
    <row r="1952" spans="9:12" x14ac:dyDescent="0.25">
      <c r="I1952">
        <f t="shared" si="91"/>
        <v>1950</v>
      </c>
      <c r="J1952">
        <f t="shared" si="90"/>
        <v>3.1035213902919589</v>
      </c>
      <c r="K1952">
        <f t="array" ref="K1952">+((SUM(COS($I1952/$K$1*($A$22:$A$2000))*$B$22:$B$2000)))</f>
        <v>-0.62062299300199919</v>
      </c>
      <c r="L1952">
        <f t="array" ref="L1952">+((SUM(COS($I1952/$K$1*($A$22:$A$2000))*$C$22:$C$2000)))</f>
        <v>0.79228822355809525</v>
      </c>
    </row>
    <row r="1953" spans="9:12" x14ac:dyDescent="0.25">
      <c r="I1953">
        <f t="shared" si="91"/>
        <v>1951</v>
      </c>
      <c r="J1953">
        <f t="shared" si="90"/>
        <v>3.1051129397228783</v>
      </c>
      <c r="K1953">
        <f t="array" ref="K1953">+((SUM(COS($I1953/$K$1*($A$22:$A$2000))*$B$22:$B$2000)))</f>
        <v>0.3800551397073676</v>
      </c>
      <c r="L1953">
        <f t="array" ref="L1953">+((SUM(COS($I1953/$K$1*($A$22:$A$2000))*$C$22:$C$2000)))</f>
        <v>2.3311166022189109</v>
      </c>
    </row>
    <row r="1954" spans="9:12" x14ac:dyDescent="0.25">
      <c r="I1954">
        <f t="shared" si="91"/>
        <v>1952</v>
      </c>
      <c r="J1954">
        <f t="shared" si="90"/>
        <v>3.1067044891537972</v>
      </c>
      <c r="K1954">
        <f t="array" ref="K1954">+((SUM(COS($I1954/$K$1*($A$22:$A$2000))*$B$22:$B$2000)))</f>
        <v>0.79307691829057281</v>
      </c>
      <c r="L1954">
        <f t="array" ref="L1954">+((SUM(COS($I1954/$K$1*($A$22:$A$2000))*$C$22:$C$2000)))</f>
        <v>1.3202217528041971</v>
      </c>
    </row>
    <row r="1955" spans="9:12" x14ac:dyDescent="0.25">
      <c r="I1955">
        <f t="shared" si="91"/>
        <v>1953</v>
      </c>
      <c r="J1955">
        <f t="shared" si="90"/>
        <v>3.108296038584716</v>
      </c>
      <c r="K1955">
        <f t="array" ref="K1955">+((SUM(COS($I1955/$K$1*($A$22:$A$2000))*$B$22:$B$2000)))</f>
        <v>0.41376329967064729</v>
      </c>
      <c r="L1955">
        <f t="array" ref="L1955">+((SUM(COS($I1955/$K$1*($A$22:$A$2000))*$C$22:$C$2000)))</f>
        <v>0.39653600263855443</v>
      </c>
    </row>
    <row r="1956" spans="9:12" x14ac:dyDescent="0.25">
      <c r="I1956">
        <f t="shared" si="91"/>
        <v>1954</v>
      </c>
      <c r="J1956">
        <f t="shared" si="90"/>
        <v>3.1098875880156349</v>
      </c>
      <c r="K1956">
        <f t="array" ref="K1956">+((SUM(COS($I1956/$K$1*($A$22:$A$2000))*$B$22:$B$2000)))</f>
        <v>5.2210334686304788E-2</v>
      </c>
      <c r="L1956">
        <f t="array" ref="L1956">+((SUM(COS($I1956/$K$1*($A$22:$A$2000))*$C$22:$C$2000)))</f>
        <v>0.47207449255655781</v>
      </c>
    </row>
    <row r="1957" spans="9:12" x14ac:dyDescent="0.25">
      <c r="I1957">
        <f t="shared" si="91"/>
        <v>1955</v>
      </c>
      <c r="J1957">
        <f t="shared" si="90"/>
        <v>3.1114791374465542</v>
      </c>
      <c r="K1957">
        <f t="array" ref="K1957">+((SUM(COS($I1957/$K$1*($A$22:$A$2000))*$B$22:$B$2000)))</f>
        <v>0.11709935018952425</v>
      </c>
      <c r="L1957">
        <f t="array" ref="L1957">+((SUM(COS($I1957/$K$1*($A$22:$A$2000))*$C$22:$C$2000)))</f>
        <v>-0.67122501420098457</v>
      </c>
    </row>
    <row r="1958" spans="9:12" x14ac:dyDescent="0.25">
      <c r="I1958">
        <f t="shared" si="91"/>
        <v>1956</v>
      </c>
      <c r="J1958">
        <f t="shared" si="90"/>
        <v>3.1130706868774727</v>
      </c>
      <c r="K1958">
        <f t="array" ref="K1958">+((SUM(COS($I1958/$K$1*($A$22:$A$2000))*$B$22:$B$2000)))</f>
        <v>5.1095247355399893E-2</v>
      </c>
      <c r="L1958">
        <f t="array" ref="L1958">+((SUM(COS($I1958/$K$1*($A$22:$A$2000))*$C$22:$C$2000)))</f>
        <v>-3.4103093955392971</v>
      </c>
    </row>
    <row r="1959" spans="9:12" x14ac:dyDescent="0.25">
      <c r="I1959">
        <f t="shared" si="91"/>
        <v>1957</v>
      </c>
      <c r="J1959">
        <f t="shared" si="90"/>
        <v>3.114662236308392</v>
      </c>
      <c r="K1959">
        <f t="array" ref="K1959">+((SUM(COS($I1959/$K$1*($A$22:$A$2000))*$B$22:$B$2000)))</f>
        <v>-0.56449574480176701</v>
      </c>
      <c r="L1959">
        <f t="array" ref="L1959">+((SUM(COS($I1959/$K$1*($A$22:$A$2000))*$C$22:$C$2000)))</f>
        <v>-3.7747404366407968</v>
      </c>
    </row>
    <row r="1960" spans="9:12" x14ac:dyDescent="0.25">
      <c r="I1960">
        <f t="shared" si="91"/>
        <v>1958</v>
      </c>
      <c r="J1960">
        <f t="shared" si="90"/>
        <v>3.1162537857393104</v>
      </c>
      <c r="K1960">
        <f t="array" ref="K1960">+((SUM(COS($I1960/$K$1*($A$22:$A$2000))*$B$22:$B$2000)))</f>
        <v>-1.0849020885728453</v>
      </c>
      <c r="L1960">
        <f t="array" ref="L1960">+((SUM(COS($I1960/$K$1*($A$22:$A$2000))*$C$22:$C$2000)))</f>
        <v>0.89932012222390201</v>
      </c>
    </row>
    <row r="1961" spans="9:12" x14ac:dyDescent="0.25">
      <c r="I1961">
        <f t="shared" si="91"/>
        <v>1959</v>
      </c>
      <c r="J1961">
        <f t="shared" si="90"/>
        <v>3.1178453351702298</v>
      </c>
      <c r="K1961">
        <f t="array" ref="K1961">+((SUM(COS($I1961/$K$1*($A$22:$A$2000))*$B$22:$B$2000)))</f>
        <v>-0.59823395533909418</v>
      </c>
      <c r="L1961">
        <f t="array" ref="L1961">+((SUM(COS($I1961/$K$1*($A$22:$A$2000))*$C$22:$C$2000)))</f>
        <v>6.2784526807734204</v>
      </c>
    </row>
    <row r="1962" spans="9:12" x14ac:dyDescent="0.25">
      <c r="I1962">
        <f t="shared" si="91"/>
        <v>1960</v>
      </c>
      <c r="J1962">
        <f t="shared" si="90"/>
        <v>3.1194368846011491</v>
      </c>
      <c r="K1962">
        <f t="array" ref="K1962">+((SUM(COS($I1962/$K$1*($A$22:$A$2000))*$B$22:$B$2000)))</f>
        <v>0.68571568825230955</v>
      </c>
      <c r="L1962">
        <f t="array" ref="L1962">+((SUM(COS($I1962/$K$1*($A$22:$A$2000))*$C$22:$C$2000)))</f>
        <v>5.4090855201640204</v>
      </c>
    </row>
    <row r="1963" spans="9:12" x14ac:dyDescent="0.25">
      <c r="I1963">
        <f t="shared" si="91"/>
        <v>1961</v>
      </c>
      <c r="J1963">
        <f t="shared" si="90"/>
        <v>3.1210284340320675</v>
      </c>
      <c r="K1963">
        <f t="array" ref="K1963">+((SUM(COS($I1963/$K$1*($A$22:$A$2000))*$B$22:$B$2000)))</f>
        <v>1.4956687611022546</v>
      </c>
      <c r="L1963">
        <f t="array" ref="L1963">+((SUM(COS($I1963/$K$1*($A$22:$A$2000))*$C$22:$C$2000)))</f>
        <v>-1.6058785481294924</v>
      </c>
    </row>
    <row r="1964" spans="9:12" x14ac:dyDescent="0.25">
      <c r="I1964">
        <f t="shared" si="91"/>
        <v>1962</v>
      </c>
      <c r="J1964">
        <f t="shared" si="90"/>
        <v>3.1226199834629869</v>
      </c>
      <c r="K1964">
        <f t="array" ref="K1964">+((SUM(COS($I1964/$K$1*($A$22:$A$2000))*$B$22:$B$2000)))</f>
        <v>0.97258321434202588</v>
      </c>
      <c r="L1964">
        <f t="array" ref="L1964">+((SUM(COS($I1964/$K$1*($A$22:$A$2000))*$C$22:$C$2000)))</f>
        <v>-6.7334843499214987</v>
      </c>
    </row>
    <row r="1965" spans="9:12" x14ac:dyDescent="0.25">
      <c r="I1965">
        <f t="shared" si="91"/>
        <v>1963</v>
      </c>
      <c r="J1965">
        <f t="shared" si="90"/>
        <v>3.1242115328939053</v>
      </c>
      <c r="K1965">
        <f t="array" ref="K1965">+((SUM(COS($I1965/$K$1*($A$22:$A$2000))*$B$22:$B$2000)))</f>
        <v>-0.3671230182328839</v>
      </c>
      <c r="L1965">
        <f t="array" ref="L1965">+((SUM(COS($I1965/$K$1*($A$22:$A$2000))*$C$22:$C$2000)))</f>
        <v>-4.2326344694280742</v>
      </c>
    </row>
    <row r="1966" spans="9:12" x14ac:dyDescent="0.25">
      <c r="I1966">
        <f t="shared" si="91"/>
        <v>1964</v>
      </c>
      <c r="J1966">
        <f t="shared" si="90"/>
        <v>3.1258030823248246</v>
      </c>
      <c r="K1966">
        <f t="array" ref="K1966">+((SUM(COS($I1966/$K$1*($A$22:$A$2000))*$B$22:$B$2000)))</f>
        <v>-1.2657879682444253</v>
      </c>
      <c r="L1966">
        <f t="array" ref="L1966">+((SUM(COS($I1966/$K$1*($A$22:$A$2000))*$C$22:$C$2000)))</f>
        <v>2.0129382255037198</v>
      </c>
    </row>
    <row r="1967" spans="9:12" x14ac:dyDescent="0.25">
      <c r="I1967">
        <f t="shared" si="91"/>
        <v>1965</v>
      </c>
      <c r="J1967">
        <f t="shared" si="90"/>
        <v>3.1273946317557431</v>
      </c>
      <c r="K1967">
        <f t="array" ref="K1967">+((SUM(COS($I1967/$K$1*($A$22:$A$2000))*$B$22:$B$2000)))</f>
        <v>-1.0128805044647347</v>
      </c>
      <c r="L1967">
        <f t="array" ref="L1967">+((SUM(COS($I1967/$K$1*($A$22:$A$2000))*$C$22:$C$2000)))</f>
        <v>4.2335838433239559</v>
      </c>
    </row>
    <row r="1968" spans="9:12" x14ac:dyDescent="0.25">
      <c r="I1968">
        <f t="shared" si="91"/>
        <v>1966</v>
      </c>
      <c r="J1968">
        <f t="shared" si="90"/>
        <v>3.1289861811866624</v>
      </c>
      <c r="K1968">
        <f t="array" ref="K1968">+((SUM(COS($I1968/$K$1*($A$22:$A$2000))*$B$22:$B$2000)))</f>
        <v>2.3687945919273055E-2</v>
      </c>
      <c r="L1968">
        <f t="array" ref="L1968">+((SUM(COS($I1968/$K$1*($A$22:$A$2000))*$C$22:$C$2000)))</f>
        <v>1.1229249110208233</v>
      </c>
    </row>
    <row r="1969" spans="9:12" x14ac:dyDescent="0.25">
      <c r="I1969">
        <f t="shared" si="91"/>
        <v>1967</v>
      </c>
      <c r="J1969">
        <f t="shared" si="90"/>
        <v>3.1305777306175817</v>
      </c>
      <c r="K1969">
        <f t="array" ref="K1969">+((SUM(COS($I1969/$K$1*($A$22:$A$2000))*$B$22:$B$2000)))</f>
        <v>0.87559228078450124</v>
      </c>
      <c r="L1969">
        <f t="array" ref="L1969">+((SUM(COS($I1969/$K$1*($A$22:$A$2000))*$C$22:$C$2000)))</f>
        <v>-1.667098887551314</v>
      </c>
    </row>
    <row r="1970" spans="9:12" x14ac:dyDescent="0.25">
      <c r="I1970">
        <f t="shared" si="91"/>
        <v>1968</v>
      </c>
      <c r="J1970">
        <f t="shared" si="90"/>
        <v>3.1321692800485001</v>
      </c>
      <c r="K1970">
        <f t="array" ref="K1970">+((SUM(COS($I1970/$K$1*($A$22:$A$2000))*$B$22:$B$2000)))</f>
        <v>0.80838360936675902</v>
      </c>
      <c r="L1970">
        <f t="array" ref="L1970">+((SUM(COS($I1970/$K$1*($A$22:$A$2000))*$C$22:$C$2000)))</f>
        <v>-0.43393232469831572</v>
      </c>
    </row>
    <row r="1971" spans="9:12" x14ac:dyDescent="0.25">
      <c r="I1971">
        <f t="shared" si="91"/>
        <v>1969</v>
      </c>
      <c r="J1971">
        <f t="shared" si="90"/>
        <v>3.1337608294794195</v>
      </c>
      <c r="K1971">
        <f t="array" ref="K1971">+((SUM(COS($I1971/$K$1*($A$22:$A$2000))*$B$22:$B$2000)))</f>
        <v>-8.6108574790986991E-2</v>
      </c>
      <c r="L1971">
        <f t="array" ref="L1971">+((SUM(COS($I1971/$K$1*($A$22:$A$2000))*$C$22:$C$2000)))</f>
        <v>1.8139416892417017</v>
      </c>
    </row>
    <row r="1972" spans="9:12" x14ac:dyDescent="0.25">
      <c r="I1972">
        <f t="shared" si="91"/>
        <v>1970</v>
      </c>
      <c r="J1972">
        <f t="shared" si="90"/>
        <v>3.1353523789103379</v>
      </c>
      <c r="K1972">
        <f t="array" ref="K1972">+((SUM(COS($I1972/$K$1*($A$22:$A$2000))*$B$22:$B$2000)))</f>
        <v>-0.89674261575599201</v>
      </c>
      <c r="L1972">
        <f t="array" ref="L1972">+((SUM(COS($I1972/$K$1*($A$22:$A$2000))*$C$22:$C$2000)))</f>
        <v>0.8534716287938845</v>
      </c>
    </row>
    <row r="1973" spans="9:12" x14ac:dyDescent="0.25">
      <c r="I1973">
        <f t="shared" si="91"/>
        <v>1971</v>
      </c>
      <c r="J1973">
        <f t="shared" si="90"/>
        <v>3.1369439283412572</v>
      </c>
      <c r="K1973">
        <f t="array" ref="K1973">+((SUM(COS($I1973/$K$1*($A$22:$A$2000))*$B$22:$B$2000)))</f>
        <v>-0.66773747370795034</v>
      </c>
      <c r="L1973">
        <f t="array" ref="L1973">+((SUM(COS($I1973/$K$1*($A$22:$A$2000))*$C$22:$C$2000)))</f>
        <v>-2.2371500893870406</v>
      </c>
    </row>
    <row r="1974" spans="9:12" x14ac:dyDescent="0.25">
      <c r="I1974">
        <f t="shared" si="91"/>
        <v>1972</v>
      </c>
      <c r="J1974">
        <f t="shared" si="90"/>
        <v>3.1385354777721761</v>
      </c>
      <c r="K1974">
        <f t="array" ref="K1974">+((SUM(COS($I1974/$K$1*($A$22:$A$2000))*$B$22:$B$2000)))</f>
        <v>0.54064967877685688</v>
      </c>
      <c r="L1974">
        <f t="array" ref="L1974">+((SUM(COS($I1974/$K$1*($A$22:$A$2000))*$C$22:$C$2000)))</f>
        <v>-3.0542782211251516</v>
      </c>
    </row>
    <row r="1975" spans="9:12" x14ac:dyDescent="0.25">
      <c r="I1975">
        <f t="shared" si="91"/>
        <v>1973</v>
      </c>
      <c r="J1975">
        <f t="shared" si="90"/>
        <v>3.140127027203095</v>
      </c>
      <c r="K1975">
        <f t="array" ref="K1975">+((SUM(COS($I1975/$K$1*($A$22:$A$2000))*$B$22:$B$2000)))</f>
        <v>1.462140170752916</v>
      </c>
      <c r="L1975">
        <f t="array" ref="L1975">+((SUM(COS($I1975/$K$1*($A$22:$A$2000))*$C$22:$C$2000)))</f>
        <v>-0.40112999101203145</v>
      </c>
    </row>
    <row r="1976" spans="9:12" x14ac:dyDescent="0.25">
      <c r="I1976">
        <f t="shared" si="91"/>
        <v>1974</v>
      </c>
      <c r="J1976">
        <f t="shared" si="90"/>
        <v>3.1417185766340139</v>
      </c>
      <c r="K1976">
        <f t="array" ref="K1976">+((SUM(COS($I1976/$K$1*($A$22:$A$2000))*$B$22:$B$2000)))</f>
        <v>0.86411487467991499</v>
      </c>
      <c r="L1976">
        <f t="array" ref="L1976">+((SUM(COS($I1976/$K$1*($A$22:$A$2000))*$C$22:$C$2000)))</f>
        <v>2.4900521378959959</v>
      </c>
    </row>
    <row r="1977" spans="9:12" x14ac:dyDescent="0.25">
      <c r="I1977">
        <f t="shared" si="91"/>
        <v>1975</v>
      </c>
      <c r="J1977">
        <f t="shared" si="90"/>
        <v>3.1433101260649332</v>
      </c>
      <c r="K1977">
        <f t="array" ref="K1977">+((SUM(COS($I1977/$K$1*($A$22:$A$2000))*$B$22:$B$2000)))</f>
        <v>-0.9403493187747658</v>
      </c>
      <c r="L1977">
        <f t="array" ref="L1977">+((SUM(COS($I1977/$K$1*($A$22:$A$2000))*$C$22:$C$2000)))</f>
        <v>2.7806156244833917</v>
      </c>
    </row>
    <row r="1978" spans="9:12" x14ac:dyDescent="0.25">
      <c r="I1978">
        <f t="shared" si="91"/>
        <v>1976</v>
      </c>
      <c r="J1978">
        <f t="shared" si="90"/>
        <v>3.1449016754958521</v>
      </c>
      <c r="K1978">
        <f t="array" ref="K1978">+((SUM(COS($I1978/$K$1*($A$22:$A$2000))*$B$22:$B$2000)))</f>
        <v>-2.1551381366755642</v>
      </c>
      <c r="L1978">
        <f t="array" ref="L1978">+((SUM(COS($I1978/$K$1*($A$22:$A$2000))*$C$22:$C$2000)))</f>
        <v>1.0547647677313974</v>
      </c>
    </row>
    <row r="1979" spans="9:12" x14ac:dyDescent="0.25">
      <c r="I1979">
        <f t="shared" si="91"/>
        <v>1977</v>
      </c>
      <c r="J1979">
        <f t="shared" si="90"/>
        <v>3.146493224926771</v>
      </c>
      <c r="K1979">
        <f t="array" ref="K1979">+((SUM(COS($I1979/$K$1*($A$22:$A$2000))*$B$22:$B$2000)))</f>
        <v>-1.3522447001647919</v>
      </c>
      <c r="L1979">
        <f t="array" ref="L1979">+((SUM(COS($I1979/$K$1*($A$22:$A$2000))*$C$22:$C$2000)))</f>
        <v>-0.8625535435558298</v>
      </c>
    </row>
    <row r="1980" spans="9:12" x14ac:dyDescent="0.25">
      <c r="I1980">
        <f t="shared" si="91"/>
        <v>1978</v>
      </c>
      <c r="J1980">
        <f t="shared" si="90"/>
        <v>3.1480847743576899</v>
      </c>
      <c r="K1980">
        <f t="array" ref="K1980">+((SUM(COS($I1980/$K$1*($A$22:$A$2000))*$B$22:$B$2000)))</f>
        <v>0.87270976219909835</v>
      </c>
      <c r="L1980">
        <f t="array" ref="L1980">+((SUM(COS($I1980/$K$1*($A$22:$A$2000))*$C$22:$C$2000)))</f>
        <v>-2.3363017562881057</v>
      </c>
    </row>
    <row r="1981" spans="9:12" x14ac:dyDescent="0.25">
      <c r="I1981">
        <f t="shared" si="91"/>
        <v>1979</v>
      </c>
      <c r="J1981">
        <f t="shared" si="90"/>
        <v>3.1496763237886087</v>
      </c>
      <c r="K1981">
        <f t="array" ref="K1981">+((SUM(COS($I1981/$K$1*($A$22:$A$2000))*$B$22:$B$2000)))</f>
        <v>2.3920266215260209</v>
      </c>
      <c r="L1981">
        <f t="array" ref="L1981">+((SUM(COS($I1981/$K$1*($A$22:$A$2000))*$C$22:$C$2000)))</f>
        <v>-2.8995987826479821</v>
      </c>
    </row>
    <row r="1982" spans="9:12" x14ac:dyDescent="0.25">
      <c r="I1982">
        <f t="shared" si="91"/>
        <v>1980</v>
      </c>
      <c r="J1982">
        <f t="shared" si="90"/>
        <v>3.1512678732195281</v>
      </c>
      <c r="K1982">
        <f t="array" ref="K1982">+((SUM(COS($I1982/$K$1*($A$22:$A$2000))*$B$22:$B$2000)))</f>
        <v>1.7387869497911876</v>
      </c>
      <c r="L1982">
        <f t="array" ref="L1982">+((SUM(COS($I1982/$K$1*($A$22:$A$2000))*$C$22:$C$2000)))</f>
        <v>-1.2051237660117042</v>
      </c>
    </row>
    <row r="1983" spans="9:12" x14ac:dyDescent="0.25">
      <c r="I1983">
        <f t="shared" si="91"/>
        <v>1981</v>
      </c>
      <c r="J1983">
        <f t="shared" si="90"/>
        <v>3.1528594226504465</v>
      </c>
      <c r="K1983">
        <f t="array" ref="K1983">+((SUM(COS($I1983/$K$1*($A$22:$A$2000))*$B$22:$B$2000)))</f>
        <v>-0.3897849645359926</v>
      </c>
      <c r="L1983">
        <f t="array" ref="L1983">+((SUM(COS($I1983/$K$1*($A$22:$A$2000))*$C$22:$C$2000)))</f>
        <v>2.6756948855373057</v>
      </c>
    </row>
    <row r="1984" spans="9:12" x14ac:dyDescent="0.25">
      <c r="I1984">
        <f t="shared" si="91"/>
        <v>1982</v>
      </c>
      <c r="J1984">
        <f t="shared" si="90"/>
        <v>3.1544509720813658</v>
      </c>
      <c r="K1984">
        <f t="array" ref="K1984">+((SUM(COS($I1984/$K$1*($A$22:$A$2000))*$B$22:$B$2000)))</f>
        <v>-1.9274706838018858</v>
      </c>
      <c r="L1984">
        <f t="array" ref="L1984">+((SUM(COS($I1984/$K$1*($A$22:$A$2000))*$C$22:$C$2000)))</f>
        <v>5.2447298072691719</v>
      </c>
    </row>
    <row r="1985" spans="9:12" x14ac:dyDescent="0.25">
      <c r="I1985">
        <f t="shared" si="91"/>
        <v>1983</v>
      </c>
      <c r="J1985">
        <f t="shared" si="90"/>
        <v>3.1560425215122843</v>
      </c>
      <c r="K1985">
        <f t="array" ref="K1985">+((SUM(COS($I1985/$K$1*($A$22:$A$2000))*$B$22:$B$2000)))</f>
        <v>-1.5926341205629795</v>
      </c>
      <c r="L1985">
        <f t="array" ref="L1985">+((SUM(COS($I1985/$K$1*($A$22:$A$2000))*$C$22:$C$2000)))</f>
        <v>2.7586680893177387</v>
      </c>
    </row>
    <row r="1986" spans="9:12" x14ac:dyDescent="0.25">
      <c r="I1986">
        <f t="shared" si="91"/>
        <v>1984</v>
      </c>
      <c r="J1986">
        <f t="shared" si="90"/>
        <v>3.1576340709432036</v>
      </c>
      <c r="K1986">
        <f t="array" ref="K1986">+((SUM(COS($I1986/$K$1*($A$22:$A$2000))*$B$22:$B$2000)))</f>
        <v>-5.2535565532093688E-2</v>
      </c>
      <c r="L1986">
        <f t="array" ref="L1986">+((SUM(COS($I1986/$K$1*($A$22:$A$2000))*$C$22:$C$2000)))</f>
        <v>-3.4074211839995256</v>
      </c>
    </row>
    <row r="1987" spans="9:12" x14ac:dyDescent="0.25">
      <c r="I1987">
        <f t="shared" si="91"/>
        <v>1985</v>
      </c>
      <c r="J1987">
        <f t="shared" ref="J1987:J2002" si="92">+I1987/$K$1/2/PI()</f>
        <v>3.1592256203741229</v>
      </c>
      <c r="K1987">
        <f t="array" ref="K1987">+((SUM(COS($I1987/$K$1*($A$22:$A$2000))*$B$22:$B$2000)))</f>
        <v>1.0333739498054964</v>
      </c>
      <c r="L1987">
        <f t="array" ref="L1987">+((SUM(COS($I1987/$K$1*($A$22:$A$2000))*$C$22:$C$2000)))</f>
        <v>-7.0108104461089349</v>
      </c>
    </row>
    <row r="1988" spans="9:12" x14ac:dyDescent="0.25">
      <c r="I1988">
        <f t="shared" si="91"/>
        <v>1986</v>
      </c>
      <c r="J1988">
        <f t="shared" si="92"/>
        <v>3.1608171698050413</v>
      </c>
      <c r="K1988">
        <f t="array" ref="K1988">+((SUM(COS($I1988/$K$1*($A$22:$A$2000))*$B$22:$B$2000)))</f>
        <v>0.85396790976034831</v>
      </c>
      <c r="L1988">
        <f t="array" ref="L1988">+((SUM(COS($I1988/$K$1*($A$22:$A$2000))*$C$22:$C$2000)))</f>
        <v>-3.7867805787394619</v>
      </c>
    </row>
    <row r="1989" spans="9:12" x14ac:dyDescent="0.25">
      <c r="I1989">
        <f t="shared" ref="I1989:I2002" si="93">+I1988+1</f>
        <v>1987</v>
      </c>
      <c r="J1989">
        <f t="shared" si="92"/>
        <v>3.1624087192359607</v>
      </c>
      <c r="K1989">
        <f t="array" ref="K1989">+((SUM(COS($I1989/$K$1*($A$22:$A$2000))*$B$22:$B$2000)))</f>
        <v>8.1375504263222112E-2</v>
      </c>
      <c r="L1989">
        <f t="array" ref="L1989">+((SUM(COS($I1989/$K$1*($A$22:$A$2000))*$C$22:$C$2000)))</f>
        <v>3.3495758416488686</v>
      </c>
    </row>
    <row r="1990" spans="9:12" x14ac:dyDescent="0.25">
      <c r="I1990">
        <f t="shared" si="93"/>
        <v>1988</v>
      </c>
      <c r="J1990">
        <f t="shared" si="92"/>
        <v>3.1640002686668791</v>
      </c>
      <c r="K1990">
        <f t="array" ref="K1990">+((SUM(COS($I1990/$K$1*($A$22:$A$2000))*$B$22:$B$2000)))</f>
        <v>-0.23208439754230381</v>
      </c>
      <c r="L1990">
        <f t="array" ref="L1990">+((SUM(COS($I1990/$K$1*($A$22:$A$2000))*$C$22:$C$2000)))</f>
        <v>7.3339458393102355</v>
      </c>
    </row>
    <row r="1991" spans="9:12" x14ac:dyDescent="0.25">
      <c r="I1991">
        <f t="shared" si="93"/>
        <v>1989</v>
      </c>
      <c r="J1991">
        <f t="shared" si="92"/>
        <v>3.1655918180977984</v>
      </c>
      <c r="K1991">
        <f t="array" ref="K1991">+((SUM(COS($I1991/$K$1*($A$22:$A$2000))*$B$22:$B$2000)))</f>
        <v>4.0096717041232896E-2</v>
      </c>
      <c r="L1991">
        <f t="array" ref="L1991">+((SUM(COS($I1991/$K$1*($A$22:$A$2000))*$C$22:$C$2000)))</f>
        <v>4.5242626492144833</v>
      </c>
    </row>
    <row r="1992" spans="9:12" x14ac:dyDescent="0.25">
      <c r="I1992">
        <f t="shared" si="93"/>
        <v>1990</v>
      </c>
      <c r="J1992">
        <f t="shared" si="92"/>
        <v>3.1671833675287169</v>
      </c>
      <c r="K1992">
        <f t="array" ref="K1992">+((SUM(COS($I1992/$K$1*($A$22:$A$2000))*$B$22:$B$2000)))</f>
        <v>0.19679615123957309</v>
      </c>
      <c r="L1992">
        <f t="array" ref="L1992">+((SUM(COS($I1992/$K$1*($A$22:$A$2000))*$C$22:$C$2000)))</f>
        <v>-1.9467172025339146</v>
      </c>
    </row>
    <row r="1993" spans="9:12" x14ac:dyDescent="0.25">
      <c r="I1993">
        <f t="shared" si="93"/>
        <v>1991</v>
      </c>
      <c r="J1993">
        <f t="shared" si="92"/>
        <v>3.1687749169596362</v>
      </c>
      <c r="K1993">
        <f t="array" ref="K1993">+((SUM(COS($I1993/$K$1*($A$22:$A$2000))*$B$22:$B$2000)))</f>
        <v>-0.13165616472107314</v>
      </c>
      <c r="L1993">
        <f t="array" ref="L1993">+((SUM(COS($I1993/$K$1*($A$22:$A$2000))*$C$22:$C$2000)))</f>
        <v>-6.0121114660875703</v>
      </c>
    </row>
    <row r="1994" spans="9:12" x14ac:dyDescent="0.25">
      <c r="I1994">
        <f t="shared" si="93"/>
        <v>1992</v>
      </c>
      <c r="J1994">
        <f t="shared" si="92"/>
        <v>3.1703664663905555</v>
      </c>
      <c r="K1994">
        <f t="array" ref="K1994">+((SUM(COS($I1994/$K$1*($A$22:$A$2000))*$B$22:$B$2000)))</f>
        <v>-0.47455098517334732</v>
      </c>
      <c r="L1994">
        <f t="array" ref="L1994">+((SUM(COS($I1994/$K$1*($A$22:$A$2000))*$C$22:$C$2000)))</f>
        <v>-4.6492038584918758</v>
      </c>
    </row>
    <row r="1995" spans="9:12" x14ac:dyDescent="0.25">
      <c r="I1995">
        <f t="shared" si="93"/>
        <v>1993</v>
      </c>
      <c r="J1995">
        <f t="shared" si="92"/>
        <v>3.171958015821474</v>
      </c>
      <c r="K1995">
        <f t="array" ref="K1995">+((SUM(COS($I1995/$K$1*($A$22:$A$2000))*$B$22:$B$2000)))</f>
        <v>-0.31561577361958648</v>
      </c>
      <c r="L1995">
        <f t="array" ref="L1995">+((SUM(COS($I1995/$K$1*($A$22:$A$2000))*$C$22:$C$2000)))</f>
        <v>3.2337662848329285E-2</v>
      </c>
    </row>
    <row r="1996" spans="9:12" x14ac:dyDescent="0.25">
      <c r="I1996">
        <f t="shared" si="93"/>
        <v>1994</v>
      </c>
      <c r="J1996">
        <f t="shared" si="92"/>
        <v>3.1735495652523933</v>
      </c>
      <c r="K1996">
        <f t="array" ref="K1996">+((SUM(COS($I1996/$K$1*($A$22:$A$2000))*$B$22:$B$2000)))</f>
        <v>9.5297884832777194E-2</v>
      </c>
      <c r="L1996">
        <f t="array" ref="L1996">+((SUM(COS($I1996/$K$1*($A$22:$A$2000))*$C$22:$C$2000)))</f>
        <v>3.5782887917917563</v>
      </c>
    </row>
    <row r="1997" spans="9:12" x14ac:dyDescent="0.25">
      <c r="I1997">
        <f t="shared" si="93"/>
        <v>1995</v>
      </c>
      <c r="J1997">
        <f t="shared" si="92"/>
        <v>3.1751411146833122</v>
      </c>
      <c r="K1997">
        <f t="array" ref="K1997">+((SUM(COS($I1997/$K$1*($A$22:$A$2000))*$B$22:$B$2000)))</f>
        <v>0.17283687895784361</v>
      </c>
      <c r="L1997">
        <f t="array" ref="L1997">+((SUM(COS($I1997/$K$1*($A$22:$A$2000))*$C$22:$C$2000)))</f>
        <v>3.4501254830110391</v>
      </c>
    </row>
    <row r="1998" spans="9:12" x14ac:dyDescent="0.25">
      <c r="I1998">
        <f t="shared" si="93"/>
        <v>1996</v>
      </c>
      <c r="J1998">
        <f t="shared" si="92"/>
        <v>3.1767326641142311</v>
      </c>
      <c r="K1998">
        <f t="array" ref="K1998">+((SUM(COS($I1998/$K$1*($A$22:$A$2000))*$B$22:$B$2000)))</f>
        <v>-3.5991669200710022E-2</v>
      </c>
      <c r="L1998">
        <f t="array" ref="L1998">+((SUM(COS($I1998/$K$1*($A$22:$A$2000))*$C$22:$C$2000)))</f>
        <v>0.8848544428999271</v>
      </c>
    </row>
    <row r="1999" spans="9:12" x14ac:dyDescent="0.25">
      <c r="I1999">
        <f t="shared" si="93"/>
        <v>1997</v>
      </c>
      <c r="J1999">
        <f t="shared" si="92"/>
        <v>3.1783242135451499</v>
      </c>
      <c r="K1999">
        <f t="array" ref="K1999">+((SUM(COS($I1999/$K$1*($A$22:$A$2000))*$B$22:$B$2000)))</f>
        <v>6.4184597104617117E-2</v>
      </c>
      <c r="L1999">
        <f t="array" ref="L1999">+((SUM(COS($I1999/$K$1*($A$22:$A$2000))*$C$22:$C$2000)))</f>
        <v>-1.0181016967381455</v>
      </c>
    </row>
    <row r="2000" spans="9:12" x14ac:dyDescent="0.25">
      <c r="I2000">
        <f t="shared" si="93"/>
        <v>1998</v>
      </c>
      <c r="J2000">
        <f t="shared" si="92"/>
        <v>3.1799157629760688</v>
      </c>
      <c r="K2000">
        <f t="array" ref="K2000">+((SUM(COS($I2000/$K$1*($A$22:$A$2000))*$B$22:$B$2000)))</f>
        <v>0.54793933355495927</v>
      </c>
      <c r="L2000">
        <f t="array" ref="L2000">+((SUM(COS($I2000/$K$1*($A$22:$A$2000))*$C$22:$C$2000)))</f>
        <v>-0.84462975431231913</v>
      </c>
    </row>
    <row r="2001" spans="9:12" x14ac:dyDescent="0.25">
      <c r="I2001">
        <f t="shared" si="93"/>
        <v>1999</v>
      </c>
      <c r="J2001">
        <f t="shared" si="92"/>
        <v>3.1815073124069877</v>
      </c>
      <c r="K2001">
        <f t="array" ref="K2001">+((SUM(COS($I2001/$K$1*($A$22:$A$2000))*$B$22:$B$2000)))</f>
        <v>0.65178211849681222</v>
      </c>
      <c r="L2001">
        <f t="array" ref="L2001">+((SUM(COS($I2001/$K$1*($A$22:$A$2000))*$C$22:$C$2000)))</f>
        <v>-0.10470246216134171</v>
      </c>
    </row>
    <row r="2002" spans="9:12" x14ac:dyDescent="0.25">
      <c r="I2002">
        <f t="shared" si="93"/>
        <v>2000</v>
      </c>
      <c r="J2002">
        <f t="shared" si="92"/>
        <v>3.183098861837907</v>
      </c>
      <c r="K2002">
        <f t="array" ref="K2002">+((SUM(COS($I2002/$K$1*($A$22:$A$2000))*$B$22:$B$2000)))</f>
        <v>-0.11097893995575062</v>
      </c>
      <c r="L2002">
        <f t="array" ref="L2002">+((SUM(COS($I2002/$K$1*($A$22:$A$2000))*$C$22:$C$2000)))</f>
        <v>-0.69596778787444658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8BBE-7E0F-4DEC-B27B-8533B7E169CA}">
  <sheetPr codeName="Sheet6"/>
  <dimension ref="A1:I314"/>
  <sheetViews>
    <sheetView workbookViewId="0">
      <selection activeCell="C30" sqref="C30"/>
    </sheetView>
  </sheetViews>
  <sheetFormatPr defaultRowHeight="15" x14ac:dyDescent="0.25"/>
  <cols>
    <col min="3" max="3" width="12" bestFit="1" customWidth="1"/>
    <col min="4" max="4" width="8.7109375" style="13" customWidth="1"/>
  </cols>
  <sheetData>
    <row r="1" spans="1:9" x14ac:dyDescent="0.25">
      <c r="A1">
        <v>0.50292962017038934</v>
      </c>
      <c r="B1">
        <v>11.29416321949596</v>
      </c>
      <c r="G1">
        <v>0.50292962017038934</v>
      </c>
      <c r="I1">
        <v>11.29416321949596</v>
      </c>
    </row>
    <row r="2" spans="1:9" x14ac:dyDescent="0.25">
      <c r="A2">
        <v>0.50452116960130822</v>
      </c>
      <c r="B2">
        <v>10.91705036975487</v>
      </c>
      <c r="G2">
        <v>0.50452116960130822</v>
      </c>
      <c r="I2">
        <v>10.91705036975487</v>
      </c>
    </row>
    <row r="3" spans="1:9" x14ac:dyDescent="0.25">
      <c r="A3">
        <v>0.50611271903222721</v>
      </c>
      <c r="B3">
        <v>12.017611047857638</v>
      </c>
      <c r="G3">
        <v>0.50611271903222721</v>
      </c>
      <c r="I3">
        <v>12.017611047857638</v>
      </c>
    </row>
    <row r="4" spans="1:9" x14ac:dyDescent="0.25">
      <c r="A4">
        <v>0.50770426846314609</v>
      </c>
      <c r="B4">
        <v>14.328339848347797</v>
      </c>
      <c r="G4">
        <v>0.50770426846314609</v>
      </c>
      <c r="I4">
        <v>14.328339848347797</v>
      </c>
    </row>
    <row r="5" spans="1:9" x14ac:dyDescent="0.25">
      <c r="A5">
        <v>0.50929581789406508</v>
      </c>
      <c r="B5">
        <v>16.94483655773767</v>
      </c>
      <c r="G5">
        <v>0.50929581789406508</v>
      </c>
      <c r="I5">
        <v>16.94483655773767</v>
      </c>
    </row>
    <row r="6" spans="1:9" x14ac:dyDescent="0.25">
      <c r="A6">
        <v>0.51088736732498408</v>
      </c>
      <c r="B6">
        <v>18.761878908940886</v>
      </c>
      <c r="F6">
        <v>0.48274643495134018</v>
      </c>
      <c r="G6">
        <v>0.51088736732498408</v>
      </c>
      <c r="I6">
        <v>18.761878908940886</v>
      </c>
    </row>
    <row r="7" spans="1:9" x14ac:dyDescent="0.25">
      <c r="A7">
        <v>0.51247891675590307</v>
      </c>
      <c r="B7">
        <v>19.139504599919427</v>
      </c>
      <c r="G7">
        <v>0.51247891675590307</v>
      </c>
      <c r="I7">
        <v>19.139504599919427</v>
      </c>
    </row>
    <row r="8" spans="1:9" x14ac:dyDescent="0.25">
      <c r="A8">
        <v>0.51407046618682195</v>
      </c>
      <c r="B8">
        <v>18.442954847089499</v>
      </c>
      <c r="G8">
        <v>0.51407046618682195</v>
      </c>
      <c r="I8">
        <v>18.442954847089499</v>
      </c>
    </row>
    <row r="9" spans="1:9" x14ac:dyDescent="0.25">
      <c r="A9">
        <v>0.51566201561774094</v>
      </c>
      <c r="B9">
        <v>17.904579791765403</v>
      </c>
      <c r="G9">
        <v>0.51566201561774094</v>
      </c>
      <c r="I9">
        <v>17.904579791765403</v>
      </c>
    </row>
    <row r="10" spans="1:9" x14ac:dyDescent="0.25">
      <c r="A10" s="2">
        <v>0.51725356504865982</v>
      </c>
      <c r="B10" s="2">
        <v>18.269862737265061</v>
      </c>
      <c r="C10">
        <f>+B10</f>
        <v>18.269862737265061</v>
      </c>
      <c r="D10" s="13">
        <f>+A10</f>
        <v>0.51725356504865982</v>
      </c>
      <c r="E10" s="13">
        <f>1-D10</f>
        <v>0.48274643495134018</v>
      </c>
      <c r="G10">
        <v>0.51725356504865982</v>
      </c>
      <c r="I10">
        <v>18.269862737265061</v>
      </c>
    </row>
    <row r="11" spans="1:9" x14ac:dyDescent="0.25">
      <c r="A11">
        <v>0.51884511447957882</v>
      </c>
      <c r="B11">
        <v>18.730061064729831</v>
      </c>
      <c r="G11">
        <v>0.51884511447957882</v>
      </c>
      <c r="I11">
        <v>18.730061064729831</v>
      </c>
    </row>
    <row r="12" spans="1:9" x14ac:dyDescent="0.25">
      <c r="A12">
        <v>0.52043666391049781</v>
      </c>
      <c r="B12">
        <v>18.212241468755821</v>
      </c>
      <c r="G12">
        <v>0.52043666391049781</v>
      </c>
      <c r="I12">
        <v>18.212241468755821</v>
      </c>
    </row>
    <row r="13" spans="1:9" x14ac:dyDescent="0.25">
      <c r="A13">
        <v>0.52202821334141669</v>
      </c>
      <c r="B13">
        <v>17.05848006938885</v>
      </c>
      <c r="G13">
        <v>0.52202821334141669</v>
      </c>
      <c r="I13">
        <v>17.05848006938885</v>
      </c>
    </row>
    <row r="14" spans="1:9" x14ac:dyDescent="0.25">
      <c r="A14">
        <v>0.52361976277233568</v>
      </c>
      <c r="B14">
        <v>16.923094706780876</v>
      </c>
      <c r="G14">
        <v>0.52361976277233568</v>
      </c>
      <c r="I14">
        <v>16.923094706780876</v>
      </c>
    </row>
    <row r="15" spans="1:9" x14ac:dyDescent="0.25">
      <c r="A15">
        <v>0.52521131220325457</v>
      </c>
      <c r="B15">
        <v>18.353995524341421</v>
      </c>
      <c r="G15">
        <v>0.52521131220325457</v>
      </c>
      <c r="I15">
        <v>18.353995524341421</v>
      </c>
    </row>
    <row r="16" spans="1:9" x14ac:dyDescent="0.25">
      <c r="A16">
        <v>0.52680286163417356</v>
      </c>
      <c r="B16">
        <v>19.623945329208723</v>
      </c>
      <c r="G16">
        <v>0.52680286163417356</v>
      </c>
      <c r="I16">
        <v>19.623945329208723</v>
      </c>
    </row>
    <row r="17" spans="1:9" x14ac:dyDescent="0.25">
      <c r="A17">
        <v>0.52839441106509255</v>
      </c>
      <c r="B17">
        <v>19.052622821701927</v>
      </c>
      <c r="G17">
        <v>0.52839441106509255</v>
      </c>
      <c r="I17">
        <v>19.052622821701927</v>
      </c>
    </row>
    <row r="18" spans="1:9" x14ac:dyDescent="0.25">
      <c r="A18">
        <v>0.52998596049601154</v>
      </c>
      <c r="B18">
        <v>16.521768629788706</v>
      </c>
      <c r="G18">
        <v>0.52998596049601154</v>
      </c>
      <c r="I18">
        <v>16.521768629788706</v>
      </c>
    </row>
    <row r="19" spans="1:9" x14ac:dyDescent="0.25">
      <c r="A19">
        <v>0.53157750992693042</v>
      </c>
      <c r="B19">
        <v>13.220855331952151</v>
      </c>
      <c r="G19">
        <v>0.53157750992693042</v>
      </c>
      <c r="I19">
        <v>13.220855331952151</v>
      </c>
    </row>
    <row r="20" spans="1:9" x14ac:dyDescent="0.25">
      <c r="A20">
        <v>0.53316905935784942</v>
      </c>
      <c r="B20">
        <v>10.286659473381205</v>
      </c>
      <c r="G20">
        <v>0.53316905935784942</v>
      </c>
      <c r="I20">
        <v>10.286659473381205</v>
      </c>
    </row>
    <row r="21" spans="1:9" x14ac:dyDescent="0.25">
      <c r="A21">
        <v>0.5347606087887683</v>
      </c>
      <c r="B21" s="2">
        <v>7.3187036678707944</v>
      </c>
      <c r="G21">
        <v>0.5347606087887683</v>
      </c>
      <c r="I21">
        <v>7.3187036678707944</v>
      </c>
    </row>
    <row r="22" spans="1:9" x14ac:dyDescent="0.25">
      <c r="A22">
        <v>0.53635215821968729</v>
      </c>
      <c r="B22">
        <v>3.1746756564543355</v>
      </c>
      <c r="G22">
        <v>0.53635215821968729</v>
      </c>
      <c r="I22">
        <v>3.1746756564543355</v>
      </c>
    </row>
    <row r="23" spans="1:9" x14ac:dyDescent="0.25">
      <c r="A23">
        <v>0.53794370765060628</v>
      </c>
      <c r="B23">
        <v>2.9730963415761678</v>
      </c>
      <c r="G23">
        <v>0.53794370765060628</v>
      </c>
      <c r="I23">
        <v>2.9730963415761678</v>
      </c>
    </row>
    <row r="24" spans="1:9" x14ac:dyDescent="0.25">
      <c r="A24">
        <v>0.53953525708152528</v>
      </c>
      <c r="B24">
        <v>8.8622487046241805</v>
      </c>
      <c r="G24">
        <v>0.53953525708152528</v>
      </c>
      <c r="I24">
        <v>8.8622487046241805</v>
      </c>
    </row>
    <row r="25" spans="1:9" x14ac:dyDescent="0.25">
      <c r="A25">
        <v>0.54112680651244416</v>
      </c>
      <c r="B25">
        <v>13.686544265256185</v>
      </c>
      <c r="G25">
        <v>0.54112680651244416</v>
      </c>
      <c r="I25">
        <v>13.686544265256185</v>
      </c>
    </row>
    <row r="26" spans="1:9" x14ac:dyDescent="0.25">
      <c r="A26">
        <v>0.54271835594336315</v>
      </c>
      <c r="B26">
        <v>16.500371917713846</v>
      </c>
      <c r="F26">
        <v>0.45091544633296099</v>
      </c>
      <c r="G26">
        <v>0.54271835594336315</v>
      </c>
      <c r="I26">
        <v>16.500371917713846</v>
      </c>
    </row>
    <row r="27" spans="1:9" x14ac:dyDescent="0.25">
      <c r="A27">
        <v>0.54430990537428203</v>
      </c>
      <c r="B27">
        <v>17.762330672995642</v>
      </c>
      <c r="G27">
        <v>0.54430990537428203</v>
      </c>
      <c r="I27">
        <v>17.762330672995642</v>
      </c>
    </row>
    <row r="28" spans="1:9" x14ac:dyDescent="0.25">
      <c r="A28">
        <v>0.54590145480520103</v>
      </c>
      <c r="B28">
        <v>18.755401096830674</v>
      </c>
      <c r="G28">
        <v>0.54590145480520103</v>
      </c>
      <c r="I28">
        <v>18.755401096830674</v>
      </c>
    </row>
    <row r="29" spans="1:9" x14ac:dyDescent="0.25">
      <c r="A29">
        <v>0.54749300423612002</v>
      </c>
      <c r="B29">
        <v>19.924134607398734</v>
      </c>
      <c r="G29">
        <v>0.54749300423612002</v>
      </c>
      <c r="I29">
        <v>19.924134607398734</v>
      </c>
    </row>
    <row r="30" spans="1:9" x14ac:dyDescent="0.25">
      <c r="A30">
        <v>0.54908455366703901</v>
      </c>
      <c r="B30">
        <v>20.274722041998661</v>
      </c>
      <c r="C30">
        <f>+B30</f>
        <v>20.274722041998661</v>
      </c>
      <c r="D30" s="13">
        <f>+A30</f>
        <v>0.54908455366703901</v>
      </c>
      <c r="E30" s="13">
        <f>1-D30</f>
        <v>0.45091544633296099</v>
      </c>
      <c r="G30">
        <v>0.54908455366703901</v>
      </c>
      <c r="I30">
        <v>20.274722041998661</v>
      </c>
    </row>
    <row r="31" spans="1:9" x14ac:dyDescent="0.25">
      <c r="A31">
        <v>0.55067610309795789</v>
      </c>
      <c r="B31">
        <v>18.847273181293289</v>
      </c>
      <c r="G31">
        <v>0.55067610309795789</v>
      </c>
      <c r="I31">
        <v>18.847273181293289</v>
      </c>
    </row>
    <row r="32" spans="1:9" x14ac:dyDescent="0.25">
      <c r="A32">
        <v>0.55226765252887688</v>
      </c>
      <c r="B32">
        <v>15.997663684473418</v>
      </c>
      <c r="G32">
        <v>0.55226765252887688</v>
      </c>
      <c r="I32">
        <v>15.997663684473418</v>
      </c>
    </row>
    <row r="33" spans="1:9" x14ac:dyDescent="0.25">
      <c r="A33">
        <v>0.55385920195979577</v>
      </c>
      <c r="B33">
        <v>13.311465011872176</v>
      </c>
      <c r="G33">
        <v>0.55385920195979577</v>
      </c>
      <c r="I33">
        <v>13.311465011872176</v>
      </c>
    </row>
    <row r="34" spans="1:9" x14ac:dyDescent="0.25">
      <c r="A34">
        <v>0.55545075139071476</v>
      </c>
      <c r="B34">
        <v>11.949159675840416</v>
      </c>
      <c r="G34">
        <v>0.55545075139071476</v>
      </c>
      <c r="I34">
        <v>11.949159675840416</v>
      </c>
    </row>
    <row r="35" spans="1:9" x14ac:dyDescent="0.25">
      <c r="A35">
        <v>0.55704230082163375</v>
      </c>
      <c r="B35">
        <v>11.044731224592205</v>
      </c>
      <c r="G35">
        <v>0.55704230082163375</v>
      </c>
      <c r="I35">
        <v>11.044731224592205</v>
      </c>
    </row>
    <row r="36" spans="1:9" x14ac:dyDescent="0.25">
      <c r="A36">
        <v>0.55863385025255263</v>
      </c>
      <c r="B36">
        <v>9.4664297105829505</v>
      </c>
      <c r="G36">
        <v>0.55863385025255263</v>
      </c>
      <c r="I36">
        <v>9.4664297105829505</v>
      </c>
    </row>
    <row r="37" spans="1:9" x14ac:dyDescent="0.25">
      <c r="A37">
        <v>0.56022539968347163</v>
      </c>
      <c r="B37">
        <v>7.9387450247177815</v>
      </c>
      <c r="G37">
        <v>0.56022539968347163</v>
      </c>
      <c r="I37">
        <v>7.9387450247177815</v>
      </c>
    </row>
    <row r="38" spans="1:9" x14ac:dyDescent="0.25">
      <c r="A38">
        <v>0.56181694911439051</v>
      </c>
      <c r="B38">
        <v>8.5067354947438343</v>
      </c>
      <c r="G38">
        <v>0.56181694911439051</v>
      </c>
      <c r="I38">
        <v>8.5067354947438343</v>
      </c>
    </row>
    <row r="39" spans="1:9" x14ac:dyDescent="0.25">
      <c r="A39">
        <v>0.5634084985453095</v>
      </c>
      <c r="B39">
        <v>11.510257502878011</v>
      </c>
      <c r="G39">
        <v>0.5634084985453095</v>
      </c>
      <c r="I39">
        <v>11.510257502878011</v>
      </c>
    </row>
    <row r="40" spans="1:9" x14ac:dyDescent="0.25">
      <c r="A40">
        <v>0.56500004797622838</v>
      </c>
      <c r="B40">
        <v>16.31613484981262</v>
      </c>
      <c r="G40">
        <v>0.56500004797622838</v>
      </c>
      <c r="I40">
        <v>16.31613484981262</v>
      </c>
    </row>
    <row r="41" spans="1:9" x14ac:dyDescent="0.25">
      <c r="A41">
        <v>0.56659159740714737</v>
      </c>
      <c r="B41">
        <v>22.771377388114775</v>
      </c>
      <c r="G41">
        <v>0.56659159740714737</v>
      </c>
      <c r="I41">
        <v>22.771377388114775</v>
      </c>
    </row>
    <row r="42" spans="1:9" x14ac:dyDescent="0.25">
      <c r="A42">
        <v>0.56818314683806637</v>
      </c>
      <c r="B42">
        <v>30.01271707635053</v>
      </c>
      <c r="F42">
        <v>0.42545065543825789</v>
      </c>
      <c r="G42">
        <v>0.56818314683806637</v>
      </c>
      <c r="I42">
        <v>30.01271707635053</v>
      </c>
    </row>
    <row r="43" spans="1:9" x14ac:dyDescent="0.25">
      <c r="A43">
        <v>0.56977469626898536</v>
      </c>
      <c r="B43">
        <v>36.473726309460005</v>
      </c>
      <c r="G43">
        <v>0.56977469626898536</v>
      </c>
      <c r="I43">
        <v>36.473726309460005</v>
      </c>
    </row>
    <row r="44" spans="1:9" x14ac:dyDescent="0.25">
      <c r="A44">
        <v>0.57136624569990424</v>
      </c>
      <c r="B44">
        <v>40.904918813218615</v>
      </c>
      <c r="G44">
        <v>0.57136624569990424</v>
      </c>
      <c r="I44">
        <v>40.904918813218615</v>
      </c>
    </row>
    <row r="45" spans="1:9" x14ac:dyDescent="0.25">
      <c r="A45">
        <v>0.57295779513082323</v>
      </c>
      <c r="B45">
        <v>43.109508192963787</v>
      </c>
      <c r="G45">
        <v>0.57295779513082323</v>
      </c>
      <c r="I45">
        <v>43.109508192963787</v>
      </c>
    </row>
    <row r="46" spans="1:9" x14ac:dyDescent="0.25">
      <c r="A46">
        <v>0.57454934456174211</v>
      </c>
      <c r="B46">
        <v>43.790731619536302</v>
      </c>
      <c r="C46">
        <f>+B46</f>
        <v>43.790731619536302</v>
      </c>
      <c r="D46" s="13">
        <f>+A46</f>
        <v>0.57454934456174211</v>
      </c>
      <c r="E46" s="13">
        <f>1-D46</f>
        <v>0.42545065543825789</v>
      </c>
      <c r="G46">
        <v>0.57454934456174211</v>
      </c>
      <c r="I46">
        <v>43.790731619536302</v>
      </c>
    </row>
    <row r="47" spans="1:9" x14ac:dyDescent="0.25">
      <c r="A47">
        <v>0.57614089399266111</v>
      </c>
      <c r="B47">
        <v>43.575359562277214</v>
      </c>
      <c r="G47">
        <v>0.57614089399266111</v>
      </c>
      <c r="I47">
        <v>43.575359562277214</v>
      </c>
    </row>
    <row r="48" spans="1:9" x14ac:dyDescent="0.25">
      <c r="A48">
        <v>0.5777324434235801</v>
      </c>
      <c r="B48">
        <v>42.213853805254566</v>
      </c>
      <c r="G48">
        <v>0.5777324434235801</v>
      </c>
      <c r="I48">
        <v>42.213853805254566</v>
      </c>
    </row>
    <row r="49" spans="1:9" x14ac:dyDescent="0.25">
      <c r="A49">
        <v>0.57932399285449909</v>
      </c>
      <c r="B49">
        <v>38.972073324788454</v>
      </c>
      <c r="G49">
        <v>0.57932399285449909</v>
      </c>
      <c r="I49">
        <v>38.972073324788454</v>
      </c>
    </row>
    <row r="50" spans="1:9" x14ac:dyDescent="0.25">
      <c r="A50">
        <v>0.58091554228541797</v>
      </c>
      <c r="B50">
        <v>33.684213159007356</v>
      </c>
      <c r="G50">
        <v>0.58091554228541797</v>
      </c>
      <c r="I50">
        <v>33.684213159007356</v>
      </c>
    </row>
    <row r="51" spans="1:9" x14ac:dyDescent="0.25">
      <c r="A51">
        <v>0.58250709171633697</v>
      </c>
      <c r="B51">
        <v>27.281431222244169</v>
      </c>
      <c r="G51">
        <v>0.58250709171633697</v>
      </c>
      <c r="I51">
        <v>27.281431222244169</v>
      </c>
    </row>
    <row r="52" spans="1:9" x14ac:dyDescent="0.25">
      <c r="A52">
        <v>0.58409864114725585</v>
      </c>
      <c r="B52">
        <v>21.486541796502493</v>
      </c>
      <c r="G52">
        <v>0.58409864114725585</v>
      </c>
      <c r="I52">
        <v>21.486541796502493</v>
      </c>
    </row>
    <row r="53" spans="1:9" x14ac:dyDescent="0.25">
      <c r="A53">
        <v>0.58569019057817484</v>
      </c>
      <c r="B53">
        <v>18.047662937613612</v>
      </c>
      <c r="F53">
        <v>0.4079436116981493</v>
      </c>
      <c r="G53">
        <v>0.58569019057817484</v>
      </c>
      <c r="I53">
        <v>18.047662937613612</v>
      </c>
    </row>
    <row r="54" spans="1:9" x14ac:dyDescent="0.25">
      <c r="A54">
        <v>0.58728174000909383</v>
      </c>
      <c r="B54">
        <v>17.790794793577852</v>
      </c>
      <c r="G54">
        <v>0.58728174000909383</v>
      </c>
      <c r="I54">
        <v>17.790794793577852</v>
      </c>
    </row>
    <row r="55" spans="1:9" x14ac:dyDescent="0.25">
      <c r="A55">
        <v>0.58887328944001283</v>
      </c>
      <c r="B55">
        <v>19.943419085558332</v>
      </c>
      <c r="G55">
        <v>0.58887328944001283</v>
      </c>
      <c r="I55">
        <v>19.943419085558332</v>
      </c>
    </row>
    <row r="56" spans="1:9" x14ac:dyDescent="0.25">
      <c r="A56">
        <v>0.59046483887093171</v>
      </c>
      <c r="B56">
        <v>22.691139702029705</v>
      </c>
      <c r="G56">
        <v>0.59046483887093171</v>
      </c>
      <c r="I56">
        <v>22.691139702029705</v>
      </c>
    </row>
    <row r="57" spans="1:9" x14ac:dyDescent="0.25">
      <c r="A57">
        <v>0.5920563883018507</v>
      </c>
      <c r="B57">
        <v>24.251910187949601</v>
      </c>
      <c r="C57">
        <f>+B57</f>
        <v>24.251910187949601</v>
      </c>
      <c r="D57" s="13">
        <f>+A57</f>
        <v>0.5920563883018507</v>
      </c>
      <c r="E57" s="13">
        <f>1-D57</f>
        <v>0.4079436116981493</v>
      </c>
      <c r="G57">
        <v>0.5920563883018507</v>
      </c>
      <c r="I57">
        <v>24.251910187949601</v>
      </c>
    </row>
    <row r="58" spans="1:9" x14ac:dyDescent="0.25">
      <c r="A58">
        <v>0.59364793773276958</v>
      </c>
      <c r="B58">
        <v>23.678683919549336</v>
      </c>
      <c r="G58">
        <v>0.59364793773276958</v>
      </c>
      <c r="I58">
        <v>23.678683919549336</v>
      </c>
    </row>
    <row r="59" spans="1:9" x14ac:dyDescent="0.25">
      <c r="A59">
        <v>0.59523948716368857</v>
      </c>
      <c r="B59">
        <v>21.357100133769709</v>
      </c>
      <c r="G59">
        <v>0.59523948716368857</v>
      </c>
      <c r="I59">
        <v>21.357100133769709</v>
      </c>
    </row>
    <row r="60" spans="1:9" x14ac:dyDescent="0.25">
      <c r="A60">
        <v>0.59683103659460757</v>
      </c>
      <c r="B60">
        <v>18.801442548690364</v>
      </c>
      <c r="G60">
        <v>0.59683103659460757</v>
      </c>
      <c r="I60">
        <v>18.801442548690364</v>
      </c>
    </row>
    <row r="61" spans="1:9" x14ac:dyDescent="0.25">
      <c r="A61">
        <v>0.59842258602552645</v>
      </c>
      <c r="B61">
        <v>17.259574772378429</v>
      </c>
      <c r="G61">
        <v>0.59842258602552645</v>
      </c>
      <c r="I61">
        <v>17.259574772378429</v>
      </c>
    </row>
    <row r="62" spans="1:9" x14ac:dyDescent="0.25">
      <c r="A62">
        <v>0.60001413545644544</v>
      </c>
      <c r="B62">
        <v>16.304674161698046</v>
      </c>
      <c r="G62">
        <v>0.60001413545644544</v>
      </c>
      <c r="I62">
        <v>16.304674161698046</v>
      </c>
    </row>
    <row r="63" spans="1:9" x14ac:dyDescent="0.25">
      <c r="A63">
        <v>0.60160568488736432</v>
      </c>
      <c r="B63">
        <v>15.072032173391708</v>
      </c>
      <c r="G63">
        <v>0.60160568488736432</v>
      </c>
      <c r="I63">
        <v>15.072032173391708</v>
      </c>
    </row>
    <row r="64" spans="1:9" x14ac:dyDescent="0.25">
      <c r="A64">
        <v>0.60319723431828332</v>
      </c>
      <c r="B64">
        <v>14.263819432206247</v>
      </c>
      <c r="G64">
        <v>0.60319723431828332</v>
      </c>
      <c r="I64">
        <v>14.263819432206247</v>
      </c>
    </row>
    <row r="65" spans="1:9" x14ac:dyDescent="0.25">
      <c r="A65">
        <v>0.60478878374920231</v>
      </c>
      <c r="B65">
        <v>15.292074421433242</v>
      </c>
      <c r="G65">
        <v>0.60478878374920231</v>
      </c>
      <c r="I65">
        <v>15.292074421433242</v>
      </c>
    </row>
    <row r="66" spans="1:9" x14ac:dyDescent="0.25">
      <c r="A66">
        <v>0.6063803331801213</v>
      </c>
      <c r="B66">
        <v>17.430091046665371</v>
      </c>
      <c r="G66">
        <v>0.6063803331801213</v>
      </c>
      <c r="I66">
        <v>17.430091046665371</v>
      </c>
    </row>
    <row r="67" spans="1:9" x14ac:dyDescent="0.25">
      <c r="A67">
        <v>0.60797188261104018</v>
      </c>
      <c r="B67">
        <v>18.645154129757465</v>
      </c>
      <c r="G67">
        <v>0.60797188261104018</v>
      </c>
      <c r="I67">
        <v>18.645154129757465</v>
      </c>
    </row>
    <row r="68" spans="1:9" x14ac:dyDescent="0.25">
      <c r="A68">
        <v>0.60956343204195917</v>
      </c>
      <c r="B68">
        <v>17.956785886939727</v>
      </c>
      <c r="G68">
        <v>0.60956343204195917</v>
      </c>
      <c r="I68">
        <v>17.956785886939727</v>
      </c>
    </row>
    <row r="69" spans="1:9" x14ac:dyDescent="0.25">
      <c r="A69">
        <v>0.61115498147287806</v>
      </c>
      <c r="B69">
        <v>15.822081536966163</v>
      </c>
      <c r="G69">
        <v>0.61115498147287806</v>
      </c>
      <c r="I69">
        <v>15.822081536966163</v>
      </c>
    </row>
    <row r="70" spans="1:9" x14ac:dyDescent="0.25">
      <c r="A70">
        <v>0.61274653090379705</v>
      </c>
      <c r="B70">
        <v>13.514183617066267</v>
      </c>
      <c r="G70">
        <v>0.61274653090379705</v>
      </c>
      <c r="I70">
        <v>13.514183617066267</v>
      </c>
    </row>
    <row r="71" spans="1:9" x14ac:dyDescent="0.25">
      <c r="A71">
        <v>0.61433808033471604</v>
      </c>
      <c r="B71">
        <v>12.223462328583663</v>
      </c>
      <c r="G71">
        <v>0.61433808033471604</v>
      </c>
      <c r="I71">
        <v>12.223462328583663</v>
      </c>
    </row>
    <row r="72" spans="1:9" x14ac:dyDescent="0.25">
      <c r="A72">
        <v>0.61592962976563503</v>
      </c>
      <c r="B72">
        <v>12.405920680228151</v>
      </c>
      <c r="G72">
        <v>0.61592962976563503</v>
      </c>
      <c r="I72">
        <v>12.405920680228151</v>
      </c>
    </row>
    <row r="73" spans="1:9" x14ac:dyDescent="0.25">
      <c r="A73">
        <v>0.61752117919655392</v>
      </c>
      <c r="B73">
        <v>13.696515455156126</v>
      </c>
      <c r="G73">
        <v>0.61752117919655392</v>
      </c>
      <c r="I73">
        <v>13.696515455156126</v>
      </c>
    </row>
    <row r="74" spans="1:9" x14ac:dyDescent="0.25">
      <c r="A74">
        <v>0.61911272862747291</v>
      </c>
      <c r="B74">
        <v>15.107600268906957</v>
      </c>
      <c r="G74">
        <v>0.61911272862747291</v>
      </c>
      <c r="I74">
        <v>15.107600268906957</v>
      </c>
    </row>
    <row r="75" spans="1:9" x14ac:dyDescent="0.25">
      <c r="A75">
        <v>0.62070427805839179</v>
      </c>
      <c r="B75">
        <v>15.587739889178909</v>
      </c>
      <c r="G75">
        <v>0.62070427805839179</v>
      </c>
      <c r="I75">
        <v>15.587739889178909</v>
      </c>
    </row>
    <row r="76" spans="1:9" x14ac:dyDescent="0.25">
      <c r="A76">
        <v>0.62229582748931078</v>
      </c>
      <c r="B76">
        <v>14.917486273802687</v>
      </c>
      <c r="G76">
        <v>0.62229582748931078</v>
      </c>
      <c r="I76">
        <v>14.917486273802687</v>
      </c>
    </row>
    <row r="77" spans="1:9" x14ac:dyDescent="0.25">
      <c r="A77">
        <v>0.62388737692022977</v>
      </c>
      <c r="B77">
        <v>14.271664569634952</v>
      </c>
      <c r="G77">
        <v>0.62388737692022977</v>
      </c>
      <c r="I77">
        <v>14.271664569634952</v>
      </c>
    </row>
    <row r="78" spans="1:9" x14ac:dyDescent="0.25">
      <c r="A78">
        <v>0.62547892635114877</v>
      </c>
      <c r="B78">
        <v>15.161405838971911</v>
      </c>
      <c r="G78">
        <v>0.62547892635114877</v>
      </c>
      <c r="I78">
        <v>15.161405838971911</v>
      </c>
    </row>
    <row r="79" spans="1:9" x14ac:dyDescent="0.25">
      <c r="A79">
        <v>0.62707047578206765</v>
      </c>
      <c r="B79">
        <v>17.170733443798934</v>
      </c>
      <c r="G79">
        <v>0.62707047578206765</v>
      </c>
      <c r="I79">
        <v>17.170733443798934</v>
      </c>
    </row>
    <row r="80" spans="1:9" x14ac:dyDescent="0.25">
      <c r="A80">
        <v>0.62866202521298664</v>
      </c>
      <c r="B80">
        <v>18.941563778634727</v>
      </c>
      <c r="G80">
        <v>0.62866202521298664</v>
      </c>
      <c r="I80">
        <v>18.941563778634727</v>
      </c>
    </row>
    <row r="81" spans="1:9" x14ac:dyDescent="0.25">
      <c r="A81">
        <v>0.63025357464390552</v>
      </c>
      <c r="B81">
        <v>20.563535311845751</v>
      </c>
      <c r="F81">
        <v>0.36338022763241862</v>
      </c>
      <c r="G81">
        <v>0.63025357464390552</v>
      </c>
      <c r="I81">
        <v>20.563535311845751</v>
      </c>
    </row>
    <row r="82" spans="1:9" x14ac:dyDescent="0.25">
      <c r="A82">
        <v>0.63184512407482452</v>
      </c>
      <c r="B82">
        <v>23.321102879570269</v>
      </c>
      <c r="G82">
        <v>0.63184512407482452</v>
      </c>
      <c r="I82">
        <v>23.321102879570269</v>
      </c>
    </row>
    <row r="83" spans="1:9" x14ac:dyDescent="0.25">
      <c r="A83">
        <v>0.63343667350574351</v>
      </c>
      <c r="B83">
        <v>27.323991788290314</v>
      </c>
      <c r="G83">
        <v>0.63343667350574351</v>
      </c>
      <c r="I83">
        <v>27.323991788290314</v>
      </c>
    </row>
    <row r="84" spans="1:9" x14ac:dyDescent="0.25">
      <c r="A84">
        <v>0.6350282229366625</v>
      </c>
      <c r="B84">
        <v>30.859908196718418</v>
      </c>
      <c r="G84">
        <v>0.6350282229366625</v>
      </c>
      <c r="I84">
        <v>30.859908196718418</v>
      </c>
    </row>
    <row r="85" spans="1:9" x14ac:dyDescent="0.25">
      <c r="A85">
        <v>0.63661977236758138</v>
      </c>
      <c r="B85">
        <v>32.249528863048397</v>
      </c>
      <c r="C85">
        <f>+B85</f>
        <v>32.249528863048397</v>
      </c>
      <c r="D85" s="13">
        <f>+A85</f>
        <v>0.63661977236758138</v>
      </c>
      <c r="E85" s="13">
        <f>1-D85</f>
        <v>0.36338022763241862</v>
      </c>
      <c r="G85">
        <v>0.63661977236758138</v>
      </c>
      <c r="I85">
        <v>32.249528863048397</v>
      </c>
    </row>
    <row r="86" spans="1:9" x14ac:dyDescent="0.25">
      <c r="A86">
        <v>0.63821132179850026</v>
      </c>
      <c r="B86">
        <v>31.19021360001652</v>
      </c>
      <c r="G86">
        <v>0.63821132179850026</v>
      </c>
      <c r="I86">
        <v>31.19021360001652</v>
      </c>
    </row>
    <row r="87" spans="1:9" x14ac:dyDescent="0.25">
      <c r="A87">
        <v>0.63980287122941926</v>
      </c>
      <c r="B87">
        <v>28.698726378010605</v>
      </c>
      <c r="G87">
        <v>0.63980287122941926</v>
      </c>
      <c r="I87">
        <v>28.698726378010605</v>
      </c>
    </row>
    <row r="88" spans="1:9" x14ac:dyDescent="0.25">
      <c r="A88">
        <v>0.64139442066033825</v>
      </c>
      <c r="B88">
        <v>25.921403884656115</v>
      </c>
      <c r="G88">
        <v>0.64139442066033825</v>
      </c>
      <c r="I88">
        <v>25.921403884656115</v>
      </c>
    </row>
    <row r="89" spans="1:9" x14ac:dyDescent="0.25">
      <c r="A89">
        <v>0.64298597009125724</v>
      </c>
      <c r="B89">
        <v>22.820862244363369</v>
      </c>
      <c r="G89">
        <v>0.64298597009125724</v>
      </c>
      <c r="I89">
        <v>22.820862244363369</v>
      </c>
    </row>
    <row r="90" spans="1:9" x14ac:dyDescent="0.25">
      <c r="A90">
        <v>0.64457751952217612</v>
      </c>
      <c r="B90">
        <v>18.442974592596748</v>
      </c>
      <c r="G90">
        <v>0.64457751952217612</v>
      </c>
      <c r="I90">
        <v>18.442974592596748</v>
      </c>
    </row>
    <row r="91" spans="1:9" x14ac:dyDescent="0.25">
      <c r="A91">
        <v>0.646169068953095</v>
      </c>
      <c r="B91">
        <v>12.372873284637885</v>
      </c>
      <c r="G91">
        <v>0.646169068953095</v>
      </c>
      <c r="I91">
        <v>12.372873284637885</v>
      </c>
    </row>
    <row r="92" spans="1:9" x14ac:dyDescent="0.25">
      <c r="A92">
        <v>0.64776061838401411</v>
      </c>
      <c r="B92">
        <v>5.428278280436416</v>
      </c>
      <c r="G92">
        <v>0.64776061838401411</v>
      </c>
      <c r="I92">
        <v>5.428278280436416</v>
      </c>
    </row>
    <row r="93" spans="1:9" x14ac:dyDescent="0.25">
      <c r="A93">
        <v>0.64935216781493299</v>
      </c>
      <c r="B93">
        <v>1.2195595568959403</v>
      </c>
      <c r="G93">
        <v>0.64935216781493299</v>
      </c>
      <c r="I93">
        <v>1.2195595568959403</v>
      </c>
    </row>
    <row r="94" spans="1:9" x14ac:dyDescent="0.25">
      <c r="A94">
        <v>0.65094371724585187</v>
      </c>
      <c r="B94">
        <v>5.616141519548524</v>
      </c>
      <c r="G94">
        <v>0.65094371724585187</v>
      </c>
      <c r="I94">
        <v>5.616141519548524</v>
      </c>
    </row>
    <row r="95" spans="1:9" x14ac:dyDescent="0.25">
      <c r="A95">
        <v>0.65253526667677086</v>
      </c>
      <c r="B95">
        <v>8.5827492808004955</v>
      </c>
      <c r="F95">
        <v>0.34109853559955339</v>
      </c>
      <c r="G95">
        <v>0.65253526667677086</v>
      </c>
      <c r="I95">
        <v>8.5827492808004955</v>
      </c>
    </row>
    <row r="96" spans="1:9" x14ac:dyDescent="0.25">
      <c r="A96">
        <v>0.65412681610768986</v>
      </c>
      <c r="B96">
        <v>11.301105977731904</v>
      </c>
      <c r="G96">
        <v>0.65412681610768986</v>
      </c>
      <c r="I96">
        <v>11.301105977731904</v>
      </c>
    </row>
    <row r="97" spans="1:9" x14ac:dyDescent="0.25">
      <c r="A97">
        <v>0.65571836553860885</v>
      </c>
      <c r="B97">
        <v>14.424278879840843</v>
      </c>
      <c r="G97">
        <v>0.65571836553860885</v>
      </c>
      <c r="I97">
        <v>14.424278879840843</v>
      </c>
    </row>
    <row r="98" spans="1:9" x14ac:dyDescent="0.25">
      <c r="A98">
        <v>0.65730991496952773</v>
      </c>
      <c r="B98">
        <v>16.982284632800845</v>
      </c>
      <c r="G98">
        <v>0.65730991496952773</v>
      </c>
      <c r="I98">
        <v>16.982284632800845</v>
      </c>
    </row>
    <row r="99" spans="1:9" x14ac:dyDescent="0.25">
      <c r="A99">
        <v>0.65890146440044661</v>
      </c>
      <c r="B99">
        <v>17.846254925055465</v>
      </c>
      <c r="C99">
        <f>+B99</f>
        <v>17.846254925055465</v>
      </c>
      <c r="D99" s="13">
        <f>+A99</f>
        <v>0.65890146440044661</v>
      </c>
      <c r="E99" s="13">
        <f>1-D99</f>
        <v>0.34109853559955339</v>
      </c>
      <c r="F99">
        <v>0.33473233787587753</v>
      </c>
      <c r="G99">
        <v>0.65890146440044661</v>
      </c>
      <c r="I99">
        <v>17.846254925055465</v>
      </c>
    </row>
    <row r="100" spans="1:9" x14ac:dyDescent="0.25">
      <c r="A100">
        <v>0.66049301383136572</v>
      </c>
      <c r="B100">
        <v>17.054182419673378</v>
      </c>
      <c r="G100">
        <v>0.66049301383136572</v>
      </c>
      <c r="I100">
        <v>17.054182419673378</v>
      </c>
    </row>
    <row r="101" spans="1:9" x14ac:dyDescent="0.25">
      <c r="A101">
        <v>0.6620845632622846</v>
      </c>
      <c r="B101">
        <v>15.970012353052017</v>
      </c>
      <c r="G101">
        <v>0.6620845632622846</v>
      </c>
      <c r="I101">
        <v>15.970012353052017</v>
      </c>
    </row>
    <row r="102" spans="1:9" x14ac:dyDescent="0.25">
      <c r="A102">
        <v>0.66367611269320359</v>
      </c>
      <c r="B102">
        <v>15.974592176971919</v>
      </c>
      <c r="G102">
        <v>0.66367611269320359</v>
      </c>
      <c r="I102">
        <v>15.974592176971919</v>
      </c>
    </row>
    <row r="103" spans="1:9" x14ac:dyDescent="0.25">
      <c r="A103">
        <v>0.66526766212412247</v>
      </c>
      <c r="B103">
        <v>16.665696318413868</v>
      </c>
      <c r="C103">
        <f>+B103</f>
        <v>16.665696318413868</v>
      </c>
      <c r="D103" s="13">
        <f>+A103</f>
        <v>0.66526766212412247</v>
      </c>
      <c r="E103" s="13">
        <f>1-D103</f>
        <v>0.33473233787587753</v>
      </c>
      <c r="G103">
        <v>0.66526766212412247</v>
      </c>
      <c r="I103">
        <v>16.665696318413868</v>
      </c>
    </row>
    <row r="104" spans="1:9" x14ac:dyDescent="0.25">
      <c r="A104">
        <v>0.66685921155504158</v>
      </c>
      <c r="B104">
        <v>16.645511650254374</v>
      </c>
      <c r="G104">
        <v>0.66685921155504158</v>
      </c>
      <c r="I104">
        <v>16.645511650254374</v>
      </c>
    </row>
    <row r="105" spans="1:9" x14ac:dyDescent="0.25">
      <c r="A105">
        <v>0.66845076098596046</v>
      </c>
      <c r="B105">
        <v>15.355217497799801</v>
      </c>
      <c r="G105">
        <v>0.66845076098596046</v>
      </c>
      <c r="I105">
        <v>15.355217497799801</v>
      </c>
    </row>
    <row r="106" spans="1:9" x14ac:dyDescent="0.25">
      <c r="A106">
        <v>0.67004231041687934</v>
      </c>
      <c r="B106">
        <v>13.424607695002843</v>
      </c>
      <c r="G106">
        <v>0.67004231041687934</v>
      </c>
      <c r="I106">
        <v>13.424607695002843</v>
      </c>
    </row>
    <row r="107" spans="1:9" x14ac:dyDescent="0.25">
      <c r="A107">
        <v>0.67163385984779833</v>
      </c>
      <c r="B107">
        <v>12.013660771876177</v>
      </c>
      <c r="G107">
        <v>0.67163385984779833</v>
      </c>
      <c r="I107">
        <v>12.013660771876177</v>
      </c>
    </row>
    <row r="108" spans="1:9" x14ac:dyDescent="0.25">
      <c r="A108">
        <v>0.67322540927871732</v>
      </c>
      <c r="B108">
        <v>11.723269733485331</v>
      </c>
      <c r="G108">
        <v>0.67322540927871732</v>
      </c>
      <c r="I108">
        <v>11.723269733485331</v>
      </c>
    </row>
    <row r="109" spans="1:9" x14ac:dyDescent="0.25">
      <c r="A109">
        <v>0.67481695870963632</v>
      </c>
      <c r="B109">
        <v>12.09703489755568</v>
      </c>
      <c r="G109">
        <v>0.67481695870963632</v>
      </c>
      <c r="I109">
        <v>12.09703489755568</v>
      </c>
    </row>
    <row r="110" spans="1:9" x14ac:dyDescent="0.25">
      <c r="A110">
        <v>0.6764085081405552</v>
      </c>
      <c r="B110">
        <v>12.330670987979719</v>
      </c>
      <c r="G110">
        <v>0.6764085081405552</v>
      </c>
      <c r="I110">
        <v>12.330670987979719</v>
      </c>
    </row>
    <row r="111" spans="1:9" x14ac:dyDescent="0.25">
      <c r="A111">
        <v>0.67800005757147408</v>
      </c>
      <c r="B111">
        <v>11.865009879471875</v>
      </c>
      <c r="G111">
        <v>0.67800005757147408</v>
      </c>
      <c r="I111">
        <v>11.865009879471875</v>
      </c>
    </row>
    <row r="112" spans="1:9" x14ac:dyDescent="0.25">
      <c r="A112">
        <v>0.67959160700239307</v>
      </c>
      <c r="B112">
        <v>10.581289133585178</v>
      </c>
      <c r="G112">
        <v>0.67959160700239307</v>
      </c>
      <c r="I112">
        <v>10.581289133585178</v>
      </c>
    </row>
    <row r="113" spans="1:9" x14ac:dyDescent="0.25">
      <c r="A113">
        <v>0.68118315643331206</v>
      </c>
      <c r="B113">
        <v>9.0286703951618321</v>
      </c>
      <c r="G113">
        <v>0.68118315643331206</v>
      </c>
      <c r="I113">
        <v>9.0286703951618321</v>
      </c>
    </row>
    <row r="114" spans="1:9" x14ac:dyDescent="0.25">
      <c r="A114">
        <v>0.68277470586423106</v>
      </c>
      <c r="B114">
        <v>8.2138003332654108</v>
      </c>
      <c r="G114">
        <v>0.68277470586423106</v>
      </c>
      <c r="I114">
        <v>8.2138003332654108</v>
      </c>
    </row>
    <row r="115" spans="1:9" x14ac:dyDescent="0.25">
      <c r="A115">
        <v>0.68436625529514994</v>
      </c>
      <c r="B115">
        <v>8.2104116237140836</v>
      </c>
      <c r="G115">
        <v>0.68436625529514994</v>
      </c>
      <c r="I115">
        <v>8.2104116237140836</v>
      </c>
    </row>
    <row r="116" spans="1:9" x14ac:dyDescent="0.25">
      <c r="A116">
        <v>0.68595780472606882</v>
      </c>
      <c r="B116">
        <v>7.8425889288664914</v>
      </c>
      <c r="G116">
        <v>0.68595780472606882</v>
      </c>
      <c r="I116">
        <v>7.8425889288664914</v>
      </c>
    </row>
    <row r="117" spans="1:9" x14ac:dyDescent="0.25">
      <c r="A117">
        <v>0.68754935415698792</v>
      </c>
      <c r="B117">
        <v>6.7336463160369942</v>
      </c>
      <c r="G117">
        <v>0.68754935415698792</v>
      </c>
      <c r="I117">
        <v>6.7336463160369942</v>
      </c>
    </row>
    <row r="118" spans="1:9" x14ac:dyDescent="0.25">
      <c r="A118">
        <v>0.68914090358790681</v>
      </c>
      <c r="B118">
        <v>6.8178529660667184</v>
      </c>
      <c r="F118">
        <v>0.30449289868841733</v>
      </c>
      <c r="G118">
        <v>0.68914090358790681</v>
      </c>
      <c r="I118">
        <v>6.8178529660667184</v>
      </c>
    </row>
    <row r="119" spans="1:9" x14ac:dyDescent="0.25">
      <c r="A119">
        <v>0.6907324530188258</v>
      </c>
      <c r="B119">
        <v>9.5869305343050133</v>
      </c>
      <c r="G119">
        <v>0.6907324530188258</v>
      </c>
      <c r="I119">
        <v>9.5869305343050133</v>
      </c>
    </row>
    <row r="120" spans="1:9" x14ac:dyDescent="0.25">
      <c r="A120">
        <v>0.69232400244974468</v>
      </c>
      <c r="B120">
        <v>12.867108951402102</v>
      </c>
      <c r="G120">
        <v>0.69232400244974468</v>
      </c>
      <c r="I120">
        <v>12.867108951402102</v>
      </c>
    </row>
    <row r="121" spans="1:9" x14ac:dyDescent="0.25">
      <c r="A121">
        <v>0.69391555188066378</v>
      </c>
      <c r="B121">
        <v>14.784438875982556</v>
      </c>
      <c r="G121">
        <v>0.69391555188066378</v>
      </c>
      <c r="I121">
        <v>14.784438875982556</v>
      </c>
    </row>
    <row r="122" spans="1:9" x14ac:dyDescent="0.25">
      <c r="A122">
        <v>0.69550710131158267</v>
      </c>
      <c r="B122">
        <v>14.965453419973272</v>
      </c>
      <c r="C122">
        <f>+B122</f>
        <v>14.965453419973272</v>
      </c>
      <c r="D122" s="13">
        <f>+A122</f>
        <v>0.69550710131158267</v>
      </c>
      <c r="E122" s="13">
        <f>1-D122</f>
        <v>0.30449289868841733</v>
      </c>
      <c r="G122">
        <v>0.69550710131158267</v>
      </c>
      <c r="I122">
        <v>14.965453419973272</v>
      </c>
    </row>
    <row r="123" spans="1:9" x14ac:dyDescent="0.25">
      <c r="A123">
        <v>0.69709865074250155</v>
      </c>
      <c r="B123">
        <v>14.211866144525734</v>
      </c>
      <c r="G123">
        <v>0.69709865074250155</v>
      </c>
      <c r="I123">
        <v>14.211866144525734</v>
      </c>
    </row>
    <row r="124" spans="1:9" x14ac:dyDescent="0.25">
      <c r="A124">
        <v>0.69869020017342054</v>
      </c>
      <c r="B124">
        <v>13.525705598406052</v>
      </c>
      <c r="G124">
        <v>0.69869020017342054</v>
      </c>
      <c r="I124">
        <v>13.525705598406052</v>
      </c>
    </row>
    <row r="125" spans="1:9" x14ac:dyDescent="0.25">
      <c r="A125">
        <v>0.70028174960433953</v>
      </c>
      <c r="B125">
        <v>12.812474423898765</v>
      </c>
      <c r="G125">
        <v>0.70028174960433953</v>
      </c>
      <c r="I125">
        <v>12.812474423898765</v>
      </c>
    </row>
    <row r="126" spans="1:9" x14ac:dyDescent="0.25">
      <c r="A126">
        <v>0.70187329903525852</v>
      </c>
      <c r="B126">
        <v>11.095085775077681</v>
      </c>
      <c r="G126">
        <v>0.70187329903525852</v>
      </c>
      <c r="I126">
        <v>11.095085775077681</v>
      </c>
    </row>
    <row r="127" spans="1:9" x14ac:dyDescent="0.25">
      <c r="A127">
        <v>0.70346484846617741</v>
      </c>
      <c r="B127">
        <v>7.9161996875084881</v>
      </c>
      <c r="G127">
        <v>0.70346484846617741</v>
      </c>
      <c r="I127">
        <v>7.9161996875084881</v>
      </c>
    </row>
    <row r="128" spans="1:9" x14ac:dyDescent="0.25">
      <c r="A128">
        <v>0.70505639789709629</v>
      </c>
      <c r="B128">
        <v>4.1400602597941862</v>
      </c>
      <c r="G128">
        <v>0.70505639789709629</v>
      </c>
      <c r="I128">
        <v>4.1400602597941862</v>
      </c>
    </row>
    <row r="129" spans="1:9" x14ac:dyDescent="0.25">
      <c r="A129">
        <v>0.70664794732801539</v>
      </c>
      <c r="B129">
        <v>3.2033280956638297</v>
      </c>
      <c r="G129">
        <v>0.70664794732801539</v>
      </c>
      <c r="I129">
        <v>3.2033280956638297</v>
      </c>
    </row>
    <row r="130" spans="1:9" x14ac:dyDescent="0.25">
      <c r="A130">
        <v>0.70823949675893427</v>
      </c>
      <c r="B130">
        <v>5.4976377690665066</v>
      </c>
      <c r="G130">
        <v>0.70823949675893427</v>
      </c>
      <c r="I130">
        <v>5.4976377690665066</v>
      </c>
    </row>
    <row r="131" spans="1:9" x14ac:dyDescent="0.25">
      <c r="A131">
        <v>0.70983104618985327</v>
      </c>
      <c r="B131">
        <v>7.5585899826506679</v>
      </c>
      <c r="F131">
        <v>0.28380275608647099</v>
      </c>
      <c r="G131">
        <v>0.70983104618985327</v>
      </c>
      <c r="I131">
        <v>7.5585899826506679</v>
      </c>
    </row>
    <row r="132" spans="1:9" x14ac:dyDescent="0.25">
      <c r="A132">
        <v>0.71142259562077215</v>
      </c>
      <c r="B132">
        <v>9.7116864877183939</v>
      </c>
      <c r="G132">
        <v>0.71142259562077215</v>
      </c>
      <c r="I132">
        <v>9.7116864877183939</v>
      </c>
    </row>
    <row r="133" spans="1:9" x14ac:dyDescent="0.25">
      <c r="A133">
        <v>0.71301414505169125</v>
      </c>
      <c r="B133">
        <v>12.263214846551232</v>
      </c>
      <c r="G133">
        <v>0.71301414505169125</v>
      </c>
      <c r="I133">
        <v>12.263214846551232</v>
      </c>
    </row>
    <row r="134" spans="1:9" x14ac:dyDescent="0.25">
      <c r="A134">
        <v>0.71460569448261013</v>
      </c>
      <c r="B134">
        <v>14.24247672469293</v>
      </c>
      <c r="G134">
        <v>0.71460569448261013</v>
      </c>
      <c r="I134">
        <v>14.24247672469293</v>
      </c>
    </row>
    <row r="135" spans="1:9" x14ac:dyDescent="0.25">
      <c r="A135">
        <v>0.71619724391352901</v>
      </c>
      <c r="B135">
        <v>14.567006712400035</v>
      </c>
      <c r="C135">
        <f>+B135</f>
        <v>14.567006712400035</v>
      </c>
      <c r="D135" s="13">
        <f>+A135</f>
        <v>0.71619724391352901</v>
      </c>
      <c r="E135" s="13">
        <f>1-D135</f>
        <v>0.28380275608647099</v>
      </c>
      <c r="G135">
        <v>0.71619724391352901</v>
      </c>
      <c r="I135">
        <v>14.567006712400035</v>
      </c>
    </row>
    <row r="136" spans="1:9" x14ac:dyDescent="0.25">
      <c r="A136">
        <v>0.71778879334444801</v>
      </c>
      <c r="B136">
        <v>13.39133906903046</v>
      </c>
      <c r="G136">
        <v>0.71778879334444801</v>
      </c>
      <c r="I136">
        <v>13.39133906903046</v>
      </c>
    </row>
    <row r="137" spans="1:9" x14ac:dyDescent="0.25">
      <c r="A137">
        <v>0.71938034277536689</v>
      </c>
      <c r="B137">
        <v>12.709366450357921</v>
      </c>
      <c r="G137">
        <v>0.71938034277536689</v>
      </c>
      <c r="I137">
        <v>12.709366450357921</v>
      </c>
    </row>
    <row r="138" spans="1:9" x14ac:dyDescent="0.25">
      <c r="A138">
        <v>0.72097189220628599</v>
      </c>
      <c r="B138">
        <v>14.512909533683159</v>
      </c>
      <c r="G138">
        <v>0.72097189220628599</v>
      </c>
      <c r="I138">
        <v>14.512909533683159</v>
      </c>
    </row>
    <row r="139" spans="1:9" x14ac:dyDescent="0.25">
      <c r="A139">
        <v>0.72256344163720487</v>
      </c>
      <c r="B139">
        <v>17.643389897490049</v>
      </c>
      <c r="G139">
        <v>0.72256344163720487</v>
      </c>
      <c r="I139">
        <v>17.643389897490049</v>
      </c>
    </row>
    <row r="140" spans="1:9" x14ac:dyDescent="0.25">
      <c r="A140">
        <v>0.72415499106812375</v>
      </c>
      <c r="B140">
        <v>20.184517352496936</v>
      </c>
      <c r="G140">
        <v>0.72415499106812375</v>
      </c>
      <c r="I140">
        <v>20.184517352496936</v>
      </c>
    </row>
    <row r="141" spans="1:9" x14ac:dyDescent="0.25">
      <c r="A141">
        <v>0.72574654049904275</v>
      </c>
      <c r="B141">
        <v>21.972374240345172</v>
      </c>
      <c r="F141">
        <v>0.2678872617772815</v>
      </c>
      <c r="G141">
        <v>0.72574654049904275</v>
      </c>
      <c r="I141">
        <v>21.972374240345172</v>
      </c>
    </row>
    <row r="142" spans="1:9" x14ac:dyDescent="0.25">
      <c r="A142">
        <v>0.72733808992996174</v>
      </c>
      <c r="B142">
        <v>24.081875300814023</v>
      </c>
      <c r="G142">
        <v>0.72733808992996174</v>
      </c>
      <c r="I142">
        <v>24.081875300814023</v>
      </c>
    </row>
    <row r="143" spans="1:9" x14ac:dyDescent="0.25">
      <c r="A143">
        <v>0.72892963936088073</v>
      </c>
      <c r="B143">
        <v>26.912557828874458</v>
      </c>
      <c r="G143">
        <v>0.72892963936088073</v>
      </c>
      <c r="I143">
        <v>26.912557828874458</v>
      </c>
    </row>
    <row r="144" spans="1:9" x14ac:dyDescent="0.25">
      <c r="A144">
        <v>0.73052118879179961</v>
      </c>
      <c r="B144">
        <v>29.304701702031004</v>
      </c>
      <c r="G144">
        <v>0.73052118879179961</v>
      </c>
      <c r="I144">
        <v>29.304701702031004</v>
      </c>
    </row>
    <row r="145" spans="1:9" x14ac:dyDescent="0.25">
      <c r="A145">
        <v>0.7321127382227185</v>
      </c>
      <c r="B145">
        <v>29.811289497989915</v>
      </c>
      <c r="C145">
        <f>+B145</f>
        <v>29.811289497989915</v>
      </c>
      <c r="D145" s="13">
        <f>+A145</f>
        <v>0.7321127382227185</v>
      </c>
      <c r="E145" s="13">
        <f>1-D145</f>
        <v>0.2678872617772815</v>
      </c>
      <c r="G145">
        <v>0.7321127382227185</v>
      </c>
      <c r="I145">
        <v>29.811289497989915</v>
      </c>
    </row>
    <row r="146" spans="1:9" x14ac:dyDescent="0.25">
      <c r="A146">
        <v>0.7337042876536376</v>
      </c>
      <c r="B146">
        <v>28.056211798831558</v>
      </c>
      <c r="G146">
        <v>0.7337042876536376</v>
      </c>
      <c r="I146">
        <v>28.056211798831558</v>
      </c>
    </row>
    <row r="147" spans="1:9" x14ac:dyDescent="0.25">
      <c r="A147">
        <v>0.73529583708455648</v>
      </c>
      <c r="B147">
        <v>24.979428900195519</v>
      </c>
      <c r="G147">
        <v>0.73529583708455648</v>
      </c>
      <c r="I147">
        <v>24.979428900195519</v>
      </c>
    </row>
    <row r="148" spans="1:9" x14ac:dyDescent="0.25">
      <c r="A148">
        <v>0.73688738651547536</v>
      </c>
      <c r="B148">
        <v>21.964007062973252</v>
      </c>
      <c r="G148">
        <v>0.73688738651547536</v>
      </c>
      <c r="I148">
        <v>21.964007062973252</v>
      </c>
    </row>
    <row r="149" spans="1:9" x14ac:dyDescent="0.25">
      <c r="A149">
        <v>0.73847893594639435</v>
      </c>
      <c r="B149">
        <v>19.366693618503817</v>
      </c>
      <c r="G149">
        <v>0.73847893594639435</v>
      </c>
      <c r="I149">
        <v>19.366693618503817</v>
      </c>
    </row>
    <row r="150" spans="1:9" x14ac:dyDescent="0.25">
      <c r="A150">
        <v>0.74007048537731335</v>
      </c>
      <c r="B150">
        <v>16.245564727692745</v>
      </c>
      <c r="G150">
        <v>0.74007048537731335</v>
      </c>
      <c r="I150">
        <v>16.245564727692745</v>
      </c>
    </row>
    <row r="151" spans="1:9" x14ac:dyDescent="0.25">
      <c r="A151">
        <v>0.74166203480823234</v>
      </c>
      <c r="B151">
        <v>11.89759700924307</v>
      </c>
      <c r="G151">
        <v>0.74166203480823234</v>
      </c>
      <c r="I151">
        <v>11.89759700924307</v>
      </c>
    </row>
    <row r="152" spans="1:9" x14ac:dyDescent="0.25">
      <c r="A152">
        <v>0.74325358423915122</v>
      </c>
      <c r="B152">
        <v>7.2893868830779658</v>
      </c>
      <c r="G152">
        <v>0.74325358423915122</v>
      </c>
      <c r="I152">
        <v>7.2893868830779658</v>
      </c>
    </row>
    <row r="153" spans="1:9" x14ac:dyDescent="0.25">
      <c r="A153">
        <v>0.7448451336700701</v>
      </c>
      <c r="B153">
        <v>5.8127930302972715</v>
      </c>
      <c r="G153">
        <v>0.7448451336700701</v>
      </c>
      <c r="I153">
        <v>5.8127930302972715</v>
      </c>
    </row>
    <row r="154" spans="1:9" x14ac:dyDescent="0.25">
      <c r="A154">
        <v>0.74643668310098921</v>
      </c>
      <c r="B154">
        <v>7.6262415959901109</v>
      </c>
      <c r="G154">
        <v>0.74643668310098921</v>
      </c>
      <c r="I154">
        <v>7.6262415959901109</v>
      </c>
    </row>
    <row r="155" spans="1:9" x14ac:dyDescent="0.25">
      <c r="A155">
        <v>0.74802823253190809</v>
      </c>
      <c r="B155">
        <v>8.6120339851770531</v>
      </c>
      <c r="G155">
        <v>0.74802823253190809</v>
      </c>
      <c r="I155">
        <v>8.6120339851770531</v>
      </c>
    </row>
    <row r="156" spans="1:9" x14ac:dyDescent="0.25">
      <c r="A156">
        <v>0.74961978196282708</v>
      </c>
      <c r="B156">
        <v>8.2086880670650437</v>
      </c>
      <c r="G156">
        <v>0.74961978196282708</v>
      </c>
      <c r="I156">
        <v>8.2086880670650437</v>
      </c>
    </row>
    <row r="157" spans="1:9" x14ac:dyDescent="0.25">
      <c r="A157">
        <v>0.75121133139374596</v>
      </c>
      <c r="B157">
        <v>7.9827283521399037</v>
      </c>
      <c r="G157">
        <v>0.75121133139374596</v>
      </c>
      <c r="I157">
        <v>7.9827283521399037</v>
      </c>
    </row>
    <row r="158" spans="1:9" x14ac:dyDescent="0.25">
      <c r="A158">
        <v>0.75280288082466507</v>
      </c>
      <c r="B158">
        <v>8.7142451189607684</v>
      </c>
      <c r="G158">
        <v>0.75280288082466507</v>
      </c>
      <c r="I158">
        <v>8.7142451189607684</v>
      </c>
    </row>
    <row r="159" spans="1:9" x14ac:dyDescent="0.25">
      <c r="A159">
        <v>0.75439443025558395</v>
      </c>
      <c r="B159">
        <v>9.0051219270002978</v>
      </c>
      <c r="G159">
        <v>0.75439443025558395</v>
      </c>
      <c r="I159">
        <v>9.0051219270002978</v>
      </c>
    </row>
    <row r="160" spans="1:9" x14ac:dyDescent="0.25">
      <c r="A160">
        <v>0.75598597968650283</v>
      </c>
      <c r="B160">
        <v>7.8796311759877637</v>
      </c>
      <c r="G160">
        <v>0.75598597968650283</v>
      </c>
      <c r="I160">
        <v>7.8796311759877637</v>
      </c>
    </row>
    <row r="161" spans="1:9" x14ac:dyDescent="0.25">
      <c r="A161">
        <v>0.75757752911742182</v>
      </c>
      <c r="B161">
        <v>6.6729349559835534</v>
      </c>
      <c r="G161">
        <v>0.75757752911742182</v>
      </c>
      <c r="I161">
        <v>6.6729349559835534</v>
      </c>
    </row>
    <row r="162" spans="1:9" x14ac:dyDescent="0.25">
      <c r="A162">
        <v>0.7591690785483407</v>
      </c>
      <c r="B162">
        <v>8.1892679023952937</v>
      </c>
      <c r="G162">
        <v>0.7591690785483407</v>
      </c>
      <c r="I162">
        <v>8.1892679023952937</v>
      </c>
    </row>
    <row r="163" spans="1:9" x14ac:dyDescent="0.25">
      <c r="A163">
        <v>0.76076062797925981</v>
      </c>
      <c r="B163">
        <v>11.231667010625454</v>
      </c>
      <c r="G163">
        <v>0.76076062797925981</v>
      </c>
      <c r="I163">
        <v>11.231667010625454</v>
      </c>
    </row>
    <row r="164" spans="1:9" x14ac:dyDescent="0.25">
      <c r="A164">
        <v>0.76235217741017869</v>
      </c>
      <c r="B164">
        <v>13.323795695213711</v>
      </c>
      <c r="G164">
        <v>0.76235217741017869</v>
      </c>
      <c r="I164">
        <v>13.323795695213711</v>
      </c>
    </row>
    <row r="165" spans="1:9" x14ac:dyDescent="0.25">
      <c r="A165">
        <v>0.76394372684109757</v>
      </c>
      <c r="B165">
        <v>13.938672371846121</v>
      </c>
      <c r="F165">
        <v>0.22969007543522657</v>
      </c>
      <c r="G165">
        <v>0.76394372684109757</v>
      </c>
      <c r="I165">
        <v>13.938672371846121</v>
      </c>
    </row>
    <row r="166" spans="1:9" x14ac:dyDescent="0.25">
      <c r="A166">
        <v>0.76553527627201656</v>
      </c>
      <c r="B166">
        <v>14.092048897734999</v>
      </c>
      <c r="G166">
        <v>0.76553527627201656</v>
      </c>
      <c r="I166">
        <v>14.092048897734999</v>
      </c>
    </row>
    <row r="167" spans="1:9" x14ac:dyDescent="0.25">
      <c r="A167">
        <v>0.76712682570293556</v>
      </c>
      <c r="B167">
        <v>14.923487251362346</v>
      </c>
      <c r="G167">
        <v>0.76712682570293556</v>
      </c>
      <c r="I167">
        <v>14.923487251362346</v>
      </c>
    </row>
    <row r="168" spans="1:9" x14ac:dyDescent="0.25">
      <c r="A168">
        <v>0.76871837513385455</v>
      </c>
      <c r="B168">
        <v>16.03609209576101</v>
      </c>
      <c r="G168">
        <v>0.76871837513385455</v>
      </c>
      <c r="I168">
        <v>16.03609209576101</v>
      </c>
    </row>
    <row r="169" spans="1:9" x14ac:dyDescent="0.25">
      <c r="A169">
        <v>0.77030992456477343</v>
      </c>
      <c r="B169">
        <v>16.122235874912839</v>
      </c>
      <c r="C169">
        <f>+B169</f>
        <v>16.122235874912839</v>
      </c>
      <c r="D169" s="13">
        <f>+A169</f>
        <v>0.77030992456477343</v>
      </c>
      <c r="E169" s="13">
        <f>1-D169</f>
        <v>0.22969007543522657</v>
      </c>
      <c r="G169">
        <v>0.77030992456477343</v>
      </c>
      <c r="I169">
        <v>16.122235874912839</v>
      </c>
    </row>
    <row r="170" spans="1:9" x14ac:dyDescent="0.25">
      <c r="A170">
        <v>0.77190147399569231</v>
      </c>
      <c r="B170">
        <v>14.593404844185169</v>
      </c>
      <c r="G170">
        <v>0.77190147399569231</v>
      </c>
      <c r="I170">
        <v>14.593404844185169</v>
      </c>
    </row>
    <row r="171" spans="1:9" x14ac:dyDescent="0.25">
      <c r="A171">
        <v>0.77349302342661141</v>
      </c>
      <c r="B171">
        <v>12.14002845013635</v>
      </c>
      <c r="G171">
        <v>0.77349302342661141</v>
      </c>
      <c r="I171">
        <v>12.14002845013635</v>
      </c>
    </row>
    <row r="172" spans="1:9" x14ac:dyDescent="0.25">
      <c r="A172">
        <v>0.7750845728575303</v>
      </c>
      <c r="B172">
        <v>10.281651947961109</v>
      </c>
      <c r="G172">
        <v>0.7750845728575303</v>
      </c>
      <c r="I172">
        <v>10.281651947961109</v>
      </c>
    </row>
    <row r="173" spans="1:9" x14ac:dyDescent="0.25">
      <c r="A173">
        <v>0.77667612228844929</v>
      </c>
      <c r="B173">
        <v>9.7241682632681599</v>
      </c>
      <c r="G173">
        <v>0.77667612228844929</v>
      </c>
      <c r="I173">
        <v>9.7241682632681599</v>
      </c>
    </row>
    <row r="174" spans="1:9" x14ac:dyDescent="0.25">
      <c r="A174">
        <v>0.77826767171936817</v>
      </c>
      <c r="B174">
        <v>9.3199735663978203</v>
      </c>
      <c r="G174">
        <v>0.77826767171936817</v>
      </c>
      <c r="I174">
        <v>9.3199735663978203</v>
      </c>
    </row>
    <row r="175" spans="1:9" x14ac:dyDescent="0.25">
      <c r="A175">
        <v>0.77985922115028727</v>
      </c>
      <c r="B175">
        <v>7.9062448380973178</v>
      </c>
      <c r="G175">
        <v>0.77985922115028727</v>
      </c>
      <c r="I175">
        <v>7.9062448380973178</v>
      </c>
    </row>
    <row r="176" spans="1:9" x14ac:dyDescent="0.25">
      <c r="A176">
        <v>0.78145077058120616</v>
      </c>
      <c r="B176">
        <v>5.5453571668402866</v>
      </c>
      <c r="G176">
        <v>0.78145077058120616</v>
      </c>
      <c r="I176">
        <v>5.5453571668402866</v>
      </c>
    </row>
    <row r="177" spans="1:9" x14ac:dyDescent="0.25">
      <c r="A177">
        <v>0.78304232001212504</v>
      </c>
      <c r="B177">
        <v>3.402303422732543</v>
      </c>
      <c r="G177">
        <v>0.78304232001212504</v>
      </c>
      <c r="I177">
        <v>3.402303422732543</v>
      </c>
    </row>
    <row r="178" spans="1:9" x14ac:dyDescent="0.25">
      <c r="A178">
        <v>0.78463386944304403</v>
      </c>
      <c r="B178">
        <v>2.9123825218104473</v>
      </c>
      <c r="G178">
        <v>0.78463386944304403</v>
      </c>
      <c r="I178">
        <v>2.9123825218104473</v>
      </c>
    </row>
    <row r="179" spans="1:9" x14ac:dyDescent="0.25">
      <c r="A179">
        <v>0.78622541887396302</v>
      </c>
      <c r="B179">
        <v>2.9162006839820664</v>
      </c>
      <c r="G179">
        <v>0.78622541887396302</v>
      </c>
      <c r="I179">
        <v>2.9162006839820664</v>
      </c>
    </row>
    <row r="180" spans="1:9" x14ac:dyDescent="0.25">
      <c r="A180">
        <v>0.78781696830488201</v>
      </c>
      <c r="B180">
        <v>1.8769858812223457</v>
      </c>
      <c r="G180">
        <v>0.78781696830488201</v>
      </c>
      <c r="I180">
        <v>1.8769858812223457</v>
      </c>
    </row>
    <row r="181" spans="1:9" x14ac:dyDescent="0.25">
      <c r="A181">
        <v>0.7894085177358009</v>
      </c>
      <c r="B181">
        <v>1.1385192941079609</v>
      </c>
      <c r="G181">
        <v>0.7894085177358009</v>
      </c>
      <c r="I181">
        <v>1.1385192941079609</v>
      </c>
    </row>
    <row r="182" spans="1:9" x14ac:dyDescent="0.25">
      <c r="A182">
        <v>0.79100006716671978</v>
      </c>
      <c r="B182">
        <v>3.6447809212931248</v>
      </c>
      <c r="G182">
        <v>0.79100006716671978</v>
      </c>
      <c r="I182">
        <v>3.6447809212931248</v>
      </c>
    </row>
    <row r="183" spans="1:9" x14ac:dyDescent="0.25">
      <c r="A183">
        <v>0.79259161659763888</v>
      </c>
      <c r="B183">
        <v>6.1370443813815063</v>
      </c>
      <c r="G183">
        <v>0.79259161659763888</v>
      </c>
      <c r="I183">
        <v>6.1370443813815063</v>
      </c>
    </row>
    <row r="184" spans="1:9" x14ac:dyDescent="0.25">
      <c r="A184">
        <v>0.79418316602855776</v>
      </c>
      <c r="B184">
        <v>7.7422514459975762</v>
      </c>
      <c r="G184">
        <v>0.79418316602855776</v>
      </c>
      <c r="I184">
        <v>7.7422514459975762</v>
      </c>
    </row>
    <row r="185" spans="1:9" x14ac:dyDescent="0.25">
      <c r="A185">
        <v>0.79577471545947676</v>
      </c>
      <c r="B185">
        <v>8.3651901155131831</v>
      </c>
      <c r="G185">
        <v>0.79577471545947676</v>
      </c>
      <c r="I185">
        <v>8.3651901155131831</v>
      </c>
    </row>
    <row r="186" spans="1:9" x14ac:dyDescent="0.25">
      <c r="A186">
        <v>0.79736626489039564</v>
      </c>
      <c r="B186">
        <v>8.6049392310065844</v>
      </c>
      <c r="F186">
        <v>0.1962675373859285</v>
      </c>
      <c r="G186">
        <v>0.79736626489039564</v>
      </c>
      <c r="I186">
        <v>8.6049392310065844</v>
      </c>
    </row>
    <row r="187" spans="1:9" x14ac:dyDescent="0.25">
      <c r="A187">
        <v>0.79895781432131452</v>
      </c>
      <c r="B187">
        <v>9.3305985385712074</v>
      </c>
      <c r="G187">
        <v>0.79895781432131452</v>
      </c>
      <c r="I187">
        <v>9.3305985385712074</v>
      </c>
    </row>
    <row r="188" spans="1:9" x14ac:dyDescent="0.25">
      <c r="A188">
        <v>0.80054936375223362</v>
      </c>
      <c r="B188">
        <v>10.672053904304345</v>
      </c>
      <c r="G188">
        <v>0.80054936375223362</v>
      </c>
      <c r="I188">
        <v>10.672053904304345</v>
      </c>
    </row>
    <row r="189" spans="1:9" x14ac:dyDescent="0.25">
      <c r="A189">
        <v>0.8021409131831525</v>
      </c>
      <c r="B189">
        <v>11.907586662472442</v>
      </c>
      <c r="G189">
        <v>0.8021409131831525</v>
      </c>
      <c r="I189">
        <v>11.907586662472442</v>
      </c>
    </row>
    <row r="190" spans="1:9" x14ac:dyDescent="0.25">
      <c r="A190">
        <v>0.8037324626140715</v>
      </c>
      <c r="B190">
        <v>12.353329909769625</v>
      </c>
      <c r="C190">
        <f>+B190</f>
        <v>12.353329909769625</v>
      </c>
      <c r="D190" s="13">
        <f>+A190</f>
        <v>0.8037324626140715</v>
      </c>
      <c r="E190" s="13">
        <f>1-D190</f>
        <v>0.1962675373859285</v>
      </c>
      <c r="G190">
        <v>0.8037324626140715</v>
      </c>
      <c r="I190">
        <v>12.353329909769625</v>
      </c>
    </row>
    <row r="191" spans="1:9" x14ac:dyDescent="0.25">
      <c r="A191">
        <v>0.80532401204499038</v>
      </c>
      <c r="B191">
        <v>11.849823402980789</v>
      </c>
      <c r="G191">
        <v>0.80532401204499038</v>
      </c>
      <c r="I191">
        <v>11.849823402980789</v>
      </c>
    </row>
    <row r="192" spans="1:9" x14ac:dyDescent="0.25">
      <c r="A192">
        <v>0.80691556147590948</v>
      </c>
      <c r="B192">
        <v>10.750999929607767</v>
      </c>
      <c r="G192">
        <v>0.80691556147590948</v>
      </c>
      <c r="I192">
        <v>10.750999929607767</v>
      </c>
    </row>
    <row r="193" spans="1:9" x14ac:dyDescent="0.25">
      <c r="A193">
        <v>0.80850711090682836</v>
      </c>
      <c r="B193">
        <v>9.7035337955395615</v>
      </c>
      <c r="G193">
        <v>0.80850711090682836</v>
      </c>
      <c r="I193">
        <v>9.7035337955395615</v>
      </c>
    </row>
    <row r="194" spans="1:9" x14ac:dyDescent="0.25">
      <c r="A194">
        <v>0.81009866033774725</v>
      </c>
      <c r="B194">
        <v>9.3339167685294644</v>
      </c>
      <c r="G194">
        <v>0.81009866033774725</v>
      </c>
      <c r="I194">
        <v>9.3339167685294644</v>
      </c>
    </row>
    <row r="195" spans="1:9" x14ac:dyDescent="0.25">
      <c r="A195">
        <v>0.81169020976866624</v>
      </c>
      <c r="B195">
        <v>9.9034177850155096</v>
      </c>
      <c r="F195">
        <v>0.18194359250765801</v>
      </c>
      <c r="G195">
        <v>0.81169020976866624</v>
      </c>
      <c r="I195">
        <v>9.9034177850155096</v>
      </c>
    </row>
    <row r="196" spans="1:9" x14ac:dyDescent="0.25">
      <c r="A196">
        <v>0.81328175919958523</v>
      </c>
      <c r="B196">
        <v>11.156224631843967</v>
      </c>
      <c r="G196">
        <v>0.81328175919958523</v>
      </c>
      <c r="I196">
        <v>11.156224631843967</v>
      </c>
    </row>
    <row r="197" spans="1:9" x14ac:dyDescent="0.25">
      <c r="A197">
        <v>0.81487330863050422</v>
      </c>
      <c r="B197">
        <v>12.535149255910762</v>
      </c>
      <c r="G197">
        <v>0.81487330863050422</v>
      </c>
      <c r="I197">
        <v>12.535149255910762</v>
      </c>
    </row>
    <row r="198" spans="1:9" x14ac:dyDescent="0.25">
      <c r="A198">
        <v>0.8164648580614231</v>
      </c>
      <c r="B198">
        <v>13.51257607036065</v>
      </c>
      <c r="G198">
        <v>0.8164648580614231</v>
      </c>
      <c r="I198">
        <v>13.51257607036065</v>
      </c>
    </row>
    <row r="199" spans="1:9" x14ac:dyDescent="0.25">
      <c r="A199">
        <v>0.81805640749234199</v>
      </c>
      <c r="B199">
        <v>13.840182863942138</v>
      </c>
      <c r="C199">
        <f>+B199</f>
        <v>13.840182863942138</v>
      </c>
      <c r="D199" s="13">
        <f>+A199</f>
        <v>0.81805640749234199</v>
      </c>
      <c r="E199" s="13">
        <f>1-D199</f>
        <v>0.18194359250765801</v>
      </c>
      <c r="G199">
        <v>0.81805640749234199</v>
      </c>
      <c r="I199">
        <v>13.840182863942138</v>
      </c>
    </row>
    <row r="200" spans="1:9" x14ac:dyDescent="0.25">
      <c r="A200">
        <v>0.81964795692326109</v>
      </c>
      <c r="B200">
        <v>13.672147291453131</v>
      </c>
      <c r="G200">
        <v>0.81964795692326109</v>
      </c>
      <c r="I200">
        <v>13.672147291453131</v>
      </c>
    </row>
    <row r="201" spans="1:9" x14ac:dyDescent="0.25">
      <c r="A201">
        <v>0.82123950635417997</v>
      </c>
      <c r="B201">
        <v>13.516229885442504</v>
      </c>
      <c r="G201">
        <v>0.82123950635417997</v>
      </c>
      <c r="I201">
        <v>13.516229885442504</v>
      </c>
    </row>
    <row r="202" spans="1:9" x14ac:dyDescent="0.25">
      <c r="A202">
        <v>0.82283105578509885</v>
      </c>
      <c r="B202">
        <v>13.983821918782871</v>
      </c>
      <c r="F202">
        <v>0.17080274649122529</v>
      </c>
      <c r="G202">
        <v>0.82283105578509885</v>
      </c>
      <c r="I202">
        <v>13.983821918782871</v>
      </c>
    </row>
    <row r="203" spans="1:9" x14ac:dyDescent="0.25">
      <c r="A203">
        <v>0.82442260521601785</v>
      </c>
      <c r="B203">
        <v>15.379087698009723</v>
      </c>
      <c r="G203">
        <v>0.82442260521601785</v>
      </c>
      <c r="I203">
        <v>15.379087698009723</v>
      </c>
    </row>
    <row r="204" spans="1:9" x14ac:dyDescent="0.25">
      <c r="A204">
        <v>0.82601415464693684</v>
      </c>
      <c r="B204">
        <v>17.413536159136044</v>
      </c>
      <c r="G204">
        <v>0.82601415464693684</v>
      </c>
      <c r="I204">
        <v>17.413536159136044</v>
      </c>
    </row>
    <row r="205" spans="1:9" x14ac:dyDescent="0.25">
      <c r="A205">
        <v>0.82760570407785583</v>
      </c>
      <c r="B205">
        <v>19.336690439269208</v>
      </c>
      <c r="G205">
        <v>0.82760570407785583</v>
      </c>
      <c r="I205">
        <v>19.336690439269208</v>
      </c>
    </row>
    <row r="206" spans="1:9" x14ac:dyDescent="0.25">
      <c r="A206">
        <v>0.82919725350877471</v>
      </c>
      <c r="B206">
        <v>20.337216407576449</v>
      </c>
      <c r="C206">
        <f>+B206</f>
        <v>20.337216407576449</v>
      </c>
      <c r="D206" s="13">
        <f>+A206</f>
        <v>0.82919725350877471</v>
      </c>
      <c r="E206" s="13">
        <f>1-D206</f>
        <v>0.17080274649122529</v>
      </c>
      <c r="G206">
        <v>0.82919725350877471</v>
      </c>
      <c r="I206">
        <v>20.337216407576449</v>
      </c>
    </row>
    <row r="207" spans="1:9" x14ac:dyDescent="0.25">
      <c r="A207">
        <v>0.83078880293969359</v>
      </c>
      <c r="B207">
        <v>19.969185723765733</v>
      </c>
      <c r="G207">
        <v>0.83078880293969359</v>
      </c>
      <c r="I207">
        <v>19.969185723765733</v>
      </c>
    </row>
    <row r="208" spans="1:9" x14ac:dyDescent="0.25">
      <c r="A208">
        <v>0.8323803523706127</v>
      </c>
      <c r="B208">
        <v>18.426344801168543</v>
      </c>
      <c r="G208">
        <v>0.8323803523706127</v>
      </c>
      <c r="I208">
        <v>18.426344801168543</v>
      </c>
    </row>
    <row r="209" spans="1:9" x14ac:dyDescent="0.25">
      <c r="A209">
        <v>0.83397190180153158</v>
      </c>
      <c r="B209">
        <v>16.413865567531978</v>
      </c>
      <c r="G209">
        <v>0.83397190180153158</v>
      </c>
      <c r="I209">
        <v>16.413865567531978</v>
      </c>
    </row>
    <row r="210" spans="1:9" x14ac:dyDescent="0.25">
      <c r="A210">
        <v>0.83556345123245057</v>
      </c>
      <c r="B210">
        <v>14.446546571406474</v>
      </c>
      <c r="G210">
        <v>0.83556345123245057</v>
      </c>
      <c r="I210">
        <v>14.446546571406474</v>
      </c>
    </row>
    <row r="211" spans="1:9" x14ac:dyDescent="0.25">
      <c r="A211">
        <v>0.83715500066336945</v>
      </c>
      <c r="B211">
        <v>12.156512655202532</v>
      </c>
      <c r="G211">
        <v>0.83715500066336945</v>
      </c>
      <c r="I211">
        <v>12.156512655202532</v>
      </c>
    </row>
    <row r="212" spans="1:9" x14ac:dyDescent="0.25">
      <c r="A212">
        <v>0.83874655009428833</v>
      </c>
      <c r="B212">
        <v>8.7046485018606017</v>
      </c>
      <c r="G212">
        <v>0.83874655009428833</v>
      </c>
      <c r="I212">
        <v>8.7046485018606017</v>
      </c>
    </row>
    <row r="213" spans="1:9" x14ac:dyDescent="0.25">
      <c r="A213">
        <v>0.84033809952520744</v>
      </c>
      <c r="B213">
        <v>3.9069262049648374</v>
      </c>
      <c r="G213">
        <v>0.84033809952520744</v>
      </c>
      <c r="I213">
        <v>3.9069262049648374</v>
      </c>
    </row>
    <row r="214" spans="1:9" x14ac:dyDescent="0.25">
      <c r="A214">
        <v>0.84192964895612632</v>
      </c>
      <c r="B214">
        <v>2.9628322593218068</v>
      </c>
      <c r="G214">
        <v>0.84192964895612632</v>
      </c>
      <c r="I214">
        <v>2.9628322593218068</v>
      </c>
    </row>
    <row r="215" spans="1:9" x14ac:dyDescent="0.25">
      <c r="A215">
        <v>0.84352119838704531</v>
      </c>
      <c r="B215">
        <v>8.257735971138656</v>
      </c>
      <c r="G215">
        <v>0.84352119838704531</v>
      </c>
      <c r="I215">
        <v>8.257735971138656</v>
      </c>
    </row>
    <row r="216" spans="1:9" x14ac:dyDescent="0.25">
      <c r="A216">
        <v>0.84511274781796419</v>
      </c>
      <c r="B216">
        <v>12.45076681947805</v>
      </c>
      <c r="F216">
        <v>0.14852105445835995</v>
      </c>
      <c r="G216">
        <v>0.84511274781796419</v>
      </c>
      <c r="I216">
        <v>12.45076681947805</v>
      </c>
    </row>
    <row r="217" spans="1:9" x14ac:dyDescent="0.25">
      <c r="A217">
        <v>0.8467042972488833</v>
      </c>
      <c r="B217">
        <v>14.861660477889414</v>
      </c>
      <c r="G217">
        <v>0.8467042972488833</v>
      </c>
      <c r="I217">
        <v>14.861660477889414</v>
      </c>
    </row>
    <row r="218" spans="1:9" x14ac:dyDescent="0.25">
      <c r="A218">
        <v>0.84829584667980218</v>
      </c>
      <c r="B218">
        <v>15.952520866999437</v>
      </c>
      <c r="G218">
        <v>0.84829584667980218</v>
      </c>
      <c r="I218">
        <v>15.952520866999437</v>
      </c>
    </row>
    <row r="219" spans="1:9" x14ac:dyDescent="0.25">
      <c r="A219">
        <v>0.84988739611072106</v>
      </c>
      <c r="B219">
        <v>16.576107343165486</v>
      </c>
      <c r="G219">
        <v>0.84988739611072106</v>
      </c>
      <c r="I219">
        <v>16.576107343165486</v>
      </c>
    </row>
    <row r="220" spans="1:9" x14ac:dyDescent="0.25">
      <c r="A220">
        <v>0.85147894554164005</v>
      </c>
      <c r="B220">
        <v>16.957712981091507</v>
      </c>
      <c r="C220">
        <f>+B220</f>
        <v>16.957712981091507</v>
      </c>
      <c r="D220" s="13">
        <f>+A220</f>
        <v>0.85147894554164005</v>
      </c>
      <c r="E220" s="13">
        <f>1-D220</f>
        <v>0.14852105445835995</v>
      </c>
      <c r="G220">
        <v>0.85147894554164005</v>
      </c>
      <c r="I220">
        <v>16.957712981091507</v>
      </c>
    </row>
    <row r="221" spans="1:9" x14ac:dyDescent="0.25">
      <c r="A221">
        <v>0.85307049497255905</v>
      </c>
      <c r="B221">
        <v>16.507871655948502</v>
      </c>
      <c r="G221">
        <v>0.85307049497255905</v>
      </c>
      <c r="I221">
        <v>16.507871655948502</v>
      </c>
    </row>
    <row r="222" spans="1:9" x14ac:dyDescent="0.25">
      <c r="A222">
        <v>0.85466204440347804</v>
      </c>
      <c r="B222">
        <v>14.706841144693154</v>
      </c>
      <c r="G222">
        <v>0.85466204440347804</v>
      </c>
      <c r="I222">
        <v>14.706841144693154</v>
      </c>
    </row>
    <row r="223" spans="1:9" x14ac:dyDescent="0.25">
      <c r="A223">
        <v>0.85625359383439692</v>
      </c>
      <c r="B223">
        <v>11.816552696953192</v>
      </c>
      <c r="G223">
        <v>0.85625359383439692</v>
      </c>
      <c r="I223">
        <v>11.816552696953192</v>
      </c>
    </row>
    <row r="224" spans="1:9" x14ac:dyDescent="0.25">
      <c r="A224">
        <v>0.8578451432653158</v>
      </c>
      <c r="B224">
        <v>8.8853121566518567</v>
      </c>
      <c r="G224">
        <v>0.8578451432653158</v>
      </c>
      <c r="I224">
        <v>8.8853121566518567</v>
      </c>
    </row>
    <row r="225" spans="1:9" x14ac:dyDescent="0.25">
      <c r="A225">
        <v>0.85943669269623491</v>
      </c>
      <c r="B225">
        <v>7.1787059146700054</v>
      </c>
      <c r="G225">
        <v>0.85943669269623491</v>
      </c>
      <c r="I225">
        <v>7.1787059146700054</v>
      </c>
    </row>
    <row r="226" spans="1:9" x14ac:dyDescent="0.25">
      <c r="A226">
        <v>0.86102824212715379</v>
      </c>
      <c r="B226">
        <v>7.1025608445842439</v>
      </c>
      <c r="G226">
        <v>0.86102824212715379</v>
      </c>
      <c r="I226">
        <v>7.1025608445842439</v>
      </c>
    </row>
    <row r="227" spans="1:9" x14ac:dyDescent="0.25">
      <c r="A227">
        <v>0.86261979155807278</v>
      </c>
      <c r="B227">
        <v>8.0640317017611505</v>
      </c>
      <c r="G227">
        <v>0.86261979155807278</v>
      </c>
      <c r="I227">
        <v>8.0640317017611505</v>
      </c>
    </row>
    <row r="228" spans="1:9" x14ac:dyDescent="0.25">
      <c r="A228">
        <v>0.86421134098899166</v>
      </c>
      <c r="B228">
        <v>9.5024996748277388</v>
      </c>
      <c r="G228">
        <v>0.86421134098899166</v>
      </c>
      <c r="I228">
        <v>9.5024996748277388</v>
      </c>
    </row>
    <row r="229" spans="1:9" x14ac:dyDescent="0.25">
      <c r="A229">
        <v>0.86580289041991076</v>
      </c>
      <c r="B229">
        <v>10.870177815162506</v>
      </c>
      <c r="G229">
        <v>0.86580289041991076</v>
      </c>
      <c r="I229">
        <v>10.870177815162506</v>
      </c>
    </row>
    <row r="230" spans="1:9" x14ac:dyDescent="0.25">
      <c r="A230">
        <v>0.86739443985082965</v>
      </c>
      <c r="B230">
        <v>11.666939691084425</v>
      </c>
      <c r="C230">
        <f>+B230</f>
        <v>11.666939691084425</v>
      </c>
      <c r="D230" s="13">
        <f>+A230</f>
        <v>0.86739443985082965</v>
      </c>
      <c r="E230" s="13">
        <f>1-D230</f>
        <v>0.13260556014917035</v>
      </c>
      <c r="G230">
        <v>0.86739443985082965</v>
      </c>
      <c r="I230">
        <v>11.666939691084425</v>
      </c>
    </row>
    <row r="231" spans="1:9" x14ac:dyDescent="0.25">
      <c r="A231">
        <v>0.86898598928174853</v>
      </c>
      <c r="B231">
        <v>11.864385541991721</v>
      </c>
      <c r="G231">
        <v>0.86898598928174853</v>
      </c>
      <c r="I231">
        <v>11.864385541991721</v>
      </c>
    </row>
    <row r="232" spans="1:9" x14ac:dyDescent="0.25">
      <c r="A232">
        <v>0.87057753871266752</v>
      </c>
      <c r="B232">
        <v>11.956630286828251</v>
      </c>
      <c r="G232">
        <v>0.87057753871266752</v>
      </c>
      <c r="I232">
        <v>11.956630286828251</v>
      </c>
    </row>
    <row r="233" spans="1:9" x14ac:dyDescent="0.25">
      <c r="A233">
        <v>0.87216908814358651</v>
      </c>
      <c r="B233">
        <v>12.452262203723325</v>
      </c>
      <c r="G233">
        <v>0.87216908814358651</v>
      </c>
      <c r="I233">
        <v>12.452262203723325</v>
      </c>
    </row>
    <row r="234" spans="1:9" x14ac:dyDescent="0.25">
      <c r="A234">
        <v>0.87376063757450551</v>
      </c>
      <c r="B234">
        <v>13.483653095290141</v>
      </c>
      <c r="F234">
        <v>0.11987316470181875</v>
      </c>
      <c r="G234">
        <v>0.87376063757450551</v>
      </c>
      <c r="I234">
        <v>13.483653095290141</v>
      </c>
    </row>
    <row r="235" spans="1:9" x14ac:dyDescent="0.25">
      <c r="A235">
        <v>0.87535218700542439</v>
      </c>
      <c r="B235">
        <v>15.065785983093232</v>
      </c>
      <c r="G235">
        <v>0.87535218700542439</v>
      </c>
      <c r="I235">
        <v>15.065785983093232</v>
      </c>
    </row>
    <row r="236" spans="1:9" x14ac:dyDescent="0.25">
      <c r="A236">
        <v>0.87694373643634327</v>
      </c>
      <c r="B236">
        <v>17.155403536883512</v>
      </c>
      <c r="G236">
        <v>0.87694373643634327</v>
      </c>
      <c r="I236">
        <v>17.155403536883512</v>
      </c>
    </row>
    <row r="237" spans="1:9" x14ac:dyDescent="0.25">
      <c r="A237">
        <v>0.87853528586726226</v>
      </c>
      <c r="B237">
        <v>19.218287530146942</v>
      </c>
      <c r="G237">
        <v>0.87853528586726226</v>
      </c>
      <c r="I237">
        <v>19.218287530146942</v>
      </c>
    </row>
    <row r="238" spans="1:9" x14ac:dyDescent="0.25">
      <c r="A238">
        <v>0.88012683529818125</v>
      </c>
      <c r="B238">
        <v>20.271684653840907</v>
      </c>
      <c r="C238">
        <f>+B238</f>
        <v>20.271684653840907</v>
      </c>
      <c r="D238" s="13">
        <f>+A238</f>
        <v>0.88012683529818125</v>
      </c>
      <c r="E238" s="13">
        <f>1-D238</f>
        <v>0.11987316470181875</v>
      </c>
      <c r="G238">
        <v>0.88012683529818125</v>
      </c>
      <c r="I238">
        <v>20.271684653840907</v>
      </c>
    </row>
    <row r="239" spans="1:9" x14ac:dyDescent="0.25">
      <c r="A239">
        <v>0.88171838472910025</v>
      </c>
      <c r="B239">
        <v>19.52587132294768</v>
      </c>
      <c r="G239">
        <v>0.88171838472910025</v>
      </c>
      <c r="I239">
        <v>19.52587132294768</v>
      </c>
    </row>
    <row r="240" spans="1:9" x14ac:dyDescent="0.25">
      <c r="A240">
        <v>0.88330993416001913</v>
      </c>
      <c r="B240">
        <v>16.927830133431357</v>
      </c>
      <c r="G240">
        <v>0.88330993416001913</v>
      </c>
      <c r="I240">
        <v>16.927830133431357</v>
      </c>
    </row>
    <row r="241" spans="1:9" x14ac:dyDescent="0.25">
      <c r="A241">
        <v>0.88490148359093801</v>
      </c>
      <c r="B241">
        <v>13.224117607877897</v>
      </c>
      <c r="G241">
        <v>0.88490148359093801</v>
      </c>
      <c r="I241">
        <v>13.224117607877897</v>
      </c>
    </row>
    <row r="242" spans="1:9" x14ac:dyDescent="0.25">
      <c r="A242">
        <v>0.88649303302185711</v>
      </c>
      <c r="B242">
        <v>9.5442554447797452</v>
      </c>
      <c r="G242">
        <v>0.88649303302185711</v>
      </c>
      <c r="I242">
        <v>9.5442554447797452</v>
      </c>
    </row>
    <row r="243" spans="1:9" x14ac:dyDescent="0.25">
      <c r="A243">
        <v>0.88808458245277599</v>
      </c>
      <c r="B243">
        <v>6.860612491371759</v>
      </c>
      <c r="G243">
        <v>0.88808458245277599</v>
      </c>
      <c r="I243">
        <v>6.860612491371759</v>
      </c>
    </row>
    <row r="244" spans="1:9" x14ac:dyDescent="0.25">
      <c r="A244">
        <v>0.88967613188369499</v>
      </c>
      <c r="B244">
        <v>6.1102787801413729</v>
      </c>
      <c r="F244">
        <v>0.10395767039262926</v>
      </c>
      <c r="G244">
        <v>0.88967613188369499</v>
      </c>
      <c r="I244">
        <v>6.1102787801413729</v>
      </c>
    </row>
    <row r="245" spans="1:9" x14ac:dyDescent="0.25">
      <c r="A245">
        <v>0.89126768131461387</v>
      </c>
      <c r="B245">
        <v>7.833234279605148</v>
      </c>
      <c r="G245">
        <v>0.89126768131461387</v>
      </c>
      <c r="I245">
        <v>7.833234279605148</v>
      </c>
    </row>
    <row r="246" spans="1:9" x14ac:dyDescent="0.25">
      <c r="A246">
        <v>0.89285923074553297</v>
      </c>
      <c r="B246">
        <v>10.618994834741757</v>
      </c>
      <c r="G246">
        <v>0.89285923074553297</v>
      </c>
      <c r="I246">
        <v>10.618994834741757</v>
      </c>
    </row>
    <row r="247" spans="1:9" x14ac:dyDescent="0.25">
      <c r="A247">
        <v>0.89445078017645185</v>
      </c>
      <c r="B247">
        <v>12.679681032449031</v>
      </c>
      <c r="G247">
        <v>0.89445078017645185</v>
      </c>
      <c r="I247">
        <v>12.679681032449031</v>
      </c>
    </row>
    <row r="248" spans="1:9" x14ac:dyDescent="0.25">
      <c r="A248">
        <v>0.89604232960737074</v>
      </c>
      <c r="B248">
        <v>12.99100506480732</v>
      </c>
      <c r="C248">
        <f>+B248</f>
        <v>12.99100506480732</v>
      </c>
      <c r="D248" s="13">
        <f>+A248</f>
        <v>0.89604232960737074</v>
      </c>
      <c r="E248" s="13">
        <f>1-D248</f>
        <v>0.10395767039262926</v>
      </c>
      <c r="G248">
        <v>0.89604232960737074</v>
      </c>
      <c r="I248">
        <v>12.99100506480732</v>
      </c>
    </row>
    <row r="249" spans="1:9" x14ac:dyDescent="0.25">
      <c r="A249">
        <v>0.89763387903828973</v>
      </c>
      <c r="B249">
        <v>11.533731239959218</v>
      </c>
      <c r="G249">
        <v>0.89763387903828973</v>
      </c>
      <c r="I249">
        <v>11.533731239959218</v>
      </c>
    </row>
    <row r="250" spans="1:9" x14ac:dyDescent="0.25">
      <c r="A250">
        <v>0.89922542846920872</v>
      </c>
      <c r="B250">
        <v>9.1753514050070013</v>
      </c>
      <c r="G250">
        <v>0.89922542846920872</v>
      </c>
      <c r="I250">
        <v>9.1753514050070013</v>
      </c>
    </row>
    <row r="251" spans="1:9" x14ac:dyDescent="0.25">
      <c r="A251">
        <v>0.90081697790012771</v>
      </c>
      <c r="B251">
        <v>6.8613266421255839</v>
      </c>
      <c r="G251">
        <v>0.90081697790012771</v>
      </c>
      <c r="I251">
        <v>6.8613266421255839</v>
      </c>
    </row>
    <row r="252" spans="1:9" x14ac:dyDescent="0.25">
      <c r="A252">
        <v>0.90240852733104659</v>
      </c>
      <c r="B252">
        <v>4.445126172128111</v>
      </c>
      <c r="G252">
        <v>0.90240852733104659</v>
      </c>
      <c r="I252">
        <v>4.445126172128111</v>
      </c>
    </row>
    <row r="253" spans="1:9" x14ac:dyDescent="0.25">
      <c r="A253">
        <v>0.90400007676196548</v>
      </c>
      <c r="B253">
        <v>0.98978961315083491</v>
      </c>
      <c r="G253">
        <v>0.90400007676196548</v>
      </c>
      <c r="I253">
        <v>0.98978961315083491</v>
      </c>
    </row>
    <row r="254" spans="1:9" x14ac:dyDescent="0.25">
      <c r="A254">
        <v>0.90559162619288458</v>
      </c>
      <c r="B254">
        <v>3.7977882984345186</v>
      </c>
      <c r="G254">
        <v>0.90559162619288458</v>
      </c>
      <c r="I254">
        <v>3.7977882984345186</v>
      </c>
    </row>
    <row r="255" spans="1:9" x14ac:dyDescent="0.25">
      <c r="A255">
        <v>0.90718317562380346</v>
      </c>
      <c r="B255">
        <v>8.9861436435715589</v>
      </c>
      <c r="G255">
        <v>0.90718317562380346</v>
      </c>
      <c r="I255">
        <v>8.9861436435715589</v>
      </c>
    </row>
    <row r="256" spans="1:9" x14ac:dyDescent="0.25">
      <c r="A256">
        <v>0.90877472505472234</v>
      </c>
      <c r="B256">
        <v>13.280585068999166</v>
      </c>
      <c r="G256">
        <v>0.90877472505472234</v>
      </c>
      <c r="I256">
        <v>13.280585068999166</v>
      </c>
    </row>
    <row r="257" spans="1:9" x14ac:dyDescent="0.25">
      <c r="A257">
        <v>0.91036627448564134</v>
      </c>
      <c r="B257">
        <v>15.800146523989369</v>
      </c>
      <c r="F257">
        <v>8.3267527790682916E-2</v>
      </c>
      <c r="G257">
        <v>0.91036627448564134</v>
      </c>
      <c r="I257">
        <v>15.800146523989369</v>
      </c>
    </row>
    <row r="258" spans="1:9" x14ac:dyDescent="0.25">
      <c r="A258">
        <v>0.91195782391656033</v>
      </c>
      <c r="B258">
        <v>16.766240244005548</v>
      </c>
      <c r="G258">
        <v>0.91195782391656033</v>
      </c>
      <c r="I258">
        <v>16.766240244005548</v>
      </c>
    </row>
    <row r="259" spans="1:9" x14ac:dyDescent="0.25">
      <c r="A259">
        <v>0.91354937334747932</v>
      </c>
      <c r="B259">
        <v>17.359373736259723</v>
      </c>
      <c r="G259">
        <v>0.91354937334747932</v>
      </c>
      <c r="I259">
        <v>17.359373736259723</v>
      </c>
    </row>
    <row r="260" spans="1:9" x14ac:dyDescent="0.25">
      <c r="A260">
        <v>0.9151409227783982</v>
      </c>
      <c r="B260">
        <v>18.366861383568683</v>
      </c>
      <c r="G260">
        <v>0.9151409227783982</v>
      </c>
      <c r="I260">
        <v>18.366861383568683</v>
      </c>
    </row>
    <row r="261" spans="1:9" x14ac:dyDescent="0.25">
      <c r="A261">
        <v>0.91673247220931708</v>
      </c>
      <c r="B261">
        <v>19.114339874892249</v>
      </c>
      <c r="C261">
        <f>+B261</f>
        <v>19.114339874892249</v>
      </c>
      <c r="D261" s="13">
        <f>+A261</f>
        <v>0.91673247220931708</v>
      </c>
      <c r="E261" s="13">
        <f>1-D261</f>
        <v>8.3267527790682916E-2</v>
      </c>
      <c r="G261">
        <v>0.91673247220931708</v>
      </c>
      <c r="I261">
        <v>19.114339874892249</v>
      </c>
    </row>
    <row r="262" spans="1:9" x14ac:dyDescent="0.25">
      <c r="A262">
        <v>0.91832402164023608</v>
      </c>
      <c r="B262">
        <v>18.490692350531315</v>
      </c>
      <c r="F262">
        <v>7.5309780636088175E-2</v>
      </c>
      <c r="G262">
        <v>0.91832402164023608</v>
      </c>
      <c r="I262">
        <v>18.490692350531315</v>
      </c>
    </row>
    <row r="263" spans="1:9" x14ac:dyDescent="0.25">
      <c r="A263">
        <v>0.91991557107115507</v>
      </c>
      <c r="B263">
        <v>16.415885366864885</v>
      </c>
      <c r="G263">
        <v>0.91991557107115507</v>
      </c>
      <c r="I263">
        <v>16.415885366864885</v>
      </c>
    </row>
    <row r="264" spans="1:9" x14ac:dyDescent="0.25">
      <c r="A264">
        <v>0.92150712050207406</v>
      </c>
      <c r="B264">
        <v>14.193092313150515</v>
      </c>
      <c r="G264">
        <v>0.92150712050207406</v>
      </c>
      <c r="I264">
        <v>14.193092313150515</v>
      </c>
    </row>
    <row r="265" spans="1:9" x14ac:dyDescent="0.25">
      <c r="A265">
        <v>0.92309866993299294</v>
      </c>
      <c r="B265">
        <v>13.333429419132012</v>
      </c>
      <c r="G265">
        <v>0.92309866993299294</v>
      </c>
      <c r="I265">
        <v>13.333429419132012</v>
      </c>
    </row>
    <row r="266" spans="1:9" x14ac:dyDescent="0.25">
      <c r="A266">
        <v>0.92469021936391183</v>
      </c>
      <c r="B266">
        <v>13.441178054668704</v>
      </c>
      <c r="C266">
        <f>+B266</f>
        <v>13.441178054668704</v>
      </c>
      <c r="D266" s="13">
        <f>+A266</f>
        <v>0.92469021936391183</v>
      </c>
      <c r="E266" s="13">
        <f>1-D266</f>
        <v>7.5309780636088175E-2</v>
      </c>
      <c r="G266">
        <v>0.92469021936391183</v>
      </c>
      <c r="I266">
        <v>13.441178054668704</v>
      </c>
    </row>
    <row r="267" spans="1:9" x14ac:dyDescent="0.25">
      <c r="A267">
        <v>0.92628176879483093</v>
      </c>
      <c r="B267">
        <v>12.8896475223741</v>
      </c>
      <c r="G267">
        <v>0.92628176879483093</v>
      </c>
      <c r="I267">
        <v>12.8896475223741</v>
      </c>
    </row>
    <row r="268" spans="1:9" x14ac:dyDescent="0.25">
      <c r="A268">
        <v>0.92787331822574981</v>
      </c>
      <c r="B268">
        <v>11.015038461565059</v>
      </c>
      <c r="G268">
        <v>0.92787331822574981</v>
      </c>
      <c r="I268">
        <v>11.015038461565059</v>
      </c>
    </row>
    <row r="269" spans="1:9" x14ac:dyDescent="0.25">
      <c r="A269">
        <v>0.9294648676566688</v>
      </c>
      <c r="B269">
        <v>8.446935784819372</v>
      </c>
      <c r="G269">
        <v>0.9294648676566688</v>
      </c>
      <c r="I269">
        <v>8.446935784819372</v>
      </c>
    </row>
    <row r="270" spans="1:9" x14ac:dyDescent="0.25">
      <c r="A270">
        <v>0.93105641708758768</v>
      </c>
      <c r="B270">
        <v>6.3476570298858599</v>
      </c>
      <c r="G270">
        <v>0.93105641708758768</v>
      </c>
      <c r="I270">
        <v>6.3476570298858599</v>
      </c>
    </row>
    <row r="271" spans="1:9" x14ac:dyDescent="0.25">
      <c r="A271">
        <v>0.93264796651850679</v>
      </c>
      <c r="B271">
        <v>5.3420201850091988</v>
      </c>
      <c r="G271">
        <v>0.93264796651850679</v>
      </c>
      <c r="I271">
        <v>5.3420201850091988</v>
      </c>
    </row>
    <row r="272" spans="1:9" x14ac:dyDescent="0.25">
      <c r="A272">
        <v>0.93423951594942567</v>
      </c>
      <c r="B272">
        <v>5.3565061984737348</v>
      </c>
      <c r="G272">
        <v>0.93423951594942567</v>
      </c>
      <c r="I272">
        <v>5.3565061984737348</v>
      </c>
    </row>
    <row r="273" spans="1:9" x14ac:dyDescent="0.25">
      <c r="A273">
        <v>0.93583106538034455</v>
      </c>
      <c r="B273">
        <v>6.4484702740831219</v>
      </c>
      <c r="G273">
        <v>0.93583106538034455</v>
      </c>
      <c r="I273">
        <v>6.4484702740831219</v>
      </c>
    </row>
    <row r="274" spans="1:9" x14ac:dyDescent="0.25">
      <c r="A274">
        <v>0.93742261481126354</v>
      </c>
      <c r="B274">
        <v>8.1080130161772033</v>
      </c>
      <c r="G274">
        <v>0.93742261481126354</v>
      </c>
      <c r="I274">
        <v>8.1080130161772033</v>
      </c>
    </row>
    <row r="275" spans="1:9" x14ac:dyDescent="0.25">
      <c r="A275">
        <v>0.93901416424218254</v>
      </c>
      <c r="B275">
        <v>9.2835578731155497</v>
      </c>
      <c r="G275">
        <v>0.93901416424218254</v>
      </c>
      <c r="I275">
        <v>9.2835578731155497</v>
      </c>
    </row>
    <row r="276" spans="1:9" x14ac:dyDescent="0.25">
      <c r="A276">
        <v>0.94060571367310153</v>
      </c>
      <c r="B276">
        <v>9.4686910077850612</v>
      </c>
      <c r="F276">
        <v>5.3028088603222723E-2</v>
      </c>
      <c r="G276">
        <v>0.94060571367310153</v>
      </c>
      <c r="I276">
        <v>9.4686910077850612</v>
      </c>
    </row>
    <row r="277" spans="1:9" x14ac:dyDescent="0.25">
      <c r="A277">
        <v>0.94219726310402041</v>
      </c>
      <c r="B277">
        <v>9.19388182393131</v>
      </c>
      <c r="G277">
        <v>0.94219726310402041</v>
      </c>
      <c r="I277">
        <v>9.19388182393131</v>
      </c>
    </row>
    <row r="278" spans="1:9" x14ac:dyDescent="0.25">
      <c r="A278">
        <v>0.94378881253493929</v>
      </c>
      <c r="B278">
        <v>9.4648075983559963</v>
      </c>
      <c r="G278">
        <v>0.94378881253493929</v>
      </c>
      <c r="I278">
        <v>9.4648075983559963</v>
      </c>
    </row>
    <row r="279" spans="1:9" x14ac:dyDescent="0.25">
      <c r="A279">
        <v>0.9453803619658584</v>
      </c>
      <c r="B279">
        <v>10.193012721411598</v>
      </c>
      <c r="G279">
        <v>0.9453803619658584</v>
      </c>
      <c r="I279">
        <v>10.193012721411598</v>
      </c>
    </row>
    <row r="280" spans="1:9" x14ac:dyDescent="0.25">
      <c r="A280">
        <v>0.94697191139677728</v>
      </c>
      <c r="B280">
        <v>10.228642185893728</v>
      </c>
      <c r="C280">
        <f>+B280</f>
        <v>10.228642185893728</v>
      </c>
      <c r="D280" s="13">
        <f>+A280</f>
        <v>0.94697191139677728</v>
      </c>
      <c r="E280" s="13">
        <f>1-D280</f>
        <v>5.3028088603222723E-2</v>
      </c>
      <c r="G280">
        <v>0.94697191139677728</v>
      </c>
      <c r="I280">
        <v>10.228642185893728</v>
      </c>
    </row>
    <row r="281" spans="1:9" x14ac:dyDescent="0.25">
      <c r="A281">
        <v>0.94856346082769627</v>
      </c>
      <c r="B281">
        <v>9.0483267858826437</v>
      </c>
      <c r="G281">
        <v>0.94856346082769627</v>
      </c>
      <c r="I281">
        <v>9.0483267858826437</v>
      </c>
    </row>
    <row r="282" spans="1:9" x14ac:dyDescent="0.25">
      <c r="A282">
        <v>0.95015501025861515</v>
      </c>
      <c r="B282">
        <v>7.902828015749586</v>
      </c>
      <c r="G282">
        <v>0.95015501025861515</v>
      </c>
      <c r="I282">
        <v>7.902828015749586</v>
      </c>
    </row>
    <row r="283" spans="1:9" x14ac:dyDescent="0.25">
      <c r="A283">
        <v>0.95174655968953425</v>
      </c>
      <c r="B283">
        <v>9.1662539806905254</v>
      </c>
      <c r="G283">
        <v>0.95174655968953425</v>
      </c>
      <c r="I283">
        <v>9.1662539806905254</v>
      </c>
    </row>
    <row r="284" spans="1:9" x14ac:dyDescent="0.25">
      <c r="A284">
        <v>0.95333810912045314</v>
      </c>
      <c r="B284">
        <v>12.205589229541967</v>
      </c>
      <c r="G284">
        <v>0.95333810912045314</v>
      </c>
      <c r="I284">
        <v>12.205589229541967</v>
      </c>
    </row>
    <row r="285" spans="1:9" x14ac:dyDescent="0.25">
      <c r="A285">
        <v>0.95492965855137202</v>
      </c>
      <c r="B285">
        <v>14.801139658296213</v>
      </c>
      <c r="G285">
        <v>0.95492965855137202</v>
      </c>
      <c r="I285">
        <v>14.801139658296213</v>
      </c>
    </row>
    <row r="286" spans="1:9" x14ac:dyDescent="0.25">
      <c r="A286">
        <v>0.95652120798229101</v>
      </c>
      <c r="B286">
        <v>16.124816720691694</v>
      </c>
      <c r="F286">
        <v>3.7112594294033241E-2</v>
      </c>
      <c r="G286">
        <v>0.95652120798229101</v>
      </c>
      <c r="I286">
        <v>16.124816720691694</v>
      </c>
    </row>
    <row r="287" spans="1:9" x14ac:dyDescent="0.25">
      <c r="A287">
        <v>0.95811275741320989</v>
      </c>
      <c r="B287">
        <v>16.70781816459364</v>
      </c>
      <c r="G287">
        <v>0.95811275741320989</v>
      </c>
      <c r="I287">
        <v>16.70781816459364</v>
      </c>
    </row>
    <row r="288" spans="1:9" x14ac:dyDescent="0.25">
      <c r="A288">
        <v>0.959704306844129</v>
      </c>
      <c r="B288">
        <v>17.545759416949284</v>
      </c>
      <c r="G288">
        <v>0.959704306844129</v>
      </c>
      <c r="I288">
        <v>17.545759416949284</v>
      </c>
    </row>
    <row r="289" spans="1:9" x14ac:dyDescent="0.25">
      <c r="A289">
        <v>0.96129585627504788</v>
      </c>
      <c r="B289">
        <v>18.770282826776828</v>
      </c>
      <c r="G289">
        <v>0.96129585627504788</v>
      </c>
      <c r="I289">
        <v>18.770282826776828</v>
      </c>
    </row>
    <row r="290" spans="1:9" x14ac:dyDescent="0.25">
      <c r="A290">
        <v>0.96288740570596676</v>
      </c>
      <c r="B290">
        <v>19.435983621589909</v>
      </c>
      <c r="C290">
        <f>+B290</f>
        <v>19.435983621589909</v>
      </c>
      <c r="D290" s="13">
        <f>+A290</f>
        <v>0.96288740570596676</v>
      </c>
      <c r="E290" s="13">
        <f>1-D290</f>
        <v>3.7112594294033241E-2</v>
      </c>
      <c r="G290">
        <v>0.96288740570596676</v>
      </c>
      <c r="I290">
        <v>19.435983621589909</v>
      </c>
    </row>
    <row r="291" spans="1:9" x14ac:dyDescent="0.25">
      <c r="A291">
        <v>0.96447895513688575</v>
      </c>
      <c r="B291">
        <v>18.618744048272845</v>
      </c>
      <c r="G291">
        <v>0.96447895513688575</v>
      </c>
      <c r="I291">
        <v>18.618744048272845</v>
      </c>
    </row>
    <row r="292" spans="1:9" x14ac:dyDescent="0.25">
      <c r="A292">
        <v>0.96607050456780474</v>
      </c>
      <c r="B292">
        <v>16.207658208757802</v>
      </c>
      <c r="G292">
        <v>0.96607050456780474</v>
      </c>
      <c r="I292">
        <v>16.207658208757802</v>
      </c>
    </row>
    <row r="293" spans="1:9" x14ac:dyDescent="0.25">
      <c r="A293">
        <v>0.96766205399872374</v>
      </c>
      <c r="B293">
        <v>12.921294845422103</v>
      </c>
      <c r="G293">
        <v>0.96766205399872374</v>
      </c>
      <c r="I293">
        <v>12.921294845422103</v>
      </c>
    </row>
    <row r="294" spans="1:9" x14ac:dyDescent="0.25">
      <c r="A294">
        <v>0.96925360342964262</v>
      </c>
      <c r="B294">
        <v>9.8145391917919831</v>
      </c>
      <c r="G294">
        <v>0.96925360342964262</v>
      </c>
      <c r="I294">
        <v>9.8145391917919831</v>
      </c>
    </row>
    <row r="295" spans="1:9" x14ac:dyDescent="0.25">
      <c r="A295">
        <v>0.9708451528605615</v>
      </c>
      <c r="B295">
        <v>7.5689848050916808</v>
      </c>
      <c r="G295">
        <v>0.9708451528605615</v>
      </c>
      <c r="I295">
        <v>7.5689848050916808</v>
      </c>
    </row>
    <row r="296" spans="1:9" x14ac:dyDescent="0.25">
      <c r="A296">
        <v>0.9724367022914806</v>
      </c>
      <c r="B296">
        <v>6.2913519858144129</v>
      </c>
      <c r="G296">
        <v>0.9724367022914806</v>
      </c>
      <c r="I296">
        <v>6.2913519858144129</v>
      </c>
    </row>
    <row r="297" spans="1:9" x14ac:dyDescent="0.25">
      <c r="A297">
        <v>0.97402825172239949</v>
      </c>
      <c r="B297">
        <v>6.21289342853715</v>
      </c>
      <c r="G297">
        <v>0.97402825172239949</v>
      </c>
      <c r="I297">
        <v>6.21289342853715</v>
      </c>
    </row>
    <row r="298" spans="1:9" x14ac:dyDescent="0.25">
      <c r="A298">
        <v>0.97561980115331848</v>
      </c>
      <c r="B298">
        <v>7.3137834037550196</v>
      </c>
      <c r="G298">
        <v>0.97561980115331848</v>
      </c>
      <c r="I298">
        <v>7.3137834037550196</v>
      </c>
    </row>
    <row r="299" spans="1:9" x14ac:dyDescent="0.25">
      <c r="A299">
        <v>0.97721135058423736</v>
      </c>
      <c r="B299">
        <v>8.5266605969784752</v>
      </c>
      <c r="G299">
        <v>0.97721135058423736</v>
      </c>
      <c r="I299">
        <v>8.5266605969784752</v>
      </c>
    </row>
    <row r="300" spans="1:9" x14ac:dyDescent="0.25">
      <c r="A300">
        <v>0.97880290001515646</v>
      </c>
      <c r="B300">
        <v>8.8351953177198315</v>
      </c>
      <c r="G300">
        <v>0.97880290001515646</v>
      </c>
      <c r="I300">
        <v>8.8351953177198315</v>
      </c>
    </row>
    <row r="301" spans="1:9" x14ac:dyDescent="0.25">
      <c r="A301">
        <v>0.98039444944607534</v>
      </c>
      <c r="B301">
        <v>8.0323468783009275</v>
      </c>
      <c r="G301">
        <v>0.98039444944607534</v>
      </c>
      <c r="I301">
        <v>8.0323468783009275</v>
      </c>
    </row>
    <row r="302" spans="1:9" x14ac:dyDescent="0.25">
      <c r="A302">
        <v>0.98198599887699423</v>
      </c>
      <c r="B302">
        <v>6.6713705580391585</v>
      </c>
      <c r="G302">
        <v>0.98198599887699423</v>
      </c>
      <c r="I302">
        <v>6.6713705580391585</v>
      </c>
    </row>
    <row r="303" spans="1:9" x14ac:dyDescent="0.25">
      <c r="A303">
        <v>0.98357754830791322</v>
      </c>
      <c r="B303">
        <v>5.5017342351100984</v>
      </c>
      <c r="G303">
        <v>0.98357754830791322</v>
      </c>
      <c r="I303">
        <v>5.5017342351100984</v>
      </c>
    </row>
    <row r="304" spans="1:9" x14ac:dyDescent="0.25">
      <c r="A304">
        <v>0.98516909773883221</v>
      </c>
      <c r="B304">
        <v>4.8358082968533029</v>
      </c>
      <c r="G304">
        <v>0.98516909773883221</v>
      </c>
      <c r="I304">
        <v>4.8358082968533029</v>
      </c>
    </row>
    <row r="305" spans="1:9" x14ac:dyDescent="0.25">
      <c r="A305">
        <v>0.9867606471697512</v>
      </c>
      <c r="B305">
        <v>5.1353920556224608</v>
      </c>
      <c r="G305">
        <v>0.9867606471697512</v>
      </c>
      <c r="I305">
        <v>5.1353920556224608</v>
      </c>
    </row>
    <row r="306" spans="1:9" x14ac:dyDescent="0.25">
      <c r="A306">
        <v>0.98835219660067009</v>
      </c>
      <c r="B306">
        <v>7.1083873754073226</v>
      </c>
      <c r="G306">
        <v>0.98835219660067009</v>
      </c>
      <c r="I306">
        <v>7.1083873754073226</v>
      </c>
    </row>
    <row r="307" spans="1:9" x14ac:dyDescent="0.25">
      <c r="A307">
        <v>0.98994374603158897</v>
      </c>
      <c r="B307">
        <v>9.9585239423486414</v>
      </c>
      <c r="G307">
        <v>0.98994374603158897</v>
      </c>
      <c r="I307">
        <v>9.9585239423486414</v>
      </c>
    </row>
    <row r="308" spans="1:9" x14ac:dyDescent="0.25">
      <c r="A308">
        <v>0.99153529546250807</v>
      </c>
      <c r="B308">
        <v>12.342514839152246</v>
      </c>
      <c r="G308">
        <v>0.99153529546250807</v>
      </c>
      <c r="I308">
        <v>12.342514839152246</v>
      </c>
    </row>
    <row r="309" spans="1:9" x14ac:dyDescent="0.25">
      <c r="A309">
        <v>0.99312684489342695</v>
      </c>
      <c r="B309">
        <v>13.640229161752883</v>
      </c>
      <c r="F309">
        <v>5.069573828971885E-4</v>
      </c>
      <c r="G309">
        <v>0.99312684489342695</v>
      </c>
      <c r="I309">
        <v>13.640229161752883</v>
      </c>
    </row>
    <row r="310" spans="1:9" x14ac:dyDescent="0.25">
      <c r="A310">
        <v>0.99471839432434583</v>
      </c>
      <c r="B310">
        <v>14.281209577332589</v>
      </c>
      <c r="G310">
        <v>0.99471839432434583</v>
      </c>
      <c r="I310">
        <v>14.281209577332589</v>
      </c>
    </row>
    <row r="311" spans="1:9" x14ac:dyDescent="0.25">
      <c r="A311">
        <v>0.99630994375526483</v>
      </c>
      <c r="B311">
        <v>15.141743053277468</v>
      </c>
      <c r="G311">
        <v>0.99630994375526483</v>
      </c>
      <c r="I311">
        <v>15.141743053277468</v>
      </c>
    </row>
    <row r="312" spans="1:9" x14ac:dyDescent="0.25">
      <c r="A312">
        <v>0.99790149318618371</v>
      </c>
      <c r="B312">
        <v>16.174679628214832</v>
      </c>
      <c r="G312">
        <v>0.99790149318618371</v>
      </c>
      <c r="I312">
        <v>16.174679628214832</v>
      </c>
    </row>
    <row r="313" spans="1:9" x14ac:dyDescent="0.25">
      <c r="A313">
        <v>0.99949304261710281</v>
      </c>
      <c r="B313">
        <v>16.271715367857087</v>
      </c>
      <c r="C313">
        <f>+B313</f>
        <v>16.271715367857087</v>
      </c>
      <c r="D313" s="13">
        <f>+A313</f>
        <v>0.99949304261710281</v>
      </c>
      <c r="E313" s="13">
        <f>1-D313</f>
        <v>5.069573828971885E-4</v>
      </c>
      <c r="G313">
        <v>0.99949304261710281</v>
      </c>
      <c r="I313">
        <v>16.271715367857087</v>
      </c>
    </row>
    <row r="314" spans="1:9" x14ac:dyDescent="0.25">
      <c r="A314">
        <v>1.0010845920480218</v>
      </c>
      <c r="B314">
        <v>14.62404491042788</v>
      </c>
      <c r="G314">
        <v>1.0010845920480218</v>
      </c>
      <c r="I314">
        <v>14.62404491042788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FBFF-96AF-42DD-B23E-8755FB45AFE5}">
  <sheetPr codeName="Sheet7"/>
  <dimension ref="A1:I314"/>
  <sheetViews>
    <sheetView workbookViewId="0">
      <selection activeCell="C13" sqref="C13"/>
    </sheetView>
  </sheetViews>
  <sheetFormatPr defaultRowHeight="15" x14ac:dyDescent="0.25"/>
  <cols>
    <col min="3" max="3" width="12" bestFit="1" customWidth="1"/>
    <col min="4" max="4" width="8.7109375" style="13" customWidth="1"/>
  </cols>
  <sheetData>
    <row r="1" spans="1:9" x14ac:dyDescent="0.25">
      <c r="A1">
        <v>1.0010845920480218</v>
      </c>
      <c r="B1">
        <v>14.62404491042788</v>
      </c>
      <c r="G1">
        <v>0.50292962017038934</v>
      </c>
      <c r="I1">
        <v>11.29416321949596</v>
      </c>
    </row>
    <row r="2" spans="1:9" x14ac:dyDescent="0.25">
      <c r="A2">
        <v>1.0026761414789407</v>
      </c>
      <c r="B2">
        <v>11.752535944087429</v>
      </c>
      <c r="G2">
        <v>0.50452116960130822</v>
      </c>
      <c r="I2">
        <v>10.91705036975487</v>
      </c>
    </row>
    <row r="3" spans="1:9" x14ac:dyDescent="0.25">
      <c r="A3">
        <v>1.0042676909098596</v>
      </c>
      <c r="B3">
        <v>9.5884430796873694</v>
      </c>
      <c r="G3">
        <v>0.50611271903222721</v>
      </c>
      <c r="I3">
        <v>12.017611047857638</v>
      </c>
    </row>
    <row r="4" spans="1:9" x14ac:dyDescent="0.25">
      <c r="A4">
        <v>1.0058592403407787</v>
      </c>
      <c r="B4">
        <v>9.4624741142923998</v>
      </c>
      <c r="G4">
        <v>0.50770426846314609</v>
      </c>
      <c r="I4">
        <v>14.328339848347797</v>
      </c>
    </row>
    <row r="5" spans="1:9" x14ac:dyDescent="0.25">
      <c r="A5">
        <v>1.0074507897716976</v>
      </c>
      <c r="B5">
        <v>9.7383750211281939</v>
      </c>
      <c r="G5">
        <v>0.50929581789406508</v>
      </c>
      <c r="I5">
        <v>16.94483655773767</v>
      </c>
    </row>
    <row r="6" spans="1:9" x14ac:dyDescent="0.25">
      <c r="A6">
        <v>1.0090423392026164</v>
      </c>
      <c r="B6">
        <v>8.8459586045795362</v>
      </c>
      <c r="F6">
        <v>0.48274643495134018</v>
      </c>
      <c r="G6">
        <v>0.51088736732498408</v>
      </c>
      <c r="I6">
        <v>18.761878908940886</v>
      </c>
    </row>
    <row r="7" spans="1:9" x14ac:dyDescent="0.25">
      <c r="A7">
        <v>1.0106338886335353</v>
      </c>
      <c r="B7">
        <v>7.3827656133727251</v>
      </c>
      <c r="G7">
        <v>0.51247891675590307</v>
      </c>
      <c r="I7">
        <v>19.139504599919427</v>
      </c>
    </row>
    <row r="8" spans="1:9" x14ac:dyDescent="0.25">
      <c r="A8">
        <v>1.0122254380644544</v>
      </c>
      <c r="B8">
        <v>7.0141748311128591</v>
      </c>
      <c r="G8">
        <v>0.51407046618682195</v>
      </c>
      <c r="I8">
        <v>18.442954847089499</v>
      </c>
    </row>
    <row r="9" spans="1:9" x14ac:dyDescent="0.25">
      <c r="A9">
        <v>1.0138169874953733</v>
      </c>
      <c r="B9">
        <v>7.3121901488494805</v>
      </c>
      <c r="G9">
        <v>0.51566201561774094</v>
      </c>
      <c r="I9">
        <v>17.904579791765403</v>
      </c>
    </row>
    <row r="10" spans="1:9" x14ac:dyDescent="0.25">
      <c r="A10" s="2">
        <v>1.0154085369262922</v>
      </c>
      <c r="B10" s="2">
        <v>6.3407912328130793</v>
      </c>
      <c r="G10">
        <v>0.51725356504865982</v>
      </c>
      <c r="I10">
        <v>18.269862737265061</v>
      </c>
    </row>
    <row r="11" spans="1:9" x14ac:dyDescent="0.25">
      <c r="A11">
        <v>1.0170000863572113</v>
      </c>
      <c r="B11">
        <v>3.5599721668373654</v>
      </c>
      <c r="G11">
        <v>0.51884511447957882</v>
      </c>
      <c r="I11">
        <v>18.730061064729831</v>
      </c>
    </row>
    <row r="12" spans="1:9" x14ac:dyDescent="0.25">
      <c r="A12">
        <v>1.0185916357881302</v>
      </c>
      <c r="B12">
        <v>1.9360539428712087</v>
      </c>
      <c r="G12">
        <v>0.52043666391049781</v>
      </c>
      <c r="I12">
        <v>18.212241468755821</v>
      </c>
    </row>
    <row r="13" spans="1:9" x14ac:dyDescent="0.25">
      <c r="A13">
        <v>1.0201831852190493</v>
      </c>
      <c r="B13">
        <v>5.1061745791664883</v>
      </c>
      <c r="G13">
        <v>0.52202821334141669</v>
      </c>
      <c r="I13">
        <v>17.05848006938885</v>
      </c>
    </row>
    <row r="14" spans="1:9" x14ac:dyDescent="0.25">
      <c r="A14">
        <v>1.0217747346499682</v>
      </c>
      <c r="B14">
        <v>7.4180105760986068</v>
      </c>
      <c r="G14">
        <v>0.52361976277233568</v>
      </c>
      <c r="I14">
        <v>16.923094706780876</v>
      </c>
    </row>
    <row r="15" spans="1:9" x14ac:dyDescent="0.25">
      <c r="A15">
        <v>1.023366284080887</v>
      </c>
      <c r="B15">
        <v>8.5047949169269526</v>
      </c>
      <c r="G15">
        <v>0.52521131220325457</v>
      </c>
      <c r="I15">
        <v>18.353995524341421</v>
      </c>
    </row>
    <row r="16" spans="1:9" x14ac:dyDescent="0.25">
      <c r="A16">
        <v>1.0249578335118061</v>
      </c>
      <c r="B16">
        <v>9.7999898702297834</v>
      </c>
      <c r="G16">
        <v>0.52680286163417356</v>
      </c>
      <c r="I16">
        <v>19.623945329208723</v>
      </c>
    </row>
    <row r="17" spans="1:9" x14ac:dyDescent="0.25">
      <c r="A17">
        <v>1.026549382942725</v>
      </c>
      <c r="B17">
        <v>11.967790321762054</v>
      </c>
      <c r="G17">
        <v>0.52839441106509255</v>
      </c>
      <c r="I17">
        <v>19.052622821701927</v>
      </c>
    </row>
    <row r="18" spans="1:9" x14ac:dyDescent="0.25">
      <c r="A18">
        <v>1.0281409323736439</v>
      </c>
      <c r="B18">
        <v>13.644980913000598</v>
      </c>
      <c r="C18">
        <f>+B18</f>
        <v>13.644980913000598</v>
      </c>
      <c r="D18" s="13">
        <f>+A18</f>
        <v>1.0281409323736439</v>
      </c>
      <c r="E18" s="13">
        <f>1-D18</f>
        <v>-2.8140932373643901E-2</v>
      </c>
      <c r="G18">
        <v>0.52998596049601154</v>
      </c>
      <c r="I18">
        <v>16.521768629788706</v>
      </c>
    </row>
    <row r="19" spans="1:9" x14ac:dyDescent="0.25">
      <c r="A19">
        <v>1.0297324818045628</v>
      </c>
      <c r="B19">
        <v>13.497774558515875</v>
      </c>
      <c r="G19">
        <v>0.53157750992693042</v>
      </c>
      <c r="I19">
        <v>13.220855331952151</v>
      </c>
    </row>
    <row r="20" spans="1:9" x14ac:dyDescent="0.25">
      <c r="A20">
        <v>1.0313240312354819</v>
      </c>
      <c r="B20">
        <v>11.833187853039316</v>
      </c>
      <c r="G20">
        <v>0.53316905935784942</v>
      </c>
      <c r="I20">
        <v>10.286659473381205</v>
      </c>
    </row>
    <row r="21" spans="1:9" x14ac:dyDescent="0.25">
      <c r="A21">
        <v>1.0329155806664008</v>
      </c>
      <c r="B21" s="2">
        <v>10.873477664325051</v>
      </c>
      <c r="G21">
        <v>0.5347606087887683</v>
      </c>
      <c r="I21">
        <v>7.3187036678707944</v>
      </c>
    </row>
    <row r="22" spans="1:9" x14ac:dyDescent="0.25">
      <c r="A22">
        <v>1.0345071300973196</v>
      </c>
      <c r="B22">
        <v>12.204490594009313</v>
      </c>
      <c r="G22">
        <v>0.53635215821968729</v>
      </c>
      <c r="I22">
        <v>3.1746756564543355</v>
      </c>
    </row>
    <row r="23" spans="1:9" x14ac:dyDescent="0.25">
      <c r="A23">
        <v>1.0360986795282388</v>
      </c>
      <c r="B23">
        <v>14.106108434466229</v>
      </c>
      <c r="G23">
        <v>0.53794370765060628</v>
      </c>
      <c r="I23">
        <v>2.9730963415761678</v>
      </c>
    </row>
    <row r="24" spans="1:9" x14ac:dyDescent="0.25">
      <c r="A24">
        <v>1.0376902289591576</v>
      </c>
      <c r="B24">
        <v>15.092563107974469</v>
      </c>
      <c r="G24">
        <v>0.53953525708152528</v>
      </c>
      <c r="I24">
        <v>8.8622487046241805</v>
      </c>
    </row>
    <row r="25" spans="1:9" x14ac:dyDescent="0.25">
      <c r="A25">
        <v>1.0392817783900765</v>
      </c>
      <c r="B25">
        <v>15.917808156112125</v>
      </c>
      <c r="G25">
        <v>0.54112680651244416</v>
      </c>
      <c r="I25">
        <v>13.686544265256185</v>
      </c>
    </row>
    <row r="26" spans="1:9" x14ac:dyDescent="0.25">
      <c r="A26">
        <v>1.0408733278209956</v>
      </c>
      <c r="B26">
        <v>17.949490829497016</v>
      </c>
      <c r="F26">
        <v>0.45091544633296099</v>
      </c>
      <c r="G26">
        <v>0.54271835594336315</v>
      </c>
      <c r="I26">
        <v>16.500371917713846</v>
      </c>
    </row>
    <row r="27" spans="1:9" x14ac:dyDescent="0.25">
      <c r="A27">
        <v>1.0424648772519145</v>
      </c>
      <c r="B27">
        <v>20.628438863272798</v>
      </c>
      <c r="G27">
        <v>0.54430990537428203</v>
      </c>
      <c r="I27">
        <v>17.762330672995642</v>
      </c>
    </row>
    <row r="28" spans="1:9" x14ac:dyDescent="0.25">
      <c r="A28">
        <v>1.0440564266828334</v>
      </c>
      <c r="B28">
        <v>22.152449615610099</v>
      </c>
      <c r="C28">
        <f>+B28</f>
        <v>22.152449615610099</v>
      </c>
      <c r="D28" s="13">
        <f>+A28</f>
        <v>1.0440564266828334</v>
      </c>
      <c r="E28" s="13">
        <f>1-D28</f>
        <v>-4.4056426682833383E-2</v>
      </c>
      <c r="G28">
        <v>0.54590145480520103</v>
      </c>
      <c r="I28">
        <v>18.755401096830674</v>
      </c>
    </row>
    <row r="29" spans="1:9" x14ac:dyDescent="0.25">
      <c r="A29">
        <v>1.0456479761137525</v>
      </c>
      <c r="B29">
        <v>21.601640450166258</v>
      </c>
      <c r="G29">
        <v>0.54749300423612002</v>
      </c>
      <c r="I29">
        <v>19.924134607398734</v>
      </c>
    </row>
    <row r="30" spans="1:9" x14ac:dyDescent="0.25">
      <c r="A30">
        <v>1.0472395255446714</v>
      </c>
      <c r="B30">
        <v>19.604715772151295</v>
      </c>
      <c r="G30">
        <v>0.54908455366703901</v>
      </c>
      <c r="I30">
        <v>20.274722041998661</v>
      </c>
    </row>
    <row r="31" spans="1:9" x14ac:dyDescent="0.25">
      <c r="A31">
        <v>1.0488310749755902</v>
      </c>
      <c r="B31">
        <v>17.628594435966821</v>
      </c>
      <c r="G31">
        <v>0.55067610309795789</v>
      </c>
      <c r="I31">
        <v>18.847273181293289</v>
      </c>
    </row>
    <row r="32" spans="1:9" x14ac:dyDescent="0.25">
      <c r="A32">
        <v>1.0504226244065091</v>
      </c>
      <c r="B32">
        <v>16.298036487377146</v>
      </c>
      <c r="G32">
        <v>0.55226765252887688</v>
      </c>
      <c r="I32">
        <v>15.997663684473418</v>
      </c>
    </row>
    <row r="33" spans="1:9" x14ac:dyDescent="0.25">
      <c r="A33">
        <v>1.0520141738374282</v>
      </c>
      <c r="B33">
        <v>14.677200119907758</v>
      </c>
      <c r="G33">
        <v>0.55385920195979577</v>
      </c>
      <c r="I33">
        <v>13.311465011872176</v>
      </c>
    </row>
    <row r="34" spans="1:9" x14ac:dyDescent="0.25">
      <c r="A34">
        <v>1.0536057232683471</v>
      </c>
      <c r="B34">
        <v>11.78608455054937</v>
      </c>
      <c r="G34">
        <v>0.55545075139071476</v>
      </c>
      <c r="I34">
        <v>11.949159675840416</v>
      </c>
    </row>
    <row r="35" spans="1:9" x14ac:dyDescent="0.25">
      <c r="A35">
        <v>1.055197272699266</v>
      </c>
      <c r="B35">
        <v>7.9380696280309486</v>
      </c>
      <c r="G35">
        <v>0.55704230082163375</v>
      </c>
      <c r="I35">
        <v>11.044731224592205</v>
      </c>
    </row>
    <row r="36" spans="1:9" x14ac:dyDescent="0.25">
      <c r="A36">
        <v>1.0567888221301851</v>
      </c>
      <c r="B36">
        <v>5.0157977910712708</v>
      </c>
      <c r="G36">
        <v>0.55863385025255263</v>
      </c>
      <c r="I36">
        <v>9.4664297105829505</v>
      </c>
    </row>
    <row r="37" spans="1:9" x14ac:dyDescent="0.25">
      <c r="A37">
        <v>1.058380371561104</v>
      </c>
      <c r="B37">
        <v>5.0656551845237141</v>
      </c>
      <c r="G37">
        <v>0.56022539968347163</v>
      </c>
      <c r="I37">
        <v>7.9387450247177815</v>
      </c>
    </row>
    <row r="38" spans="1:9" x14ac:dyDescent="0.25">
      <c r="A38">
        <v>1.0599719209920231</v>
      </c>
      <c r="B38">
        <v>5.8892172880373472</v>
      </c>
      <c r="G38">
        <v>0.56181694911439051</v>
      </c>
      <c r="I38">
        <v>8.5067354947438343</v>
      </c>
    </row>
    <row r="39" spans="1:9" x14ac:dyDescent="0.25">
      <c r="A39">
        <v>1.061563470422942</v>
      </c>
      <c r="B39">
        <v>5.7284688370490446</v>
      </c>
      <c r="G39">
        <v>0.5634084985453095</v>
      </c>
      <c r="I39">
        <v>11.510257502878011</v>
      </c>
    </row>
    <row r="40" spans="1:9" x14ac:dyDescent="0.25">
      <c r="A40">
        <v>1.0631550198538608</v>
      </c>
      <c r="B40">
        <v>5.187736867112597</v>
      </c>
      <c r="G40">
        <v>0.56500004797622838</v>
      </c>
      <c r="I40">
        <v>16.31613484981262</v>
      </c>
    </row>
    <row r="41" spans="1:9" x14ac:dyDescent="0.25">
      <c r="A41">
        <v>1.06474656928478</v>
      </c>
      <c r="B41">
        <v>5.5722820948348941</v>
      </c>
      <c r="G41">
        <v>0.56659159740714737</v>
      </c>
      <c r="I41">
        <v>22.771377388114775</v>
      </c>
    </row>
    <row r="42" spans="1:9" x14ac:dyDescent="0.25">
      <c r="A42">
        <v>1.0663381187156988</v>
      </c>
      <c r="B42">
        <v>6.8887521169017711</v>
      </c>
      <c r="F42">
        <v>0.42545065543825789</v>
      </c>
      <c r="G42">
        <v>0.56818314683806637</v>
      </c>
      <c r="I42">
        <v>30.01271707635053</v>
      </c>
    </row>
    <row r="43" spans="1:9" x14ac:dyDescent="0.25">
      <c r="A43">
        <v>1.0679296681466177</v>
      </c>
      <c r="B43">
        <v>8.1907779546939548</v>
      </c>
      <c r="G43">
        <v>0.56977469626898536</v>
      </c>
      <c r="I43">
        <v>36.473726309460005</v>
      </c>
    </row>
    <row r="44" spans="1:9" x14ac:dyDescent="0.25">
      <c r="A44">
        <v>1.0695212175775366</v>
      </c>
      <c r="B44">
        <v>8.8791023118495609</v>
      </c>
      <c r="C44">
        <f>+B44</f>
        <v>8.8791023118495609</v>
      </c>
      <c r="D44" s="13">
        <f>+A44</f>
        <v>1.0695212175775366</v>
      </c>
      <c r="E44" s="13">
        <f>1-D44</f>
        <v>-6.9521217577536598E-2</v>
      </c>
      <c r="G44">
        <v>0.57136624569990424</v>
      </c>
      <c r="I44">
        <v>40.904918813218615</v>
      </c>
    </row>
    <row r="45" spans="1:9" x14ac:dyDescent="0.25">
      <c r="A45">
        <v>1.0711127670084557</v>
      </c>
      <c r="B45">
        <v>8.7618110865385272</v>
      </c>
      <c r="G45">
        <v>0.57295779513082323</v>
      </c>
      <c r="I45">
        <v>43.109508192963787</v>
      </c>
    </row>
    <row r="46" spans="1:9" x14ac:dyDescent="0.25">
      <c r="A46">
        <v>1.0727043164393746</v>
      </c>
      <c r="B46">
        <v>8.0987270222260843</v>
      </c>
      <c r="E46" s="13"/>
      <c r="G46">
        <v>0.57454934456174211</v>
      </c>
      <c r="I46">
        <v>43.790731619536302</v>
      </c>
    </row>
    <row r="47" spans="1:9" x14ac:dyDescent="0.25">
      <c r="A47">
        <v>1.0742958658702935</v>
      </c>
      <c r="B47">
        <v>7.6676530791593578</v>
      </c>
      <c r="G47">
        <v>0.57614089399266111</v>
      </c>
      <c r="I47">
        <v>43.575359562277214</v>
      </c>
    </row>
    <row r="48" spans="1:9" x14ac:dyDescent="0.25">
      <c r="A48">
        <v>1.0758874153012126</v>
      </c>
      <c r="B48">
        <v>7.9909791190457966</v>
      </c>
      <c r="G48">
        <v>0.5777324434235801</v>
      </c>
      <c r="I48">
        <v>42.213853805254566</v>
      </c>
    </row>
    <row r="49" spans="1:9" x14ac:dyDescent="0.25">
      <c r="A49">
        <v>1.0774789647321315</v>
      </c>
      <c r="B49">
        <v>8.358047018817409</v>
      </c>
      <c r="C49">
        <f>+B49</f>
        <v>8.358047018817409</v>
      </c>
      <c r="D49" s="13">
        <f>+A49</f>
        <v>1.0774789647321315</v>
      </c>
      <c r="G49">
        <v>0.57932399285449909</v>
      </c>
      <c r="I49">
        <v>38.972073324788454</v>
      </c>
    </row>
    <row r="50" spans="1:9" x14ac:dyDescent="0.25">
      <c r="A50">
        <v>1.0790705141630506</v>
      </c>
      <c r="B50">
        <v>7.6829028767251959</v>
      </c>
      <c r="G50">
        <v>0.58091554228541797</v>
      </c>
      <c r="I50">
        <v>33.684213159007356</v>
      </c>
    </row>
    <row r="51" spans="1:9" x14ac:dyDescent="0.25">
      <c r="A51">
        <v>1.0806620635939694</v>
      </c>
      <c r="B51">
        <v>5.6025234530143582</v>
      </c>
      <c r="G51">
        <v>0.58250709171633697</v>
      </c>
      <c r="I51">
        <v>27.281431222244169</v>
      </c>
    </row>
    <row r="52" spans="1:9" x14ac:dyDescent="0.25">
      <c r="A52">
        <v>1.0822536130248883</v>
      </c>
      <c r="B52">
        <v>2.6703076795430749</v>
      </c>
      <c r="G52">
        <v>0.58409864114725585</v>
      </c>
      <c r="I52">
        <v>21.486541796502493</v>
      </c>
    </row>
    <row r="53" spans="1:9" x14ac:dyDescent="0.25">
      <c r="A53">
        <v>1.0838451624558072</v>
      </c>
      <c r="B53">
        <v>0.95792213226183898</v>
      </c>
      <c r="F53">
        <v>0.4079436116981493</v>
      </c>
      <c r="G53">
        <v>0.58569019057817484</v>
      </c>
      <c r="I53">
        <v>18.047662937613612</v>
      </c>
    </row>
    <row r="54" spans="1:9" x14ac:dyDescent="0.25">
      <c r="A54">
        <v>1.0854367118867263</v>
      </c>
      <c r="B54">
        <v>2.3151213894221443</v>
      </c>
      <c r="G54">
        <v>0.58728174000909383</v>
      </c>
      <c r="I54">
        <v>17.790794793577852</v>
      </c>
    </row>
    <row r="55" spans="1:9" x14ac:dyDescent="0.25">
      <c r="A55">
        <v>1.0870282613176452</v>
      </c>
      <c r="B55">
        <v>2.6932920439977344</v>
      </c>
      <c r="G55">
        <v>0.58887328944001283</v>
      </c>
      <c r="I55">
        <v>19.943419085558332</v>
      </c>
    </row>
    <row r="56" spans="1:9" x14ac:dyDescent="0.25">
      <c r="A56">
        <v>1.0886198107485641</v>
      </c>
      <c r="B56">
        <v>2.9351998861109667</v>
      </c>
      <c r="G56">
        <v>0.59046483887093171</v>
      </c>
      <c r="I56">
        <v>22.691139702029705</v>
      </c>
    </row>
    <row r="57" spans="1:9" x14ac:dyDescent="0.25">
      <c r="A57">
        <v>1.0902113601794829</v>
      </c>
      <c r="B57">
        <v>4.2983027951708674</v>
      </c>
      <c r="E57" s="13">
        <f>1-D57</f>
        <v>1</v>
      </c>
      <c r="G57">
        <v>0.5920563883018507</v>
      </c>
      <c r="I57">
        <v>24.251910187949601</v>
      </c>
    </row>
    <row r="58" spans="1:9" x14ac:dyDescent="0.25">
      <c r="A58">
        <v>1.0918029096104021</v>
      </c>
      <c r="B58">
        <v>5.6040956100525952</v>
      </c>
      <c r="G58">
        <v>0.59364793773276958</v>
      </c>
      <c r="I58">
        <v>23.678683919549336</v>
      </c>
    </row>
    <row r="59" spans="1:9" x14ac:dyDescent="0.25">
      <c r="A59">
        <v>1.0933944590413209</v>
      </c>
      <c r="B59">
        <v>5.6058425709012694</v>
      </c>
      <c r="C59">
        <f>+B59</f>
        <v>5.6058425709012694</v>
      </c>
      <c r="D59" s="13">
        <f>+A59</f>
        <v>1.0933944590413209</v>
      </c>
      <c r="G59">
        <v>0.59523948716368857</v>
      </c>
      <c r="I59">
        <v>21.357100133769709</v>
      </c>
    </row>
    <row r="60" spans="1:9" x14ac:dyDescent="0.25">
      <c r="A60">
        <v>1.09498600847224</v>
      </c>
      <c r="B60">
        <v>4.066974486081115</v>
      </c>
      <c r="G60">
        <v>0.59683103659460757</v>
      </c>
      <c r="I60">
        <v>18.801442548690364</v>
      </c>
    </row>
    <row r="61" spans="1:9" x14ac:dyDescent="0.25">
      <c r="A61">
        <v>1.0965775579031589</v>
      </c>
      <c r="B61">
        <v>1.7130544669555325</v>
      </c>
      <c r="G61">
        <v>0.59842258602552645</v>
      </c>
      <c r="I61">
        <v>17.259574772378429</v>
      </c>
    </row>
    <row r="62" spans="1:9" x14ac:dyDescent="0.25">
      <c r="A62">
        <v>1.098169107334078</v>
      </c>
      <c r="B62">
        <v>1.2156260734990545</v>
      </c>
      <c r="G62">
        <v>0.60001413545644544</v>
      </c>
      <c r="I62">
        <v>16.304674161698046</v>
      </c>
    </row>
    <row r="63" spans="1:9" x14ac:dyDescent="0.25">
      <c r="A63">
        <v>1.0997606567649969</v>
      </c>
      <c r="B63">
        <v>2.5105385126124342</v>
      </c>
      <c r="G63">
        <v>0.60160568488736432</v>
      </c>
      <c r="I63">
        <v>15.072032173391708</v>
      </c>
    </row>
    <row r="64" spans="1:9" x14ac:dyDescent="0.25">
      <c r="A64">
        <v>1.1013522061959158</v>
      </c>
      <c r="B64">
        <v>3.7122572323544043</v>
      </c>
      <c r="G64">
        <v>0.60319723431828332</v>
      </c>
      <c r="I64">
        <v>14.263819432206247</v>
      </c>
    </row>
    <row r="65" spans="1:9" x14ac:dyDescent="0.25">
      <c r="A65">
        <v>1.1029437556268347</v>
      </c>
      <c r="B65">
        <v>5.9366131128762225</v>
      </c>
      <c r="G65">
        <v>0.60478878374920231</v>
      </c>
      <c r="I65">
        <v>15.292074421433242</v>
      </c>
    </row>
    <row r="66" spans="1:9" x14ac:dyDescent="0.25">
      <c r="A66">
        <v>1.1045353050577538</v>
      </c>
      <c r="B66">
        <v>8.6764766737768735</v>
      </c>
      <c r="G66">
        <v>0.6063803331801213</v>
      </c>
      <c r="I66">
        <v>17.430091046665371</v>
      </c>
    </row>
    <row r="67" spans="1:9" x14ac:dyDescent="0.25">
      <c r="A67">
        <v>1.1061268544886727</v>
      </c>
      <c r="B67">
        <v>10.510699930232933</v>
      </c>
      <c r="G67">
        <v>0.60797188261104018</v>
      </c>
      <c r="I67">
        <v>18.645154129757465</v>
      </c>
    </row>
    <row r="68" spans="1:9" x14ac:dyDescent="0.25">
      <c r="A68">
        <v>1.1077184039195915</v>
      </c>
      <c r="B68">
        <v>10.596224160335472</v>
      </c>
      <c r="C68">
        <f>+B68</f>
        <v>10.596224160335472</v>
      </c>
      <c r="D68" s="13">
        <f>+A68</f>
        <v>1.1077184039195915</v>
      </c>
      <c r="G68">
        <v>0.60956343204195917</v>
      </c>
      <c r="I68">
        <v>17.956785886939727</v>
      </c>
    </row>
    <row r="69" spans="1:9" x14ac:dyDescent="0.25">
      <c r="A69">
        <v>1.1093099533505104</v>
      </c>
      <c r="B69">
        <v>9.34385160940076</v>
      </c>
      <c r="G69">
        <v>0.61115498147287806</v>
      </c>
      <c r="I69">
        <v>15.822081536966163</v>
      </c>
    </row>
    <row r="70" spans="1:9" x14ac:dyDescent="0.25">
      <c r="A70">
        <v>1.1109015027814295</v>
      </c>
      <c r="B70">
        <v>8.4464964290222415</v>
      </c>
      <c r="G70">
        <v>0.61274653090379705</v>
      </c>
      <c r="I70">
        <v>13.514183617066267</v>
      </c>
    </row>
    <row r="71" spans="1:9" x14ac:dyDescent="0.25">
      <c r="A71">
        <v>1.1124930522123484</v>
      </c>
      <c r="B71">
        <v>8.9446963133818613</v>
      </c>
      <c r="G71">
        <v>0.61433808033471604</v>
      </c>
      <c r="I71">
        <v>12.223462328583663</v>
      </c>
    </row>
    <row r="72" spans="1:9" x14ac:dyDescent="0.25">
      <c r="A72">
        <v>1.1140846016432675</v>
      </c>
      <c r="B72">
        <v>9.4771355283459862</v>
      </c>
      <c r="G72">
        <v>0.61592962976563503</v>
      </c>
      <c r="I72">
        <v>12.405920680228151</v>
      </c>
    </row>
    <row r="73" spans="1:9" x14ac:dyDescent="0.25">
      <c r="A73">
        <v>1.1156761510741864</v>
      </c>
      <c r="B73">
        <v>8.9870884018688066</v>
      </c>
      <c r="G73">
        <v>0.61752117919655392</v>
      </c>
      <c r="I73">
        <v>13.696515455156126</v>
      </c>
    </row>
    <row r="74" spans="1:9" x14ac:dyDescent="0.25">
      <c r="A74">
        <v>1.1172677005051053</v>
      </c>
      <c r="B74">
        <v>8.645886686641111</v>
      </c>
      <c r="G74">
        <v>0.61911272862747291</v>
      </c>
      <c r="I74">
        <v>15.107600268906957</v>
      </c>
    </row>
    <row r="75" spans="1:9" x14ac:dyDescent="0.25">
      <c r="A75">
        <v>1.1188592499360244</v>
      </c>
      <c r="B75">
        <v>10.304315568830713</v>
      </c>
      <c r="G75">
        <v>0.62070427805839179</v>
      </c>
      <c r="I75">
        <v>15.587739889178909</v>
      </c>
    </row>
    <row r="76" spans="1:9" x14ac:dyDescent="0.25">
      <c r="A76">
        <v>1.1204507993669433</v>
      </c>
      <c r="B76">
        <v>12.868667646731637</v>
      </c>
      <c r="G76">
        <v>0.62229582748931078</v>
      </c>
      <c r="I76">
        <v>14.917486273802687</v>
      </c>
    </row>
    <row r="77" spans="1:9" x14ac:dyDescent="0.25">
      <c r="A77">
        <v>1.1220423487978621</v>
      </c>
      <c r="B77">
        <v>14.248521458481875</v>
      </c>
      <c r="C77">
        <f>+B77</f>
        <v>14.248521458481875</v>
      </c>
      <c r="D77" s="13">
        <f>+A77</f>
        <v>1.1220423487978621</v>
      </c>
      <c r="G77">
        <v>0.62388737692022977</v>
      </c>
      <c r="I77">
        <v>14.271664569634952</v>
      </c>
    </row>
    <row r="78" spans="1:9" x14ac:dyDescent="0.25">
      <c r="A78">
        <v>1.123633898228781</v>
      </c>
      <c r="B78">
        <v>13.789587058022567</v>
      </c>
      <c r="G78">
        <v>0.62547892635114877</v>
      </c>
      <c r="I78">
        <v>15.161405838971911</v>
      </c>
    </row>
    <row r="79" spans="1:9" x14ac:dyDescent="0.25">
      <c r="A79">
        <v>1.1252254476597001</v>
      </c>
      <c r="B79">
        <v>12.342680421094917</v>
      </c>
      <c r="G79">
        <v>0.62707047578206765</v>
      </c>
      <c r="I79">
        <v>17.170733443798934</v>
      </c>
    </row>
    <row r="80" spans="1:9" x14ac:dyDescent="0.25">
      <c r="A80">
        <v>1.126816997090619</v>
      </c>
      <c r="B80">
        <v>11.254843919538326</v>
      </c>
      <c r="G80">
        <v>0.62866202521298664</v>
      </c>
      <c r="I80">
        <v>18.941563778634727</v>
      </c>
    </row>
    <row r="81" spans="1:9" x14ac:dyDescent="0.25">
      <c r="A81">
        <v>1.1284085465215379</v>
      </c>
      <c r="B81">
        <v>10.581013016738195</v>
      </c>
      <c r="F81">
        <v>0.36338022763241862</v>
      </c>
      <c r="G81">
        <v>0.63025357464390552</v>
      </c>
      <c r="I81">
        <v>20.563535311845751</v>
      </c>
    </row>
    <row r="82" spans="1:9" x14ac:dyDescent="0.25">
      <c r="A82">
        <v>1.1300000959524568</v>
      </c>
      <c r="B82">
        <v>9.0801711990648393</v>
      </c>
      <c r="G82">
        <v>0.63184512407482452</v>
      </c>
      <c r="I82">
        <v>23.321102879570269</v>
      </c>
    </row>
    <row r="83" spans="1:9" x14ac:dyDescent="0.25">
      <c r="A83">
        <v>1.1315916453833759</v>
      </c>
      <c r="B83">
        <v>6.0640929785106792</v>
      </c>
      <c r="G83">
        <v>0.63343667350574351</v>
      </c>
      <c r="I83">
        <v>27.323991788290314</v>
      </c>
    </row>
    <row r="84" spans="1:9" x14ac:dyDescent="0.25">
      <c r="A84">
        <v>1.1331831948142947</v>
      </c>
      <c r="B84">
        <v>2.0832117584081402</v>
      </c>
      <c r="G84">
        <v>0.6350282229366625</v>
      </c>
      <c r="I84">
        <v>30.859908196718418</v>
      </c>
    </row>
    <row r="85" spans="1:9" x14ac:dyDescent="0.25">
      <c r="A85">
        <v>1.1347747442452139</v>
      </c>
      <c r="B85">
        <v>1.7872924537644101</v>
      </c>
      <c r="E85" s="13">
        <f>1-D85</f>
        <v>1</v>
      </c>
      <c r="G85">
        <v>0.63661977236758138</v>
      </c>
      <c r="I85">
        <v>32.249528863048397</v>
      </c>
    </row>
    <row r="86" spans="1:9" x14ac:dyDescent="0.25">
      <c r="A86">
        <v>1.1363662936761327</v>
      </c>
      <c r="B86">
        <v>4.1732511472165195</v>
      </c>
      <c r="G86">
        <v>0.63821132179850026</v>
      </c>
      <c r="I86">
        <v>31.19021360001652</v>
      </c>
    </row>
    <row r="87" spans="1:9" x14ac:dyDescent="0.25">
      <c r="A87">
        <v>1.1379578431070518</v>
      </c>
      <c r="B87">
        <v>5.0679717474151893</v>
      </c>
      <c r="G87">
        <v>0.63980287122941926</v>
      </c>
      <c r="I87">
        <v>28.698726378010605</v>
      </c>
    </row>
    <row r="88" spans="1:9" x14ac:dyDescent="0.25">
      <c r="A88">
        <v>1.1395493925379707</v>
      </c>
      <c r="B88">
        <v>5.5911589831474071</v>
      </c>
      <c r="G88">
        <v>0.64139442066033825</v>
      </c>
      <c r="I88">
        <v>25.921403884656115</v>
      </c>
    </row>
    <row r="89" spans="1:9" x14ac:dyDescent="0.25">
      <c r="A89">
        <v>1.1411409419688896</v>
      </c>
      <c r="B89">
        <v>6.8522527664088919</v>
      </c>
      <c r="G89">
        <v>0.64298597009125724</v>
      </c>
      <c r="I89">
        <v>22.820862244363369</v>
      </c>
    </row>
    <row r="90" spans="1:9" x14ac:dyDescent="0.25">
      <c r="A90">
        <v>1.1427324913998085</v>
      </c>
      <c r="B90">
        <v>8.0291512295009007</v>
      </c>
      <c r="C90">
        <f>+B90</f>
        <v>8.0291512295009007</v>
      </c>
      <c r="D90" s="13">
        <f>+A90</f>
        <v>1.1427324913998085</v>
      </c>
      <c r="G90">
        <v>0.64457751952217612</v>
      </c>
      <c r="I90">
        <v>18.442974592596748</v>
      </c>
    </row>
    <row r="91" spans="1:9" x14ac:dyDescent="0.25">
      <c r="A91">
        <v>1.1443240408307276</v>
      </c>
      <c r="B91">
        <v>7.8248039629454729</v>
      </c>
      <c r="G91">
        <v>0.646169068953095</v>
      </c>
      <c r="I91">
        <v>12.372873284637885</v>
      </c>
    </row>
    <row r="92" spans="1:9" x14ac:dyDescent="0.25">
      <c r="A92">
        <v>1.1459155902616465</v>
      </c>
      <c r="B92">
        <v>5.9020872477989776</v>
      </c>
      <c r="G92">
        <v>0.64776061838401411</v>
      </c>
      <c r="I92">
        <v>5.428278280436416</v>
      </c>
    </row>
    <row r="93" spans="1:9" x14ac:dyDescent="0.25">
      <c r="A93">
        <v>1.1475071396925653</v>
      </c>
      <c r="B93">
        <v>3.1626858508787747</v>
      </c>
      <c r="G93">
        <v>0.64935216781493299</v>
      </c>
      <c r="I93">
        <v>1.2195595568959403</v>
      </c>
    </row>
    <row r="94" spans="1:9" x14ac:dyDescent="0.25">
      <c r="A94">
        <v>1.1490986891234842</v>
      </c>
      <c r="B94">
        <v>2.497823540547893</v>
      </c>
      <c r="G94">
        <v>0.65094371724585187</v>
      </c>
      <c r="I94">
        <v>5.616141519548524</v>
      </c>
    </row>
    <row r="95" spans="1:9" x14ac:dyDescent="0.25">
      <c r="A95">
        <v>1.1506902385544033</v>
      </c>
      <c r="B95">
        <v>3.9126226726107962</v>
      </c>
      <c r="F95">
        <v>0.34109853559955339</v>
      </c>
      <c r="G95">
        <v>0.65253526667677086</v>
      </c>
      <c r="I95">
        <v>8.5827492808004955</v>
      </c>
    </row>
    <row r="96" spans="1:9" x14ac:dyDescent="0.25">
      <c r="A96">
        <v>1.1522817879853222</v>
      </c>
      <c r="B96">
        <v>4.5483575677536283</v>
      </c>
      <c r="G96">
        <v>0.65412681610768986</v>
      </c>
      <c r="I96">
        <v>11.301105977731904</v>
      </c>
    </row>
    <row r="97" spans="1:9" x14ac:dyDescent="0.25">
      <c r="A97">
        <v>1.1538733374162413</v>
      </c>
      <c r="B97">
        <v>5.1236134874189618</v>
      </c>
      <c r="G97">
        <v>0.65571836553860885</v>
      </c>
      <c r="I97">
        <v>14.424278879840843</v>
      </c>
    </row>
    <row r="98" spans="1:9" x14ac:dyDescent="0.25">
      <c r="A98">
        <v>1.1554648868471602</v>
      </c>
      <c r="B98">
        <v>7.0337259238405974</v>
      </c>
      <c r="G98">
        <v>0.65730991496952773</v>
      </c>
      <c r="I98">
        <v>16.982284632800845</v>
      </c>
    </row>
    <row r="99" spans="1:9" x14ac:dyDescent="0.25">
      <c r="A99">
        <v>1.1570564362780791</v>
      </c>
      <c r="B99">
        <v>9.5028468501151551</v>
      </c>
      <c r="E99" s="13">
        <f>1-D99</f>
        <v>1</v>
      </c>
      <c r="F99">
        <v>0.33473233787587753</v>
      </c>
      <c r="G99">
        <v>0.65890146440044661</v>
      </c>
      <c r="I99">
        <v>17.846254925055465</v>
      </c>
    </row>
    <row r="100" spans="1:9" x14ac:dyDescent="0.25">
      <c r="A100">
        <v>1.1586479857089982</v>
      </c>
      <c r="B100">
        <v>11.111791066756041</v>
      </c>
      <c r="G100">
        <v>0.66049301383136572</v>
      </c>
      <c r="I100">
        <v>17.054182419673378</v>
      </c>
    </row>
    <row r="101" spans="1:9" x14ac:dyDescent="0.25">
      <c r="A101">
        <v>1.1602395351399171</v>
      </c>
      <c r="B101">
        <v>11.271897019161889</v>
      </c>
      <c r="C101">
        <f>+B101</f>
        <v>11.271897019161889</v>
      </c>
      <c r="D101" s="13">
        <f>+A101</f>
        <v>1.1602395351399171</v>
      </c>
      <c r="G101">
        <v>0.6620845632622846</v>
      </c>
      <c r="I101">
        <v>15.970012353052017</v>
      </c>
    </row>
    <row r="102" spans="1:9" x14ac:dyDescent="0.25">
      <c r="A102">
        <v>1.1618310845708359</v>
      </c>
      <c r="B102">
        <v>10.430475420596741</v>
      </c>
      <c r="G102">
        <v>0.66367611269320359</v>
      </c>
      <c r="I102">
        <v>15.974592176971919</v>
      </c>
    </row>
    <row r="103" spans="1:9" x14ac:dyDescent="0.25">
      <c r="A103">
        <v>1.1634226340017548</v>
      </c>
      <c r="B103">
        <v>9.8008458061420782</v>
      </c>
      <c r="E103" s="13">
        <f>1-D103</f>
        <v>1</v>
      </c>
      <c r="G103">
        <v>0.66526766212412247</v>
      </c>
      <c r="I103">
        <v>16.665696318413868</v>
      </c>
    </row>
    <row r="104" spans="1:9" x14ac:dyDescent="0.25">
      <c r="A104">
        <v>1.1650141834326739</v>
      </c>
      <c r="B104">
        <v>10.183676529155399</v>
      </c>
      <c r="G104">
        <v>0.66685921155504158</v>
      </c>
      <c r="I104">
        <v>16.645511650254374</v>
      </c>
    </row>
    <row r="105" spans="1:9" x14ac:dyDescent="0.25">
      <c r="A105">
        <v>1.1666057328635928</v>
      </c>
      <c r="B105">
        <v>10.916724585255716</v>
      </c>
      <c r="G105">
        <v>0.66845076098596046</v>
      </c>
      <c r="I105">
        <v>15.355217497799801</v>
      </c>
    </row>
    <row r="106" spans="1:9" x14ac:dyDescent="0.25">
      <c r="A106">
        <v>1.1681972822945117</v>
      </c>
      <c r="B106">
        <v>10.928118146016489</v>
      </c>
      <c r="G106">
        <v>0.67004231041687934</v>
      </c>
      <c r="I106">
        <v>13.424607695002843</v>
      </c>
    </row>
    <row r="107" spans="1:9" x14ac:dyDescent="0.25">
      <c r="A107">
        <v>1.1697888317254308</v>
      </c>
      <c r="B107">
        <v>9.8861090080220571</v>
      </c>
      <c r="G107">
        <v>0.67163385984779833</v>
      </c>
      <c r="I107">
        <v>12.013660771876177</v>
      </c>
    </row>
    <row r="108" spans="1:9" x14ac:dyDescent="0.25">
      <c r="A108">
        <v>1.1713803811563497</v>
      </c>
      <c r="B108">
        <v>8.4231931880397983</v>
      </c>
      <c r="G108">
        <v>0.67322540927871732</v>
      </c>
      <c r="I108">
        <v>11.723269733485331</v>
      </c>
    </row>
    <row r="109" spans="1:9" x14ac:dyDescent="0.25">
      <c r="A109">
        <v>1.1729719305872688</v>
      </c>
      <c r="B109">
        <v>7.8226438080715655</v>
      </c>
      <c r="G109">
        <v>0.67481695870963632</v>
      </c>
      <c r="I109">
        <v>12.09703489755568</v>
      </c>
    </row>
    <row r="110" spans="1:9" x14ac:dyDescent="0.25">
      <c r="A110">
        <v>1.1745634800181877</v>
      </c>
      <c r="B110">
        <v>8.5092045469693591</v>
      </c>
      <c r="G110">
        <v>0.6764085081405552</v>
      </c>
      <c r="I110">
        <v>12.330670987979719</v>
      </c>
    </row>
    <row r="111" spans="1:9" x14ac:dyDescent="0.25">
      <c r="A111">
        <v>1.1761550294491065</v>
      </c>
      <c r="B111">
        <v>9.3065425089456308</v>
      </c>
      <c r="C111">
        <f>+B111</f>
        <v>9.3065425089456308</v>
      </c>
      <c r="D111" s="13">
        <f>+A111</f>
        <v>1.1761550294491065</v>
      </c>
      <c r="G111">
        <v>0.67800005757147408</v>
      </c>
      <c r="I111">
        <v>11.865009879471875</v>
      </c>
    </row>
    <row r="112" spans="1:9" x14ac:dyDescent="0.25">
      <c r="A112">
        <v>1.1777465788800257</v>
      </c>
      <c r="B112">
        <v>9.156507938754709</v>
      </c>
      <c r="G112">
        <v>0.67959160700239307</v>
      </c>
      <c r="I112">
        <v>10.581289133585178</v>
      </c>
    </row>
    <row r="113" spans="1:9" x14ac:dyDescent="0.25">
      <c r="A113">
        <v>1.1793381283109445</v>
      </c>
      <c r="B113">
        <v>7.9670211764664698</v>
      </c>
      <c r="G113">
        <v>0.68118315643331206</v>
      </c>
      <c r="I113">
        <v>9.0286703951618321</v>
      </c>
    </row>
    <row r="114" spans="1:9" x14ac:dyDescent="0.25">
      <c r="A114">
        <v>1.1809296777418634</v>
      </c>
      <c r="B114">
        <v>6.5398926745072119</v>
      </c>
      <c r="G114">
        <v>0.68277470586423106</v>
      </c>
      <c r="I114">
        <v>8.2138003332654108</v>
      </c>
    </row>
    <row r="115" spans="1:9" x14ac:dyDescent="0.25">
      <c r="A115">
        <v>1.1825212271727823</v>
      </c>
      <c r="B115">
        <v>5.9649898732130167</v>
      </c>
      <c r="G115">
        <v>0.68436625529514994</v>
      </c>
      <c r="I115">
        <v>8.2104116237140836</v>
      </c>
    </row>
    <row r="116" spans="1:9" x14ac:dyDescent="0.25">
      <c r="A116">
        <v>1.1841127766037014</v>
      </c>
      <c r="B116">
        <v>6.1629917240457193</v>
      </c>
      <c r="G116">
        <v>0.68595780472606882</v>
      </c>
      <c r="I116">
        <v>7.8425889288664914</v>
      </c>
    </row>
    <row r="117" spans="1:9" x14ac:dyDescent="0.25">
      <c r="A117">
        <v>1.1857043260346203</v>
      </c>
      <c r="B117">
        <v>6.0771919549905649</v>
      </c>
      <c r="G117">
        <v>0.68754935415698792</v>
      </c>
      <c r="I117">
        <v>6.7336463160369942</v>
      </c>
    </row>
    <row r="118" spans="1:9" x14ac:dyDescent="0.25">
      <c r="A118">
        <v>1.1872958754655392</v>
      </c>
      <c r="B118">
        <v>5.2406435631662811</v>
      </c>
      <c r="F118">
        <v>0.30449289868841733</v>
      </c>
      <c r="G118">
        <v>0.68914090358790681</v>
      </c>
      <c r="I118">
        <v>6.8178529660667184</v>
      </c>
    </row>
    <row r="119" spans="1:9" x14ac:dyDescent="0.25">
      <c r="A119">
        <v>1.1888874248964583</v>
      </c>
      <c r="B119">
        <v>3.9656039051528551</v>
      </c>
      <c r="G119">
        <v>0.6907324530188258</v>
      </c>
      <c r="I119">
        <v>9.5869305343050133</v>
      </c>
    </row>
    <row r="120" spans="1:9" x14ac:dyDescent="0.25">
      <c r="A120">
        <v>1.1904789743273771</v>
      </c>
      <c r="B120">
        <v>2.8480206006389412</v>
      </c>
      <c r="G120">
        <v>0.69232400244974468</v>
      </c>
      <c r="I120">
        <v>12.867108951402102</v>
      </c>
    </row>
    <row r="121" spans="1:9" x14ac:dyDescent="0.25">
      <c r="A121">
        <v>1.1920705237582963</v>
      </c>
      <c r="B121">
        <v>2.187837262004892</v>
      </c>
      <c r="G121">
        <v>0.69391555188066378</v>
      </c>
      <c r="I121">
        <v>14.784438875982556</v>
      </c>
    </row>
    <row r="122" spans="1:9" x14ac:dyDescent="0.25">
      <c r="A122">
        <v>1.1936620731892151</v>
      </c>
      <c r="B122">
        <v>2.1005699855656146</v>
      </c>
      <c r="E122" s="13"/>
      <c r="G122">
        <v>0.69550710131158267</v>
      </c>
      <c r="I122">
        <v>14.965453419973272</v>
      </c>
    </row>
    <row r="123" spans="1:9" x14ac:dyDescent="0.25">
      <c r="A123">
        <v>1.195253622620134</v>
      </c>
      <c r="B123">
        <v>2.8762358084683277</v>
      </c>
      <c r="G123">
        <v>0.69709865074250155</v>
      </c>
      <c r="I123">
        <v>14.211866144525734</v>
      </c>
    </row>
    <row r="124" spans="1:9" x14ac:dyDescent="0.25">
      <c r="A124">
        <v>1.1968451720510529</v>
      </c>
      <c r="B124">
        <v>4.0166886007669946</v>
      </c>
      <c r="G124">
        <v>0.69869020017342054</v>
      </c>
      <c r="I124">
        <v>13.525705598406052</v>
      </c>
    </row>
    <row r="125" spans="1:9" x14ac:dyDescent="0.25">
      <c r="A125">
        <v>1.198436721481972</v>
      </c>
      <c r="B125">
        <v>4.7485406394732443</v>
      </c>
      <c r="C125">
        <f>+B125</f>
        <v>4.7485406394732443</v>
      </c>
      <c r="D125" s="13">
        <f>+A125</f>
        <v>1.198436721481972</v>
      </c>
      <c r="E125" s="13">
        <f>1-D125</f>
        <v>-0.198436721481972</v>
      </c>
      <c r="G125">
        <v>0.70028174960433953</v>
      </c>
      <c r="I125">
        <v>12.812474423898765</v>
      </c>
    </row>
    <row r="126" spans="1:9" x14ac:dyDescent="0.25">
      <c r="A126">
        <v>1.2000282709128909</v>
      </c>
      <c r="B126">
        <v>4.6755482682557243</v>
      </c>
      <c r="G126">
        <v>0.70187329903525852</v>
      </c>
      <c r="I126">
        <v>11.095085775077681</v>
      </c>
    </row>
    <row r="127" spans="1:9" x14ac:dyDescent="0.25">
      <c r="A127">
        <v>1.2016198203438098</v>
      </c>
      <c r="B127">
        <v>3.8580973413188993</v>
      </c>
      <c r="G127">
        <v>0.70346484846617741</v>
      </c>
      <c r="I127">
        <v>7.9161996875084881</v>
      </c>
    </row>
    <row r="128" spans="1:9" x14ac:dyDescent="0.25">
      <c r="A128">
        <v>1.2032113697747286</v>
      </c>
      <c r="B128">
        <v>2.6916274877757833</v>
      </c>
      <c r="G128">
        <v>0.70505639789709629</v>
      </c>
      <c r="I128">
        <v>4.1400602597941862</v>
      </c>
    </row>
    <row r="129" spans="1:9" x14ac:dyDescent="0.25">
      <c r="A129">
        <v>1.2048029192056477</v>
      </c>
      <c r="B129">
        <v>1.6883100983808172</v>
      </c>
      <c r="G129">
        <v>0.70664794732801539</v>
      </c>
      <c r="I129">
        <v>3.2033280956638297</v>
      </c>
    </row>
    <row r="130" spans="1:9" x14ac:dyDescent="0.25">
      <c r="A130">
        <v>1.2063944686365666</v>
      </c>
      <c r="B130">
        <v>1.4377447816020026</v>
      </c>
      <c r="G130">
        <v>0.70823949675893427</v>
      </c>
      <c r="I130">
        <v>5.4976377690665066</v>
      </c>
    </row>
    <row r="131" spans="1:9" x14ac:dyDescent="0.25">
      <c r="A131">
        <v>1.2079860180674857</v>
      </c>
      <c r="B131">
        <v>2.0296201305899917</v>
      </c>
      <c r="F131">
        <v>0.28380275608647099</v>
      </c>
      <c r="G131">
        <v>0.70983104618985327</v>
      </c>
      <c r="I131">
        <v>7.5585899826506679</v>
      </c>
    </row>
    <row r="132" spans="1:9" x14ac:dyDescent="0.25">
      <c r="A132">
        <v>1.2095775674984046</v>
      </c>
      <c r="B132">
        <v>2.6863159718462182</v>
      </c>
      <c r="G132">
        <v>0.71142259562077215</v>
      </c>
      <c r="I132">
        <v>9.7116864877183939</v>
      </c>
    </row>
    <row r="133" spans="1:9" x14ac:dyDescent="0.25">
      <c r="A133">
        <v>1.2111691169293235</v>
      </c>
      <c r="B133">
        <v>2.8055620826428544</v>
      </c>
      <c r="G133">
        <v>0.71301414505169125</v>
      </c>
      <c r="I133">
        <v>12.263214846551232</v>
      </c>
    </row>
    <row r="134" spans="1:9" x14ac:dyDescent="0.25">
      <c r="A134">
        <v>1.2127606663602426</v>
      </c>
      <c r="B134">
        <v>2.1916359532276677</v>
      </c>
      <c r="G134">
        <v>0.71460569448261013</v>
      </c>
      <c r="I134">
        <v>14.24247672469293</v>
      </c>
    </row>
    <row r="135" spans="1:9" x14ac:dyDescent="0.25">
      <c r="A135">
        <v>1.2143522157911615</v>
      </c>
      <c r="B135">
        <v>1.6290337500634071</v>
      </c>
      <c r="E135" s="13">
        <f>1-D135</f>
        <v>1</v>
      </c>
      <c r="G135">
        <v>0.71619724391352901</v>
      </c>
      <c r="I135">
        <v>14.567006712400035</v>
      </c>
    </row>
    <row r="136" spans="1:9" x14ac:dyDescent="0.25">
      <c r="A136">
        <v>1.2159437652220804</v>
      </c>
      <c r="B136">
        <v>2.5924745613429385</v>
      </c>
      <c r="G136">
        <v>0.71778879334444801</v>
      </c>
      <c r="I136">
        <v>13.39133906903046</v>
      </c>
    </row>
    <row r="137" spans="1:9" x14ac:dyDescent="0.25">
      <c r="A137">
        <v>1.2175353146529995</v>
      </c>
      <c r="B137">
        <v>3.8431991558280267</v>
      </c>
      <c r="G137">
        <v>0.71938034277536689</v>
      </c>
      <c r="I137">
        <v>12.709366450357921</v>
      </c>
    </row>
    <row r="138" spans="1:9" x14ac:dyDescent="0.25">
      <c r="A138">
        <v>1.2191268640839183</v>
      </c>
      <c r="B138">
        <v>4.5790693862106426</v>
      </c>
      <c r="G138">
        <v>0.72097189220628599</v>
      </c>
      <c r="I138">
        <v>14.512909533683159</v>
      </c>
    </row>
    <row r="139" spans="1:9" x14ac:dyDescent="0.25">
      <c r="A139">
        <v>1.2207184135148372</v>
      </c>
      <c r="B139">
        <v>5.3396685437280071</v>
      </c>
      <c r="G139">
        <v>0.72256344163720487</v>
      </c>
      <c r="I139">
        <v>17.643389897490049</v>
      </c>
    </row>
    <row r="140" spans="1:9" x14ac:dyDescent="0.25">
      <c r="A140">
        <v>1.2223099629457561</v>
      </c>
      <c r="B140">
        <v>6.9739309816409349</v>
      </c>
      <c r="G140">
        <v>0.72415499106812375</v>
      </c>
      <c r="I140">
        <v>20.184517352496936</v>
      </c>
    </row>
    <row r="141" spans="1:9" x14ac:dyDescent="0.25">
      <c r="A141">
        <v>1.2239015123766752</v>
      </c>
      <c r="B141">
        <v>9.0162487650906264</v>
      </c>
      <c r="F141">
        <v>0.2678872617772815</v>
      </c>
      <c r="G141">
        <v>0.72574654049904275</v>
      </c>
      <c r="I141">
        <v>21.972374240345172</v>
      </c>
    </row>
    <row r="142" spans="1:9" x14ac:dyDescent="0.25">
      <c r="A142">
        <v>1.2254930618075941</v>
      </c>
      <c r="B142">
        <v>10.271183906696477</v>
      </c>
      <c r="C142">
        <f>+B142</f>
        <v>10.271183906696477</v>
      </c>
      <c r="D142" s="13">
        <f>+A142</f>
        <v>1.2254930618075941</v>
      </c>
      <c r="E142" s="13">
        <f>1-D142</f>
        <v>-0.2254930618075941</v>
      </c>
      <c r="G142">
        <v>0.72733808992996174</v>
      </c>
      <c r="I142">
        <v>24.081875300814023</v>
      </c>
    </row>
    <row r="143" spans="1:9" x14ac:dyDescent="0.25">
      <c r="A143">
        <v>1.227084611238513</v>
      </c>
      <c r="B143">
        <v>9.9851927310655935</v>
      </c>
      <c r="G143">
        <v>0.72892963936088073</v>
      </c>
      <c r="I143">
        <v>26.912557828874458</v>
      </c>
    </row>
    <row r="144" spans="1:9" x14ac:dyDescent="0.25">
      <c r="A144">
        <v>1.2286761606694321</v>
      </c>
      <c r="B144">
        <v>8.2516699193475205</v>
      </c>
      <c r="G144">
        <v>0.73052118879179961</v>
      </c>
      <c r="I144">
        <v>29.304701702031004</v>
      </c>
    </row>
    <row r="145" spans="1:9" x14ac:dyDescent="0.25">
      <c r="A145">
        <v>1.230267710100351</v>
      </c>
      <c r="B145">
        <v>5.9366618310589567</v>
      </c>
      <c r="E145" s="13"/>
      <c r="G145">
        <v>0.7321127382227185</v>
      </c>
      <c r="I145">
        <v>29.811289497989915</v>
      </c>
    </row>
    <row r="146" spans="1:9" x14ac:dyDescent="0.25">
      <c r="A146">
        <v>1.2318592595312701</v>
      </c>
      <c r="B146">
        <v>4.0425209137769986</v>
      </c>
      <c r="G146">
        <v>0.7337042876536376</v>
      </c>
      <c r="I146">
        <v>28.056211798831558</v>
      </c>
    </row>
    <row r="147" spans="1:9" x14ac:dyDescent="0.25">
      <c r="A147">
        <v>1.2334508089621889</v>
      </c>
      <c r="B147">
        <v>2.5461919317580706</v>
      </c>
      <c r="G147">
        <v>0.73529583708455648</v>
      </c>
      <c r="I147">
        <v>24.979428900195519</v>
      </c>
    </row>
    <row r="148" spans="1:9" x14ac:dyDescent="0.25">
      <c r="A148">
        <v>1.2350423583931078</v>
      </c>
      <c r="B148">
        <v>1.4730867926397813</v>
      </c>
      <c r="G148">
        <v>0.73688738651547536</v>
      </c>
      <c r="I148">
        <v>21.964007062973252</v>
      </c>
    </row>
    <row r="149" spans="1:9" x14ac:dyDescent="0.25">
      <c r="A149">
        <v>1.2366339078240267</v>
      </c>
      <c r="B149">
        <v>4.0142727760688643</v>
      </c>
      <c r="G149">
        <v>0.73847893594639435</v>
      </c>
      <c r="I149">
        <v>19.366693618503817</v>
      </c>
    </row>
    <row r="150" spans="1:9" x14ac:dyDescent="0.25">
      <c r="A150">
        <v>1.2382254572549458</v>
      </c>
      <c r="B150">
        <v>7.5767508067585778</v>
      </c>
      <c r="G150">
        <v>0.74007048537731335</v>
      </c>
      <c r="I150">
        <v>16.245564727692745</v>
      </c>
    </row>
    <row r="151" spans="1:9" x14ac:dyDescent="0.25">
      <c r="A151">
        <v>1.2398170066858647</v>
      </c>
      <c r="B151">
        <v>10.394210775085478</v>
      </c>
      <c r="G151">
        <v>0.74166203480823234</v>
      </c>
      <c r="I151">
        <v>11.89759700924307</v>
      </c>
    </row>
    <row r="152" spans="1:9" x14ac:dyDescent="0.25">
      <c r="A152">
        <v>1.2414085561167836</v>
      </c>
      <c r="B152">
        <v>11.751921328386075</v>
      </c>
      <c r="G152">
        <v>0.74325358423915122</v>
      </c>
      <c r="I152">
        <v>7.2893868830779658</v>
      </c>
    </row>
    <row r="153" spans="1:9" x14ac:dyDescent="0.25">
      <c r="A153">
        <v>1.2430001055477025</v>
      </c>
      <c r="B153">
        <v>11.927631531445483</v>
      </c>
      <c r="G153">
        <v>0.7448451336700701</v>
      </c>
      <c r="I153">
        <v>5.8127930302972715</v>
      </c>
    </row>
    <row r="154" spans="1:9" x14ac:dyDescent="0.25">
      <c r="A154">
        <v>1.2445916549786216</v>
      </c>
      <c r="B154">
        <v>11.92971139078097</v>
      </c>
      <c r="G154">
        <v>0.74643668310098921</v>
      </c>
      <c r="I154">
        <v>7.6262415959901109</v>
      </c>
    </row>
    <row r="155" spans="1:9" x14ac:dyDescent="0.25">
      <c r="A155">
        <v>1.2461832044095404</v>
      </c>
      <c r="B155">
        <v>12.231489917884879</v>
      </c>
      <c r="C155">
        <f>+B155</f>
        <v>12.231489917884879</v>
      </c>
      <c r="D155" s="13">
        <f>+A155</f>
        <v>1.2461832044095404</v>
      </c>
      <c r="G155">
        <v>0.74802823253190809</v>
      </c>
      <c r="I155">
        <v>8.6120339851770531</v>
      </c>
    </row>
    <row r="156" spans="1:9" x14ac:dyDescent="0.25">
      <c r="A156">
        <v>1.2477747538404595</v>
      </c>
      <c r="B156">
        <v>12.009737899896511</v>
      </c>
      <c r="G156">
        <v>0.74961978196282708</v>
      </c>
      <c r="I156">
        <v>8.2086880670650437</v>
      </c>
    </row>
    <row r="157" spans="1:9" x14ac:dyDescent="0.25">
      <c r="A157">
        <v>1.2493663032713784</v>
      </c>
      <c r="B157">
        <v>10.246634173258865</v>
      </c>
      <c r="G157">
        <v>0.75121133139374596</v>
      </c>
      <c r="I157">
        <v>7.9827283521399037</v>
      </c>
    </row>
    <row r="158" spans="1:9" x14ac:dyDescent="0.25">
      <c r="A158">
        <v>1.2509578527022975</v>
      </c>
      <c r="B158">
        <v>6.8267590826468005</v>
      </c>
      <c r="G158">
        <v>0.75280288082466507</v>
      </c>
      <c r="I158">
        <v>8.7142451189607684</v>
      </c>
    </row>
    <row r="159" spans="1:9" x14ac:dyDescent="0.25">
      <c r="A159">
        <v>1.2525494021332164</v>
      </c>
      <c r="B159">
        <v>2.7351342609487475</v>
      </c>
      <c r="G159">
        <v>0.75439443025558395</v>
      </c>
      <c r="I159">
        <v>9.0051219270002978</v>
      </c>
    </row>
    <row r="160" spans="1:9" x14ac:dyDescent="0.25">
      <c r="A160">
        <v>1.2541409515641353</v>
      </c>
      <c r="B160">
        <v>2.1607191486120452</v>
      </c>
      <c r="G160">
        <v>0.75598597968650283</v>
      </c>
      <c r="I160">
        <v>7.8796311759877637</v>
      </c>
    </row>
    <row r="161" spans="1:9" x14ac:dyDescent="0.25">
      <c r="A161">
        <v>1.2557325009950542</v>
      </c>
      <c r="B161">
        <v>4.5413792078465125</v>
      </c>
      <c r="G161">
        <v>0.75757752911742182</v>
      </c>
      <c r="I161">
        <v>6.6729349559835534</v>
      </c>
    </row>
    <row r="162" spans="1:9" x14ac:dyDescent="0.25">
      <c r="A162">
        <v>1.2573240504259733</v>
      </c>
      <c r="B162">
        <v>6.0759592072834092</v>
      </c>
      <c r="G162">
        <v>0.7591690785483407</v>
      </c>
      <c r="I162">
        <v>8.1892679023952937</v>
      </c>
    </row>
    <row r="163" spans="1:9" x14ac:dyDescent="0.25">
      <c r="A163">
        <v>1.2589155998568922</v>
      </c>
      <c r="B163">
        <v>7.7605636230352379</v>
      </c>
      <c r="G163">
        <v>0.76076062797925981</v>
      </c>
      <c r="I163">
        <v>11.231667010625454</v>
      </c>
    </row>
    <row r="164" spans="1:9" x14ac:dyDescent="0.25">
      <c r="A164">
        <v>1.260507149287811</v>
      </c>
      <c r="B164">
        <v>10.101307108549836</v>
      </c>
      <c r="G164">
        <v>0.76235217741017869</v>
      </c>
      <c r="I164">
        <v>13.323795695213711</v>
      </c>
    </row>
    <row r="165" spans="1:9" x14ac:dyDescent="0.25">
      <c r="A165">
        <v>1.2620986987187299</v>
      </c>
      <c r="B165">
        <v>12.123847023721032</v>
      </c>
      <c r="F165">
        <v>0.22969007543522657</v>
      </c>
      <c r="G165">
        <v>0.76394372684109757</v>
      </c>
      <c r="I165">
        <v>13.938672371846121</v>
      </c>
    </row>
    <row r="166" spans="1:9" x14ac:dyDescent="0.25">
      <c r="A166">
        <v>1.263690248149649</v>
      </c>
      <c r="B166">
        <v>12.718228610842056</v>
      </c>
      <c r="C166">
        <f>+B166</f>
        <v>12.718228610842056</v>
      </c>
      <c r="D166" s="13">
        <f>+A166</f>
        <v>1.263690248149649</v>
      </c>
      <c r="G166">
        <v>0.76553527627201656</v>
      </c>
      <c r="I166">
        <v>14.092048897734999</v>
      </c>
    </row>
    <row r="167" spans="1:9" x14ac:dyDescent="0.25">
      <c r="A167">
        <v>1.2652817975805679</v>
      </c>
      <c r="B167">
        <v>11.569016704995354</v>
      </c>
      <c r="G167">
        <v>0.76712682570293556</v>
      </c>
      <c r="I167">
        <v>14.923487251362346</v>
      </c>
    </row>
    <row r="168" spans="1:9" x14ac:dyDescent="0.25">
      <c r="A168">
        <v>1.266873347011487</v>
      </c>
      <c r="B168">
        <v>9.2510500075210302</v>
      </c>
      <c r="G168">
        <v>0.76871837513385455</v>
      </c>
      <c r="I168">
        <v>16.03609209576101</v>
      </c>
    </row>
    <row r="169" spans="1:9" x14ac:dyDescent="0.25">
      <c r="A169">
        <v>1.2684648964424059</v>
      </c>
      <c r="B169">
        <v>6.8245446344458305</v>
      </c>
      <c r="E169" s="13">
        <f>1-D169</f>
        <v>1</v>
      </c>
      <c r="G169">
        <v>0.77030992456477343</v>
      </c>
      <c r="I169">
        <v>16.122235874912839</v>
      </c>
    </row>
    <row r="170" spans="1:9" x14ac:dyDescent="0.25">
      <c r="A170">
        <v>1.270056445873325</v>
      </c>
      <c r="B170">
        <v>5.0702146688840841</v>
      </c>
      <c r="G170">
        <v>0.77190147399569231</v>
      </c>
      <c r="I170">
        <v>14.593404844185169</v>
      </c>
    </row>
    <row r="171" spans="1:9" x14ac:dyDescent="0.25">
      <c r="A171">
        <v>1.2716479953042439</v>
      </c>
      <c r="B171">
        <v>4.081172985114871</v>
      </c>
      <c r="G171">
        <v>0.77349302342661141</v>
      </c>
      <c r="I171">
        <v>12.14002845013635</v>
      </c>
    </row>
    <row r="172" spans="1:9" x14ac:dyDescent="0.25">
      <c r="A172">
        <v>1.2732395447351628</v>
      </c>
      <c r="B172">
        <v>4.2835649437868479</v>
      </c>
      <c r="G172">
        <v>0.7750845728575303</v>
      </c>
      <c r="I172">
        <v>10.281651947961109</v>
      </c>
    </row>
    <row r="173" spans="1:9" x14ac:dyDescent="0.25">
      <c r="A173">
        <v>1.2748310941660816</v>
      </c>
      <c r="B173">
        <v>6.0107001356923204</v>
      </c>
      <c r="G173">
        <v>0.77667612228844929</v>
      </c>
      <c r="I173">
        <v>9.7241682632681599</v>
      </c>
    </row>
    <row r="174" spans="1:9" x14ac:dyDescent="0.25">
      <c r="A174">
        <v>1.2764226435970005</v>
      </c>
      <c r="B174">
        <v>8.1419208850614506</v>
      </c>
      <c r="G174">
        <v>0.77826767171936817</v>
      </c>
      <c r="I174">
        <v>9.3199735663978203</v>
      </c>
    </row>
    <row r="175" spans="1:9" x14ac:dyDescent="0.25">
      <c r="A175">
        <v>1.2780141930279194</v>
      </c>
      <c r="B175">
        <v>9.6397313019608291</v>
      </c>
      <c r="G175">
        <v>0.77985922115028727</v>
      </c>
      <c r="I175">
        <v>7.9062448380973178</v>
      </c>
    </row>
    <row r="176" spans="1:9" x14ac:dyDescent="0.25">
      <c r="A176">
        <v>1.2796057424588385</v>
      </c>
      <c r="B176">
        <v>10.218479818720725</v>
      </c>
      <c r="G176">
        <v>0.78145077058120616</v>
      </c>
      <c r="I176">
        <v>5.5453571668402866</v>
      </c>
    </row>
    <row r="177" spans="1:9" x14ac:dyDescent="0.25">
      <c r="A177">
        <v>1.2811972918897576</v>
      </c>
      <c r="B177">
        <v>10.328427583734152</v>
      </c>
      <c r="G177">
        <v>0.78304232001212504</v>
      </c>
      <c r="I177">
        <v>3.402303422732543</v>
      </c>
    </row>
    <row r="178" spans="1:9" x14ac:dyDescent="0.25">
      <c r="A178">
        <v>1.2827888413206765</v>
      </c>
      <c r="B178">
        <v>10.765131505187446</v>
      </c>
      <c r="G178">
        <v>0.78463386944304403</v>
      </c>
      <c r="I178">
        <v>2.9123825218104473</v>
      </c>
    </row>
    <row r="179" spans="1:9" x14ac:dyDescent="0.25">
      <c r="A179">
        <v>1.2843803907515954</v>
      </c>
      <c r="B179">
        <v>11.872959954373716</v>
      </c>
      <c r="G179">
        <v>0.78622541887396302</v>
      </c>
      <c r="I179">
        <v>2.9162006839820664</v>
      </c>
    </row>
    <row r="180" spans="1:9" x14ac:dyDescent="0.25">
      <c r="A180">
        <v>1.2859719401825145</v>
      </c>
      <c r="B180">
        <v>13.221048495480925</v>
      </c>
      <c r="G180">
        <v>0.78781696830488201</v>
      </c>
      <c r="I180">
        <v>1.8769858812223457</v>
      </c>
    </row>
    <row r="181" spans="1:9" x14ac:dyDescent="0.25">
      <c r="A181">
        <v>1.2875634896134334</v>
      </c>
      <c r="B181">
        <v>14.135566480909278</v>
      </c>
      <c r="G181">
        <v>0.7894085177358009</v>
      </c>
      <c r="I181">
        <v>1.1385192941079609</v>
      </c>
    </row>
    <row r="182" spans="1:9" x14ac:dyDescent="0.25">
      <c r="A182">
        <v>1.2891550390443522</v>
      </c>
      <c r="B182">
        <v>14.191455332499327</v>
      </c>
      <c r="C182">
        <f>+B182</f>
        <v>14.191455332499327</v>
      </c>
      <c r="D182" s="13">
        <f>+A182</f>
        <v>1.2891550390443522</v>
      </c>
      <c r="G182">
        <v>0.79100006716671978</v>
      </c>
      <c r="I182">
        <v>3.6447809212931248</v>
      </c>
    </row>
    <row r="183" spans="1:9" x14ac:dyDescent="0.25">
      <c r="A183">
        <v>1.2907465884752711</v>
      </c>
      <c r="B183">
        <v>13.418694309644861</v>
      </c>
      <c r="G183">
        <v>0.79259161659763888</v>
      </c>
      <c r="I183">
        <v>6.1370443813815063</v>
      </c>
    </row>
    <row r="184" spans="1:9" x14ac:dyDescent="0.25">
      <c r="A184">
        <v>1.29233813790619</v>
      </c>
      <c r="B184">
        <v>12.36456686494444</v>
      </c>
      <c r="G184">
        <v>0.79418316602855776</v>
      </c>
      <c r="I184">
        <v>7.7422514459975762</v>
      </c>
    </row>
    <row r="185" spans="1:9" x14ac:dyDescent="0.25">
      <c r="A185">
        <v>1.2939296873371093</v>
      </c>
      <c r="B185">
        <v>11.783844466943052</v>
      </c>
      <c r="G185">
        <v>0.79577471545947676</v>
      </c>
      <c r="I185">
        <v>8.3651901155131831</v>
      </c>
    </row>
    <row r="186" spans="1:9" x14ac:dyDescent="0.25">
      <c r="A186">
        <v>1.2955212367680282</v>
      </c>
      <c r="B186">
        <v>11.795017808302891</v>
      </c>
      <c r="F186">
        <v>0.1962675373859285</v>
      </c>
      <c r="G186">
        <v>0.79736626489039564</v>
      </c>
      <c r="I186">
        <v>8.6049392310065844</v>
      </c>
    </row>
    <row r="187" spans="1:9" x14ac:dyDescent="0.25">
      <c r="A187">
        <v>1.2971127861989471</v>
      </c>
      <c r="B187">
        <v>11.601297377424343</v>
      </c>
      <c r="G187">
        <v>0.79895781432131452</v>
      </c>
      <c r="I187">
        <v>9.3305985385712074</v>
      </c>
    </row>
    <row r="188" spans="1:9" x14ac:dyDescent="0.25">
      <c r="A188">
        <v>1.298704335629866</v>
      </c>
      <c r="B188">
        <v>10.373561454880241</v>
      </c>
      <c r="G188">
        <v>0.80054936375223362</v>
      </c>
      <c r="I188">
        <v>10.672053904304345</v>
      </c>
    </row>
    <row r="189" spans="1:9" x14ac:dyDescent="0.25">
      <c r="A189">
        <v>1.3002958850607849</v>
      </c>
      <c r="B189">
        <v>7.9867893157649519</v>
      </c>
      <c r="G189">
        <v>0.8021409131831525</v>
      </c>
      <c r="I189">
        <v>11.907586662472442</v>
      </c>
    </row>
    <row r="190" spans="1:9" x14ac:dyDescent="0.25">
      <c r="A190">
        <v>1.3018874344917037</v>
      </c>
      <c r="B190">
        <v>5.1923332650532146</v>
      </c>
      <c r="E190" s="13">
        <f>1-D190</f>
        <v>1</v>
      </c>
      <c r="G190">
        <v>0.8037324626140715</v>
      </c>
      <c r="I190">
        <v>12.353329909769625</v>
      </c>
    </row>
    <row r="191" spans="1:9" x14ac:dyDescent="0.25">
      <c r="A191">
        <v>1.3034789839226228</v>
      </c>
      <c r="B191">
        <v>3.6311673794781085</v>
      </c>
      <c r="G191">
        <v>0.80532401204499038</v>
      </c>
      <c r="I191">
        <v>11.849823402980789</v>
      </c>
    </row>
    <row r="192" spans="1:9" x14ac:dyDescent="0.25">
      <c r="A192">
        <v>1.3050705333535417</v>
      </c>
      <c r="B192">
        <v>3.9785546805279872</v>
      </c>
      <c r="G192">
        <v>0.80691556147590948</v>
      </c>
      <c r="I192">
        <v>10.750999929607767</v>
      </c>
    </row>
    <row r="193" spans="1:9" x14ac:dyDescent="0.25">
      <c r="A193">
        <v>1.3066620827844608</v>
      </c>
      <c r="B193">
        <v>4.2467696494461569</v>
      </c>
      <c r="G193">
        <v>0.80850711090682836</v>
      </c>
      <c r="I193">
        <v>9.7035337955395615</v>
      </c>
    </row>
    <row r="194" spans="1:9" x14ac:dyDescent="0.25">
      <c r="A194">
        <v>1.3082536322153797</v>
      </c>
      <c r="B194">
        <v>3.7303229421343329</v>
      </c>
      <c r="G194">
        <v>0.81009866033774725</v>
      </c>
      <c r="I194">
        <v>9.3339167685294644</v>
      </c>
    </row>
    <row r="195" spans="1:9" x14ac:dyDescent="0.25">
      <c r="A195">
        <v>1.3098451816462988</v>
      </c>
      <c r="B195">
        <v>3.5053570036328479</v>
      </c>
      <c r="F195">
        <v>0.18194359250765801</v>
      </c>
      <c r="G195">
        <v>0.81169020976866624</v>
      </c>
      <c r="I195">
        <v>9.9034177850155096</v>
      </c>
    </row>
    <row r="196" spans="1:9" x14ac:dyDescent="0.25">
      <c r="A196">
        <v>1.3114367310772177</v>
      </c>
      <c r="B196">
        <v>4.7052889348563305</v>
      </c>
      <c r="G196">
        <v>0.81328175919958523</v>
      </c>
      <c r="I196">
        <v>11.156224631843967</v>
      </c>
    </row>
    <row r="197" spans="1:9" x14ac:dyDescent="0.25">
      <c r="A197">
        <v>1.3130282805081366</v>
      </c>
      <c r="B197">
        <v>6.3361391795806021</v>
      </c>
      <c r="G197">
        <v>0.81487330863050422</v>
      </c>
      <c r="I197">
        <v>12.535149255910762</v>
      </c>
    </row>
    <row r="198" spans="1:9" x14ac:dyDescent="0.25">
      <c r="A198">
        <v>1.3146198299390555</v>
      </c>
      <c r="B198">
        <v>7.3300431133668527</v>
      </c>
      <c r="C198">
        <f>+B198</f>
        <v>7.3300431133668527</v>
      </c>
      <c r="D198" s="13">
        <f>+A198</f>
        <v>1.3146198299390555</v>
      </c>
      <c r="G198">
        <v>0.8164648580614231</v>
      </c>
      <c r="I198">
        <v>13.51257607036065</v>
      </c>
    </row>
    <row r="199" spans="1:9" x14ac:dyDescent="0.25">
      <c r="A199">
        <v>1.3162113793699743</v>
      </c>
      <c r="B199">
        <v>7.3262391132485885</v>
      </c>
      <c r="E199" s="13">
        <f>1-D199</f>
        <v>1</v>
      </c>
      <c r="G199">
        <v>0.81805640749234199</v>
      </c>
      <c r="I199">
        <v>13.840182863942138</v>
      </c>
    </row>
    <row r="200" spans="1:9" x14ac:dyDescent="0.25">
      <c r="A200">
        <v>1.3178029288008932</v>
      </c>
      <c r="B200">
        <v>6.5134700316033252</v>
      </c>
      <c r="G200">
        <v>0.81964795692326109</v>
      </c>
      <c r="I200">
        <v>13.672147291453131</v>
      </c>
    </row>
    <row r="201" spans="1:9" x14ac:dyDescent="0.25">
      <c r="A201">
        <v>1.3193944782318123</v>
      </c>
      <c r="B201">
        <v>5.5691583041210251</v>
      </c>
      <c r="G201">
        <v>0.82123950635417997</v>
      </c>
      <c r="I201">
        <v>13.516229885442504</v>
      </c>
    </row>
    <row r="202" spans="1:9" x14ac:dyDescent="0.25">
      <c r="A202">
        <v>1.3209860276627314</v>
      </c>
      <c r="B202">
        <v>5.3225974328770471</v>
      </c>
      <c r="F202">
        <v>0.17080274649122529</v>
      </c>
      <c r="G202">
        <v>0.82283105578509885</v>
      </c>
      <c r="I202">
        <v>13.983821918782871</v>
      </c>
    </row>
    <row r="203" spans="1:9" x14ac:dyDescent="0.25">
      <c r="A203">
        <v>1.3225775770936503</v>
      </c>
      <c r="B203">
        <v>5.7454796831138184</v>
      </c>
      <c r="G203">
        <v>0.82442260521601785</v>
      </c>
      <c r="I203">
        <v>15.379087698009723</v>
      </c>
    </row>
    <row r="204" spans="1:9" x14ac:dyDescent="0.25">
      <c r="A204">
        <v>1.3241691265245692</v>
      </c>
      <c r="B204">
        <v>6.0104570181715502</v>
      </c>
      <c r="G204">
        <v>0.82601415464693684</v>
      </c>
      <c r="I204">
        <v>17.413536159136044</v>
      </c>
    </row>
    <row r="205" spans="1:9" x14ac:dyDescent="0.25">
      <c r="A205">
        <v>1.3257606759554883</v>
      </c>
      <c r="B205">
        <v>5.6158908563037437</v>
      </c>
      <c r="G205">
        <v>0.82760570407785583</v>
      </c>
      <c r="I205">
        <v>19.336690439269208</v>
      </c>
    </row>
    <row r="206" spans="1:9" x14ac:dyDescent="0.25">
      <c r="A206">
        <v>1.3273522253864072</v>
      </c>
      <c r="B206">
        <v>4.6572363719908019</v>
      </c>
      <c r="E206" s="13">
        <f>1-D206</f>
        <v>1</v>
      </c>
      <c r="G206">
        <v>0.82919725350877471</v>
      </c>
      <c r="I206">
        <v>20.337216407576449</v>
      </c>
    </row>
    <row r="207" spans="1:9" x14ac:dyDescent="0.25">
      <c r="A207">
        <v>1.3289437748173261</v>
      </c>
      <c r="B207">
        <v>3.565953742105481</v>
      </c>
      <c r="G207">
        <v>0.83078880293969359</v>
      </c>
      <c r="I207">
        <v>19.969185723765733</v>
      </c>
    </row>
    <row r="208" spans="1:9" x14ac:dyDescent="0.25">
      <c r="A208">
        <v>1.3305353242482449</v>
      </c>
      <c r="B208">
        <v>2.7557393845547229</v>
      </c>
      <c r="G208">
        <v>0.8323803523706127</v>
      </c>
      <c r="I208">
        <v>18.426344801168543</v>
      </c>
    </row>
    <row r="209" spans="1:9" x14ac:dyDescent="0.25">
      <c r="A209">
        <v>1.3321268736791638</v>
      </c>
      <c r="B209">
        <v>2.6649020747936327</v>
      </c>
      <c r="G209">
        <v>0.83397190180153158</v>
      </c>
      <c r="I209">
        <v>16.413865567531978</v>
      </c>
    </row>
    <row r="210" spans="1:9" x14ac:dyDescent="0.25">
      <c r="A210">
        <v>1.3337184231100832</v>
      </c>
      <c r="B210">
        <v>3.670186384847876</v>
      </c>
      <c r="G210">
        <v>0.83556345123245057</v>
      </c>
      <c r="I210">
        <v>14.446546571406474</v>
      </c>
    </row>
    <row r="211" spans="1:9" x14ac:dyDescent="0.25">
      <c r="A211">
        <v>1.335309972541002</v>
      </c>
      <c r="B211">
        <v>5.1423323762533171</v>
      </c>
      <c r="G211">
        <v>0.83715500066336945</v>
      </c>
      <c r="I211">
        <v>12.156512655202532</v>
      </c>
    </row>
    <row r="212" spans="1:9" x14ac:dyDescent="0.25">
      <c r="A212">
        <v>1.3369015219719209</v>
      </c>
      <c r="B212">
        <v>6.1060715341759053</v>
      </c>
      <c r="G212">
        <v>0.83874655009428833</v>
      </c>
      <c r="I212">
        <v>8.7046485018606017</v>
      </c>
    </row>
    <row r="213" spans="1:9" x14ac:dyDescent="0.25">
      <c r="A213">
        <v>1.3384930714028398</v>
      </c>
      <c r="B213">
        <v>5.9661831268223988</v>
      </c>
      <c r="G213">
        <v>0.84033809952520744</v>
      </c>
      <c r="I213">
        <v>3.9069262049648374</v>
      </c>
    </row>
    <row r="214" spans="1:9" x14ac:dyDescent="0.25">
      <c r="A214">
        <v>1.3400846208337587</v>
      </c>
      <c r="B214">
        <v>4.959411389552475</v>
      </c>
      <c r="G214">
        <v>0.84192964895612632</v>
      </c>
      <c r="I214">
        <v>2.9628322593218068</v>
      </c>
    </row>
    <row r="215" spans="1:9" x14ac:dyDescent="0.25">
      <c r="A215">
        <v>1.3416761702646778</v>
      </c>
      <c r="B215">
        <v>4.5603834784440833</v>
      </c>
      <c r="G215">
        <v>0.84352119838704531</v>
      </c>
      <c r="I215">
        <v>8.257735971138656</v>
      </c>
    </row>
    <row r="216" spans="1:9" x14ac:dyDescent="0.25">
      <c r="A216">
        <v>1.3432677196955967</v>
      </c>
      <c r="B216">
        <v>5.6873568219622426</v>
      </c>
      <c r="F216">
        <v>0.14852105445835995</v>
      </c>
      <c r="G216">
        <v>0.84511274781796419</v>
      </c>
      <c r="I216">
        <v>12.45076681947805</v>
      </c>
    </row>
    <row r="217" spans="1:9" x14ac:dyDescent="0.25">
      <c r="A217">
        <v>1.3448592691265155</v>
      </c>
      <c r="B217">
        <v>6.7403342757061582</v>
      </c>
      <c r="C217">
        <f>+B217</f>
        <v>6.7403342757061582</v>
      </c>
      <c r="D217" s="13">
        <f>+A217</f>
        <v>1.3448592691265155</v>
      </c>
      <c r="G217">
        <v>0.8467042972488833</v>
      </c>
      <c r="I217">
        <v>14.861660477889414</v>
      </c>
    </row>
    <row r="218" spans="1:9" x14ac:dyDescent="0.25">
      <c r="A218">
        <v>1.3464508185574346</v>
      </c>
      <c r="B218">
        <v>6.4970069629590874</v>
      </c>
      <c r="G218">
        <v>0.84829584667980218</v>
      </c>
      <c r="I218">
        <v>15.952520866999437</v>
      </c>
    </row>
    <row r="219" spans="1:9" x14ac:dyDescent="0.25">
      <c r="A219">
        <v>1.3480423679883538</v>
      </c>
      <c r="B219">
        <v>5.197140545823224</v>
      </c>
      <c r="G219">
        <v>0.84988739611072106</v>
      </c>
      <c r="I219">
        <v>16.576107343165486</v>
      </c>
    </row>
    <row r="220" spans="1:9" x14ac:dyDescent="0.25">
      <c r="A220">
        <v>1.3496339174192726</v>
      </c>
      <c r="B220">
        <v>4.5657804827100694</v>
      </c>
      <c r="E220" s="13">
        <f>1-D220</f>
        <v>1</v>
      </c>
      <c r="G220">
        <v>0.85147894554164005</v>
      </c>
      <c r="I220">
        <v>16.957712981091507</v>
      </c>
    </row>
    <row r="221" spans="1:9" x14ac:dyDescent="0.25">
      <c r="A221">
        <v>1.3512254668501915</v>
      </c>
      <c r="B221">
        <v>5.4883362322348592</v>
      </c>
      <c r="G221">
        <v>0.85307049497255905</v>
      </c>
      <c r="I221">
        <v>16.507871655948502</v>
      </c>
    </row>
    <row r="222" spans="1:9" x14ac:dyDescent="0.25">
      <c r="A222">
        <v>1.3528170162811104</v>
      </c>
      <c r="B222">
        <v>6.0777267463570697</v>
      </c>
      <c r="G222">
        <v>0.85466204440347804</v>
      </c>
      <c r="I222">
        <v>14.706841144693154</v>
      </c>
    </row>
    <row r="223" spans="1:9" x14ac:dyDescent="0.25">
      <c r="A223">
        <v>1.3544085657120293</v>
      </c>
      <c r="B223">
        <v>5.2493525534095538</v>
      </c>
      <c r="G223">
        <v>0.85625359383439692</v>
      </c>
      <c r="I223">
        <v>11.816552696953192</v>
      </c>
    </row>
    <row r="224" spans="1:9" x14ac:dyDescent="0.25">
      <c r="A224">
        <v>1.3560001151429482</v>
      </c>
      <c r="B224">
        <v>3.9404552624353477</v>
      </c>
      <c r="G224">
        <v>0.8578451432653158</v>
      </c>
      <c r="I224">
        <v>8.8853121566518567</v>
      </c>
    </row>
    <row r="225" spans="1:9" x14ac:dyDescent="0.25">
      <c r="A225">
        <v>1.3575916645738673</v>
      </c>
      <c r="B225">
        <v>4.6827772995285368</v>
      </c>
      <c r="G225">
        <v>0.85943669269623491</v>
      </c>
      <c r="I225">
        <v>7.1787059146700054</v>
      </c>
    </row>
    <row r="226" spans="1:9" x14ac:dyDescent="0.25">
      <c r="A226">
        <v>1.3591832140047861</v>
      </c>
      <c r="B226">
        <v>6.475766331424488</v>
      </c>
      <c r="G226">
        <v>0.86102824212715379</v>
      </c>
      <c r="I226">
        <v>7.1025608445842439</v>
      </c>
    </row>
    <row r="227" spans="1:9" x14ac:dyDescent="0.25">
      <c r="A227">
        <v>1.3607747634357052</v>
      </c>
      <c r="B227">
        <v>7.1030416679219943</v>
      </c>
      <c r="C227">
        <f>+B227</f>
        <v>7.1030416679219943</v>
      </c>
      <c r="D227" s="13">
        <f>+A227</f>
        <v>1.3607747634357052</v>
      </c>
      <c r="G227">
        <v>0.86261979155807278</v>
      </c>
      <c r="I227">
        <v>8.0640317017611505</v>
      </c>
    </row>
    <row r="228" spans="1:9" x14ac:dyDescent="0.25">
      <c r="A228">
        <v>1.3623663128666241</v>
      </c>
      <c r="B228">
        <v>6.2643711202489669</v>
      </c>
      <c r="G228">
        <v>0.86421134098899166</v>
      </c>
      <c r="I228">
        <v>9.5024996748277388</v>
      </c>
    </row>
    <row r="229" spans="1:9" x14ac:dyDescent="0.25">
      <c r="A229">
        <v>1.3639578622975432</v>
      </c>
      <c r="B229">
        <v>5.2550622355906329</v>
      </c>
      <c r="G229">
        <v>0.86580289041991076</v>
      </c>
      <c r="I229">
        <v>10.870177815162506</v>
      </c>
    </row>
    <row r="230" spans="1:9" x14ac:dyDescent="0.25">
      <c r="A230">
        <v>1.3655494117284621</v>
      </c>
      <c r="B230">
        <v>5.4850440260498834</v>
      </c>
      <c r="E230" s="13">
        <f>1-D230</f>
        <v>1</v>
      </c>
      <c r="G230">
        <v>0.86739443985082965</v>
      </c>
      <c r="I230">
        <v>11.666939691084425</v>
      </c>
    </row>
    <row r="231" spans="1:9" x14ac:dyDescent="0.25">
      <c r="A231">
        <v>1.367140961159381</v>
      </c>
      <c r="B231">
        <v>5.7851682373425151</v>
      </c>
      <c r="G231">
        <v>0.86898598928174853</v>
      </c>
      <c r="I231">
        <v>11.864385541991721</v>
      </c>
    </row>
    <row r="232" spans="1:9" x14ac:dyDescent="0.25">
      <c r="A232">
        <v>1.3687325105902999</v>
      </c>
      <c r="B232">
        <v>4.6031571938525442</v>
      </c>
      <c r="G232">
        <v>0.87057753871266752</v>
      </c>
      <c r="I232">
        <v>11.956630286828251</v>
      </c>
    </row>
    <row r="233" spans="1:9" x14ac:dyDescent="0.25">
      <c r="A233">
        <v>1.3703240600212188</v>
      </c>
      <c r="B233">
        <v>2.308854885862861</v>
      </c>
      <c r="G233">
        <v>0.87216908814358651</v>
      </c>
      <c r="I233">
        <v>12.452262203723325</v>
      </c>
    </row>
    <row r="234" spans="1:9" x14ac:dyDescent="0.25">
      <c r="A234">
        <v>1.3719156094521376</v>
      </c>
      <c r="B234">
        <v>3.493384387910575</v>
      </c>
      <c r="F234">
        <v>0.11987316470181875</v>
      </c>
      <c r="G234">
        <v>0.87376063757450551</v>
      </c>
      <c r="I234">
        <v>13.483653095290141</v>
      </c>
    </row>
    <row r="235" spans="1:9" x14ac:dyDescent="0.25">
      <c r="A235">
        <v>1.373507158883057</v>
      </c>
      <c r="B235">
        <v>6.4944797354421695</v>
      </c>
      <c r="G235">
        <v>0.87535218700542439</v>
      </c>
      <c r="I235">
        <v>15.065785983093232</v>
      </c>
    </row>
    <row r="236" spans="1:9" x14ac:dyDescent="0.25">
      <c r="A236">
        <v>1.3750987083139758</v>
      </c>
      <c r="B236">
        <v>8.3170920533616712</v>
      </c>
      <c r="G236">
        <v>0.87694373643634327</v>
      </c>
      <c r="I236">
        <v>17.155403536883512</v>
      </c>
    </row>
    <row r="237" spans="1:9" x14ac:dyDescent="0.25">
      <c r="A237">
        <v>1.3766902577448947</v>
      </c>
      <c r="B237">
        <v>9.1285405817318797</v>
      </c>
      <c r="G237">
        <v>0.87853528586726226</v>
      </c>
      <c r="I237">
        <v>19.218287530146942</v>
      </c>
    </row>
    <row r="238" spans="1:9" x14ac:dyDescent="0.25">
      <c r="A238">
        <v>1.3782818071758136</v>
      </c>
      <c r="B238">
        <v>10.393765197270413</v>
      </c>
      <c r="E238" s="13">
        <f>1-D238</f>
        <v>1</v>
      </c>
      <c r="G238">
        <v>0.88012683529818125</v>
      </c>
      <c r="I238">
        <v>20.271684653840907</v>
      </c>
    </row>
    <row r="239" spans="1:9" x14ac:dyDescent="0.25">
      <c r="A239">
        <v>1.3798733566067325</v>
      </c>
      <c r="B239">
        <v>12.620180948217389</v>
      </c>
      <c r="G239">
        <v>0.88171838472910025</v>
      </c>
      <c r="I239">
        <v>19.52587132294768</v>
      </c>
    </row>
    <row r="240" spans="1:9" x14ac:dyDescent="0.25">
      <c r="A240">
        <v>1.3814649060376516</v>
      </c>
      <c r="B240">
        <v>14.451023225177522</v>
      </c>
      <c r="G240">
        <v>0.88330993416001913</v>
      </c>
      <c r="I240">
        <v>16.927830133431357</v>
      </c>
    </row>
    <row r="241" spans="1:9" x14ac:dyDescent="0.25">
      <c r="A241">
        <v>1.3830564554685705</v>
      </c>
      <c r="B241">
        <v>14.619900339379978</v>
      </c>
      <c r="C241">
        <f>+B241</f>
        <v>14.619900339379978</v>
      </c>
      <c r="D241" s="13">
        <f>+A241</f>
        <v>1.3830564554685705</v>
      </c>
      <c r="G241">
        <v>0.88490148359093801</v>
      </c>
      <c r="I241">
        <v>13.224117607877897</v>
      </c>
    </row>
    <row r="242" spans="1:9" x14ac:dyDescent="0.25">
      <c r="A242">
        <v>1.3846480048994894</v>
      </c>
      <c r="B242">
        <v>13.198467617404633</v>
      </c>
      <c r="G242">
        <v>0.88649303302185711</v>
      </c>
      <c r="I242">
        <v>9.5442554447797452</v>
      </c>
    </row>
    <row r="243" spans="1:9" x14ac:dyDescent="0.25">
      <c r="A243">
        <v>1.3862395543304085</v>
      </c>
      <c r="B243">
        <v>11.592570931012718</v>
      </c>
      <c r="G243">
        <v>0.88808458245277599</v>
      </c>
      <c r="I243">
        <v>6.860612491371759</v>
      </c>
    </row>
    <row r="244" spans="1:9" x14ac:dyDescent="0.25">
      <c r="A244">
        <v>1.3878311037613276</v>
      </c>
      <c r="B244">
        <v>11.089009867227219</v>
      </c>
      <c r="F244">
        <v>0.10395767039262926</v>
      </c>
      <c r="G244">
        <v>0.88967613188369499</v>
      </c>
      <c r="I244">
        <v>6.1102787801413729</v>
      </c>
    </row>
    <row r="245" spans="1:9" x14ac:dyDescent="0.25">
      <c r="A245">
        <v>1.3894226531922464</v>
      </c>
      <c r="B245">
        <v>10.929586514679221</v>
      </c>
      <c r="G245">
        <v>0.89126768131461387</v>
      </c>
      <c r="I245">
        <v>7.833234279605148</v>
      </c>
    </row>
    <row r="246" spans="1:9" x14ac:dyDescent="0.25">
      <c r="A246">
        <v>1.3910142026231653</v>
      </c>
      <c r="B246">
        <v>9.6188683916233231</v>
      </c>
      <c r="G246">
        <v>0.89285923074553297</v>
      </c>
      <c r="I246">
        <v>10.618994834741757</v>
      </c>
    </row>
    <row r="247" spans="1:9" x14ac:dyDescent="0.25">
      <c r="A247">
        <v>1.3926057520540842</v>
      </c>
      <c r="B247">
        <v>6.9890086446829667</v>
      </c>
      <c r="G247">
        <v>0.89445078017645185</v>
      </c>
      <c r="I247">
        <v>12.679681032449031</v>
      </c>
    </row>
    <row r="248" spans="1:9" x14ac:dyDescent="0.25">
      <c r="A248">
        <v>1.3941973014850031</v>
      </c>
      <c r="B248">
        <v>4.5297224716196869</v>
      </c>
      <c r="E248" s="13">
        <f>1-D248</f>
        <v>1</v>
      </c>
      <c r="G248">
        <v>0.89604232960737074</v>
      </c>
      <c r="I248">
        <v>12.99100506480732</v>
      </c>
    </row>
    <row r="249" spans="1:9" x14ac:dyDescent="0.25">
      <c r="A249">
        <v>1.395788850915922</v>
      </c>
      <c r="B249">
        <v>4.0569976928599356</v>
      </c>
      <c r="G249">
        <v>0.89763387903828973</v>
      </c>
      <c r="I249">
        <v>11.533731239959218</v>
      </c>
    </row>
    <row r="250" spans="1:9" x14ac:dyDescent="0.25">
      <c r="A250">
        <v>1.3973804003468411</v>
      </c>
      <c r="B250">
        <v>3.8985103339925238</v>
      </c>
      <c r="G250">
        <v>0.89922542846920872</v>
      </c>
      <c r="I250">
        <v>9.1753514050070013</v>
      </c>
    </row>
    <row r="251" spans="1:9" x14ac:dyDescent="0.25">
      <c r="A251">
        <v>1.39897194977776</v>
      </c>
      <c r="B251">
        <v>2.4326357634759623</v>
      </c>
      <c r="G251">
        <v>0.90081697790012771</v>
      </c>
      <c r="I251">
        <v>6.8613266421255839</v>
      </c>
    </row>
    <row r="252" spans="1:9" x14ac:dyDescent="0.25">
      <c r="A252">
        <v>1.4005634992086791</v>
      </c>
      <c r="B252">
        <v>2.8509207874535853</v>
      </c>
      <c r="G252">
        <v>0.90240852733104659</v>
      </c>
      <c r="I252">
        <v>4.445126172128111</v>
      </c>
    </row>
    <row r="253" spans="1:9" x14ac:dyDescent="0.25">
      <c r="A253">
        <v>1.4021550486395979</v>
      </c>
      <c r="B253">
        <v>6.1835022094136916</v>
      </c>
      <c r="G253">
        <v>0.90400007676196548</v>
      </c>
      <c r="I253">
        <v>0.98978961315083491</v>
      </c>
    </row>
    <row r="254" spans="1:9" x14ac:dyDescent="0.25">
      <c r="A254">
        <v>1.403746598070517</v>
      </c>
      <c r="B254">
        <v>8.8956627451391288</v>
      </c>
      <c r="G254">
        <v>0.90559162619288458</v>
      </c>
      <c r="I254">
        <v>3.7977882984345186</v>
      </c>
    </row>
    <row r="255" spans="1:9" x14ac:dyDescent="0.25">
      <c r="A255">
        <v>1.4053381475014359</v>
      </c>
      <c r="B255">
        <v>10.221000605443697</v>
      </c>
      <c r="G255">
        <v>0.90718317562380346</v>
      </c>
      <c r="I255">
        <v>8.9861436435715589</v>
      </c>
    </row>
    <row r="256" spans="1:9" x14ac:dyDescent="0.25">
      <c r="A256">
        <v>1.4069296969323548</v>
      </c>
      <c r="B256">
        <v>10.95103034705636</v>
      </c>
      <c r="G256">
        <v>0.90877472505472234</v>
      </c>
      <c r="I256">
        <v>13.280585068999166</v>
      </c>
    </row>
    <row r="257" spans="1:9" x14ac:dyDescent="0.25">
      <c r="A257">
        <v>1.4085212463632737</v>
      </c>
      <c r="B257">
        <v>12.384180368478804</v>
      </c>
      <c r="F257">
        <v>8.3267527790682916E-2</v>
      </c>
      <c r="G257">
        <v>0.91036627448564134</v>
      </c>
      <c r="I257">
        <v>15.800146523989369</v>
      </c>
    </row>
    <row r="258" spans="1:9" x14ac:dyDescent="0.25">
      <c r="A258">
        <v>1.4101127957941926</v>
      </c>
      <c r="B258">
        <v>14.318245381668074</v>
      </c>
      <c r="G258">
        <v>0.91195782391656033</v>
      </c>
      <c r="I258">
        <v>16.766240244005548</v>
      </c>
    </row>
    <row r="259" spans="1:9" x14ac:dyDescent="0.25">
      <c r="A259">
        <v>1.4117043452251115</v>
      </c>
      <c r="B259">
        <v>15.307402737119082</v>
      </c>
      <c r="C259">
        <f>+B259</f>
        <v>15.307402737119082</v>
      </c>
      <c r="D259" s="13">
        <f>+A259</f>
        <v>1.4117043452251115</v>
      </c>
      <c r="G259">
        <v>0.91354937334747932</v>
      </c>
      <c r="I259">
        <v>17.359373736259723</v>
      </c>
    </row>
    <row r="260" spans="1:9" x14ac:dyDescent="0.25">
      <c r="A260">
        <v>1.4132958946560308</v>
      </c>
      <c r="B260">
        <v>14.431803188413491</v>
      </c>
      <c r="G260">
        <v>0.9151409227783982</v>
      </c>
      <c r="I260">
        <v>18.366861383568683</v>
      </c>
    </row>
    <row r="261" spans="1:9" x14ac:dyDescent="0.25">
      <c r="A261">
        <v>1.4148874440869497</v>
      </c>
      <c r="B261">
        <v>11.998406612567829</v>
      </c>
      <c r="E261" s="13">
        <f>1-D261</f>
        <v>1</v>
      </c>
      <c r="G261">
        <v>0.91673247220931708</v>
      </c>
      <c r="I261">
        <v>19.114339874892249</v>
      </c>
    </row>
    <row r="262" spans="1:9" x14ac:dyDescent="0.25">
      <c r="A262">
        <v>1.4164789935178685</v>
      </c>
      <c r="B262">
        <v>9.2631149693373587</v>
      </c>
      <c r="F262">
        <v>7.5309780636088175E-2</v>
      </c>
      <c r="G262">
        <v>0.91832402164023608</v>
      </c>
      <c r="I262">
        <v>18.490692350531315</v>
      </c>
    </row>
    <row r="263" spans="1:9" x14ac:dyDescent="0.25">
      <c r="A263">
        <v>1.4180705429487874</v>
      </c>
      <c r="B263">
        <v>7.2615217635477238</v>
      </c>
      <c r="G263">
        <v>0.91991557107115507</v>
      </c>
      <c r="I263">
        <v>16.415885366864885</v>
      </c>
    </row>
    <row r="264" spans="1:9" x14ac:dyDescent="0.25">
      <c r="A264">
        <v>1.4196620923797065</v>
      </c>
      <c r="B264">
        <v>5.4357599751884695</v>
      </c>
      <c r="G264">
        <v>0.92150712050207406</v>
      </c>
      <c r="I264">
        <v>14.193092313150515</v>
      </c>
    </row>
    <row r="265" spans="1:9" x14ac:dyDescent="0.25">
      <c r="A265">
        <v>1.4212536418106254</v>
      </c>
      <c r="B265">
        <v>2.5883418999030159</v>
      </c>
      <c r="G265">
        <v>0.92309866993299294</v>
      </c>
      <c r="I265">
        <v>13.333429419132012</v>
      </c>
    </row>
    <row r="266" spans="1:9" x14ac:dyDescent="0.25">
      <c r="A266">
        <v>1.4228451912415443</v>
      </c>
      <c r="B266">
        <v>1.5132755701995668</v>
      </c>
      <c r="E266" s="13">
        <f>1-D266</f>
        <v>1</v>
      </c>
      <c r="G266">
        <v>0.92469021936391183</v>
      </c>
      <c r="I266">
        <v>13.441178054668704</v>
      </c>
    </row>
    <row r="267" spans="1:9" x14ac:dyDescent="0.25">
      <c r="A267">
        <v>1.4244367406724632</v>
      </c>
      <c r="B267">
        <v>5.7815898858827772</v>
      </c>
      <c r="G267">
        <v>0.92628176879483093</v>
      </c>
      <c r="I267">
        <v>12.8896475223741</v>
      </c>
    </row>
    <row r="268" spans="1:9" x14ac:dyDescent="0.25">
      <c r="A268">
        <v>1.4260282901033825</v>
      </c>
      <c r="B268">
        <v>9.1605754200138687</v>
      </c>
      <c r="G268">
        <v>0.92787331822574981</v>
      </c>
      <c r="I268">
        <v>11.015038461565059</v>
      </c>
    </row>
    <row r="269" spans="1:9" x14ac:dyDescent="0.25">
      <c r="A269">
        <v>1.4276198395343014</v>
      </c>
      <c r="B269">
        <v>10.958285970352481</v>
      </c>
      <c r="G269">
        <v>0.9294648676566688</v>
      </c>
      <c r="I269">
        <v>8.446935784819372</v>
      </c>
    </row>
    <row r="270" spans="1:9" x14ac:dyDescent="0.25">
      <c r="A270">
        <v>1.4292113889652203</v>
      </c>
      <c r="B270">
        <v>11.511245599222198</v>
      </c>
      <c r="G270">
        <v>0.93105641708758768</v>
      </c>
      <c r="I270">
        <v>6.3476570298858599</v>
      </c>
    </row>
    <row r="271" spans="1:9" x14ac:dyDescent="0.25">
      <c r="A271">
        <v>1.4308029383961391</v>
      </c>
      <c r="B271">
        <v>11.935038697238044</v>
      </c>
      <c r="G271">
        <v>0.93264796651850679</v>
      </c>
      <c r="I271">
        <v>5.3420201850091988</v>
      </c>
    </row>
    <row r="272" spans="1:9" x14ac:dyDescent="0.25">
      <c r="A272">
        <v>1.432394487827058</v>
      </c>
      <c r="B272">
        <v>12.820196578756551</v>
      </c>
      <c r="G272">
        <v>0.93423951594942567</v>
      </c>
      <c r="I272">
        <v>5.3565061984737348</v>
      </c>
    </row>
    <row r="273" spans="1:9" x14ac:dyDescent="0.25">
      <c r="A273">
        <v>1.4339860372579769</v>
      </c>
      <c r="B273">
        <v>13.412424502573598</v>
      </c>
      <c r="C273">
        <f>+B273</f>
        <v>13.412424502573598</v>
      </c>
      <c r="D273" s="13">
        <f>+A273</f>
        <v>1.4339860372579769</v>
      </c>
      <c r="G273">
        <v>0.93583106538034455</v>
      </c>
      <c r="I273">
        <v>6.4484702740831219</v>
      </c>
    </row>
    <row r="274" spans="1:9" x14ac:dyDescent="0.25">
      <c r="A274">
        <v>1.435577586688896</v>
      </c>
      <c r="B274">
        <v>12.68166806217398</v>
      </c>
      <c r="G274">
        <v>0.93742261481126354</v>
      </c>
      <c r="I274">
        <v>8.1080130161772033</v>
      </c>
    </row>
    <row r="275" spans="1:9" x14ac:dyDescent="0.25">
      <c r="A275">
        <v>1.4371691361198149</v>
      </c>
      <c r="B275">
        <v>10.395897215453632</v>
      </c>
      <c r="G275">
        <v>0.93901416424218254</v>
      </c>
      <c r="I275">
        <v>9.2835578731155497</v>
      </c>
    </row>
    <row r="276" spans="1:9" x14ac:dyDescent="0.25">
      <c r="A276">
        <v>1.4387606855507338</v>
      </c>
      <c r="B276">
        <v>7.2796702277359886</v>
      </c>
      <c r="F276">
        <v>5.3028088603222723E-2</v>
      </c>
      <c r="G276">
        <v>0.94060571367310153</v>
      </c>
      <c r="I276">
        <v>9.4686910077850612</v>
      </c>
    </row>
    <row r="277" spans="1:9" x14ac:dyDescent="0.25">
      <c r="A277">
        <v>1.4403522349816529</v>
      </c>
      <c r="B277">
        <v>4.6344773927684804</v>
      </c>
      <c r="G277">
        <v>0.94219726310402041</v>
      </c>
      <c r="I277">
        <v>9.19388182393131</v>
      </c>
    </row>
    <row r="278" spans="1:9" x14ac:dyDescent="0.25">
      <c r="A278">
        <v>1.441943784412572</v>
      </c>
      <c r="B278">
        <v>3.2481484919438643</v>
      </c>
      <c r="G278">
        <v>0.94378881253493929</v>
      </c>
      <c r="I278">
        <v>9.4648075983559963</v>
      </c>
    </row>
    <row r="279" spans="1:9" x14ac:dyDescent="0.25">
      <c r="A279">
        <v>1.4435353338434909</v>
      </c>
      <c r="B279">
        <v>2.0698865706488379</v>
      </c>
      <c r="G279">
        <v>0.9453803619658584</v>
      </c>
      <c r="I279">
        <v>10.193012721411598</v>
      </c>
    </row>
    <row r="280" spans="1:9" x14ac:dyDescent="0.25">
      <c r="A280">
        <v>1.4451268832744097</v>
      </c>
      <c r="B280">
        <v>0.10587461253333938</v>
      </c>
      <c r="E280" s="13">
        <f>1-D280</f>
        <v>1</v>
      </c>
      <c r="G280">
        <v>0.94697191139677728</v>
      </c>
      <c r="I280">
        <v>10.228642185893728</v>
      </c>
    </row>
    <row r="281" spans="1:9" x14ac:dyDescent="0.25">
      <c r="A281">
        <v>1.4467184327053286</v>
      </c>
      <c r="B281">
        <v>2.6274437943701079</v>
      </c>
      <c r="G281">
        <v>0.94856346082769627</v>
      </c>
      <c r="I281">
        <v>9.0483267858826437</v>
      </c>
    </row>
    <row r="282" spans="1:9" x14ac:dyDescent="0.25">
      <c r="A282">
        <v>1.4483099821362475</v>
      </c>
      <c r="B282">
        <v>4.9195540777730304</v>
      </c>
      <c r="G282">
        <v>0.95015501025861515</v>
      </c>
      <c r="I282">
        <v>7.902828015749586</v>
      </c>
    </row>
    <row r="283" spans="1:9" x14ac:dyDescent="0.25">
      <c r="A283">
        <v>1.4499015315671664</v>
      </c>
      <c r="B283">
        <v>5.9888802906226557</v>
      </c>
      <c r="G283">
        <v>0.95174655968953425</v>
      </c>
      <c r="I283">
        <v>9.1662539806905254</v>
      </c>
    </row>
    <row r="284" spans="1:9" x14ac:dyDescent="0.25">
      <c r="A284">
        <v>1.4514930809980855</v>
      </c>
      <c r="B284">
        <v>5.5637254302927115</v>
      </c>
      <c r="G284">
        <v>0.95333810912045314</v>
      </c>
      <c r="I284">
        <v>12.205589229541967</v>
      </c>
    </row>
    <row r="285" spans="1:9" x14ac:dyDescent="0.25">
      <c r="A285">
        <v>1.4530846304290046</v>
      </c>
      <c r="B285">
        <v>4.3190886267284849</v>
      </c>
      <c r="G285">
        <v>0.95492965855137202</v>
      </c>
      <c r="I285">
        <v>14.801139658296213</v>
      </c>
    </row>
    <row r="286" spans="1:9" x14ac:dyDescent="0.25">
      <c r="A286">
        <v>1.4546761798599235</v>
      </c>
      <c r="B286">
        <v>3.8251752692518579</v>
      </c>
      <c r="F286">
        <v>3.7112594294033241E-2</v>
      </c>
      <c r="G286">
        <v>0.95652120798229101</v>
      </c>
      <c r="I286">
        <v>16.124816720691694</v>
      </c>
    </row>
    <row r="287" spans="1:9" x14ac:dyDescent="0.25">
      <c r="A287">
        <v>1.4562677292908424</v>
      </c>
      <c r="B287">
        <v>4.3398913361424283</v>
      </c>
      <c r="G287">
        <v>0.95811275741320989</v>
      </c>
      <c r="I287">
        <v>16.70781816459364</v>
      </c>
    </row>
    <row r="288" spans="1:9" x14ac:dyDescent="0.25">
      <c r="A288">
        <v>1.4578592787217615</v>
      </c>
      <c r="B288">
        <v>4.2451396479040779</v>
      </c>
      <c r="G288">
        <v>0.959704306844129</v>
      </c>
      <c r="I288">
        <v>17.545759416949284</v>
      </c>
    </row>
    <row r="289" spans="1:9" x14ac:dyDescent="0.25">
      <c r="A289">
        <v>1.4594508281526803</v>
      </c>
      <c r="B289">
        <v>2.9508492871720056</v>
      </c>
      <c r="G289">
        <v>0.96129585627504788</v>
      </c>
      <c r="I289">
        <v>18.770282826776828</v>
      </c>
    </row>
    <row r="290" spans="1:9" x14ac:dyDescent="0.25">
      <c r="A290">
        <v>1.4610423775835992</v>
      </c>
      <c r="B290">
        <v>2.141618799595765</v>
      </c>
      <c r="E290" s="13">
        <f>1-D290</f>
        <v>1</v>
      </c>
      <c r="G290">
        <v>0.96288740570596676</v>
      </c>
      <c r="I290">
        <v>19.435983621589909</v>
      </c>
    </row>
    <row r="291" spans="1:9" x14ac:dyDescent="0.25">
      <c r="A291">
        <v>1.4626339270145181</v>
      </c>
      <c r="B291">
        <v>3.9772976317660369</v>
      </c>
      <c r="G291">
        <v>0.96447895513688575</v>
      </c>
      <c r="I291">
        <v>18.618744048272845</v>
      </c>
    </row>
    <row r="292" spans="1:9" x14ac:dyDescent="0.25">
      <c r="A292">
        <v>1.464225476445437</v>
      </c>
      <c r="B292">
        <v>5.6154462935219938</v>
      </c>
      <c r="G292">
        <v>0.96607050456780474</v>
      </c>
      <c r="I292">
        <v>16.207658208757802</v>
      </c>
    </row>
    <row r="293" spans="1:9" x14ac:dyDescent="0.25">
      <c r="A293">
        <v>1.4658170258763563</v>
      </c>
      <c r="B293">
        <v>5.7944367042092306</v>
      </c>
      <c r="G293">
        <v>0.96766205399872374</v>
      </c>
      <c r="I293">
        <v>12.921294845422103</v>
      </c>
    </row>
    <row r="294" spans="1:9" x14ac:dyDescent="0.25">
      <c r="A294">
        <v>1.4674085753072752</v>
      </c>
      <c r="B294">
        <v>4.6857309371430809</v>
      </c>
      <c r="G294">
        <v>0.96925360342964262</v>
      </c>
      <c r="I294">
        <v>9.8145391917919831</v>
      </c>
    </row>
    <row r="295" spans="1:9" x14ac:dyDescent="0.25">
      <c r="A295">
        <v>1.4690001247381941</v>
      </c>
      <c r="B295">
        <v>3.6544616714568292</v>
      </c>
      <c r="G295">
        <v>0.9708451528605615</v>
      </c>
      <c r="I295">
        <v>7.5689848050916808</v>
      </c>
    </row>
    <row r="296" spans="1:9" x14ac:dyDescent="0.25">
      <c r="A296">
        <v>1.470591674169113</v>
      </c>
      <c r="B296">
        <v>3.8787286813339423</v>
      </c>
      <c r="G296">
        <v>0.9724367022914806</v>
      </c>
      <c r="I296">
        <v>6.2913519858144129</v>
      </c>
    </row>
    <row r="297" spans="1:9" x14ac:dyDescent="0.25">
      <c r="A297">
        <v>1.4721832236000318</v>
      </c>
      <c r="B297">
        <v>3.9315236298901786</v>
      </c>
      <c r="G297">
        <v>0.97402825172239949</v>
      </c>
      <c r="I297">
        <v>6.21289342853715</v>
      </c>
    </row>
    <row r="298" spans="1:9" x14ac:dyDescent="0.25">
      <c r="A298">
        <v>1.4737747730309507</v>
      </c>
      <c r="B298">
        <v>2.6368319092062289</v>
      </c>
      <c r="G298">
        <v>0.97561980115331848</v>
      </c>
      <c r="I298">
        <v>7.3137834037550196</v>
      </c>
    </row>
    <row r="299" spans="1:9" x14ac:dyDescent="0.25">
      <c r="A299">
        <v>1.4753663224618698</v>
      </c>
      <c r="B299">
        <v>1.9690746427347026</v>
      </c>
      <c r="G299">
        <v>0.97721135058423736</v>
      </c>
      <c r="I299">
        <v>8.5266605969784752</v>
      </c>
    </row>
    <row r="300" spans="1:9" x14ac:dyDescent="0.25">
      <c r="A300">
        <v>1.4769578718927887</v>
      </c>
      <c r="B300">
        <v>4.8694019433683069</v>
      </c>
      <c r="G300">
        <v>0.97880290001515646</v>
      </c>
      <c r="I300">
        <v>8.8351953177198315</v>
      </c>
    </row>
    <row r="301" spans="1:9" x14ac:dyDescent="0.25">
      <c r="A301">
        <v>1.4785494213237076</v>
      </c>
      <c r="B301">
        <v>7.6205554218796996</v>
      </c>
      <c r="G301">
        <v>0.98039444944607534</v>
      </c>
      <c r="I301">
        <v>8.0323468783009275</v>
      </c>
    </row>
    <row r="302" spans="1:9" x14ac:dyDescent="0.25">
      <c r="A302">
        <v>1.4801409707546267</v>
      </c>
      <c r="B302">
        <v>9.003455831651543</v>
      </c>
      <c r="G302">
        <v>0.98198599887699423</v>
      </c>
      <c r="I302">
        <v>6.6713705580391585</v>
      </c>
    </row>
    <row r="303" spans="1:9" x14ac:dyDescent="0.25">
      <c r="A303">
        <v>1.4817325201855458</v>
      </c>
      <c r="B303">
        <v>9.3014683574230599</v>
      </c>
      <c r="G303">
        <v>0.98357754830791322</v>
      </c>
      <c r="I303">
        <v>5.5017342351100984</v>
      </c>
    </row>
    <row r="304" spans="1:9" x14ac:dyDescent="0.25">
      <c r="A304">
        <v>1.4833240696164647</v>
      </c>
      <c r="B304">
        <v>9.8463269335608352</v>
      </c>
      <c r="G304">
        <v>0.98516909773883221</v>
      </c>
      <c r="I304">
        <v>4.8358082968533029</v>
      </c>
    </row>
    <row r="305" spans="1:9" x14ac:dyDescent="0.25">
      <c r="A305">
        <v>1.4849156190473836</v>
      </c>
      <c r="B305">
        <v>11.232612019125492</v>
      </c>
      <c r="G305">
        <v>0.9867606471697512</v>
      </c>
      <c r="I305">
        <v>5.1353920556224608</v>
      </c>
    </row>
    <row r="306" spans="1:9" x14ac:dyDescent="0.25">
      <c r="A306">
        <v>1.4865071684783024</v>
      </c>
      <c r="B306">
        <v>12.277745095256639</v>
      </c>
      <c r="G306">
        <v>0.98835219660067009</v>
      </c>
      <c r="I306">
        <v>7.1083873754073226</v>
      </c>
    </row>
    <row r="307" spans="1:9" x14ac:dyDescent="0.25">
      <c r="A307">
        <v>1.4880987179092213</v>
      </c>
      <c r="B307">
        <v>11.741404418514049</v>
      </c>
      <c r="G307">
        <v>0.98994374603158897</v>
      </c>
      <c r="I307">
        <v>9.9585239423486414</v>
      </c>
    </row>
    <row r="308" spans="1:9" x14ac:dyDescent="0.25">
      <c r="A308">
        <v>1.4896902673401402</v>
      </c>
      <c r="B308">
        <v>9.6506674436083468</v>
      </c>
      <c r="G308">
        <v>0.99153529546250807</v>
      </c>
      <c r="I308">
        <v>12.342514839152246</v>
      </c>
    </row>
    <row r="309" spans="1:9" x14ac:dyDescent="0.25">
      <c r="A309">
        <v>1.4912818167710593</v>
      </c>
      <c r="B309">
        <v>7.5697287746820781</v>
      </c>
      <c r="F309">
        <v>5.069573828971885E-4</v>
      </c>
      <c r="G309">
        <v>0.99312684489342695</v>
      </c>
      <c r="I309">
        <v>13.640229161752883</v>
      </c>
    </row>
    <row r="310" spans="1:9" x14ac:dyDescent="0.25">
      <c r="A310">
        <v>1.4928733662019784</v>
      </c>
      <c r="B310">
        <v>7.3319865561164939</v>
      </c>
      <c r="G310">
        <v>0.99471839432434583</v>
      </c>
      <c r="I310">
        <v>14.281209577332589</v>
      </c>
    </row>
    <row r="311" spans="1:9" x14ac:dyDescent="0.25">
      <c r="A311">
        <v>1.4944649156328973</v>
      </c>
      <c r="B311">
        <v>7.9149329587577864</v>
      </c>
      <c r="G311">
        <v>0.99630994375526483</v>
      </c>
      <c r="I311">
        <v>15.141743053277468</v>
      </c>
    </row>
    <row r="312" spans="1:9" x14ac:dyDescent="0.25">
      <c r="A312">
        <v>1.4960564650638162</v>
      </c>
      <c r="B312">
        <v>7.6462308310171805</v>
      </c>
      <c r="G312">
        <v>0.99790149318618371</v>
      </c>
      <c r="I312">
        <v>16.174679628214832</v>
      </c>
    </row>
    <row r="313" spans="1:9" x14ac:dyDescent="0.25">
      <c r="A313">
        <v>1.4976480144947353</v>
      </c>
      <c r="B313">
        <v>7.2683450015250983</v>
      </c>
      <c r="E313" s="13">
        <f>1-D313</f>
        <v>1</v>
      </c>
      <c r="G313">
        <v>0.99949304261710281</v>
      </c>
      <c r="I313">
        <v>16.271715367857087</v>
      </c>
    </row>
    <row r="314" spans="1:9" x14ac:dyDescent="0.25">
      <c r="A314">
        <v>1.4992395639256542</v>
      </c>
      <c r="B314">
        <v>8.7355004835503287</v>
      </c>
      <c r="G314">
        <v>1.0010845920480218</v>
      </c>
      <c r="I314">
        <v>14.62404491042788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Fine</vt:lpstr>
      <vt:lpstr>FT Results</vt:lpstr>
      <vt:lpstr>0to5</vt:lpstr>
      <vt:lpstr>sidebands</vt:lpstr>
      <vt:lpstr>Symmetry</vt:lpstr>
      <vt:lpstr>5to1</vt:lpstr>
      <vt:lpstr>1to15</vt:lpstr>
      <vt:lpstr>'FT Results'!lte_results</vt:lpstr>
      <vt:lpstr>Symmetry!lte_results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Paul Pukite</cp:lastModifiedBy>
  <dcterms:created xsi:type="dcterms:W3CDTF">2025-02-26T00:04:44Z</dcterms:created>
  <dcterms:modified xsi:type="dcterms:W3CDTF">2025-07-09T00:13:13Z</dcterms:modified>
</cp:coreProperties>
</file>